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:\DNS\DNS_Dodávanie čerstvých potravín najvyššej akosti\Leto 2022_druhé kolo Farmár\Výzva Bravčové mäso\"/>
    </mc:Choice>
  </mc:AlternateContent>
  <xr:revisionPtr revIDLastSave="0" documentId="13_ncr:1_{C3B99C28-147C-4988-B762-7B7517078A1E}" xr6:coauthVersionLast="47" xr6:coauthVersionMax="47" xr10:uidLastSave="{00000000-0000-0000-0000-000000000000}"/>
  <bookViews>
    <workbookView xWindow="-120" yWindow="-120" windowWidth="20640" windowHeight="11310" xr2:uid="{00000000-000D-0000-FFFF-FFFF00000000}"/>
  </bookViews>
  <sheets>
    <sheet name="Katalóg" sheetId="17" r:id="rId1"/>
    <sheet name="Zlúčenie1" sheetId="16" r:id="rId2"/>
    <sheet name="zariadenia_prehlad" sheetId="8" r:id="rId3"/>
    <sheet name="prieskum_datasety" sheetId="6" r:id="rId4"/>
    <sheet name="cis_DPH" sheetId="11" state="hidden" r:id="rId5"/>
    <sheet name="cis_obce (2)" sheetId="15" state="hidden" r:id="rId6"/>
    <sheet name="cis_obce" sheetId="12" state="hidden" r:id="rId7"/>
    <sheet name="cis_okresy" sheetId="10" state="hidden" r:id="rId8"/>
  </sheets>
  <definedNames>
    <definedName name="ExternéÚdaje_1" localSheetId="5" hidden="1">'cis_obce (2)'!$A$1:$H$517</definedName>
    <definedName name="ExternéÚdaje_1" localSheetId="2" hidden="1">zariadenia_prehlad!$A$1:$H$45</definedName>
    <definedName name="ExternéÚdaje_2" localSheetId="3" hidden="1">prieskum_datasety!$A$1:$I$7481</definedName>
    <definedName name="ExternéÚdaje_2" localSheetId="1" hidden="1">Zlúčenie1!$A$1:$K$45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7" l="1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G257" i="17"/>
  <c r="G258" i="17"/>
  <c r="G259" i="17"/>
  <c r="G260" i="17"/>
  <c r="G261" i="17"/>
  <c r="G262" i="17"/>
  <c r="G263" i="17"/>
  <c r="G264" i="17"/>
  <c r="G265" i="17"/>
  <c r="G266" i="17"/>
  <c r="G267" i="17"/>
  <c r="G268" i="17"/>
  <c r="G269" i="17"/>
  <c r="G270" i="17"/>
  <c r="G271" i="17"/>
  <c r="G272" i="17"/>
  <c r="G273" i="17"/>
  <c r="G274" i="17"/>
  <c r="G275" i="17"/>
  <c r="G276" i="17"/>
  <c r="G277" i="17"/>
  <c r="G278" i="17"/>
  <c r="G279" i="17"/>
  <c r="G280" i="17"/>
  <c r="G281" i="17"/>
  <c r="G282" i="17"/>
  <c r="G283" i="17"/>
  <c r="G284" i="17"/>
  <c r="G285" i="17"/>
  <c r="G286" i="17"/>
  <c r="G287" i="17"/>
  <c r="G288" i="17"/>
  <c r="G289" i="17"/>
  <c r="G290" i="17"/>
  <c r="G291" i="17"/>
  <c r="G292" i="17"/>
  <c r="G293" i="17"/>
  <c r="G294" i="17"/>
  <c r="G295" i="17"/>
  <c r="G296" i="17"/>
  <c r="G297" i="17"/>
  <c r="G298" i="17"/>
  <c r="G299" i="17"/>
  <c r="G300" i="17"/>
  <c r="G301" i="17"/>
  <c r="G302" i="17"/>
  <c r="G303" i="17"/>
  <c r="G304" i="17"/>
  <c r="G305" i="17"/>
  <c r="G306" i="17"/>
  <c r="G307" i="17"/>
  <c r="G308" i="17"/>
  <c r="G309" i="17"/>
  <c r="G310" i="17"/>
  <c r="G311" i="17"/>
  <c r="G312" i="17"/>
  <c r="G313" i="17"/>
  <c r="G314" i="17"/>
  <c r="G315" i="17"/>
  <c r="G316" i="17"/>
  <c r="G317" i="17"/>
  <c r="G318" i="17"/>
  <c r="G319" i="17"/>
  <c r="G320" i="17"/>
  <c r="G321" i="17"/>
  <c r="G322" i="17"/>
  <c r="G323" i="17"/>
  <c r="G324" i="17"/>
  <c r="G325" i="17"/>
  <c r="G326" i="17"/>
  <c r="G327" i="17"/>
  <c r="G328" i="17"/>
  <c r="G329" i="17"/>
  <c r="G330" i="17"/>
  <c r="G331" i="17"/>
  <c r="G332" i="17"/>
  <c r="G333" i="17"/>
  <c r="G334" i="17"/>
  <c r="G335" i="17"/>
  <c r="G336" i="17"/>
  <c r="G337" i="17"/>
  <c r="G338" i="17"/>
  <c r="G339" i="17"/>
  <c r="G340" i="17"/>
  <c r="G341" i="17"/>
  <c r="G342" i="17"/>
  <c r="G343" i="17"/>
  <c r="G344" i="17"/>
  <c r="G345" i="17"/>
  <c r="G346" i="17"/>
  <c r="G347" i="17"/>
  <c r="G348" i="17"/>
  <c r="G349" i="17"/>
  <c r="G350" i="17"/>
  <c r="G351" i="17"/>
  <c r="G352" i="17"/>
  <c r="G353" i="17"/>
  <c r="G354" i="17"/>
  <c r="G355" i="17"/>
  <c r="G356" i="17"/>
  <c r="G357" i="17"/>
  <c r="G358" i="17"/>
  <c r="G359" i="17"/>
  <c r="G360" i="17"/>
  <c r="G361" i="17"/>
  <c r="G362" i="17"/>
  <c r="G363" i="17"/>
  <c r="G364" i="17"/>
  <c r="G365" i="17"/>
  <c r="G366" i="17"/>
  <c r="G367" i="17"/>
  <c r="G368" i="17"/>
  <c r="G369" i="17"/>
  <c r="G370" i="17"/>
  <c r="G371" i="17"/>
  <c r="G372" i="17"/>
  <c r="G373" i="17"/>
  <c r="G374" i="17"/>
  <c r="G375" i="17"/>
  <c r="G376" i="17"/>
  <c r="G377" i="17"/>
  <c r="G378" i="17"/>
  <c r="G379" i="17"/>
  <c r="G380" i="17"/>
  <c r="G381" i="17"/>
  <c r="G382" i="17"/>
  <c r="G383" i="17"/>
  <c r="G384" i="17"/>
  <c r="G385" i="17"/>
  <c r="G386" i="17"/>
  <c r="G387" i="17"/>
  <c r="G388" i="17"/>
  <c r="G389" i="17"/>
  <c r="G390" i="17"/>
  <c r="G391" i="17"/>
  <c r="G392" i="17"/>
  <c r="G393" i="17"/>
  <c r="G394" i="17"/>
  <c r="G395" i="17"/>
  <c r="G396" i="17"/>
  <c r="G397" i="17"/>
  <c r="G398" i="17"/>
  <c r="G399" i="17"/>
  <c r="G400" i="17"/>
  <c r="G401" i="17"/>
  <c r="G402" i="17"/>
  <c r="G403" i="17"/>
  <c r="G404" i="17"/>
  <c r="G405" i="17"/>
  <c r="G406" i="17"/>
  <c r="G407" i="17"/>
  <c r="G408" i="17"/>
  <c r="G409" i="17"/>
  <c r="G410" i="17"/>
  <c r="G411" i="17"/>
  <c r="G412" i="17"/>
  <c r="G413" i="17"/>
  <c r="G414" i="17"/>
  <c r="G415" i="17"/>
  <c r="G416" i="17"/>
  <c r="G417" i="17"/>
  <c r="G418" i="17"/>
  <c r="G419" i="17"/>
  <c r="G420" i="17"/>
  <c r="G421" i="17"/>
  <c r="G422" i="17"/>
  <c r="G423" i="17"/>
  <c r="G424" i="17"/>
  <c r="G425" i="17"/>
  <c r="G426" i="17"/>
  <c r="G427" i="17"/>
  <c r="G428" i="17"/>
  <c r="G429" i="17"/>
  <c r="G430" i="17"/>
  <c r="G431" i="17"/>
  <c r="G432" i="17"/>
  <c r="G433" i="17"/>
  <c r="G434" i="17"/>
  <c r="G435" i="17"/>
  <c r="G436" i="17"/>
  <c r="G437" i="17"/>
  <c r="G438" i="17"/>
  <c r="G439" i="17"/>
  <c r="G440" i="17"/>
  <c r="G441" i="17"/>
  <c r="G442" i="17"/>
  <c r="G443" i="17"/>
  <c r="G444" i="17"/>
  <c r="G445" i="17"/>
  <c r="G446" i="17"/>
  <c r="G447" i="17"/>
  <c r="G448" i="17"/>
  <c r="G449" i="17"/>
  <c r="G450" i="17"/>
  <c r="G451" i="17"/>
  <c r="G452" i="17"/>
  <c r="G453" i="17"/>
  <c r="G454" i="17"/>
  <c r="G455" i="17"/>
  <c r="G456" i="17"/>
  <c r="G457" i="17"/>
  <c r="G458" i="17"/>
  <c r="G459" i="17"/>
  <c r="G460" i="17"/>
  <c r="G461" i="17"/>
  <c r="G462" i="17"/>
  <c r="G463" i="17"/>
  <c r="G464" i="17"/>
  <c r="G465" i="17"/>
  <c r="G466" i="17"/>
  <c r="G467" i="17"/>
  <c r="G468" i="17"/>
  <c r="G469" i="17"/>
  <c r="G470" i="17"/>
  <c r="G471" i="17"/>
  <c r="G472" i="17"/>
  <c r="G473" i="17"/>
  <c r="G474" i="17"/>
  <c r="G475" i="17"/>
  <c r="G476" i="17"/>
  <c r="G477" i="17"/>
  <c r="G478" i="17"/>
  <c r="G479" i="17"/>
  <c r="G480" i="17"/>
  <c r="G481" i="17"/>
  <c r="G482" i="17"/>
  <c r="G483" i="17"/>
  <c r="G484" i="17"/>
  <c r="G485" i="17"/>
  <c r="G486" i="17"/>
  <c r="G487" i="17"/>
  <c r="G488" i="17"/>
  <c r="G489" i="17"/>
  <c r="G490" i="17"/>
  <c r="G491" i="17"/>
  <c r="G492" i="17"/>
  <c r="G493" i="17"/>
  <c r="G494" i="17"/>
  <c r="G495" i="17"/>
  <c r="G496" i="17"/>
  <c r="G497" i="17"/>
  <c r="G498" i="17"/>
  <c r="G499" i="17"/>
  <c r="G500" i="17"/>
  <c r="G501" i="17"/>
  <c r="G502" i="17"/>
  <c r="G503" i="17"/>
  <c r="G504" i="17"/>
  <c r="G505" i="17"/>
  <c r="G506" i="17"/>
  <c r="G507" i="17"/>
  <c r="G508" i="17"/>
  <c r="G509" i="17"/>
  <c r="G510" i="17"/>
  <c r="G511" i="17"/>
  <c r="G512" i="17"/>
  <c r="G513" i="17"/>
  <c r="G514" i="17"/>
  <c r="G515" i="17"/>
  <c r="G516" i="17"/>
  <c r="G517" i="17"/>
  <c r="G518" i="17"/>
  <c r="G519" i="17"/>
  <c r="G520" i="17"/>
  <c r="G521" i="17"/>
  <c r="G522" i="17"/>
  <c r="G523" i="17"/>
  <c r="G524" i="17"/>
  <c r="G525" i="17"/>
  <c r="G526" i="17"/>
  <c r="G527" i="17"/>
  <c r="G528" i="17"/>
  <c r="G529" i="17"/>
  <c r="G530" i="17"/>
  <c r="G531" i="17"/>
  <c r="G532" i="17"/>
  <c r="G533" i="17"/>
  <c r="G534" i="17"/>
  <c r="G535" i="17"/>
  <c r="G536" i="17"/>
  <c r="G537" i="17"/>
  <c r="G538" i="17"/>
  <c r="G539" i="17"/>
  <c r="G540" i="17"/>
  <c r="G541" i="17"/>
  <c r="G542" i="17"/>
  <c r="G543" i="17"/>
  <c r="G544" i="17"/>
  <c r="G545" i="17"/>
  <c r="G546" i="17"/>
  <c r="G547" i="17"/>
  <c r="G548" i="17"/>
  <c r="G549" i="17"/>
  <c r="G550" i="17"/>
  <c r="G551" i="17"/>
  <c r="G552" i="17"/>
  <c r="G553" i="17"/>
  <c r="G554" i="17"/>
  <c r="G555" i="17"/>
  <c r="G556" i="17"/>
  <c r="G557" i="17"/>
  <c r="G558" i="17"/>
  <c r="G559" i="17"/>
  <c r="G560" i="17"/>
  <c r="G561" i="17"/>
  <c r="G562" i="17"/>
  <c r="G563" i="17"/>
  <c r="G564" i="17"/>
  <c r="G565" i="17"/>
  <c r="G566" i="17"/>
  <c r="G567" i="17"/>
  <c r="G568" i="17"/>
  <c r="G569" i="17"/>
  <c r="G570" i="17"/>
  <c r="G571" i="17"/>
  <c r="G572" i="17"/>
  <c r="G573" i="17"/>
  <c r="G574" i="17"/>
  <c r="G575" i="17"/>
  <c r="G576" i="17"/>
  <c r="G577" i="17"/>
  <c r="G578" i="17"/>
  <c r="G579" i="17"/>
  <c r="G580" i="17"/>
  <c r="G581" i="17"/>
  <c r="G582" i="17"/>
  <c r="G583" i="17"/>
  <c r="G584" i="17"/>
  <c r="G585" i="17"/>
  <c r="G586" i="17"/>
  <c r="G587" i="17"/>
  <c r="G588" i="17"/>
  <c r="G589" i="17"/>
  <c r="G590" i="17"/>
  <c r="G591" i="17"/>
  <c r="G592" i="17"/>
  <c r="G593" i="17"/>
  <c r="G594" i="17"/>
  <c r="G595" i="17"/>
  <c r="G596" i="17"/>
  <c r="G597" i="17"/>
  <c r="G598" i="17"/>
  <c r="G599" i="17"/>
  <c r="G600" i="17"/>
  <c r="G601" i="17"/>
  <c r="G602" i="17"/>
  <c r="G603" i="17"/>
  <c r="G604" i="17"/>
  <c r="G605" i="17"/>
  <c r="G606" i="17"/>
  <c r="G607" i="17"/>
  <c r="G608" i="17"/>
  <c r="G609" i="17"/>
  <c r="G610" i="17"/>
  <c r="G611" i="17"/>
  <c r="G612" i="17"/>
  <c r="G613" i="17"/>
  <c r="G614" i="17"/>
  <c r="G615" i="17"/>
  <c r="G616" i="17"/>
  <c r="G617" i="17"/>
  <c r="G618" i="17"/>
  <c r="G619" i="17"/>
  <c r="G620" i="17"/>
  <c r="G621" i="17"/>
  <c r="G622" i="17"/>
  <c r="G623" i="17"/>
  <c r="G624" i="17"/>
  <c r="G625" i="17"/>
  <c r="G626" i="17"/>
  <c r="G627" i="17"/>
  <c r="G628" i="17"/>
  <c r="G629" i="17"/>
  <c r="G630" i="17"/>
  <c r="G631" i="17"/>
  <c r="G632" i="17"/>
  <c r="G633" i="17"/>
  <c r="G634" i="17"/>
  <c r="G635" i="17"/>
  <c r="G636" i="17"/>
  <c r="G637" i="17"/>
  <c r="G638" i="17"/>
  <c r="G639" i="17"/>
  <c r="G640" i="17"/>
  <c r="G641" i="17"/>
  <c r="G642" i="17"/>
  <c r="G643" i="17"/>
  <c r="G644" i="17"/>
  <c r="G645" i="17"/>
  <c r="G646" i="17"/>
  <c r="G647" i="17"/>
  <c r="G648" i="17"/>
  <c r="G649" i="17"/>
  <c r="G650" i="17"/>
  <c r="G651" i="17"/>
  <c r="G652" i="17"/>
  <c r="G653" i="17"/>
  <c r="G654" i="17"/>
  <c r="G655" i="17"/>
  <c r="G656" i="17"/>
  <c r="G657" i="17"/>
  <c r="G658" i="17"/>
  <c r="G659" i="17"/>
  <c r="G660" i="17"/>
  <c r="G661" i="17"/>
  <c r="G662" i="17"/>
  <c r="G663" i="17"/>
  <c r="G664" i="17"/>
  <c r="G665" i="17"/>
  <c r="G666" i="17"/>
  <c r="G667" i="17"/>
  <c r="G668" i="17"/>
  <c r="G669" i="17"/>
  <c r="G670" i="17"/>
  <c r="G671" i="17"/>
  <c r="G672" i="17"/>
  <c r="G673" i="17"/>
  <c r="G674" i="17"/>
  <c r="G675" i="17"/>
  <c r="G676" i="17"/>
  <c r="G677" i="17"/>
  <c r="G678" i="17"/>
  <c r="G679" i="17"/>
  <c r="G680" i="17"/>
  <c r="G681" i="17"/>
  <c r="G682" i="17"/>
  <c r="G683" i="17"/>
  <c r="G684" i="17"/>
  <c r="G685" i="17"/>
  <c r="G686" i="17"/>
  <c r="G687" i="17"/>
  <c r="G688" i="17"/>
  <c r="G689" i="17"/>
  <c r="G690" i="17"/>
  <c r="G691" i="17"/>
  <c r="G692" i="17"/>
  <c r="G693" i="17"/>
  <c r="G694" i="17"/>
  <c r="G695" i="17"/>
  <c r="G696" i="17"/>
  <c r="G697" i="17"/>
  <c r="G698" i="17"/>
  <c r="G699" i="17"/>
  <c r="G700" i="17"/>
  <c r="G701" i="17"/>
  <c r="G702" i="17"/>
  <c r="G703" i="17"/>
  <c r="G704" i="17"/>
  <c r="G705" i="17"/>
  <c r="G706" i="17"/>
  <c r="G707" i="17"/>
  <c r="G708" i="17"/>
  <c r="G709" i="17"/>
  <c r="G710" i="17"/>
  <c r="G711" i="17"/>
  <c r="G712" i="17"/>
  <c r="G713" i="17"/>
  <c r="G714" i="17"/>
  <c r="G715" i="17"/>
  <c r="G716" i="17"/>
  <c r="G717" i="17"/>
  <c r="G718" i="17"/>
  <c r="G719" i="17"/>
  <c r="G720" i="17"/>
  <c r="G721" i="17"/>
  <c r="G722" i="17"/>
  <c r="G723" i="17"/>
  <c r="G724" i="17"/>
  <c r="G725" i="17"/>
  <c r="G726" i="17"/>
  <c r="G727" i="17"/>
  <c r="G728" i="17"/>
  <c r="G729" i="17"/>
  <c r="G730" i="17"/>
  <c r="G731" i="17"/>
  <c r="G732" i="17"/>
  <c r="G733" i="17"/>
  <c r="G734" i="17"/>
  <c r="G735" i="17"/>
  <c r="G736" i="17"/>
  <c r="G737" i="17"/>
  <c r="G738" i="17"/>
  <c r="G739" i="17"/>
  <c r="G740" i="17"/>
  <c r="G741" i="17"/>
  <c r="G742" i="17"/>
  <c r="G743" i="17"/>
  <c r="G744" i="17"/>
  <c r="G745" i="17"/>
  <c r="G746" i="17"/>
  <c r="G747" i="17"/>
  <c r="G748" i="17"/>
  <c r="G749" i="17"/>
  <c r="G750" i="17"/>
  <c r="G751" i="17"/>
  <c r="G752" i="17"/>
  <c r="G753" i="17"/>
  <c r="G754" i="17"/>
  <c r="G755" i="17"/>
  <c r="G756" i="17"/>
  <c r="G757" i="17"/>
  <c r="G758" i="17"/>
  <c r="G759" i="17"/>
  <c r="G760" i="17"/>
  <c r="G761" i="17"/>
  <c r="G762" i="17"/>
  <c r="G763" i="17"/>
  <c r="G764" i="17"/>
  <c r="G765" i="17"/>
  <c r="G766" i="17"/>
  <c r="G767" i="17"/>
  <c r="G768" i="17"/>
  <c r="G769" i="17"/>
  <c r="G770" i="17"/>
  <c r="G771" i="17"/>
  <c r="G772" i="17"/>
  <c r="G773" i="17"/>
  <c r="G774" i="17"/>
  <c r="G775" i="17"/>
  <c r="G776" i="17"/>
  <c r="G777" i="17"/>
  <c r="G778" i="17"/>
  <c r="G779" i="17"/>
  <c r="G780" i="17"/>
  <c r="G781" i="17"/>
  <c r="G782" i="17"/>
  <c r="G783" i="17"/>
  <c r="G784" i="17"/>
  <c r="G785" i="17"/>
  <c r="G786" i="17"/>
  <c r="G787" i="17"/>
  <c r="G788" i="17"/>
  <c r="G789" i="17"/>
  <c r="G790" i="17"/>
  <c r="G791" i="17"/>
  <c r="G792" i="17"/>
  <c r="G793" i="17"/>
  <c r="G794" i="17"/>
  <c r="G795" i="17"/>
  <c r="G796" i="17"/>
  <c r="G797" i="17"/>
  <c r="G798" i="17"/>
  <c r="G799" i="17"/>
  <c r="G800" i="17"/>
  <c r="G801" i="17"/>
  <c r="G802" i="17"/>
  <c r="G803" i="17"/>
  <c r="G804" i="17"/>
  <c r="G805" i="17"/>
  <c r="G806" i="17"/>
  <c r="G807" i="17"/>
  <c r="G808" i="17"/>
  <c r="G809" i="17"/>
  <c r="G810" i="17"/>
  <c r="G811" i="17"/>
  <c r="G812" i="17"/>
  <c r="G813" i="17"/>
  <c r="G814" i="17"/>
  <c r="G815" i="17"/>
  <c r="G816" i="17"/>
  <c r="G817" i="17"/>
  <c r="G818" i="17"/>
  <c r="G819" i="17"/>
  <c r="G820" i="17"/>
  <c r="G821" i="17"/>
  <c r="G822" i="17"/>
  <c r="G823" i="17"/>
  <c r="G824" i="17"/>
  <c r="G825" i="17"/>
  <c r="G826" i="17"/>
  <c r="G827" i="17"/>
  <c r="G828" i="17"/>
  <c r="G829" i="17"/>
  <c r="G830" i="17"/>
  <c r="G831" i="17"/>
  <c r="G832" i="17"/>
  <c r="G833" i="17"/>
  <c r="G834" i="17"/>
  <c r="G835" i="17"/>
  <c r="G836" i="17"/>
  <c r="G837" i="17"/>
  <c r="G838" i="17"/>
  <c r="G839" i="17"/>
  <c r="G840" i="17"/>
  <c r="G841" i="17"/>
  <c r="G842" i="17"/>
  <c r="G843" i="17"/>
  <c r="G844" i="17"/>
  <c r="G845" i="17"/>
  <c r="G846" i="17"/>
  <c r="G847" i="17"/>
  <c r="G848" i="17"/>
  <c r="G849" i="17"/>
  <c r="G850" i="17"/>
  <c r="G851" i="17"/>
  <c r="G852" i="17"/>
  <c r="G853" i="17"/>
  <c r="G854" i="17"/>
  <c r="G855" i="17"/>
  <c r="G856" i="17"/>
  <c r="G857" i="17"/>
  <c r="G858" i="17"/>
  <c r="G859" i="17"/>
  <c r="G860" i="17"/>
  <c r="G861" i="17"/>
  <c r="G862" i="17"/>
  <c r="G863" i="17"/>
  <c r="G864" i="17"/>
  <c r="G865" i="17"/>
  <c r="G866" i="17"/>
  <c r="G867" i="17"/>
  <c r="G868" i="17"/>
  <c r="G869" i="17"/>
  <c r="G870" i="17"/>
  <c r="G871" i="17"/>
  <c r="G872" i="17"/>
  <c r="G873" i="17"/>
  <c r="G874" i="17"/>
  <c r="G875" i="17"/>
  <c r="G876" i="17"/>
  <c r="G877" i="17"/>
  <c r="G878" i="17"/>
  <c r="G879" i="17"/>
  <c r="G880" i="17"/>
  <c r="G881" i="17"/>
  <c r="G882" i="17"/>
  <c r="G883" i="17"/>
  <c r="G884" i="17"/>
  <c r="G885" i="17"/>
  <c r="G886" i="17"/>
  <c r="G887" i="17"/>
  <c r="G888" i="17"/>
  <c r="G889" i="17"/>
  <c r="G890" i="17"/>
  <c r="G891" i="17"/>
  <c r="G892" i="17"/>
  <c r="G893" i="17"/>
  <c r="G894" i="17"/>
  <c r="G895" i="17"/>
  <c r="G896" i="17"/>
  <c r="G897" i="17"/>
  <c r="G898" i="17"/>
  <c r="G899" i="17"/>
  <c r="G900" i="17"/>
  <c r="G901" i="17"/>
  <c r="G902" i="17"/>
  <c r="G903" i="17"/>
  <c r="G904" i="17"/>
  <c r="G905" i="17"/>
  <c r="G906" i="17"/>
  <c r="G907" i="17"/>
  <c r="G908" i="17"/>
  <c r="G909" i="17"/>
  <c r="G910" i="17"/>
  <c r="G911" i="17"/>
  <c r="G912" i="17"/>
  <c r="G913" i="17"/>
  <c r="G914" i="17"/>
  <c r="G915" i="17"/>
  <c r="G916" i="17"/>
  <c r="G917" i="17"/>
  <c r="G918" i="17"/>
  <c r="G919" i="17"/>
  <c r="G920" i="17"/>
  <c r="G921" i="17"/>
  <c r="G922" i="17"/>
  <c r="G923" i="17"/>
  <c r="G924" i="17"/>
  <c r="G925" i="17"/>
  <c r="G926" i="17"/>
  <c r="G927" i="17"/>
  <c r="G928" i="17"/>
  <c r="G929" i="17"/>
  <c r="G930" i="17"/>
  <c r="G931" i="17"/>
  <c r="G932" i="17"/>
  <c r="G933" i="17"/>
  <c r="G934" i="17"/>
  <c r="G935" i="17"/>
  <c r="G936" i="17"/>
  <c r="G937" i="17"/>
  <c r="G938" i="17"/>
  <c r="G939" i="17"/>
  <c r="G940" i="17"/>
  <c r="G941" i="17"/>
  <c r="G942" i="17"/>
  <c r="G943" i="17"/>
  <c r="G944" i="17"/>
  <c r="G945" i="17"/>
  <c r="G946" i="17"/>
  <c r="G947" i="17"/>
  <c r="G948" i="17"/>
  <c r="G949" i="17"/>
  <c r="G950" i="17"/>
  <c r="G951" i="17"/>
  <c r="G952" i="17"/>
  <c r="G953" i="17"/>
  <c r="G954" i="17"/>
  <c r="G955" i="17"/>
  <c r="G956" i="17"/>
  <c r="G957" i="17"/>
  <c r="G958" i="17"/>
  <c r="G959" i="17"/>
  <c r="G960" i="17"/>
  <c r="G961" i="17"/>
  <c r="G962" i="17"/>
  <c r="G963" i="17"/>
  <c r="G964" i="17"/>
  <c r="G965" i="17"/>
  <c r="G966" i="17"/>
  <c r="G967" i="17"/>
  <c r="G968" i="17"/>
  <c r="G969" i="17"/>
  <c r="G970" i="17"/>
  <c r="G971" i="17"/>
  <c r="G972" i="17"/>
  <c r="G973" i="17"/>
  <c r="G974" i="17"/>
  <c r="G975" i="17"/>
  <c r="G976" i="17"/>
  <c r="G977" i="17"/>
  <c r="G978" i="17"/>
  <c r="G979" i="17"/>
  <c r="G980" i="17"/>
  <c r="G981" i="17"/>
  <c r="G982" i="17"/>
  <c r="G983" i="17"/>
  <c r="G984" i="17"/>
  <c r="G985" i="17"/>
  <c r="G986" i="17"/>
  <c r="G987" i="17"/>
  <c r="G988" i="17"/>
  <c r="G989" i="17"/>
  <c r="G990" i="17"/>
  <c r="G991" i="17"/>
  <c r="G992" i="17"/>
  <c r="G993" i="17"/>
  <c r="G994" i="17"/>
  <c r="G995" i="17"/>
  <c r="G996" i="17"/>
  <c r="G997" i="17"/>
  <c r="G998" i="17"/>
  <c r="G999" i="17"/>
  <c r="G1000" i="17"/>
  <c r="G1001" i="17"/>
  <c r="G1002" i="17"/>
  <c r="G1003" i="17"/>
  <c r="G1004" i="17"/>
  <c r="G1005" i="17"/>
  <c r="G1006" i="17"/>
  <c r="G1007" i="17"/>
  <c r="G1008" i="17"/>
  <c r="G1009" i="17"/>
  <c r="G1010" i="17"/>
  <c r="G1011" i="17"/>
  <c r="G1012" i="17"/>
  <c r="G1013" i="17"/>
  <c r="G1014" i="17"/>
  <c r="G1015" i="17"/>
  <c r="G1016" i="17"/>
  <c r="G1017" i="17"/>
  <c r="G1018" i="17"/>
  <c r="G1019" i="17"/>
  <c r="G1020" i="17"/>
  <c r="G1021" i="17"/>
  <c r="G1022" i="17"/>
  <c r="G1023" i="17"/>
  <c r="G1024" i="17"/>
  <c r="G1025" i="17"/>
  <c r="G1026" i="17"/>
  <c r="G1027" i="17"/>
  <c r="G1028" i="17"/>
  <c r="G1029" i="17"/>
  <c r="G1030" i="17"/>
  <c r="G1031" i="17"/>
  <c r="G1032" i="17"/>
  <c r="G1033" i="17"/>
  <c r="G1034" i="17"/>
  <c r="G1035" i="17"/>
  <c r="G1036" i="17"/>
  <c r="G1037" i="17"/>
  <c r="G1038" i="17"/>
  <c r="G1039" i="17"/>
  <c r="G1040" i="17"/>
  <c r="G1041" i="17"/>
  <c r="G1042" i="17"/>
  <c r="G1043" i="17"/>
  <c r="G1044" i="17"/>
  <c r="G1045" i="17"/>
  <c r="G1046" i="17"/>
  <c r="G1047" i="17"/>
  <c r="G1048" i="17"/>
  <c r="G1049" i="17"/>
  <c r="G1050" i="17"/>
  <c r="G1051" i="17"/>
  <c r="G1052" i="17"/>
  <c r="G1053" i="17"/>
  <c r="G1054" i="17"/>
  <c r="G1055" i="17"/>
  <c r="G1056" i="17"/>
  <c r="G1057" i="17"/>
  <c r="G1058" i="17"/>
  <c r="G1059" i="17"/>
  <c r="G1060" i="17"/>
  <c r="G1061" i="17"/>
  <c r="G1062" i="17"/>
  <c r="G1063" i="17"/>
  <c r="G1064" i="17"/>
  <c r="G1065" i="17"/>
  <c r="G1066" i="17"/>
  <c r="G1067" i="17"/>
  <c r="G1068" i="17"/>
  <c r="G1069" i="17"/>
  <c r="G1070" i="17"/>
  <c r="G1071" i="17"/>
  <c r="G1072" i="17"/>
  <c r="G1073" i="17"/>
  <c r="G1074" i="17"/>
  <c r="G1075" i="17"/>
  <c r="G1076" i="17"/>
  <c r="G1077" i="17"/>
  <c r="G1078" i="17"/>
  <c r="G1079" i="17"/>
  <c r="G1080" i="17"/>
  <c r="G1081" i="17"/>
  <c r="G1082" i="17"/>
  <c r="G1083" i="17"/>
  <c r="G1084" i="17"/>
  <c r="G1085" i="17"/>
  <c r="G1086" i="17"/>
  <c r="G1087" i="17"/>
  <c r="G1088" i="17"/>
  <c r="G1089" i="17"/>
  <c r="G1090" i="17"/>
  <c r="G1091" i="17"/>
  <c r="G1092" i="17"/>
  <c r="G1093" i="17"/>
  <c r="G1094" i="17"/>
  <c r="G1095" i="17"/>
  <c r="G1096" i="17"/>
  <c r="G1097" i="17"/>
  <c r="G1098" i="17"/>
  <c r="G1099" i="17"/>
  <c r="G1100" i="17"/>
  <c r="G1101" i="17"/>
  <c r="G1102" i="17"/>
  <c r="G1103" i="17"/>
  <c r="G1104" i="17"/>
  <c r="G1105" i="17"/>
  <c r="G1106" i="17"/>
  <c r="G1107" i="17"/>
  <c r="G1108" i="17"/>
  <c r="G1109" i="17"/>
  <c r="G1110" i="17"/>
  <c r="G1111" i="17"/>
  <c r="G1112" i="17"/>
  <c r="G1113" i="17"/>
  <c r="G1114" i="17"/>
  <c r="G1115" i="17"/>
  <c r="G1116" i="17"/>
  <c r="G1117" i="17"/>
  <c r="G1118" i="17"/>
  <c r="G1119" i="17"/>
  <c r="G1120" i="17"/>
  <c r="G1121" i="17"/>
  <c r="G1122" i="17"/>
  <c r="G1123" i="17"/>
  <c r="G1124" i="17"/>
  <c r="G1125" i="17"/>
  <c r="G1126" i="17"/>
  <c r="G1127" i="17"/>
  <c r="G1128" i="17"/>
  <c r="G1129" i="17"/>
  <c r="G1130" i="17"/>
  <c r="G1131" i="17"/>
  <c r="G1132" i="17"/>
  <c r="G1133" i="17"/>
  <c r="G1134" i="17"/>
  <c r="G1135" i="17"/>
  <c r="G1136" i="17"/>
  <c r="G1137" i="17"/>
  <c r="G1138" i="17"/>
  <c r="G1139" i="17"/>
  <c r="G1140" i="17"/>
  <c r="G1141" i="17"/>
  <c r="G1142" i="17"/>
  <c r="G1143" i="17"/>
  <c r="G1144" i="17"/>
  <c r="G1145" i="17"/>
  <c r="G1146" i="17"/>
  <c r="G1147" i="17"/>
  <c r="G1148" i="17"/>
  <c r="G1149" i="17"/>
  <c r="G1150" i="17"/>
  <c r="G1151" i="17"/>
  <c r="G1152" i="17"/>
  <c r="G1153" i="17"/>
  <c r="G1154" i="17"/>
  <c r="G1155" i="17"/>
  <c r="G1156" i="17"/>
  <c r="G1157" i="17"/>
  <c r="G1158" i="17"/>
  <c r="G1159" i="17"/>
  <c r="G1160" i="17"/>
  <c r="G1161" i="17"/>
  <c r="G1162" i="17"/>
  <c r="G1163" i="17"/>
  <c r="G1164" i="17"/>
  <c r="G1165" i="17"/>
  <c r="G1166" i="17"/>
  <c r="G1167" i="17"/>
  <c r="G1168" i="17"/>
  <c r="G1169" i="17"/>
  <c r="G1170" i="17"/>
  <c r="G1171" i="17"/>
  <c r="G1172" i="17"/>
  <c r="G1173" i="17"/>
  <c r="G1174" i="17"/>
  <c r="G1175" i="17"/>
  <c r="G1176" i="17"/>
  <c r="G1177" i="17"/>
  <c r="G1178" i="17"/>
  <c r="G1179" i="17"/>
  <c r="G1180" i="17"/>
  <c r="G1181" i="17"/>
  <c r="G1182" i="17"/>
  <c r="G1183" i="17"/>
  <c r="G1184" i="17"/>
  <c r="G1185" i="17"/>
  <c r="G1186" i="17"/>
  <c r="G1187" i="17"/>
  <c r="G1188" i="17"/>
  <c r="G1189" i="17"/>
  <c r="G1190" i="17"/>
  <c r="G1191" i="17"/>
  <c r="G1192" i="17"/>
  <c r="G1193" i="17"/>
  <c r="G1194" i="17"/>
  <c r="G1195" i="17"/>
  <c r="G1196" i="17"/>
  <c r="G1197" i="17"/>
  <c r="G1198" i="17"/>
  <c r="G1199" i="17"/>
  <c r="G1200" i="17"/>
  <c r="G1201" i="17"/>
  <c r="G1202" i="17"/>
  <c r="G1203" i="17"/>
  <c r="G1204" i="17"/>
  <c r="G1205" i="17"/>
  <c r="G1206" i="17"/>
  <c r="G1207" i="17"/>
  <c r="G1208" i="17"/>
  <c r="G1209" i="17"/>
  <c r="G1210" i="17"/>
  <c r="G1211" i="17"/>
  <c r="G1212" i="17"/>
  <c r="G1213" i="17"/>
  <c r="G1214" i="17"/>
  <c r="G1215" i="17"/>
  <c r="G1216" i="17"/>
  <c r="G1217" i="17"/>
  <c r="G1218" i="17"/>
  <c r="G1219" i="17"/>
  <c r="G1220" i="17"/>
  <c r="G1221" i="17"/>
  <c r="G1222" i="17"/>
  <c r="G1223" i="17"/>
  <c r="G1224" i="17"/>
  <c r="G1225" i="17"/>
  <c r="G1226" i="17"/>
  <c r="G1227" i="17"/>
  <c r="G1228" i="17"/>
  <c r="G1229" i="17"/>
  <c r="G1230" i="17"/>
  <c r="G1231" i="17"/>
  <c r="G1232" i="17"/>
  <c r="G1233" i="17"/>
  <c r="G1234" i="17"/>
  <c r="G1235" i="17"/>
  <c r="G1236" i="17"/>
  <c r="G1237" i="17"/>
  <c r="G1238" i="17"/>
  <c r="G1239" i="17"/>
  <c r="G1240" i="17"/>
  <c r="G1241" i="17"/>
  <c r="G1242" i="17"/>
  <c r="G1243" i="17"/>
  <c r="G1244" i="17"/>
  <c r="G1245" i="17"/>
  <c r="G1246" i="17"/>
  <c r="G1247" i="17"/>
  <c r="G1248" i="17"/>
  <c r="G1249" i="17"/>
  <c r="G1250" i="17"/>
  <c r="G1251" i="17"/>
  <c r="G1252" i="17"/>
  <c r="G1253" i="17"/>
  <c r="G1254" i="17"/>
  <c r="G1255" i="17"/>
  <c r="G1256" i="17"/>
  <c r="G1257" i="17"/>
  <c r="G1258" i="17"/>
  <c r="G1259" i="17"/>
  <c r="G1260" i="17"/>
  <c r="G1261" i="17"/>
  <c r="G1262" i="17"/>
  <c r="G1263" i="17"/>
  <c r="G1264" i="17"/>
  <c r="G1265" i="17"/>
  <c r="G1266" i="17"/>
  <c r="G1267" i="17"/>
  <c r="G1268" i="17"/>
  <c r="G1269" i="17"/>
  <c r="G1270" i="17"/>
  <c r="G1271" i="17"/>
  <c r="G1272" i="17"/>
  <c r="G1273" i="17"/>
  <c r="G1274" i="17"/>
  <c r="G1275" i="17"/>
  <c r="G1276" i="17"/>
  <c r="G1277" i="17"/>
  <c r="G1278" i="17"/>
  <c r="G1279" i="17"/>
  <c r="G1280" i="17"/>
  <c r="G1281" i="17"/>
  <c r="G1282" i="17"/>
  <c r="G1283" i="17"/>
  <c r="G1284" i="17"/>
  <c r="G1285" i="17"/>
  <c r="G1286" i="17"/>
  <c r="G1287" i="17"/>
  <c r="G1288" i="17"/>
  <c r="G1289" i="17"/>
  <c r="G1290" i="17"/>
  <c r="G1291" i="17"/>
  <c r="G1292" i="17"/>
  <c r="G1293" i="17"/>
  <c r="G1294" i="17"/>
  <c r="G1295" i="17"/>
  <c r="G1296" i="17"/>
  <c r="G1297" i="17"/>
  <c r="G1298" i="17"/>
  <c r="G1299" i="17"/>
  <c r="G1300" i="17"/>
  <c r="G1301" i="17"/>
  <c r="G1302" i="17"/>
  <c r="G1303" i="17"/>
  <c r="G1304" i="17"/>
  <c r="G1305" i="17"/>
  <c r="G1306" i="17"/>
  <c r="G1307" i="17"/>
  <c r="G1308" i="17"/>
  <c r="G1309" i="17"/>
  <c r="G1310" i="17"/>
  <c r="G1311" i="17"/>
  <c r="G1312" i="17"/>
  <c r="G1313" i="17"/>
  <c r="G1314" i="17"/>
  <c r="G1315" i="17"/>
  <c r="G1316" i="17"/>
  <c r="G1317" i="17"/>
  <c r="G1318" i="17"/>
  <c r="G1319" i="17"/>
  <c r="G1320" i="17"/>
  <c r="G1321" i="17"/>
  <c r="G1322" i="17"/>
  <c r="G1323" i="17"/>
  <c r="G1324" i="17"/>
  <c r="G1325" i="17"/>
  <c r="G1326" i="17"/>
  <c r="G1327" i="17"/>
  <c r="G1328" i="17"/>
  <c r="G1329" i="17"/>
  <c r="G1330" i="17"/>
  <c r="G1331" i="17"/>
  <c r="G1332" i="17"/>
  <c r="G1333" i="17"/>
  <c r="G1334" i="17"/>
  <c r="G1335" i="17"/>
  <c r="G1336" i="17"/>
  <c r="G1337" i="17"/>
  <c r="G1338" i="17"/>
  <c r="G1339" i="17"/>
  <c r="G1340" i="17"/>
  <c r="G1341" i="17"/>
  <c r="G1342" i="17"/>
  <c r="G1343" i="17"/>
  <c r="G1344" i="17"/>
  <c r="G1345" i="17"/>
  <c r="G1346" i="17"/>
  <c r="G1347" i="17"/>
  <c r="G1348" i="17"/>
  <c r="G1349" i="17"/>
  <c r="G1350" i="17"/>
  <c r="G1351" i="17"/>
  <c r="G1352" i="17"/>
  <c r="G1353" i="17"/>
  <c r="G1354" i="17"/>
  <c r="G1355" i="17"/>
  <c r="G1356" i="17"/>
  <c r="G1357" i="17"/>
  <c r="G1358" i="17"/>
  <c r="G1359" i="17"/>
  <c r="G1360" i="17"/>
  <c r="G1361" i="17"/>
  <c r="G1362" i="17"/>
  <c r="G1363" i="17"/>
  <c r="G1364" i="17"/>
  <c r="G1365" i="17"/>
  <c r="G1366" i="17"/>
  <c r="G1367" i="17"/>
  <c r="G1368" i="17"/>
  <c r="G1369" i="17"/>
  <c r="G1370" i="17"/>
  <c r="G1371" i="17"/>
  <c r="G1372" i="17"/>
  <c r="G1373" i="17"/>
  <c r="G1374" i="17"/>
  <c r="G1375" i="17"/>
  <c r="G1376" i="17"/>
  <c r="G1377" i="17"/>
  <c r="G1378" i="17"/>
  <c r="G1379" i="17"/>
  <c r="G1380" i="17"/>
  <c r="G1381" i="17"/>
  <c r="G1382" i="17"/>
  <c r="G1383" i="17"/>
  <c r="G1384" i="17"/>
  <c r="G1385" i="17"/>
  <c r="G1386" i="17"/>
  <c r="G1387" i="17"/>
  <c r="G1388" i="17"/>
  <c r="G1389" i="17"/>
  <c r="G1390" i="17"/>
  <c r="G1391" i="17"/>
  <c r="G1392" i="17"/>
  <c r="G1393" i="17"/>
  <c r="G1394" i="17"/>
  <c r="G1395" i="17"/>
  <c r="G1396" i="17"/>
  <c r="G1397" i="17"/>
  <c r="G1398" i="17"/>
  <c r="G1399" i="17"/>
  <c r="G1400" i="17"/>
  <c r="G1401" i="17"/>
  <c r="G1402" i="17"/>
  <c r="G1403" i="17"/>
  <c r="G1404" i="17"/>
  <c r="G1405" i="17"/>
  <c r="G1406" i="17"/>
  <c r="G1407" i="17"/>
  <c r="G1408" i="17"/>
  <c r="G1409" i="17"/>
  <c r="G1410" i="17"/>
  <c r="G1411" i="17"/>
  <c r="G1412" i="17"/>
  <c r="G1413" i="17"/>
  <c r="G1414" i="17"/>
  <c r="G1415" i="17"/>
  <c r="G1416" i="17"/>
  <c r="G1417" i="17"/>
  <c r="G1418" i="17"/>
  <c r="G1419" i="17"/>
  <c r="G1420" i="17"/>
  <c r="G1421" i="17"/>
  <c r="G1422" i="17"/>
  <c r="G1423" i="17"/>
  <c r="G1424" i="17"/>
  <c r="G1425" i="17"/>
  <c r="G1426" i="17"/>
  <c r="G1427" i="17"/>
  <c r="G1428" i="17"/>
  <c r="G1429" i="17"/>
  <c r="G1430" i="17"/>
  <c r="G1431" i="17"/>
  <c r="G1432" i="17"/>
  <c r="G1433" i="17"/>
  <c r="G1434" i="17"/>
  <c r="G1435" i="17"/>
  <c r="G1436" i="17"/>
  <c r="G1437" i="17"/>
  <c r="G1438" i="17"/>
  <c r="G1439" i="17"/>
  <c r="G1440" i="17"/>
  <c r="G1441" i="17"/>
  <c r="G1442" i="17"/>
  <c r="G1443" i="17"/>
  <c r="G1444" i="17"/>
  <c r="G1445" i="17"/>
  <c r="G1446" i="17"/>
  <c r="G1447" i="17"/>
  <c r="G1448" i="17"/>
  <c r="G1449" i="17"/>
  <c r="G1450" i="17"/>
  <c r="G1451" i="17"/>
  <c r="G1452" i="17"/>
  <c r="G1453" i="17"/>
  <c r="G1454" i="17"/>
  <c r="G1455" i="17"/>
  <c r="G1456" i="17"/>
  <c r="G1457" i="17"/>
  <c r="G1458" i="17"/>
  <c r="G1459" i="17"/>
  <c r="G1460" i="17"/>
  <c r="G1461" i="17"/>
  <c r="G1462" i="17"/>
  <c r="G1463" i="17"/>
  <c r="G1464" i="17"/>
  <c r="G1465" i="17"/>
  <c r="G1466" i="17"/>
  <c r="G1467" i="17"/>
  <c r="G1468" i="17"/>
  <c r="G1469" i="17"/>
  <c r="G1470" i="17"/>
  <c r="G1471" i="17"/>
  <c r="G1472" i="17"/>
  <c r="G1473" i="17"/>
  <c r="G1474" i="17"/>
  <c r="G1475" i="17"/>
  <c r="G1476" i="17"/>
  <c r="G1477" i="17"/>
  <c r="G1478" i="17"/>
  <c r="G1479" i="17"/>
  <c r="G1480" i="17"/>
  <c r="G1481" i="17"/>
  <c r="G1482" i="17"/>
  <c r="G1483" i="17"/>
  <c r="G1484" i="17"/>
  <c r="G1485" i="17"/>
  <c r="G1486" i="17"/>
  <c r="G1487" i="17"/>
  <c r="G1488" i="17"/>
  <c r="G1489" i="17"/>
  <c r="G1490" i="17"/>
  <c r="G1491" i="17"/>
  <c r="G1492" i="17"/>
  <c r="G1493" i="17"/>
  <c r="G1494" i="17"/>
  <c r="G1495" i="17"/>
  <c r="G1496" i="17"/>
  <c r="G1497" i="17"/>
  <c r="G1498" i="17"/>
  <c r="G1499" i="17"/>
  <c r="G1500" i="17"/>
  <c r="G1501" i="17"/>
  <c r="G1502" i="17"/>
  <c r="G1503" i="17"/>
  <c r="G1504" i="17"/>
  <c r="G1505" i="17"/>
  <c r="G1506" i="17"/>
  <c r="G1507" i="17"/>
  <c r="G1508" i="17"/>
  <c r="G1509" i="17"/>
  <c r="G1510" i="17"/>
  <c r="G1511" i="17"/>
  <c r="G1512" i="17"/>
  <c r="G1513" i="17"/>
  <c r="G1514" i="17"/>
  <c r="G1515" i="17"/>
  <c r="G1516" i="17"/>
  <c r="G1517" i="17"/>
  <c r="G1518" i="17"/>
  <c r="G1519" i="17"/>
  <c r="G1520" i="17"/>
  <c r="G1521" i="17"/>
  <c r="G1522" i="17"/>
  <c r="G1523" i="17"/>
  <c r="G1524" i="17"/>
  <c r="G1525" i="17"/>
  <c r="G1526" i="17"/>
  <c r="G1527" i="17"/>
  <c r="G1528" i="17"/>
  <c r="G1529" i="17"/>
  <c r="G1530" i="17"/>
  <c r="G1531" i="17"/>
  <c r="G1532" i="17"/>
  <c r="G1533" i="17"/>
  <c r="G1534" i="17"/>
  <c r="G1535" i="17"/>
  <c r="G1536" i="17"/>
  <c r="G1537" i="17"/>
  <c r="G1538" i="17"/>
  <c r="G1539" i="17"/>
  <c r="G1540" i="17"/>
  <c r="G1541" i="17"/>
  <c r="G1542" i="17"/>
  <c r="G1543" i="17"/>
  <c r="G1544" i="17"/>
  <c r="G1545" i="17"/>
  <c r="G1546" i="17"/>
  <c r="G1547" i="17"/>
  <c r="G1548" i="17"/>
  <c r="G1549" i="17"/>
  <c r="G1550" i="17"/>
  <c r="G1551" i="17"/>
  <c r="G1552" i="17"/>
  <c r="G1553" i="17"/>
  <c r="G1554" i="17"/>
  <c r="G1555" i="17"/>
  <c r="G1556" i="17"/>
  <c r="G1557" i="17"/>
  <c r="G1558" i="17"/>
  <c r="G1559" i="17"/>
  <c r="G1560" i="17"/>
  <c r="G1561" i="17"/>
  <c r="G1562" i="17"/>
  <c r="G1563" i="17"/>
  <c r="G1564" i="17"/>
  <c r="G1565" i="17"/>
  <c r="G1566" i="17"/>
  <c r="G1567" i="17"/>
  <c r="G1568" i="17"/>
  <c r="G1569" i="17"/>
  <c r="G1570" i="17"/>
  <c r="G1571" i="17"/>
  <c r="G1572" i="17"/>
  <c r="G1573" i="17"/>
  <c r="G1574" i="17"/>
  <c r="G1575" i="17"/>
  <c r="G1576" i="17"/>
  <c r="G1577" i="17"/>
  <c r="G1578" i="17"/>
  <c r="G1579" i="17"/>
  <c r="G1580" i="17"/>
  <c r="G1581" i="17"/>
  <c r="G1582" i="17"/>
  <c r="G1583" i="17"/>
  <c r="G1584" i="17"/>
  <c r="G1585" i="17"/>
  <c r="G1586" i="17"/>
  <c r="G1587" i="17"/>
  <c r="G1588" i="17"/>
  <c r="G1589" i="17"/>
  <c r="G1590" i="17"/>
  <c r="G1591" i="17"/>
  <c r="G1592" i="17"/>
  <c r="G1593" i="17"/>
  <c r="G1594" i="17"/>
  <c r="G1595" i="17"/>
  <c r="G1596" i="17"/>
  <c r="G1597" i="17"/>
  <c r="G1598" i="17"/>
  <c r="G1599" i="17"/>
  <c r="G1600" i="17"/>
  <c r="G1601" i="17"/>
  <c r="G1602" i="17"/>
  <c r="G1603" i="17"/>
  <c r="G1604" i="17"/>
  <c r="G1605" i="17"/>
  <c r="G1606" i="17"/>
  <c r="G1607" i="17"/>
  <c r="G1608" i="17"/>
  <c r="G1609" i="17"/>
  <c r="G1610" i="17"/>
  <c r="G1611" i="17"/>
  <c r="G1612" i="17"/>
  <c r="G1613" i="17"/>
  <c r="G1614" i="17"/>
  <c r="G1615" i="17"/>
  <c r="G1616" i="17"/>
  <c r="G1617" i="17"/>
  <c r="G1618" i="17"/>
  <c r="G1619" i="17"/>
  <c r="G1620" i="17"/>
  <c r="G1621" i="17"/>
  <c r="G1622" i="17"/>
  <c r="G1623" i="17"/>
  <c r="G1624" i="17"/>
  <c r="G1625" i="17"/>
  <c r="G1626" i="17"/>
  <c r="G1627" i="17"/>
  <c r="G1628" i="17"/>
  <c r="G1629" i="17"/>
  <c r="G1630" i="17"/>
  <c r="G1631" i="17"/>
  <c r="G1632" i="17"/>
  <c r="G1633" i="17"/>
  <c r="G1634" i="17"/>
  <c r="G1635" i="17"/>
  <c r="G1636" i="17"/>
  <c r="G1637" i="17"/>
  <c r="G1638" i="17"/>
  <c r="G1639" i="17"/>
  <c r="G1640" i="17"/>
  <c r="G1641" i="17"/>
  <c r="G1642" i="17"/>
  <c r="G1643" i="17"/>
  <c r="G1644" i="17"/>
  <c r="G1645" i="17"/>
  <c r="G1646" i="17"/>
  <c r="G1647" i="17"/>
  <c r="G1648" i="17"/>
  <c r="G1649" i="17"/>
  <c r="G1650" i="17"/>
  <c r="G1651" i="17"/>
  <c r="G1652" i="17"/>
  <c r="G1653" i="17"/>
  <c r="G1654" i="17"/>
  <c r="G1655" i="17"/>
  <c r="G1656" i="17"/>
  <c r="G1657" i="17"/>
  <c r="G1658" i="17"/>
  <c r="G1659" i="17"/>
  <c r="G1660" i="17"/>
  <c r="G1661" i="17"/>
  <c r="G1662" i="17"/>
  <c r="G1663" i="17"/>
  <c r="G1664" i="17"/>
  <c r="G1665" i="17"/>
  <c r="G1666" i="17"/>
  <c r="G1667" i="17"/>
  <c r="G1668" i="17"/>
  <c r="G1669" i="17"/>
  <c r="G1670" i="17"/>
  <c r="G1671" i="17"/>
  <c r="G1672" i="17"/>
  <c r="G1673" i="17"/>
  <c r="G1674" i="17"/>
  <c r="G1675" i="17"/>
  <c r="G1676" i="17"/>
  <c r="G1677" i="17"/>
  <c r="G1678" i="17"/>
  <c r="G1679" i="17"/>
  <c r="G1680" i="17"/>
  <c r="G1681" i="17"/>
  <c r="G1682" i="17"/>
  <c r="G1683" i="17"/>
  <c r="G1684" i="17"/>
  <c r="G1685" i="17"/>
  <c r="G1686" i="17"/>
  <c r="G1687" i="17"/>
  <c r="G1688" i="17"/>
  <c r="G1689" i="17"/>
  <c r="G1690" i="17"/>
  <c r="G1691" i="17"/>
  <c r="G1692" i="17"/>
  <c r="G1693" i="17"/>
  <c r="G1694" i="17"/>
  <c r="G1695" i="17"/>
  <c r="G1696" i="17"/>
  <c r="G1697" i="17"/>
  <c r="G1698" i="17"/>
  <c r="G1699" i="17"/>
  <c r="G1700" i="17"/>
  <c r="G1701" i="17"/>
  <c r="G1702" i="17"/>
  <c r="G1703" i="17"/>
  <c r="G1704" i="17"/>
  <c r="G1705" i="17"/>
  <c r="G1706" i="17"/>
  <c r="G1707" i="17"/>
  <c r="G1708" i="17"/>
  <c r="G1709" i="17"/>
  <c r="G1710" i="17"/>
  <c r="G1711" i="17"/>
  <c r="G1712" i="17"/>
  <c r="G1713" i="17"/>
  <c r="G1714" i="17"/>
  <c r="G1715" i="17"/>
  <c r="G1716" i="17"/>
  <c r="G1717" i="17"/>
  <c r="G1718" i="17"/>
  <c r="G1719" i="17"/>
  <c r="G1720" i="17"/>
  <c r="G1721" i="17"/>
  <c r="G1722" i="17"/>
  <c r="G1723" i="17"/>
  <c r="G1724" i="17"/>
  <c r="G1725" i="17"/>
  <c r="G1726" i="17"/>
  <c r="G1727" i="17"/>
  <c r="G1728" i="17"/>
  <c r="G1729" i="17"/>
  <c r="G1730" i="17"/>
  <c r="G1731" i="17"/>
  <c r="G1732" i="17"/>
  <c r="G1733" i="17"/>
  <c r="G1734" i="17"/>
  <c r="G1735" i="17"/>
  <c r="G1736" i="17"/>
  <c r="G1737" i="17"/>
  <c r="G1738" i="17"/>
  <c r="G1739" i="17"/>
  <c r="G1740" i="17"/>
  <c r="G1741" i="17"/>
  <c r="G1742" i="17"/>
  <c r="G1743" i="17"/>
  <c r="G1744" i="17"/>
  <c r="G1745" i="17"/>
  <c r="G1746" i="17"/>
  <c r="G1747" i="17"/>
  <c r="G1748" i="17"/>
  <c r="G1749" i="17"/>
  <c r="G1750" i="17"/>
  <c r="G1751" i="17"/>
  <c r="G1752" i="17"/>
  <c r="G1753" i="17"/>
  <c r="G1754" i="17"/>
  <c r="G1755" i="17"/>
  <c r="G1756" i="17"/>
  <c r="G1757" i="17"/>
  <c r="G1758" i="17"/>
  <c r="G1759" i="17"/>
  <c r="G1760" i="17"/>
  <c r="G1761" i="17"/>
  <c r="G1762" i="17"/>
  <c r="G1763" i="17"/>
  <c r="G1764" i="17"/>
  <c r="G1765" i="17"/>
  <c r="G1766" i="17"/>
  <c r="G1767" i="17"/>
  <c r="G1768" i="17"/>
  <c r="G1769" i="17"/>
  <c r="G1770" i="17"/>
  <c r="G1771" i="17"/>
  <c r="G1772" i="17"/>
  <c r="G1773" i="17"/>
  <c r="G1774" i="17"/>
  <c r="G1775" i="17"/>
  <c r="G1776" i="17"/>
  <c r="G1777" i="17"/>
  <c r="G1778" i="17"/>
  <c r="G1779" i="17"/>
  <c r="G1780" i="17"/>
  <c r="G1781" i="17"/>
  <c r="G1782" i="17"/>
  <c r="G1783" i="17"/>
  <c r="G1784" i="17"/>
  <c r="G1785" i="17"/>
  <c r="G1786" i="17"/>
  <c r="G1787" i="17"/>
  <c r="G1788" i="17"/>
  <c r="G1789" i="17"/>
  <c r="G1790" i="17"/>
  <c r="G1791" i="17"/>
  <c r="G1792" i="17"/>
  <c r="G1793" i="17"/>
  <c r="G1794" i="17"/>
  <c r="G1795" i="17"/>
  <c r="G1796" i="17"/>
  <c r="G1797" i="17"/>
  <c r="G1798" i="17"/>
  <c r="G1799" i="17"/>
  <c r="G1800" i="17"/>
  <c r="G1801" i="17"/>
  <c r="G1802" i="17"/>
  <c r="G1803" i="17"/>
  <c r="G1804" i="17"/>
  <c r="G1805" i="17"/>
  <c r="G1806" i="17"/>
  <c r="G1807" i="17"/>
  <c r="G1808" i="17"/>
  <c r="G1809" i="17"/>
  <c r="G1810" i="17"/>
  <c r="G1811" i="17"/>
  <c r="G1812" i="17"/>
  <c r="G1813" i="17"/>
  <c r="G1814" i="17"/>
  <c r="G1815" i="17"/>
  <c r="G1816" i="17"/>
  <c r="G1817" i="17"/>
  <c r="G1818" i="17"/>
  <c r="G1819" i="17"/>
  <c r="G1820" i="17"/>
  <c r="G1821" i="17"/>
  <c r="G1822" i="17"/>
  <c r="G1823" i="17"/>
  <c r="G1824" i="17"/>
  <c r="G1825" i="17"/>
  <c r="G1826" i="17"/>
  <c r="G1827" i="17"/>
  <c r="G1828" i="17"/>
  <c r="G1829" i="17"/>
  <c r="G1830" i="17"/>
  <c r="G1831" i="17"/>
  <c r="G1832" i="17"/>
  <c r="G1833" i="17"/>
  <c r="G1834" i="17"/>
  <c r="G1835" i="17"/>
  <c r="G1836" i="17"/>
  <c r="G1837" i="17"/>
  <c r="G1838" i="17"/>
  <c r="G1839" i="17"/>
  <c r="G1840" i="17"/>
  <c r="G1841" i="17"/>
  <c r="G1842" i="17"/>
  <c r="G1843" i="17"/>
  <c r="G1844" i="17"/>
  <c r="G1845" i="17"/>
  <c r="G1846" i="17"/>
  <c r="G1847" i="17"/>
  <c r="G1848" i="17"/>
  <c r="G1849" i="17"/>
  <c r="G1850" i="17"/>
  <c r="G1851" i="17"/>
  <c r="G1852" i="17"/>
  <c r="G1853" i="17"/>
  <c r="G1854" i="17"/>
  <c r="G1855" i="17"/>
  <c r="G1856" i="17"/>
  <c r="G1857" i="17"/>
  <c r="G1858" i="17"/>
  <c r="G1859" i="17"/>
  <c r="G1860" i="17"/>
  <c r="G1861" i="17"/>
  <c r="G1862" i="17"/>
  <c r="G1863" i="17"/>
  <c r="G1864" i="17"/>
  <c r="G1865" i="17"/>
  <c r="G1866" i="17"/>
  <c r="G1867" i="17"/>
  <c r="G1868" i="17"/>
  <c r="G1869" i="17"/>
  <c r="G1870" i="17"/>
  <c r="G1871" i="17"/>
  <c r="G1872" i="17"/>
  <c r="G1873" i="17"/>
  <c r="G1874" i="17"/>
  <c r="G1875" i="17"/>
  <c r="G1876" i="17"/>
  <c r="G1877" i="17"/>
  <c r="G1878" i="17"/>
  <c r="G1879" i="17"/>
  <c r="G1880" i="17"/>
  <c r="G1881" i="17"/>
  <c r="G1882" i="17"/>
  <c r="G1883" i="17"/>
  <c r="G1884" i="17"/>
  <c r="G1885" i="17"/>
  <c r="G1886" i="17"/>
  <c r="G1887" i="17"/>
  <c r="G1888" i="17"/>
  <c r="G1889" i="17"/>
  <c r="G1890" i="17"/>
  <c r="G1891" i="17"/>
  <c r="G1892" i="17"/>
  <c r="G1893" i="17"/>
  <c r="G1894" i="17"/>
  <c r="G1895" i="17"/>
  <c r="G1896" i="17"/>
  <c r="G1897" i="17"/>
  <c r="G1898" i="17"/>
  <c r="G1899" i="17"/>
  <c r="G1900" i="17"/>
  <c r="G1901" i="17"/>
  <c r="G1902" i="17"/>
  <c r="G1903" i="17"/>
  <c r="G1904" i="17"/>
  <c r="G1905" i="17"/>
  <c r="G1906" i="17"/>
  <c r="G1907" i="17"/>
  <c r="G1908" i="17"/>
  <c r="G1909" i="17"/>
  <c r="G1910" i="17"/>
  <c r="G1911" i="17"/>
  <c r="G1912" i="17"/>
  <c r="G1913" i="17"/>
  <c r="G1914" i="17"/>
  <c r="G1915" i="17"/>
  <c r="G1916" i="17"/>
  <c r="G1917" i="17"/>
  <c r="G1918" i="17"/>
  <c r="G1919" i="17"/>
  <c r="G1920" i="17"/>
  <c r="G1921" i="17"/>
  <c r="G1922" i="17"/>
  <c r="G1923" i="17"/>
  <c r="G1924" i="17"/>
  <c r="G1925" i="17"/>
  <c r="G1926" i="17"/>
  <c r="G1927" i="17"/>
  <c r="G1928" i="17"/>
  <c r="G1929" i="17"/>
  <c r="G1930" i="17"/>
  <c r="G1931" i="17"/>
  <c r="G1932" i="17"/>
  <c r="G1933" i="17"/>
  <c r="G1934" i="17"/>
  <c r="G1935" i="17"/>
  <c r="G1936" i="17"/>
  <c r="G1937" i="17"/>
  <c r="G1938" i="17"/>
  <c r="G1939" i="17"/>
  <c r="G1940" i="17"/>
  <c r="G1941" i="17"/>
  <c r="G1942" i="17"/>
  <c r="G1943" i="17"/>
  <c r="G1944" i="17"/>
  <c r="G1945" i="17"/>
  <c r="G1946" i="17"/>
  <c r="G1947" i="17"/>
  <c r="G1948" i="17"/>
  <c r="G1949" i="17"/>
  <c r="G1950" i="17"/>
  <c r="G1951" i="17"/>
  <c r="G1952" i="17"/>
  <c r="G1953" i="17"/>
  <c r="G1954" i="17"/>
  <c r="G1955" i="17"/>
  <c r="G1956" i="17"/>
  <c r="G1957" i="17"/>
  <c r="G1958" i="17"/>
  <c r="G1959" i="17"/>
  <c r="G1960" i="17"/>
  <c r="G1961" i="17"/>
  <c r="G1962" i="17"/>
  <c r="G1963" i="17"/>
  <c r="G1964" i="17"/>
  <c r="G1965" i="17"/>
  <c r="G1966" i="17"/>
  <c r="G1967" i="17"/>
  <c r="G1968" i="17"/>
  <c r="G1969" i="17"/>
  <c r="G1970" i="17"/>
  <c r="G1971" i="17"/>
  <c r="G1972" i="17"/>
  <c r="G1973" i="17"/>
  <c r="G1974" i="17"/>
  <c r="G1975" i="17"/>
  <c r="G1976" i="17"/>
  <c r="G1977" i="17"/>
  <c r="G1978" i="17"/>
  <c r="G1979" i="17"/>
  <c r="G1980" i="17"/>
  <c r="G1981" i="17"/>
  <c r="G1982" i="17"/>
  <c r="G1983" i="17"/>
  <c r="G1984" i="17"/>
  <c r="G1985" i="17"/>
  <c r="G1986" i="17"/>
  <c r="G1987" i="17"/>
  <c r="G1988" i="17"/>
  <c r="G1989" i="17"/>
  <c r="G1990" i="17"/>
  <c r="G1991" i="17"/>
  <c r="G1992" i="17"/>
  <c r="G1993" i="17"/>
  <c r="G1994" i="17"/>
  <c r="G1995" i="17"/>
  <c r="G1996" i="17"/>
  <c r="G1997" i="17"/>
  <c r="G1998" i="17"/>
  <c r="G1999" i="17"/>
  <c r="G2000" i="17"/>
  <c r="G2001" i="17"/>
  <c r="G2002" i="17"/>
  <c r="G2003" i="17"/>
  <c r="G2004" i="17"/>
  <c r="G2005" i="17"/>
  <c r="G2006" i="17"/>
  <c r="G2007" i="17"/>
  <c r="G2008" i="17"/>
  <c r="G2009" i="17"/>
  <c r="G2010" i="17"/>
  <c r="G2011" i="17"/>
  <c r="G2012" i="17"/>
  <c r="G2013" i="17"/>
  <c r="G2014" i="17"/>
  <c r="G2015" i="17"/>
  <c r="G2016" i="17"/>
  <c r="G2017" i="17"/>
  <c r="G2018" i="17"/>
  <c r="G2019" i="17"/>
  <c r="G2020" i="17"/>
  <c r="G2021" i="17"/>
  <c r="G2022" i="17"/>
  <c r="G2023" i="17"/>
  <c r="G2024" i="17"/>
  <c r="G2025" i="17"/>
  <c r="G2026" i="17"/>
  <c r="G2027" i="17"/>
  <c r="G2028" i="17"/>
  <c r="G2029" i="17"/>
  <c r="G2030" i="17"/>
  <c r="G2031" i="17"/>
  <c r="G2032" i="17"/>
  <c r="G2033" i="17"/>
  <c r="G2034" i="17"/>
  <c r="G2035" i="17"/>
  <c r="G2036" i="17"/>
  <c r="G2037" i="17"/>
  <c r="G2038" i="17"/>
  <c r="G2039" i="17"/>
  <c r="G2040" i="17"/>
  <c r="G2041" i="17"/>
  <c r="G2042" i="17"/>
  <c r="G2043" i="17"/>
  <c r="G2044" i="17"/>
  <c r="G2045" i="17"/>
  <c r="G2046" i="17"/>
  <c r="G2047" i="17"/>
  <c r="G2048" i="17"/>
  <c r="G2049" i="17"/>
  <c r="G2050" i="17"/>
  <c r="G2051" i="17"/>
  <c r="G2052" i="17"/>
  <c r="G2053" i="17"/>
  <c r="G2054" i="17"/>
  <c r="G2055" i="17"/>
  <c r="G2056" i="17"/>
  <c r="G2057" i="17"/>
  <c r="G2058" i="17"/>
  <c r="G2059" i="17"/>
  <c r="G2060" i="17"/>
  <c r="G2061" i="17"/>
  <c r="G2062" i="17"/>
  <c r="G2063" i="17"/>
  <c r="G2064" i="17"/>
  <c r="G2065" i="17"/>
  <c r="G2066" i="17"/>
  <c r="G2067" i="17"/>
  <c r="G2068" i="17"/>
  <c r="G2069" i="17"/>
  <c r="G2070" i="17"/>
  <c r="G2071" i="17"/>
  <c r="G2072" i="17"/>
  <c r="G2073" i="17"/>
  <c r="G2074" i="17"/>
  <c r="G2075" i="17"/>
  <c r="G2076" i="17"/>
  <c r="G2077" i="17"/>
  <c r="G2078" i="17"/>
  <c r="G2079" i="17"/>
  <c r="G2080" i="17"/>
  <c r="G2081" i="17"/>
  <c r="G2082" i="17"/>
  <c r="G2083" i="17"/>
  <c r="G2084" i="17"/>
  <c r="G2085" i="17"/>
  <c r="G2086" i="17"/>
  <c r="G2087" i="17"/>
  <c r="G2088" i="17"/>
  <c r="G2089" i="17"/>
  <c r="G2090" i="17"/>
  <c r="G2091" i="17"/>
  <c r="G2092" i="17"/>
  <c r="G2093" i="17"/>
  <c r="G2094" i="17"/>
  <c r="G2095" i="17"/>
  <c r="G2096" i="17"/>
  <c r="G2097" i="17"/>
  <c r="G2098" i="17"/>
  <c r="G2099" i="17"/>
  <c r="G2100" i="17"/>
  <c r="G2101" i="17"/>
  <c r="G2102" i="17"/>
  <c r="G2103" i="17"/>
  <c r="G2104" i="17"/>
  <c r="G2105" i="17"/>
  <c r="G2106" i="17"/>
  <c r="G2107" i="17"/>
  <c r="G2108" i="17"/>
  <c r="G2109" i="17"/>
  <c r="G2110" i="17"/>
  <c r="G2111" i="17"/>
  <c r="G2112" i="17"/>
  <c r="G2113" i="17"/>
  <c r="G2114" i="17"/>
  <c r="G2115" i="17"/>
  <c r="G2116" i="17"/>
  <c r="G2117" i="17"/>
  <c r="G2118" i="17"/>
  <c r="G2119" i="17"/>
  <c r="G2120" i="17"/>
  <c r="G2121" i="17"/>
  <c r="G2122" i="17"/>
  <c r="G2123" i="17"/>
  <c r="G2124" i="17"/>
  <c r="G2125" i="17"/>
  <c r="G2126" i="17"/>
  <c r="G2127" i="17"/>
  <c r="G2128" i="17"/>
  <c r="G2129" i="17"/>
  <c r="G2130" i="17"/>
  <c r="G2131" i="17"/>
  <c r="G2132" i="17"/>
  <c r="G2133" i="17"/>
  <c r="G2134" i="17"/>
  <c r="G2135" i="17"/>
  <c r="G2136" i="17"/>
  <c r="G2137" i="17"/>
  <c r="G2138" i="17"/>
  <c r="G2139" i="17"/>
  <c r="G2140" i="17"/>
  <c r="G2141" i="17"/>
  <c r="G2142" i="17"/>
  <c r="G2143" i="17"/>
  <c r="G2144" i="17"/>
  <c r="G2145" i="17"/>
  <c r="G2146" i="17"/>
  <c r="G2147" i="17"/>
  <c r="G2148" i="17"/>
  <c r="G2149" i="17"/>
  <c r="G2150" i="17"/>
  <c r="G2151" i="17"/>
  <c r="G2152" i="17"/>
  <c r="G2153" i="17"/>
  <c r="G2154" i="17"/>
  <c r="G2155" i="17"/>
  <c r="G2156" i="17"/>
  <c r="G2157" i="17"/>
  <c r="G2158" i="17"/>
  <c r="G2159" i="17"/>
  <c r="G2160" i="17"/>
  <c r="G2161" i="17"/>
  <c r="G2162" i="17"/>
  <c r="G2163" i="17"/>
  <c r="G2164" i="17"/>
  <c r="G2165" i="17"/>
  <c r="G2166" i="17"/>
  <c r="G2167" i="17"/>
  <c r="G2168" i="17"/>
  <c r="G2169" i="17"/>
  <c r="G2170" i="17"/>
  <c r="G2171" i="17"/>
  <c r="G2172" i="17"/>
  <c r="G2173" i="17"/>
  <c r="G2174" i="17"/>
  <c r="G2175" i="17"/>
  <c r="G2176" i="17"/>
  <c r="G2177" i="17"/>
  <c r="G2178" i="17"/>
  <c r="G2179" i="17"/>
  <c r="G2180" i="17"/>
  <c r="G2181" i="17"/>
  <c r="G2182" i="17"/>
  <c r="G2183" i="17"/>
  <c r="G2184" i="17"/>
  <c r="G2185" i="17"/>
  <c r="G2186" i="17"/>
  <c r="G2187" i="17"/>
  <c r="G2188" i="17"/>
  <c r="G2189" i="17"/>
  <c r="G2190" i="17"/>
  <c r="G2191" i="17"/>
  <c r="G2192" i="17"/>
  <c r="G2193" i="17"/>
  <c r="G2194" i="17"/>
  <c r="G2195" i="17"/>
  <c r="G2196" i="17"/>
  <c r="G2197" i="17"/>
  <c r="G2198" i="17"/>
  <c r="G2199" i="17"/>
  <c r="G2200" i="17"/>
  <c r="G2201" i="17"/>
  <c r="G2202" i="17"/>
  <c r="G2203" i="17"/>
  <c r="G2204" i="17"/>
  <c r="G2205" i="17"/>
  <c r="G2206" i="17"/>
  <c r="G2207" i="17"/>
  <c r="G2208" i="17"/>
  <c r="G2209" i="17"/>
  <c r="G2210" i="17"/>
  <c r="G2211" i="17"/>
  <c r="G2212" i="17"/>
  <c r="G2213" i="17"/>
  <c r="G2214" i="17"/>
  <c r="G2215" i="17"/>
  <c r="G2216" i="17"/>
  <c r="G2217" i="17"/>
  <c r="G2218" i="17"/>
  <c r="G2219" i="17"/>
  <c r="G2220" i="17"/>
  <c r="G2221" i="17"/>
  <c r="G2222" i="17"/>
  <c r="G2223" i="17"/>
  <c r="G2224" i="17"/>
  <c r="G2225" i="17"/>
  <c r="G2226" i="17"/>
  <c r="G2227" i="17"/>
  <c r="G2228" i="17"/>
  <c r="G2229" i="17"/>
  <c r="G2230" i="17"/>
  <c r="G2231" i="17"/>
  <c r="G2232" i="17"/>
  <c r="G2233" i="17"/>
  <c r="G2234" i="17"/>
  <c r="G2235" i="17"/>
  <c r="G2236" i="17"/>
  <c r="G2237" i="17"/>
  <c r="G2238" i="17"/>
  <c r="G2239" i="17"/>
  <c r="G2240" i="17"/>
  <c r="G2241" i="17"/>
  <c r="G2242" i="17"/>
  <c r="G2243" i="17"/>
  <c r="G2244" i="17"/>
  <c r="G2245" i="17"/>
  <c r="G2246" i="17"/>
  <c r="G2247" i="17"/>
  <c r="G2248" i="17"/>
  <c r="G2249" i="17"/>
  <c r="G2250" i="17"/>
  <c r="G2251" i="17"/>
  <c r="G2252" i="17"/>
  <c r="G2253" i="17"/>
  <c r="G2254" i="17"/>
  <c r="G2255" i="17"/>
  <c r="G2256" i="17"/>
  <c r="G2257" i="17"/>
  <c r="G2258" i="17"/>
  <c r="G2259" i="17"/>
  <c r="G2260" i="17"/>
  <c r="G2261" i="17"/>
  <c r="G2262" i="17"/>
  <c r="G2263" i="17"/>
  <c r="G2264" i="17"/>
  <c r="G2265" i="17"/>
  <c r="G2266" i="17"/>
  <c r="G2267" i="17"/>
  <c r="G2268" i="17"/>
  <c r="G2269" i="17"/>
  <c r="G2270" i="17"/>
  <c r="G2271" i="17"/>
  <c r="G2272" i="17"/>
  <c r="G2273" i="17"/>
  <c r="G2274" i="17"/>
  <c r="G2275" i="17"/>
  <c r="G2276" i="17"/>
  <c r="G2277" i="17"/>
  <c r="G2278" i="17"/>
  <c r="G2279" i="17"/>
  <c r="G2280" i="17"/>
  <c r="G2281" i="17"/>
  <c r="G2282" i="17"/>
  <c r="G2283" i="17"/>
  <c r="G2284" i="17"/>
  <c r="G2285" i="17"/>
  <c r="G2286" i="17"/>
  <c r="G2287" i="17"/>
  <c r="G2288" i="17"/>
  <c r="G2289" i="17"/>
  <c r="G2290" i="17"/>
  <c r="G2291" i="17"/>
  <c r="G2292" i="17"/>
  <c r="G2293" i="17"/>
  <c r="G2294" i="17"/>
  <c r="G2295" i="17"/>
  <c r="G2296" i="17"/>
  <c r="G2297" i="17"/>
  <c r="G2298" i="17"/>
  <c r="G2299" i="17"/>
  <c r="G2300" i="17"/>
  <c r="G2301" i="17"/>
  <c r="G2302" i="17"/>
  <c r="G2303" i="17"/>
  <c r="G2304" i="17"/>
  <c r="G2305" i="17"/>
  <c r="G2306" i="17"/>
  <c r="G2307" i="17"/>
  <c r="G2308" i="17"/>
  <c r="G2309" i="17"/>
  <c r="G2310" i="17"/>
  <c r="G2311" i="17"/>
  <c r="G2312" i="17"/>
  <c r="G2313" i="17"/>
  <c r="G2314" i="17"/>
  <c r="G2315" i="17"/>
  <c r="G2316" i="17"/>
  <c r="G2317" i="17"/>
  <c r="G2318" i="17"/>
  <c r="G2319" i="17"/>
  <c r="G2320" i="17"/>
  <c r="G2321" i="17"/>
  <c r="G2322" i="17"/>
  <c r="G2323" i="17"/>
  <c r="G2324" i="17"/>
  <c r="G2325" i="17"/>
  <c r="G2326" i="17"/>
  <c r="G2327" i="17"/>
  <c r="G2328" i="17"/>
  <c r="G2329" i="17"/>
  <c r="G2330" i="17"/>
  <c r="G2331" i="17"/>
  <c r="G2332" i="17"/>
  <c r="G2333" i="17"/>
  <c r="G2334" i="17"/>
  <c r="G2335" i="17"/>
  <c r="G2336" i="17"/>
  <c r="G2337" i="17"/>
  <c r="G2338" i="17"/>
  <c r="G2339" i="17"/>
  <c r="G2340" i="17"/>
  <c r="G2341" i="17"/>
  <c r="G2342" i="17"/>
  <c r="G2343" i="17"/>
  <c r="G2344" i="17"/>
  <c r="G2345" i="17"/>
  <c r="G2346" i="17"/>
  <c r="G2347" i="17"/>
  <c r="G2348" i="17"/>
  <c r="G2349" i="17"/>
  <c r="G2350" i="17"/>
  <c r="G2351" i="17"/>
  <c r="G2352" i="17"/>
  <c r="G2353" i="17"/>
  <c r="G2354" i="17"/>
  <c r="G2355" i="17"/>
  <c r="G2356" i="17"/>
  <c r="G2357" i="17"/>
  <c r="G2358" i="17"/>
  <c r="G2359" i="17"/>
  <c r="G2360" i="17"/>
  <c r="G2361" i="17"/>
  <c r="G2362" i="17"/>
  <c r="G2363" i="17"/>
  <c r="G2364" i="17"/>
  <c r="G2365" i="17"/>
  <c r="G2366" i="17"/>
  <c r="G2367" i="17"/>
  <c r="G2368" i="17"/>
  <c r="G2369" i="17"/>
  <c r="G2370" i="17"/>
  <c r="G2371" i="17"/>
  <c r="G2372" i="17"/>
  <c r="G2373" i="17"/>
  <c r="G2374" i="17"/>
  <c r="G2375" i="17"/>
  <c r="G2376" i="17"/>
  <c r="G2377" i="17"/>
  <c r="G2378" i="17"/>
  <c r="G2379" i="17"/>
  <c r="G2380" i="17"/>
  <c r="G2381" i="17"/>
  <c r="G2382" i="17"/>
  <c r="G2383" i="17"/>
  <c r="G2384" i="17"/>
  <c r="G2385" i="17"/>
  <c r="G2386" i="17"/>
  <c r="G2387" i="17"/>
  <c r="G2388" i="17"/>
  <c r="G2389" i="17"/>
  <c r="G2390" i="17"/>
  <c r="G2391" i="17"/>
  <c r="G2392" i="17"/>
  <c r="G2393" i="17"/>
  <c r="G2394" i="17"/>
  <c r="G2395" i="17"/>
  <c r="G2396" i="17"/>
  <c r="G2397" i="17"/>
  <c r="G2398" i="17"/>
  <c r="G2399" i="17"/>
  <c r="G2400" i="17"/>
  <c r="G2401" i="17"/>
  <c r="G2402" i="17"/>
  <c r="G2403" i="17"/>
  <c r="G2404" i="17"/>
  <c r="G2405" i="17"/>
  <c r="G2406" i="17"/>
  <c r="G2407" i="17"/>
  <c r="G2408" i="17"/>
  <c r="G2409" i="17"/>
  <c r="G2410" i="17"/>
  <c r="G2411" i="17"/>
  <c r="G2412" i="17"/>
  <c r="G2413" i="17"/>
  <c r="G2414" i="17"/>
  <c r="G2415" i="17"/>
  <c r="G2416" i="17"/>
  <c r="G2417" i="17"/>
  <c r="G2418" i="17"/>
  <c r="G2419" i="17"/>
  <c r="G2420" i="17"/>
  <c r="G2421" i="17"/>
  <c r="G2422" i="17"/>
  <c r="G2423" i="17"/>
  <c r="G2424" i="17"/>
  <c r="G2425" i="17"/>
  <c r="G2426" i="17"/>
  <c r="G2427" i="17"/>
  <c r="G2428" i="17"/>
  <c r="G2429" i="17"/>
  <c r="G2430" i="17"/>
  <c r="G2431" i="17"/>
  <c r="G2432" i="17"/>
  <c r="G2433" i="17"/>
  <c r="G2434" i="17"/>
  <c r="G2435" i="17"/>
  <c r="G2436" i="17"/>
  <c r="G2437" i="17"/>
  <c r="G2438" i="17"/>
  <c r="G2439" i="17"/>
  <c r="G2440" i="17"/>
  <c r="G2441" i="17"/>
  <c r="G2442" i="17"/>
  <c r="G2443" i="17"/>
  <c r="G2444" i="17"/>
  <c r="G2445" i="17"/>
  <c r="G2446" i="17"/>
  <c r="G2447" i="17"/>
  <c r="G2448" i="17"/>
  <c r="G2449" i="17"/>
  <c r="G2450" i="17"/>
  <c r="G2451" i="17"/>
  <c r="G2452" i="17"/>
  <c r="G2453" i="17"/>
  <c r="G2454" i="17"/>
  <c r="G2455" i="17"/>
  <c r="G2456" i="17"/>
  <c r="G2457" i="17"/>
  <c r="G2458" i="17"/>
  <c r="G2459" i="17"/>
  <c r="G2460" i="17"/>
  <c r="G2461" i="17"/>
  <c r="G2462" i="17"/>
  <c r="G2463" i="17"/>
  <c r="G2464" i="17"/>
  <c r="G2465" i="17"/>
  <c r="G2466" i="17"/>
  <c r="G2467" i="17"/>
  <c r="G2468" i="17"/>
  <c r="G2469" i="17"/>
  <c r="G2470" i="17"/>
  <c r="G2471" i="17"/>
  <c r="G2472" i="17"/>
  <c r="G2473" i="17"/>
  <c r="G2474" i="17"/>
  <c r="G2475" i="17"/>
  <c r="G2476" i="17"/>
  <c r="G2477" i="17"/>
  <c r="G2478" i="17"/>
  <c r="G2479" i="17"/>
  <c r="G2480" i="17"/>
  <c r="G2481" i="17"/>
  <c r="G2482" i="17"/>
  <c r="G2483" i="17"/>
  <c r="G2484" i="17"/>
  <c r="G2485" i="17"/>
  <c r="G2486" i="17"/>
  <c r="G2487" i="17"/>
  <c r="G2488" i="17"/>
  <c r="G2489" i="17"/>
  <c r="G2490" i="17"/>
  <c r="G2491" i="17"/>
  <c r="G2492" i="17"/>
  <c r="G2493" i="17"/>
  <c r="G2494" i="17"/>
  <c r="G2495" i="17"/>
  <c r="G2496" i="17"/>
  <c r="G2497" i="17"/>
  <c r="G2498" i="17"/>
  <c r="G2499" i="17"/>
  <c r="G2500" i="17"/>
  <c r="G2501" i="17"/>
  <c r="G2502" i="17"/>
  <c r="G2503" i="17"/>
  <c r="G2504" i="17"/>
  <c r="G2505" i="17"/>
  <c r="G2506" i="17"/>
  <c r="G2507" i="17"/>
  <c r="G2508" i="17"/>
  <c r="G2509" i="17"/>
  <c r="G2510" i="17"/>
  <c r="G2511" i="17"/>
  <c r="G2512" i="17"/>
  <c r="G2513" i="17"/>
  <c r="G2514" i="17"/>
  <c r="G2515" i="17"/>
  <c r="G2516" i="17"/>
  <c r="G2517" i="17"/>
  <c r="G2518" i="17"/>
  <c r="G2519" i="17"/>
  <c r="G2520" i="17"/>
  <c r="G2521" i="17"/>
  <c r="G2522" i="17"/>
  <c r="G2523" i="17"/>
  <c r="G2524" i="17"/>
  <c r="G2525" i="17"/>
  <c r="G2526" i="17"/>
  <c r="G2527" i="17"/>
  <c r="G2528" i="17"/>
  <c r="G2529" i="17"/>
  <c r="G2530" i="17"/>
  <c r="G2531" i="17"/>
  <c r="G2532" i="17"/>
  <c r="G2533" i="17"/>
  <c r="G2534" i="17"/>
  <c r="G2535" i="17"/>
  <c r="G2536" i="17"/>
  <c r="G2537" i="17"/>
  <c r="G2538" i="17"/>
  <c r="G2539" i="17"/>
  <c r="G2540" i="17"/>
  <c r="G2541" i="17"/>
  <c r="G2542" i="17"/>
  <c r="G2543" i="17"/>
  <c r="G2544" i="17"/>
  <c r="G2545" i="17"/>
  <c r="G2546" i="17"/>
  <c r="G2547" i="17"/>
  <c r="G2548" i="17"/>
  <c r="G2549" i="17"/>
  <c r="G2550" i="17"/>
  <c r="G2551" i="17"/>
  <c r="G2552" i="17"/>
  <c r="G2553" i="17"/>
  <c r="G2554" i="17"/>
  <c r="G2555" i="17"/>
  <c r="G2556" i="17"/>
  <c r="G2557" i="17"/>
  <c r="G2558" i="17"/>
  <c r="G2559" i="17"/>
  <c r="G2560" i="17"/>
  <c r="G2561" i="17"/>
  <c r="G2562" i="17"/>
  <c r="G2563" i="17"/>
  <c r="G2564" i="17"/>
  <c r="G2565" i="17"/>
  <c r="G2566" i="17"/>
  <c r="G2567" i="17"/>
  <c r="G2568" i="17"/>
  <c r="G2569" i="17"/>
  <c r="G2570" i="17"/>
  <c r="G2571" i="17"/>
  <c r="G2572" i="17"/>
  <c r="G2573" i="17"/>
  <c r="G2574" i="17"/>
  <c r="G2575" i="17"/>
  <c r="G2576" i="17"/>
  <c r="G2577" i="17"/>
  <c r="G2578" i="17"/>
  <c r="G2579" i="17"/>
  <c r="G2580" i="17"/>
  <c r="G2581" i="17"/>
  <c r="G2582" i="17"/>
  <c r="G2583" i="17"/>
  <c r="G2584" i="17"/>
  <c r="G2585" i="17"/>
  <c r="G2586" i="17"/>
  <c r="G2587" i="17"/>
  <c r="G2588" i="17"/>
  <c r="G2589" i="17"/>
  <c r="G2590" i="17"/>
  <c r="G2591" i="17"/>
  <c r="G2592" i="17"/>
  <c r="G2593" i="17"/>
  <c r="G2594" i="17"/>
  <c r="G2595" i="17"/>
  <c r="G2596" i="17"/>
  <c r="G2597" i="17"/>
  <c r="G2598" i="17"/>
  <c r="G2599" i="17"/>
  <c r="G2600" i="17"/>
  <c r="G2601" i="17"/>
  <c r="G2602" i="17"/>
  <c r="G2603" i="17"/>
  <c r="G2604" i="17"/>
  <c r="G2605" i="17"/>
  <c r="G2606" i="17"/>
  <c r="G2607" i="17"/>
  <c r="G2608" i="17"/>
  <c r="G2609" i="17"/>
  <c r="G2610" i="17"/>
  <c r="G2611" i="17"/>
  <c r="G2612" i="17"/>
  <c r="G2613" i="17"/>
  <c r="G2614" i="17"/>
  <c r="G2615" i="17"/>
  <c r="G2616" i="17"/>
  <c r="G2617" i="17"/>
  <c r="G2618" i="17"/>
  <c r="G2619" i="17"/>
  <c r="G2620" i="17"/>
  <c r="G2621" i="17"/>
  <c r="G2622" i="17"/>
  <c r="G2623" i="17"/>
  <c r="G2624" i="17"/>
  <c r="G2625" i="17"/>
  <c r="G2626" i="17"/>
  <c r="G2627" i="17"/>
  <c r="G2628" i="17"/>
  <c r="G2629" i="17"/>
  <c r="G2630" i="17"/>
  <c r="G2631" i="17"/>
  <c r="G2632" i="17"/>
  <c r="G2633" i="17"/>
  <c r="G2634" i="17"/>
  <c r="G2635" i="17"/>
  <c r="G2636" i="17"/>
  <c r="G2637" i="17"/>
  <c r="G2638" i="17"/>
  <c r="G2639" i="17"/>
  <c r="G2640" i="17"/>
  <c r="G2641" i="17"/>
  <c r="G2642" i="17"/>
  <c r="G2643" i="17"/>
  <c r="G2644" i="17"/>
  <c r="G2645" i="17"/>
  <c r="G2646" i="17"/>
  <c r="G2647" i="17"/>
  <c r="G2648" i="17"/>
  <c r="G2649" i="17"/>
  <c r="G2650" i="17"/>
  <c r="G2651" i="17"/>
  <c r="G2652" i="17"/>
  <c r="G2653" i="17"/>
  <c r="G2654" i="17"/>
  <c r="G2655" i="17"/>
  <c r="G2656" i="17"/>
  <c r="G2657" i="17"/>
  <c r="G2658" i="17"/>
  <c r="G2659" i="17"/>
  <c r="G2660" i="17"/>
  <c r="G2661" i="17"/>
  <c r="G2662" i="17"/>
  <c r="G2663" i="17"/>
  <c r="G2664" i="17"/>
  <c r="G2665" i="17"/>
  <c r="G2666" i="17"/>
  <c r="G2667" i="17"/>
  <c r="G2668" i="17"/>
  <c r="G2669" i="17"/>
  <c r="G2670" i="17"/>
  <c r="G2671" i="17"/>
  <c r="G2672" i="17"/>
  <c r="G2673" i="17"/>
  <c r="G2674" i="17"/>
  <c r="G2675" i="17"/>
  <c r="G2676" i="17"/>
  <c r="G2677" i="17"/>
  <c r="G2678" i="17"/>
  <c r="G2679" i="17"/>
  <c r="G2680" i="17"/>
  <c r="G2681" i="17"/>
  <c r="G2682" i="17"/>
  <c r="G2683" i="17"/>
  <c r="G2684" i="17"/>
  <c r="G2685" i="17"/>
  <c r="G2686" i="17"/>
  <c r="G2687" i="17"/>
  <c r="G2688" i="17"/>
  <c r="G2689" i="17"/>
  <c r="G2690" i="17"/>
  <c r="G2691" i="17"/>
  <c r="G2692" i="17"/>
  <c r="G2693" i="17"/>
  <c r="G2694" i="17"/>
  <c r="G2695" i="17"/>
  <c r="G2696" i="17"/>
  <c r="G2697" i="17"/>
  <c r="G2698" i="17"/>
  <c r="G2699" i="17"/>
  <c r="G2700" i="17"/>
  <c r="G2701" i="17"/>
  <c r="G2702" i="17"/>
  <c r="G2703" i="17"/>
  <c r="G2704" i="17"/>
  <c r="G2705" i="17"/>
  <c r="G2706" i="17"/>
  <c r="G2707" i="17"/>
  <c r="G2708" i="17"/>
  <c r="G2709" i="17"/>
  <c r="G2710" i="17"/>
  <c r="G2711" i="17"/>
  <c r="G2712" i="17"/>
  <c r="G2713" i="17"/>
  <c r="G2714" i="17"/>
  <c r="G2715" i="17"/>
  <c r="G2716" i="17"/>
  <c r="G2717" i="17"/>
  <c r="G2718" i="17"/>
  <c r="G2719" i="17"/>
  <c r="G2720" i="17"/>
  <c r="G2721" i="17"/>
  <c r="G2722" i="17"/>
  <c r="G2723" i="17"/>
  <c r="G2724" i="17"/>
  <c r="G2725" i="17"/>
  <c r="G2726" i="17"/>
  <c r="G2727" i="17"/>
  <c r="G2728" i="17"/>
  <c r="G2729" i="17"/>
  <c r="G2730" i="17"/>
  <c r="G2731" i="17"/>
  <c r="G2732" i="17"/>
  <c r="G2733" i="17"/>
  <c r="G2734" i="17"/>
  <c r="G2735" i="17"/>
  <c r="G2736" i="17"/>
  <c r="G2737" i="17"/>
  <c r="G2738" i="17"/>
  <c r="G2739" i="17"/>
  <c r="G2740" i="17"/>
  <c r="G2741" i="17"/>
  <c r="G2742" i="17"/>
  <c r="G2743" i="17"/>
  <c r="G2744" i="17"/>
  <c r="G2745" i="17"/>
  <c r="G2746" i="17"/>
  <c r="G2747" i="17"/>
  <c r="G2748" i="17"/>
  <c r="G2749" i="17"/>
  <c r="G2750" i="17"/>
  <c r="G2751" i="17"/>
  <c r="G2752" i="17"/>
  <c r="G2753" i="17"/>
  <c r="G2754" i="17"/>
  <c r="G2755" i="17"/>
  <c r="G2756" i="17"/>
  <c r="G2757" i="17"/>
  <c r="G2758" i="17"/>
  <c r="G2759" i="17"/>
  <c r="G2760" i="17"/>
  <c r="G2761" i="17"/>
  <c r="G2762" i="17"/>
  <c r="G2763" i="17"/>
  <c r="G2764" i="17"/>
  <c r="G2765" i="17"/>
  <c r="G2766" i="17"/>
  <c r="G2767" i="17"/>
  <c r="G2768" i="17"/>
  <c r="G2769" i="17"/>
  <c r="G2770" i="17"/>
  <c r="G2771" i="17"/>
  <c r="G2772" i="17"/>
  <c r="G2773" i="17"/>
  <c r="G2774" i="17"/>
  <c r="G2775" i="17"/>
  <c r="G2776" i="17"/>
  <c r="G2777" i="17"/>
  <c r="G2778" i="17"/>
  <c r="G2779" i="17"/>
  <c r="G2780" i="17"/>
  <c r="G2781" i="17"/>
  <c r="G2782" i="17"/>
  <c r="G2783" i="17"/>
  <c r="G2784" i="17"/>
  <c r="G2785" i="17"/>
  <c r="G2786" i="17"/>
  <c r="G2787" i="17"/>
  <c r="G2788" i="17"/>
  <c r="G2789" i="17"/>
  <c r="G2790" i="17"/>
  <c r="G2791" i="17"/>
  <c r="G2792" i="17"/>
  <c r="G2793" i="17"/>
  <c r="G2794" i="17"/>
  <c r="G2795" i="17"/>
  <c r="G2796" i="17"/>
  <c r="G2797" i="17"/>
  <c r="G2798" i="17"/>
  <c r="G2799" i="17"/>
  <c r="G2800" i="17"/>
  <c r="G2801" i="17"/>
  <c r="G2802" i="17"/>
  <c r="G2803" i="17"/>
  <c r="G2804" i="17"/>
  <c r="G2805" i="17"/>
  <c r="G2806" i="17"/>
  <c r="G2807" i="17"/>
  <c r="G2808" i="17"/>
  <c r="G2809" i="17"/>
  <c r="G2810" i="17"/>
  <c r="G2811" i="17"/>
  <c r="G2812" i="17"/>
  <c r="G2813" i="17"/>
  <c r="G2814" i="17"/>
  <c r="G2815" i="17"/>
  <c r="G2816" i="17"/>
  <c r="G2817" i="17"/>
  <c r="G2818" i="17"/>
  <c r="G2819" i="17"/>
  <c r="G2820" i="17"/>
  <c r="G2821" i="17"/>
  <c r="G2822" i="17"/>
  <c r="G2823" i="17"/>
  <c r="G2824" i="17"/>
  <c r="G2825" i="17"/>
  <c r="G2826" i="17"/>
  <c r="G2827" i="17"/>
  <c r="G2828" i="17"/>
  <c r="G2829" i="17"/>
  <c r="G2830" i="17"/>
  <c r="G2831" i="17"/>
  <c r="G2832" i="17"/>
  <c r="G2833" i="17"/>
  <c r="G2834" i="17"/>
  <c r="G2835" i="17"/>
  <c r="G2836" i="17"/>
  <c r="G2837" i="17"/>
  <c r="G2838" i="17"/>
  <c r="G2839" i="17"/>
  <c r="G2840" i="17"/>
  <c r="G2841" i="17"/>
  <c r="G2842" i="17"/>
  <c r="G2843" i="17"/>
  <c r="G2844" i="17"/>
  <c r="G2845" i="17"/>
  <c r="G2846" i="17"/>
  <c r="G2847" i="17"/>
  <c r="G2848" i="17"/>
  <c r="G2849" i="17"/>
  <c r="G2850" i="17"/>
  <c r="G2851" i="17"/>
  <c r="G2852" i="17"/>
  <c r="G2853" i="17"/>
  <c r="G2854" i="17"/>
  <c r="G2855" i="17"/>
  <c r="G2856" i="17"/>
  <c r="G2857" i="17"/>
  <c r="G2858" i="17"/>
  <c r="G2859" i="17"/>
  <c r="G2860" i="17"/>
  <c r="G2861" i="17"/>
  <c r="G2862" i="17"/>
  <c r="G2863" i="17"/>
  <c r="G2864" i="17"/>
  <c r="G2865" i="17"/>
  <c r="G2866" i="17"/>
  <c r="G2867" i="17"/>
  <c r="G2868" i="17"/>
  <c r="G2869" i="17"/>
  <c r="G2870" i="17"/>
  <c r="G2871" i="17"/>
  <c r="G2872" i="17"/>
  <c r="G2873" i="17"/>
  <c r="G2874" i="17"/>
  <c r="G2875" i="17"/>
  <c r="G2876" i="17"/>
  <c r="G2877" i="17"/>
  <c r="G2878" i="17"/>
  <c r="G2879" i="17"/>
  <c r="G2880" i="17"/>
  <c r="G2881" i="17"/>
  <c r="G2882" i="17"/>
  <c r="G2883" i="17"/>
  <c r="G2884" i="17"/>
  <c r="G2885" i="17"/>
  <c r="G2886" i="17"/>
  <c r="G2887" i="17"/>
  <c r="G2888" i="17"/>
  <c r="G2889" i="17"/>
  <c r="G2890" i="17"/>
  <c r="G2891" i="17"/>
  <c r="G2892" i="17"/>
  <c r="G2893" i="17"/>
  <c r="G2894" i="17"/>
  <c r="G2895" i="17"/>
  <c r="G2896" i="17"/>
  <c r="G2897" i="17"/>
  <c r="G2898" i="17"/>
  <c r="G2899" i="17"/>
  <c r="G2900" i="17"/>
  <c r="G2901" i="17"/>
  <c r="G2902" i="17"/>
  <c r="G2903" i="17"/>
  <c r="G2904" i="17"/>
  <c r="G2905" i="17"/>
  <c r="G2906" i="17"/>
  <c r="G2907" i="17"/>
  <c r="G2908" i="17"/>
  <c r="G2909" i="17"/>
  <c r="G2910" i="17"/>
  <c r="G2911" i="17"/>
  <c r="G2912" i="17"/>
  <c r="G2913" i="17"/>
  <c r="G2914" i="17"/>
  <c r="G2915" i="17"/>
  <c r="G2916" i="17"/>
  <c r="G2917" i="17"/>
  <c r="G2918" i="17"/>
  <c r="G2919" i="17"/>
  <c r="G2920" i="17"/>
  <c r="G2921" i="17"/>
  <c r="G2922" i="17"/>
  <c r="G2923" i="17"/>
  <c r="G2924" i="17"/>
  <c r="G2925" i="17"/>
  <c r="G2926" i="17"/>
  <c r="G2927" i="17"/>
  <c r="G2928" i="17"/>
  <c r="G2929" i="17"/>
  <c r="G2930" i="17"/>
  <c r="G2931" i="17"/>
  <c r="G2932" i="17"/>
  <c r="G2933" i="17"/>
  <c r="G2934" i="17"/>
  <c r="G2935" i="17"/>
  <c r="G2936" i="17"/>
  <c r="G2937" i="17"/>
  <c r="G2938" i="17"/>
  <c r="G2939" i="17"/>
  <c r="G2940" i="17"/>
  <c r="G2941" i="17"/>
  <c r="G2942" i="17"/>
  <c r="G2943" i="17"/>
  <c r="G2944" i="17"/>
  <c r="G2945" i="17"/>
  <c r="G2946" i="17"/>
  <c r="G2947" i="17"/>
  <c r="G2948" i="17"/>
  <c r="G2949" i="17"/>
  <c r="G2950" i="17"/>
  <c r="G2951" i="17"/>
  <c r="G2952" i="17"/>
  <c r="G2953" i="17"/>
  <c r="G2954" i="17"/>
  <c r="G2955" i="17"/>
  <c r="G2956" i="17"/>
  <c r="G2957" i="17"/>
  <c r="G2958" i="17"/>
  <c r="G2959" i="17"/>
  <c r="G2960" i="17"/>
  <c r="G2961" i="17"/>
  <c r="G2962" i="17"/>
  <c r="G2963" i="17"/>
  <c r="G2964" i="17"/>
  <c r="G2965" i="17"/>
  <c r="G2966" i="17"/>
  <c r="G2967" i="17"/>
  <c r="G2968" i="17"/>
  <c r="G2969" i="17"/>
  <c r="G2970" i="17"/>
  <c r="G2971" i="17"/>
  <c r="G2972" i="17"/>
  <c r="G2973" i="17"/>
  <c r="G2974" i="17"/>
  <c r="G2975" i="17"/>
  <c r="G2976" i="17"/>
  <c r="G2977" i="17"/>
  <c r="G2978" i="17"/>
  <c r="G2979" i="17"/>
  <c r="G2980" i="17"/>
  <c r="G2981" i="17"/>
  <c r="G2982" i="17"/>
  <c r="G2983" i="17"/>
  <c r="G2984" i="17"/>
  <c r="G2985" i="17"/>
  <c r="G2986" i="17"/>
  <c r="G2987" i="17"/>
  <c r="G2988" i="17"/>
  <c r="G2989" i="17"/>
  <c r="G2990" i="17"/>
  <c r="G2991" i="17"/>
  <c r="G2992" i="17"/>
  <c r="G2993" i="17"/>
  <c r="G2994" i="17"/>
  <c r="G2995" i="17"/>
  <c r="G2996" i="17"/>
  <c r="G2997" i="17"/>
  <c r="G2998" i="17"/>
  <c r="G2999" i="17"/>
  <c r="G3000" i="17"/>
  <c r="G3001" i="17"/>
  <c r="G3002" i="17"/>
  <c r="G3003" i="17"/>
  <c r="G3004" i="17"/>
  <c r="G3005" i="17"/>
  <c r="G3006" i="17"/>
  <c r="G3007" i="17"/>
  <c r="G3008" i="17"/>
  <c r="G3009" i="17"/>
  <c r="G3010" i="17"/>
  <c r="G3011" i="17"/>
  <c r="G3012" i="17"/>
  <c r="G3013" i="17"/>
  <c r="G3014" i="17"/>
  <c r="G3015" i="17"/>
  <c r="G3016" i="17"/>
  <c r="G3017" i="17"/>
  <c r="G3018" i="17"/>
  <c r="G3019" i="17"/>
  <c r="G3020" i="17"/>
  <c r="G3021" i="17"/>
  <c r="G3022" i="17"/>
  <c r="G3023" i="17"/>
  <c r="G3024" i="17"/>
  <c r="G3025" i="17"/>
  <c r="G3026" i="17"/>
  <c r="G3027" i="17"/>
  <c r="G3028" i="17"/>
  <c r="G3029" i="17"/>
  <c r="G3030" i="17"/>
  <c r="G3031" i="17"/>
  <c r="G3032" i="17"/>
  <c r="G3033" i="17"/>
  <c r="G3034" i="17"/>
  <c r="G3035" i="17"/>
  <c r="G3036" i="17"/>
  <c r="G3037" i="17"/>
  <c r="G3038" i="17"/>
  <c r="G3039" i="17"/>
  <c r="G3040" i="17"/>
  <c r="G3041" i="17"/>
  <c r="G3042" i="17"/>
  <c r="G3043" i="17"/>
  <c r="G3044" i="17"/>
  <c r="G3045" i="17"/>
  <c r="G3046" i="17"/>
  <c r="G3047" i="17"/>
  <c r="G3048" i="17"/>
  <c r="G3049" i="17"/>
  <c r="G3050" i="17"/>
  <c r="G3051" i="17"/>
  <c r="G3052" i="17"/>
  <c r="G3053" i="17"/>
  <c r="G3054" i="17"/>
  <c r="G3055" i="17"/>
  <c r="G3056" i="17"/>
  <c r="G3057" i="17"/>
  <c r="G3058" i="17"/>
  <c r="G3059" i="17"/>
  <c r="G3060" i="17"/>
  <c r="G3061" i="17"/>
  <c r="G3062" i="17"/>
  <c r="G3063" i="17"/>
  <c r="G3064" i="17"/>
  <c r="G3065" i="17"/>
  <c r="G3066" i="17"/>
  <c r="G3067" i="17"/>
  <c r="G3068" i="17"/>
  <c r="G3069" i="17"/>
  <c r="G3070" i="17"/>
  <c r="G3071" i="17"/>
  <c r="G3072" i="17"/>
  <c r="G3073" i="17"/>
  <c r="G3074" i="17"/>
  <c r="G3075" i="17"/>
  <c r="G3076" i="17"/>
  <c r="G3077" i="17"/>
  <c r="G3078" i="17"/>
  <c r="G3079" i="17"/>
  <c r="G3080" i="17"/>
  <c r="G3081" i="17"/>
  <c r="G3082" i="17"/>
  <c r="G3083" i="17"/>
  <c r="G3084" i="17"/>
  <c r="G3085" i="17"/>
  <c r="G3086" i="17"/>
  <c r="G3087" i="17"/>
  <c r="G3088" i="17"/>
  <c r="G3089" i="17"/>
  <c r="G3090" i="17"/>
  <c r="G3091" i="17"/>
  <c r="G3092" i="17"/>
  <c r="G3093" i="17"/>
  <c r="G3094" i="17"/>
  <c r="G3095" i="17"/>
  <c r="G3096" i="17"/>
  <c r="G3097" i="17"/>
  <c r="G3098" i="17"/>
  <c r="G3099" i="17"/>
  <c r="G3100" i="17"/>
  <c r="G3101" i="17"/>
  <c r="G3102" i="17"/>
  <c r="G3103" i="17"/>
  <c r="G3104" i="17"/>
  <c r="G3105" i="17"/>
  <c r="G3106" i="17"/>
  <c r="G3107" i="17"/>
  <c r="G3108" i="17"/>
  <c r="G3109" i="17"/>
  <c r="G3110" i="17"/>
  <c r="G3111" i="17"/>
  <c r="G3112" i="17"/>
  <c r="G3113" i="17"/>
  <c r="G3114" i="17"/>
  <c r="G3115" i="17"/>
  <c r="G3116" i="17"/>
  <c r="G3117" i="17"/>
  <c r="G3118" i="17"/>
  <c r="G3119" i="17"/>
  <c r="G3120" i="17"/>
  <c r="G3121" i="17"/>
  <c r="G3122" i="17"/>
  <c r="G3123" i="17"/>
  <c r="G3124" i="17"/>
  <c r="G3125" i="17"/>
  <c r="G3126" i="17"/>
  <c r="G3127" i="17"/>
  <c r="G3128" i="17"/>
  <c r="G3129" i="17"/>
  <c r="G3130" i="17"/>
  <c r="G3131" i="17"/>
  <c r="G3132" i="17"/>
  <c r="G3133" i="17"/>
  <c r="G3134" i="17"/>
  <c r="G3135" i="17"/>
  <c r="G3136" i="17"/>
  <c r="G3137" i="17"/>
  <c r="G3138" i="17"/>
  <c r="G3139" i="17"/>
  <c r="G3140" i="17"/>
  <c r="G3141" i="17"/>
  <c r="G3142" i="17"/>
  <c r="G3143" i="17"/>
  <c r="G3144" i="17"/>
  <c r="G3145" i="17"/>
  <c r="G3146" i="17"/>
  <c r="G3147" i="17"/>
  <c r="G3148" i="17"/>
  <c r="G3149" i="17"/>
  <c r="G3150" i="17"/>
  <c r="G3151" i="17"/>
  <c r="G3152" i="17"/>
  <c r="G3153" i="17"/>
  <c r="G3154" i="17"/>
  <c r="G3155" i="17"/>
  <c r="G3156" i="17"/>
  <c r="G3157" i="17"/>
  <c r="G3158" i="17"/>
  <c r="G3159" i="17"/>
  <c r="G3160" i="17"/>
  <c r="G3161" i="17"/>
  <c r="G3162" i="17"/>
  <c r="G3163" i="17"/>
  <c r="G3164" i="17"/>
  <c r="G3165" i="17"/>
  <c r="G3166" i="17"/>
  <c r="G3167" i="17"/>
  <c r="G3168" i="17"/>
  <c r="G3169" i="17"/>
  <c r="G3170" i="17"/>
  <c r="G3171" i="17"/>
  <c r="G3172" i="17"/>
  <c r="G3173" i="17"/>
  <c r="G3174" i="17"/>
  <c r="G3175" i="17"/>
  <c r="G3176" i="17"/>
  <c r="G3177" i="17"/>
  <c r="G3178" i="17"/>
  <c r="G3179" i="17"/>
  <c r="G3180" i="17"/>
  <c r="G3181" i="17"/>
  <c r="G3182" i="17"/>
  <c r="G3183" i="17"/>
  <c r="G3184" i="17"/>
  <c r="G3185" i="17"/>
  <c r="G3186" i="17"/>
  <c r="G3187" i="17"/>
  <c r="G3188" i="17"/>
  <c r="G3189" i="17"/>
  <c r="G3190" i="17"/>
  <c r="G3191" i="17"/>
  <c r="G3192" i="17"/>
  <c r="G3193" i="17"/>
  <c r="G3194" i="17"/>
  <c r="G3195" i="17"/>
  <c r="G3196" i="17"/>
  <c r="G3197" i="17"/>
  <c r="G3198" i="17"/>
  <c r="G3199" i="17"/>
  <c r="G3200" i="17"/>
  <c r="G3201" i="17"/>
  <c r="G3202" i="17"/>
  <c r="G3203" i="17"/>
  <c r="G3204" i="17"/>
  <c r="G3205" i="17"/>
  <c r="G3206" i="17"/>
  <c r="G3207" i="17"/>
  <c r="G3208" i="17"/>
  <c r="G3209" i="17"/>
  <c r="G3210" i="17"/>
  <c r="G3211" i="17"/>
  <c r="G3212" i="17"/>
  <c r="G3213" i="17"/>
  <c r="G3214" i="17"/>
  <c r="G3215" i="17"/>
  <c r="G3216" i="17"/>
  <c r="G3217" i="17"/>
  <c r="G3218" i="17"/>
  <c r="G3219" i="17"/>
  <c r="G3220" i="17"/>
  <c r="G3221" i="17"/>
  <c r="G3222" i="17"/>
  <c r="G3223" i="17"/>
  <c r="G3224" i="17"/>
  <c r="G3225" i="17"/>
  <c r="G3226" i="17"/>
  <c r="G3227" i="17"/>
  <c r="G3228" i="17"/>
  <c r="G3229" i="17"/>
  <c r="G3230" i="17"/>
  <c r="G3231" i="17"/>
  <c r="G3232" i="17"/>
  <c r="G3233" i="17"/>
  <c r="G3234" i="17"/>
  <c r="G3235" i="17"/>
  <c r="G3236" i="17"/>
  <c r="G3237" i="17"/>
  <c r="G3238" i="17"/>
  <c r="G3239" i="17"/>
  <c r="G3240" i="17"/>
  <c r="G3241" i="17"/>
  <c r="G3242" i="17"/>
  <c r="G3243" i="17"/>
  <c r="G3244" i="17"/>
  <c r="G3245" i="17"/>
  <c r="G3246" i="17"/>
  <c r="G3247" i="17"/>
  <c r="G3248" i="17"/>
  <c r="G3249" i="17"/>
  <c r="G3250" i="17"/>
  <c r="G3251" i="17"/>
  <c r="G3252" i="17"/>
  <c r="G3253" i="17"/>
  <c r="G3254" i="17"/>
  <c r="G3255" i="17"/>
  <c r="G3256" i="17"/>
  <c r="G3257" i="17"/>
  <c r="G3258" i="17"/>
  <c r="G3259" i="17"/>
  <c r="G3260" i="17"/>
  <c r="G3261" i="17"/>
  <c r="G3262" i="17"/>
  <c r="G3263" i="17"/>
  <c r="G3264" i="17"/>
  <c r="G3265" i="17"/>
  <c r="G3266" i="17"/>
  <c r="G3267" i="17"/>
  <c r="G3268" i="17"/>
  <c r="G3269" i="17"/>
  <c r="G3270" i="17"/>
  <c r="G3271" i="17"/>
  <c r="G3272" i="17"/>
  <c r="G3273" i="17"/>
  <c r="G3274" i="17"/>
  <c r="G3275" i="17"/>
  <c r="G3276" i="17"/>
  <c r="G3277" i="17"/>
  <c r="G3278" i="17"/>
  <c r="G3279" i="17"/>
  <c r="G3280" i="17"/>
  <c r="G3281" i="17"/>
  <c r="G3282" i="17"/>
  <c r="G3283" i="17"/>
  <c r="G3284" i="17"/>
  <c r="G3285" i="17"/>
  <c r="G3286" i="17"/>
  <c r="G3287" i="17"/>
  <c r="G3288" i="17"/>
  <c r="G3289" i="17"/>
  <c r="G3290" i="17"/>
  <c r="G3291" i="17"/>
  <c r="G3292" i="17"/>
  <c r="G3293" i="17"/>
  <c r="G3294" i="17"/>
  <c r="G3295" i="17"/>
  <c r="G3296" i="17"/>
  <c r="G3297" i="17"/>
  <c r="G3298" i="17"/>
  <c r="G3299" i="17"/>
  <c r="G3300" i="17"/>
  <c r="G3301" i="17"/>
  <c r="G3302" i="17"/>
  <c r="G3303" i="17"/>
  <c r="G3304" i="17"/>
  <c r="G3305" i="17"/>
  <c r="G3306" i="17"/>
  <c r="G3307" i="17"/>
  <c r="G3308" i="17"/>
  <c r="G3309" i="17"/>
  <c r="G3310" i="17"/>
  <c r="G3311" i="17"/>
  <c r="G3312" i="17"/>
  <c r="G3313" i="17"/>
  <c r="G3314" i="17"/>
  <c r="G3315" i="17"/>
  <c r="G3316" i="17"/>
  <c r="G3317" i="17"/>
  <c r="G3318" i="17"/>
  <c r="G3319" i="17"/>
  <c r="G3320" i="17"/>
  <c r="G3321" i="17"/>
  <c r="G3322" i="17"/>
  <c r="G3323" i="17"/>
  <c r="G3324" i="17"/>
  <c r="G3325" i="17"/>
  <c r="G3326" i="17"/>
  <c r="G3327" i="17"/>
  <c r="G3328" i="17"/>
  <c r="G3329" i="17"/>
  <c r="G3330" i="17"/>
  <c r="G3331" i="17"/>
  <c r="G3332" i="17"/>
  <c r="G3333" i="17"/>
  <c r="G3334" i="17"/>
  <c r="G3335" i="17"/>
  <c r="G3336" i="17"/>
  <c r="G3337" i="17"/>
  <c r="G3338" i="17"/>
  <c r="G3339" i="17"/>
  <c r="G3340" i="17"/>
  <c r="G3341" i="17"/>
  <c r="G3342" i="17"/>
  <c r="G3343" i="17"/>
  <c r="G3344" i="17"/>
  <c r="G3345" i="17"/>
  <c r="G3346" i="17"/>
  <c r="G3347" i="17"/>
  <c r="G3348" i="17"/>
  <c r="G3349" i="17"/>
  <c r="G3350" i="17"/>
  <c r="G3351" i="17"/>
  <c r="G3352" i="17"/>
  <c r="G3353" i="17"/>
  <c r="G3354" i="17"/>
  <c r="G3355" i="17"/>
  <c r="G3356" i="17"/>
  <c r="G3357" i="17"/>
  <c r="G3358" i="17"/>
  <c r="G3359" i="17"/>
  <c r="G3360" i="17"/>
  <c r="G3361" i="17"/>
  <c r="G3362" i="17"/>
  <c r="G3363" i="17"/>
  <c r="G3364" i="17"/>
  <c r="G3365" i="17"/>
  <c r="G3366" i="17"/>
  <c r="G3367" i="17"/>
  <c r="G3368" i="17"/>
  <c r="G3369" i="17"/>
  <c r="G3370" i="17"/>
  <c r="G3371" i="17"/>
  <c r="G3372" i="17"/>
  <c r="G3373" i="17"/>
  <c r="G3374" i="17"/>
  <c r="G3375" i="17"/>
  <c r="G3376" i="17"/>
  <c r="G3377" i="17"/>
  <c r="G3378" i="17"/>
  <c r="G3379" i="17"/>
  <c r="G3380" i="17"/>
  <c r="G3381" i="17"/>
  <c r="G3382" i="17"/>
  <c r="G3383" i="17"/>
  <c r="G3384" i="17"/>
  <c r="G3385" i="17"/>
  <c r="G3386" i="17"/>
  <c r="G3387" i="17"/>
  <c r="G3388" i="17"/>
  <c r="G3389" i="17"/>
  <c r="G3390" i="17"/>
  <c r="G3391" i="17"/>
  <c r="G3392" i="17"/>
  <c r="G3393" i="17"/>
  <c r="G3394" i="17"/>
  <c r="G3395" i="17"/>
  <c r="G3396" i="17"/>
  <c r="G3397" i="17"/>
  <c r="G3398" i="17"/>
  <c r="G3399" i="17"/>
  <c r="G3400" i="17"/>
  <c r="G3401" i="17"/>
  <c r="G3402" i="17"/>
  <c r="G3403" i="17"/>
  <c r="G3404" i="17"/>
  <c r="G3405" i="17"/>
  <c r="G3406" i="17"/>
  <c r="G3407" i="17"/>
  <c r="G3408" i="17"/>
  <c r="G3409" i="17"/>
  <c r="G3410" i="17"/>
  <c r="G3411" i="17"/>
  <c r="G3412" i="17"/>
  <c r="G3413" i="17"/>
  <c r="G3414" i="17"/>
  <c r="G3415" i="17"/>
  <c r="G3416" i="17"/>
  <c r="G3417" i="17"/>
  <c r="G3418" i="17"/>
  <c r="G3419" i="17"/>
  <c r="G3420" i="17"/>
  <c r="G3421" i="17"/>
  <c r="G3422" i="17"/>
  <c r="G3423" i="17"/>
  <c r="G3424" i="17"/>
  <c r="G3425" i="17"/>
  <c r="G3426" i="17"/>
  <c r="G3427" i="17"/>
  <c r="G3428" i="17"/>
  <c r="G3429" i="17"/>
  <c r="G3430" i="17"/>
  <c r="G3431" i="17"/>
  <c r="G3432" i="17"/>
  <c r="G3433" i="17"/>
  <c r="G3434" i="17"/>
  <c r="G3435" i="17"/>
  <c r="G3436" i="17"/>
  <c r="G3437" i="17"/>
  <c r="G3438" i="17"/>
  <c r="G3439" i="17"/>
  <c r="G3440" i="17"/>
  <c r="G3441" i="17"/>
  <c r="G3442" i="17"/>
  <c r="G3443" i="17"/>
  <c r="G3444" i="17"/>
  <c r="G3445" i="17"/>
  <c r="G3446" i="17"/>
  <c r="G3447" i="17"/>
  <c r="G3448" i="17"/>
  <c r="G3449" i="17"/>
  <c r="G3450" i="17"/>
  <c r="G3451" i="17"/>
  <c r="G3452" i="17"/>
  <c r="G3453" i="17"/>
  <c r="G3454" i="17"/>
  <c r="G3455" i="17"/>
  <c r="G3456" i="17"/>
  <c r="G3457" i="17"/>
  <c r="G3458" i="17"/>
  <c r="G3459" i="17"/>
  <c r="G3460" i="17"/>
  <c r="G3461" i="17"/>
  <c r="G3462" i="17"/>
  <c r="G3463" i="17"/>
  <c r="G3464" i="17"/>
  <c r="G3465" i="17"/>
  <c r="G3466" i="17"/>
  <c r="G3467" i="17"/>
  <c r="G3468" i="17"/>
  <c r="G3469" i="17"/>
  <c r="G3470" i="17"/>
  <c r="G3471" i="17"/>
  <c r="G3472" i="17"/>
  <c r="G3473" i="17"/>
  <c r="G3474" i="17"/>
  <c r="G3475" i="17"/>
  <c r="G3476" i="17"/>
  <c r="G3477" i="17"/>
  <c r="G3478" i="17"/>
  <c r="G3479" i="17"/>
  <c r="G3480" i="17"/>
  <c r="G3481" i="17"/>
  <c r="G3482" i="17"/>
  <c r="G3483" i="17"/>
  <c r="G3484" i="17"/>
  <c r="G3485" i="17"/>
  <c r="G3486" i="17"/>
  <c r="G3487" i="17"/>
  <c r="G3488" i="17"/>
  <c r="G3489" i="17"/>
  <c r="G3490" i="17"/>
  <c r="G3491" i="17"/>
  <c r="G3492" i="17"/>
  <c r="G3493" i="17"/>
  <c r="G3494" i="17"/>
  <c r="G3495" i="17"/>
  <c r="G3496" i="17"/>
  <c r="G3497" i="17"/>
  <c r="G3498" i="17"/>
  <c r="G3499" i="17"/>
  <c r="G3500" i="17"/>
  <c r="G3501" i="17"/>
  <c r="G3502" i="17"/>
  <c r="G3503" i="17"/>
  <c r="G3504" i="17"/>
  <c r="G3505" i="17"/>
  <c r="G3506" i="17"/>
  <c r="G3507" i="17"/>
  <c r="G3508" i="17"/>
  <c r="G3509" i="17"/>
  <c r="G3510" i="17"/>
  <c r="G3511" i="17"/>
  <c r="G3512" i="17"/>
  <c r="G3513" i="17"/>
  <c r="G3514" i="17"/>
  <c r="G3515" i="17"/>
  <c r="G3516" i="17"/>
  <c r="G3517" i="17"/>
  <c r="G3518" i="17"/>
  <c r="G3519" i="17"/>
  <c r="G3520" i="17"/>
  <c r="G3521" i="17"/>
  <c r="G3522" i="17"/>
  <c r="G3523" i="17"/>
  <c r="G3524" i="17"/>
  <c r="G3525" i="17"/>
  <c r="G3526" i="17"/>
  <c r="G3527" i="17"/>
  <c r="G3528" i="17"/>
  <c r="G3529" i="17"/>
  <c r="G3530" i="17"/>
  <c r="G3531" i="17"/>
  <c r="G3532" i="17"/>
  <c r="G3533" i="17"/>
  <c r="G3534" i="17"/>
  <c r="G3535" i="17"/>
  <c r="G3536" i="17"/>
  <c r="G3537" i="17"/>
  <c r="G3538" i="17"/>
  <c r="G3539" i="17"/>
  <c r="G3540" i="17"/>
  <c r="G3541" i="17"/>
  <c r="G3542" i="17"/>
  <c r="G3543" i="17"/>
  <c r="G3544" i="17"/>
  <c r="G3545" i="17"/>
  <c r="G3546" i="17"/>
  <c r="G3547" i="17"/>
  <c r="G3548" i="17"/>
  <c r="G3549" i="17"/>
  <c r="G3550" i="17"/>
  <c r="G3551" i="17"/>
  <c r="G3552" i="17"/>
  <c r="G3553" i="17"/>
  <c r="G3554" i="17"/>
  <c r="G3555" i="17"/>
  <c r="G3556" i="17"/>
  <c r="G3557" i="17"/>
  <c r="G3558" i="17"/>
  <c r="G3559" i="17"/>
  <c r="G3560" i="17"/>
  <c r="G3561" i="17"/>
  <c r="G3562" i="17"/>
  <c r="G3563" i="17"/>
  <c r="G3564" i="17"/>
  <c r="G3565" i="17"/>
  <c r="G3566" i="17"/>
  <c r="G3567" i="17"/>
  <c r="G3568" i="17"/>
  <c r="G3569" i="17"/>
  <c r="G3570" i="17"/>
  <c r="G3571" i="17"/>
  <c r="G3572" i="17"/>
  <c r="G3573" i="17"/>
  <c r="G3574" i="17"/>
  <c r="G3575" i="17"/>
  <c r="G3576" i="17"/>
  <c r="G3577" i="17"/>
  <c r="G3578" i="17"/>
  <c r="G3579" i="17"/>
  <c r="G3580" i="17"/>
  <c r="G3581" i="17"/>
  <c r="G3582" i="17"/>
  <c r="G3583" i="17"/>
  <c r="G3584" i="17"/>
  <c r="G3585" i="17"/>
  <c r="G3586" i="17"/>
  <c r="G3587" i="17"/>
  <c r="G3588" i="17"/>
  <c r="G3589" i="17"/>
  <c r="G3590" i="17"/>
  <c r="G3591" i="17"/>
  <c r="G3592" i="17"/>
  <c r="G3593" i="17"/>
  <c r="G3594" i="17"/>
  <c r="G3595" i="17"/>
  <c r="G3596" i="17"/>
  <c r="G3597" i="17"/>
  <c r="G3598" i="17"/>
  <c r="G3599" i="17"/>
  <c r="G3600" i="17"/>
  <c r="G3601" i="17"/>
  <c r="G3602" i="17"/>
  <c r="G3603" i="17"/>
  <c r="G3604" i="17"/>
  <c r="G3605" i="17"/>
  <c r="G3606" i="17"/>
  <c r="G3607" i="17"/>
  <c r="G3608" i="17"/>
  <c r="G3609" i="17"/>
  <c r="G3610" i="17"/>
  <c r="G3611" i="17"/>
  <c r="G3612" i="17"/>
  <c r="G3613" i="17"/>
  <c r="G3614" i="17"/>
  <c r="G3615" i="17"/>
  <c r="G3616" i="17"/>
  <c r="G3617" i="17"/>
  <c r="G3618" i="17"/>
  <c r="G3619" i="17"/>
  <c r="G3620" i="17"/>
  <c r="G3621" i="17"/>
  <c r="G3622" i="17"/>
  <c r="G3623" i="17"/>
  <c r="G3624" i="17"/>
  <c r="G3625" i="17"/>
  <c r="G3626" i="17"/>
  <c r="G3627" i="17"/>
  <c r="G3628" i="17"/>
  <c r="G3629" i="17"/>
  <c r="G3630" i="17"/>
  <c r="G3631" i="17"/>
  <c r="G3632" i="17"/>
  <c r="G3633" i="17"/>
  <c r="G3634" i="17"/>
  <c r="G3635" i="17"/>
  <c r="G3636" i="17"/>
  <c r="G3637" i="17"/>
  <c r="G3638" i="17"/>
  <c r="G3639" i="17"/>
  <c r="G3640" i="17"/>
  <c r="G3641" i="17"/>
  <c r="G3642" i="17"/>
  <c r="G3643" i="17"/>
  <c r="G3644" i="17"/>
  <c r="G3645" i="17"/>
  <c r="G3646" i="17"/>
  <c r="G3647" i="17"/>
  <c r="G3648" i="17"/>
  <c r="G3649" i="17"/>
  <c r="G3650" i="17"/>
  <c r="G3651" i="17"/>
  <c r="G3652" i="17"/>
  <c r="G3653" i="17"/>
  <c r="G3654" i="17"/>
  <c r="G3655" i="17"/>
  <c r="G3656" i="17"/>
  <c r="G3657" i="17"/>
  <c r="G3658" i="17"/>
  <c r="G3659" i="17"/>
  <c r="G3660" i="17"/>
  <c r="G3661" i="17"/>
  <c r="G3662" i="17"/>
  <c r="G3663" i="17"/>
  <c r="G3664" i="17"/>
  <c r="G3665" i="17"/>
  <c r="G3666" i="17"/>
  <c r="G3667" i="17"/>
  <c r="G3668" i="17"/>
  <c r="G3669" i="17"/>
  <c r="G3670" i="17"/>
  <c r="G3671" i="17"/>
  <c r="G3672" i="17"/>
  <c r="G3673" i="17"/>
  <c r="G3674" i="17"/>
  <c r="G3675" i="17"/>
  <c r="G3676" i="17"/>
  <c r="G3677" i="17"/>
  <c r="G3678" i="17"/>
  <c r="G3679" i="17"/>
  <c r="G3680" i="17"/>
  <c r="G3681" i="17"/>
  <c r="G3682" i="17"/>
  <c r="G3683" i="17"/>
  <c r="G3684" i="17"/>
  <c r="G3685" i="17"/>
  <c r="G3686" i="17"/>
  <c r="G3687" i="17"/>
  <c r="G3688" i="17"/>
  <c r="G3689" i="17"/>
  <c r="G3690" i="17"/>
  <c r="G3691" i="17"/>
  <c r="G3692" i="17"/>
  <c r="G3693" i="17"/>
  <c r="G3694" i="17"/>
  <c r="G3695" i="17"/>
  <c r="G3696" i="17"/>
  <c r="G3697" i="17"/>
  <c r="G3698" i="17"/>
  <c r="G3699" i="17"/>
  <c r="G3700" i="17"/>
  <c r="G3701" i="17"/>
  <c r="G3702" i="17"/>
  <c r="G3703" i="17"/>
  <c r="G3704" i="17"/>
  <c r="G3705" i="17"/>
  <c r="G3706" i="17"/>
  <c r="G3707" i="17"/>
  <c r="G3708" i="17"/>
  <c r="G3709" i="17"/>
  <c r="G3710" i="17"/>
  <c r="G3711" i="17"/>
  <c r="G3712" i="17"/>
  <c r="G3713" i="17"/>
  <c r="G3714" i="17"/>
  <c r="G3715" i="17"/>
  <c r="G3716" i="17"/>
  <c r="G3717" i="17"/>
  <c r="G3718" i="17"/>
  <c r="G3719" i="17"/>
  <c r="G3720" i="17"/>
  <c r="G3721" i="17"/>
  <c r="G3722" i="17"/>
  <c r="G3723" i="17"/>
  <c r="G3724" i="17"/>
  <c r="G3725" i="17"/>
  <c r="G3726" i="17"/>
  <c r="G3727" i="17"/>
  <c r="G3728" i="17"/>
  <c r="G3729" i="17"/>
  <c r="G3730" i="17"/>
  <c r="G3731" i="17"/>
  <c r="G3732" i="17"/>
  <c r="G3733" i="17"/>
  <c r="G3734" i="17"/>
  <c r="G3735" i="17"/>
  <c r="G3736" i="17"/>
  <c r="G3737" i="17"/>
  <c r="G3738" i="17"/>
  <c r="G3739" i="17"/>
  <c r="G3740" i="17"/>
  <c r="G3741" i="17"/>
  <c r="G3742" i="17"/>
  <c r="G3743" i="17"/>
  <c r="G3744" i="17"/>
  <c r="G3745" i="17"/>
  <c r="G3746" i="17"/>
  <c r="G3747" i="17"/>
  <c r="G3748" i="17"/>
  <c r="G3749" i="17"/>
  <c r="G3750" i="17"/>
  <c r="G3751" i="17"/>
  <c r="G3752" i="17"/>
  <c r="G3753" i="17"/>
  <c r="G3754" i="17"/>
  <c r="G3755" i="17"/>
  <c r="G3756" i="17"/>
  <c r="G3757" i="17"/>
  <c r="G3758" i="17"/>
  <c r="G3759" i="17"/>
  <c r="G3760" i="17"/>
  <c r="G3761" i="17"/>
  <c r="G3762" i="17"/>
  <c r="G3763" i="17"/>
  <c r="G3764" i="17"/>
  <c r="G3765" i="17"/>
  <c r="G3766" i="17"/>
  <c r="G3767" i="17"/>
  <c r="G3768" i="17"/>
  <c r="G3769" i="17"/>
  <c r="G3770" i="17"/>
  <c r="G3771" i="17"/>
  <c r="G3772" i="17"/>
  <c r="G3773" i="17"/>
  <c r="G3774" i="17"/>
  <c r="G3775" i="17"/>
  <c r="G3776" i="17"/>
  <c r="G3777" i="17"/>
  <c r="G3778" i="17"/>
  <c r="G3779" i="17"/>
  <c r="G3780" i="17"/>
  <c r="G3781" i="17"/>
  <c r="G3782" i="17"/>
  <c r="G3783" i="17"/>
  <c r="G3784" i="17"/>
  <c r="G3785" i="17"/>
  <c r="G3786" i="17"/>
  <c r="G3787" i="17"/>
  <c r="G3788" i="17"/>
  <c r="G3789" i="17"/>
  <c r="G3790" i="17"/>
  <c r="G3791" i="17"/>
  <c r="G3792" i="17"/>
  <c r="G3793" i="17"/>
  <c r="G3794" i="17"/>
  <c r="G3795" i="17"/>
  <c r="G3796" i="17"/>
  <c r="G3797" i="17"/>
  <c r="G3798" i="17"/>
  <c r="G3799" i="17"/>
  <c r="G3800" i="17"/>
  <c r="G3801" i="17"/>
  <c r="G3802" i="17"/>
  <c r="G3803" i="17"/>
  <c r="G3804" i="17"/>
  <c r="G3805" i="17"/>
  <c r="G3806" i="17"/>
  <c r="G3807" i="17"/>
  <c r="G3808" i="17"/>
  <c r="G3809" i="17"/>
  <c r="G3810" i="17"/>
  <c r="G3811" i="17"/>
  <c r="G3812" i="17"/>
  <c r="G3813" i="17"/>
  <c r="G3814" i="17"/>
  <c r="G3815" i="17"/>
  <c r="G3816" i="17"/>
  <c r="G3817" i="17"/>
  <c r="G3818" i="17"/>
  <c r="G3819" i="17"/>
  <c r="G3820" i="17"/>
  <c r="G3821" i="17"/>
  <c r="G3822" i="17"/>
  <c r="G3823" i="17"/>
  <c r="G3824" i="17"/>
  <c r="G3825" i="17"/>
  <c r="G3826" i="17"/>
  <c r="G3827" i="17"/>
  <c r="G3828" i="17"/>
  <c r="G3829" i="17"/>
  <c r="G3830" i="17"/>
  <c r="G3831" i="17"/>
  <c r="G3832" i="17"/>
  <c r="G3833" i="17"/>
  <c r="G3834" i="17"/>
  <c r="G3835" i="17"/>
  <c r="G3836" i="17"/>
  <c r="G3837" i="17"/>
  <c r="G3838" i="17"/>
  <c r="G3839" i="17"/>
  <c r="G3840" i="17"/>
  <c r="G3841" i="17"/>
  <c r="G3842" i="17"/>
  <c r="G3843" i="17"/>
  <c r="G3844" i="17"/>
  <c r="G3845" i="17"/>
  <c r="G3846" i="17"/>
  <c r="G3847" i="17"/>
  <c r="G3848" i="17"/>
  <c r="G3849" i="17"/>
  <c r="G3850" i="17"/>
  <c r="G3851" i="17"/>
  <c r="G3852" i="17"/>
  <c r="G3853" i="17"/>
  <c r="G3854" i="17"/>
  <c r="G3855" i="17"/>
  <c r="G3856" i="17"/>
  <c r="G3857" i="17"/>
  <c r="G3858" i="17"/>
  <c r="G3859" i="17"/>
  <c r="G3860" i="17"/>
  <c r="G3861" i="17"/>
  <c r="G3862" i="17"/>
  <c r="G3863" i="17"/>
  <c r="G3864" i="17"/>
  <c r="G3865" i="17"/>
  <c r="G3866" i="17"/>
  <c r="G3867" i="17"/>
  <c r="G3868" i="17"/>
  <c r="G3869" i="17"/>
  <c r="G3870" i="17"/>
  <c r="G3871" i="17"/>
  <c r="G3872" i="17"/>
  <c r="G3873" i="17"/>
  <c r="G3874" i="17"/>
  <c r="G3875" i="17"/>
  <c r="G3876" i="17"/>
  <c r="G3877" i="17"/>
  <c r="G3878" i="17"/>
  <c r="G3879" i="17"/>
  <c r="G3880" i="17"/>
  <c r="G3881" i="17"/>
  <c r="G3882" i="17"/>
  <c r="G3883" i="17"/>
  <c r="G3884" i="17"/>
  <c r="G3885" i="17"/>
  <c r="G3886" i="17"/>
  <c r="G3887" i="17"/>
  <c r="G3888" i="17"/>
  <c r="G3889" i="17"/>
  <c r="G3890" i="17"/>
  <c r="G3891" i="17"/>
  <c r="G3892" i="17"/>
  <c r="G3893" i="17"/>
  <c r="G3894" i="17"/>
  <c r="G3895" i="17"/>
  <c r="G3896" i="17"/>
  <c r="G3897" i="17"/>
  <c r="G3898" i="17"/>
  <c r="G3899" i="17"/>
  <c r="G3900" i="17"/>
  <c r="G3901" i="17"/>
  <c r="G3902" i="17"/>
  <c r="G3903" i="17"/>
  <c r="G3904" i="17"/>
  <c r="G3905" i="17"/>
  <c r="G3906" i="17"/>
  <c r="G3907" i="17"/>
  <c r="G3908" i="17"/>
  <c r="G3909" i="17"/>
  <c r="G3910" i="17"/>
  <c r="G3911" i="17"/>
  <c r="G3912" i="17"/>
  <c r="G3913" i="17"/>
  <c r="G3914" i="17"/>
  <c r="G3915" i="17"/>
  <c r="G3916" i="17"/>
  <c r="G3917" i="17"/>
  <c r="G3918" i="17"/>
  <c r="G3919" i="17"/>
  <c r="G3920" i="17"/>
  <c r="G3921" i="17"/>
  <c r="G3922" i="17"/>
  <c r="G3923" i="17"/>
  <c r="G3924" i="17"/>
  <c r="G3925" i="17"/>
  <c r="G3926" i="17"/>
  <c r="G3927" i="17"/>
  <c r="G3928" i="17"/>
  <c r="G3929" i="17"/>
  <c r="G3930" i="17"/>
  <c r="G3931" i="17"/>
  <c r="G3932" i="17"/>
  <c r="G3933" i="17"/>
  <c r="G3934" i="17"/>
  <c r="G3935" i="17"/>
  <c r="G3936" i="17"/>
  <c r="G3937" i="17"/>
  <c r="G3938" i="17"/>
  <c r="G3939" i="17"/>
  <c r="G3940" i="17"/>
  <c r="G3941" i="17"/>
  <c r="G3942" i="17"/>
  <c r="G3943" i="17"/>
  <c r="G3944" i="17"/>
  <c r="G3945" i="17"/>
  <c r="G3946" i="17"/>
  <c r="G3947" i="17"/>
  <c r="G3948" i="17"/>
  <c r="G3949" i="17"/>
  <c r="G3950" i="17"/>
  <c r="G3951" i="17"/>
  <c r="G3952" i="17"/>
  <c r="G3953" i="17"/>
  <c r="G3954" i="17"/>
  <c r="G3955" i="17"/>
  <c r="G3956" i="17"/>
  <c r="G3957" i="17"/>
  <c r="G3958" i="17"/>
  <c r="G3959" i="17"/>
  <c r="G3960" i="17"/>
  <c r="G3961" i="17"/>
  <c r="G3962" i="17"/>
  <c r="G3963" i="17"/>
  <c r="G3964" i="17"/>
  <c r="G3965" i="17"/>
  <c r="G3966" i="17"/>
  <c r="G3967" i="17"/>
  <c r="G3968" i="17"/>
  <c r="G3969" i="17"/>
  <c r="G3970" i="17"/>
  <c r="G3971" i="17"/>
  <c r="G3972" i="17"/>
  <c r="G3973" i="17"/>
  <c r="G3974" i="17"/>
  <c r="G3975" i="17"/>
  <c r="G3976" i="17"/>
  <c r="G3977" i="17"/>
  <c r="G3978" i="17"/>
  <c r="G3979" i="17"/>
  <c r="G3980" i="17"/>
  <c r="G3981" i="17"/>
  <c r="G3982" i="17"/>
  <c r="G3983" i="17"/>
  <c r="G3984" i="17"/>
  <c r="G3985" i="17"/>
  <c r="G3986" i="17"/>
  <c r="G3987" i="17"/>
  <c r="G3988" i="17"/>
  <c r="G3989" i="17"/>
  <c r="G3990" i="17"/>
  <c r="G3991" i="17"/>
  <c r="G3992" i="17"/>
  <c r="G3993" i="17"/>
  <c r="G3994" i="17"/>
  <c r="G3995" i="17"/>
  <c r="G3996" i="17"/>
  <c r="G3997" i="17"/>
  <c r="G3998" i="17"/>
  <c r="G3999" i="17"/>
  <c r="G4000" i="17"/>
  <c r="G4001" i="17"/>
  <c r="G4002" i="17"/>
  <c r="G4003" i="17"/>
  <c r="G4004" i="17"/>
  <c r="G4005" i="17"/>
  <c r="G4006" i="17"/>
  <c r="G4007" i="17"/>
  <c r="G4008" i="17"/>
  <c r="G4009" i="17"/>
  <c r="G4010" i="17"/>
  <c r="G4011" i="17"/>
  <c r="G4012" i="17"/>
  <c r="G4013" i="17"/>
  <c r="G4014" i="17"/>
  <c r="G4015" i="17"/>
  <c r="G4016" i="17"/>
  <c r="G4017" i="17"/>
  <c r="G4018" i="17"/>
  <c r="G4019" i="17"/>
  <c r="G4020" i="17"/>
  <c r="G4021" i="17"/>
  <c r="G4022" i="17"/>
  <c r="G4023" i="17"/>
  <c r="G4024" i="17"/>
  <c r="G4025" i="17"/>
  <c r="G4026" i="17"/>
  <c r="G4027" i="17"/>
  <c r="G4028" i="17"/>
  <c r="G4029" i="17"/>
  <c r="G4030" i="17"/>
  <c r="G4031" i="17"/>
  <c r="G4032" i="17"/>
  <c r="G4033" i="17"/>
  <c r="G4034" i="17"/>
  <c r="G4035" i="17"/>
  <c r="G4036" i="17"/>
  <c r="G4037" i="17"/>
  <c r="G4038" i="17"/>
  <c r="G4039" i="17"/>
  <c r="G4040" i="17"/>
  <c r="G4041" i="17"/>
  <c r="G4042" i="17"/>
  <c r="G4043" i="17"/>
  <c r="G4044" i="17"/>
  <c r="G4045" i="17"/>
  <c r="G4046" i="17"/>
  <c r="G4047" i="17"/>
  <c r="G4048" i="17"/>
  <c r="G4049" i="17"/>
  <c r="G4050" i="17"/>
  <c r="G4051" i="17"/>
  <c r="G4052" i="17"/>
  <c r="G4053" i="17"/>
  <c r="G4054" i="17"/>
  <c r="G4055" i="17"/>
  <c r="G4056" i="17"/>
  <c r="G4057" i="17"/>
  <c r="G4058" i="17"/>
  <c r="G4059" i="17"/>
  <c r="G4060" i="17"/>
  <c r="G4061" i="17"/>
  <c r="G4062" i="17"/>
  <c r="G4063" i="17"/>
  <c r="G4064" i="17"/>
  <c r="G4065" i="17"/>
  <c r="G4066" i="17"/>
  <c r="G4067" i="17"/>
  <c r="G4068" i="17"/>
  <c r="G4069" i="17"/>
  <c r="G4070" i="17"/>
  <c r="G4071" i="17"/>
  <c r="G4072" i="17"/>
  <c r="G4073" i="17"/>
  <c r="G4074" i="17"/>
  <c r="G4075" i="17"/>
  <c r="G4076" i="17"/>
  <c r="G4077" i="17"/>
  <c r="G4078" i="17"/>
  <c r="G4079" i="17"/>
  <c r="G4080" i="17"/>
  <c r="G4081" i="17"/>
  <c r="G4082" i="17"/>
  <c r="G4083" i="17"/>
  <c r="G4084" i="17"/>
  <c r="G4085" i="17"/>
  <c r="G4086" i="17"/>
  <c r="G4087" i="17"/>
  <c r="G4088" i="17"/>
  <c r="G4089" i="17"/>
  <c r="G4090" i="17"/>
  <c r="G4091" i="17"/>
  <c r="G4092" i="17"/>
  <c r="G4093" i="17"/>
  <c r="G4094" i="17"/>
  <c r="G4095" i="17"/>
  <c r="G4096" i="17"/>
  <c r="G4097" i="17"/>
  <c r="G4098" i="17"/>
  <c r="G4099" i="17"/>
  <c r="G4100" i="17"/>
  <c r="G4101" i="17"/>
  <c r="G4102" i="17"/>
  <c r="G4103" i="17"/>
  <c r="G4104" i="17"/>
  <c r="G4105" i="17"/>
  <c r="G4106" i="17"/>
  <c r="G4107" i="17"/>
  <c r="G4108" i="17"/>
  <c r="G4109" i="17"/>
  <c r="G4110" i="17"/>
  <c r="G4111" i="17"/>
  <c r="G4112" i="17"/>
  <c r="G4113" i="17"/>
  <c r="G4114" i="17"/>
  <c r="G4115" i="17"/>
  <c r="G4116" i="17"/>
  <c r="G4117" i="17"/>
  <c r="G4118" i="17"/>
  <c r="G4119" i="17"/>
  <c r="G4120" i="17"/>
  <c r="G4121" i="17"/>
  <c r="G4122" i="17"/>
  <c r="G4123" i="17"/>
  <c r="G4124" i="17"/>
  <c r="G4125" i="17"/>
  <c r="G4126" i="17"/>
  <c r="G4127" i="17"/>
  <c r="G4128" i="17"/>
  <c r="G4129" i="17"/>
  <c r="G4130" i="17"/>
  <c r="G4131" i="17"/>
  <c r="G4132" i="17"/>
  <c r="G4133" i="17"/>
  <c r="G4134" i="17"/>
  <c r="G4135" i="17"/>
  <c r="G4136" i="17"/>
  <c r="G4137" i="17"/>
  <c r="G4138" i="17"/>
  <c r="G4139" i="17"/>
  <c r="G4140" i="17"/>
  <c r="G4141" i="17"/>
  <c r="G4142" i="17"/>
  <c r="G4143" i="17"/>
  <c r="G4144" i="17"/>
  <c r="G4145" i="17"/>
  <c r="G4146" i="17"/>
  <c r="G4147" i="17"/>
  <c r="G4148" i="17"/>
  <c r="G4149" i="17"/>
  <c r="G4150" i="17"/>
  <c r="G4151" i="17"/>
  <c r="G4152" i="17"/>
  <c r="G4153" i="17"/>
  <c r="G4154" i="17"/>
  <c r="G4155" i="17"/>
  <c r="G4156" i="17"/>
  <c r="G4157" i="17"/>
  <c r="G4158" i="17"/>
  <c r="G4159" i="17"/>
  <c r="G4160" i="17"/>
  <c r="G4161" i="17"/>
  <c r="G4162" i="17"/>
  <c r="G4163" i="17"/>
  <c r="G4164" i="17"/>
  <c r="G4165" i="17"/>
  <c r="G4166" i="17"/>
  <c r="G4167" i="17"/>
  <c r="G4168" i="17"/>
  <c r="G4169" i="17"/>
  <c r="G4170" i="17"/>
  <c r="G4171" i="17"/>
  <c r="G4172" i="17"/>
  <c r="G4173" i="17"/>
  <c r="G4174" i="17"/>
  <c r="G4175" i="17"/>
  <c r="G4176" i="17"/>
  <c r="G4177" i="17"/>
  <c r="G4178" i="17"/>
  <c r="G4179" i="17"/>
  <c r="G4180" i="17"/>
  <c r="G4181" i="17"/>
  <c r="G4182" i="17"/>
  <c r="G4183" i="17"/>
  <c r="G4184" i="17"/>
  <c r="G4185" i="17"/>
  <c r="G4186" i="17"/>
  <c r="G4187" i="17"/>
  <c r="G4188" i="17"/>
  <c r="G4189" i="17"/>
  <c r="G4190" i="17"/>
  <c r="G4191" i="17"/>
  <c r="G4192" i="17"/>
  <c r="G4193" i="17"/>
  <c r="G4194" i="17"/>
  <c r="G4195" i="17"/>
  <c r="G4196" i="17"/>
  <c r="G4197" i="17"/>
  <c r="G4198" i="17"/>
  <c r="G4199" i="17"/>
  <c r="G4200" i="17"/>
  <c r="G4201" i="17"/>
  <c r="G4202" i="17"/>
  <c r="G4203" i="17"/>
  <c r="G4204" i="17"/>
  <c r="G4205" i="17"/>
  <c r="G4206" i="17"/>
  <c r="G4207" i="17"/>
  <c r="G4208" i="17"/>
  <c r="G4209" i="17"/>
  <c r="G4210" i="17"/>
  <c r="G4211" i="17"/>
  <c r="G4212" i="17"/>
  <c r="G4213" i="17"/>
  <c r="G4214" i="17"/>
  <c r="G4215" i="17"/>
  <c r="G4216" i="17"/>
  <c r="G4217" i="17"/>
  <c r="G4218" i="17"/>
  <c r="G4219" i="17"/>
  <c r="G4220" i="17"/>
  <c r="G4221" i="17"/>
  <c r="G4222" i="17"/>
  <c r="G4223" i="17"/>
  <c r="G4224" i="17"/>
  <c r="G4225" i="17"/>
  <c r="G4226" i="17"/>
  <c r="G4227" i="17"/>
  <c r="G4228" i="17"/>
  <c r="G4229" i="17"/>
  <c r="G4230" i="17"/>
  <c r="G4231" i="17"/>
  <c r="G4232" i="17"/>
  <c r="G4233" i="17"/>
  <c r="G4234" i="17"/>
  <c r="G4235" i="17"/>
  <c r="G4236" i="17"/>
  <c r="G4237" i="17"/>
  <c r="G4238" i="17"/>
  <c r="G4239" i="17"/>
  <c r="G4240" i="17"/>
  <c r="G4241" i="17"/>
  <c r="G4242" i="17"/>
  <c r="G4243" i="17"/>
  <c r="G4244" i="17"/>
  <c r="G4245" i="17"/>
  <c r="G4246" i="17"/>
  <c r="G4247" i="17"/>
  <c r="G4248" i="17"/>
  <c r="G4249" i="17"/>
  <c r="G4250" i="17"/>
  <c r="G4251" i="17"/>
  <c r="G4252" i="17"/>
  <c r="G4253" i="17"/>
  <c r="G4254" i="17"/>
  <c r="G4255" i="17"/>
  <c r="G4256" i="17"/>
  <c r="G4257" i="17"/>
  <c r="G4258" i="17"/>
  <c r="G4259" i="17"/>
  <c r="G4260" i="17"/>
  <c r="G4261" i="17"/>
  <c r="G4262" i="17"/>
  <c r="G4263" i="17"/>
  <c r="G4264" i="17"/>
  <c r="G4265" i="17"/>
  <c r="G4266" i="17"/>
  <c r="G4267" i="17"/>
  <c r="G4268" i="17"/>
  <c r="G4269" i="17"/>
  <c r="G4270" i="17"/>
  <c r="G4271" i="17"/>
  <c r="G4272" i="17"/>
  <c r="G4273" i="17"/>
  <c r="G4274" i="17"/>
  <c r="G4275" i="17"/>
  <c r="G4276" i="17"/>
  <c r="G4277" i="17"/>
  <c r="G4278" i="17"/>
  <c r="G4279" i="17"/>
  <c r="G4280" i="17"/>
  <c r="G4281" i="17"/>
  <c r="G4282" i="17"/>
  <c r="G4283" i="17"/>
  <c r="G4284" i="17"/>
  <c r="G4285" i="17"/>
  <c r="G4286" i="17"/>
  <c r="G4287" i="17"/>
  <c r="G4288" i="17"/>
  <c r="G4289" i="17"/>
  <c r="G4290" i="17"/>
  <c r="G4291" i="17"/>
  <c r="G4292" i="17"/>
  <c r="G4293" i="17"/>
  <c r="G4294" i="17"/>
  <c r="G4295" i="17"/>
  <c r="G4296" i="17"/>
  <c r="G4297" i="17"/>
  <c r="G4298" i="17"/>
  <c r="G4299" i="17"/>
  <c r="G4300" i="17"/>
  <c r="G4301" i="17"/>
  <c r="G4302" i="17"/>
  <c r="G4303" i="17"/>
  <c r="G4304" i="17"/>
  <c r="G4305" i="17"/>
  <c r="G4306" i="17"/>
  <c r="G4307" i="17"/>
  <c r="G4308" i="17"/>
  <c r="G4309" i="17"/>
  <c r="G4310" i="17"/>
  <c r="G4311" i="17"/>
  <c r="G4312" i="17"/>
  <c r="G4313" i="17"/>
  <c r="G4314" i="17"/>
  <c r="G4315" i="17"/>
  <c r="G4316" i="17"/>
  <c r="G4317" i="17"/>
  <c r="G4318" i="17"/>
  <c r="G4319" i="17"/>
  <c r="G4320" i="17"/>
  <c r="G4321" i="17"/>
  <c r="G4322" i="17"/>
  <c r="G4323" i="17"/>
  <c r="G4324" i="17"/>
  <c r="G4325" i="17"/>
  <c r="G4326" i="17"/>
  <c r="G4327" i="17"/>
  <c r="G4328" i="17"/>
  <c r="G4329" i="17"/>
  <c r="G4330" i="17"/>
  <c r="G4331" i="17"/>
  <c r="G4332" i="17"/>
  <c r="G4333" i="17"/>
  <c r="G4334" i="17"/>
  <c r="G4335" i="17"/>
  <c r="G4336" i="17"/>
  <c r="G4337" i="17"/>
  <c r="G4338" i="17"/>
  <c r="G4339" i="17"/>
  <c r="G4340" i="17"/>
  <c r="G4341" i="17"/>
  <c r="G4342" i="17"/>
  <c r="G4343" i="17"/>
  <c r="G4344" i="17"/>
  <c r="G4345" i="17"/>
  <c r="G4346" i="17"/>
  <c r="G4347" i="17"/>
  <c r="G4348" i="17"/>
  <c r="G4349" i="17"/>
  <c r="G4350" i="17"/>
  <c r="G4351" i="17"/>
  <c r="G4352" i="17"/>
  <c r="G4353" i="17"/>
  <c r="G4354" i="17"/>
  <c r="G4355" i="17"/>
  <c r="G4356" i="17"/>
  <c r="G4357" i="17"/>
  <c r="G4358" i="17"/>
  <c r="G4359" i="17"/>
  <c r="G4360" i="17"/>
  <c r="G4361" i="17"/>
  <c r="G4362" i="17"/>
  <c r="G4363" i="17"/>
  <c r="G4364" i="17"/>
  <c r="G4365" i="17"/>
  <c r="G4366" i="17"/>
  <c r="G4367" i="17"/>
  <c r="G4368" i="17"/>
  <c r="G4369" i="17"/>
  <c r="G4370" i="17"/>
  <c r="G4371" i="17"/>
  <c r="G4372" i="17"/>
  <c r="G4373" i="17"/>
  <c r="G4374" i="17"/>
  <c r="G4375" i="17"/>
  <c r="G4376" i="17"/>
  <c r="G4377" i="17"/>
  <c r="G4378" i="17"/>
  <c r="G4379" i="17"/>
  <c r="G4380" i="17"/>
  <c r="G4381" i="17"/>
  <c r="G4382" i="17"/>
  <c r="G4383" i="17"/>
  <c r="G4384" i="17"/>
  <c r="G4385" i="17"/>
  <c r="G4386" i="17"/>
  <c r="G4387" i="17"/>
  <c r="G4388" i="17"/>
  <c r="G4389" i="17"/>
  <c r="G4390" i="17"/>
  <c r="G4391" i="17"/>
  <c r="G4392" i="17"/>
  <c r="G4393" i="17"/>
  <c r="G4394" i="17"/>
  <c r="G4395" i="17"/>
  <c r="G4396" i="17"/>
  <c r="G4397" i="17"/>
  <c r="G4398" i="17"/>
  <c r="G4399" i="17"/>
  <c r="G4400" i="17"/>
  <c r="G4401" i="17"/>
  <c r="G4402" i="17"/>
  <c r="G4403" i="17"/>
  <c r="G4404" i="17"/>
  <c r="G4405" i="17"/>
  <c r="G4406" i="17"/>
  <c r="G4407" i="17"/>
  <c r="G4408" i="17"/>
  <c r="G4409" i="17"/>
  <c r="G4410" i="17"/>
  <c r="G4411" i="17"/>
  <c r="G4412" i="17"/>
  <c r="G4413" i="17"/>
  <c r="G4414" i="17"/>
  <c r="G4415" i="17"/>
  <c r="G4416" i="17"/>
  <c r="G4417" i="17"/>
  <c r="G4418" i="17"/>
  <c r="G4419" i="17"/>
  <c r="G4420" i="17"/>
  <c r="G4421" i="17"/>
  <c r="G4422" i="17"/>
  <c r="G4423" i="17"/>
  <c r="G4424" i="17"/>
  <c r="G4425" i="17"/>
  <c r="G4426" i="17"/>
  <c r="G4427" i="17"/>
  <c r="G4428" i="17"/>
  <c r="G4429" i="17"/>
  <c r="G4430" i="17"/>
  <c r="G4431" i="17"/>
  <c r="G4432" i="17"/>
  <c r="G4433" i="17"/>
  <c r="G4434" i="17"/>
  <c r="G4435" i="17"/>
  <c r="G4436" i="17"/>
  <c r="G4437" i="17"/>
  <c r="G4438" i="17"/>
  <c r="G4439" i="17"/>
  <c r="G4440" i="17"/>
  <c r="G4441" i="17"/>
  <c r="G4442" i="17"/>
  <c r="G4443" i="17"/>
  <c r="G4444" i="17"/>
  <c r="G4445" i="17"/>
  <c r="G4446" i="17"/>
  <c r="G4447" i="17"/>
  <c r="G4448" i="17"/>
  <c r="G4449" i="17"/>
  <c r="G4450" i="17"/>
  <c r="G4451" i="17"/>
  <c r="G4452" i="17"/>
  <c r="G4453" i="17"/>
  <c r="G4454" i="17"/>
  <c r="G4455" i="17"/>
  <c r="G4456" i="17"/>
  <c r="G4457" i="17"/>
  <c r="G4458" i="17"/>
  <c r="G4459" i="17"/>
  <c r="G4460" i="17"/>
  <c r="G4461" i="17"/>
  <c r="G4462" i="17"/>
  <c r="G4463" i="17"/>
  <c r="G4464" i="17"/>
  <c r="G4465" i="17"/>
  <c r="G4466" i="17"/>
  <c r="G4467" i="17"/>
  <c r="G4468" i="17"/>
  <c r="G4469" i="17"/>
  <c r="G4470" i="17"/>
  <c r="G4471" i="17"/>
  <c r="G4472" i="17"/>
  <c r="G4473" i="17"/>
  <c r="G4474" i="17"/>
  <c r="G4475" i="17"/>
  <c r="G4476" i="17"/>
  <c r="G4477" i="17"/>
  <c r="G4478" i="17"/>
  <c r="G4479" i="17"/>
  <c r="G4480" i="17"/>
  <c r="G4481" i="17"/>
  <c r="G4482" i="17"/>
  <c r="G4483" i="17"/>
  <c r="G4484" i="17"/>
  <c r="G4485" i="17"/>
  <c r="G4486" i="17"/>
  <c r="G4487" i="17"/>
  <c r="G4488" i="17"/>
  <c r="G4489" i="17"/>
  <c r="G4490" i="17"/>
  <c r="G4491" i="17"/>
  <c r="G4492" i="17"/>
  <c r="G4493" i="17"/>
  <c r="G4494" i="17"/>
  <c r="G4495" i="17"/>
  <c r="G4496" i="17"/>
  <c r="G4497" i="17"/>
  <c r="G4498" i="17"/>
  <c r="G4499" i="17"/>
  <c r="G4500" i="17"/>
  <c r="G4501" i="17"/>
  <c r="G4502" i="17"/>
  <c r="G4503" i="17"/>
  <c r="G4504" i="17"/>
  <c r="G4505" i="17"/>
  <c r="G4506" i="17"/>
  <c r="G4507" i="17"/>
  <c r="G4508" i="17"/>
  <c r="G4509" i="17"/>
  <c r="G4510" i="17"/>
  <c r="G4511" i="17"/>
  <c r="G4512" i="17"/>
  <c r="G4513" i="17"/>
  <c r="G4514" i="17"/>
  <c r="G4515" i="17"/>
  <c r="G4516" i="17"/>
  <c r="G4517" i="17"/>
  <c r="G4518" i="17"/>
  <c r="G4519" i="17"/>
  <c r="G4520" i="17"/>
  <c r="G4521" i="17"/>
  <c r="G4522" i="17"/>
  <c r="G4523" i="17"/>
  <c r="G4524" i="17"/>
  <c r="G4525" i="17"/>
  <c r="G4526" i="17"/>
  <c r="G4527" i="17"/>
  <c r="G4528" i="17"/>
  <c r="G4529" i="17"/>
  <c r="G4530" i="17"/>
  <c r="G4531" i="17"/>
  <c r="G4532" i="17"/>
  <c r="G4533" i="17"/>
  <c r="G4534" i="17"/>
  <c r="G4535" i="17"/>
  <c r="G4536" i="17"/>
  <c r="G4537" i="17"/>
  <c r="G4538" i="17"/>
  <c r="G4539" i="17"/>
  <c r="G4540" i="17"/>
  <c r="G4541" i="17"/>
  <c r="G4542" i="17"/>
  <c r="G4543" i="17"/>
  <c r="G4544" i="17"/>
  <c r="G4545" i="17"/>
  <c r="G4546" i="17"/>
  <c r="G4547" i="17"/>
  <c r="G4548" i="17"/>
  <c r="G4549" i="17"/>
  <c r="G4550" i="17"/>
  <c r="G4551" i="17"/>
  <c r="G4552" i="17"/>
  <c r="G4553" i="17"/>
  <c r="G4554" i="17"/>
  <c r="G4555" i="17"/>
  <c r="G4556" i="17"/>
  <c r="G4557" i="17"/>
  <c r="G4558" i="17"/>
  <c r="G4559" i="17"/>
  <c r="G4560" i="17"/>
  <c r="G4561" i="17"/>
  <c r="G4562" i="17"/>
  <c r="G4563" i="17"/>
  <c r="G4564" i="17"/>
  <c r="G4565" i="17"/>
  <c r="G4566" i="17"/>
  <c r="G4567" i="17"/>
  <c r="G4568" i="17"/>
  <c r="G4569" i="17"/>
  <c r="G4570" i="17"/>
  <c r="G4571" i="17"/>
  <c r="G4572" i="17"/>
  <c r="G4573" i="17"/>
  <c r="G4574" i="17"/>
  <c r="G4575" i="17"/>
  <c r="G4576" i="17"/>
  <c r="G4577" i="17"/>
  <c r="G4578" i="17"/>
  <c r="G4579" i="17"/>
  <c r="G4580" i="17"/>
  <c r="G4581" i="17"/>
  <c r="G4582" i="17"/>
  <c r="G4583" i="17"/>
  <c r="G4584" i="17"/>
  <c r="G4585" i="17"/>
  <c r="G4586" i="17"/>
  <c r="G4587" i="17"/>
  <c r="G4588" i="17"/>
  <c r="G4589" i="17"/>
  <c r="G4590" i="17"/>
  <c r="G4591" i="17"/>
  <c r="G4592" i="17"/>
  <c r="G4593" i="17"/>
  <c r="G4594" i="17"/>
  <c r="G4595" i="17"/>
  <c r="G4596" i="17"/>
  <c r="G4597" i="17"/>
  <c r="G4598" i="17"/>
  <c r="G4599" i="17"/>
  <c r="G4600" i="17"/>
  <c r="G4601" i="17"/>
  <c r="G4602" i="17"/>
  <c r="G4603" i="17"/>
  <c r="G4604" i="17"/>
  <c r="G4605" i="17"/>
  <c r="G4606" i="17"/>
  <c r="G4607" i="17"/>
  <c r="G4608" i="17"/>
  <c r="G4609" i="17"/>
  <c r="G4610" i="17"/>
  <c r="G4611" i="17"/>
  <c r="G4612" i="17"/>
  <c r="G4613" i="17"/>
  <c r="G4614" i="17"/>
  <c r="G4615" i="17"/>
  <c r="G4616" i="17"/>
  <c r="G4617" i="17"/>
  <c r="G4618" i="17"/>
  <c r="G4619" i="17"/>
  <c r="G4620" i="17"/>
  <c r="G4621" i="17"/>
  <c r="G4622" i="17"/>
  <c r="G4623" i="17"/>
  <c r="G4624" i="17"/>
  <c r="G4625" i="17"/>
  <c r="G4626" i="17"/>
  <c r="G4627" i="17"/>
  <c r="G4628" i="17"/>
  <c r="G4629" i="17"/>
  <c r="G4630" i="17"/>
  <c r="G4631" i="17"/>
  <c r="G4632" i="17"/>
  <c r="G4633" i="17"/>
  <c r="G4634" i="17"/>
  <c r="G4635" i="17"/>
  <c r="G4636" i="17"/>
  <c r="G4637" i="17"/>
  <c r="G4638" i="17"/>
  <c r="G4639" i="17"/>
  <c r="G4640" i="17"/>
  <c r="G4641" i="17"/>
  <c r="G4642" i="17"/>
  <c r="G4643" i="17"/>
  <c r="G4644" i="17"/>
  <c r="G4645" i="17"/>
  <c r="G4646" i="17"/>
  <c r="G4647" i="17"/>
  <c r="G4648" i="17"/>
  <c r="G4649" i="17"/>
  <c r="G4650" i="17"/>
  <c r="G4651" i="17"/>
  <c r="G4652" i="17"/>
  <c r="G4653" i="17"/>
  <c r="G4654" i="17"/>
  <c r="G4655" i="17"/>
  <c r="G4656" i="17"/>
  <c r="G4657" i="17"/>
  <c r="G4658" i="17"/>
  <c r="G4659" i="17"/>
  <c r="G4660" i="17"/>
  <c r="G4661" i="17"/>
  <c r="G4662" i="17"/>
  <c r="G4663" i="17"/>
  <c r="G4664" i="17"/>
  <c r="G4665" i="17"/>
  <c r="G4666" i="17"/>
  <c r="G4667" i="17"/>
  <c r="G4668" i="17"/>
  <c r="G4669" i="17"/>
  <c r="G4670" i="17"/>
  <c r="G4671" i="17"/>
  <c r="G4672" i="17"/>
  <c r="G4673" i="17"/>
  <c r="G4674" i="17"/>
  <c r="G4675" i="17"/>
  <c r="G4676" i="17"/>
  <c r="G4677" i="17"/>
  <c r="G4678" i="17"/>
  <c r="G4679" i="17"/>
  <c r="G4680" i="17"/>
  <c r="G4681" i="17"/>
  <c r="G4682" i="17"/>
  <c r="G4683" i="17"/>
  <c r="G4684" i="17"/>
  <c r="G4685" i="17"/>
  <c r="G4686" i="17"/>
  <c r="G4687" i="17"/>
  <c r="G4688" i="17"/>
  <c r="G4689" i="17"/>
  <c r="G4690" i="17"/>
  <c r="G4691" i="17"/>
  <c r="G4692" i="17"/>
  <c r="G4693" i="17"/>
  <c r="G4694" i="17"/>
  <c r="G4695" i="17"/>
  <c r="G4696" i="17"/>
  <c r="G4697" i="17"/>
  <c r="G4698" i="17"/>
  <c r="G4699" i="17"/>
  <c r="G4700" i="17"/>
  <c r="G4701" i="17"/>
  <c r="G4702" i="17"/>
  <c r="G4703" i="17"/>
  <c r="G4704" i="17"/>
  <c r="G4705" i="17"/>
  <c r="G4706" i="17"/>
  <c r="G4707" i="17"/>
  <c r="G4708" i="17"/>
  <c r="G4709" i="17"/>
  <c r="G4710" i="17"/>
  <c r="G4711" i="17"/>
  <c r="G4712" i="17"/>
  <c r="G4713" i="17"/>
  <c r="G4714" i="17"/>
  <c r="G4715" i="17"/>
  <c r="G4716" i="17"/>
  <c r="G4717" i="17"/>
  <c r="G4718" i="17"/>
  <c r="G4719" i="17"/>
  <c r="G4720" i="17"/>
  <c r="G4721" i="17"/>
  <c r="G4722" i="17"/>
  <c r="G4723" i="17"/>
  <c r="G4724" i="17"/>
  <c r="G4725" i="17"/>
  <c r="G4726" i="17"/>
  <c r="G4727" i="17"/>
  <c r="G4728" i="17"/>
  <c r="G4729" i="17"/>
  <c r="G4730" i="17"/>
  <c r="G4731" i="17"/>
  <c r="G4732" i="17"/>
  <c r="G4733" i="17"/>
  <c r="G4734" i="17"/>
  <c r="G4735" i="17"/>
  <c r="G4736" i="17"/>
  <c r="G4737" i="17"/>
  <c r="G4738" i="17"/>
  <c r="G4739" i="17"/>
  <c r="G4740" i="17"/>
  <c r="G4741" i="17"/>
  <c r="G4742" i="17"/>
  <c r="G4743" i="17"/>
  <c r="G4744" i="17"/>
  <c r="G4745" i="17"/>
  <c r="G4746" i="17"/>
  <c r="G4747" i="17"/>
  <c r="G4748" i="17"/>
  <c r="G4749" i="17"/>
  <c r="G4750" i="17"/>
  <c r="G4751" i="17"/>
  <c r="G4752" i="17"/>
  <c r="G4753" i="17"/>
  <c r="G4754" i="17"/>
  <c r="G4755" i="17"/>
  <c r="G4756" i="17"/>
  <c r="G4757" i="17"/>
  <c r="G4758" i="17"/>
  <c r="G4759" i="17"/>
  <c r="G4760" i="17"/>
  <c r="G4761" i="17"/>
  <c r="G4762" i="17"/>
  <c r="G4763" i="17"/>
  <c r="G4764" i="17"/>
  <c r="G4765" i="17"/>
  <c r="G4766" i="17"/>
  <c r="G4767" i="17"/>
  <c r="G4768" i="17"/>
  <c r="G4769" i="17"/>
  <c r="G4770" i="17"/>
  <c r="G4771" i="17"/>
  <c r="G4772" i="17"/>
  <c r="G4773" i="17"/>
  <c r="G4774" i="17"/>
  <c r="G4775" i="17"/>
  <c r="G4776" i="17"/>
  <c r="G4777" i="17"/>
  <c r="G4778" i="17"/>
  <c r="G4779" i="17"/>
  <c r="G4780" i="17"/>
  <c r="G4781" i="17"/>
  <c r="G4782" i="17"/>
  <c r="G4783" i="17"/>
  <c r="G4784" i="17"/>
  <c r="G4785" i="17"/>
  <c r="G4786" i="17"/>
  <c r="G4787" i="17"/>
  <c r="G4788" i="17"/>
  <c r="G4789" i="17"/>
  <c r="G4790" i="17"/>
  <c r="G4791" i="17"/>
  <c r="G4792" i="17"/>
  <c r="G4793" i="17"/>
  <c r="G4794" i="17"/>
  <c r="G4795" i="17"/>
  <c r="G4796" i="17"/>
  <c r="G4797" i="17"/>
  <c r="G4798" i="17"/>
  <c r="G4799" i="17"/>
  <c r="G4800" i="17"/>
  <c r="G4801" i="17"/>
  <c r="G4802" i="17"/>
  <c r="G4803" i="17"/>
  <c r="G4804" i="17"/>
  <c r="G4805" i="17"/>
  <c r="G4806" i="17"/>
  <c r="G4807" i="17"/>
  <c r="G4808" i="17"/>
  <c r="G4809" i="17"/>
  <c r="G4810" i="17"/>
  <c r="G4811" i="17"/>
  <c r="G4812" i="17"/>
  <c r="G4813" i="17"/>
  <c r="G4814" i="17"/>
  <c r="G4815" i="17"/>
  <c r="G4816" i="17"/>
  <c r="G4817" i="17"/>
  <c r="G4818" i="17"/>
  <c r="G4819" i="17"/>
  <c r="G4820" i="17"/>
  <c r="G4821" i="17"/>
  <c r="G4822" i="17"/>
  <c r="G4823" i="17"/>
  <c r="G4824" i="17"/>
  <c r="G4825" i="17"/>
  <c r="G4826" i="17"/>
  <c r="G4827" i="17"/>
  <c r="G4828" i="17"/>
  <c r="G4829" i="17"/>
  <c r="G4830" i="17"/>
  <c r="G4831" i="17"/>
  <c r="G4832" i="17"/>
  <c r="G4833" i="17"/>
  <c r="G4834" i="17"/>
  <c r="G4835" i="17"/>
  <c r="G4836" i="17"/>
  <c r="G4837" i="17"/>
  <c r="G4838" i="17"/>
  <c r="G4839" i="17"/>
  <c r="G4840" i="17"/>
  <c r="G4841" i="17"/>
  <c r="G4842" i="17"/>
  <c r="G4843" i="17"/>
  <c r="G4844" i="17"/>
  <c r="G4845" i="17"/>
  <c r="G4846" i="17"/>
  <c r="G4847" i="17"/>
  <c r="G4848" i="17"/>
  <c r="G4849" i="17"/>
  <c r="G4850" i="17"/>
  <c r="G4851" i="17"/>
  <c r="G4852" i="17"/>
  <c r="G4853" i="17"/>
  <c r="G4854" i="17"/>
  <c r="G4855" i="17"/>
  <c r="G4856" i="17"/>
  <c r="G4857" i="17"/>
  <c r="G4858" i="17"/>
  <c r="G4859" i="17"/>
  <c r="G4860" i="17"/>
  <c r="G4861" i="17"/>
  <c r="G4862" i="17"/>
  <c r="G4863" i="17"/>
  <c r="G4864" i="17"/>
  <c r="G4865" i="17"/>
  <c r="G4866" i="17"/>
  <c r="G4867" i="17"/>
  <c r="G4868" i="17"/>
  <c r="G4869" i="17"/>
  <c r="G4870" i="17"/>
  <c r="G4871" i="17"/>
  <c r="G4872" i="17"/>
  <c r="G4873" i="17"/>
  <c r="G4874" i="17"/>
  <c r="G4875" i="17"/>
  <c r="G4876" i="17"/>
  <c r="G4877" i="17"/>
  <c r="G4878" i="17"/>
  <c r="G4879" i="17"/>
  <c r="G4880" i="17"/>
  <c r="G4881" i="17"/>
  <c r="G4882" i="17"/>
  <c r="G4883" i="17"/>
  <c r="G4884" i="17"/>
  <c r="G4885" i="17"/>
  <c r="G4886" i="17"/>
  <c r="G4887" i="17"/>
  <c r="G4888" i="17"/>
  <c r="G4889" i="17"/>
  <c r="G4890" i="17"/>
  <c r="G4891" i="17"/>
  <c r="G4892" i="17"/>
  <c r="G4893" i="17"/>
  <c r="G4894" i="17"/>
  <c r="G4895" i="17"/>
  <c r="G4896" i="17"/>
  <c r="G4897" i="17"/>
  <c r="G4898" i="17"/>
  <c r="G4899" i="17"/>
  <c r="G4900" i="17"/>
  <c r="G4901" i="17"/>
  <c r="G4902" i="17"/>
  <c r="G4903" i="17"/>
  <c r="G4904" i="17"/>
  <c r="G4905" i="17"/>
  <c r="G4906" i="17"/>
  <c r="G4907" i="17"/>
  <c r="G4908" i="17"/>
  <c r="G4909" i="17"/>
  <c r="G4910" i="17"/>
  <c r="G4911" i="17"/>
  <c r="G4912" i="17"/>
  <c r="G4913" i="17"/>
  <c r="G4914" i="17"/>
  <c r="G4915" i="17"/>
  <c r="G4916" i="17"/>
  <c r="G4917" i="17"/>
  <c r="G4918" i="17"/>
  <c r="G4919" i="17"/>
  <c r="G4920" i="17"/>
  <c r="G4921" i="17"/>
  <c r="G4922" i="17"/>
  <c r="G4923" i="17"/>
  <c r="G4924" i="17"/>
  <c r="G4925" i="17"/>
  <c r="G4926" i="17"/>
  <c r="G4927" i="17"/>
  <c r="G4928" i="17"/>
  <c r="G4929" i="17"/>
  <c r="G4930" i="17"/>
  <c r="G4931" i="17"/>
  <c r="G4932" i="17"/>
  <c r="G4933" i="17"/>
  <c r="G4934" i="17"/>
  <c r="G4935" i="17"/>
  <c r="G4936" i="17"/>
  <c r="G4937" i="17"/>
  <c r="G4938" i="17"/>
  <c r="G4939" i="17"/>
  <c r="G4940" i="17"/>
  <c r="G4941" i="17"/>
  <c r="G4942" i="17"/>
  <c r="G4943" i="17"/>
  <c r="G4944" i="17"/>
  <c r="G4945" i="17"/>
  <c r="G4946" i="17"/>
  <c r="G4947" i="17"/>
  <c r="G4948" i="17"/>
  <c r="G4949" i="17"/>
  <c r="G4950" i="17"/>
  <c r="G4951" i="17"/>
  <c r="G4952" i="17"/>
  <c r="G4953" i="17"/>
  <c r="G4954" i="17"/>
  <c r="G4955" i="17"/>
  <c r="G4956" i="17"/>
  <c r="G4957" i="17"/>
  <c r="G4958" i="17"/>
  <c r="G4959" i="17"/>
  <c r="G4960" i="17"/>
  <c r="G4961" i="17"/>
  <c r="G4962" i="17"/>
  <c r="G4963" i="17"/>
  <c r="G4964" i="17"/>
  <c r="G4965" i="17"/>
  <c r="G4966" i="17"/>
  <c r="G4967" i="17"/>
  <c r="G4968" i="17"/>
  <c r="G4969" i="17"/>
  <c r="G4970" i="17"/>
  <c r="G4971" i="17"/>
  <c r="G4972" i="17"/>
  <c r="G4973" i="17"/>
  <c r="G4974" i="17"/>
  <c r="G4975" i="17"/>
  <c r="G4976" i="17"/>
  <c r="G4977" i="17"/>
  <c r="G4978" i="17"/>
  <c r="G4979" i="17"/>
  <c r="G4980" i="17"/>
  <c r="G4981" i="17"/>
  <c r="G4982" i="17"/>
  <c r="G4983" i="17"/>
  <c r="G4984" i="17"/>
  <c r="G4985" i="17"/>
  <c r="G4986" i="17"/>
  <c r="G4987" i="17"/>
  <c r="G4988" i="17"/>
  <c r="G4989" i="17"/>
  <c r="G4990" i="17"/>
  <c r="G4991" i="17"/>
  <c r="G4992" i="17"/>
  <c r="G4993" i="17"/>
  <c r="G4994" i="17"/>
  <c r="G4995" i="17"/>
  <c r="G4996" i="17"/>
  <c r="G4997" i="17"/>
  <c r="G4998" i="17"/>
  <c r="G4999" i="17"/>
  <c r="G5000" i="17"/>
  <c r="G5001" i="17"/>
  <c r="G5002" i="17"/>
  <c r="G5003" i="17"/>
  <c r="G5004" i="17"/>
  <c r="G5005" i="17"/>
  <c r="G5006" i="17"/>
  <c r="G5007" i="17"/>
  <c r="G5008" i="17"/>
  <c r="G5009" i="17"/>
  <c r="G5010" i="17"/>
  <c r="G5011" i="17"/>
  <c r="G5012" i="17"/>
  <c r="G5013" i="17"/>
  <c r="G5014" i="17"/>
  <c r="G5015" i="17"/>
  <c r="G5016" i="17"/>
  <c r="G5017" i="17"/>
  <c r="G5018" i="17"/>
  <c r="G5019" i="17"/>
  <c r="G5020" i="17"/>
  <c r="G5021" i="17"/>
  <c r="G5022" i="17"/>
  <c r="G5023" i="17"/>
  <c r="G5024" i="17"/>
  <c r="G5025" i="17"/>
  <c r="G5026" i="17"/>
  <c r="G5027" i="17"/>
  <c r="G5028" i="17"/>
  <c r="G5029" i="17"/>
  <c r="G5030" i="17"/>
  <c r="G5031" i="17"/>
  <c r="G5032" i="17"/>
  <c r="G5033" i="17"/>
  <c r="G5034" i="17"/>
  <c r="G5035" i="17"/>
  <c r="G5036" i="17"/>
  <c r="G5037" i="17"/>
  <c r="G5038" i="17"/>
  <c r="G5039" i="17"/>
  <c r="G5040" i="17"/>
  <c r="G5041" i="17"/>
  <c r="G5042" i="17"/>
  <c r="G5043" i="17"/>
  <c r="G5044" i="17"/>
  <c r="G5045" i="17"/>
  <c r="G5046" i="17"/>
  <c r="G5047" i="17"/>
  <c r="G5048" i="17"/>
  <c r="G5049" i="17"/>
  <c r="G5050" i="17"/>
  <c r="G5051" i="17"/>
  <c r="G5052" i="17"/>
  <c r="G5053" i="17"/>
  <c r="G5054" i="17"/>
  <c r="G5055" i="17"/>
  <c r="G5056" i="17"/>
  <c r="G5057" i="17"/>
  <c r="G5058" i="17"/>
  <c r="G5059" i="17"/>
  <c r="G5060" i="17"/>
  <c r="G5061" i="17"/>
  <c r="G5062" i="17"/>
  <c r="G5063" i="17"/>
  <c r="G5064" i="17"/>
  <c r="G5065" i="17"/>
  <c r="G5066" i="17"/>
  <c r="G5067" i="17"/>
  <c r="G5068" i="17"/>
  <c r="G5069" i="17"/>
  <c r="G5070" i="17"/>
  <c r="G5071" i="17"/>
  <c r="G5072" i="17"/>
  <c r="G5073" i="17"/>
  <c r="G5074" i="17"/>
  <c r="G5075" i="17"/>
  <c r="G5076" i="17"/>
  <c r="G5077" i="17"/>
  <c r="G5078" i="17"/>
  <c r="G5079" i="17"/>
  <c r="G5080" i="17"/>
  <c r="G5081" i="17"/>
  <c r="G5082" i="17"/>
  <c r="G5083" i="17"/>
  <c r="G5084" i="17"/>
  <c r="G5085" i="17"/>
  <c r="G5086" i="17"/>
  <c r="G5087" i="17"/>
  <c r="G5088" i="17"/>
  <c r="G5089" i="17"/>
  <c r="G5090" i="17"/>
  <c r="G5091" i="17"/>
  <c r="G5092" i="17"/>
  <c r="G5093" i="17"/>
  <c r="G5094" i="17"/>
  <c r="G5095" i="17"/>
  <c r="G5096" i="17"/>
  <c r="G5097" i="17"/>
  <c r="G5098" i="17"/>
  <c r="G5099" i="17"/>
  <c r="G5100" i="17"/>
  <c r="G5101" i="17"/>
  <c r="G5102" i="17"/>
  <c r="G5103" i="17"/>
  <c r="G5104" i="17"/>
  <c r="G5105" i="17"/>
  <c r="G5106" i="17"/>
  <c r="G5107" i="17"/>
  <c r="G5108" i="17"/>
  <c r="G5109" i="17"/>
  <c r="G5110" i="17"/>
  <c r="G5111" i="17"/>
  <c r="G5112" i="17"/>
  <c r="G5113" i="17"/>
  <c r="G5114" i="17"/>
  <c r="G5115" i="17"/>
  <c r="G5116" i="17"/>
  <c r="G5117" i="17"/>
  <c r="G5118" i="17"/>
  <c r="G5119" i="17"/>
  <c r="G5120" i="17"/>
  <c r="G5121" i="17"/>
  <c r="G5122" i="17"/>
  <c r="G5123" i="17"/>
  <c r="G5124" i="17"/>
  <c r="G5125" i="17"/>
  <c r="G5126" i="17"/>
  <c r="G5127" i="17"/>
  <c r="G5128" i="17"/>
  <c r="G5129" i="17"/>
  <c r="G5130" i="17"/>
  <c r="G5131" i="17"/>
  <c r="G5132" i="17"/>
  <c r="G5133" i="17"/>
  <c r="G5134" i="17"/>
  <c r="G5135" i="17"/>
  <c r="G5136" i="17"/>
  <c r="G5137" i="17"/>
  <c r="G5138" i="17"/>
  <c r="G5139" i="17"/>
  <c r="G5140" i="17"/>
  <c r="G5141" i="17"/>
  <c r="G5142" i="17"/>
  <c r="G5143" i="17"/>
  <c r="G5144" i="17"/>
  <c r="G5145" i="17"/>
  <c r="G5146" i="17"/>
  <c r="G5147" i="17"/>
  <c r="G5148" i="17"/>
  <c r="G5149" i="17"/>
  <c r="G5150" i="17"/>
  <c r="G5151" i="17"/>
  <c r="G5152" i="17"/>
  <c r="G5153" i="17"/>
  <c r="G5154" i="17"/>
  <c r="G5155" i="17"/>
  <c r="G5156" i="17"/>
  <c r="G5157" i="17"/>
  <c r="G5158" i="17"/>
  <c r="G5159" i="17"/>
  <c r="G5160" i="17"/>
  <c r="G5161" i="17"/>
  <c r="G5162" i="17"/>
  <c r="G5163" i="17"/>
  <c r="G5164" i="17"/>
  <c r="G5165" i="17"/>
  <c r="G5166" i="17"/>
  <c r="G5167" i="17"/>
  <c r="G5168" i="17"/>
  <c r="G5169" i="17"/>
  <c r="G5170" i="17"/>
  <c r="G5171" i="17"/>
  <c r="G5172" i="17"/>
  <c r="G5173" i="17"/>
  <c r="G5174" i="17"/>
  <c r="G5175" i="17"/>
  <c r="G5176" i="17"/>
  <c r="G5177" i="17"/>
  <c r="G5178" i="17"/>
  <c r="G5179" i="17"/>
  <c r="G5180" i="17"/>
  <c r="G5181" i="17"/>
  <c r="G5182" i="17"/>
  <c r="G5183" i="17"/>
  <c r="G5184" i="17"/>
  <c r="G5185" i="17"/>
  <c r="G5186" i="17"/>
  <c r="G5187" i="17"/>
  <c r="G5188" i="17"/>
  <c r="G5189" i="17"/>
  <c r="G5190" i="17"/>
  <c r="G5191" i="17"/>
  <c r="G5192" i="17"/>
  <c r="G5193" i="17"/>
  <c r="G5194" i="17"/>
  <c r="G5195" i="17"/>
  <c r="G5196" i="17"/>
  <c r="G5197" i="17"/>
  <c r="G5198" i="17"/>
  <c r="G5199" i="17"/>
  <c r="G5200" i="17"/>
  <c r="G5201" i="17"/>
  <c r="G5202" i="17"/>
  <c r="G5203" i="17"/>
  <c r="G5204" i="17"/>
  <c r="G5205" i="17"/>
  <c r="G5206" i="17"/>
  <c r="G5207" i="17"/>
  <c r="G5208" i="17"/>
  <c r="G5209" i="17"/>
  <c r="G5210" i="17"/>
  <c r="G5211" i="17"/>
  <c r="G5212" i="17"/>
  <c r="G5213" i="17"/>
  <c r="G5214" i="17"/>
  <c r="G5215" i="17"/>
  <c r="G5216" i="17"/>
  <c r="G5217" i="17"/>
  <c r="G5218" i="17"/>
  <c r="G5219" i="17"/>
  <c r="G5220" i="17"/>
  <c r="G5221" i="17"/>
  <c r="G5222" i="17"/>
  <c r="G5223" i="17"/>
  <c r="G5224" i="17"/>
  <c r="G5225" i="17"/>
  <c r="G5226" i="17"/>
  <c r="G5227" i="17"/>
  <c r="G5228" i="17"/>
  <c r="G5229" i="17"/>
  <c r="G5230" i="17"/>
  <c r="G5231" i="17"/>
  <c r="G5232" i="17"/>
  <c r="G5233" i="17"/>
  <c r="G5234" i="17"/>
  <c r="G5235" i="17"/>
  <c r="G5236" i="17"/>
  <c r="G5237" i="17"/>
  <c r="G5238" i="17"/>
  <c r="G5239" i="17"/>
  <c r="G5240" i="17"/>
  <c r="G5241" i="17"/>
  <c r="G5242" i="17"/>
  <c r="G5243" i="17"/>
  <c r="G5244" i="17"/>
  <c r="G5245" i="17"/>
  <c r="G5246" i="17"/>
  <c r="G5247" i="17"/>
  <c r="G5248" i="17"/>
  <c r="G5249" i="17"/>
  <c r="G5250" i="17"/>
  <c r="G5251" i="17"/>
  <c r="G5252" i="17"/>
  <c r="G5253" i="17"/>
  <c r="G5254" i="17"/>
  <c r="G5255" i="17"/>
  <c r="G5256" i="17"/>
  <c r="G5257" i="17"/>
  <c r="G5258" i="17"/>
  <c r="G5259" i="17"/>
  <c r="G5260" i="17"/>
  <c r="G5261" i="17"/>
  <c r="G5262" i="17"/>
  <c r="G5263" i="17"/>
  <c r="G5264" i="17"/>
  <c r="G5265" i="17"/>
  <c r="G5266" i="17"/>
  <c r="G5267" i="17"/>
  <c r="G5268" i="17"/>
  <c r="G5269" i="17"/>
  <c r="G5270" i="17"/>
  <c r="G5271" i="17"/>
  <c r="G5272" i="17"/>
  <c r="G5273" i="17"/>
  <c r="G5274" i="17"/>
  <c r="G5275" i="17"/>
  <c r="G5276" i="17"/>
  <c r="G5277" i="17"/>
  <c r="G5278" i="17"/>
  <c r="G5279" i="17"/>
  <c r="G5280" i="17"/>
  <c r="G5281" i="17"/>
  <c r="G5282" i="17"/>
  <c r="G5283" i="17"/>
  <c r="G5284" i="17"/>
  <c r="G5285" i="17"/>
  <c r="G5286" i="17"/>
  <c r="G5287" i="17"/>
  <c r="G5288" i="17"/>
  <c r="G5289" i="17"/>
  <c r="G5290" i="17"/>
  <c r="G5291" i="17"/>
  <c r="G5292" i="17"/>
  <c r="G5293" i="17"/>
  <c r="G5294" i="17"/>
  <c r="G5295" i="17"/>
  <c r="G5296" i="17"/>
  <c r="G5297" i="17"/>
  <c r="G5298" i="17"/>
  <c r="G5299" i="17"/>
  <c r="G5300" i="17"/>
  <c r="G5301" i="17"/>
  <c r="G5302" i="17"/>
  <c r="G5303" i="17"/>
  <c r="G5304" i="17"/>
  <c r="G5305" i="17"/>
  <c r="G5306" i="17"/>
  <c r="G5307" i="17"/>
  <c r="G5308" i="17"/>
  <c r="G5309" i="17"/>
  <c r="G5310" i="17"/>
  <c r="G5311" i="17"/>
  <c r="G5312" i="17"/>
  <c r="G5313" i="17"/>
  <c r="G5314" i="17"/>
  <c r="G5315" i="17"/>
  <c r="G5316" i="17"/>
  <c r="G5317" i="17"/>
  <c r="G5318" i="17"/>
  <c r="G5319" i="17"/>
  <c r="G5320" i="17"/>
  <c r="G5321" i="17"/>
  <c r="G5322" i="17"/>
  <c r="G5323" i="17"/>
  <c r="G5324" i="17"/>
  <c r="G5325" i="17"/>
  <c r="G5326" i="17"/>
  <c r="G5327" i="17"/>
  <c r="G5328" i="17"/>
  <c r="G5329" i="17"/>
  <c r="G5330" i="17"/>
  <c r="G5331" i="17"/>
  <c r="G5332" i="17"/>
  <c r="G5333" i="17"/>
  <c r="G5334" i="17"/>
  <c r="G5335" i="17"/>
  <c r="G5336" i="17"/>
  <c r="G5337" i="17"/>
  <c r="G5338" i="17"/>
  <c r="G5339" i="17"/>
  <c r="G5340" i="17"/>
  <c r="G5341" i="17"/>
  <c r="G5342" i="17"/>
  <c r="G5343" i="17"/>
  <c r="G5344" i="17"/>
  <c r="G5345" i="17"/>
  <c r="G5346" i="17"/>
  <c r="G5347" i="17"/>
  <c r="G5348" i="17"/>
  <c r="G5349" i="17"/>
  <c r="G5350" i="17"/>
  <c r="G5351" i="17"/>
  <c r="G5352" i="17"/>
  <c r="G5353" i="17"/>
  <c r="G5354" i="17"/>
  <c r="G5355" i="17"/>
  <c r="G5356" i="17"/>
  <c r="G5357" i="17"/>
  <c r="G5358" i="17"/>
  <c r="G5359" i="17"/>
  <c r="G5360" i="17"/>
  <c r="G5361" i="17"/>
  <c r="G5362" i="17"/>
  <c r="G5363" i="17"/>
  <c r="G5364" i="17"/>
  <c r="G5365" i="17"/>
  <c r="G5366" i="17"/>
  <c r="G5367" i="17"/>
  <c r="G5368" i="17"/>
  <c r="G5369" i="17"/>
  <c r="G5370" i="17"/>
  <c r="G5371" i="17"/>
  <c r="G5372" i="17"/>
  <c r="G5373" i="17"/>
  <c r="G5374" i="17"/>
  <c r="G5375" i="17"/>
  <c r="G5376" i="17"/>
  <c r="G5377" i="17"/>
  <c r="G5378" i="17"/>
  <c r="G5379" i="17"/>
  <c r="G5380" i="17"/>
  <c r="G5381" i="17"/>
  <c r="G5382" i="17"/>
  <c r="G5383" i="17"/>
  <c r="G5384" i="17"/>
  <c r="G5385" i="17"/>
  <c r="G5386" i="17"/>
  <c r="G5387" i="17"/>
  <c r="G5388" i="17"/>
  <c r="G5389" i="17"/>
  <c r="G5390" i="17"/>
  <c r="G5391" i="17"/>
  <c r="G5392" i="17"/>
  <c r="G5393" i="17"/>
  <c r="G5394" i="17"/>
  <c r="G5395" i="17"/>
  <c r="G5396" i="17"/>
  <c r="G5397" i="17"/>
  <c r="G5398" i="17"/>
  <c r="G5399" i="17"/>
  <c r="G5400" i="17"/>
  <c r="G5401" i="17"/>
  <c r="G5402" i="17"/>
  <c r="G5403" i="17"/>
  <c r="G5404" i="17"/>
  <c r="G5405" i="17"/>
  <c r="G5406" i="17"/>
  <c r="G5407" i="17"/>
  <c r="G5408" i="17"/>
  <c r="G5409" i="17"/>
  <c r="G5410" i="17"/>
  <c r="G5411" i="17"/>
  <c r="G5412" i="17"/>
  <c r="G5413" i="17"/>
  <c r="G5414" i="17"/>
  <c r="G5415" i="17"/>
  <c r="G5416" i="17"/>
  <c r="G5417" i="17"/>
  <c r="G5418" i="17"/>
  <c r="G5419" i="17"/>
  <c r="G5420" i="17"/>
  <c r="G5421" i="17"/>
  <c r="G5422" i="17"/>
  <c r="G5423" i="17"/>
  <c r="G5424" i="17"/>
  <c r="G5425" i="17"/>
  <c r="G5426" i="17"/>
  <c r="G5427" i="17"/>
  <c r="G5428" i="17"/>
  <c r="G5429" i="17"/>
  <c r="G5430" i="17"/>
  <c r="G5431" i="17"/>
  <c r="G5432" i="17"/>
  <c r="G5433" i="17"/>
  <c r="G5434" i="17"/>
  <c r="G5435" i="17"/>
  <c r="G5436" i="17"/>
  <c r="G5437" i="17"/>
  <c r="G5438" i="17"/>
  <c r="G5439" i="17"/>
  <c r="G5440" i="17"/>
  <c r="G5441" i="17"/>
  <c r="G5442" i="17"/>
  <c r="G5443" i="17"/>
  <c r="G5444" i="17"/>
  <c r="G5445" i="17"/>
  <c r="G5446" i="17"/>
  <c r="G5447" i="17"/>
  <c r="G5448" i="17"/>
  <c r="G5449" i="17"/>
  <c r="G5450" i="17"/>
  <c r="G5451" i="17"/>
  <c r="G5452" i="17"/>
  <c r="G5453" i="17"/>
  <c r="G5454" i="17"/>
  <c r="G5455" i="17"/>
  <c r="G5456" i="17"/>
  <c r="G5457" i="17"/>
  <c r="G5458" i="17"/>
  <c r="G5459" i="17"/>
  <c r="G5460" i="17"/>
  <c r="G5461" i="17"/>
  <c r="G5462" i="17"/>
  <c r="G5463" i="17"/>
  <c r="G5464" i="17"/>
  <c r="G5465" i="17"/>
  <c r="G5466" i="17"/>
  <c r="G5467" i="17"/>
  <c r="G5468" i="17"/>
  <c r="G5469" i="17"/>
  <c r="G5470" i="17"/>
  <c r="G5471" i="17"/>
  <c r="G5472" i="17"/>
  <c r="G5473" i="17"/>
  <c r="G5474" i="17"/>
  <c r="G5475" i="17"/>
  <c r="G5476" i="17"/>
  <c r="G5477" i="17"/>
  <c r="G5478" i="17"/>
  <c r="G5479" i="17"/>
  <c r="G5480" i="17"/>
  <c r="G5481" i="17"/>
  <c r="G5482" i="17"/>
  <c r="G5483" i="17"/>
  <c r="G5484" i="17"/>
  <c r="G5485" i="17"/>
  <c r="G5486" i="17"/>
  <c r="G5487" i="17"/>
  <c r="G5488" i="17"/>
  <c r="G5489" i="17"/>
  <c r="G5490" i="17"/>
  <c r="G5491" i="17"/>
  <c r="G5492" i="17"/>
  <c r="G5493" i="17"/>
  <c r="G5494" i="17"/>
  <c r="G5495" i="17"/>
  <c r="G5496" i="17"/>
  <c r="G5497" i="17"/>
  <c r="G5498" i="17"/>
  <c r="G5499" i="17"/>
  <c r="G5500" i="17"/>
  <c r="G5501" i="17"/>
  <c r="G5502" i="17"/>
  <c r="G5503" i="17"/>
  <c r="G5504" i="17"/>
  <c r="G5505" i="17"/>
  <c r="G5506" i="17"/>
  <c r="G5507" i="17"/>
  <c r="G5508" i="17"/>
  <c r="G5509" i="17"/>
  <c r="G5510" i="17"/>
  <c r="G5511" i="17"/>
  <c r="G5512" i="17"/>
  <c r="G5513" i="17"/>
  <c r="G5514" i="17"/>
  <c r="G5515" i="17"/>
  <c r="G5516" i="17"/>
  <c r="G5517" i="17"/>
  <c r="G5518" i="17"/>
  <c r="G5519" i="17"/>
  <c r="G5520" i="17"/>
  <c r="G5521" i="17"/>
  <c r="G5522" i="17"/>
  <c r="G5523" i="17"/>
  <c r="G5524" i="17"/>
  <c r="G5525" i="17"/>
  <c r="G5526" i="17"/>
  <c r="G5527" i="17"/>
  <c r="G5528" i="17"/>
  <c r="G5529" i="17"/>
  <c r="G5530" i="17"/>
  <c r="G5531" i="17"/>
  <c r="G5532" i="17"/>
  <c r="G5533" i="17"/>
  <c r="G5534" i="17"/>
  <c r="G5535" i="17"/>
  <c r="G5536" i="17"/>
  <c r="G5537" i="17"/>
  <c r="G5538" i="17"/>
  <c r="G5539" i="17"/>
  <c r="G5540" i="17"/>
  <c r="G5541" i="17"/>
  <c r="G5542" i="17"/>
  <c r="G5543" i="17"/>
  <c r="G5544" i="17"/>
  <c r="G5545" i="17"/>
  <c r="G5546" i="17"/>
  <c r="G5547" i="17"/>
  <c r="G5548" i="17"/>
  <c r="G5549" i="17"/>
  <c r="G5550" i="17"/>
  <c r="G5551" i="17"/>
  <c r="G5552" i="17"/>
  <c r="G5553" i="17"/>
  <c r="G5554" i="17"/>
  <c r="G5555" i="17"/>
  <c r="G5556" i="17"/>
  <c r="G5557" i="17"/>
  <c r="G5558" i="17"/>
  <c r="G5559" i="17"/>
  <c r="G5560" i="17"/>
  <c r="G5561" i="17"/>
  <c r="G5562" i="17"/>
  <c r="G5563" i="17"/>
  <c r="G5564" i="17"/>
  <c r="G5565" i="17"/>
  <c r="G5566" i="17"/>
  <c r="G5567" i="17"/>
  <c r="G5568" i="17"/>
  <c r="G5569" i="17"/>
  <c r="G5570" i="17"/>
  <c r="G5571" i="17"/>
  <c r="G5572" i="17"/>
  <c r="G5573" i="17"/>
  <c r="G5574" i="17"/>
  <c r="G5575" i="17"/>
  <c r="G5576" i="17"/>
  <c r="G5577" i="17"/>
  <c r="G5578" i="17"/>
  <c r="G5579" i="17"/>
  <c r="G5580" i="17"/>
  <c r="G5581" i="17"/>
  <c r="G5582" i="17"/>
  <c r="G5583" i="17"/>
  <c r="G5584" i="17"/>
  <c r="G5585" i="17"/>
  <c r="G5586" i="17"/>
  <c r="G5587" i="17"/>
  <c r="G5588" i="17"/>
  <c r="G5589" i="17"/>
  <c r="G5590" i="17"/>
  <c r="G5591" i="17"/>
  <c r="G5592" i="17"/>
  <c r="G5593" i="17"/>
  <c r="G5594" i="17"/>
  <c r="G5595" i="17"/>
  <c r="G5596" i="17"/>
  <c r="G5597" i="17"/>
  <c r="G5598" i="17"/>
  <c r="G5599" i="17"/>
  <c r="G5600" i="17"/>
  <c r="G5601" i="17"/>
  <c r="G5602" i="17"/>
  <c r="G5603" i="17"/>
  <c r="G5604" i="17"/>
  <c r="G5605" i="17"/>
  <c r="G5606" i="17"/>
  <c r="G5607" i="17"/>
  <c r="G5608" i="17"/>
  <c r="G5609" i="17"/>
  <c r="G5610" i="17"/>
  <c r="G5611" i="17"/>
  <c r="G5612" i="17"/>
  <c r="G5613" i="17"/>
  <c r="G5614" i="17"/>
  <c r="G5615" i="17"/>
  <c r="G5616" i="17"/>
  <c r="G5617" i="17"/>
  <c r="G5618" i="17"/>
  <c r="G5619" i="17"/>
  <c r="G5620" i="17"/>
  <c r="G5621" i="17"/>
  <c r="G5622" i="17"/>
  <c r="G5623" i="17"/>
  <c r="G5624" i="17"/>
  <c r="G5625" i="17"/>
  <c r="G5626" i="17"/>
  <c r="G5627" i="17"/>
  <c r="G5628" i="17"/>
  <c r="G5629" i="17"/>
  <c r="G5630" i="17"/>
  <c r="G5631" i="17"/>
  <c r="G5632" i="17"/>
  <c r="G5633" i="17"/>
  <c r="G5634" i="17"/>
  <c r="G5635" i="17"/>
  <c r="G5636" i="17"/>
  <c r="G5637" i="17"/>
  <c r="G5638" i="17"/>
  <c r="G5639" i="17"/>
  <c r="G5640" i="17"/>
  <c r="G5641" i="17"/>
  <c r="G5642" i="17"/>
  <c r="G5643" i="17"/>
  <c r="G5644" i="17"/>
  <c r="G5645" i="17"/>
  <c r="G5646" i="17"/>
  <c r="G5647" i="17"/>
  <c r="G5648" i="17"/>
  <c r="G5649" i="17"/>
  <c r="G5650" i="17"/>
  <c r="G5651" i="17"/>
  <c r="G5652" i="17"/>
  <c r="G5653" i="17"/>
  <c r="G5654" i="17"/>
  <c r="G5655" i="17"/>
  <c r="G5656" i="17"/>
  <c r="G5657" i="17"/>
  <c r="G5658" i="17"/>
  <c r="G5659" i="17"/>
  <c r="G5660" i="17"/>
  <c r="G5661" i="17"/>
  <c r="G5662" i="17"/>
  <c r="G5663" i="17"/>
  <c r="G5664" i="17"/>
  <c r="G5665" i="17"/>
  <c r="G5666" i="17"/>
  <c r="G5667" i="17"/>
  <c r="G5668" i="17"/>
  <c r="G5669" i="17"/>
  <c r="G5670" i="17"/>
  <c r="G5671" i="17"/>
  <c r="G5672" i="17"/>
  <c r="G5673" i="17"/>
  <c r="G5674" i="17"/>
  <c r="G5675" i="17"/>
  <c r="G5676" i="17"/>
  <c r="G5677" i="17"/>
  <c r="G5678" i="17"/>
  <c r="G5679" i="17"/>
  <c r="G5680" i="17"/>
  <c r="G5681" i="17"/>
  <c r="G5682" i="17"/>
  <c r="G5683" i="17"/>
  <c r="G5684" i="17"/>
  <c r="G5685" i="17"/>
  <c r="G5686" i="17"/>
  <c r="G5687" i="17"/>
  <c r="G5688" i="17"/>
  <c r="G5689" i="17"/>
  <c r="G5690" i="17"/>
  <c r="G5691" i="17"/>
  <c r="G5692" i="17"/>
  <c r="G5693" i="17"/>
  <c r="G5694" i="17"/>
  <c r="G5695" i="17"/>
  <c r="G5696" i="17"/>
  <c r="G5697" i="17"/>
  <c r="G5698" i="17"/>
  <c r="G5699" i="17"/>
  <c r="G5700" i="17"/>
  <c r="G5701" i="17"/>
  <c r="G5702" i="17"/>
  <c r="G5703" i="17"/>
  <c r="G5704" i="17"/>
  <c r="G5705" i="17"/>
  <c r="G5706" i="17"/>
  <c r="G5707" i="17"/>
  <c r="G5708" i="17"/>
  <c r="G5709" i="17"/>
  <c r="G5710" i="17"/>
  <c r="G5711" i="17"/>
  <c r="G5712" i="17"/>
  <c r="G5713" i="17"/>
  <c r="G5714" i="17"/>
  <c r="G5715" i="17"/>
  <c r="G5716" i="17"/>
  <c r="G5717" i="17"/>
  <c r="G5718" i="17"/>
  <c r="G5719" i="17"/>
  <c r="G5720" i="17"/>
  <c r="G5721" i="17"/>
  <c r="G5722" i="17"/>
  <c r="G5723" i="17"/>
  <c r="G5724" i="17"/>
  <c r="G5725" i="17"/>
  <c r="G5726" i="17"/>
  <c r="G5727" i="17"/>
  <c r="G5728" i="17"/>
  <c r="G5729" i="17"/>
  <c r="G5730" i="17"/>
  <c r="G5731" i="17"/>
  <c r="G5732" i="17"/>
  <c r="G5733" i="17"/>
  <c r="G5734" i="17"/>
  <c r="G5735" i="17"/>
  <c r="G5736" i="17"/>
  <c r="G5737" i="17"/>
  <c r="G5738" i="17"/>
  <c r="G5739" i="17"/>
  <c r="G5740" i="17"/>
  <c r="G5741" i="17"/>
  <c r="G5742" i="17"/>
  <c r="G5743" i="17"/>
  <c r="G5744" i="17"/>
  <c r="G5745" i="17"/>
  <c r="G5746" i="17"/>
  <c r="G5747" i="17"/>
  <c r="G5748" i="17"/>
  <c r="G5749" i="17"/>
  <c r="G5750" i="17"/>
  <c r="G5751" i="17"/>
  <c r="G5752" i="17"/>
  <c r="G5753" i="17"/>
  <c r="G5754" i="17"/>
  <c r="G5755" i="17"/>
  <c r="G5756" i="17"/>
  <c r="G5757" i="17"/>
  <c r="G5758" i="17"/>
  <c r="G5759" i="17"/>
  <c r="G5760" i="17"/>
  <c r="G5761" i="17"/>
  <c r="G5762" i="17"/>
  <c r="G5763" i="17"/>
  <c r="G5764" i="17"/>
  <c r="G5765" i="17"/>
  <c r="G5766" i="17"/>
  <c r="G5767" i="17"/>
  <c r="G5768" i="17"/>
  <c r="G5769" i="17"/>
  <c r="G5770" i="17"/>
  <c r="G5771" i="17"/>
  <c r="G5772" i="17"/>
  <c r="G5773" i="17"/>
  <c r="G5774" i="17"/>
  <c r="G5775" i="17"/>
  <c r="G5776" i="17"/>
  <c r="G5777" i="17"/>
  <c r="G5778" i="17"/>
  <c r="G5779" i="17"/>
  <c r="G5780" i="17"/>
  <c r="G5781" i="17"/>
  <c r="G5782" i="17"/>
  <c r="G5783" i="17"/>
  <c r="G5784" i="17"/>
  <c r="G5785" i="17"/>
  <c r="G5786" i="17"/>
  <c r="G5787" i="17"/>
  <c r="G5788" i="17"/>
  <c r="G5789" i="17"/>
  <c r="G5790" i="17"/>
  <c r="G5791" i="17"/>
  <c r="G5792" i="17"/>
  <c r="G5793" i="17"/>
  <c r="G5794" i="17"/>
  <c r="G5795" i="17"/>
  <c r="G5796" i="17"/>
  <c r="G5797" i="17"/>
  <c r="G5798" i="17"/>
  <c r="G5799" i="17"/>
  <c r="G5800" i="17"/>
  <c r="G5801" i="17"/>
  <c r="G5802" i="17"/>
  <c r="G5803" i="17"/>
  <c r="G5804" i="17"/>
  <c r="G5805" i="17"/>
  <c r="G5806" i="17"/>
  <c r="G5807" i="17"/>
  <c r="G5808" i="17"/>
  <c r="G5809" i="17"/>
  <c r="G5810" i="17"/>
  <c r="G5811" i="17"/>
  <c r="G5812" i="17"/>
  <c r="G5813" i="17"/>
  <c r="G5814" i="17"/>
  <c r="G5815" i="17"/>
  <c r="G5816" i="17"/>
  <c r="G5817" i="17"/>
  <c r="G5818" i="17"/>
  <c r="G5819" i="17"/>
  <c r="G5820" i="17"/>
  <c r="G5821" i="17"/>
  <c r="G5822" i="17"/>
  <c r="G5823" i="17"/>
  <c r="G5824" i="17"/>
  <c r="G5825" i="17"/>
  <c r="G5826" i="17"/>
  <c r="G5827" i="17"/>
  <c r="G5828" i="17"/>
  <c r="G5829" i="17"/>
  <c r="G5830" i="17"/>
  <c r="G5831" i="17"/>
  <c r="G5832" i="17"/>
  <c r="G5833" i="17"/>
  <c r="G5834" i="17"/>
  <c r="G5835" i="17"/>
  <c r="G5836" i="17"/>
  <c r="G5837" i="17"/>
  <c r="G5838" i="17"/>
  <c r="G5839" i="17"/>
  <c r="G5840" i="17"/>
  <c r="G5841" i="17"/>
  <c r="G5842" i="17"/>
  <c r="G5843" i="17"/>
  <c r="G5844" i="17"/>
  <c r="G5845" i="17"/>
  <c r="G5846" i="17"/>
  <c r="G5847" i="17"/>
  <c r="G5848" i="17"/>
  <c r="G5849" i="17"/>
  <c r="G5850" i="17"/>
  <c r="G5851" i="17"/>
  <c r="G5852" i="17"/>
  <c r="G5853" i="17"/>
  <c r="G5854" i="17"/>
  <c r="G5855" i="17"/>
  <c r="G5856" i="17"/>
  <c r="G5857" i="17"/>
  <c r="G5858" i="17"/>
  <c r="G5859" i="17"/>
  <c r="G5860" i="17"/>
  <c r="G5861" i="17"/>
  <c r="G5862" i="17"/>
  <c r="G5863" i="17"/>
  <c r="G5864" i="17"/>
  <c r="G5865" i="17"/>
  <c r="G5866" i="17"/>
  <c r="G5867" i="17"/>
  <c r="G5868" i="17"/>
  <c r="G5869" i="17"/>
  <c r="G5870" i="17"/>
  <c r="G5871" i="17"/>
  <c r="G5872" i="17"/>
  <c r="G5873" i="17"/>
  <c r="G5874" i="17"/>
  <c r="G5875" i="17"/>
  <c r="G5876" i="17"/>
  <c r="G5877" i="17"/>
  <c r="G5878" i="17"/>
  <c r="G5879" i="17"/>
  <c r="G5880" i="17"/>
  <c r="G5881" i="17"/>
  <c r="G5882" i="17"/>
  <c r="G5883" i="17"/>
  <c r="G5884" i="17"/>
  <c r="G5885" i="17"/>
  <c r="G5886" i="17"/>
  <c r="G5887" i="17"/>
  <c r="G5888" i="17"/>
  <c r="G5889" i="17"/>
  <c r="G5890" i="17"/>
  <c r="G5891" i="17"/>
  <c r="G5892" i="17"/>
  <c r="G5893" i="17"/>
  <c r="G5894" i="17"/>
  <c r="G5895" i="17"/>
  <c r="G5896" i="17"/>
  <c r="G5897" i="17"/>
  <c r="G5898" i="17"/>
  <c r="G5899" i="17"/>
  <c r="G5900" i="17"/>
  <c r="G5901" i="17"/>
  <c r="G5902" i="17"/>
  <c r="G5903" i="17"/>
  <c r="G5904" i="17"/>
  <c r="G5905" i="17"/>
  <c r="G5906" i="17"/>
  <c r="G5907" i="17"/>
  <c r="G5908" i="17"/>
  <c r="G5909" i="17"/>
  <c r="G5910" i="17"/>
  <c r="G5911" i="17"/>
  <c r="G5912" i="17"/>
  <c r="G5913" i="17"/>
  <c r="G5914" i="17"/>
  <c r="G5915" i="17"/>
  <c r="G5916" i="17"/>
  <c r="G5917" i="17"/>
  <c r="G5918" i="17"/>
  <c r="G5919" i="17"/>
  <c r="G5920" i="17"/>
  <c r="G5921" i="17"/>
  <c r="G5922" i="17"/>
  <c r="G5923" i="17"/>
  <c r="G5924" i="17"/>
  <c r="G5925" i="17"/>
  <c r="G5926" i="17"/>
  <c r="G5927" i="17"/>
  <c r="G5928" i="17"/>
  <c r="G5929" i="17"/>
  <c r="G5930" i="17"/>
  <c r="G5931" i="17"/>
  <c r="G5932" i="17"/>
  <c r="G5933" i="17"/>
  <c r="G5934" i="17"/>
  <c r="G5935" i="17"/>
  <c r="G5936" i="17"/>
  <c r="G5937" i="17"/>
  <c r="G5938" i="17"/>
  <c r="G5939" i="17"/>
  <c r="G5940" i="17"/>
  <c r="G5941" i="17"/>
  <c r="G5942" i="17"/>
  <c r="G5943" i="17"/>
  <c r="G5944" i="17"/>
  <c r="G5945" i="17"/>
  <c r="G5946" i="17"/>
  <c r="G5947" i="17"/>
  <c r="G5948" i="17"/>
  <c r="G5949" i="17"/>
  <c r="G5950" i="17"/>
  <c r="G5951" i="17"/>
  <c r="G5952" i="17"/>
  <c r="G5953" i="17"/>
  <c r="G5954" i="17"/>
  <c r="G5955" i="17"/>
  <c r="G5956" i="17"/>
  <c r="G5957" i="17"/>
  <c r="G5958" i="17"/>
  <c r="G5959" i="17"/>
  <c r="G5960" i="17"/>
  <c r="G5961" i="17"/>
  <c r="G5962" i="17"/>
  <c r="G5963" i="17"/>
  <c r="G5964" i="17"/>
  <c r="G5965" i="17"/>
  <c r="G5966" i="17"/>
  <c r="G5967" i="17"/>
  <c r="G5968" i="17"/>
  <c r="G5969" i="17"/>
  <c r="G5970" i="17"/>
  <c r="G5971" i="17"/>
  <c r="G5972" i="17"/>
  <c r="G5973" i="17"/>
  <c r="G5974" i="17"/>
  <c r="G5975" i="17"/>
  <c r="G5976" i="17"/>
  <c r="G5977" i="17"/>
  <c r="G5978" i="17"/>
  <c r="G5979" i="17"/>
  <c r="G5980" i="17"/>
  <c r="G5981" i="17"/>
  <c r="G5982" i="17"/>
  <c r="G5983" i="17"/>
  <c r="G5984" i="17"/>
  <c r="G5985" i="17"/>
  <c r="G5986" i="17"/>
  <c r="G5987" i="17"/>
  <c r="G5988" i="17"/>
  <c r="G5989" i="17"/>
  <c r="G5990" i="17"/>
  <c r="G5991" i="17"/>
  <c r="G5992" i="17"/>
  <c r="G5993" i="17"/>
  <c r="G5994" i="17"/>
  <c r="G5995" i="17"/>
  <c r="G5996" i="17"/>
  <c r="G5997" i="17"/>
  <c r="G5998" i="17"/>
  <c r="G5999" i="17"/>
  <c r="G6000" i="17"/>
  <c r="G6001" i="17"/>
  <c r="G6002" i="17"/>
  <c r="G6003" i="17"/>
  <c r="G6004" i="17"/>
  <c r="G6005" i="17"/>
  <c r="G6006" i="17"/>
  <c r="G6007" i="17"/>
  <c r="G6008" i="17"/>
  <c r="G6009" i="17"/>
  <c r="G6010" i="17"/>
  <c r="G6011" i="17"/>
  <c r="G6012" i="17"/>
  <c r="G6013" i="17"/>
  <c r="G6014" i="17"/>
  <c r="G6015" i="17"/>
  <c r="G6016" i="17"/>
  <c r="G6017" i="17"/>
  <c r="G6018" i="17"/>
  <c r="G6019" i="17"/>
  <c r="G6020" i="17"/>
  <c r="G6021" i="17"/>
  <c r="G6022" i="17"/>
  <c r="G6023" i="17"/>
  <c r="G6024" i="17"/>
  <c r="G6025" i="17"/>
  <c r="G6026" i="17"/>
  <c r="G6027" i="17"/>
  <c r="G6028" i="17"/>
  <c r="G6029" i="17"/>
  <c r="G6030" i="17"/>
  <c r="G6031" i="17"/>
  <c r="G6032" i="17"/>
  <c r="G6033" i="17"/>
  <c r="G6034" i="17"/>
  <c r="G6035" i="17"/>
  <c r="G6036" i="17"/>
  <c r="G6037" i="17"/>
  <c r="G6038" i="17"/>
  <c r="G6039" i="17"/>
  <c r="G6040" i="17"/>
  <c r="G6041" i="17"/>
  <c r="G6042" i="17"/>
  <c r="G6043" i="17"/>
  <c r="G6044" i="17"/>
  <c r="G6045" i="17"/>
  <c r="G6046" i="17"/>
  <c r="G6047" i="17"/>
  <c r="G6048" i="17"/>
  <c r="G6049" i="17"/>
  <c r="G6050" i="17"/>
  <c r="G6051" i="17"/>
  <c r="G6052" i="17"/>
  <c r="G6053" i="17"/>
  <c r="G6054" i="17"/>
  <c r="G6055" i="17"/>
  <c r="G6056" i="17"/>
  <c r="G6057" i="17"/>
  <c r="G6058" i="17"/>
  <c r="G6059" i="17"/>
  <c r="G6060" i="17"/>
  <c r="G6061" i="17"/>
  <c r="G6062" i="17"/>
  <c r="G6063" i="17"/>
  <c r="G6064" i="17"/>
  <c r="G6065" i="17"/>
  <c r="G6066" i="17"/>
  <c r="G6067" i="17"/>
  <c r="G6068" i="17"/>
  <c r="G6069" i="17"/>
  <c r="G6070" i="17"/>
  <c r="G6071" i="17"/>
  <c r="G6072" i="17"/>
  <c r="G6073" i="17"/>
  <c r="G6074" i="17"/>
  <c r="G6075" i="17"/>
  <c r="G6076" i="17"/>
  <c r="G6077" i="17"/>
  <c r="G6078" i="17"/>
  <c r="G6079" i="17"/>
  <c r="G6080" i="17"/>
  <c r="G6081" i="17"/>
  <c r="G6082" i="17"/>
  <c r="G6083" i="17"/>
  <c r="G6084" i="17"/>
  <c r="G6085" i="17"/>
  <c r="G6086" i="17"/>
  <c r="G6087" i="17"/>
  <c r="G6088" i="17"/>
  <c r="G6089" i="17"/>
  <c r="G6090" i="17"/>
  <c r="G6091" i="17"/>
  <c r="G6092" i="17"/>
  <c r="G6093" i="17"/>
  <c r="G6094" i="17"/>
  <c r="G6095" i="17"/>
  <c r="G6096" i="17"/>
  <c r="G6097" i="17"/>
  <c r="G6098" i="17"/>
  <c r="G6099" i="17"/>
  <c r="G6100" i="17"/>
  <c r="G6101" i="17"/>
  <c r="G6102" i="17"/>
  <c r="G6103" i="17"/>
  <c r="G6104" i="17"/>
  <c r="G6105" i="17"/>
  <c r="G6106" i="17"/>
  <c r="G6107" i="17"/>
  <c r="G6108" i="17"/>
  <c r="G6109" i="17"/>
  <c r="G6110" i="17"/>
  <c r="G6111" i="17"/>
  <c r="G6112" i="17"/>
  <c r="G6113" i="17"/>
  <c r="G6114" i="17"/>
  <c r="G6115" i="17"/>
  <c r="G6116" i="17"/>
  <c r="G6117" i="17"/>
  <c r="G6118" i="17"/>
  <c r="G6119" i="17"/>
  <c r="G6120" i="17"/>
  <c r="G6121" i="17"/>
  <c r="G6122" i="17"/>
  <c r="G6123" i="17"/>
  <c r="G6124" i="17"/>
  <c r="G6125" i="17"/>
  <c r="G6126" i="17"/>
  <c r="G6127" i="17"/>
  <c r="G6128" i="17"/>
  <c r="G6129" i="17"/>
  <c r="G6130" i="17"/>
  <c r="G6131" i="17"/>
  <c r="G6132" i="17"/>
  <c r="G6133" i="17"/>
  <c r="G6134" i="17"/>
  <c r="G6135" i="17"/>
  <c r="G6136" i="17"/>
  <c r="G6137" i="17"/>
  <c r="G6138" i="17"/>
  <c r="G6139" i="17"/>
  <c r="G6140" i="17"/>
  <c r="G6141" i="17"/>
  <c r="G6142" i="17"/>
  <c r="G6143" i="17"/>
  <c r="G6144" i="17"/>
  <c r="G6145" i="17"/>
  <c r="G6146" i="17"/>
  <c r="G6147" i="17"/>
  <c r="G6148" i="17"/>
  <c r="G6149" i="17"/>
  <c r="G6150" i="17"/>
  <c r="G6151" i="17"/>
  <c r="G6152" i="17"/>
  <c r="G6153" i="17"/>
  <c r="G6154" i="17"/>
  <c r="G6155" i="17"/>
  <c r="G6156" i="17"/>
  <c r="G6157" i="17"/>
  <c r="G6158" i="17"/>
  <c r="G6159" i="17"/>
  <c r="G6160" i="17"/>
  <c r="G6161" i="17"/>
  <c r="G6162" i="17"/>
  <c r="G6163" i="17"/>
  <c r="G6164" i="17"/>
  <c r="G6165" i="17"/>
  <c r="G6166" i="17"/>
  <c r="G6167" i="17"/>
  <c r="G6168" i="17"/>
  <c r="G6169" i="17"/>
  <c r="G6170" i="17"/>
  <c r="G6171" i="17"/>
  <c r="G6172" i="17"/>
  <c r="G6173" i="17"/>
  <c r="G6174" i="17"/>
  <c r="G6175" i="17"/>
  <c r="G6176" i="17"/>
  <c r="G6177" i="17"/>
  <c r="G6178" i="17"/>
  <c r="G6179" i="17"/>
  <c r="G6180" i="17"/>
  <c r="G6181" i="17"/>
  <c r="G6182" i="17"/>
  <c r="G6183" i="17"/>
  <c r="G6184" i="17"/>
  <c r="G6185" i="17"/>
  <c r="G6186" i="17"/>
  <c r="G6187" i="17"/>
  <c r="G6188" i="17"/>
  <c r="G6189" i="17"/>
  <c r="G6190" i="17"/>
  <c r="G6191" i="17"/>
  <c r="G6192" i="17"/>
  <c r="G6193" i="17"/>
  <c r="G6194" i="17"/>
  <c r="G6195" i="17"/>
  <c r="G6196" i="17"/>
  <c r="G6197" i="17"/>
  <c r="G6198" i="17"/>
  <c r="G6199" i="17"/>
  <c r="G6200" i="17"/>
  <c r="G6201" i="17"/>
  <c r="G6202" i="17"/>
  <c r="G6203" i="17"/>
  <c r="G6204" i="17"/>
  <c r="G6205" i="17"/>
  <c r="G6206" i="17"/>
  <c r="G6207" i="17"/>
  <c r="G6208" i="17"/>
  <c r="G6209" i="17"/>
  <c r="G6210" i="17"/>
  <c r="G6211" i="17"/>
  <c r="G6212" i="17"/>
  <c r="G6213" i="17"/>
  <c r="G6214" i="17"/>
  <c r="G6215" i="17"/>
  <c r="G6216" i="17"/>
  <c r="G6217" i="17"/>
  <c r="G6218" i="17"/>
  <c r="G6219" i="17"/>
  <c r="G6220" i="17"/>
  <c r="G6221" i="17"/>
  <c r="G6222" i="17"/>
  <c r="G6223" i="17"/>
  <c r="G6224" i="17"/>
  <c r="G6225" i="17"/>
  <c r="G6226" i="17"/>
  <c r="G6227" i="17"/>
  <c r="G6228" i="17"/>
  <c r="G6229" i="17"/>
  <c r="G6230" i="17"/>
  <c r="G6231" i="17"/>
  <c r="G6232" i="17"/>
  <c r="G6233" i="17"/>
  <c r="G6234" i="17"/>
  <c r="G6235" i="17"/>
  <c r="G6236" i="17"/>
  <c r="G6237" i="17"/>
  <c r="G6238" i="17"/>
  <c r="G6239" i="17"/>
  <c r="G6240" i="17"/>
  <c r="G6241" i="17"/>
  <c r="G6242" i="17"/>
  <c r="G6243" i="17"/>
  <c r="G6244" i="17"/>
  <c r="G6245" i="17"/>
  <c r="G6246" i="17"/>
  <c r="G6247" i="17"/>
  <c r="G6248" i="17"/>
  <c r="G6249" i="17"/>
  <c r="G6250" i="17"/>
  <c r="G6251" i="17"/>
  <c r="G6252" i="17"/>
  <c r="G6253" i="17"/>
  <c r="G6254" i="17"/>
  <c r="G6255" i="17"/>
  <c r="G6256" i="17"/>
  <c r="G6257" i="17"/>
  <c r="G6258" i="17"/>
  <c r="G6259" i="17"/>
  <c r="G6260" i="17"/>
  <c r="G6261" i="17"/>
  <c r="G6262" i="17"/>
  <c r="G6263" i="17"/>
  <c r="G6264" i="17"/>
  <c r="G6265" i="17"/>
  <c r="G6266" i="17"/>
  <c r="G6267" i="17"/>
  <c r="G6268" i="17"/>
  <c r="G6269" i="17"/>
  <c r="G6270" i="17"/>
  <c r="G6271" i="17"/>
  <c r="G6272" i="17"/>
  <c r="G6273" i="17"/>
  <c r="G6274" i="17"/>
  <c r="G6275" i="17"/>
  <c r="G6276" i="17"/>
  <c r="G6277" i="17"/>
  <c r="G6278" i="17"/>
  <c r="G6279" i="17"/>
  <c r="G6280" i="17"/>
  <c r="G6281" i="17"/>
  <c r="G6282" i="17"/>
  <c r="G6283" i="17"/>
  <c r="G6284" i="17"/>
  <c r="G6285" i="17"/>
  <c r="G6286" i="17"/>
  <c r="G6287" i="17"/>
  <c r="G6288" i="17"/>
  <c r="G6289" i="17"/>
  <c r="G6290" i="17"/>
  <c r="G6291" i="17"/>
  <c r="G6292" i="17"/>
  <c r="G6293" i="17"/>
  <c r="G6294" i="17"/>
  <c r="G6295" i="17"/>
  <c r="G6296" i="17"/>
  <c r="G6297" i="17"/>
  <c r="G6298" i="17"/>
  <c r="G6299" i="17"/>
  <c r="G6300" i="17"/>
  <c r="G6301" i="17"/>
  <c r="G6302" i="17"/>
  <c r="G6303" i="17"/>
  <c r="G6304" i="17"/>
  <c r="G6305" i="17"/>
  <c r="G6306" i="17"/>
  <c r="G6307" i="17"/>
  <c r="G6308" i="17"/>
  <c r="G6309" i="17"/>
  <c r="G6310" i="17"/>
  <c r="G6311" i="17"/>
  <c r="G6312" i="17"/>
  <c r="G6313" i="17"/>
  <c r="G6314" i="17"/>
  <c r="G6315" i="17"/>
  <c r="G6316" i="17"/>
  <c r="G6317" i="17"/>
  <c r="G6318" i="17"/>
  <c r="G6319" i="17"/>
  <c r="G6320" i="17"/>
  <c r="G6321" i="17"/>
  <c r="G6322" i="17"/>
  <c r="G6323" i="17"/>
  <c r="G6324" i="17"/>
  <c r="G6325" i="17"/>
  <c r="G6326" i="17"/>
  <c r="G6327" i="17"/>
  <c r="G6328" i="17"/>
  <c r="G6329" i="17"/>
  <c r="G6330" i="17"/>
  <c r="G6331" i="17"/>
  <c r="G6332" i="17"/>
  <c r="G6333" i="17"/>
  <c r="G6334" i="17"/>
  <c r="G6335" i="17"/>
  <c r="G6336" i="17"/>
  <c r="G6337" i="17"/>
  <c r="G6338" i="17"/>
  <c r="G6339" i="17"/>
  <c r="G6340" i="17"/>
  <c r="G6341" i="17"/>
  <c r="G6342" i="17"/>
  <c r="G6343" i="17"/>
  <c r="G6344" i="17"/>
  <c r="G6345" i="17"/>
  <c r="G6346" i="17"/>
  <c r="G6347" i="17"/>
  <c r="G6348" i="17"/>
  <c r="G6349" i="17"/>
  <c r="G6350" i="17"/>
  <c r="G6351" i="17"/>
  <c r="G6352" i="17"/>
  <c r="G6353" i="17"/>
  <c r="G6354" i="17"/>
  <c r="G6355" i="17"/>
  <c r="G6356" i="17"/>
  <c r="G6357" i="17"/>
  <c r="G6358" i="17"/>
  <c r="G6359" i="17"/>
  <c r="G6360" i="17"/>
  <c r="G6361" i="17"/>
  <c r="G6362" i="17"/>
  <c r="G6363" i="17"/>
  <c r="G6364" i="17"/>
  <c r="G6365" i="17"/>
  <c r="G6366" i="17"/>
  <c r="G6367" i="17"/>
  <c r="G6368" i="17"/>
  <c r="G6369" i="17"/>
  <c r="G6370" i="17"/>
  <c r="G6371" i="17"/>
  <c r="G6372" i="17"/>
  <c r="G6373" i="17"/>
  <c r="G6374" i="17"/>
  <c r="G6375" i="17"/>
  <c r="G6376" i="17"/>
  <c r="G6377" i="17"/>
  <c r="G6378" i="17"/>
  <c r="G6379" i="17"/>
  <c r="G6380" i="17"/>
  <c r="G6381" i="17"/>
  <c r="G6382" i="17"/>
  <c r="G6383" i="17"/>
  <c r="G6384" i="17"/>
  <c r="G6385" i="17"/>
  <c r="G6386" i="17"/>
  <c r="G6387" i="17"/>
  <c r="G6388" i="17"/>
  <c r="G6389" i="17"/>
  <c r="G6390" i="17"/>
  <c r="G6391" i="17"/>
  <c r="G6392" i="17"/>
  <c r="G6393" i="17"/>
  <c r="G6394" i="17"/>
  <c r="G6395" i="17"/>
  <c r="G6396" i="17"/>
  <c r="G6397" i="17"/>
  <c r="G6398" i="17"/>
  <c r="G6399" i="17"/>
  <c r="G6400" i="17"/>
  <c r="G6401" i="17"/>
  <c r="G6402" i="17"/>
  <c r="G6403" i="17"/>
  <c r="G6404" i="17"/>
  <c r="G6405" i="17"/>
  <c r="G6406" i="17"/>
  <c r="G6407" i="17"/>
  <c r="G6408" i="17"/>
  <c r="G6409" i="17"/>
  <c r="G6410" i="17"/>
  <c r="G6411" i="17"/>
  <c r="G6412" i="17"/>
  <c r="G6413" i="17"/>
  <c r="G6414" i="17"/>
  <c r="G6415" i="17"/>
  <c r="G6416" i="17"/>
  <c r="G6417" i="17"/>
  <c r="G6418" i="17"/>
  <c r="G6419" i="17"/>
  <c r="G6420" i="17"/>
  <c r="G6421" i="17"/>
  <c r="G6422" i="17"/>
  <c r="G6423" i="17"/>
  <c r="G6424" i="17"/>
  <c r="G6425" i="17"/>
  <c r="G6426" i="17"/>
  <c r="G6427" i="17"/>
  <c r="G6428" i="17"/>
  <c r="G6429" i="17"/>
  <c r="G6430" i="17"/>
  <c r="G6431" i="17"/>
  <c r="G6432" i="17"/>
  <c r="G6433" i="17"/>
  <c r="G6434" i="17"/>
  <c r="G6435" i="17"/>
  <c r="G6436" i="17"/>
  <c r="G6437" i="17"/>
  <c r="G6438" i="17"/>
  <c r="G6439" i="17"/>
  <c r="G6440" i="17"/>
  <c r="G6441" i="17"/>
  <c r="G6442" i="17"/>
  <c r="G6443" i="17"/>
  <c r="G6444" i="17"/>
  <c r="G6445" i="17"/>
  <c r="G6446" i="17"/>
  <c r="G6447" i="17"/>
  <c r="G6448" i="17"/>
  <c r="G6449" i="17"/>
  <c r="G6450" i="17"/>
  <c r="G6451" i="17"/>
  <c r="G6452" i="17"/>
  <c r="G6453" i="17"/>
  <c r="G6454" i="17"/>
  <c r="G6455" i="17"/>
  <c r="G6456" i="17"/>
  <c r="G6457" i="17"/>
  <c r="G6458" i="17"/>
  <c r="G6459" i="17"/>
  <c r="G6460" i="17"/>
  <c r="G6461" i="17"/>
  <c r="G6462" i="17"/>
  <c r="G6463" i="17"/>
  <c r="G6464" i="17"/>
  <c r="G6465" i="17"/>
  <c r="G6466" i="17"/>
  <c r="G6467" i="17"/>
  <c r="G6468" i="17"/>
  <c r="G6469" i="17"/>
  <c r="G6470" i="17"/>
  <c r="G6471" i="17"/>
  <c r="G6472" i="17"/>
  <c r="G6473" i="17"/>
  <c r="G6474" i="17"/>
  <c r="G6475" i="17"/>
  <c r="G6476" i="17"/>
  <c r="G6477" i="17"/>
  <c r="G6478" i="17"/>
  <c r="G6479" i="17"/>
  <c r="G6480" i="17"/>
  <c r="G6481" i="17"/>
  <c r="G6482" i="17"/>
  <c r="G6483" i="17"/>
  <c r="G6484" i="17"/>
  <c r="G6485" i="17"/>
  <c r="G6486" i="17"/>
  <c r="G6487" i="17"/>
  <c r="G6488" i="17"/>
  <c r="G6489" i="17"/>
  <c r="G6490" i="17"/>
  <c r="G6491" i="17"/>
  <c r="G6492" i="17"/>
  <c r="G6493" i="17"/>
  <c r="G6494" i="17"/>
  <c r="G6495" i="17"/>
  <c r="G6496" i="17"/>
  <c r="G6497" i="17"/>
  <c r="G6498" i="17"/>
  <c r="G6499" i="17"/>
  <c r="G6500" i="17"/>
  <c r="G6501" i="17"/>
  <c r="G6502" i="17"/>
  <c r="G6503" i="17"/>
  <c r="G6504" i="17"/>
  <c r="G6505" i="17"/>
  <c r="G6506" i="17"/>
  <c r="G6507" i="17"/>
  <c r="G6508" i="17"/>
  <c r="G6509" i="17"/>
  <c r="G6510" i="17"/>
  <c r="G6511" i="17"/>
  <c r="G6512" i="17"/>
  <c r="G6513" i="17"/>
  <c r="G6514" i="17"/>
  <c r="G6515" i="17"/>
  <c r="G6516" i="17"/>
  <c r="G6517" i="17"/>
  <c r="G6518" i="17"/>
  <c r="G6519" i="17"/>
  <c r="G6520" i="17"/>
  <c r="G6521" i="17"/>
  <c r="G6522" i="17"/>
  <c r="G6523" i="17"/>
  <c r="G6524" i="17"/>
  <c r="G6525" i="17"/>
  <c r="G6526" i="17"/>
  <c r="G6527" i="17"/>
  <c r="G6528" i="17"/>
  <c r="G6529" i="17"/>
  <c r="G6530" i="17"/>
  <c r="G6531" i="17"/>
  <c r="G6532" i="17"/>
  <c r="G6533" i="17"/>
  <c r="G6534" i="17"/>
  <c r="G6535" i="17"/>
  <c r="G6536" i="17"/>
  <c r="G6537" i="17"/>
  <c r="G6538" i="17"/>
  <c r="G6539" i="17"/>
  <c r="G6540" i="17"/>
  <c r="G6541" i="17"/>
  <c r="G6542" i="17"/>
  <c r="G6543" i="17"/>
  <c r="G6544" i="17"/>
  <c r="G6545" i="17"/>
  <c r="G6546" i="17"/>
  <c r="G6547" i="17"/>
  <c r="G6548" i="17"/>
  <c r="G6549" i="17"/>
  <c r="G6550" i="17"/>
  <c r="G6551" i="17"/>
  <c r="G6552" i="17"/>
  <c r="G6553" i="17"/>
  <c r="G6554" i="17"/>
  <c r="G6555" i="17"/>
  <c r="G6556" i="17"/>
  <c r="G6557" i="17"/>
  <c r="G6558" i="17"/>
  <c r="G6559" i="17"/>
  <c r="G6560" i="17"/>
  <c r="G6561" i="17"/>
  <c r="G6562" i="17"/>
  <c r="G6563" i="17"/>
  <c r="G6564" i="17"/>
  <c r="G6565" i="17"/>
  <c r="G6566" i="17"/>
  <c r="G6567" i="17"/>
  <c r="G6568" i="17"/>
  <c r="G6569" i="17"/>
  <c r="G6570" i="17"/>
  <c r="G6571" i="17"/>
  <c r="G6572" i="17"/>
  <c r="G6573" i="17"/>
  <c r="G6574" i="17"/>
  <c r="G6575" i="17"/>
  <c r="G6576" i="17"/>
  <c r="G6577" i="17"/>
  <c r="G6578" i="17"/>
  <c r="G6579" i="17"/>
  <c r="G6580" i="17"/>
  <c r="G6581" i="17"/>
  <c r="G6582" i="17"/>
  <c r="G6583" i="17"/>
  <c r="G6584" i="17"/>
  <c r="G6585" i="17"/>
  <c r="G6586" i="17"/>
  <c r="G6587" i="17"/>
  <c r="G6588" i="17"/>
  <c r="G6589" i="17"/>
  <c r="G6590" i="17"/>
  <c r="G6591" i="17"/>
  <c r="G6592" i="17"/>
  <c r="G6593" i="17"/>
  <c r="G6594" i="17"/>
  <c r="G6595" i="17"/>
  <c r="G6596" i="17"/>
  <c r="G6597" i="17"/>
  <c r="G6598" i="17"/>
  <c r="G6599" i="17"/>
  <c r="G6600" i="17"/>
  <c r="G6601" i="17"/>
  <c r="G6602" i="17"/>
  <c r="G6603" i="17"/>
  <c r="G6604" i="17"/>
  <c r="G6605" i="17"/>
  <c r="G6606" i="17"/>
  <c r="G6607" i="17"/>
  <c r="G6608" i="17"/>
  <c r="G6609" i="17"/>
  <c r="G6610" i="17"/>
  <c r="G6611" i="17"/>
  <c r="G6612" i="17"/>
  <c r="G6613" i="17"/>
  <c r="G6614" i="17"/>
  <c r="G6615" i="17"/>
  <c r="G6616" i="17"/>
  <c r="G6617" i="17"/>
  <c r="G6618" i="17"/>
  <c r="G6619" i="17"/>
  <c r="G6620" i="17"/>
  <c r="G6621" i="17"/>
  <c r="G6622" i="17"/>
  <c r="G6623" i="17"/>
  <c r="G6624" i="17"/>
  <c r="G6625" i="17"/>
  <c r="G6626" i="17"/>
  <c r="G6627" i="17"/>
  <c r="G6628" i="17"/>
  <c r="G6629" i="17"/>
  <c r="G6630" i="17"/>
  <c r="G6631" i="17"/>
  <c r="G6632" i="17"/>
  <c r="G6633" i="17"/>
  <c r="G6634" i="17"/>
  <c r="G6635" i="17"/>
  <c r="G6636" i="17"/>
  <c r="G6637" i="17"/>
  <c r="G6638" i="17"/>
  <c r="G6639" i="17"/>
  <c r="G6640" i="17"/>
  <c r="G6641" i="17"/>
  <c r="G6642" i="17"/>
  <c r="G6643" i="17"/>
  <c r="G6644" i="17"/>
  <c r="G6645" i="17"/>
  <c r="G6646" i="17"/>
  <c r="G6647" i="17"/>
  <c r="G6648" i="17"/>
  <c r="G6649" i="17"/>
  <c r="G6650" i="17"/>
  <c r="G6651" i="17"/>
  <c r="G6652" i="17"/>
  <c r="G6653" i="17"/>
  <c r="G6654" i="17"/>
  <c r="G6655" i="17"/>
  <c r="G6656" i="17"/>
  <c r="G6657" i="17"/>
  <c r="G6658" i="17"/>
  <c r="G6659" i="17"/>
  <c r="G6660" i="17"/>
  <c r="G6661" i="17"/>
  <c r="G6662" i="17"/>
  <c r="G6663" i="17"/>
  <c r="G6664" i="17"/>
  <c r="G6665" i="17"/>
  <c r="G6666" i="17"/>
  <c r="G6667" i="17"/>
  <c r="G6668" i="17"/>
  <c r="G6669" i="17"/>
  <c r="G6670" i="17"/>
  <c r="G6671" i="17"/>
  <c r="G6672" i="17"/>
  <c r="G6673" i="17"/>
  <c r="G6674" i="17"/>
  <c r="G6675" i="17"/>
  <c r="G6676" i="17"/>
  <c r="G6677" i="17"/>
  <c r="G6678" i="17"/>
  <c r="G6679" i="17"/>
  <c r="G6680" i="17"/>
  <c r="G6681" i="17"/>
  <c r="G6682" i="17"/>
  <c r="G6683" i="17"/>
  <c r="G6684" i="17"/>
  <c r="G6685" i="17"/>
  <c r="G6686" i="17"/>
  <c r="G6687" i="17"/>
  <c r="G6688" i="17"/>
  <c r="G6689" i="17"/>
  <c r="G6690" i="17"/>
  <c r="G6691" i="17"/>
  <c r="G6692" i="17"/>
  <c r="G6693" i="17"/>
  <c r="G6694" i="17"/>
  <c r="G6695" i="17"/>
  <c r="G6696" i="17"/>
  <c r="G6697" i="17"/>
  <c r="G6698" i="17"/>
  <c r="G6699" i="17"/>
  <c r="G6700" i="17"/>
  <c r="G6701" i="17"/>
  <c r="G6702" i="17"/>
  <c r="G6703" i="17"/>
  <c r="G6704" i="17"/>
  <c r="G6705" i="17"/>
  <c r="G6706" i="17"/>
  <c r="G6707" i="17"/>
  <c r="G6708" i="17"/>
  <c r="G6709" i="17"/>
  <c r="G6710" i="17"/>
  <c r="G6711" i="17"/>
  <c r="G6712" i="17"/>
  <c r="G6713" i="17"/>
  <c r="G6714" i="17"/>
  <c r="G6715" i="17"/>
  <c r="G6716" i="17"/>
  <c r="G6717" i="17"/>
  <c r="G6718" i="17"/>
  <c r="G6719" i="17"/>
  <c r="G6720" i="17"/>
  <c r="G6721" i="17"/>
  <c r="G6722" i="17"/>
  <c r="G6723" i="17"/>
  <c r="G6724" i="17"/>
  <c r="G6725" i="17"/>
  <c r="G6726" i="17"/>
  <c r="G6727" i="17"/>
  <c r="G6728" i="17"/>
  <c r="G6729" i="17"/>
  <c r="G6730" i="17"/>
  <c r="G6731" i="17"/>
  <c r="G6732" i="17"/>
  <c r="G6733" i="17"/>
  <c r="G6734" i="17"/>
  <c r="G6735" i="17"/>
  <c r="G6736" i="17"/>
  <c r="G6737" i="17"/>
  <c r="G6738" i="17"/>
  <c r="G6739" i="17"/>
  <c r="G6740" i="17"/>
  <c r="G6741" i="17"/>
  <c r="G6742" i="17"/>
  <c r="G6743" i="17"/>
  <c r="G6744" i="17"/>
  <c r="G6745" i="17"/>
  <c r="G6746" i="17"/>
  <c r="G6747" i="17"/>
  <c r="G6748" i="17"/>
  <c r="G6749" i="17"/>
  <c r="G6750" i="17"/>
  <c r="G6751" i="17"/>
  <c r="G6752" i="17"/>
  <c r="G6753" i="17"/>
  <c r="G6754" i="17"/>
  <c r="G6755" i="17"/>
  <c r="G6756" i="17"/>
  <c r="G6757" i="17"/>
  <c r="G6758" i="17"/>
  <c r="G6759" i="17"/>
  <c r="G6760" i="17"/>
  <c r="G6761" i="17"/>
  <c r="G6762" i="17"/>
  <c r="G6763" i="17"/>
  <c r="G6764" i="17"/>
  <c r="G6765" i="17"/>
  <c r="G6766" i="17"/>
  <c r="G6767" i="17"/>
  <c r="G6768" i="17"/>
  <c r="G6769" i="17"/>
  <c r="G6770" i="17"/>
  <c r="G6771" i="17"/>
  <c r="G6772" i="17"/>
  <c r="G6773" i="17"/>
  <c r="G6774" i="17"/>
  <c r="G6775" i="17"/>
  <c r="G6776" i="17"/>
  <c r="G6777" i="17"/>
  <c r="G6778" i="17"/>
  <c r="G6779" i="17"/>
  <c r="G6780" i="17"/>
  <c r="G6781" i="17"/>
  <c r="G6782" i="17"/>
  <c r="G6783" i="17"/>
  <c r="G6784" i="17"/>
  <c r="G6785" i="17"/>
  <c r="G6786" i="17"/>
  <c r="G6787" i="17"/>
  <c r="G6788" i="17"/>
  <c r="G6789" i="17"/>
  <c r="G6790" i="17"/>
  <c r="G6791" i="17"/>
  <c r="G6792" i="17"/>
  <c r="G6793" i="17"/>
  <c r="G6794" i="17"/>
  <c r="G6795" i="17"/>
  <c r="G6796" i="17"/>
  <c r="G6797" i="17"/>
  <c r="G6798" i="17"/>
  <c r="G6799" i="17"/>
  <c r="G6800" i="17"/>
  <c r="G6801" i="17"/>
  <c r="G6802" i="17"/>
  <c r="G6803" i="17"/>
  <c r="G6804" i="17"/>
  <c r="G6805" i="17"/>
  <c r="G6806" i="17"/>
  <c r="G6807" i="17"/>
  <c r="G6808" i="17"/>
  <c r="G6809" i="17"/>
  <c r="G6810" i="17"/>
  <c r="G6811" i="17"/>
  <c r="G6812" i="17"/>
  <c r="G6813" i="17"/>
  <c r="G6814" i="17"/>
  <c r="G6815" i="17"/>
  <c r="G6816" i="17"/>
  <c r="G6817" i="17"/>
  <c r="G6818" i="17"/>
  <c r="G6819" i="17"/>
  <c r="G6820" i="17"/>
  <c r="G6821" i="17"/>
  <c r="G6822" i="17"/>
  <c r="G6823" i="17"/>
  <c r="G6824" i="17"/>
  <c r="G6825" i="17"/>
  <c r="G6826" i="17"/>
  <c r="G6827" i="17"/>
  <c r="G6828" i="17"/>
  <c r="G6829" i="17"/>
  <c r="G6830" i="17"/>
  <c r="G6831" i="17"/>
  <c r="G6832" i="17"/>
  <c r="G6833" i="17"/>
  <c r="G6834" i="17"/>
  <c r="G6835" i="17"/>
  <c r="G6836" i="17"/>
  <c r="G6837" i="17"/>
  <c r="G6838" i="17"/>
  <c r="G6839" i="17"/>
  <c r="G6840" i="17"/>
  <c r="G6841" i="17"/>
  <c r="G6842" i="17"/>
  <c r="G6843" i="17"/>
  <c r="G6844" i="17"/>
  <c r="G6845" i="17"/>
  <c r="G6846" i="17"/>
  <c r="G6847" i="17"/>
  <c r="G6848" i="17"/>
  <c r="G6849" i="17"/>
  <c r="G6850" i="17"/>
  <c r="G6851" i="17"/>
  <c r="G6852" i="17"/>
  <c r="G6853" i="17"/>
  <c r="G6854" i="17"/>
  <c r="G6855" i="17"/>
  <c r="G6856" i="17"/>
  <c r="G6857" i="17"/>
  <c r="G6858" i="17"/>
  <c r="G6859" i="17"/>
  <c r="G6860" i="17"/>
  <c r="G6861" i="17"/>
  <c r="G6862" i="17"/>
  <c r="G6863" i="17"/>
  <c r="G6864" i="17"/>
  <c r="G6865" i="17"/>
  <c r="G6866" i="17"/>
  <c r="G6867" i="17"/>
  <c r="G6868" i="17"/>
  <c r="G6869" i="17"/>
  <c r="G6870" i="17"/>
  <c r="G6871" i="17"/>
  <c r="G6872" i="17"/>
  <c r="G6873" i="17"/>
  <c r="G6874" i="17"/>
  <c r="G6875" i="17"/>
  <c r="G6876" i="17"/>
  <c r="G6877" i="17"/>
  <c r="G6878" i="17"/>
  <c r="G6879" i="17"/>
  <c r="G6880" i="17"/>
  <c r="G6881" i="17"/>
  <c r="G6882" i="17"/>
  <c r="G6883" i="17"/>
  <c r="G6884" i="17"/>
  <c r="G6885" i="17"/>
  <c r="G6886" i="17"/>
  <c r="G6887" i="17"/>
  <c r="G6888" i="17"/>
  <c r="G6889" i="17"/>
  <c r="G6890" i="17"/>
  <c r="G6891" i="17"/>
  <c r="G6892" i="17"/>
  <c r="G6893" i="17"/>
  <c r="G6894" i="17"/>
  <c r="G6895" i="17"/>
  <c r="G6896" i="17"/>
  <c r="G6897" i="17"/>
  <c r="G6898" i="17"/>
  <c r="G6899" i="17"/>
  <c r="G6900" i="17"/>
  <c r="G6901" i="17"/>
  <c r="G6902" i="17"/>
  <c r="G6903" i="17"/>
  <c r="G6904" i="17"/>
  <c r="G6905" i="17"/>
  <c r="G6906" i="17"/>
  <c r="G6907" i="17"/>
  <c r="G6908" i="17"/>
  <c r="G6909" i="17"/>
  <c r="G6910" i="17"/>
  <c r="G6911" i="17"/>
  <c r="G6912" i="17"/>
  <c r="G6913" i="17"/>
  <c r="G6914" i="17"/>
  <c r="G6915" i="17"/>
  <c r="G6916" i="17"/>
  <c r="G6917" i="17"/>
  <c r="G6918" i="17"/>
  <c r="G6919" i="17"/>
  <c r="G6920" i="17"/>
  <c r="G6921" i="17"/>
  <c r="G6922" i="17"/>
  <c r="G6923" i="17"/>
  <c r="G6924" i="17"/>
  <c r="G6925" i="17"/>
  <c r="G6926" i="17"/>
  <c r="G6927" i="17"/>
  <c r="G6928" i="17"/>
  <c r="G6929" i="17"/>
  <c r="G6930" i="17"/>
  <c r="G6931" i="17"/>
  <c r="G6932" i="17"/>
  <c r="G6933" i="17"/>
  <c r="G6934" i="17"/>
  <c r="G6935" i="17"/>
  <c r="G6936" i="17"/>
  <c r="G6937" i="17"/>
  <c r="G6938" i="17"/>
  <c r="G6939" i="17"/>
  <c r="G6940" i="17"/>
  <c r="G6941" i="17"/>
  <c r="G6942" i="17"/>
  <c r="G6943" i="17"/>
  <c r="G6944" i="17"/>
  <c r="G6945" i="17"/>
  <c r="G6946" i="17"/>
  <c r="G6947" i="17"/>
  <c r="G6948" i="17"/>
  <c r="G6949" i="17"/>
  <c r="G6950" i="17"/>
  <c r="G6951" i="17"/>
  <c r="G6952" i="17"/>
  <c r="G6953" i="17"/>
  <c r="G6954" i="17"/>
  <c r="G6955" i="17"/>
  <c r="G6956" i="17"/>
  <c r="G6957" i="17"/>
  <c r="G6958" i="17"/>
  <c r="G6959" i="17"/>
  <c r="G6960" i="17"/>
  <c r="G6961" i="17"/>
  <c r="G6962" i="17"/>
  <c r="G6963" i="17"/>
  <c r="G6964" i="17"/>
  <c r="G6965" i="17"/>
  <c r="G6966" i="17"/>
  <c r="G6967" i="17"/>
  <c r="G6968" i="17"/>
  <c r="G6969" i="17"/>
  <c r="G6970" i="17"/>
  <c r="G6971" i="17"/>
  <c r="G6972" i="17"/>
  <c r="G6973" i="17"/>
  <c r="G6974" i="17"/>
  <c r="G6975" i="17"/>
  <c r="G6976" i="17"/>
  <c r="G6977" i="17"/>
  <c r="G6978" i="17"/>
  <c r="G6979" i="17"/>
  <c r="G6980" i="17"/>
  <c r="G6981" i="17"/>
  <c r="G6982" i="17"/>
  <c r="G6983" i="17"/>
  <c r="G6984" i="17"/>
  <c r="G6985" i="17"/>
  <c r="G6986" i="17"/>
  <c r="G6987" i="17"/>
  <c r="G6988" i="17"/>
  <c r="G6989" i="17"/>
  <c r="G6990" i="17"/>
  <c r="G6991" i="17"/>
  <c r="G6992" i="17"/>
  <c r="G6993" i="17"/>
  <c r="G6994" i="17"/>
  <c r="G6995" i="17"/>
  <c r="G6996" i="17"/>
  <c r="G6997" i="17"/>
  <c r="G6998" i="17"/>
  <c r="G6999" i="17"/>
  <c r="G7000" i="17"/>
  <c r="G7001" i="17"/>
  <c r="G7002" i="17"/>
  <c r="G7003" i="17"/>
  <c r="G7004" i="17"/>
  <c r="G7005" i="17"/>
  <c r="G7006" i="17"/>
  <c r="G7007" i="17"/>
  <c r="G7008" i="17"/>
  <c r="G7009" i="17"/>
  <c r="G7010" i="17"/>
  <c r="G7011" i="17"/>
  <c r="G7012" i="17"/>
  <c r="G7013" i="17"/>
  <c r="G7014" i="17"/>
  <c r="G7015" i="17"/>
  <c r="G7016" i="17"/>
  <c r="G7017" i="17"/>
  <c r="G7018" i="17"/>
  <c r="G7019" i="17"/>
  <c r="G7020" i="17"/>
  <c r="G7021" i="17"/>
  <c r="G7022" i="17"/>
  <c r="G7023" i="17"/>
  <c r="G7024" i="17"/>
  <c r="G7025" i="17"/>
  <c r="G7026" i="17"/>
  <c r="G7027" i="17"/>
  <c r="G7028" i="17"/>
  <c r="G7029" i="17"/>
  <c r="G7030" i="17"/>
  <c r="G7031" i="17"/>
  <c r="G7032" i="17"/>
  <c r="G7033" i="17"/>
  <c r="G7034" i="17"/>
  <c r="G7035" i="17"/>
  <c r="G7036" i="17"/>
  <c r="G7037" i="17"/>
  <c r="G7038" i="17"/>
  <c r="G7039" i="17"/>
  <c r="G7040" i="17"/>
  <c r="G7041" i="17"/>
  <c r="G7042" i="17"/>
  <c r="G7043" i="17"/>
  <c r="G7044" i="17"/>
  <c r="G7045" i="17"/>
  <c r="G7046" i="17"/>
  <c r="G7047" i="17"/>
  <c r="G7048" i="17"/>
  <c r="G7049" i="17"/>
  <c r="G7050" i="17"/>
  <c r="G7051" i="17"/>
  <c r="G7052" i="17"/>
  <c r="G7053" i="17"/>
  <c r="G7054" i="17"/>
  <c r="G7055" i="17"/>
  <c r="G7056" i="17"/>
  <c r="G7057" i="17"/>
  <c r="G7058" i="17"/>
  <c r="G7059" i="17"/>
  <c r="G7060" i="17"/>
  <c r="G7061" i="17"/>
  <c r="G7062" i="17"/>
  <c r="G7063" i="17"/>
  <c r="G7064" i="17"/>
  <c r="G7065" i="17"/>
  <c r="G7066" i="17"/>
  <c r="G7067" i="17"/>
  <c r="G7068" i="17"/>
  <c r="G7069" i="17"/>
  <c r="G7070" i="17"/>
  <c r="G7071" i="17"/>
  <c r="G7072" i="17"/>
  <c r="G7073" i="17"/>
  <c r="G7074" i="17"/>
  <c r="G7075" i="17"/>
  <c r="G7076" i="17"/>
  <c r="G7077" i="17"/>
  <c r="G7078" i="17"/>
  <c r="G7079" i="17"/>
  <c r="G7080" i="17"/>
  <c r="G7081" i="17"/>
  <c r="G7082" i="17"/>
  <c r="G7083" i="17"/>
  <c r="G7084" i="17"/>
  <c r="G7085" i="17"/>
  <c r="G7086" i="17"/>
  <c r="G7087" i="17"/>
  <c r="G7088" i="17"/>
  <c r="G7089" i="17"/>
  <c r="G7090" i="17"/>
  <c r="G7091" i="17"/>
  <c r="G7092" i="17"/>
  <c r="G7093" i="17"/>
  <c r="G7094" i="17"/>
  <c r="G7095" i="17"/>
  <c r="G7096" i="17"/>
  <c r="G7097" i="17"/>
  <c r="G7098" i="17"/>
  <c r="G7099" i="17"/>
  <c r="G7100" i="17"/>
  <c r="G7101" i="17"/>
  <c r="G7102" i="17"/>
  <c r="G7103" i="17"/>
  <c r="G7104" i="17"/>
  <c r="G7105" i="17"/>
  <c r="G7106" i="17"/>
  <c r="G7107" i="17"/>
  <c r="G7108" i="17"/>
  <c r="G7109" i="17"/>
  <c r="G7110" i="17"/>
  <c r="G7111" i="17"/>
  <c r="G7112" i="17"/>
  <c r="G7113" i="17"/>
  <c r="G7114" i="17"/>
  <c r="G7115" i="17"/>
  <c r="G7116" i="17"/>
  <c r="G7117" i="17"/>
  <c r="G7118" i="17"/>
  <c r="G7119" i="17"/>
  <c r="G7120" i="17"/>
  <c r="G7121" i="17"/>
  <c r="G7122" i="17"/>
  <c r="G7123" i="17"/>
  <c r="G7124" i="17"/>
  <c r="G7125" i="17"/>
  <c r="G7126" i="17"/>
  <c r="G7127" i="17"/>
  <c r="G7128" i="17"/>
  <c r="G7129" i="17"/>
  <c r="G7130" i="17"/>
  <c r="G7131" i="17"/>
  <c r="G7132" i="17"/>
  <c r="G7133" i="17"/>
  <c r="G7134" i="17"/>
  <c r="G7135" i="17"/>
  <c r="G7136" i="17"/>
  <c r="G7137" i="17"/>
  <c r="G7138" i="17"/>
  <c r="G7139" i="17"/>
  <c r="G7140" i="17"/>
  <c r="G7141" i="17"/>
  <c r="G7142" i="17"/>
  <c r="G7143" i="17"/>
  <c r="G7144" i="17"/>
  <c r="G7145" i="17"/>
  <c r="G7146" i="17"/>
  <c r="G7147" i="17"/>
  <c r="G7148" i="17"/>
  <c r="G7149" i="17"/>
  <c r="G7150" i="17"/>
  <c r="G7151" i="17"/>
  <c r="G7152" i="17"/>
  <c r="G7153" i="17"/>
  <c r="G7154" i="17"/>
  <c r="G7155" i="17"/>
  <c r="G7156" i="17"/>
  <c r="G7157" i="17"/>
  <c r="G7158" i="17"/>
  <c r="G7159" i="17"/>
  <c r="G7160" i="17"/>
  <c r="G7161" i="17"/>
  <c r="G7162" i="17"/>
  <c r="G7163" i="17"/>
  <c r="G7164" i="17"/>
  <c r="G7165" i="17"/>
  <c r="G7166" i="17"/>
  <c r="G7167" i="17"/>
  <c r="G7168" i="17"/>
  <c r="G7169" i="17"/>
  <c r="G7170" i="17"/>
  <c r="G7171" i="17"/>
  <c r="G7172" i="17"/>
  <c r="G7173" i="17"/>
  <c r="G7174" i="17"/>
  <c r="G7175" i="17"/>
  <c r="G7176" i="17"/>
  <c r="G7177" i="17"/>
  <c r="G7178" i="17"/>
  <c r="G7179" i="17"/>
  <c r="G7180" i="17"/>
  <c r="G7181" i="17"/>
  <c r="G7182" i="17"/>
  <c r="G7183" i="17"/>
  <c r="G7184" i="17"/>
  <c r="G7185" i="17"/>
  <c r="G7186" i="17"/>
  <c r="G7187" i="17"/>
  <c r="G7188" i="17"/>
  <c r="G7189" i="17"/>
  <c r="G7190" i="17"/>
  <c r="G7191" i="17"/>
  <c r="G7192" i="17"/>
  <c r="G7193" i="17"/>
  <c r="G7194" i="17"/>
  <c r="G7195" i="17"/>
  <c r="G7196" i="17"/>
  <c r="G7197" i="17"/>
  <c r="G7198" i="17"/>
  <c r="G7199" i="17"/>
  <c r="G7200" i="17"/>
  <c r="G7201" i="17"/>
  <c r="G7202" i="17"/>
  <c r="G7203" i="17"/>
  <c r="G7204" i="17"/>
  <c r="G7205" i="17"/>
  <c r="G7206" i="17"/>
  <c r="G7207" i="17"/>
  <c r="G7208" i="17"/>
  <c r="G7209" i="17"/>
  <c r="G7210" i="17"/>
  <c r="G7211" i="17"/>
  <c r="G7212" i="17"/>
  <c r="G7213" i="17"/>
  <c r="G7214" i="17"/>
  <c r="G7215" i="17"/>
  <c r="G7216" i="17"/>
  <c r="G7217" i="17"/>
  <c r="G7218" i="17"/>
  <c r="G7219" i="17"/>
  <c r="G7220" i="17"/>
  <c r="G7221" i="17"/>
  <c r="G7222" i="17"/>
  <c r="G7223" i="17"/>
  <c r="G7224" i="17"/>
  <c r="G7225" i="17"/>
  <c r="G7226" i="17"/>
  <c r="G7227" i="17"/>
  <c r="G7228" i="17"/>
  <c r="G7229" i="17"/>
  <c r="G7230" i="17"/>
  <c r="G7231" i="17"/>
  <c r="G7232" i="17"/>
  <c r="G7233" i="17"/>
  <c r="G7234" i="17"/>
  <c r="G7235" i="17"/>
  <c r="G7236" i="17"/>
  <c r="G7237" i="17"/>
  <c r="G7238" i="17"/>
  <c r="G7239" i="17"/>
  <c r="G7240" i="17"/>
  <c r="G7241" i="17"/>
  <c r="G7242" i="17"/>
  <c r="G7243" i="17"/>
  <c r="G7244" i="17"/>
  <c r="G7245" i="17"/>
  <c r="G7246" i="17"/>
  <c r="G7247" i="17"/>
  <c r="G7248" i="17"/>
  <c r="G7249" i="17"/>
  <c r="G7250" i="17"/>
  <c r="G7251" i="17"/>
  <c r="G7252" i="17"/>
  <c r="G7253" i="17"/>
  <c r="G7254" i="17"/>
  <c r="G7255" i="17"/>
  <c r="G7256" i="17"/>
  <c r="G7257" i="17"/>
  <c r="G7258" i="17"/>
  <c r="G7259" i="17"/>
  <c r="G7260" i="17"/>
  <c r="G7261" i="17"/>
  <c r="G7262" i="17"/>
  <c r="G7263" i="17"/>
  <c r="G7264" i="17"/>
  <c r="G7265" i="17"/>
  <c r="G7266" i="17"/>
  <c r="G7267" i="17"/>
  <c r="G7268" i="17"/>
  <c r="G7269" i="17"/>
  <c r="G7270" i="17"/>
  <c r="G7271" i="17"/>
  <c r="G7272" i="17"/>
  <c r="G7273" i="17"/>
  <c r="G7274" i="17"/>
  <c r="G7275" i="17"/>
  <c r="G7276" i="17"/>
  <c r="G7277" i="17"/>
  <c r="G7278" i="17"/>
  <c r="G7279" i="17"/>
  <c r="G7280" i="17"/>
  <c r="G7281" i="17"/>
  <c r="G7282" i="17"/>
  <c r="G7283" i="17"/>
  <c r="G7284" i="17"/>
  <c r="G7285" i="17"/>
  <c r="G7286" i="17"/>
  <c r="G7287" i="17"/>
  <c r="G7288" i="17"/>
  <c r="G7289" i="17"/>
  <c r="G7290" i="17"/>
  <c r="G7291" i="17"/>
  <c r="G7292" i="17"/>
  <c r="G7293" i="17"/>
  <c r="G7294" i="17"/>
  <c r="G7295" i="17"/>
  <c r="G7296" i="17"/>
  <c r="G7297" i="17"/>
  <c r="G7298" i="17"/>
  <c r="G7299" i="17"/>
  <c r="G7300" i="17"/>
  <c r="G7301" i="17"/>
  <c r="G7302" i="17"/>
  <c r="G7303" i="17"/>
  <c r="G7304" i="17"/>
  <c r="G7305" i="17"/>
  <c r="G7306" i="17"/>
  <c r="G7307" i="17"/>
  <c r="G7308" i="17"/>
  <c r="G7309" i="17"/>
  <c r="G7310" i="17"/>
  <c r="G7311" i="17"/>
  <c r="G7312" i="17"/>
  <c r="G7313" i="17"/>
  <c r="G7314" i="17"/>
  <c r="G7315" i="17"/>
  <c r="G7316" i="17"/>
  <c r="G7317" i="17"/>
  <c r="G7318" i="17"/>
  <c r="G7319" i="17"/>
  <c r="G7320" i="17"/>
  <c r="G7321" i="17"/>
  <c r="G7322" i="17"/>
  <c r="G7323" i="17"/>
  <c r="G7324" i="17"/>
  <c r="G7325" i="17"/>
  <c r="G7326" i="17"/>
  <c r="G7327" i="17"/>
  <c r="G7328" i="17"/>
  <c r="G7329" i="17"/>
  <c r="G7330" i="17"/>
  <c r="G7331" i="17"/>
  <c r="G7332" i="17"/>
  <c r="G7333" i="17"/>
  <c r="G7334" i="17"/>
  <c r="G7335" i="17"/>
  <c r="G7336" i="17"/>
  <c r="G7337" i="17"/>
  <c r="G7338" i="17"/>
  <c r="G7339" i="17"/>
  <c r="G7340" i="17"/>
  <c r="G7341" i="17"/>
  <c r="G7342" i="17"/>
  <c r="G7343" i="17"/>
  <c r="G7344" i="17"/>
  <c r="G7345" i="17"/>
  <c r="G7346" i="17"/>
  <c r="G7347" i="17"/>
  <c r="G7348" i="17"/>
  <c r="G7349" i="17"/>
  <c r="G7350" i="17"/>
  <c r="G7351" i="17"/>
  <c r="G7352" i="17"/>
  <c r="G7353" i="17"/>
  <c r="G7354" i="17"/>
  <c r="G7355" i="17"/>
  <c r="G7356" i="17"/>
  <c r="G7357" i="17"/>
  <c r="G7358" i="17"/>
  <c r="G7359" i="17"/>
  <c r="G7360" i="17"/>
  <c r="G7361" i="17"/>
  <c r="G7362" i="17"/>
  <c r="G7363" i="17"/>
  <c r="G7364" i="17"/>
  <c r="G7365" i="17"/>
  <c r="G7366" i="17"/>
  <c r="G7367" i="17"/>
  <c r="G7368" i="17"/>
  <c r="G7369" i="17"/>
  <c r="G7370" i="17"/>
  <c r="G7371" i="17"/>
  <c r="G7372" i="17"/>
  <c r="G7373" i="17"/>
  <c r="G7374" i="17"/>
  <c r="G7375" i="17"/>
  <c r="G7376" i="17"/>
  <c r="G7377" i="17"/>
  <c r="G7378" i="17"/>
  <c r="G7379" i="17"/>
  <c r="G7380" i="17"/>
  <c r="G7381" i="17"/>
  <c r="G7382" i="17"/>
  <c r="G7383" i="17"/>
  <c r="G7384" i="17"/>
  <c r="G7385" i="17"/>
  <c r="G7386" i="17"/>
  <c r="G7387" i="17"/>
  <c r="G7388" i="17"/>
  <c r="G7389" i="17"/>
  <c r="G7390" i="17"/>
  <c r="G7391" i="17"/>
  <c r="G7392" i="17"/>
  <c r="G7393" i="17"/>
  <c r="G7394" i="17"/>
  <c r="G7395" i="17"/>
  <c r="G7396" i="17"/>
  <c r="G7397" i="17"/>
  <c r="G7398" i="17"/>
  <c r="G7399" i="17"/>
  <c r="G7400" i="17"/>
  <c r="G7401" i="17"/>
  <c r="G7402" i="17"/>
  <c r="G7403" i="17"/>
  <c r="G7404" i="17"/>
  <c r="G7405" i="17"/>
  <c r="G7406" i="17"/>
  <c r="G7407" i="17"/>
  <c r="G7408" i="17"/>
  <c r="G7409" i="17"/>
  <c r="G7410" i="17"/>
  <c r="G7411" i="17"/>
  <c r="G7412" i="17"/>
  <c r="G7413" i="17"/>
  <c r="G7414" i="17"/>
  <c r="G7415" i="17"/>
  <c r="G7416" i="17"/>
  <c r="G7417" i="17"/>
  <c r="G7418" i="17"/>
  <c r="G7419" i="17"/>
  <c r="G7420" i="17"/>
  <c r="G7421" i="17"/>
  <c r="G7422" i="17"/>
  <c r="G7423" i="17"/>
  <c r="G7424" i="17"/>
  <c r="G7425" i="17"/>
  <c r="G7426" i="17"/>
  <c r="G7427" i="17"/>
  <c r="G7428" i="17"/>
  <c r="G7429" i="17"/>
  <c r="G7430" i="17"/>
  <c r="G7431" i="17"/>
  <c r="G7432" i="17"/>
  <c r="G7433" i="17"/>
  <c r="G7434" i="17"/>
  <c r="G7435" i="17"/>
  <c r="G7436" i="17"/>
  <c r="G7437" i="17"/>
  <c r="G7438" i="17"/>
  <c r="G7439" i="17"/>
  <c r="G7440" i="17"/>
  <c r="G7441" i="17"/>
  <c r="G7442" i="17"/>
  <c r="G7443" i="17"/>
  <c r="G7444" i="17"/>
  <c r="G7445" i="17"/>
  <c r="G7446" i="17"/>
  <c r="G7447" i="17"/>
  <c r="G7448" i="17"/>
  <c r="G7449" i="17"/>
  <c r="G7450" i="17"/>
  <c r="G7451" i="17"/>
  <c r="G7452" i="17"/>
  <c r="G7453" i="17"/>
  <c r="G7454" i="17"/>
  <c r="G7455" i="17"/>
  <c r="G7456" i="17"/>
  <c r="G7457" i="17"/>
  <c r="G7458" i="17"/>
  <c r="G7459" i="17"/>
  <c r="G7460" i="17"/>
  <c r="G7461" i="17"/>
  <c r="G7462" i="17"/>
  <c r="G7463" i="17"/>
  <c r="G7464" i="17"/>
  <c r="G7465" i="17"/>
  <c r="G7466" i="17"/>
  <c r="G7467" i="17"/>
  <c r="G7468" i="17"/>
  <c r="G7469" i="17"/>
  <c r="G7470" i="17"/>
  <c r="G7471" i="17"/>
  <c r="G7472" i="17"/>
  <c r="G7473" i="17"/>
  <c r="G7474" i="17"/>
  <c r="G7475" i="17"/>
  <c r="G7476" i="17"/>
  <c r="G7477" i="17"/>
  <c r="G7478" i="17"/>
  <c r="G7479" i="17"/>
  <c r="G7480" i="17"/>
  <c r="G7481" i="17"/>
  <c r="G7482" i="17" l="1"/>
  <c r="J11" i="11"/>
  <c r="J12" i="11"/>
  <c r="J13" i="11"/>
  <c r="J10" i="11"/>
  <c r="I10" i="11"/>
  <c r="G10" i="11" l="1"/>
  <c r="H10" i="11" l="1"/>
  <c r="G11" i="11"/>
  <c r="H11" i="11"/>
  <c r="I11" i="11"/>
  <c r="G12" i="11"/>
  <c r="H12" i="11"/>
  <c r="I12" i="11"/>
  <c r="I13" i="11"/>
  <c r="H13" i="11"/>
  <c r="G13" i="11"/>
  <c r="J2" i="17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34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70" i="17"/>
  <c r="J171" i="17"/>
  <c r="J172" i="17"/>
  <c r="J173" i="17"/>
  <c r="J174" i="17"/>
  <c r="J175" i="17"/>
  <c r="J176" i="17"/>
  <c r="J177" i="17"/>
  <c r="J178" i="17"/>
  <c r="J179" i="17"/>
  <c r="J180" i="17"/>
  <c r="J181" i="17"/>
  <c r="J182" i="17"/>
  <c r="J183" i="17"/>
  <c r="J184" i="17"/>
  <c r="J185" i="17"/>
  <c r="J186" i="17"/>
  <c r="J187" i="17"/>
  <c r="J188" i="17"/>
  <c r="J189" i="17"/>
  <c r="J190" i="17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J212" i="17"/>
  <c r="J213" i="17"/>
  <c r="J214" i="17"/>
  <c r="J215" i="17"/>
  <c r="J216" i="17"/>
  <c r="J217" i="17"/>
  <c r="J218" i="17"/>
  <c r="J219" i="17"/>
  <c r="J220" i="17"/>
  <c r="J221" i="17"/>
  <c r="J222" i="17"/>
  <c r="J223" i="17"/>
  <c r="J224" i="17"/>
  <c r="J225" i="17"/>
  <c r="J226" i="17"/>
  <c r="J227" i="17"/>
  <c r="J228" i="17"/>
  <c r="J229" i="17"/>
  <c r="J230" i="17"/>
  <c r="J231" i="17"/>
  <c r="J232" i="17"/>
  <c r="J233" i="17"/>
  <c r="J234" i="17"/>
  <c r="J235" i="17"/>
  <c r="J236" i="17"/>
  <c r="J237" i="17"/>
  <c r="J238" i="17"/>
  <c r="J239" i="17"/>
  <c r="J244" i="17"/>
  <c r="J245" i="17"/>
  <c r="J247" i="17"/>
  <c r="J248" i="17"/>
  <c r="J249" i="17"/>
  <c r="J250" i="17"/>
  <c r="J251" i="17"/>
  <c r="J252" i="17"/>
  <c r="J253" i="17"/>
  <c r="J254" i="17"/>
  <c r="J255" i="17"/>
  <c r="J256" i="17"/>
  <c r="J257" i="17"/>
  <c r="J258" i="17"/>
  <c r="J259" i="17"/>
  <c r="J260" i="17"/>
  <c r="J261" i="17"/>
  <c r="J262" i="17"/>
  <c r="J263" i="17"/>
  <c r="J264" i="17"/>
  <c r="J265" i="17"/>
  <c r="J266" i="17"/>
  <c r="J267" i="17"/>
  <c r="J268" i="17"/>
  <c r="J269" i="17"/>
  <c r="J270" i="17"/>
  <c r="J271" i="17"/>
  <c r="J272" i="17"/>
  <c r="J273" i="17"/>
  <c r="J274" i="17"/>
  <c r="J275" i="17"/>
  <c r="J276" i="17"/>
  <c r="J277" i="17"/>
  <c r="J278" i="17"/>
  <c r="J279" i="17"/>
  <c r="J280" i="17"/>
  <c r="J281" i="17"/>
  <c r="J282" i="17"/>
  <c r="J283" i="17"/>
  <c r="J284" i="17"/>
  <c r="J285" i="17"/>
  <c r="J286" i="17"/>
  <c r="J287" i="17"/>
  <c r="J288" i="17"/>
  <c r="J289" i="17"/>
  <c r="J290" i="17"/>
  <c r="J291" i="17"/>
  <c r="J292" i="17"/>
  <c r="J293" i="17"/>
  <c r="J294" i="17"/>
  <c r="J295" i="17"/>
  <c r="J296" i="17"/>
  <c r="J297" i="17"/>
  <c r="J298" i="17"/>
  <c r="J299" i="17"/>
  <c r="J300" i="17"/>
  <c r="J301" i="17"/>
  <c r="J302" i="17"/>
  <c r="J303" i="17"/>
  <c r="J304" i="17"/>
  <c r="J305" i="17"/>
  <c r="J306" i="17"/>
  <c r="J307" i="17"/>
  <c r="J308" i="17"/>
  <c r="J309" i="17"/>
  <c r="J310" i="17"/>
  <c r="J311" i="17"/>
  <c r="J312" i="17"/>
  <c r="J313" i="17"/>
  <c r="J314" i="17"/>
  <c r="J315" i="17"/>
  <c r="J316" i="17"/>
  <c r="J317" i="17"/>
  <c r="J318" i="17"/>
  <c r="J319" i="17"/>
  <c r="J320" i="17"/>
  <c r="J321" i="17"/>
  <c r="J322" i="17"/>
  <c r="J323" i="17"/>
  <c r="J324" i="17"/>
  <c r="J325" i="17"/>
  <c r="J326" i="17"/>
  <c r="J327" i="17"/>
  <c r="J328" i="17"/>
  <c r="J329" i="17"/>
  <c r="J330" i="17"/>
  <c r="J331" i="17"/>
  <c r="J332" i="17"/>
  <c r="J333" i="17"/>
  <c r="J334" i="17"/>
  <c r="J335" i="17"/>
  <c r="J336" i="17"/>
  <c r="J337" i="17"/>
  <c r="J338" i="17"/>
  <c r="J339" i="17"/>
  <c r="J340" i="17"/>
  <c r="J341" i="17"/>
  <c r="J342" i="17"/>
  <c r="J343" i="17"/>
  <c r="J344" i="17"/>
  <c r="J345" i="17"/>
  <c r="J346" i="17"/>
  <c r="J347" i="17"/>
  <c r="J348" i="17"/>
  <c r="J349" i="17"/>
  <c r="J350" i="17"/>
  <c r="J351" i="17"/>
  <c r="J352" i="17"/>
  <c r="J353" i="17"/>
  <c r="J354" i="17"/>
  <c r="J355" i="17"/>
  <c r="J356" i="17"/>
  <c r="J357" i="17"/>
  <c r="J358" i="17"/>
  <c r="J359" i="17"/>
  <c r="J360" i="17"/>
  <c r="J361" i="17"/>
  <c r="J362" i="17"/>
  <c r="J363" i="17"/>
  <c r="J364" i="17"/>
  <c r="J365" i="17"/>
  <c r="J366" i="17"/>
  <c r="J367" i="17"/>
  <c r="J368" i="17"/>
  <c r="J369" i="17"/>
  <c r="J370" i="17"/>
  <c r="J371" i="17"/>
  <c r="J372" i="17"/>
  <c r="J373" i="17"/>
  <c r="J374" i="17"/>
  <c r="J375" i="17"/>
  <c r="J376" i="17"/>
  <c r="J377" i="17"/>
  <c r="J378" i="17"/>
  <c r="J379" i="17"/>
  <c r="J380" i="17"/>
  <c r="J381" i="17"/>
  <c r="J382" i="17"/>
  <c r="J383" i="17"/>
  <c r="J384" i="17"/>
  <c r="J385" i="17"/>
  <c r="J386" i="17"/>
  <c r="J387" i="17"/>
  <c r="J388" i="17"/>
  <c r="J389" i="17"/>
  <c r="J390" i="17"/>
  <c r="J391" i="17"/>
  <c r="J392" i="17"/>
  <c r="J393" i="17"/>
  <c r="J394" i="17"/>
  <c r="J395" i="17"/>
  <c r="J396" i="17"/>
  <c r="J397" i="17"/>
  <c r="J398" i="17"/>
  <c r="J399" i="17"/>
  <c r="J400" i="17"/>
  <c r="J401" i="17"/>
  <c r="J402" i="17"/>
  <c r="J403" i="17"/>
  <c r="J404" i="17"/>
  <c r="J405" i="17"/>
  <c r="J406" i="17"/>
  <c r="J407" i="17"/>
  <c r="J408" i="17"/>
  <c r="J409" i="17"/>
  <c r="J410" i="17"/>
  <c r="J411" i="17"/>
  <c r="J412" i="17"/>
  <c r="J413" i="17"/>
  <c r="J414" i="17"/>
  <c r="J415" i="17"/>
  <c r="J416" i="17"/>
  <c r="J417" i="17"/>
  <c r="J418" i="17"/>
  <c r="J419" i="17"/>
  <c r="J420" i="17"/>
  <c r="J421" i="17"/>
  <c r="J422" i="17"/>
  <c r="J423" i="17"/>
  <c r="J424" i="17"/>
  <c r="J425" i="17"/>
  <c r="J426" i="17"/>
  <c r="J427" i="17"/>
  <c r="J428" i="17"/>
  <c r="J429" i="17"/>
  <c r="J430" i="17"/>
  <c r="J431" i="17"/>
  <c r="J432" i="17"/>
  <c r="J433" i="17"/>
  <c r="J434" i="17"/>
  <c r="J435" i="17"/>
  <c r="J436" i="17"/>
  <c r="J437" i="17"/>
  <c r="J438" i="17"/>
  <c r="J439" i="17"/>
  <c r="J440" i="17"/>
  <c r="J441" i="17"/>
  <c r="J442" i="17"/>
  <c r="J443" i="17"/>
  <c r="J444" i="17"/>
  <c r="J445" i="17"/>
  <c r="J446" i="17"/>
  <c r="J447" i="17"/>
  <c r="J448" i="17"/>
  <c r="J449" i="17"/>
  <c r="J450" i="17"/>
  <c r="J451" i="17"/>
  <c r="J452" i="17"/>
  <c r="J453" i="17"/>
  <c r="J454" i="17"/>
  <c r="J455" i="17"/>
  <c r="J456" i="17"/>
  <c r="J457" i="17"/>
  <c r="J458" i="17"/>
  <c r="J459" i="17"/>
  <c r="J460" i="17"/>
  <c r="J461" i="17"/>
  <c r="J462" i="17"/>
  <c r="J463" i="17"/>
  <c r="J464" i="17"/>
  <c r="J465" i="17"/>
  <c r="J466" i="17"/>
  <c r="J467" i="17"/>
  <c r="J468" i="17"/>
  <c r="J469" i="17"/>
  <c r="J470" i="17"/>
  <c r="J471" i="17"/>
  <c r="J472" i="17"/>
  <c r="J473" i="17"/>
  <c r="J474" i="17"/>
  <c r="J475" i="17"/>
  <c r="J476" i="17"/>
  <c r="J477" i="17"/>
  <c r="J478" i="17"/>
  <c r="J479" i="17"/>
  <c r="J480" i="17"/>
  <c r="J481" i="17"/>
  <c r="J482" i="17"/>
  <c r="J483" i="17"/>
  <c r="J484" i="17"/>
  <c r="J485" i="17"/>
  <c r="J486" i="17"/>
  <c r="J487" i="17"/>
  <c r="J488" i="17"/>
  <c r="J489" i="17"/>
  <c r="J490" i="17"/>
  <c r="J491" i="17"/>
  <c r="J492" i="17"/>
  <c r="J493" i="17"/>
  <c r="J494" i="17"/>
  <c r="J495" i="17"/>
  <c r="J496" i="17"/>
  <c r="J497" i="17"/>
  <c r="J498" i="17"/>
  <c r="J499" i="17"/>
  <c r="J500" i="17"/>
  <c r="J501" i="17"/>
  <c r="J502" i="17"/>
  <c r="J503" i="17"/>
  <c r="J504" i="17"/>
  <c r="J505" i="17"/>
  <c r="J506" i="17"/>
  <c r="J507" i="17"/>
  <c r="J508" i="17"/>
  <c r="J509" i="17"/>
  <c r="J510" i="17"/>
  <c r="J511" i="17"/>
  <c r="J512" i="17"/>
  <c r="J513" i="17"/>
  <c r="J514" i="17"/>
  <c r="J515" i="17"/>
  <c r="J516" i="17"/>
  <c r="J517" i="17"/>
  <c r="J518" i="17"/>
  <c r="J519" i="17"/>
  <c r="J520" i="17"/>
  <c r="J521" i="17"/>
  <c r="J522" i="17"/>
  <c r="J523" i="17"/>
  <c r="J524" i="17"/>
  <c r="J525" i="17"/>
  <c r="J526" i="17"/>
  <c r="J527" i="17"/>
  <c r="J528" i="17"/>
  <c r="J529" i="17"/>
  <c r="J530" i="17"/>
  <c r="J531" i="17"/>
  <c r="J532" i="17"/>
  <c r="J533" i="17"/>
  <c r="J534" i="17"/>
  <c r="J535" i="17"/>
  <c r="J536" i="17"/>
  <c r="J537" i="17"/>
  <c r="J538" i="17"/>
  <c r="J539" i="17"/>
  <c r="J540" i="17"/>
  <c r="J541" i="17"/>
  <c r="J542" i="17"/>
  <c r="J543" i="17"/>
  <c r="J544" i="17"/>
  <c r="J545" i="17"/>
  <c r="J546" i="17"/>
  <c r="J547" i="17"/>
  <c r="J548" i="17"/>
  <c r="J549" i="17"/>
  <c r="J550" i="17"/>
  <c r="J551" i="17"/>
  <c r="J552" i="17"/>
  <c r="J553" i="17"/>
  <c r="J554" i="17"/>
  <c r="J555" i="17"/>
  <c r="J556" i="17"/>
  <c r="J557" i="17"/>
  <c r="J558" i="17"/>
  <c r="J559" i="17"/>
  <c r="J560" i="17"/>
  <c r="J561" i="17"/>
  <c r="J562" i="17"/>
  <c r="J563" i="17"/>
  <c r="J564" i="17"/>
  <c r="J565" i="17"/>
  <c r="J566" i="17"/>
  <c r="J567" i="17"/>
  <c r="J568" i="17"/>
  <c r="J569" i="17"/>
  <c r="J570" i="17"/>
  <c r="J571" i="17"/>
  <c r="J572" i="17"/>
  <c r="J573" i="17"/>
  <c r="J574" i="17"/>
  <c r="J575" i="17"/>
  <c r="J576" i="17"/>
  <c r="J577" i="17"/>
  <c r="J578" i="17"/>
  <c r="J579" i="17"/>
  <c r="J580" i="17"/>
  <c r="J581" i="17"/>
  <c r="J582" i="17"/>
  <c r="J583" i="17"/>
  <c r="J584" i="17"/>
  <c r="J585" i="17"/>
  <c r="J586" i="17"/>
  <c r="J587" i="17"/>
  <c r="J588" i="17"/>
  <c r="J589" i="17"/>
  <c r="J590" i="17"/>
  <c r="J591" i="17"/>
  <c r="J592" i="17"/>
  <c r="J593" i="17"/>
  <c r="J594" i="17"/>
  <c r="J595" i="17"/>
  <c r="J596" i="17"/>
  <c r="J597" i="17"/>
  <c r="J598" i="17"/>
  <c r="J599" i="17"/>
  <c r="J600" i="17"/>
  <c r="J601" i="17"/>
  <c r="J602" i="17"/>
  <c r="J603" i="17"/>
  <c r="J604" i="17"/>
  <c r="J605" i="17"/>
  <c r="J606" i="17"/>
  <c r="J607" i="17"/>
  <c r="J608" i="17"/>
  <c r="J609" i="17"/>
  <c r="J610" i="17"/>
  <c r="J611" i="17"/>
  <c r="J612" i="17"/>
  <c r="J613" i="17"/>
  <c r="J614" i="17"/>
  <c r="J615" i="17"/>
  <c r="J616" i="17"/>
  <c r="J617" i="17"/>
  <c r="J618" i="17"/>
  <c r="J619" i="17"/>
  <c r="J620" i="17"/>
  <c r="J621" i="17"/>
  <c r="J622" i="17"/>
  <c r="J623" i="17"/>
  <c r="J624" i="17"/>
  <c r="J625" i="17"/>
  <c r="J626" i="17"/>
  <c r="J627" i="17"/>
  <c r="J628" i="17"/>
  <c r="J629" i="17"/>
  <c r="J630" i="17"/>
  <c r="J631" i="17"/>
  <c r="J632" i="17"/>
  <c r="J633" i="17"/>
  <c r="J634" i="17"/>
  <c r="J635" i="17"/>
  <c r="J636" i="17"/>
  <c r="J637" i="17"/>
  <c r="J638" i="17"/>
  <c r="J639" i="17"/>
  <c r="J640" i="17"/>
  <c r="J641" i="17"/>
  <c r="J642" i="17"/>
  <c r="J643" i="17"/>
  <c r="J644" i="17"/>
  <c r="J645" i="17"/>
  <c r="J646" i="17"/>
  <c r="J647" i="17"/>
  <c r="J648" i="17"/>
  <c r="J649" i="17"/>
  <c r="J650" i="17"/>
  <c r="J651" i="17"/>
  <c r="J652" i="17"/>
  <c r="J653" i="17"/>
  <c r="J654" i="17"/>
  <c r="J655" i="17"/>
  <c r="J656" i="17"/>
  <c r="J657" i="17"/>
  <c r="J658" i="17"/>
  <c r="J659" i="17"/>
  <c r="J660" i="17"/>
  <c r="J661" i="17"/>
  <c r="J662" i="17"/>
  <c r="J663" i="17"/>
  <c r="J664" i="17"/>
  <c r="J665" i="17"/>
  <c r="J666" i="17"/>
  <c r="J667" i="17"/>
  <c r="J668" i="17"/>
  <c r="J669" i="17"/>
  <c r="J670" i="17"/>
  <c r="J671" i="17"/>
  <c r="J672" i="17"/>
  <c r="J673" i="17"/>
  <c r="J674" i="17"/>
  <c r="J675" i="17"/>
  <c r="J676" i="17"/>
  <c r="J677" i="17"/>
  <c r="J678" i="17"/>
  <c r="J679" i="17"/>
  <c r="J680" i="17"/>
  <c r="J681" i="17"/>
  <c r="J682" i="17"/>
  <c r="J683" i="17"/>
  <c r="J684" i="17"/>
  <c r="J685" i="17"/>
  <c r="J686" i="17"/>
  <c r="J687" i="17"/>
  <c r="J688" i="17"/>
  <c r="J689" i="17"/>
  <c r="J690" i="17"/>
  <c r="J691" i="17"/>
  <c r="J692" i="17"/>
  <c r="J693" i="17"/>
  <c r="J694" i="17"/>
  <c r="J695" i="17"/>
  <c r="J696" i="17"/>
  <c r="J697" i="17"/>
  <c r="J698" i="17"/>
  <c r="J699" i="17"/>
  <c r="J700" i="17"/>
  <c r="J701" i="17"/>
  <c r="J702" i="17"/>
  <c r="J703" i="17"/>
  <c r="J704" i="17"/>
  <c r="J705" i="17"/>
  <c r="J706" i="17"/>
  <c r="J707" i="17"/>
  <c r="J708" i="17"/>
  <c r="J709" i="17"/>
  <c r="J710" i="17"/>
  <c r="J711" i="17"/>
  <c r="J712" i="17"/>
  <c r="J713" i="17"/>
  <c r="J714" i="17"/>
  <c r="J715" i="17"/>
  <c r="J716" i="17"/>
  <c r="J717" i="17"/>
  <c r="J718" i="17"/>
  <c r="J719" i="17"/>
  <c r="J720" i="17"/>
  <c r="J721" i="17"/>
  <c r="J722" i="17"/>
  <c r="J723" i="17"/>
  <c r="J724" i="17"/>
  <c r="J725" i="17"/>
  <c r="J726" i="17"/>
  <c r="J727" i="17"/>
  <c r="J728" i="17"/>
  <c r="J729" i="17"/>
  <c r="J730" i="17"/>
  <c r="J731" i="17"/>
  <c r="J732" i="17"/>
  <c r="J733" i="17"/>
  <c r="J734" i="17"/>
  <c r="J735" i="17"/>
  <c r="J736" i="17"/>
  <c r="J737" i="17"/>
  <c r="J738" i="17"/>
  <c r="J739" i="17"/>
  <c r="J740" i="17"/>
  <c r="J741" i="17"/>
  <c r="J742" i="17"/>
  <c r="J743" i="17"/>
  <c r="J744" i="17"/>
  <c r="J745" i="17"/>
  <c r="J746" i="17"/>
  <c r="J747" i="17"/>
  <c r="J748" i="17"/>
  <c r="J749" i="17"/>
  <c r="J750" i="17"/>
  <c r="J751" i="17"/>
  <c r="J752" i="17"/>
  <c r="J753" i="17"/>
  <c r="J754" i="17"/>
  <c r="J755" i="17"/>
  <c r="J756" i="17"/>
  <c r="J757" i="17"/>
  <c r="J758" i="17"/>
  <c r="J759" i="17"/>
  <c r="J760" i="17"/>
  <c r="J761" i="17"/>
  <c r="J762" i="17"/>
  <c r="J763" i="17"/>
  <c r="J764" i="17"/>
  <c r="J765" i="17"/>
  <c r="J766" i="17"/>
  <c r="J767" i="17"/>
  <c r="J768" i="17"/>
  <c r="J769" i="17"/>
  <c r="J770" i="17"/>
  <c r="J771" i="17"/>
  <c r="J772" i="17"/>
  <c r="J773" i="17"/>
  <c r="J774" i="17"/>
  <c r="J775" i="17"/>
  <c r="J776" i="17"/>
  <c r="J777" i="17"/>
  <c r="J778" i="17"/>
  <c r="J779" i="17"/>
  <c r="J780" i="17"/>
  <c r="J781" i="17"/>
  <c r="J782" i="17"/>
  <c r="J783" i="17"/>
  <c r="J784" i="17"/>
  <c r="J785" i="17"/>
  <c r="J786" i="17"/>
  <c r="J787" i="17"/>
  <c r="J788" i="17"/>
  <c r="J789" i="17"/>
  <c r="J790" i="17"/>
  <c r="J791" i="17"/>
  <c r="J792" i="17"/>
  <c r="J793" i="17"/>
  <c r="J794" i="17"/>
  <c r="J795" i="17"/>
  <c r="J796" i="17"/>
  <c r="J797" i="17"/>
  <c r="J798" i="17"/>
  <c r="J799" i="17"/>
  <c r="J800" i="17"/>
  <c r="J801" i="17"/>
  <c r="J802" i="17"/>
  <c r="J803" i="17"/>
  <c r="J804" i="17"/>
  <c r="J805" i="17"/>
  <c r="J806" i="17"/>
  <c r="J807" i="17"/>
  <c r="J808" i="17"/>
  <c r="J809" i="17"/>
  <c r="J810" i="17"/>
  <c r="J811" i="17"/>
  <c r="J812" i="17"/>
  <c r="J813" i="17"/>
  <c r="J814" i="17"/>
  <c r="J815" i="17"/>
  <c r="J816" i="17"/>
  <c r="J817" i="17"/>
  <c r="J818" i="17"/>
  <c r="J819" i="17"/>
  <c r="J820" i="17"/>
  <c r="J821" i="17"/>
  <c r="J822" i="17"/>
  <c r="J823" i="17"/>
  <c r="J824" i="17"/>
  <c r="J825" i="17"/>
  <c r="J826" i="17"/>
  <c r="J827" i="17"/>
  <c r="J828" i="17"/>
  <c r="J829" i="17"/>
  <c r="J830" i="17"/>
  <c r="J831" i="17"/>
  <c r="J832" i="17"/>
  <c r="J833" i="17"/>
  <c r="J834" i="17"/>
  <c r="J835" i="17"/>
  <c r="J836" i="17"/>
  <c r="J837" i="17"/>
  <c r="J838" i="17"/>
  <c r="J839" i="17"/>
  <c r="J840" i="17"/>
  <c r="J841" i="17"/>
  <c r="J842" i="17"/>
  <c r="J843" i="17"/>
  <c r="J844" i="17"/>
  <c r="J845" i="17"/>
  <c r="J846" i="17"/>
  <c r="J847" i="17"/>
  <c r="J848" i="17"/>
  <c r="J849" i="17"/>
  <c r="J850" i="17"/>
  <c r="J851" i="17"/>
  <c r="J852" i="17"/>
  <c r="J853" i="17"/>
  <c r="J854" i="17"/>
  <c r="J855" i="17"/>
  <c r="J856" i="17"/>
  <c r="J857" i="17"/>
  <c r="J858" i="17"/>
  <c r="J859" i="17"/>
  <c r="J860" i="17"/>
  <c r="J861" i="17"/>
  <c r="J862" i="17"/>
  <c r="J863" i="17"/>
  <c r="J864" i="17"/>
  <c r="J865" i="17"/>
  <c r="J866" i="17"/>
  <c r="J867" i="17"/>
  <c r="J868" i="17"/>
  <c r="J869" i="17"/>
  <c r="J870" i="17"/>
  <c r="J871" i="17"/>
  <c r="J872" i="17"/>
  <c r="J873" i="17"/>
  <c r="J874" i="17"/>
  <c r="J875" i="17"/>
  <c r="J876" i="17"/>
  <c r="J877" i="17"/>
  <c r="J878" i="17"/>
  <c r="J879" i="17"/>
  <c r="J880" i="17"/>
  <c r="J881" i="17"/>
  <c r="J882" i="17"/>
  <c r="J883" i="17"/>
  <c r="J884" i="17"/>
  <c r="J885" i="17"/>
  <c r="J886" i="17"/>
  <c r="J887" i="17"/>
  <c r="J888" i="17"/>
  <c r="J889" i="17"/>
  <c r="J890" i="17"/>
  <c r="J891" i="17"/>
  <c r="J892" i="17"/>
  <c r="J893" i="17"/>
  <c r="J894" i="17"/>
  <c r="J895" i="17"/>
  <c r="J896" i="17"/>
  <c r="J897" i="17"/>
  <c r="J898" i="17"/>
  <c r="J899" i="17"/>
  <c r="J900" i="17"/>
  <c r="J901" i="17"/>
  <c r="J902" i="17"/>
  <c r="J903" i="17"/>
  <c r="J904" i="17"/>
  <c r="J905" i="17"/>
  <c r="J906" i="17"/>
  <c r="J907" i="17"/>
  <c r="J908" i="17"/>
  <c r="J909" i="17"/>
  <c r="J910" i="17"/>
  <c r="J911" i="17"/>
  <c r="J912" i="17"/>
  <c r="J913" i="17"/>
  <c r="J914" i="17"/>
  <c r="J915" i="17"/>
  <c r="J916" i="17"/>
  <c r="J917" i="17"/>
  <c r="J918" i="17"/>
  <c r="J919" i="17"/>
  <c r="J920" i="17"/>
  <c r="J921" i="17"/>
  <c r="J922" i="17"/>
  <c r="J923" i="17"/>
  <c r="J924" i="17"/>
  <c r="J925" i="17"/>
  <c r="J926" i="17"/>
  <c r="J927" i="17"/>
  <c r="J928" i="17"/>
  <c r="J929" i="17"/>
  <c r="J930" i="17"/>
  <c r="J931" i="17"/>
  <c r="J932" i="17"/>
  <c r="J933" i="17"/>
  <c r="J934" i="17"/>
  <c r="J935" i="17"/>
  <c r="J936" i="17"/>
  <c r="J937" i="17"/>
  <c r="J938" i="17"/>
  <c r="J939" i="17"/>
  <c r="J940" i="17"/>
  <c r="J941" i="17"/>
  <c r="J942" i="17"/>
  <c r="J943" i="17"/>
  <c r="J944" i="17"/>
  <c r="J945" i="17"/>
  <c r="J946" i="17"/>
  <c r="J947" i="17"/>
  <c r="J948" i="17"/>
  <c r="J949" i="17"/>
  <c r="J950" i="17"/>
  <c r="J951" i="17"/>
  <c r="J952" i="17"/>
  <c r="J953" i="17"/>
  <c r="J954" i="17"/>
  <c r="J955" i="17"/>
  <c r="J956" i="17"/>
  <c r="J957" i="17"/>
  <c r="J958" i="17"/>
  <c r="J959" i="17"/>
  <c r="J960" i="17"/>
  <c r="J961" i="17"/>
  <c r="J962" i="17"/>
  <c r="J963" i="17"/>
  <c r="J964" i="17"/>
  <c r="J965" i="17"/>
  <c r="J966" i="17"/>
  <c r="J967" i="17"/>
  <c r="J968" i="17"/>
  <c r="J969" i="17"/>
  <c r="J970" i="17"/>
  <c r="J971" i="17"/>
  <c r="J972" i="17"/>
  <c r="J973" i="17"/>
  <c r="J974" i="17"/>
  <c r="J975" i="17"/>
  <c r="J976" i="17"/>
  <c r="J977" i="17"/>
  <c r="J978" i="17"/>
  <c r="J979" i="17"/>
  <c r="J980" i="17"/>
  <c r="J981" i="17"/>
  <c r="J982" i="17"/>
  <c r="J983" i="17"/>
  <c r="J984" i="17"/>
  <c r="J985" i="17"/>
  <c r="J986" i="17"/>
  <c r="J987" i="17"/>
  <c r="J988" i="17"/>
  <c r="J989" i="17"/>
  <c r="J990" i="17"/>
  <c r="J991" i="17"/>
  <c r="J992" i="17"/>
  <c r="J993" i="17"/>
  <c r="J994" i="17"/>
  <c r="J995" i="17"/>
  <c r="J996" i="17"/>
  <c r="J997" i="17"/>
  <c r="J998" i="17"/>
  <c r="J999" i="17"/>
  <c r="J1000" i="17"/>
  <c r="J1001" i="17"/>
  <c r="J1002" i="17"/>
  <c r="J1003" i="17"/>
  <c r="J1004" i="17"/>
  <c r="J1005" i="17"/>
  <c r="J1006" i="17"/>
  <c r="J1007" i="17"/>
  <c r="J1008" i="17"/>
  <c r="J1009" i="17"/>
  <c r="J1010" i="17"/>
  <c r="J1011" i="17"/>
  <c r="J1012" i="17"/>
  <c r="J1013" i="17"/>
  <c r="J1014" i="17"/>
  <c r="J1015" i="17"/>
  <c r="J1016" i="17"/>
  <c r="J1017" i="17"/>
  <c r="J1018" i="17"/>
  <c r="J1019" i="17"/>
  <c r="J1020" i="17"/>
  <c r="J1021" i="17"/>
  <c r="J1022" i="17"/>
  <c r="J1023" i="17"/>
  <c r="J1024" i="17"/>
  <c r="J1025" i="17"/>
  <c r="J1026" i="17"/>
  <c r="J1027" i="17"/>
  <c r="J1028" i="17"/>
  <c r="J1029" i="17"/>
  <c r="J1030" i="17"/>
  <c r="J1031" i="17"/>
  <c r="J1032" i="17"/>
  <c r="J1033" i="17"/>
  <c r="J1034" i="17"/>
  <c r="J1035" i="17"/>
  <c r="J1036" i="17"/>
  <c r="J1037" i="17"/>
  <c r="J1038" i="17"/>
  <c r="J1039" i="17"/>
  <c r="J1040" i="17"/>
  <c r="J1041" i="17"/>
  <c r="J1042" i="17"/>
  <c r="J1043" i="17"/>
  <c r="J1044" i="17"/>
  <c r="J1045" i="17"/>
  <c r="J1046" i="17"/>
  <c r="J1047" i="17"/>
  <c r="J1048" i="17"/>
  <c r="J1049" i="17"/>
  <c r="J1050" i="17"/>
  <c r="J1051" i="17"/>
  <c r="J1052" i="17"/>
  <c r="J1053" i="17"/>
  <c r="J1054" i="17"/>
  <c r="J1055" i="17"/>
  <c r="J1056" i="17"/>
  <c r="J1057" i="17"/>
  <c r="J1058" i="17"/>
  <c r="J1059" i="17"/>
  <c r="J1060" i="17"/>
  <c r="J1061" i="17"/>
  <c r="J1062" i="17"/>
  <c r="J1063" i="17"/>
  <c r="J1064" i="17"/>
  <c r="J1065" i="17"/>
  <c r="J1066" i="17"/>
  <c r="J1067" i="17"/>
  <c r="J1068" i="17"/>
  <c r="J1069" i="17"/>
  <c r="J1070" i="17"/>
  <c r="J1071" i="17"/>
  <c r="J1072" i="17"/>
  <c r="J1073" i="17"/>
  <c r="J1074" i="17"/>
  <c r="J1075" i="17"/>
  <c r="J1076" i="17"/>
  <c r="J1077" i="17"/>
  <c r="J1078" i="17"/>
  <c r="J1079" i="17"/>
  <c r="J1080" i="17"/>
  <c r="J1081" i="17"/>
  <c r="J1082" i="17"/>
  <c r="J1083" i="17"/>
  <c r="J1084" i="17"/>
  <c r="J1085" i="17"/>
  <c r="J1086" i="17"/>
  <c r="J1087" i="17"/>
  <c r="J1088" i="17"/>
  <c r="J1089" i="17"/>
  <c r="J1090" i="17"/>
  <c r="J1091" i="17"/>
  <c r="J1092" i="17"/>
  <c r="J1093" i="17"/>
  <c r="J1094" i="17"/>
  <c r="J1095" i="17"/>
  <c r="J1096" i="17"/>
  <c r="J1097" i="17"/>
  <c r="J1098" i="17"/>
  <c r="J1099" i="17"/>
  <c r="J1100" i="17"/>
  <c r="J1101" i="17"/>
  <c r="J1102" i="17"/>
  <c r="J1103" i="17"/>
  <c r="J1104" i="17"/>
  <c r="J1105" i="17"/>
  <c r="J1106" i="17"/>
  <c r="J1107" i="17"/>
  <c r="J1108" i="17"/>
  <c r="J1109" i="17"/>
  <c r="J1110" i="17"/>
  <c r="J1111" i="17"/>
  <c r="J1112" i="17"/>
  <c r="J1113" i="17"/>
  <c r="J1114" i="17"/>
  <c r="J1115" i="17"/>
  <c r="J1116" i="17"/>
  <c r="J1117" i="17"/>
  <c r="J1118" i="17"/>
  <c r="J1119" i="17"/>
  <c r="J1120" i="17"/>
  <c r="J1121" i="17"/>
  <c r="J1122" i="17"/>
  <c r="J1123" i="17"/>
  <c r="J1124" i="17"/>
  <c r="J1125" i="17"/>
  <c r="J1126" i="17"/>
  <c r="J1127" i="17"/>
  <c r="J1128" i="17"/>
  <c r="J1129" i="17"/>
  <c r="J1130" i="17"/>
  <c r="J1131" i="17"/>
  <c r="J1132" i="17"/>
  <c r="J1133" i="17"/>
  <c r="J1134" i="17"/>
  <c r="J1135" i="17"/>
  <c r="J1136" i="17"/>
  <c r="J1137" i="17"/>
  <c r="J1138" i="17"/>
  <c r="J1139" i="17"/>
  <c r="J1140" i="17"/>
  <c r="J1141" i="17"/>
  <c r="J1142" i="17"/>
  <c r="J1143" i="17"/>
  <c r="J1144" i="17"/>
  <c r="J1145" i="17"/>
  <c r="J1146" i="17"/>
  <c r="J1147" i="17"/>
  <c r="J1148" i="17"/>
  <c r="J1149" i="17"/>
  <c r="J1150" i="17"/>
  <c r="J1151" i="17"/>
  <c r="J1152" i="17"/>
  <c r="J1153" i="17"/>
  <c r="J1154" i="17"/>
  <c r="J1155" i="17"/>
  <c r="J1156" i="17"/>
  <c r="J1157" i="17"/>
  <c r="J1158" i="17"/>
  <c r="J1159" i="17"/>
  <c r="J1160" i="17"/>
  <c r="J1161" i="17"/>
  <c r="J1162" i="17"/>
  <c r="J1163" i="17"/>
  <c r="J1164" i="17"/>
  <c r="J1165" i="17"/>
  <c r="J1166" i="17"/>
  <c r="J1167" i="17"/>
  <c r="J1168" i="17"/>
  <c r="J1169" i="17"/>
  <c r="J1170" i="17"/>
  <c r="J1171" i="17"/>
  <c r="J1172" i="17"/>
  <c r="J1173" i="17"/>
  <c r="J1174" i="17"/>
  <c r="J1175" i="17"/>
  <c r="J1176" i="17"/>
  <c r="J1177" i="17"/>
  <c r="J1178" i="17"/>
  <c r="J1179" i="17"/>
  <c r="J1180" i="17"/>
  <c r="J1181" i="17"/>
  <c r="J1182" i="17"/>
  <c r="J1183" i="17"/>
  <c r="J1184" i="17"/>
  <c r="J1185" i="17"/>
  <c r="J1186" i="17"/>
  <c r="J1187" i="17"/>
  <c r="J1188" i="17"/>
  <c r="J1189" i="17"/>
  <c r="J1190" i="17"/>
  <c r="J1191" i="17"/>
  <c r="J1192" i="17"/>
  <c r="J1193" i="17"/>
  <c r="J1194" i="17"/>
  <c r="J1195" i="17"/>
  <c r="J1196" i="17"/>
  <c r="J1197" i="17"/>
  <c r="J1198" i="17"/>
  <c r="J1199" i="17"/>
  <c r="J1200" i="17"/>
  <c r="J1201" i="17"/>
  <c r="J1202" i="17"/>
  <c r="J1203" i="17"/>
  <c r="J1204" i="17"/>
  <c r="J1205" i="17"/>
  <c r="J1206" i="17"/>
  <c r="J1207" i="17"/>
  <c r="J1208" i="17"/>
  <c r="J1209" i="17"/>
  <c r="J1210" i="17"/>
  <c r="J1211" i="17"/>
  <c r="J1212" i="17"/>
  <c r="J1213" i="17"/>
  <c r="J1214" i="17"/>
  <c r="J1215" i="17"/>
  <c r="J1216" i="17"/>
  <c r="J1217" i="17"/>
  <c r="J1218" i="17"/>
  <c r="J1219" i="17"/>
  <c r="J1220" i="17"/>
  <c r="J1221" i="17"/>
  <c r="J1222" i="17"/>
  <c r="J1223" i="17"/>
  <c r="J1224" i="17"/>
  <c r="J1225" i="17"/>
  <c r="J1226" i="17"/>
  <c r="J1227" i="17"/>
  <c r="J1228" i="17"/>
  <c r="J1229" i="17"/>
  <c r="J1230" i="17"/>
  <c r="J1231" i="17"/>
  <c r="J1232" i="17"/>
  <c r="J1233" i="17"/>
  <c r="J1234" i="17"/>
  <c r="J1235" i="17"/>
  <c r="J1236" i="17"/>
  <c r="J1237" i="17"/>
  <c r="J1238" i="17"/>
  <c r="J1239" i="17"/>
  <c r="J1240" i="17"/>
  <c r="J1241" i="17"/>
  <c r="J1242" i="17"/>
  <c r="J1243" i="17"/>
  <c r="J1244" i="17"/>
  <c r="J1245" i="17"/>
  <c r="J1246" i="17"/>
  <c r="J1247" i="17"/>
  <c r="J1248" i="17"/>
  <c r="J1249" i="17"/>
  <c r="J1250" i="17"/>
  <c r="J1251" i="17"/>
  <c r="J1252" i="17"/>
  <c r="J1253" i="17"/>
  <c r="J1254" i="17"/>
  <c r="J1255" i="17"/>
  <c r="J1256" i="17"/>
  <c r="J1257" i="17"/>
  <c r="J1258" i="17"/>
  <c r="J1259" i="17"/>
  <c r="J1260" i="17"/>
  <c r="J1261" i="17"/>
  <c r="J1262" i="17"/>
  <c r="J1263" i="17"/>
  <c r="J1264" i="17"/>
  <c r="J1265" i="17"/>
  <c r="J1266" i="17"/>
  <c r="J1267" i="17"/>
  <c r="J1268" i="17"/>
  <c r="J1269" i="17"/>
  <c r="J1270" i="17"/>
  <c r="J1271" i="17"/>
  <c r="J1272" i="17"/>
  <c r="J1273" i="17"/>
  <c r="J1274" i="17"/>
  <c r="J1275" i="17"/>
  <c r="J1276" i="17"/>
  <c r="J1277" i="17"/>
  <c r="J1278" i="17"/>
  <c r="J1279" i="17"/>
  <c r="J1280" i="17"/>
  <c r="J1281" i="17"/>
  <c r="J1282" i="17"/>
  <c r="J1283" i="17"/>
  <c r="J1284" i="17"/>
  <c r="J1285" i="17"/>
  <c r="J1286" i="17"/>
  <c r="J1287" i="17"/>
  <c r="J1288" i="17"/>
  <c r="J1289" i="17"/>
  <c r="J1290" i="17"/>
  <c r="J1291" i="17"/>
  <c r="J1292" i="17"/>
  <c r="J1293" i="17"/>
  <c r="J1294" i="17"/>
  <c r="J1295" i="17"/>
  <c r="J1296" i="17"/>
  <c r="J1297" i="17"/>
  <c r="J1298" i="17"/>
  <c r="J1299" i="17"/>
  <c r="J1300" i="17"/>
  <c r="J1301" i="17"/>
  <c r="J1302" i="17"/>
  <c r="J1303" i="17"/>
  <c r="J1304" i="17"/>
  <c r="J1305" i="17"/>
  <c r="J1306" i="17"/>
  <c r="J1307" i="17"/>
  <c r="J1308" i="17"/>
  <c r="J1309" i="17"/>
  <c r="J1310" i="17"/>
  <c r="J1311" i="17"/>
  <c r="J1312" i="17"/>
  <c r="J1313" i="17"/>
  <c r="J1314" i="17"/>
  <c r="J1315" i="17"/>
  <c r="J1316" i="17"/>
  <c r="J1317" i="17"/>
  <c r="J1318" i="17"/>
  <c r="J1319" i="17"/>
  <c r="J1320" i="17"/>
  <c r="J1321" i="17"/>
  <c r="J1322" i="17"/>
  <c r="J1323" i="17"/>
  <c r="J1324" i="17"/>
  <c r="J1325" i="17"/>
  <c r="J1326" i="17"/>
  <c r="J1327" i="17"/>
  <c r="J1328" i="17"/>
  <c r="J1329" i="17"/>
  <c r="J1330" i="17"/>
  <c r="J1331" i="17"/>
  <c r="J1332" i="17"/>
  <c r="J1333" i="17"/>
  <c r="J1334" i="17"/>
  <c r="J1335" i="17"/>
  <c r="J1336" i="17"/>
  <c r="J1337" i="17"/>
  <c r="J1338" i="17"/>
  <c r="J1339" i="17"/>
  <c r="J1340" i="17"/>
  <c r="J1341" i="17"/>
  <c r="J1342" i="17"/>
  <c r="J1343" i="17"/>
  <c r="J1344" i="17"/>
  <c r="J1345" i="17"/>
  <c r="J1346" i="17"/>
  <c r="J1347" i="17"/>
  <c r="J1348" i="17"/>
  <c r="J1349" i="17"/>
  <c r="J1350" i="17"/>
  <c r="J1351" i="17"/>
  <c r="J1352" i="17"/>
  <c r="J1353" i="17"/>
  <c r="J1354" i="17"/>
  <c r="J1355" i="17"/>
  <c r="J1356" i="17"/>
  <c r="J1357" i="17"/>
  <c r="J1358" i="17"/>
  <c r="J1359" i="17"/>
  <c r="J1360" i="17"/>
  <c r="J1361" i="17"/>
  <c r="J1362" i="17"/>
  <c r="J1363" i="17"/>
  <c r="J1364" i="17"/>
  <c r="J1365" i="17"/>
  <c r="J1366" i="17"/>
  <c r="J1367" i="17"/>
  <c r="J1368" i="17"/>
  <c r="J1369" i="17"/>
  <c r="J1370" i="17"/>
  <c r="J1371" i="17"/>
  <c r="J1372" i="17"/>
  <c r="J1373" i="17"/>
  <c r="J1374" i="17"/>
  <c r="J1375" i="17"/>
  <c r="J1376" i="17"/>
  <c r="J1377" i="17"/>
  <c r="J1378" i="17"/>
  <c r="J1379" i="17"/>
  <c r="J1380" i="17"/>
  <c r="J1381" i="17"/>
  <c r="J1382" i="17"/>
  <c r="J1383" i="17"/>
  <c r="J1384" i="17"/>
  <c r="J1385" i="17"/>
  <c r="J1386" i="17"/>
  <c r="J1387" i="17"/>
  <c r="J1388" i="17"/>
  <c r="J1389" i="17"/>
  <c r="J1390" i="17"/>
  <c r="J1391" i="17"/>
  <c r="J1392" i="17"/>
  <c r="J1393" i="17"/>
  <c r="J1394" i="17"/>
  <c r="J1395" i="17"/>
  <c r="J1396" i="17"/>
  <c r="J1397" i="17"/>
  <c r="J1398" i="17"/>
  <c r="J1399" i="17"/>
  <c r="J1400" i="17"/>
  <c r="J1401" i="17"/>
  <c r="J1402" i="17"/>
  <c r="J1403" i="17"/>
  <c r="J1404" i="17"/>
  <c r="J1405" i="17"/>
  <c r="J1406" i="17"/>
  <c r="J1407" i="17"/>
  <c r="J1408" i="17"/>
  <c r="J1409" i="17"/>
  <c r="J1410" i="17"/>
  <c r="J1411" i="17"/>
  <c r="J1412" i="17"/>
  <c r="J1413" i="17"/>
  <c r="J1414" i="17"/>
  <c r="J1415" i="17"/>
  <c r="J1416" i="17"/>
  <c r="J1417" i="17"/>
  <c r="J1418" i="17"/>
  <c r="J1419" i="17"/>
  <c r="J1420" i="17"/>
  <c r="J1421" i="17"/>
  <c r="J1422" i="17"/>
  <c r="J1423" i="17"/>
  <c r="J1424" i="17"/>
  <c r="J1425" i="17"/>
  <c r="J1426" i="17"/>
  <c r="J1427" i="17"/>
  <c r="J1428" i="17"/>
  <c r="J1429" i="17"/>
  <c r="J1430" i="17"/>
  <c r="J1431" i="17"/>
  <c r="J1432" i="17"/>
  <c r="J1433" i="17"/>
  <c r="J1434" i="17"/>
  <c r="J1435" i="17"/>
  <c r="J1436" i="17"/>
  <c r="J1437" i="17"/>
  <c r="J1438" i="17"/>
  <c r="J1439" i="17"/>
  <c r="J1440" i="17"/>
  <c r="J1441" i="17"/>
  <c r="J1442" i="17"/>
  <c r="J1443" i="17"/>
  <c r="J1444" i="17"/>
  <c r="J1445" i="17"/>
  <c r="J1446" i="17"/>
  <c r="J1447" i="17"/>
  <c r="J1448" i="17"/>
  <c r="J1449" i="17"/>
  <c r="J1450" i="17"/>
  <c r="J1451" i="17"/>
  <c r="J1452" i="17"/>
  <c r="J1453" i="17"/>
  <c r="J1454" i="17"/>
  <c r="J1455" i="17"/>
  <c r="J1456" i="17"/>
  <c r="J1457" i="17"/>
  <c r="J1458" i="17"/>
  <c r="J1459" i="17"/>
  <c r="J1460" i="17"/>
  <c r="J1461" i="17"/>
  <c r="J1462" i="17"/>
  <c r="J1463" i="17"/>
  <c r="J1464" i="17"/>
  <c r="J1465" i="17"/>
  <c r="J1466" i="17"/>
  <c r="J1467" i="17"/>
  <c r="J1468" i="17"/>
  <c r="J1469" i="17"/>
  <c r="J1470" i="17"/>
  <c r="J1471" i="17"/>
  <c r="J1472" i="17"/>
  <c r="J1473" i="17"/>
  <c r="J1474" i="17"/>
  <c r="J1475" i="17"/>
  <c r="J1476" i="17"/>
  <c r="J1477" i="17"/>
  <c r="J1478" i="17"/>
  <c r="J1479" i="17"/>
  <c r="J1480" i="17"/>
  <c r="J1481" i="17"/>
  <c r="J1482" i="17"/>
  <c r="J1483" i="17"/>
  <c r="J1484" i="17"/>
  <c r="J1485" i="17"/>
  <c r="J1486" i="17"/>
  <c r="J1487" i="17"/>
  <c r="J1488" i="17"/>
  <c r="J1489" i="17"/>
  <c r="J1490" i="17"/>
  <c r="J1491" i="17"/>
  <c r="J1492" i="17"/>
  <c r="J1493" i="17"/>
  <c r="J1494" i="17"/>
  <c r="J1495" i="17"/>
  <c r="J1496" i="17"/>
  <c r="J1497" i="17"/>
  <c r="J1498" i="17"/>
  <c r="J1499" i="17"/>
  <c r="J1500" i="17"/>
  <c r="J1501" i="17"/>
  <c r="J1502" i="17"/>
  <c r="J1503" i="17"/>
  <c r="J1504" i="17"/>
  <c r="J1505" i="17"/>
  <c r="J1506" i="17"/>
  <c r="J1507" i="17"/>
  <c r="J1508" i="17"/>
  <c r="J1509" i="17"/>
  <c r="J1510" i="17"/>
  <c r="J1511" i="17"/>
  <c r="J1512" i="17"/>
  <c r="J1513" i="17"/>
  <c r="J1514" i="17"/>
  <c r="J1515" i="17"/>
  <c r="J1516" i="17"/>
  <c r="J1517" i="17"/>
  <c r="J1518" i="17"/>
  <c r="J1519" i="17"/>
  <c r="J1520" i="17"/>
  <c r="J1521" i="17"/>
  <c r="J1522" i="17"/>
  <c r="J1523" i="17"/>
  <c r="J1524" i="17"/>
  <c r="J1525" i="17"/>
  <c r="J1526" i="17"/>
  <c r="J1527" i="17"/>
  <c r="J1528" i="17"/>
  <c r="J1529" i="17"/>
  <c r="J1530" i="17"/>
  <c r="J1531" i="17"/>
  <c r="J1532" i="17"/>
  <c r="J1533" i="17"/>
  <c r="J1534" i="17"/>
  <c r="J1535" i="17"/>
  <c r="J1536" i="17"/>
  <c r="J1537" i="17"/>
  <c r="J1538" i="17"/>
  <c r="J1539" i="17"/>
  <c r="J1540" i="17"/>
  <c r="J1541" i="17"/>
  <c r="J1542" i="17"/>
  <c r="J1543" i="17"/>
  <c r="J1544" i="17"/>
  <c r="J1545" i="17"/>
  <c r="J1546" i="17"/>
  <c r="J1547" i="17"/>
  <c r="J1548" i="17"/>
  <c r="J1549" i="17"/>
  <c r="J1550" i="17"/>
  <c r="J1551" i="17"/>
  <c r="J1552" i="17"/>
  <c r="J1553" i="17"/>
  <c r="J1554" i="17"/>
  <c r="J1555" i="17"/>
  <c r="J1556" i="17"/>
  <c r="J1557" i="17"/>
  <c r="J1558" i="17"/>
  <c r="J1559" i="17"/>
  <c r="J1560" i="17"/>
  <c r="J1561" i="17"/>
  <c r="J1562" i="17"/>
  <c r="J1563" i="17"/>
  <c r="J1564" i="17"/>
  <c r="J1565" i="17"/>
  <c r="J1566" i="17"/>
  <c r="J1567" i="17"/>
  <c r="J1568" i="17"/>
  <c r="J1569" i="17"/>
  <c r="J1570" i="17"/>
  <c r="J1571" i="17"/>
  <c r="J1572" i="17"/>
  <c r="J1573" i="17"/>
  <c r="J1574" i="17"/>
  <c r="J1575" i="17"/>
  <c r="J1576" i="17"/>
  <c r="J1577" i="17"/>
  <c r="J1578" i="17"/>
  <c r="J1579" i="17"/>
  <c r="J1580" i="17"/>
  <c r="J1581" i="17"/>
  <c r="J1582" i="17"/>
  <c r="J1583" i="17"/>
  <c r="J1584" i="17"/>
  <c r="J1585" i="17"/>
  <c r="J1586" i="17"/>
  <c r="J1587" i="17"/>
  <c r="J1588" i="17"/>
  <c r="J1589" i="17"/>
  <c r="J1590" i="17"/>
  <c r="J1591" i="17"/>
  <c r="J1592" i="17"/>
  <c r="J1593" i="17"/>
  <c r="J1594" i="17"/>
  <c r="J1595" i="17"/>
  <c r="J1596" i="17"/>
  <c r="J1597" i="17"/>
  <c r="J1598" i="17"/>
  <c r="J1599" i="17"/>
  <c r="J1600" i="17"/>
  <c r="J1601" i="17"/>
  <c r="J1602" i="17"/>
  <c r="J1603" i="17"/>
  <c r="J1604" i="17"/>
  <c r="J1605" i="17"/>
  <c r="J1606" i="17"/>
  <c r="J1607" i="17"/>
  <c r="J1608" i="17"/>
  <c r="J1609" i="17"/>
  <c r="J1610" i="17"/>
  <c r="J1611" i="17"/>
  <c r="J1612" i="17"/>
  <c r="J1613" i="17"/>
  <c r="J1614" i="17"/>
  <c r="J1615" i="17"/>
  <c r="J1616" i="17"/>
  <c r="J1617" i="17"/>
  <c r="J1618" i="17"/>
  <c r="J1619" i="17"/>
  <c r="J1620" i="17"/>
  <c r="J1621" i="17"/>
  <c r="J1622" i="17"/>
  <c r="J1623" i="17"/>
  <c r="J1624" i="17"/>
  <c r="J1625" i="17"/>
  <c r="J1626" i="17"/>
  <c r="J1627" i="17"/>
  <c r="J1628" i="17"/>
  <c r="J1629" i="17"/>
  <c r="J1630" i="17"/>
  <c r="J1631" i="17"/>
  <c r="J1632" i="17"/>
  <c r="J1633" i="17"/>
  <c r="J1634" i="17"/>
  <c r="J1635" i="17"/>
  <c r="J1636" i="17"/>
  <c r="J1637" i="17"/>
  <c r="J1638" i="17"/>
  <c r="J1639" i="17"/>
  <c r="J1640" i="17"/>
  <c r="J1641" i="17"/>
  <c r="J1642" i="17"/>
  <c r="J1643" i="17"/>
  <c r="J1644" i="17"/>
  <c r="J1645" i="17"/>
  <c r="J1646" i="17"/>
  <c r="J1647" i="17"/>
  <c r="J1648" i="17"/>
  <c r="J1649" i="17"/>
  <c r="J1650" i="17"/>
  <c r="J1651" i="17"/>
  <c r="J1652" i="17"/>
  <c r="J1653" i="17"/>
  <c r="J1654" i="17"/>
  <c r="J1655" i="17"/>
  <c r="J1656" i="17"/>
  <c r="J1657" i="17"/>
  <c r="J1658" i="17"/>
  <c r="J1659" i="17"/>
  <c r="J1660" i="17"/>
  <c r="J1661" i="17"/>
  <c r="J1662" i="17"/>
  <c r="J1663" i="17"/>
  <c r="J1664" i="17"/>
  <c r="J1665" i="17"/>
  <c r="J1666" i="17"/>
  <c r="J1667" i="17"/>
  <c r="J1668" i="17"/>
  <c r="J1669" i="17"/>
  <c r="J1670" i="17"/>
  <c r="J1671" i="17"/>
  <c r="J1672" i="17"/>
  <c r="J1673" i="17"/>
  <c r="J1674" i="17"/>
  <c r="J1675" i="17"/>
  <c r="J1676" i="17"/>
  <c r="J1677" i="17"/>
  <c r="J1678" i="17"/>
  <c r="J1679" i="17"/>
  <c r="J1680" i="17"/>
  <c r="J1681" i="17"/>
  <c r="J1682" i="17"/>
  <c r="J1683" i="17"/>
  <c r="J1684" i="17"/>
  <c r="J1685" i="17"/>
  <c r="J1686" i="17"/>
  <c r="J1687" i="17"/>
  <c r="J1688" i="17"/>
  <c r="J1689" i="17"/>
  <c r="J1690" i="17"/>
  <c r="J1691" i="17"/>
  <c r="J1692" i="17"/>
  <c r="J1693" i="17"/>
  <c r="J1694" i="17"/>
  <c r="J1695" i="17"/>
  <c r="J1696" i="17"/>
  <c r="J1697" i="17"/>
  <c r="J1698" i="17"/>
  <c r="J1699" i="17"/>
  <c r="J1700" i="17"/>
  <c r="J1701" i="17"/>
  <c r="J1702" i="17"/>
  <c r="J1703" i="17"/>
  <c r="J1704" i="17"/>
  <c r="J1705" i="17"/>
  <c r="J1706" i="17"/>
  <c r="J1707" i="17"/>
  <c r="J1708" i="17"/>
  <c r="J1709" i="17"/>
  <c r="J1710" i="17"/>
  <c r="J1711" i="17"/>
  <c r="J1712" i="17"/>
  <c r="J1713" i="17"/>
  <c r="J1714" i="17"/>
  <c r="J1715" i="17"/>
  <c r="J1716" i="17"/>
  <c r="J1717" i="17"/>
  <c r="J1718" i="17"/>
  <c r="J1719" i="17"/>
  <c r="J1720" i="17"/>
  <c r="J1721" i="17"/>
  <c r="J1722" i="17"/>
  <c r="J1723" i="17"/>
  <c r="J1724" i="17"/>
  <c r="J1725" i="17"/>
  <c r="J1726" i="17"/>
  <c r="J1727" i="17"/>
  <c r="J1728" i="17"/>
  <c r="J1729" i="17"/>
  <c r="J1730" i="17"/>
  <c r="J1731" i="17"/>
  <c r="J1732" i="17"/>
  <c r="J1733" i="17"/>
  <c r="J1734" i="17"/>
  <c r="J1735" i="17"/>
  <c r="J1736" i="17"/>
  <c r="J1737" i="17"/>
  <c r="J1738" i="17"/>
  <c r="J1739" i="17"/>
  <c r="J1740" i="17"/>
  <c r="J1741" i="17"/>
  <c r="J1742" i="17"/>
  <c r="J1743" i="17"/>
  <c r="J1744" i="17"/>
  <c r="J1745" i="17"/>
  <c r="J1746" i="17"/>
  <c r="J1747" i="17"/>
  <c r="J1748" i="17"/>
  <c r="J1749" i="17"/>
  <c r="J1750" i="17"/>
  <c r="J1751" i="17"/>
  <c r="J1752" i="17"/>
  <c r="J1753" i="17"/>
  <c r="J1754" i="17"/>
  <c r="J1755" i="17"/>
  <c r="J1756" i="17"/>
  <c r="J1757" i="17"/>
  <c r="J1758" i="17"/>
  <c r="J1759" i="17"/>
  <c r="J1760" i="17"/>
  <c r="J1761" i="17"/>
  <c r="J1762" i="17"/>
  <c r="J1763" i="17"/>
  <c r="J1764" i="17"/>
  <c r="J1765" i="17"/>
  <c r="J1766" i="17"/>
  <c r="J1767" i="17"/>
  <c r="J1768" i="17"/>
  <c r="J1769" i="17"/>
  <c r="J1770" i="17"/>
  <c r="J1771" i="17"/>
  <c r="J1772" i="17"/>
  <c r="J1773" i="17"/>
  <c r="J1774" i="17"/>
  <c r="J1775" i="17"/>
  <c r="J1776" i="17"/>
  <c r="J1777" i="17"/>
  <c r="J1778" i="17"/>
  <c r="J1779" i="17"/>
  <c r="J1780" i="17"/>
  <c r="J1781" i="17"/>
  <c r="J1782" i="17"/>
  <c r="J1783" i="17"/>
  <c r="J1784" i="17"/>
  <c r="J1785" i="17"/>
  <c r="J1786" i="17"/>
  <c r="J1787" i="17"/>
  <c r="J1788" i="17"/>
  <c r="J1789" i="17"/>
  <c r="J1790" i="17"/>
  <c r="J1791" i="17"/>
  <c r="J1792" i="17"/>
  <c r="J1793" i="17"/>
  <c r="J1794" i="17"/>
  <c r="J1795" i="17"/>
  <c r="J1796" i="17"/>
  <c r="J1797" i="17"/>
  <c r="J1798" i="17"/>
  <c r="J1799" i="17"/>
  <c r="J1800" i="17"/>
  <c r="J1801" i="17"/>
  <c r="J1802" i="17"/>
  <c r="J1803" i="17"/>
  <c r="J1804" i="17"/>
  <c r="J1805" i="17"/>
  <c r="J1806" i="17"/>
  <c r="J1807" i="17"/>
  <c r="J1808" i="17"/>
  <c r="J1809" i="17"/>
  <c r="J1810" i="17"/>
  <c r="J1811" i="17"/>
  <c r="J1812" i="17"/>
  <c r="J1813" i="17"/>
  <c r="J1814" i="17"/>
  <c r="J1815" i="17"/>
  <c r="J1816" i="17"/>
  <c r="J1817" i="17"/>
  <c r="J1818" i="17"/>
  <c r="J1819" i="17"/>
  <c r="J1820" i="17"/>
  <c r="J1821" i="17"/>
  <c r="J1822" i="17"/>
  <c r="J1823" i="17"/>
  <c r="J1824" i="17"/>
  <c r="J1825" i="17"/>
  <c r="J1826" i="17"/>
  <c r="J1827" i="17"/>
  <c r="J1828" i="17"/>
  <c r="J1829" i="17"/>
  <c r="J1830" i="17"/>
  <c r="J1831" i="17"/>
  <c r="J1832" i="17"/>
  <c r="J1833" i="17"/>
  <c r="J1834" i="17"/>
  <c r="J1835" i="17"/>
  <c r="J1836" i="17"/>
  <c r="J1837" i="17"/>
  <c r="J1838" i="17"/>
  <c r="J1839" i="17"/>
  <c r="J1840" i="17"/>
  <c r="J1841" i="17"/>
  <c r="J1842" i="17"/>
  <c r="J1843" i="17"/>
  <c r="J1844" i="17"/>
  <c r="J1845" i="17"/>
  <c r="J1846" i="17"/>
  <c r="J1847" i="17"/>
  <c r="J1848" i="17"/>
  <c r="J1849" i="17"/>
  <c r="J1850" i="17"/>
  <c r="J1851" i="17"/>
  <c r="J1852" i="17"/>
  <c r="J1853" i="17"/>
  <c r="J1854" i="17"/>
  <c r="J1855" i="17"/>
  <c r="J1856" i="17"/>
  <c r="J1857" i="17"/>
  <c r="J1858" i="17"/>
  <c r="J1859" i="17"/>
  <c r="J1860" i="17"/>
  <c r="J1861" i="17"/>
  <c r="J1862" i="17"/>
  <c r="J1863" i="17"/>
  <c r="J1864" i="17"/>
  <c r="J1865" i="17"/>
  <c r="J1866" i="17"/>
  <c r="J1867" i="17"/>
  <c r="J1868" i="17"/>
  <c r="J1869" i="17"/>
  <c r="J1870" i="17"/>
  <c r="J1871" i="17"/>
  <c r="J1872" i="17"/>
  <c r="J1873" i="17"/>
  <c r="J1874" i="17"/>
  <c r="J1875" i="17"/>
  <c r="J1876" i="17"/>
  <c r="J1877" i="17"/>
  <c r="J1878" i="17"/>
  <c r="J1879" i="17"/>
  <c r="J1880" i="17"/>
  <c r="J1881" i="17"/>
  <c r="J1882" i="17"/>
  <c r="J1883" i="17"/>
  <c r="J1884" i="17"/>
  <c r="J1885" i="17"/>
  <c r="J1886" i="17"/>
  <c r="J1887" i="17"/>
  <c r="J1888" i="17"/>
  <c r="J1889" i="17"/>
  <c r="J1890" i="17"/>
  <c r="J1891" i="17"/>
  <c r="J1892" i="17"/>
  <c r="J1893" i="17"/>
  <c r="J1894" i="17"/>
  <c r="J1895" i="17"/>
  <c r="J1896" i="17"/>
  <c r="J1897" i="17"/>
  <c r="J1898" i="17"/>
  <c r="J1899" i="17"/>
  <c r="J1900" i="17"/>
  <c r="J1901" i="17"/>
  <c r="J1902" i="17"/>
  <c r="J1903" i="17"/>
  <c r="J1904" i="17"/>
  <c r="J1905" i="17"/>
  <c r="J1906" i="17"/>
  <c r="J1907" i="17"/>
  <c r="J1908" i="17"/>
  <c r="J1909" i="17"/>
  <c r="J1910" i="17"/>
  <c r="J1911" i="17"/>
  <c r="J1912" i="17"/>
  <c r="J1913" i="17"/>
  <c r="J1914" i="17"/>
  <c r="J1915" i="17"/>
  <c r="J1916" i="17"/>
  <c r="J1917" i="17"/>
  <c r="J1918" i="17"/>
  <c r="J1919" i="17"/>
  <c r="J1920" i="17"/>
  <c r="J1921" i="17"/>
  <c r="J1922" i="17"/>
  <c r="J1923" i="17"/>
  <c r="J1924" i="17"/>
  <c r="J1925" i="17"/>
  <c r="J1926" i="17"/>
  <c r="J1927" i="17"/>
  <c r="J1928" i="17"/>
  <c r="J1929" i="17"/>
  <c r="J1930" i="17"/>
  <c r="J1931" i="17"/>
  <c r="J1932" i="17"/>
  <c r="J1933" i="17"/>
  <c r="J1934" i="17"/>
  <c r="J1935" i="17"/>
  <c r="J1936" i="17"/>
  <c r="J1937" i="17"/>
  <c r="J1938" i="17"/>
  <c r="J1939" i="17"/>
  <c r="J1940" i="17"/>
  <c r="J1941" i="17"/>
  <c r="J1942" i="17"/>
  <c r="J1943" i="17"/>
  <c r="J1944" i="17"/>
  <c r="J1945" i="17"/>
  <c r="J1946" i="17"/>
  <c r="J1947" i="17"/>
  <c r="J1948" i="17"/>
  <c r="J1949" i="17"/>
  <c r="J1950" i="17"/>
  <c r="J1951" i="17"/>
  <c r="J1952" i="17"/>
  <c r="J1953" i="17"/>
  <c r="J1954" i="17"/>
  <c r="J1955" i="17"/>
  <c r="J1956" i="17"/>
  <c r="J1957" i="17"/>
  <c r="J1958" i="17"/>
  <c r="J1959" i="17"/>
  <c r="J1960" i="17"/>
  <c r="J1961" i="17"/>
  <c r="J1962" i="17"/>
  <c r="J1963" i="17"/>
  <c r="J1964" i="17"/>
  <c r="J1965" i="17"/>
  <c r="J1966" i="17"/>
  <c r="J1967" i="17"/>
  <c r="J1968" i="17"/>
  <c r="J1969" i="17"/>
  <c r="J1970" i="17"/>
  <c r="J1971" i="17"/>
  <c r="J1972" i="17"/>
  <c r="J1973" i="17"/>
  <c r="J1974" i="17"/>
  <c r="J1975" i="17"/>
  <c r="J1976" i="17"/>
  <c r="J1977" i="17"/>
  <c r="J1978" i="17"/>
  <c r="J1979" i="17"/>
  <c r="J1980" i="17"/>
  <c r="J1981" i="17"/>
  <c r="J1982" i="17"/>
  <c r="J1983" i="17"/>
  <c r="J1984" i="17"/>
  <c r="J1985" i="17"/>
  <c r="J1986" i="17"/>
  <c r="J1987" i="17"/>
  <c r="J1988" i="17"/>
  <c r="J1989" i="17"/>
  <c r="J1990" i="17"/>
  <c r="J1991" i="17"/>
  <c r="J1992" i="17"/>
  <c r="J1993" i="17"/>
  <c r="J1994" i="17"/>
  <c r="J1995" i="17"/>
  <c r="J1996" i="17"/>
  <c r="J1997" i="17"/>
  <c r="J1998" i="17"/>
  <c r="J1999" i="17"/>
  <c r="J2000" i="17"/>
  <c r="J2001" i="17"/>
  <c r="J2002" i="17"/>
  <c r="J2003" i="17"/>
  <c r="J2004" i="17"/>
  <c r="J2005" i="17"/>
  <c r="J2006" i="17"/>
  <c r="J2007" i="17"/>
  <c r="J2008" i="17"/>
  <c r="J2009" i="17"/>
  <c r="J2010" i="17"/>
  <c r="J2011" i="17"/>
  <c r="J2012" i="17"/>
  <c r="J2013" i="17"/>
  <c r="J2014" i="17"/>
  <c r="J2015" i="17"/>
  <c r="J2016" i="17"/>
  <c r="J2017" i="17"/>
  <c r="J2018" i="17"/>
  <c r="J2019" i="17"/>
  <c r="J2020" i="17"/>
  <c r="J2021" i="17"/>
  <c r="J2022" i="17"/>
  <c r="J2023" i="17"/>
  <c r="J2024" i="17"/>
  <c r="J2025" i="17"/>
  <c r="J2026" i="17"/>
  <c r="J2027" i="17"/>
  <c r="J2028" i="17"/>
  <c r="J2029" i="17"/>
  <c r="J2030" i="17"/>
  <c r="J2031" i="17"/>
  <c r="J2032" i="17"/>
  <c r="J2033" i="17"/>
  <c r="J2034" i="17"/>
  <c r="J2035" i="17"/>
  <c r="J2036" i="17"/>
  <c r="J2037" i="17"/>
  <c r="J2038" i="17"/>
  <c r="J2039" i="17"/>
  <c r="J2040" i="17"/>
  <c r="J2041" i="17"/>
  <c r="J2042" i="17"/>
  <c r="J2043" i="17"/>
  <c r="J2044" i="17"/>
  <c r="J2045" i="17"/>
  <c r="J2046" i="17"/>
  <c r="J2047" i="17"/>
  <c r="J2048" i="17"/>
  <c r="J2049" i="17"/>
  <c r="J2050" i="17"/>
  <c r="J2051" i="17"/>
  <c r="J2052" i="17"/>
  <c r="J2053" i="17"/>
  <c r="J2054" i="17"/>
  <c r="J2055" i="17"/>
  <c r="J2056" i="17"/>
  <c r="J2057" i="17"/>
  <c r="J2058" i="17"/>
  <c r="J2059" i="17"/>
  <c r="J2060" i="17"/>
  <c r="J2061" i="17"/>
  <c r="J2062" i="17"/>
  <c r="J2063" i="17"/>
  <c r="J2064" i="17"/>
  <c r="J2065" i="17"/>
  <c r="J2066" i="17"/>
  <c r="J2067" i="17"/>
  <c r="J2068" i="17"/>
  <c r="J2069" i="17"/>
  <c r="J2070" i="17"/>
  <c r="J2071" i="17"/>
  <c r="J2072" i="17"/>
  <c r="J2073" i="17"/>
  <c r="J2074" i="17"/>
  <c r="J2075" i="17"/>
  <c r="J2076" i="17"/>
  <c r="J2077" i="17"/>
  <c r="J2078" i="17"/>
  <c r="J2079" i="17"/>
  <c r="J2080" i="17"/>
  <c r="J2081" i="17"/>
  <c r="J2082" i="17"/>
  <c r="J2083" i="17"/>
  <c r="J2084" i="17"/>
  <c r="J2085" i="17"/>
  <c r="J2086" i="17"/>
  <c r="J2087" i="17"/>
  <c r="J2088" i="17"/>
  <c r="J2089" i="17"/>
  <c r="J2090" i="17"/>
  <c r="J2091" i="17"/>
  <c r="J2092" i="17"/>
  <c r="J2093" i="17"/>
  <c r="J2094" i="17"/>
  <c r="J2095" i="17"/>
  <c r="J2096" i="17"/>
  <c r="J2097" i="17"/>
  <c r="J2098" i="17"/>
  <c r="J2099" i="17"/>
  <c r="J2100" i="17"/>
  <c r="J2101" i="17"/>
  <c r="J2102" i="17"/>
  <c r="J2103" i="17"/>
  <c r="J2104" i="17"/>
  <c r="J2105" i="17"/>
  <c r="J2106" i="17"/>
  <c r="J2107" i="17"/>
  <c r="J2108" i="17"/>
  <c r="J2109" i="17"/>
  <c r="J2110" i="17"/>
  <c r="J2111" i="17"/>
  <c r="J2112" i="17"/>
  <c r="J2113" i="17"/>
  <c r="J2114" i="17"/>
  <c r="J2115" i="17"/>
  <c r="J2116" i="17"/>
  <c r="J2117" i="17"/>
  <c r="J2118" i="17"/>
  <c r="J2119" i="17"/>
  <c r="J2120" i="17"/>
  <c r="J2121" i="17"/>
  <c r="J2122" i="17"/>
  <c r="J2123" i="17"/>
  <c r="J2124" i="17"/>
  <c r="J2125" i="17"/>
  <c r="J2126" i="17"/>
  <c r="J2127" i="17"/>
  <c r="J2128" i="17"/>
  <c r="J2129" i="17"/>
  <c r="J2130" i="17"/>
  <c r="J2131" i="17"/>
  <c r="J2132" i="17"/>
  <c r="J2133" i="17"/>
  <c r="J2134" i="17"/>
  <c r="J2135" i="17"/>
  <c r="J2136" i="17"/>
  <c r="J2137" i="17"/>
  <c r="J2138" i="17"/>
  <c r="J2139" i="17"/>
  <c r="J2140" i="17"/>
  <c r="J2141" i="17"/>
  <c r="J2142" i="17"/>
  <c r="J2143" i="17"/>
  <c r="J2144" i="17"/>
  <c r="J2145" i="17"/>
  <c r="J2146" i="17"/>
  <c r="J2147" i="17"/>
  <c r="J2148" i="17"/>
  <c r="J2149" i="17"/>
  <c r="J2150" i="17"/>
  <c r="J2151" i="17"/>
  <c r="J2152" i="17"/>
  <c r="J2153" i="17"/>
  <c r="J2154" i="17"/>
  <c r="J2155" i="17"/>
  <c r="J2156" i="17"/>
  <c r="J2157" i="17"/>
  <c r="J2158" i="17"/>
  <c r="J2159" i="17"/>
  <c r="J2160" i="17"/>
  <c r="J2161" i="17"/>
  <c r="J2162" i="17"/>
  <c r="J2163" i="17"/>
  <c r="J2164" i="17"/>
  <c r="J2165" i="17"/>
  <c r="J2166" i="17"/>
  <c r="J2167" i="17"/>
  <c r="J2168" i="17"/>
  <c r="J2169" i="17"/>
  <c r="J2170" i="17"/>
  <c r="J2171" i="17"/>
  <c r="J2172" i="17"/>
  <c r="J2173" i="17"/>
  <c r="J2174" i="17"/>
  <c r="J2175" i="17"/>
  <c r="J2176" i="17"/>
  <c r="J2177" i="17"/>
  <c r="J2178" i="17"/>
  <c r="J2179" i="17"/>
  <c r="J2180" i="17"/>
  <c r="J2181" i="17"/>
  <c r="J2182" i="17"/>
  <c r="J2183" i="17"/>
  <c r="J2184" i="17"/>
  <c r="J2185" i="17"/>
  <c r="J2186" i="17"/>
  <c r="J2187" i="17"/>
  <c r="J2188" i="17"/>
  <c r="J2189" i="17"/>
  <c r="J2190" i="17"/>
  <c r="J2191" i="17"/>
  <c r="J2192" i="17"/>
  <c r="J2193" i="17"/>
  <c r="J2194" i="17"/>
  <c r="J2195" i="17"/>
  <c r="J2196" i="17"/>
  <c r="J2197" i="17"/>
  <c r="J2198" i="17"/>
  <c r="J2199" i="17"/>
  <c r="J2200" i="17"/>
  <c r="J2201" i="17"/>
  <c r="J2202" i="17"/>
  <c r="J2203" i="17"/>
  <c r="J2204" i="17"/>
  <c r="J2205" i="17"/>
  <c r="J2206" i="17"/>
  <c r="J2207" i="17"/>
  <c r="J2208" i="17"/>
  <c r="J2209" i="17"/>
  <c r="J2210" i="17"/>
  <c r="J2211" i="17"/>
  <c r="J2212" i="17"/>
  <c r="J2213" i="17"/>
  <c r="J2214" i="17"/>
  <c r="J2215" i="17"/>
  <c r="J2216" i="17"/>
  <c r="J2217" i="17"/>
  <c r="J2218" i="17"/>
  <c r="J2219" i="17"/>
  <c r="J2220" i="17"/>
  <c r="J2221" i="17"/>
  <c r="J2222" i="17"/>
  <c r="J2223" i="17"/>
  <c r="J2224" i="17"/>
  <c r="J2225" i="17"/>
  <c r="J2226" i="17"/>
  <c r="J2227" i="17"/>
  <c r="J2228" i="17"/>
  <c r="J2229" i="17"/>
  <c r="J2230" i="17"/>
  <c r="J2231" i="17"/>
  <c r="J2232" i="17"/>
  <c r="J2233" i="17"/>
  <c r="J2234" i="17"/>
  <c r="J2235" i="17"/>
  <c r="J2236" i="17"/>
  <c r="J2237" i="17"/>
  <c r="J2238" i="17"/>
  <c r="J2239" i="17"/>
  <c r="J2240" i="17"/>
  <c r="J2241" i="17"/>
  <c r="J2242" i="17"/>
  <c r="J2243" i="17"/>
  <c r="J2244" i="17"/>
  <c r="J2245" i="17"/>
  <c r="J2246" i="17"/>
  <c r="J2247" i="17"/>
  <c r="J2248" i="17"/>
  <c r="J2249" i="17"/>
  <c r="J2250" i="17"/>
  <c r="J2251" i="17"/>
  <c r="J2252" i="17"/>
  <c r="J2253" i="17"/>
  <c r="J2254" i="17"/>
  <c r="J2255" i="17"/>
  <c r="J2256" i="17"/>
  <c r="J2257" i="17"/>
  <c r="J2258" i="17"/>
  <c r="J2259" i="17"/>
  <c r="J2260" i="17"/>
  <c r="J2261" i="17"/>
  <c r="J2262" i="17"/>
  <c r="J2263" i="17"/>
  <c r="J2264" i="17"/>
  <c r="J2265" i="17"/>
  <c r="J2266" i="17"/>
  <c r="J2267" i="17"/>
  <c r="J2268" i="17"/>
  <c r="J2269" i="17"/>
  <c r="J2270" i="17"/>
  <c r="J2271" i="17"/>
  <c r="J2272" i="17"/>
  <c r="J2273" i="17"/>
  <c r="J2274" i="17"/>
  <c r="J2275" i="17"/>
  <c r="J2276" i="17"/>
  <c r="J2277" i="17"/>
  <c r="J2278" i="17"/>
  <c r="J2279" i="17"/>
  <c r="J2280" i="17"/>
  <c r="J2281" i="17"/>
  <c r="J2282" i="17"/>
  <c r="J2283" i="17"/>
  <c r="J2284" i="17"/>
  <c r="J2285" i="17"/>
  <c r="J2286" i="17"/>
  <c r="J2287" i="17"/>
  <c r="J2288" i="17"/>
  <c r="J2289" i="17"/>
  <c r="J2290" i="17"/>
  <c r="J2291" i="17"/>
  <c r="J2292" i="17"/>
  <c r="J2293" i="17"/>
  <c r="J2294" i="17"/>
  <c r="J2295" i="17"/>
  <c r="J2296" i="17"/>
  <c r="J2297" i="17"/>
  <c r="J2298" i="17"/>
  <c r="J2299" i="17"/>
  <c r="J2300" i="17"/>
  <c r="J2301" i="17"/>
  <c r="J2302" i="17"/>
  <c r="J2303" i="17"/>
  <c r="J2304" i="17"/>
  <c r="J2305" i="17"/>
  <c r="J2306" i="17"/>
  <c r="J2307" i="17"/>
  <c r="J2308" i="17"/>
  <c r="J2309" i="17"/>
  <c r="J2310" i="17"/>
  <c r="J2311" i="17"/>
  <c r="J2312" i="17"/>
  <c r="J2313" i="17"/>
  <c r="J2314" i="17"/>
  <c r="J2315" i="17"/>
  <c r="J2316" i="17"/>
  <c r="J2317" i="17"/>
  <c r="J2318" i="17"/>
  <c r="J2319" i="17"/>
  <c r="J2320" i="17"/>
  <c r="J2321" i="17"/>
  <c r="J2322" i="17"/>
  <c r="J2323" i="17"/>
  <c r="J2324" i="17"/>
  <c r="J2325" i="17"/>
  <c r="J2326" i="17"/>
  <c r="J2327" i="17"/>
  <c r="J2328" i="17"/>
  <c r="J2329" i="17"/>
  <c r="J2330" i="17"/>
  <c r="J2331" i="17"/>
  <c r="J2332" i="17"/>
  <c r="J2333" i="17"/>
  <c r="J2334" i="17"/>
  <c r="J2335" i="17"/>
  <c r="J2336" i="17"/>
  <c r="J2337" i="17"/>
  <c r="J2338" i="17"/>
  <c r="J2339" i="17"/>
  <c r="J2340" i="17"/>
  <c r="J2341" i="17"/>
  <c r="J2342" i="17"/>
  <c r="J2343" i="17"/>
  <c r="J2344" i="17"/>
  <c r="J2345" i="17"/>
  <c r="J2346" i="17"/>
  <c r="J2347" i="17"/>
  <c r="J2348" i="17"/>
  <c r="J2349" i="17"/>
  <c r="J2350" i="17"/>
  <c r="J2351" i="17"/>
  <c r="J2352" i="17"/>
  <c r="J2353" i="17"/>
  <c r="J2354" i="17"/>
  <c r="J2355" i="17"/>
  <c r="J2356" i="17"/>
  <c r="J2357" i="17"/>
  <c r="J2358" i="17"/>
  <c r="J2359" i="17"/>
  <c r="J2360" i="17"/>
  <c r="J2361" i="17"/>
  <c r="J2362" i="17"/>
  <c r="J2363" i="17"/>
  <c r="J2364" i="17"/>
  <c r="J2365" i="17"/>
  <c r="J2366" i="17"/>
  <c r="J2367" i="17"/>
  <c r="J2368" i="17"/>
  <c r="J2369" i="17"/>
  <c r="J2370" i="17"/>
  <c r="J2371" i="17"/>
  <c r="J2372" i="17"/>
  <c r="J2373" i="17"/>
  <c r="J2374" i="17"/>
  <c r="J2375" i="17"/>
  <c r="J2376" i="17"/>
  <c r="J2377" i="17"/>
  <c r="J2378" i="17"/>
  <c r="J2379" i="17"/>
  <c r="J2380" i="17"/>
  <c r="J2381" i="17"/>
  <c r="J2382" i="17"/>
  <c r="J2383" i="17"/>
  <c r="J2384" i="17"/>
  <c r="J2385" i="17"/>
  <c r="J2386" i="17"/>
  <c r="J2387" i="17"/>
  <c r="J2388" i="17"/>
  <c r="J2389" i="17"/>
  <c r="J2390" i="17"/>
  <c r="J2391" i="17"/>
  <c r="J2392" i="17"/>
  <c r="J2393" i="17"/>
  <c r="J2394" i="17"/>
  <c r="J2395" i="17"/>
  <c r="J2396" i="17"/>
  <c r="J2397" i="17"/>
  <c r="J2398" i="17"/>
  <c r="J2399" i="17"/>
  <c r="J2400" i="17"/>
  <c r="J2401" i="17"/>
  <c r="J2402" i="17"/>
  <c r="J2403" i="17"/>
  <c r="J2404" i="17"/>
  <c r="J2405" i="17"/>
  <c r="J2406" i="17"/>
  <c r="J2407" i="17"/>
  <c r="J2408" i="17"/>
  <c r="J2409" i="17"/>
  <c r="J2410" i="17"/>
  <c r="J2411" i="17"/>
  <c r="J2412" i="17"/>
  <c r="J2413" i="17"/>
  <c r="J2414" i="17"/>
  <c r="J2415" i="17"/>
  <c r="J2416" i="17"/>
  <c r="J2417" i="17"/>
  <c r="J2418" i="17"/>
  <c r="J2419" i="17"/>
  <c r="J2420" i="17"/>
  <c r="J2421" i="17"/>
  <c r="J2422" i="17"/>
  <c r="J2423" i="17"/>
  <c r="J2424" i="17"/>
  <c r="J2425" i="17"/>
  <c r="J2426" i="17"/>
  <c r="J2427" i="17"/>
  <c r="J2428" i="17"/>
  <c r="J2429" i="17"/>
  <c r="J2430" i="17"/>
  <c r="J2431" i="17"/>
  <c r="J2432" i="17"/>
  <c r="J2433" i="17"/>
  <c r="J2434" i="17"/>
  <c r="J2435" i="17"/>
  <c r="J2436" i="17"/>
  <c r="J2437" i="17"/>
  <c r="J2438" i="17"/>
  <c r="J2439" i="17"/>
  <c r="J2440" i="17"/>
  <c r="J2441" i="17"/>
  <c r="J2442" i="17"/>
  <c r="J2443" i="17"/>
  <c r="J2444" i="17"/>
  <c r="J2445" i="17"/>
  <c r="J2446" i="17"/>
  <c r="J2447" i="17"/>
  <c r="J2448" i="17"/>
  <c r="J2449" i="17"/>
  <c r="J2450" i="17"/>
  <c r="J2451" i="17"/>
  <c r="J2452" i="17"/>
  <c r="J2453" i="17"/>
  <c r="J2454" i="17"/>
  <c r="J2455" i="17"/>
  <c r="J2456" i="17"/>
  <c r="J2457" i="17"/>
  <c r="J2458" i="17"/>
  <c r="J2459" i="17"/>
  <c r="J2460" i="17"/>
  <c r="J2461" i="17"/>
  <c r="J2462" i="17"/>
  <c r="J2463" i="17"/>
  <c r="J2464" i="17"/>
  <c r="J2465" i="17"/>
  <c r="J2466" i="17"/>
  <c r="J2467" i="17"/>
  <c r="J2468" i="17"/>
  <c r="J2469" i="17"/>
  <c r="J2470" i="17"/>
  <c r="J2471" i="17"/>
  <c r="J2472" i="17"/>
  <c r="J2473" i="17"/>
  <c r="J2474" i="17"/>
  <c r="J2475" i="17"/>
  <c r="J2476" i="17"/>
  <c r="J2477" i="17"/>
  <c r="J2478" i="17"/>
  <c r="J2479" i="17"/>
  <c r="J2480" i="17"/>
  <c r="J2481" i="17"/>
  <c r="J2482" i="17"/>
  <c r="J2483" i="17"/>
  <c r="J2484" i="17"/>
  <c r="J2485" i="17"/>
  <c r="J2486" i="17"/>
  <c r="J2487" i="17"/>
  <c r="J2488" i="17"/>
  <c r="J2489" i="17"/>
  <c r="J2490" i="17"/>
  <c r="J2491" i="17"/>
  <c r="J2492" i="17"/>
  <c r="J2493" i="17"/>
  <c r="J2494" i="17"/>
  <c r="J2495" i="17"/>
  <c r="J2496" i="17"/>
  <c r="J2497" i="17"/>
  <c r="J2498" i="17"/>
  <c r="J2499" i="17"/>
  <c r="J2500" i="17"/>
  <c r="J2501" i="17"/>
  <c r="J2502" i="17"/>
  <c r="J2503" i="17"/>
  <c r="J2504" i="17"/>
  <c r="J2505" i="17"/>
  <c r="J2506" i="17"/>
  <c r="J2507" i="17"/>
  <c r="J2508" i="17"/>
  <c r="J2509" i="17"/>
  <c r="J2510" i="17"/>
  <c r="J2511" i="17"/>
  <c r="J2512" i="17"/>
  <c r="J2513" i="17"/>
  <c r="J2514" i="17"/>
  <c r="J2515" i="17"/>
  <c r="J2516" i="17"/>
  <c r="J2517" i="17"/>
  <c r="J2518" i="17"/>
  <c r="J2519" i="17"/>
  <c r="J2520" i="17"/>
  <c r="J2521" i="17"/>
  <c r="J2522" i="17"/>
  <c r="J2523" i="17"/>
  <c r="J2524" i="17"/>
  <c r="J2525" i="17"/>
  <c r="J2526" i="17"/>
  <c r="J2527" i="17"/>
  <c r="J2528" i="17"/>
  <c r="J2529" i="17"/>
  <c r="J2530" i="17"/>
  <c r="J2531" i="17"/>
  <c r="J2532" i="17"/>
  <c r="J2533" i="17"/>
  <c r="J2534" i="17"/>
  <c r="J2535" i="17"/>
  <c r="J2536" i="17"/>
  <c r="J2537" i="17"/>
  <c r="J2538" i="17"/>
  <c r="J2539" i="17"/>
  <c r="J2540" i="17"/>
  <c r="J2541" i="17"/>
  <c r="J2542" i="17"/>
  <c r="J2543" i="17"/>
  <c r="J2544" i="17"/>
  <c r="J2545" i="17"/>
  <c r="J2546" i="17"/>
  <c r="J2547" i="17"/>
  <c r="J2548" i="17"/>
  <c r="J2549" i="17"/>
  <c r="J2550" i="17"/>
  <c r="J2551" i="17"/>
  <c r="J2552" i="17"/>
  <c r="J2553" i="17"/>
  <c r="J2554" i="17"/>
  <c r="J2555" i="17"/>
  <c r="J2556" i="17"/>
  <c r="J2557" i="17"/>
  <c r="J2558" i="17"/>
  <c r="J2559" i="17"/>
  <c r="J2560" i="17"/>
  <c r="J2561" i="17"/>
  <c r="J2562" i="17"/>
  <c r="J2563" i="17"/>
  <c r="J2564" i="17"/>
  <c r="J2565" i="17"/>
  <c r="J2566" i="17"/>
  <c r="J2567" i="17"/>
  <c r="J2568" i="17"/>
  <c r="J2569" i="17"/>
  <c r="J2570" i="17"/>
  <c r="J2571" i="17"/>
  <c r="J2572" i="17"/>
  <c r="J2573" i="17"/>
  <c r="J2574" i="17"/>
  <c r="J2575" i="17"/>
  <c r="J2576" i="17"/>
  <c r="J2577" i="17"/>
  <c r="J2578" i="17"/>
  <c r="J2579" i="17"/>
  <c r="J2580" i="17"/>
  <c r="J2581" i="17"/>
  <c r="J2582" i="17"/>
  <c r="J2583" i="17"/>
  <c r="J2584" i="17"/>
  <c r="J2585" i="17"/>
  <c r="J2586" i="17"/>
  <c r="J2587" i="17"/>
  <c r="J2588" i="17"/>
  <c r="J2589" i="17"/>
  <c r="J2590" i="17"/>
  <c r="J2591" i="17"/>
  <c r="J2592" i="17"/>
  <c r="J2593" i="17"/>
  <c r="J2594" i="17"/>
  <c r="J2595" i="17"/>
  <c r="J2596" i="17"/>
  <c r="J2597" i="17"/>
  <c r="J2598" i="17"/>
  <c r="J2599" i="17"/>
  <c r="J2600" i="17"/>
  <c r="J2601" i="17"/>
  <c r="J2602" i="17"/>
  <c r="J2603" i="17"/>
  <c r="J2604" i="17"/>
  <c r="J2605" i="17"/>
  <c r="J2606" i="17"/>
  <c r="J2607" i="17"/>
  <c r="J2608" i="17"/>
  <c r="J2609" i="17"/>
  <c r="J2610" i="17"/>
  <c r="J2611" i="17"/>
  <c r="J2612" i="17"/>
  <c r="J2613" i="17"/>
  <c r="J2614" i="17"/>
  <c r="J2615" i="17"/>
  <c r="J2616" i="17"/>
  <c r="J2617" i="17"/>
  <c r="J2618" i="17"/>
  <c r="J2619" i="17"/>
  <c r="J2620" i="17"/>
  <c r="J2621" i="17"/>
  <c r="J2622" i="17"/>
  <c r="J2623" i="17"/>
  <c r="J2624" i="17"/>
  <c r="J2625" i="17"/>
  <c r="J2626" i="17"/>
  <c r="J2627" i="17"/>
  <c r="J2628" i="17"/>
  <c r="J2629" i="17"/>
  <c r="J2630" i="17"/>
  <c r="J2631" i="17"/>
  <c r="J2632" i="17"/>
  <c r="J2633" i="17"/>
  <c r="J2634" i="17"/>
  <c r="J2635" i="17"/>
  <c r="J2636" i="17"/>
  <c r="J2637" i="17"/>
  <c r="J2638" i="17"/>
  <c r="J2639" i="17"/>
  <c r="J2640" i="17"/>
  <c r="J2641" i="17"/>
  <c r="J2642" i="17"/>
  <c r="J2643" i="17"/>
  <c r="J2644" i="17"/>
  <c r="J2645" i="17"/>
  <c r="J2646" i="17"/>
  <c r="J2647" i="17"/>
  <c r="J2648" i="17"/>
  <c r="J2649" i="17"/>
  <c r="J2650" i="17"/>
  <c r="J2651" i="17"/>
  <c r="J2652" i="17"/>
  <c r="J2653" i="17"/>
  <c r="J2654" i="17"/>
  <c r="J2655" i="17"/>
  <c r="J2656" i="17"/>
  <c r="J2657" i="17"/>
  <c r="J2658" i="17"/>
  <c r="J2659" i="17"/>
  <c r="J2660" i="17"/>
  <c r="J2661" i="17"/>
  <c r="J2662" i="17"/>
  <c r="J2663" i="17"/>
  <c r="J2664" i="17"/>
  <c r="J2665" i="17"/>
  <c r="J2666" i="17"/>
  <c r="J2667" i="17"/>
  <c r="J2668" i="17"/>
  <c r="J2669" i="17"/>
  <c r="J2670" i="17"/>
  <c r="J2671" i="17"/>
  <c r="J2672" i="17"/>
  <c r="J2673" i="17"/>
  <c r="J2674" i="17"/>
  <c r="J2675" i="17"/>
  <c r="J2676" i="17"/>
  <c r="J2677" i="17"/>
  <c r="J2678" i="17"/>
  <c r="J2679" i="17"/>
  <c r="J2680" i="17"/>
  <c r="J2681" i="17"/>
  <c r="J2682" i="17"/>
  <c r="J2683" i="17"/>
  <c r="J2684" i="17"/>
  <c r="J2685" i="17"/>
  <c r="J2686" i="17"/>
  <c r="J2687" i="17"/>
  <c r="J2688" i="17"/>
  <c r="J2689" i="17"/>
  <c r="J2690" i="17"/>
  <c r="J2691" i="17"/>
  <c r="J2692" i="17"/>
  <c r="J2693" i="17"/>
  <c r="J2694" i="17"/>
  <c r="J2695" i="17"/>
  <c r="J2696" i="17"/>
  <c r="J2697" i="17"/>
  <c r="J2698" i="17"/>
  <c r="J2699" i="17"/>
  <c r="J2700" i="17"/>
  <c r="J2701" i="17"/>
  <c r="J2702" i="17"/>
  <c r="J2703" i="17"/>
  <c r="J2704" i="17"/>
  <c r="J2705" i="17"/>
  <c r="J2706" i="17"/>
  <c r="J2707" i="17"/>
  <c r="J2708" i="17"/>
  <c r="J2709" i="17"/>
  <c r="J2710" i="17"/>
  <c r="J2711" i="17"/>
  <c r="J2712" i="17"/>
  <c r="J2713" i="17"/>
  <c r="J2714" i="17"/>
  <c r="J2715" i="17"/>
  <c r="J2716" i="17"/>
  <c r="J2717" i="17"/>
  <c r="J2718" i="17"/>
  <c r="J2719" i="17"/>
  <c r="J2720" i="17"/>
  <c r="J2721" i="17"/>
  <c r="J2722" i="17"/>
  <c r="J2723" i="17"/>
  <c r="J2724" i="17"/>
  <c r="J2725" i="17"/>
  <c r="J2726" i="17"/>
  <c r="J2727" i="17"/>
  <c r="J2728" i="17"/>
  <c r="J2729" i="17"/>
  <c r="J2730" i="17"/>
  <c r="J2731" i="17"/>
  <c r="J2732" i="17"/>
  <c r="J2733" i="17"/>
  <c r="J2734" i="17"/>
  <c r="J2735" i="17"/>
  <c r="J2736" i="17"/>
  <c r="J2737" i="17"/>
  <c r="J2738" i="17"/>
  <c r="J2739" i="17"/>
  <c r="J2740" i="17"/>
  <c r="J2741" i="17"/>
  <c r="J2742" i="17"/>
  <c r="J2743" i="17"/>
  <c r="J2744" i="17"/>
  <c r="J2745" i="17"/>
  <c r="J2746" i="17"/>
  <c r="J2747" i="17"/>
  <c r="J2748" i="17"/>
  <c r="J2749" i="17"/>
  <c r="J2750" i="17"/>
  <c r="J2751" i="17"/>
  <c r="J2752" i="17"/>
  <c r="J2753" i="17"/>
  <c r="J2754" i="17"/>
  <c r="J2755" i="17"/>
  <c r="J2756" i="17"/>
  <c r="J2757" i="17"/>
  <c r="J2758" i="17"/>
  <c r="J2759" i="17"/>
  <c r="J2760" i="17"/>
  <c r="J2761" i="17"/>
  <c r="J2762" i="17"/>
  <c r="J2763" i="17"/>
  <c r="J2764" i="17"/>
  <c r="J2765" i="17"/>
  <c r="J2766" i="17"/>
  <c r="J2767" i="17"/>
  <c r="J2768" i="17"/>
  <c r="J2769" i="17"/>
  <c r="J2770" i="17"/>
  <c r="J2771" i="17"/>
  <c r="J2772" i="17"/>
  <c r="J2773" i="17"/>
  <c r="J2774" i="17"/>
  <c r="J2775" i="17"/>
  <c r="J2776" i="17"/>
  <c r="J2777" i="17"/>
  <c r="J2778" i="17"/>
  <c r="J2779" i="17"/>
  <c r="J2780" i="17"/>
  <c r="J2781" i="17"/>
  <c r="J2782" i="17"/>
  <c r="J2783" i="17"/>
  <c r="J2784" i="17"/>
  <c r="J2785" i="17"/>
  <c r="J2786" i="17"/>
  <c r="J2787" i="17"/>
  <c r="J2788" i="17"/>
  <c r="J2789" i="17"/>
  <c r="J2790" i="17"/>
  <c r="J2791" i="17"/>
  <c r="J2792" i="17"/>
  <c r="J2793" i="17"/>
  <c r="J2794" i="17"/>
  <c r="J2795" i="17"/>
  <c r="J2796" i="17"/>
  <c r="J2797" i="17"/>
  <c r="J2798" i="17"/>
  <c r="J2799" i="17"/>
  <c r="J2800" i="17"/>
  <c r="J2801" i="17"/>
  <c r="J2802" i="17"/>
  <c r="J2803" i="17"/>
  <c r="J2804" i="17"/>
  <c r="J2805" i="17"/>
  <c r="J2806" i="17"/>
  <c r="J2807" i="17"/>
  <c r="J2808" i="17"/>
  <c r="J2809" i="17"/>
  <c r="J2810" i="17"/>
  <c r="J2811" i="17"/>
  <c r="J2812" i="17"/>
  <c r="J2813" i="17"/>
  <c r="J2814" i="17"/>
  <c r="J2815" i="17"/>
  <c r="J2816" i="17"/>
  <c r="J2817" i="17"/>
  <c r="J2818" i="17"/>
  <c r="J2819" i="17"/>
  <c r="J2820" i="17"/>
  <c r="J2821" i="17"/>
  <c r="J2822" i="17"/>
  <c r="J2823" i="17"/>
  <c r="J2824" i="17"/>
  <c r="J2825" i="17"/>
  <c r="J2826" i="17"/>
  <c r="J2827" i="17"/>
  <c r="J2828" i="17"/>
  <c r="J2829" i="17"/>
  <c r="J2830" i="17"/>
  <c r="J2831" i="17"/>
  <c r="J2832" i="17"/>
  <c r="J2833" i="17"/>
  <c r="J2834" i="17"/>
  <c r="J2835" i="17"/>
  <c r="J2836" i="17"/>
  <c r="J2837" i="17"/>
  <c r="J2838" i="17"/>
  <c r="J2839" i="17"/>
  <c r="J2840" i="17"/>
  <c r="J2841" i="17"/>
  <c r="J2842" i="17"/>
  <c r="J2843" i="17"/>
  <c r="J2844" i="17"/>
  <c r="J2845" i="17"/>
  <c r="J2846" i="17"/>
  <c r="J2847" i="17"/>
  <c r="J2848" i="17"/>
  <c r="J2849" i="17"/>
  <c r="J2850" i="17"/>
  <c r="J2851" i="17"/>
  <c r="J2852" i="17"/>
  <c r="J2853" i="17"/>
  <c r="J2854" i="17"/>
  <c r="J2855" i="17"/>
  <c r="J2856" i="17"/>
  <c r="J2857" i="17"/>
  <c r="J2858" i="17"/>
  <c r="J2859" i="17"/>
  <c r="J2860" i="17"/>
  <c r="J2861" i="17"/>
  <c r="J2862" i="17"/>
  <c r="J2863" i="17"/>
  <c r="J2864" i="17"/>
  <c r="J2865" i="17"/>
  <c r="J2866" i="17"/>
  <c r="J2867" i="17"/>
  <c r="J2868" i="17"/>
  <c r="J2869" i="17"/>
  <c r="J2870" i="17"/>
  <c r="J2871" i="17"/>
  <c r="J2872" i="17"/>
  <c r="J2873" i="17"/>
  <c r="J2874" i="17"/>
  <c r="J2875" i="17"/>
  <c r="J2876" i="17"/>
  <c r="J2877" i="17"/>
  <c r="J2878" i="17"/>
  <c r="J2879" i="17"/>
  <c r="J2880" i="17"/>
  <c r="J2881" i="17"/>
  <c r="J2882" i="17"/>
  <c r="J2883" i="17"/>
  <c r="J2884" i="17"/>
  <c r="J2885" i="17"/>
  <c r="J2886" i="17"/>
  <c r="J2887" i="17"/>
  <c r="J2888" i="17"/>
  <c r="J2889" i="17"/>
  <c r="J2890" i="17"/>
  <c r="J2891" i="17"/>
  <c r="J2892" i="17"/>
  <c r="J2893" i="17"/>
  <c r="J2894" i="17"/>
  <c r="J2895" i="17"/>
  <c r="J2896" i="17"/>
  <c r="J2897" i="17"/>
  <c r="J2898" i="17"/>
  <c r="J2899" i="17"/>
  <c r="J2900" i="17"/>
  <c r="J2901" i="17"/>
  <c r="J2902" i="17"/>
  <c r="J2903" i="17"/>
  <c r="J2904" i="17"/>
  <c r="J2905" i="17"/>
  <c r="J2906" i="17"/>
  <c r="J2907" i="17"/>
  <c r="J2908" i="17"/>
  <c r="J2909" i="17"/>
  <c r="J2910" i="17"/>
  <c r="J2911" i="17"/>
  <c r="J2912" i="17"/>
  <c r="J2913" i="17"/>
  <c r="J2914" i="17"/>
  <c r="J2915" i="17"/>
  <c r="J2916" i="17"/>
  <c r="J2917" i="17"/>
  <c r="J2918" i="17"/>
  <c r="J2919" i="17"/>
  <c r="J2920" i="17"/>
  <c r="J2921" i="17"/>
  <c r="J2922" i="17"/>
  <c r="J2923" i="17"/>
  <c r="J2924" i="17"/>
  <c r="J2925" i="17"/>
  <c r="J2926" i="17"/>
  <c r="J2927" i="17"/>
  <c r="J2928" i="17"/>
  <c r="J2929" i="17"/>
  <c r="J2930" i="17"/>
  <c r="J2931" i="17"/>
  <c r="J2932" i="17"/>
  <c r="J2933" i="17"/>
  <c r="J2934" i="17"/>
  <c r="J2935" i="17"/>
  <c r="J2936" i="17"/>
  <c r="J2937" i="17"/>
  <c r="J2938" i="17"/>
  <c r="J2939" i="17"/>
  <c r="J2940" i="17"/>
  <c r="J2941" i="17"/>
  <c r="J2942" i="17"/>
  <c r="J2943" i="17"/>
  <c r="J2944" i="17"/>
  <c r="J2945" i="17"/>
  <c r="J2946" i="17"/>
  <c r="J2947" i="17"/>
  <c r="J2948" i="17"/>
  <c r="J2949" i="17"/>
  <c r="J2950" i="17"/>
  <c r="J2951" i="17"/>
  <c r="J2952" i="17"/>
  <c r="J2953" i="17"/>
  <c r="J2954" i="17"/>
  <c r="J2955" i="17"/>
  <c r="J2956" i="17"/>
  <c r="J2957" i="17"/>
  <c r="J2958" i="17"/>
  <c r="J2959" i="17"/>
  <c r="J2960" i="17"/>
  <c r="J2961" i="17"/>
  <c r="J2962" i="17"/>
  <c r="J2963" i="17"/>
  <c r="J2964" i="17"/>
  <c r="J2965" i="17"/>
  <c r="J2966" i="17"/>
  <c r="J2967" i="17"/>
  <c r="J2968" i="17"/>
  <c r="J2969" i="17"/>
  <c r="J2970" i="17"/>
  <c r="J2971" i="17"/>
  <c r="J2972" i="17"/>
  <c r="J2973" i="17"/>
  <c r="J2974" i="17"/>
  <c r="J2975" i="17"/>
  <c r="J2976" i="17"/>
  <c r="J2977" i="17"/>
  <c r="J2978" i="17"/>
  <c r="J2979" i="17"/>
  <c r="J2980" i="17"/>
  <c r="J2981" i="17"/>
  <c r="J2982" i="17"/>
  <c r="J2983" i="17"/>
  <c r="J2984" i="17"/>
  <c r="J2985" i="17"/>
  <c r="J2986" i="17"/>
  <c r="J2987" i="17"/>
  <c r="J2988" i="17"/>
  <c r="J2989" i="17"/>
  <c r="J2990" i="17"/>
  <c r="J2991" i="17"/>
  <c r="J2992" i="17"/>
  <c r="J2993" i="17"/>
  <c r="J2994" i="17"/>
  <c r="J2995" i="17"/>
  <c r="J2996" i="17"/>
  <c r="J2997" i="17"/>
  <c r="J2998" i="17"/>
  <c r="J2999" i="17"/>
  <c r="J3000" i="17"/>
  <c r="J3001" i="17"/>
  <c r="J3002" i="17"/>
  <c r="J3003" i="17"/>
  <c r="J3004" i="17"/>
  <c r="J3005" i="17"/>
  <c r="J3006" i="17"/>
  <c r="J3007" i="17"/>
  <c r="J3008" i="17"/>
  <c r="J3009" i="17"/>
  <c r="J3010" i="17"/>
  <c r="J3011" i="17"/>
  <c r="J3012" i="17"/>
  <c r="J3013" i="17"/>
  <c r="J3014" i="17"/>
  <c r="J3015" i="17"/>
  <c r="J3016" i="17"/>
  <c r="J3017" i="17"/>
  <c r="J3018" i="17"/>
  <c r="J3019" i="17"/>
  <c r="J3020" i="17"/>
  <c r="J3021" i="17"/>
  <c r="J3022" i="17"/>
  <c r="J3023" i="17"/>
  <c r="J3024" i="17"/>
  <c r="J3025" i="17"/>
  <c r="J3026" i="17"/>
  <c r="J3027" i="17"/>
  <c r="J3028" i="17"/>
  <c r="J3029" i="17"/>
  <c r="J3030" i="17"/>
  <c r="J3031" i="17"/>
  <c r="J3032" i="17"/>
  <c r="J3033" i="17"/>
  <c r="J3034" i="17"/>
  <c r="J3035" i="17"/>
  <c r="J3036" i="17"/>
  <c r="J3037" i="17"/>
  <c r="J3038" i="17"/>
  <c r="J3039" i="17"/>
  <c r="J3040" i="17"/>
  <c r="J3041" i="17"/>
  <c r="J3042" i="17"/>
  <c r="J3043" i="17"/>
  <c r="J3044" i="17"/>
  <c r="J3045" i="17"/>
  <c r="J3046" i="17"/>
  <c r="J3047" i="17"/>
  <c r="J3048" i="17"/>
  <c r="J3049" i="17"/>
  <c r="J3050" i="17"/>
  <c r="J3051" i="17"/>
  <c r="J3052" i="17"/>
  <c r="J3053" i="17"/>
  <c r="J3054" i="17"/>
  <c r="J3055" i="17"/>
  <c r="J3056" i="17"/>
  <c r="J3057" i="17"/>
  <c r="J3058" i="17"/>
  <c r="J3059" i="17"/>
  <c r="J3060" i="17"/>
  <c r="J3061" i="17"/>
  <c r="J3062" i="17"/>
  <c r="J3063" i="17"/>
  <c r="J3064" i="17"/>
  <c r="J3065" i="17"/>
  <c r="J3066" i="17"/>
  <c r="J3067" i="17"/>
  <c r="J3068" i="17"/>
  <c r="J3069" i="17"/>
  <c r="J3070" i="17"/>
  <c r="J3071" i="17"/>
  <c r="J3072" i="17"/>
  <c r="J3073" i="17"/>
  <c r="J3074" i="17"/>
  <c r="J3075" i="17"/>
  <c r="J3076" i="17"/>
  <c r="J3077" i="17"/>
  <c r="J3078" i="17"/>
  <c r="J3079" i="17"/>
  <c r="J3080" i="17"/>
  <c r="J3081" i="17"/>
  <c r="J3082" i="17"/>
  <c r="J3083" i="17"/>
  <c r="J3084" i="17"/>
  <c r="J3085" i="17"/>
  <c r="J3086" i="17"/>
  <c r="J3087" i="17"/>
  <c r="J3088" i="17"/>
  <c r="J3089" i="17"/>
  <c r="J3090" i="17"/>
  <c r="J3091" i="17"/>
  <c r="J3092" i="17"/>
  <c r="J3093" i="17"/>
  <c r="J3094" i="17"/>
  <c r="J3095" i="17"/>
  <c r="J3096" i="17"/>
  <c r="J3097" i="17"/>
  <c r="J3098" i="17"/>
  <c r="J3099" i="17"/>
  <c r="J3100" i="17"/>
  <c r="J3101" i="17"/>
  <c r="J3102" i="17"/>
  <c r="J3103" i="17"/>
  <c r="J3104" i="17"/>
  <c r="J3105" i="17"/>
  <c r="J3106" i="17"/>
  <c r="J3107" i="17"/>
  <c r="J3108" i="17"/>
  <c r="J3109" i="17"/>
  <c r="J3110" i="17"/>
  <c r="J3111" i="17"/>
  <c r="J3112" i="17"/>
  <c r="J3113" i="17"/>
  <c r="J3114" i="17"/>
  <c r="J3115" i="17"/>
  <c r="J3116" i="17"/>
  <c r="J3117" i="17"/>
  <c r="J3118" i="17"/>
  <c r="J3119" i="17"/>
  <c r="J3120" i="17"/>
  <c r="J3121" i="17"/>
  <c r="J3122" i="17"/>
  <c r="J3123" i="17"/>
  <c r="J3124" i="17"/>
  <c r="J3125" i="17"/>
  <c r="J3126" i="17"/>
  <c r="J3127" i="17"/>
  <c r="J3128" i="17"/>
  <c r="J3129" i="17"/>
  <c r="J3130" i="17"/>
  <c r="J3131" i="17"/>
  <c r="J3132" i="17"/>
  <c r="J3133" i="17"/>
  <c r="J3134" i="17"/>
  <c r="J3135" i="17"/>
  <c r="J3136" i="17"/>
  <c r="J3137" i="17"/>
  <c r="J3138" i="17"/>
  <c r="J3139" i="17"/>
  <c r="J3140" i="17"/>
  <c r="J3141" i="17"/>
  <c r="J3142" i="17"/>
  <c r="J3143" i="17"/>
  <c r="J3144" i="17"/>
  <c r="J3145" i="17"/>
  <c r="J3146" i="17"/>
  <c r="J3147" i="17"/>
  <c r="J3148" i="17"/>
  <c r="J3149" i="17"/>
  <c r="J3150" i="17"/>
  <c r="J3151" i="17"/>
  <c r="J3152" i="17"/>
  <c r="J3153" i="17"/>
  <c r="J3154" i="17"/>
  <c r="J3155" i="17"/>
  <c r="J3156" i="17"/>
  <c r="J3157" i="17"/>
  <c r="J3158" i="17"/>
  <c r="J3159" i="17"/>
  <c r="J3160" i="17"/>
  <c r="J3161" i="17"/>
  <c r="J3162" i="17"/>
  <c r="J3163" i="17"/>
  <c r="J3164" i="17"/>
  <c r="J3165" i="17"/>
  <c r="J3166" i="17"/>
  <c r="J3167" i="17"/>
  <c r="J3168" i="17"/>
  <c r="J3169" i="17"/>
  <c r="J3170" i="17"/>
  <c r="J3171" i="17"/>
  <c r="J3172" i="17"/>
  <c r="J3173" i="17"/>
  <c r="J3174" i="17"/>
  <c r="J3175" i="17"/>
  <c r="J3176" i="17"/>
  <c r="J3177" i="17"/>
  <c r="J3178" i="17"/>
  <c r="J3179" i="17"/>
  <c r="J3180" i="17"/>
  <c r="J3181" i="17"/>
  <c r="J3182" i="17"/>
  <c r="J3183" i="17"/>
  <c r="J3184" i="17"/>
  <c r="J3185" i="17"/>
  <c r="J3186" i="17"/>
  <c r="J3187" i="17"/>
  <c r="J3188" i="17"/>
  <c r="J3189" i="17"/>
  <c r="J3190" i="17"/>
  <c r="J3191" i="17"/>
  <c r="J3192" i="17"/>
  <c r="J3193" i="17"/>
  <c r="J3194" i="17"/>
  <c r="J3195" i="17"/>
  <c r="J3196" i="17"/>
  <c r="J3197" i="17"/>
  <c r="J3198" i="17"/>
  <c r="J3199" i="17"/>
  <c r="J3200" i="17"/>
  <c r="J3201" i="17"/>
  <c r="J3202" i="17"/>
  <c r="J3203" i="17"/>
  <c r="J3204" i="17"/>
  <c r="J3205" i="17"/>
  <c r="J3206" i="17"/>
  <c r="J3207" i="17"/>
  <c r="J3208" i="17"/>
  <c r="J3209" i="17"/>
  <c r="J3210" i="17"/>
  <c r="J3211" i="17"/>
  <c r="J3212" i="17"/>
  <c r="J3213" i="17"/>
  <c r="J3214" i="17"/>
  <c r="J3215" i="17"/>
  <c r="J3216" i="17"/>
  <c r="J3217" i="17"/>
  <c r="J3218" i="17"/>
  <c r="J3219" i="17"/>
  <c r="J3220" i="17"/>
  <c r="J3221" i="17"/>
  <c r="J3222" i="17"/>
  <c r="J3223" i="17"/>
  <c r="J3224" i="17"/>
  <c r="J3225" i="17"/>
  <c r="J3226" i="17"/>
  <c r="J3227" i="17"/>
  <c r="J3228" i="17"/>
  <c r="J3229" i="17"/>
  <c r="J3230" i="17"/>
  <c r="J3231" i="17"/>
  <c r="J3232" i="17"/>
  <c r="J3233" i="17"/>
  <c r="J3234" i="17"/>
  <c r="J3235" i="17"/>
  <c r="J3236" i="17"/>
  <c r="J3237" i="17"/>
  <c r="J3238" i="17"/>
  <c r="J3239" i="17"/>
  <c r="J3240" i="17"/>
  <c r="J3241" i="17"/>
  <c r="J3242" i="17"/>
  <c r="J3243" i="17"/>
  <c r="J3244" i="17"/>
  <c r="J3245" i="17"/>
  <c r="J3246" i="17"/>
  <c r="J3247" i="17"/>
  <c r="J3248" i="17"/>
  <c r="J3249" i="17"/>
  <c r="J3250" i="17"/>
  <c r="J3251" i="17"/>
  <c r="J3252" i="17"/>
  <c r="J3253" i="17"/>
  <c r="J3254" i="17"/>
  <c r="J3255" i="17"/>
  <c r="J3256" i="17"/>
  <c r="J3257" i="17"/>
  <c r="J3258" i="17"/>
  <c r="J3259" i="17"/>
  <c r="J3260" i="17"/>
  <c r="J3261" i="17"/>
  <c r="J3262" i="17"/>
  <c r="J3263" i="17"/>
  <c r="J3264" i="17"/>
  <c r="J3265" i="17"/>
  <c r="J3266" i="17"/>
  <c r="J3267" i="17"/>
  <c r="J3268" i="17"/>
  <c r="J3269" i="17"/>
  <c r="J3270" i="17"/>
  <c r="J3271" i="17"/>
  <c r="J3272" i="17"/>
  <c r="J3273" i="17"/>
  <c r="J3274" i="17"/>
  <c r="J3275" i="17"/>
  <c r="J3276" i="17"/>
  <c r="J3277" i="17"/>
  <c r="J3278" i="17"/>
  <c r="J3279" i="17"/>
  <c r="J3280" i="17"/>
  <c r="J3281" i="17"/>
  <c r="J3282" i="17"/>
  <c r="J3283" i="17"/>
  <c r="J3284" i="17"/>
  <c r="J3285" i="17"/>
  <c r="J3286" i="17"/>
  <c r="J3287" i="17"/>
  <c r="J3288" i="17"/>
  <c r="J3289" i="17"/>
  <c r="J3290" i="17"/>
  <c r="J3291" i="17"/>
  <c r="J3292" i="17"/>
  <c r="J3293" i="17"/>
  <c r="J3294" i="17"/>
  <c r="J3295" i="17"/>
  <c r="J3296" i="17"/>
  <c r="J3297" i="17"/>
  <c r="J3298" i="17"/>
  <c r="J3299" i="17"/>
  <c r="J3300" i="17"/>
  <c r="J3301" i="17"/>
  <c r="J3302" i="17"/>
  <c r="J3303" i="17"/>
  <c r="J3304" i="17"/>
  <c r="J3305" i="17"/>
  <c r="J3306" i="17"/>
  <c r="J3307" i="17"/>
  <c r="J3308" i="17"/>
  <c r="J3309" i="17"/>
  <c r="J3310" i="17"/>
  <c r="J3311" i="17"/>
  <c r="J3312" i="17"/>
  <c r="J3313" i="17"/>
  <c r="J3314" i="17"/>
  <c r="J3315" i="17"/>
  <c r="J3316" i="17"/>
  <c r="J3317" i="17"/>
  <c r="J3318" i="17"/>
  <c r="J3319" i="17"/>
  <c r="J3320" i="17"/>
  <c r="J3321" i="17"/>
  <c r="J3322" i="17"/>
  <c r="J3323" i="17"/>
  <c r="J3324" i="17"/>
  <c r="J3325" i="17"/>
  <c r="J3326" i="17"/>
  <c r="J3327" i="17"/>
  <c r="J3328" i="17"/>
  <c r="J3329" i="17"/>
  <c r="J3330" i="17"/>
  <c r="J3331" i="17"/>
  <c r="J3332" i="17"/>
  <c r="J3333" i="17"/>
  <c r="J3334" i="17"/>
  <c r="J3335" i="17"/>
  <c r="J3336" i="17"/>
  <c r="J3337" i="17"/>
  <c r="J3338" i="17"/>
  <c r="J3339" i="17"/>
  <c r="J3340" i="17"/>
  <c r="J3341" i="17"/>
  <c r="J3342" i="17"/>
  <c r="J3343" i="17"/>
  <c r="J3344" i="17"/>
  <c r="J3345" i="17"/>
  <c r="J3346" i="17"/>
  <c r="J3347" i="17"/>
  <c r="J3348" i="17"/>
  <c r="J3349" i="17"/>
  <c r="J3350" i="17"/>
  <c r="J3351" i="17"/>
  <c r="J3352" i="17"/>
  <c r="J3353" i="17"/>
  <c r="J3354" i="17"/>
  <c r="J3355" i="17"/>
  <c r="J3356" i="17"/>
  <c r="J3357" i="17"/>
  <c r="J3358" i="17"/>
  <c r="J3359" i="17"/>
  <c r="J3360" i="17"/>
  <c r="J3361" i="17"/>
  <c r="J3362" i="17"/>
  <c r="J3363" i="17"/>
  <c r="J3364" i="17"/>
  <c r="J3365" i="17"/>
  <c r="J3366" i="17"/>
  <c r="J3367" i="17"/>
  <c r="J3368" i="17"/>
  <c r="J3369" i="17"/>
  <c r="J3370" i="17"/>
  <c r="J3371" i="17"/>
  <c r="J3372" i="17"/>
  <c r="J3373" i="17"/>
  <c r="J3374" i="17"/>
  <c r="J3375" i="17"/>
  <c r="J3376" i="17"/>
  <c r="J3377" i="17"/>
  <c r="J3378" i="17"/>
  <c r="J3379" i="17"/>
  <c r="J3380" i="17"/>
  <c r="J3381" i="17"/>
  <c r="J3382" i="17"/>
  <c r="J3383" i="17"/>
  <c r="J3384" i="17"/>
  <c r="J3385" i="17"/>
  <c r="J3386" i="17"/>
  <c r="J3387" i="17"/>
  <c r="J3388" i="17"/>
  <c r="J3389" i="17"/>
  <c r="J3390" i="17"/>
  <c r="J3391" i="17"/>
  <c r="J3392" i="17"/>
  <c r="J3393" i="17"/>
  <c r="J3394" i="17"/>
  <c r="J3395" i="17"/>
  <c r="J3396" i="17"/>
  <c r="J3397" i="17"/>
  <c r="J3398" i="17"/>
  <c r="J3399" i="17"/>
  <c r="J3400" i="17"/>
  <c r="J3401" i="17"/>
  <c r="J3402" i="17"/>
  <c r="J3403" i="17"/>
  <c r="J3404" i="17"/>
  <c r="J3405" i="17"/>
  <c r="J3406" i="17"/>
  <c r="J3407" i="17"/>
  <c r="J3408" i="17"/>
  <c r="J3409" i="17"/>
  <c r="J3410" i="17"/>
  <c r="J3411" i="17"/>
  <c r="J3412" i="17"/>
  <c r="J3413" i="17"/>
  <c r="J3414" i="17"/>
  <c r="J3415" i="17"/>
  <c r="J3416" i="17"/>
  <c r="J3417" i="17"/>
  <c r="J3418" i="17"/>
  <c r="J3419" i="17"/>
  <c r="J3420" i="17"/>
  <c r="J3421" i="17"/>
  <c r="J3422" i="17"/>
  <c r="J3423" i="17"/>
  <c r="J3424" i="17"/>
  <c r="J3425" i="17"/>
  <c r="J3426" i="17"/>
  <c r="J3427" i="17"/>
  <c r="J3428" i="17"/>
  <c r="J3429" i="17"/>
  <c r="J3430" i="17"/>
  <c r="J3431" i="17"/>
  <c r="J3432" i="17"/>
  <c r="J3433" i="17"/>
  <c r="J3434" i="17"/>
  <c r="J3435" i="17"/>
  <c r="J3436" i="17"/>
  <c r="J3437" i="17"/>
  <c r="J3438" i="17"/>
  <c r="J3439" i="17"/>
  <c r="J3440" i="17"/>
  <c r="J3441" i="17"/>
  <c r="J3442" i="17"/>
  <c r="J3443" i="17"/>
  <c r="J3444" i="17"/>
  <c r="J3445" i="17"/>
  <c r="J3446" i="17"/>
  <c r="J3447" i="17"/>
  <c r="J3448" i="17"/>
  <c r="J3449" i="17"/>
  <c r="J3450" i="17"/>
  <c r="J3451" i="17"/>
  <c r="J3452" i="17"/>
  <c r="J3453" i="17"/>
  <c r="J3454" i="17"/>
  <c r="J3455" i="17"/>
  <c r="J3456" i="17"/>
  <c r="J3457" i="17"/>
  <c r="J3458" i="17"/>
  <c r="J3459" i="17"/>
  <c r="J3460" i="17"/>
  <c r="J3461" i="17"/>
  <c r="J3462" i="17"/>
  <c r="J3463" i="17"/>
  <c r="J3464" i="17"/>
  <c r="J3465" i="17"/>
  <c r="J3466" i="17"/>
  <c r="J3467" i="17"/>
  <c r="J3468" i="17"/>
  <c r="J3469" i="17"/>
  <c r="J3470" i="17"/>
  <c r="J3471" i="17"/>
  <c r="J3472" i="17"/>
  <c r="J3473" i="17"/>
  <c r="J3474" i="17"/>
  <c r="J3475" i="17"/>
  <c r="J3476" i="17"/>
  <c r="J3477" i="17"/>
  <c r="J3478" i="17"/>
  <c r="J3479" i="17"/>
  <c r="J3480" i="17"/>
  <c r="J3481" i="17"/>
  <c r="J3482" i="17"/>
  <c r="J3483" i="17"/>
  <c r="J3484" i="17"/>
  <c r="J3485" i="17"/>
  <c r="J3486" i="17"/>
  <c r="J3487" i="17"/>
  <c r="J3488" i="17"/>
  <c r="J3489" i="17"/>
  <c r="J3490" i="17"/>
  <c r="J3491" i="17"/>
  <c r="J3492" i="17"/>
  <c r="J3493" i="17"/>
  <c r="J3494" i="17"/>
  <c r="J3495" i="17"/>
  <c r="J3496" i="17"/>
  <c r="J3497" i="17"/>
  <c r="J3498" i="17"/>
  <c r="J3499" i="17"/>
  <c r="J3500" i="17"/>
  <c r="J3501" i="17"/>
  <c r="J3502" i="17"/>
  <c r="J3503" i="17"/>
  <c r="J3504" i="17"/>
  <c r="J3505" i="17"/>
  <c r="J3506" i="17"/>
  <c r="J3507" i="17"/>
  <c r="J3508" i="17"/>
  <c r="J3509" i="17"/>
  <c r="J3510" i="17"/>
  <c r="J3511" i="17"/>
  <c r="J3512" i="17"/>
  <c r="J3513" i="17"/>
  <c r="J3514" i="17"/>
  <c r="J3515" i="17"/>
  <c r="J3516" i="17"/>
  <c r="J3517" i="17"/>
  <c r="J3518" i="17"/>
  <c r="J3519" i="17"/>
  <c r="J3520" i="17"/>
  <c r="J3521" i="17"/>
  <c r="J3522" i="17"/>
  <c r="J3523" i="17"/>
  <c r="J3524" i="17"/>
  <c r="J3525" i="17"/>
  <c r="J3526" i="17"/>
  <c r="J3527" i="17"/>
  <c r="J3528" i="17"/>
  <c r="J3529" i="17"/>
  <c r="J3530" i="17"/>
  <c r="J3531" i="17"/>
  <c r="J3532" i="17"/>
  <c r="J3533" i="17"/>
  <c r="J3534" i="17"/>
  <c r="J3535" i="17"/>
  <c r="J3536" i="17"/>
  <c r="J3537" i="17"/>
  <c r="J3538" i="17"/>
  <c r="J3539" i="17"/>
  <c r="J3540" i="17"/>
  <c r="J3541" i="17"/>
  <c r="J3542" i="17"/>
  <c r="J3543" i="17"/>
  <c r="J3544" i="17"/>
  <c r="J3545" i="17"/>
  <c r="J3546" i="17"/>
  <c r="J3547" i="17"/>
  <c r="J3548" i="17"/>
  <c r="J3549" i="17"/>
  <c r="J3550" i="17"/>
  <c r="J3551" i="17"/>
  <c r="J3552" i="17"/>
  <c r="J3553" i="17"/>
  <c r="J3554" i="17"/>
  <c r="J3555" i="17"/>
  <c r="J3556" i="17"/>
  <c r="J3557" i="17"/>
  <c r="J3558" i="17"/>
  <c r="J3559" i="17"/>
  <c r="J3560" i="17"/>
  <c r="J3561" i="17"/>
  <c r="J3562" i="17"/>
  <c r="J3563" i="17"/>
  <c r="J3564" i="17"/>
  <c r="J3565" i="17"/>
  <c r="J3566" i="17"/>
  <c r="J3567" i="17"/>
  <c r="J3568" i="17"/>
  <c r="J3569" i="17"/>
  <c r="J3570" i="17"/>
  <c r="J3571" i="17"/>
  <c r="J3572" i="17"/>
  <c r="J3573" i="17"/>
  <c r="J3574" i="17"/>
  <c r="J3575" i="17"/>
  <c r="J3576" i="17"/>
  <c r="J3577" i="17"/>
  <c r="J3578" i="17"/>
  <c r="J3579" i="17"/>
  <c r="J3580" i="17"/>
  <c r="J3581" i="17"/>
  <c r="J3582" i="17"/>
  <c r="J3583" i="17"/>
  <c r="J3584" i="17"/>
  <c r="J3585" i="17"/>
  <c r="J3586" i="17"/>
  <c r="J3587" i="17"/>
  <c r="J3588" i="17"/>
  <c r="J3589" i="17"/>
  <c r="J3590" i="17"/>
  <c r="J3591" i="17"/>
  <c r="J3592" i="17"/>
  <c r="J3593" i="17"/>
  <c r="J3594" i="17"/>
  <c r="J3595" i="17"/>
  <c r="J3596" i="17"/>
  <c r="J3597" i="17"/>
  <c r="J3598" i="17"/>
  <c r="J3599" i="17"/>
  <c r="J3600" i="17"/>
  <c r="J3601" i="17"/>
  <c r="J3602" i="17"/>
  <c r="J3603" i="17"/>
  <c r="J3604" i="17"/>
  <c r="J3605" i="17"/>
  <c r="J3606" i="17"/>
  <c r="J3607" i="17"/>
  <c r="J3608" i="17"/>
  <c r="J3609" i="17"/>
  <c r="J3610" i="17"/>
  <c r="J3611" i="17"/>
  <c r="J3612" i="17"/>
  <c r="J3613" i="17"/>
  <c r="J3614" i="17"/>
  <c r="J3615" i="17"/>
  <c r="J3616" i="17"/>
  <c r="J3617" i="17"/>
  <c r="J3618" i="17"/>
  <c r="J3619" i="17"/>
  <c r="J3620" i="17"/>
  <c r="J3621" i="17"/>
  <c r="J3622" i="17"/>
  <c r="J3623" i="17"/>
  <c r="J3624" i="17"/>
  <c r="J3625" i="17"/>
  <c r="J3626" i="17"/>
  <c r="J3627" i="17"/>
  <c r="J3628" i="17"/>
  <c r="J3629" i="17"/>
  <c r="J3630" i="17"/>
  <c r="J3631" i="17"/>
  <c r="J3632" i="17"/>
  <c r="J3633" i="17"/>
  <c r="J3634" i="17"/>
  <c r="J3635" i="17"/>
  <c r="J3636" i="17"/>
  <c r="J3637" i="17"/>
  <c r="J3638" i="17"/>
  <c r="J3639" i="17"/>
  <c r="J3640" i="17"/>
  <c r="J3641" i="17"/>
  <c r="J3642" i="17"/>
  <c r="J3643" i="17"/>
  <c r="J3644" i="17"/>
  <c r="J3645" i="17"/>
  <c r="J3646" i="17"/>
  <c r="J3647" i="17"/>
  <c r="J3648" i="17"/>
  <c r="J3649" i="17"/>
  <c r="J3650" i="17"/>
  <c r="J3651" i="17"/>
  <c r="J3652" i="17"/>
  <c r="J3653" i="17"/>
  <c r="J3654" i="17"/>
  <c r="J3655" i="17"/>
  <c r="J3656" i="17"/>
  <c r="J3657" i="17"/>
  <c r="J3658" i="17"/>
  <c r="J3659" i="17"/>
  <c r="J3660" i="17"/>
  <c r="J3661" i="17"/>
  <c r="J3662" i="17"/>
  <c r="J3663" i="17"/>
  <c r="J3664" i="17"/>
  <c r="J3665" i="17"/>
  <c r="J3666" i="17"/>
  <c r="J3667" i="17"/>
  <c r="J3668" i="17"/>
  <c r="J3669" i="17"/>
  <c r="J3670" i="17"/>
  <c r="J3671" i="17"/>
  <c r="J3672" i="17"/>
  <c r="J3673" i="17"/>
  <c r="J3674" i="17"/>
  <c r="J3675" i="17"/>
  <c r="J3676" i="17"/>
  <c r="J3677" i="17"/>
  <c r="J3678" i="17"/>
  <c r="J3679" i="17"/>
  <c r="J3680" i="17"/>
  <c r="J3681" i="17"/>
  <c r="J3682" i="17"/>
  <c r="J3683" i="17"/>
  <c r="J3684" i="17"/>
  <c r="J3685" i="17"/>
  <c r="J3686" i="17"/>
  <c r="J3687" i="17"/>
  <c r="J3688" i="17"/>
  <c r="J3689" i="17"/>
  <c r="J3690" i="17"/>
  <c r="J3691" i="17"/>
  <c r="J3692" i="17"/>
  <c r="J3693" i="17"/>
  <c r="J3694" i="17"/>
  <c r="J3695" i="17"/>
  <c r="J3696" i="17"/>
  <c r="J3697" i="17"/>
  <c r="J3698" i="17"/>
  <c r="J3699" i="17"/>
  <c r="J3700" i="17"/>
  <c r="J3701" i="17"/>
  <c r="J3702" i="17"/>
  <c r="J3703" i="17"/>
  <c r="J3704" i="17"/>
  <c r="J3705" i="17"/>
  <c r="J3706" i="17"/>
  <c r="J3707" i="17"/>
  <c r="J3708" i="17"/>
  <c r="J3709" i="17"/>
  <c r="J3710" i="17"/>
  <c r="J3711" i="17"/>
  <c r="J3712" i="17"/>
  <c r="J3713" i="17"/>
  <c r="J3714" i="17"/>
  <c r="J3715" i="17"/>
  <c r="J3716" i="17"/>
  <c r="J3717" i="17"/>
  <c r="J3718" i="17"/>
  <c r="J3719" i="17"/>
  <c r="J3720" i="17"/>
  <c r="J3721" i="17"/>
  <c r="J3722" i="17"/>
  <c r="J3723" i="17"/>
  <c r="J3724" i="17"/>
  <c r="J3725" i="17"/>
  <c r="J3726" i="17"/>
  <c r="J3727" i="17"/>
  <c r="J3728" i="17"/>
  <c r="J3729" i="17"/>
  <c r="J3730" i="17"/>
  <c r="J3731" i="17"/>
  <c r="J3732" i="17"/>
  <c r="J3733" i="17"/>
  <c r="J3734" i="17"/>
  <c r="J3735" i="17"/>
  <c r="J3736" i="17"/>
  <c r="J3737" i="17"/>
  <c r="J3738" i="17"/>
  <c r="J3739" i="17"/>
  <c r="J3740" i="17"/>
  <c r="J3741" i="17"/>
  <c r="J3742" i="17"/>
  <c r="J3743" i="17"/>
  <c r="J3744" i="17"/>
  <c r="J3745" i="17"/>
  <c r="J3746" i="17"/>
  <c r="J3747" i="17"/>
  <c r="J3748" i="17"/>
  <c r="J3749" i="17"/>
  <c r="J3750" i="17"/>
  <c r="J3751" i="17"/>
  <c r="J3752" i="17"/>
  <c r="J3753" i="17"/>
  <c r="J3754" i="17"/>
  <c r="J3755" i="17"/>
  <c r="J3756" i="17"/>
  <c r="J3757" i="17"/>
  <c r="J3758" i="17"/>
  <c r="J3759" i="17"/>
  <c r="J3760" i="17"/>
  <c r="J3761" i="17"/>
  <c r="J3762" i="17"/>
  <c r="J3763" i="17"/>
  <c r="J3764" i="17"/>
  <c r="J3765" i="17"/>
  <c r="J3766" i="17"/>
  <c r="J3767" i="17"/>
  <c r="J3768" i="17"/>
  <c r="J3769" i="17"/>
  <c r="J3770" i="17"/>
  <c r="J3771" i="17"/>
  <c r="J3772" i="17"/>
  <c r="J3773" i="17"/>
  <c r="J3774" i="17"/>
  <c r="J3775" i="17"/>
  <c r="J3776" i="17"/>
  <c r="J3777" i="17"/>
  <c r="J3778" i="17"/>
  <c r="J3779" i="17"/>
  <c r="J3780" i="17"/>
  <c r="J3781" i="17"/>
  <c r="J3782" i="17"/>
  <c r="J3783" i="17"/>
  <c r="J3784" i="17"/>
  <c r="J3785" i="17"/>
  <c r="J3786" i="17"/>
  <c r="J3787" i="17"/>
  <c r="J3788" i="17"/>
  <c r="J3789" i="17"/>
  <c r="J3790" i="17"/>
  <c r="J3791" i="17"/>
  <c r="J3792" i="17"/>
  <c r="J3793" i="17"/>
  <c r="J3794" i="17"/>
  <c r="J3795" i="17"/>
  <c r="J3796" i="17"/>
  <c r="J3797" i="17"/>
  <c r="J3798" i="17"/>
  <c r="J3799" i="17"/>
  <c r="J3800" i="17"/>
  <c r="J3801" i="17"/>
  <c r="J3802" i="17"/>
  <c r="J3803" i="17"/>
  <c r="J3804" i="17"/>
  <c r="J3805" i="17"/>
  <c r="J3806" i="17"/>
  <c r="J3807" i="17"/>
  <c r="J3808" i="17"/>
  <c r="J3809" i="17"/>
  <c r="J3810" i="17"/>
  <c r="J3811" i="17"/>
  <c r="J3812" i="17"/>
  <c r="J3813" i="17"/>
  <c r="J3814" i="17"/>
  <c r="J3815" i="17"/>
  <c r="J3816" i="17"/>
  <c r="J3817" i="17"/>
  <c r="J3818" i="17"/>
  <c r="J3819" i="17"/>
  <c r="J3820" i="17"/>
  <c r="J3821" i="17"/>
  <c r="J3822" i="17"/>
  <c r="J3823" i="17"/>
  <c r="J3824" i="17"/>
  <c r="J3825" i="17"/>
  <c r="J3826" i="17"/>
  <c r="J3827" i="17"/>
  <c r="J3828" i="17"/>
  <c r="J3829" i="17"/>
  <c r="J3830" i="17"/>
  <c r="J3831" i="17"/>
  <c r="J3832" i="17"/>
  <c r="J3833" i="17"/>
  <c r="J3834" i="17"/>
  <c r="J3835" i="17"/>
  <c r="J3836" i="17"/>
  <c r="J3837" i="17"/>
  <c r="J3838" i="17"/>
  <c r="J3839" i="17"/>
  <c r="J3840" i="17"/>
  <c r="J3841" i="17"/>
  <c r="J3842" i="17"/>
  <c r="J3843" i="17"/>
  <c r="J3844" i="17"/>
  <c r="J3845" i="17"/>
  <c r="J3846" i="17"/>
  <c r="J3847" i="17"/>
  <c r="J3848" i="17"/>
  <c r="J3849" i="17"/>
  <c r="J3850" i="17"/>
  <c r="J3851" i="17"/>
  <c r="J3852" i="17"/>
  <c r="J3853" i="17"/>
  <c r="J3854" i="17"/>
  <c r="J3855" i="17"/>
  <c r="J3856" i="17"/>
  <c r="J3857" i="17"/>
  <c r="J3858" i="17"/>
  <c r="J3859" i="17"/>
  <c r="J3860" i="17"/>
  <c r="J3861" i="17"/>
  <c r="J3862" i="17"/>
  <c r="J3863" i="17"/>
  <c r="J3864" i="17"/>
  <c r="J3865" i="17"/>
  <c r="J3866" i="17"/>
  <c r="J3867" i="17"/>
  <c r="J3868" i="17"/>
  <c r="J3869" i="17"/>
  <c r="J3870" i="17"/>
  <c r="J3871" i="17"/>
  <c r="J3872" i="17"/>
  <c r="J3873" i="17"/>
  <c r="J3874" i="17"/>
  <c r="J3875" i="17"/>
  <c r="J3876" i="17"/>
  <c r="J3877" i="17"/>
  <c r="J3878" i="17"/>
  <c r="J3879" i="17"/>
  <c r="J3880" i="17"/>
  <c r="J3881" i="17"/>
  <c r="J3882" i="17"/>
  <c r="J3883" i="17"/>
  <c r="J3884" i="17"/>
  <c r="J3885" i="17"/>
  <c r="J3886" i="17"/>
  <c r="J3887" i="17"/>
  <c r="J3888" i="17"/>
  <c r="J3889" i="17"/>
  <c r="J3890" i="17"/>
  <c r="J3891" i="17"/>
  <c r="J3892" i="17"/>
  <c r="J3893" i="17"/>
  <c r="J3894" i="17"/>
  <c r="J3895" i="17"/>
  <c r="J3896" i="17"/>
  <c r="J3897" i="17"/>
  <c r="J3898" i="17"/>
  <c r="J3899" i="17"/>
  <c r="J3900" i="17"/>
  <c r="J3901" i="17"/>
  <c r="J3902" i="17"/>
  <c r="J3903" i="17"/>
  <c r="J3904" i="17"/>
  <c r="J3905" i="17"/>
  <c r="J3906" i="17"/>
  <c r="J3907" i="17"/>
  <c r="J3908" i="17"/>
  <c r="J3909" i="17"/>
  <c r="J3910" i="17"/>
  <c r="J3911" i="17"/>
  <c r="J3912" i="17"/>
  <c r="J3913" i="17"/>
  <c r="J3914" i="17"/>
  <c r="J3915" i="17"/>
  <c r="J3916" i="17"/>
  <c r="J3917" i="17"/>
  <c r="J3918" i="17"/>
  <c r="J3919" i="17"/>
  <c r="J3920" i="17"/>
  <c r="J3921" i="17"/>
  <c r="J3922" i="17"/>
  <c r="J3923" i="17"/>
  <c r="J3924" i="17"/>
  <c r="J3925" i="17"/>
  <c r="J3926" i="17"/>
  <c r="J3927" i="17"/>
  <c r="J3928" i="17"/>
  <c r="J3929" i="17"/>
  <c r="J3930" i="17"/>
  <c r="J3931" i="17"/>
  <c r="J3932" i="17"/>
  <c r="J3933" i="17"/>
  <c r="J3934" i="17"/>
  <c r="J3935" i="17"/>
  <c r="J3936" i="17"/>
  <c r="J3937" i="17"/>
  <c r="J3938" i="17"/>
  <c r="J3939" i="17"/>
  <c r="J3940" i="17"/>
  <c r="J3941" i="17"/>
  <c r="J3942" i="17"/>
  <c r="J3943" i="17"/>
  <c r="J3944" i="17"/>
  <c r="J3945" i="17"/>
  <c r="J3946" i="17"/>
  <c r="J3947" i="17"/>
  <c r="J3948" i="17"/>
  <c r="J3949" i="17"/>
  <c r="J3950" i="17"/>
  <c r="J3951" i="17"/>
  <c r="J3952" i="17"/>
  <c r="J3953" i="17"/>
  <c r="J3954" i="17"/>
  <c r="J3955" i="17"/>
  <c r="J3956" i="17"/>
  <c r="J3957" i="17"/>
  <c r="J3958" i="17"/>
  <c r="J3959" i="17"/>
  <c r="J3960" i="17"/>
  <c r="J3961" i="17"/>
  <c r="J3962" i="17"/>
  <c r="J3963" i="17"/>
  <c r="J3964" i="17"/>
  <c r="J3965" i="17"/>
  <c r="J3966" i="17"/>
  <c r="J3967" i="17"/>
  <c r="J3968" i="17"/>
  <c r="J3969" i="17"/>
  <c r="J3970" i="17"/>
  <c r="J3971" i="17"/>
  <c r="J3972" i="17"/>
  <c r="J3973" i="17"/>
  <c r="J3974" i="17"/>
  <c r="J3975" i="17"/>
  <c r="J3976" i="17"/>
  <c r="J3977" i="17"/>
  <c r="J3978" i="17"/>
  <c r="J3979" i="17"/>
  <c r="J3980" i="17"/>
  <c r="J3981" i="17"/>
  <c r="J3982" i="17"/>
  <c r="J3983" i="17"/>
  <c r="J3984" i="17"/>
  <c r="J3985" i="17"/>
  <c r="J3986" i="17"/>
  <c r="J3987" i="17"/>
  <c r="J3988" i="17"/>
  <c r="J3989" i="17"/>
  <c r="J3990" i="17"/>
  <c r="J3991" i="17"/>
  <c r="J3992" i="17"/>
  <c r="J3993" i="17"/>
  <c r="J3994" i="17"/>
  <c r="J3995" i="17"/>
  <c r="J3996" i="17"/>
  <c r="J3997" i="17"/>
  <c r="J3998" i="17"/>
  <c r="J3999" i="17"/>
  <c r="J4000" i="17"/>
  <c r="J4001" i="17"/>
  <c r="J4002" i="17"/>
  <c r="J4003" i="17"/>
  <c r="J4004" i="17"/>
  <c r="J4005" i="17"/>
  <c r="J4006" i="17"/>
  <c r="J4007" i="17"/>
  <c r="J4008" i="17"/>
  <c r="J4009" i="17"/>
  <c r="J4010" i="17"/>
  <c r="J4011" i="17"/>
  <c r="J4012" i="17"/>
  <c r="J4013" i="17"/>
  <c r="J4014" i="17"/>
  <c r="J4015" i="17"/>
  <c r="J4016" i="17"/>
  <c r="J4017" i="17"/>
  <c r="J4018" i="17"/>
  <c r="J4019" i="17"/>
  <c r="J4020" i="17"/>
  <c r="J4021" i="17"/>
  <c r="J4022" i="17"/>
  <c r="J4023" i="17"/>
  <c r="J4024" i="17"/>
  <c r="J4025" i="17"/>
  <c r="J4026" i="17"/>
  <c r="J4027" i="17"/>
  <c r="J4028" i="17"/>
  <c r="J4029" i="17"/>
  <c r="J4030" i="17"/>
  <c r="J4031" i="17"/>
  <c r="J4032" i="17"/>
  <c r="J4033" i="17"/>
  <c r="J4034" i="17"/>
  <c r="J4035" i="17"/>
  <c r="J4036" i="17"/>
  <c r="J4037" i="17"/>
  <c r="J4038" i="17"/>
  <c r="J4039" i="17"/>
  <c r="J4040" i="17"/>
  <c r="J4041" i="17"/>
  <c r="J4042" i="17"/>
  <c r="J4043" i="17"/>
  <c r="J4044" i="17"/>
  <c r="J4045" i="17"/>
  <c r="J4046" i="17"/>
  <c r="J4047" i="17"/>
  <c r="J4048" i="17"/>
  <c r="J4049" i="17"/>
  <c r="J4050" i="17"/>
  <c r="J4051" i="17"/>
  <c r="J4052" i="17"/>
  <c r="J4053" i="17"/>
  <c r="J4054" i="17"/>
  <c r="J4055" i="17"/>
  <c r="J4056" i="17"/>
  <c r="J4057" i="17"/>
  <c r="J4058" i="17"/>
  <c r="J4059" i="17"/>
  <c r="J4060" i="17"/>
  <c r="J4061" i="17"/>
  <c r="J4062" i="17"/>
  <c r="J4063" i="17"/>
  <c r="J4064" i="17"/>
  <c r="J4065" i="17"/>
  <c r="J4066" i="17"/>
  <c r="J4067" i="17"/>
  <c r="J4068" i="17"/>
  <c r="J4069" i="17"/>
  <c r="J4070" i="17"/>
  <c r="J4071" i="17"/>
  <c r="J4072" i="17"/>
  <c r="J4073" i="17"/>
  <c r="J4074" i="17"/>
  <c r="J4075" i="17"/>
  <c r="J4076" i="17"/>
  <c r="J4077" i="17"/>
  <c r="J4078" i="17"/>
  <c r="J4079" i="17"/>
  <c r="J4080" i="17"/>
  <c r="J4081" i="17"/>
  <c r="J4082" i="17"/>
  <c r="J4083" i="17"/>
  <c r="J4084" i="17"/>
  <c r="J4085" i="17"/>
  <c r="J4086" i="17"/>
  <c r="J4087" i="17"/>
  <c r="J4088" i="17"/>
  <c r="J4089" i="17"/>
  <c r="J4090" i="17"/>
  <c r="J4091" i="17"/>
  <c r="J4092" i="17"/>
  <c r="J4093" i="17"/>
  <c r="J4094" i="17"/>
  <c r="J4095" i="17"/>
  <c r="J4096" i="17"/>
  <c r="J4097" i="17"/>
  <c r="J4098" i="17"/>
  <c r="J4099" i="17"/>
  <c r="J4100" i="17"/>
  <c r="J4101" i="17"/>
  <c r="J4102" i="17"/>
  <c r="J4103" i="17"/>
  <c r="J4104" i="17"/>
  <c r="J4105" i="17"/>
  <c r="J4106" i="17"/>
  <c r="J4107" i="17"/>
  <c r="J4108" i="17"/>
  <c r="J4109" i="17"/>
  <c r="J4110" i="17"/>
  <c r="J4111" i="17"/>
  <c r="J4112" i="17"/>
  <c r="J4113" i="17"/>
  <c r="J4114" i="17"/>
  <c r="J4115" i="17"/>
  <c r="J4116" i="17"/>
  <c r="J4117" i="17"/>
  <c r="J4118" i="17"/>
  <c r="J4119" i="17"/>
  <c r="J4120" i="17"/>
  <c r="J4121" i="17"/>
  <c r="J4122" i="17"/>
  <c r="J4123" i="17"/>
  <c r="J4124" i="17"/>
  <c r="J4125" i="17"/>
  <c r="J4126" i="17"/>
  <c r="J4127" i="17"/>
  <c r="J4128" i="17"/>
  <c r="J4129" i="17"/>
  <c r="J4130" i="17"/>
  <c r="J4131" i="17"/>
  <c r="J4132" i="17"/>
  <c r="J4133" i="17"/>
  <c r="J4134" i="17"/>
  <c r="J4135" i="17"/>
  <c r="J4136" i="17"/>
  <c r="J4137" i="17"/>
  <c r="J4138" i="17"/>
  <c r="J4139" i="17"/>
  <c r="J4140" i="17"/>
  <c r="J4141" i="17"/>
  <c r="J4142" i="17"/>
  <c r="J4143" i="17"/>
  <c r="J4144" i="17"/>
  <c r="J4145" i="17"/>
  <c r="J4146" i="17"/>
  <c r="J4147" i="17"/>
  <c r="J4148" i="17"/>
  <c r="J4149" i="17"/>
  <c r="J4150" i="17"/>
  <c r="J4151" i="17"/>
  <c r="J4152" i="17"/>
  <c r="J4153" i="17"/>
  <c r="J4154" i="17"/>
  <c r="J4155" i="17"/>
  <c r="J4156" i="17"/>
  <c r="J4157" i="17"/>
  <c r="J4158" i="17"/>
  <c r="J4159" i="17"/>
  <c r="J4160" i="17"/>
  <c r="J4161" i="17"/>
  <c r="J4162" i="17"/>
  <c r="J4163" i="17"/>
  <c r="J4164" i="17"/>
  <c r="J4165" i="17"/>
  <c r="J4166" i="17"/>
  <c r="J4167" i="17"/>
  <c r="J4168" i="17"/>
  <c r="J4169" i="17"/>
  <c r="J4170" i="17"/>
  <c r="J4171" i="17"/>
  <c r="J4172" i="17"/>
  <c r="J4173" i="17"/>
  <c r="J4174" i="17"/>
  <c r="J4175" i="17"/>
  <c r="J4176" i="17"/>
  <c r="J4177" i="17"/>
  <c r="J4178" i="17"/>
  <c r="J4179" i="17"/>
  <c r="J4180" i="17"/>
  <c r="J4181" i="17"/>
  <c r="J4182" i="17"/>
  <c r="J4183" i="17"/>
  <c r="J4184" i="17"/>
  <c r="J4185" i="17"/>
  <c r="J4186" i="17"/>
  <c r="J4187" i="17"/>
  <c r="J4188" i="17"/>
  <c r="J4189" i="17"/>
  <c r="J4190" i="17"/>
  <c r="J4191" i="17"/>
  <c r="J4192" i="17"/>
  <c r="J4193" i="17"/>
  <c r="J4194" i="17"/>
  <c r="J4195" i="17"/>
  <c r="J4196" i="17"/>
  <c r="J4197" i="17"/>
  <c r="J4198" i="17"/>
  <c r="J4199" i="17"/>
  <c r="J4200" i="17"/>
  <c r="J4201" i="17"/>
  <c r="J4202" i="17"/>
  <c r="J4203" i="17"/>
  <c r="J4204" i="17"/>
  <c r="J4205" i="17"/>
  <c r="J4206" i="17"/>
  <c r="J4207" i="17"/>
  <c r="J4208" i="17"/>
  <c r="J4209" i="17"/>
  <c r="J4210" i="17"/>
  <c r="J4211" i="17"/>
  <c r="J4212" i="17"/>
  <c r="J4213" i="17"/>
  <c r="J4214" i="17"/>
  <c r="J4215" i="17"/>
  <c r="J4216" i="17"/>
  <c r="J4217" i="17"/>
  <c r="J4218" i="17"/>
  <c r="J4219" i="17"/>
  <c r="J4220" i="17"/>
  <c r="J4221" i="17"/>
  <c r="J4222" i="17"/>
  <c r="J4223" i="17"/>
  <c r="J4224" i="17"/>
  <c r="J4225" i="17"/>
  <c r="J4226" i="17"/>
  <c r="J4227" i="17"/>
  <c r="J4228" i="17"/>
  <c r="J4229" i="17"/>
  <c r="J4230" i="17"/>
  <c r="J4231" i="17"/>
  <c r="J4232" i="17"/>
  <c r="J4233" i="17"/>
  <c r="J4234" i="17"/>
  <c r="J4235" i="17"/>
  <c r="J4236" i="17"/>
  <c r="J4237" i="17"/>
  <c r="J4238" i="17"/>
  <c r="J4239" i="17"/>
  <c r="J4240" i="17"/>
  <c r="J4241" i="17"/>
  <c r="J4242" i="17"/>
  <c r="J4243" i="17"/>
  <c r="J4244" i="17"/>
  <c r="J4245" i="17"/>
  <c r="J4246" i="17"/>
  <c r="J4247" i="17"/>
  <c r="J4248" i="17"/>
  <c r="J4249" i="17"/>
  <c r="J4250" i="17"/>
  <c r="J4251" i="17"/>
  <c r="J4252" i="17"/>
  <c r="J4253" i="17"/>
  <c r="J4254" i="17"/>
  <c r="J4255" i="17"/>
  <c r="J4256" i="17"/>
  <c r="J4257" i="17"/>
  <c r="J4258" i="17"/>
  <c r="J4259" i="17"/>
  <c r="J4260" i="17"/>
  <c r="J4261" i="17"/>
  <c r="J4262" i="17"/>
  <c r="J4263" i="17"/>
  <c r="J4264" i="17"/>
  <c r="J4265" i="17"/>
  <c r="J4266" i="17"/>
  <c r="J4267" i="17"/>
  <c r="J4268" i="17"/>
  <c r="J4269" i="17"/>
  <c r="J4270" i="17"/>
  <c r="J4271" i="17"/>
  <c r="J4272" i="17"/>
  <c r="J4273" i="17"/>
  <c r="J4274" i="17"/>
  <c r="J4275" i="17"/>
  <c r="J4276" i="17"/>
  <c r="J4277" i="17"/>
  <c r="J4278" i="17"/>
  <c r="J4279" i="17"/>
  <c r="J4280" i="17"/>
  <c r="J4281" i="17"/>
  <c r="J4282" i="17"/>
  <c r="J4283" i="17"/>
  <c r="J4284" i="17"/>
  <c r="J4285" i="17"/>
  <c r="J4286" i="17"/>
  <c r="J4287" i="17"/>
  <c r="J4288" i="17"/>
  <c r="J4289" i="17"/>
  <c r="J4290" i="17"/>
  <c r="J4291" i="17"/>
  <c r="J4292" i="17"/>
  <c r="J4293" i="17"/>
  <c r="J4294" i="17"/>
  <c r="J4295" i="17"/>
  <c r="J4296" i="17"/>
  <c r="J4297" i="17"/>
  <c r="J4298" i="17"/>
  <c r="J4299" i="17"/>
  <c r="J4300" i="17"/>
  <c r="J4301" i="17"/>
  <c r="J4302" i="17"/>
  <c r="J4303" i="17"/>
  <c r="J4304" i="17"/>
  <c r="J4305" i="17"/>
  <c r="J4306" i="17"/>
  <c r="J4307" i="17"/>
  <c r="J4308" i="17"/>
  <c r="J4309" i="17"/>
  <c r="J4310" i="17"/>
  <c r="J4311" i="17"/>
  <c r="J4312" i="17"/>
  <c r="J4313" i="17"/>
  <c r="J4314" i="17"/>
  <c r="J4315" i="17"/>
  <c r="J4316" i="17"/>
  <c r="J4317" i="17"/>
  <c r="J4318" i="17"/>
  <c r="J4319" i="17"/>
  <c r="J4320" i="17"/>
  <c r="J4321" i="17"/>
  <c r="J4322" i="17"/>
  <c r="J4323" i="17"/>
  <c r="J4324" i="17"/>
  <c r="J4325" i="17"/>
  <c r="J4326" i="17"/>
  <c r="J4327" i="17"/>
  <c r="J4328" i="17"/>
  <c r="J4329" i="17"/>
  <c r="J4330" i="17"/>
  <c r="J4331" i="17"/>
  <c r="J4332" i="17"/>
  <c r="J4333" i="17"/>
  <c r="J4334" i="17"/>
  <c r="J4335" i="17"/>
  <c r="J4336" i="17"/>
  <c r="J4337" i="17"/>
  <c r="J4338" i="17"/>
  <c r="J4339" i="17"/>
  <c r="J4340" i="17"/>
  <c r="J4341" i="17"/>
  <c r="J4342" i="17"/>
  <c r="J4343" i="17"/>
  <c r="J4344" i="17"/>
  <c r="J4345" i="17"/>
  <c r="J4346" i="17"/>
  <c r="J4347" i="17"/>
  <c r="J4348" i="17"/>
  <c r="J4349" i="17"/>
  <c r="J4350" i="17"/>
  <c r="J4351" i="17"/>
  <c r="J4352" i="17"/>
  <c r="J4353" i="17"/>
  <c r="J4354" i="17"/>
  <c r="J4355" i="17"/>
  <c r="J4356" i="17"/>
  <c r="J4357" i="17"/>
  <c r="J4358" i="17"/>
  <c r="J4359" i="17"/>
  <c r="J4360" i="17"/>
  <c r="J4361" i="17"/>
  <c r="J4362" i="17"/>
  <c r="J4363" i="17"/>
  <c r="J4364" i="17"/>
  <c r="J4365" i="17"/>
  <c r="J4366" i="17"/>
  <c r="J4367" i="17"/>
  <c r="J4368" i="17"/>
  <c r="J4369" i="17"/>
  <c r="J4370" i="17"/>
  <c r="J4371" i="17"/>
  <c r="J4372" i="17"/>
  <c r="J4373" i="17"/>
  <c r="J4374" i="17"/>
  <c r="J4375" i="17"/>
  <c r="J4376" i="17"/>
  <c r="J4377" i="17"/>
  <c r="J4378" i="17"/>
  <c r="J4379" i="17"/>
  <c r="J4380" i="17"/>
  <c r="J4381" i="17"/>
  <c r="J4382" i="17"/>
  <c r="J4383" i="17"/>
  <c r="J4384" i="17"/>
  <c r="J4385" i="17"/>
  <c r="J4386" i="17"/>
  <c r="J4387" i="17"/>
  <c r="J4388" i="17"/>
  <c r="J4389" i="17"/>
  <c r="J4390" i="17"/>
  <c r="J4391" i="17"/>
  <c r="J4392" i="17"/>
  <c r="J4393" i="17"/>
  <c r="J4394" i="17"/>
  <c r="J4395" i="17"/>
  <c r="J4396" i="17"/>
  <c r="J4397" i="17"/>
  <c r="J4398" i="17"/>
  <c r="J4399" i="17"/>
  <c r="J4400" i="17"/>
  <c r="J4401" i="17"/>
  <c r="J4402" i="17"/>
  <c r="J4403" i="17"/>
  <c r="J4404" i="17"/>
  <c r="J4405" i="17"/>
  <c r="J4406" i="17"/>
  <c r="J4407" i="17"/>
  <c r="J4408" i="17"/>
  <c r="J4409" i="17"/>
  <c r="J4410" i="17"/>
  <c r="J4411" i="17"/>
  <c r="J4412" i="17"/>
  <c r="J4413" i="17"/>
  <c r="J4414" i="17"/>
  <c r="J4415" i="17"/>
  <c r="J4416" i="17"/>
  <c r="J4417" i="17"/>
  <c r="J4418" i="17"/>
  <c r="J4419" i="17"/>
  <c r="J4420" i="17"/>
  <c r="J4421" i="17"/>
  <c r="J4422" i="17"/>
  <c r="J4423" i="17"/>
  <c r="J4424" i="17"/>
  <c r="J4425" i="17"/>
  <c r="J4426" i="17"/>
  <c r="J4427" i="17"/>
  <c r="J4428" i="17"/>
  <c r="J4429" i="17"/>
  <c r="J4430" i="17"/>
  <c r="J4431" i="17"/>
  <c r="J4432" i="17"/>
  <c r="J4433" i="17"/>
  <c r="J4434" i="17"/>
  <c r="J4435" i="17"/>
  <c r="J4436" i="17"/>
  <c r="J4437" i="17"/>
  <c r="J4438" i="17"/>
  <c r="J4439" i="17"/>
  <c r="J4440" i="17"/>
  <c r="J4441" i="17"/>
  <c r="J4442" i="17"/>
  <c r="J4443" i="17"/>
  <c r="J4444" i="17"/>
  <c r="J4445" i="17"/>
  <c r="J4446" i="17"/>
  <c r="J4447" i="17"/>
  <c r="J4448" i="17"/>
  <c r="J4449" i="17"/>
  <c r="J4450" i="17"/>
  <c r="J4451" i="17"/>
  <c r="J4452" i="17"/>
  <c r="J4453" i="17"/>
  <c r="J4454" i="17"/>
  <c r="J4455" i="17"/>
  <c r="J4456" i="17"/>
  <c r="J4457" i="17"/>
  <c r="J4458" i="17"/>
  <c r="J4459" i="17"/>
  <c r="J4460" i="17"/>
  <c r="J4461" i="17"/>
  <c r="J4462" i="17"/>
  <c r="J4463" i="17"/>
  <c r="J4464" i="17"/>
  <c r="J4465" i="17"/>
  <c r="J4466" i="17"/>
  <c r="J4467" i="17"/>
  <c r="J4468" i="17"/>
  <c r="J4469" i="17"/>
  <c r="J4470" i="17"/>
  <c r="J4471" i="17"/>
  <c r="J4472" i="17"/>
  <c r="J4473" i="17"/>
  <c r="J4474" i="17"/>
  <c r="J4475" i="17"/>
  <c r="J4476" i="17"/>
  <c r="J4477" i="17"/>
  <c r="J4478" i="17"/>
  <c r="J4479" i="17"/>
  <c r="J4480" i="17"/>
  <c r="J4481" i="17"/>
  <c r="J4482" i="17"/>
  <c r="J4483" i="17"/>
  <c r="J4484" i="17"/>
  <c r="J4485" i="17"/>
  <c r="J4486" i="17"/>
  <c r="J4487" i="17"/>
  <c r="J4488" i="17"/>
  <c r="J4489" i="17"/>
  <c r="J4490" i="17"/>
  <c r="J4491" i="17"/>
  <c r="J4492" i="17"/>
  <c r="J4493" i="17"/>
  <c r="J4494" i="17"/>
  <c r="J4495" i="17"/>
  <c r="J4496" i="17"/>
  <c r="J4497" i="17"/>
  <c r="J4498" i="17"/>
  <c r="J4499" i="17"/>
  <c r="J4500" i="17"/>
  <c r="J4501" i="17"/>
  <c r="J4502" i="17"/>
  <c r="J4503" i="17"/>
  <c r="J4504" i="17"/>
  <c r="J4505" i="17"/>
  <c r="J4506" i="17"/>
  <c r="J4507" i="17"/>
  <c r="J4508" i="17"/>
  <c r="J4509" i="17"/>
  <c r="J4510" i="17"/>
  <c r="J4511" i="17"/>
  <c r="J4512" i="17"/>
  <c r="J4513" i="17"/>
  <c r="J4514" i="17"/>
  <c r="J4515" i="17"/>
  <c r="J4516" i="17"/>
  <c r="J4517" i="17"/>
  <c r="J4518" i="17"/>
  <c r="J4519" i="17"/>
  <c r="J4520" i="17"/>
  <c r="J4521" i="17"/>
  <c r="J4522" i="17"/>
  <c r="J4523" i="17"/>
  <c r="J4524" i="17"/>
  <c r="J4525" i="17"/>
  <c r="J4526" i="17"/>
  <c r="J4527" i="17"/>
  <c r="J4528" i="17"/>
  <c r="J4529" i="17"/>
  <c r="J4530" i="17"/>
  <c r="J4531" i="17"/>
  <c r="J4532" i="17"/>
  <c r="J4533" i="17"/>
  <c r="J4534" i="17"/>
  <c r="J4535" i="17"/>
  <c r="J4536" i="17"/>
  <c r="J4537" i="17"/>
  <c r="J4538" i="17"/>
  <c r="J4539" i="17"/>
  <c r="J4540" i="17"/>
  <c r="J4541" i="17"/>
  <c r="J4542" i="17"/>
  <c r="J4543" i="17"/>
  <c r="J4544" i="17"/>
  <c r="J4545" i="17"/>
  <c r="J4546" i="17"/>
  <c r="J4547" i="17"/>
  <c r="J4548" i="17"/>
  <c r="J4549" i="17"/>
  <c r="J4550" i="17"/>
  <c r="J4551" i="17"/>
  <c r="J4552" i="17"/>
  <c r="J4553" i="17"/>
  <c r="J4554" i="17"/>
  <c r="J4555" i="17"/>
  <c r="J4556" i="17"/>
  <c r="J4557" i="17"/>
  <c r="J4558" i="17"/>
  <c r="J4559" i="17"/>
  <c r="J4560" i="17"/>
  <c r="J4561" i="17"/>
  <c r="J4562" i="17"/>
  <c r="J4563" i="17"/>
  <c r="J4564" i="17"/>
  <c r="J4565" i="17"/>
  <c r="J4566" i="17"/>
  <c r="J4567" i="17"/>
  <c r="J4568" i="17"/>
  <c r="J4569" i="17"/>
  <c r="J4570" i="17"/>
  <c r="J4571" i="17"/>
  <c r="J4572" i="17"/>
  <c r="J4573" i="17"/>
  <c r="J4574" i="17"/>
  <c r="J4575" i="17"/>
  <c r="J4576" i="17"/>
  <c r="J4577" i="17"/>
  <c r="J4578" i="17"/>
  <c r="J4579" i="17"/>
  <c r="J4580" i="17"/>
  <c r="J4581" i="17"/>
  <c r="J4582" i="17"/>
  <c r="J4583" i="17"/>
  <c r="J4584" i="17"/>
  <c r="J4585" i="17"/>
  <c r="J4586" i="17"/>
  <c r="J4587" i="17"/>
  <c r="J4588" i="17"/>
  <c r="J4589" i="17"/>
  <c r="J4590" i="17"/>
  <c r="J4591" i="17"/>
  <c r="J4592" i="17"/>
  <c r="J4593" i="17"/>
  <c r="J4594" i="17"/>
  <c r="J4595" i="17"/>
  <c r="J4596" i="17"/>
  <c r="J4597" i="17"/>
  <c r="J4598" i="17"/>
  <c r="J4599" i="17"/>
  <c r="J4600" i="17"/>
  <c r="J4601" i="17"/>
  <c r="J4602" i="17"/>
  <c r="J4603" i="17"/>
  <c r="J4604" i="17"/>
  <c r="J4605" i="17"/>
  <c r="J4606" i="17"/>
  <c r="J4607" i="17"/>
  <c r="J4608" i="17"/>
  <c r="J4609" i="17"/>
  <c r="J4610" i="17"/>
  <c r="J4611" i="17"/>
  <c r="J4612" i="17"/>
  <c r="J4613" i="17"/>
  <c r="J4614" i="17"/>
  <c r="J4615" i="17"/>
  <c r="J4616" i="17"/>
  <c r="J4617" i="17"/>
  <c r="J4618" i="17"/>
  <c r="J4619" i="17"/>
  <c r="J4620" i="17"/>
  <c r="J4621" i="17"/>
  <c r="J4622" i="17"/>
  <c r="J4623" i="17"/>
  <c r="J4624" i="17"/>
  <c r="J4625" i="17"/>
  <c r="J4626" i="17"/>
  <c r="J4627" i="17"/>
  <c r="J4628" i="17"/>
  <c r="J4629" i="17"/>
  <c r="J4630" i="17"/>
  <c r="J4631" i="17"/>
  <c r="J4632" i="17"/>
  <c r="J4633" i="17"/>
  <c r="J4634" i="17"/>
  <c r="J4635" i="17"/>
  <c r="J4636" i="17"/>
  <c r="J4637" i="17"/>
  <c r="J4638" i="17"/>
  <c r="J4639" i="17"/>
  <c r="J4640" i="17"/>
  <c r="J4641" i="17"/>
  <c r="J4642" i="17"/>
  <c r="J4643" i="17"/>
  <c r="J4644" i="17"/>
  <c r="J4645" i="17"/>
  <c r="J4646" i="17"/>
  <c r="J4647" i="17"/>
  <c r="J4648" i="17"/>
  <c r="J4649" i="17"/>
  <c r="J4650" i="17"/>
  <c r="J4651" i="17"/>
  <c r="J4652" i="17"/>
  <c r="J4653" i="17"/>
  <c r="J4654" i="17"/>
  <c r="J4655" i="17"/>
  <c r="J4656" i="17"/>
  <c r="J4657" i="17"/>
  <c r="J4658" i="17"/>
  <c r="J4659" i="17"/>
  <c r="J4660" i="17"/>
  <c r="J4661" i="17"/>
  <c r="J4662" i="17"/>
  <c r="J4663" i="17"/>
  <c r="J4664" i="17"/>
  <c r="J4665" i="17"/>
  <c r="J4666" i="17"/>
  <c r="J4667" i="17"/>
  <c r="J4668" i="17"/>
  <c r="J4669" i="17"/>
  <c r="J4670" i="17"/>
  <c r="J4671" i="17"/>
  <c r="J4672" i="17"/>
  <c r="J4673" i="17"/>
  <c r="J4674" i="17"/>
  <c r="J4675" i="17"/>
  <c r="J4676" i="17"/>
  <c r="J4677" i="17"/>
  <c r="J4678" i="17"/>
  <c r="J4679" i="17"/>
  <c r="J4680" i="17"/>
  <c r="J4681" i="17"/>
  <c r="J4682" i="17"/>
  <c r="J4683" i="17"/>
  <c r="J4684" i="17"/>
  <c r="J4685" i="17"/>
  <c r="J4686" i="17"/>
  <c r="J4687" i="17"/>
  <c r="J4688" i="17"/>
  <c r="J4689" i="17"/>
  <c r="J4690" i="17"/>
  <c r="J4691" i="17"/>
  <c r="J4692" i="17"/>
  <c r="J4693" i="17"/>
  <c r="J4694" i="17"/>
  <c r="J4695" i="17"/>
  <c r="J4696" i="17"/>
  <c r="J4697" i="17"/>
  <c r="J4698" i="17"/>
  <c r="J4699" i="17"/>
  <c r="J4700" i="17"/>
  <c r="J4701" i="17"/>
  <c r="J4702" i="17"/>
  <c r="J4703" i="17"/>
  <c r="J4704" i="17"/>
  <c r="J4705" i="17"/>
  <c r="J4706" i="17"/>
  <c r="J4707" i="17"/>
  <c r="J4708" i="17"/>
  <c r="J4709" i="17"/>
  <c r="J4710" i="17"/>
  <c r="J4711" i="17"/>
  <c r="J4712" i="17"/>
  <c r="J4713" i="17"/>
  <c r="J4714" i="17"/>
  <c r="J4715" i="17"/>
  <c r="J4716" i="17"/>
  <c r="J4717" i="17"/>
  <c r="J4718" i="17"/>
  <c r="J4719" i="17"/>
  <c r="J4720" i="17"/>
  <c r="J4721" i="17"/>
  <c r="J4722" i="17"/>
  <c r="J4723" i="17"/>
  <c r="J4724" i="17"/>
  <c r="J4725" i="17"/>
  <c r="J4726" i="17"/>
  <c r="J4727" i="17"/>
  <c r="J4728" i="17"/>
  <c r="J4729" i="17"/>
  <c r="J4730" i="17"/>
  <c r="J4731" i="17"/>
  <c r="J4732" i="17"/>
  <c r="J4733" i="17"/>
  <c r="J4734" i="17"/>
  <c r="J4735" i="17"/>
  <c r="J4736" i="17"/>
  <c r="J4737" i="17"/>
  <c r="J4738" i="17"/>
  <c r="J4739" i="17"/>
  <c r="J4740" i="17"/>
  <c r="J4741" i="17"/>
  <c r="J4742" i="17"/>
  <c r="J4743" i="17"/>
  <c r="J4744" i="17"/>
  <c r="J4745" i="17"/>
  <c r="J4746" i="17"/>
  <c r="J4747" i="17"/>
  <c r="J4748" i="17"/>
  <c r="J4749" i="17"/>
  <c r="J4750" i="17"/>
  <c r="J4751" i="17"/>
  <c r="J4752" i="17"/>
  <c r="J4753" i="17"/>
  <c r="J4754" i="17"/>
  <c r="J4755" i="17"/>
  <c r="J4756" i="17"/>
  <c r="J4757" i="17"/>
  <c r="J4758" i="17"/>
  <c r="J4759" i="17"/>
  <c r="J4760" i="17"/>
  <c r="J4761" i="17"/>
  <c r="J4762" i="17"/>
  <c r="J4763" i="17"/>
  <c r="J4764" i="17"/>
  <c r="J4765" i="17"/>
  <c r="J4766" i="17"/>
  <c r="J4767" i="17"/>
  <c r="J4768" i="17"/>
  <c r="J4769" i="17"/>
  <c r="J4770" i="17"/>
  <c r="J4771" i="17"/>
  <c r="J4772" i="17"/>
  <c r="J4773" i="17"/>
  <c r="J4774" i="17"/>
  <c r="J4775" i="17"/>
  <c r="J4776" i="17"/>
  <c r="J4777" i="17"/>
  <c r="J4778" i="17"/>
  <c r="J4779" i="17"/>
  <c r="J4780" i="17"/>
  <c r="J4781" i="17"/>
  <c r="J4782" i="17"/>
  <c r="J4783" i="17"/>
  <c r="J4784" i="17"/>
  <c r="J4785" i="17"/>
  <c r="J4786" i="17"/>
  <c r="J4787" i="17"/>
  <c r="J4788" i="17"/>
  <c r="J4789" i="17"/>
  <c r="J4790" i="17"/>
  <c r="J4791" i="17"/>
  <c r="J4792" i="17"/>
  <c r="J4793" i="17"/>
  <c r="J4794" i="17"/>
  <c r="J4795" i="17"/>
  <c r="J4796" i="17"/>
  <c r="J4797" i="17"/>
  <c r="J4798" i="17"/>
  <c r="J4799" i="17"/>
  <c r="J4800" i="17"/>
  <c r="J4801" i="17"/>
  <c r="J4802" i="17"/>
  <c r="J4803" i="17"/>
  <c r="J4804" i="17"/>
  <c r="J4805" i="17"/>
  <c r="J4806" i="17"/>
  <c r="J4807" i="17"/>
  <c r="J4808" i="17"/>
  <c r="J4809" i="17"/>
  <c r="J4810" i="17"/>
  <c r="J4811" i="17"/>
  <c r="J4812" i="17"/>
  <c r="J4813" i="17"/>
  <c r="J4814" i="17"/>
  <c r="J4815" i="17"/>
  <c r="J4816" i="17"/>
  <c r="J4817" i="17"/>
  <c r="J4818" i="17"/>
  <c r="J4819" i="17"/>
  <c r="J4820" i="17"/>
  <c r="J4821" i="17"/>
  <c r="J4822" i="17"/>
  <c r="J4823" i="17"/>
  <c r="J4824" i="17"/>
  <c r="J4825" i="17"/>
  <c r="J4826" i="17"/>
  <c r="J4827" i="17"/>
  <c r="J4828" i="17"/>
  <c r="J4829" i="17"/>
  <c r="J4830" i="17"/>
  <c r="J4831" i="17"/>
  <c r="J4832" i="17"/>
  <c r="J4833" i="17"/>
  <c r="J4834" i="17"/>
  <c r="J4835" i="17"/>
  <c r="J4836" i="17"/>
  <c r="J4837" i="17"/>
  <c r="J4838" i="17"/>
  <c r="J4839" i="17"/>
  <c r="J4840" i="17"/>
  <c r="J4841" i="17"/>
  <c r="J4842" i="17"/>
  <c r="J4843" i="17"/>
  <c r="J4844" i="17"/>
  <c r="J4845" i="17"/>
  <c r="J4846" i="17"/>
  <c r="J4847" i="17"/>
  <c r="J4848" i="17"/>
  <c r="J4849" i="17"/>
  <c r="J4850" i="17"/>
  <c r="J4851" i="17"/>
  <c r="J4852" i="17"/>
  <c r="J4853" i="17"/>
  <c r="J4854" i="17"/>
  <c r="J4855" i="17"/>
  <c r="J4856" i="17"/>
  <c r="J4857" i="17"/>
  <c r="J4858" i="17"/>
  <c r="J4859" i="17"/>
  <c r="J4860" i="17"/>
  <c r="J4861" i="17"/>
  <c r="J4862" i="17"/>
  <c r="J4863" i="17"/>
  <c r="J4864" i="17"/>
  <c r="J4865" i="17"/>
  <c r="J4866" i="17"/>
  <c r="J4867" i="17"/>
  <c r="J4868" i="17"/>
  <c r="J4869" i="17"/>
  <c r="J4870" i="17"/>
  <c r="J4871" i="17"/>
  <c r="J4872" i="17"/>
  <c r="J4873" i="17"/>
  <c r="J4874" i="17"/>
  <c r="J4875" i="17"/>
  <c r="J4876" i="17"/>
  <c r="J4877" i="17"/>
  <c r="J4878" i="17"/>
  <c r="J4879" i="17"/>
  <c r="J4880" i="17"/>
  <c r="J4881" i="17"/>
  <c r="J4882" i="17"/>
  <c r="J4883" i="17"/>
  <c r="J4884" i="17"/>
  <c r="J4885" i="17"/>
  <c r="J4886" i="17"/>
  <c r="J4887" i="17"/>
  <c r="J4888" i="17"/>
  <c r="J4889" i="17"/>
  <c r="J4890" i="17"/>
  <c r="J4891" i="17"/>
  <c r="J4892" i="17"/>
  <c r="J4893" i="17"/>
  <c r="J4894" i="17"/>
  <c r="J4895" i="17"/>
  <c r="J4896" i="17"/>
  <c r="J4897" i="17"/>
  <c r="J4898" i="17"/>
  <c r="J4899" i="17"/>
  <c r="J4900" i="17"/>
  <c r="J4901" i="17"/>
  <c r="J4902" i="17"/>
  <c r="J4903" i="17"/>
  <c r="J4904" i="17"/>
  <c r="J4905" i="17"/>
  <c r="J4906" i="17"/>
  <c r="J4907" i="17"/>
  <c r="J4908" i="17"/>
  <c r="J4909" i="17"/>
  <c r="J4910" i="17"/>
  <c r="J4911" i="17"/>
  <c r="J4912" i="17"/>
  <c r="J4913" i="17"/>
  <c r="J4914" i="17"/>
  <c r="J4915" i="17"/>
  <c r="J4916" i="17"/>
  <c r="J4917" i="17"/>
  <c r="J4918" i="17"/>
  <c r="J4919" i="17"/>
  <c r="J4920" i="17"/>
  <c r="J4921" i="17"/>
  <c r="J4922" i="17"/>
  <c r="J4923" i="17"/>
  <c r="J4924" i="17"/>
  <c r="J4925" i="17"/>
  <c r="J4926" i="17"/>
  <c r="J4927" i="17"/>
  <c r="J4928" i="17"/>
  <c r="J4929" i="17"/>
  <c r="J4930" i="17"/>
  <c r="J4931" i="17"/>
  <c r="J4932" i="17"/>
  <c r="J4933" i="17"/>
  <c r="J4934" i="17"/>
  <c r="J4935" i="17"/>
  <c r="J4936" i="17"/>
  <c r="J4937" i="17"/>
  <c r="J4938" i="17"/>
  <c r="J4939" i="17"/>
  <c r="J4940" i="17"/>
  <c r="J4941" i="17"/>
  <c r="J4942" i="17"/>
  <c r="J4943" i="17"/>
  <c r="J4944" i="17"/>
  <c r="J4945" i="17"/>
  <c r="J4946" i="17"/>
  <c r="J4947" i="17"/>
  <c r="J4948" i="17"/>
  <c r="J4949" i="17"/>
  <c r="J4950" i="17"/>
  <c r="J4951" i="17"/>
  <c r="J4952" i="17"/>
  <c r="J4953" i="17"/>
  <c r="J4954" i="17"/>
  <c r="J4955" i="17"/>
  <c r="J4956" i="17"/>
  <c r="J4957" i="17"/>
  <c r="J4958" i="17"/>
  <c r="J4959" i="17"/>
  <c r="J4960" i="17"/>
  <c r="J4961" i="17"/>
  <c r="J4962" i="17"/>
  <c r="J4963" i="17"/>
  <c r="J4964" i="17"/>
  <c r="J4965" i="17"/>
  <c r="J4966" i="17"/>
  <c r="J4967" i="17"/>
  <c r="J4968" i="17"/>
  <c r="J4969" i="17"/>
  <c r="J4970" i="17"/>
  <c r="J4971" i="17"/>
  <c r="J4972" i="17"/>
  <c r="J4973" i="17"/>
  <c r="J4974" i="17"/>
  <c r="J4975" i="17"/>
  <c r="J4976" i="17"/>
  <c r="J4977" i="17"/>
  <c r="J4978" i="17"/>
  <c r="J4979" i="17"/>
  <c r="J4980" i="17"/>
  <c r="J4981" i="17"/>
  <c r="J4982" i="17"/>
  <c r="J4983" i="17"/>
  <c r="J4984" i="17"/>
  <c r="J4985" i="17"/>
  <c r="J4986" i="17"/>
  <c r="J4987" i="17"/>
  <c r="J4988" i="17"/>
  <c r="J4989" i="17"/>
  <c r="J4990" i="17"/>
  <c r="J4991" i="17"/>
  <c r="J4992" i="17"/>
  <c r="J4993" i="17"/>
  <c r="J4994" i="17"/>
  <c r="J4995" i="17"/>
  <c r="J4996" i="17"/>
  <c r="J4997" i="17"/>
  <c r="J4998" i="17"/>
  <c r="J4999" i="17"/>
  <c r="J5000" i="17"/>
  <c r="J5001" i="17"/>
  <c r="J5002" i="17"/>
  <c r="J5003" i="17"/>
  <c r="J5004" i="17"/>
  <c r="J5005" i="17"/>
  <c r="J5006" i="17"/>
  <c r="J5007" i="17"/>
  <c r="J5008" i="17"/>
  <c r="J5009" i="17"/>
  <c r="J5010" i="17"/>
  <c r="J5011" i="17"/>
  <c r="J5012" i="17"/>
  <c r="J5013" i="17"/>
  <c r="J5014" i="17"/>
  <c r="J5015" i="17"/>
  <c r="J5016" i="17"/>
  <c r="J5017" i="17"/>
  <c r="J5018" i="17"/>
  <c r="J5019" i="17"/>
  <c r="J5020" i="17"/>
  <c r="J5021" i="17"/>
  <c r="J5022" i="17"/>
  <c r="J5023" i="17"/>
  <c r="J5024" i="17"/>
  <c r="J5025" i="17"/>
  <c r="J5026" i="17"/>
  <c r="J5027" i="17"/>
  <c r="J5028" i="17"/>
  <c r="J5029" i="17"/>
  <c r="J5030" i="17"/>
  <c r="J5031" i="17"/>
  <c r="J5032" i="17"/>
  <c r="J5033" i="17"/>
  <c r="J5034" i="17"/>
  <c r="J5035" i="17"/>
  <c r="J5036" i="17"/>
  <c r="J5037" i="17"/>
  <c r="J5038" i="17"/>
  <c r="J5039" i="17"/>
  <c r="J5040" i="17"/>
  <c r="J5041" i="17"/>
  <c r="J5042" i="17"/>
  <c r="J5043" i="17"/>
  <c r="J5044" i="17"/>
  <c r="J5045" i="17"/>
  <c r="J5046" i="17"/>
  <c r="J5047" i="17"/>
  <c r="J5048" i="17"/>
  <c r="J5049" i="17"/>
  <c r="J5050" i="17"/>
  <c r="J5051" i="17"/>
  <c r="J5052" i="17"/>
  <c r="J5053" i="17"/>
  <c r="J5054" i="17"/>
  <c r="J5055" i="17"/>
  <c r="J5056" i="17"/>
  <c r="J5057" i="17"/>
  <c r="J5058" i="17"/>
  <c r="J5059" i="17"/>
  <c r="J5060" i="17"/>
  <c r="J5061" i="17"/>
  <c r="J5062" i="17"/>
  <c r="J5063" i="17"/>
  <c r="J5064" i="17"/>
  <c r="J5065" i="17"/>
  <c r="J5066" i="17"/>
  <c r="J5067" i="17"/>
  <c r="J5068" i="17"/>
  <c r="J5069" i="17"/>
  <c r="J5070" i="17"/>
  <c r="J5071" i="17"/>
  <c r="J5072" i="17"/>
  <c r="J5073" i="17"/>
  <c r="J5074" i="17"/>
  <c r="J5075" i="17"/>
  <c r="J5076" i="17"/>
  <c r="J5077" i="17"/>
  <c r="J5078" i="17"/>
  <c r="J5079" i="17"/>
  <c r="J5080" i="17"/>
  <c r="J5081" i="17"/>
  <c r="J5082" i="17"/>
  <c r="J5083" i="17"/>
  <c r="J5084" i="17"/>
  <c r="J5085" i="17"/>
  <c r="J5086" i="17"/>
  <c r="J5087" i="17"/>
  <c r="J5088" i="17"/>
  <c r="J5089" i="17"/>
  <c r="J5090" i="17"/>
  <c r="J5091" i="17"/>
  <c r="J5092" i="17"/>
  <c r="J5093" i="17"/>
  <c r="J5094" i="17"/>
  <c r="J5095" i="17"/>
  <c r="J5096" i="17"/>
  <c r="J5097" i="17"/>
  <c r="J5098" i="17"/>
  <c r="J5099" i="17"/>
  <c r="J5100" i="17"/>
  <c r="J5101" i="17"/>
  <c r="J5102" i="17"/>
  <c r="J5103" i="17"/>
  <c r="J5104" i="17"/>
  <c r="J5105" i="17"/>
  <c r="J5106" i="17"/>
  <c r="J5107" i="17"/>
  <c r="J5108" i="17"/>
  <c r="J5109" i="17"/>
  <c r="J5110" i="17"/>
  <c r="J5111" i="17"/>
  <c r="J5112" i="17"/>
  <c r="J5113" i="17"/>
  <c r="J5114" i="17"/>
  <c r="J5115" i="17"/>
  <c r="J5116" i="17"/>
  <c r="J5117" i="17"/>
  <c r="J5118" i="17"/>
  <c r="J5119" i="17"/>
  <c r="J5120" i="17"/>
  <c r="J5121" i="17"/>
  <c r="J5122" i="17"/>
  <c r="J5123" i="17"/>
  <c r="J5124" i="17"/>
  <c r="J5125" i="17"/>
  <c r="J5126" i="17"/>
  <c r="J5127" i="17"/>
  <c r="J5128" i="17"/>
  <c r="J5129" i="17"/>
  <c r="J5130" i="17"/>
  <c r="J5131" i="17"/>
  <c r="J5132" i="17"/>
  <c r="J5133" i="17"/>
  <c r="J5134" i="17"/>
  <c r="J5135" i="17"/>
  <c r="J5136" i="17"/>
  <c r="J5137" i="17"/>
  <c r="J5138" i="17"/>
  <c r="J5139" i="17"/>
  <c r="J5140" i="17"/>
  <c r="J5141" i="17"/>
  <c r="J5142" i="17"/>
  <c r="J5143" i="17"/>
  <c r="J5144" i="17"/>
  <c r="J5145" i="17"/>
  <c r="J5146" i="17"/>
  <c r="J5147" i="17"/>
  <c r="J5148" i="17"/>
  <c r="J5149" i="17"/>
  <c r="J5150" i="17"/>
  <c r="J5151" i="17"/>
  <c r="J5152" i="17"/>
  <c r="J5153" i="17"/>
  <c r="J5154" i="17"/>
  <c r="J5155" i="17"/>
  <c r="J5156" i="17"/>
  <c r="J5157" i="17"/>
  <c r="J5158" i="17"/>
  <c r="J5159" i="17"/>
  <c r="J5160" i="17"/>
  <c r="J5161" i="17"/>
  <c r="J5162" i="17"/>
  <c r="J5163" i="17"/>
  <c r="J5164" i="17"/>
  <c r="J5165" i="17"/>
  <c r="J5166" i="17"/>
  <c r="J5167" i="17"/>
  <c r="J5168" i="17"/>
  <c r="J5169" i="17"/>
  <c r="J5170" i="17"/>
  <c r="J5171" i="17"/>
  <c r="J5172" i="17"/>
  <c r="J5173" i="17"/>
  <c r="J5174" i="17"/>
  <c r="J5175" i="17"/>
  <c r="J5176" i="17"/>
  <c r="J5177" i="17"/>
  <c r="J5178" i="17"/>
  <c r="J5179" i="17"/>
  <c r="J5180" i="17"/>
  <c r="J5181" i="17"/>
  <c r="J5182" i="17"/>
  <c r="J5183" i="17"/>
  <c r="J5184" i="17"/>
  <c r="J5185" i="17"/>
  <c r="J5186" i="17"/>
  <c r="J5187" i="17"/>
  <c r="J5188" i="17"/>
  <c r="J5189" i="17"/>
  <c r="J5190" i="17"/>
  <c r="J5191" i="17"/>
  <c r="J5192" i="17"/>
  <c r="J5193" i="17"/>
  <c r="J5194" i="17"/>
  <c r="J5195" i="17"/>
  <c r="J5196" i="17"/>
  <c r="J5197" i="17"/>
  <c r="J5198" i="17"/>
  <c r="J5199" i="17"/>
  <c r="J5200" i="17"/>
  <c r="J5201" i="17"/>
  <c r="J5202" i="17"/>
  <c r="J5203" i="17"/>
  <c r="J5204" i="17"/>
  <c r="J5205" i="17"/>
  <c r="J5206" i="17"/>
  <c r="J5207" i="17"/>
  <c r="J5208" i="17"/>
  <c r="J5209" i="17"/>
  <c r="J5210" i="17"/>
  <c r="J5211" i="17"/>
  <c r="J5212" i="17"/>
  <c r="J5213" i="17"/>
  <c r="J5214" i="17"/>
  <c r="J5215" i="17"/>
  <c r="J5216" i="17"/>
  <c r="J5217" i="17"/>
  <c r="J5218" i="17"/>
  <c r="J5219" i="17"/>
  <c r="J5220" i="17"/>
  <c r="J5221" i="17"/>
  <c r="J5222" i="17"/>
  <c r="J5223" i="17"/>
  <c r="J5224" i="17"/>
  <c r="J5225" i="17"/>
  <c r="J5226" i="17"/>
  <c r="J5227" i="17"/>
  <c r="J5228" i="17"/>
  <c r="J5229" i="17"/>
  <c r="J5230" i="17"/>
  <c r="J5231" i="17"/>
  <c r="J5232" i="17"/>
  <c r="J5233" i="17"/>
  <c r="J5234" i="17"/>
  <c r="J5235" i="17"/>
  <c r="J5236" i="17"/>
  <c r="J5237" i="17"/>
  <c r="J5238" i="17"/>
  <c r="J5239" i="17"/>
  <c r="J5240" i="17"/>
  <c r="J5241" i="17"/>
  <c r="J5242" i="17"/>
  <c r="J5243" i="17"/>
  <c r="J5244" i="17"/>
  <c r="J5245" i="17"/>
  <c r="J5246" i="17"/>
  <c r="J5247" i="17"/>
  <c r="J5248" i="17"/>
  <c r="J5249" i="17"/>
  <c r="J5250" i="17"/>
  <c r="J5251" i="17"/>
  <c r="J5252" i="17"/>
  <c r="J5253" i="17"/>
  <c r="J5254" i="17"/>
  <c r="J5255" i="17"/>
  <c r="J5256" i="17"/>
  <c r="J5257" i="17"/>
  <c r="J5258" i="17"/>
  <c r="J5259" i="17"/>
  <c r="J5260" i="17"/>
  <c r="J5261" i="17"/>
  <c r="J5262" i="17"/>
  <c r="J5263" i="17"/>
  <c r="J5264" i="17"/>
  <c r="J5265" i="17"/>
  <c r="J5266" i="17"/>
  <c r="J5267" i="17"/>
  <c r="J5268" i="17"/>
  <c r="J5269" i="17"/>
  <c r="J5270" i="17"/>
  <c r="J5271" i="17"/>
  <c r="J5272" i="17"/>
  <c r="J5273" i="17"/>
  <c r="J5274" i="17"/>
  <c r="J5275" i="17"/>
  <c r="J5276" i="17"/>
  <c r="J5277" i="17"/>
  <c r="J5278" i="17"/>
  <c r="J5279" i="17"/>
  <c r="J5280" i="17"/>
  <c r="J5281" i="17"/>
  <c r="J5282" i="17"/>
  <c r="J5283" i="17"/>
  <c r="J5284" i="17"/>
  <c r="J5285" i="17"/>
  <c r="J5286" i="17"/>
  <c r="J5287" i="17"/>
  <c r="J5288" i="17"/>
  <c r="J5289" i="17"/>
  <c r="J5290" i="17"/>
  <c r="J5291" i="17"/>
  <c r="J5292" i="17"/>
  <c r="J5293" i="17"/>
  <c r="J5294" i="17"/>
  <c r="J5295" i="17"/>
  <c r="J5296" i="17"/>
  <c r="J5297" i="17"/>
  <c r="J5298" i="17"/>
  <c r="J5299" i="17"/>
  <c r="J5300" i="17"/>
  <c r="J5301" i="17"/>
  <c r="J5302" i="17"/>
  <c r="J5303" i="17"/>
  <c r="J5304" i="17"/>
  <c r="J5305" i="17"/>
  <c r="J5306" i="17"/>
  <c r="J5307" i="17"/>
  <c r="J5308" i="17"/>
  <c r="J5309" i="17"/>
  <c r="J5310" i="17"/>
  <c r="J5311" i="17"/>
  <c r="J5312" i="17"/>
  <c r="J5313" i="17"/>
  <c r="J5314" i="17"/>
  <c r="J5315" i="17"/>
  <c r="J5316" i="17"/>
  <c r="J5317" i="17"/>
  <c r="J5318" i="17"/>
  <c r="J5319" i="17"/>
  <c r="J5320" i="17"/>
  <c r="J5321" i="17"/>
  <c r="J5322" i="17"/>
  <c r="J5323" i="17"/>
  <c r="J5324" i="17"/>
  <c r="J5325" i="17"/>
  <c r="J5326" i="17"/>
  <c r="J5327" i="17"/>
  <c r="J5328" i="17"/>
  <c r="J5329" i="17"/>
  <c r="J5330" i="17"/>
  <c r="J5331" i="17"/>
  <c r="J5332" i="17"/>
  <c r="J5333" i="17"/>
  <c r="J5334" i="17"/>
  <c r="J5335" i="17"/>
  <c r="J5336" i="17"/>
  <c r="J5337" i="17"/>
  <c r="J5338" i="17"/>
  <c r="J5339" i="17"/>
  <c r="J5340" i="17"/>
  <c r="J5341" i="17"/>
  <c r="J5342" i="17"/>
  <c r="J5343" i="17"/>
  <c r="J5344" i="17"/>
  <c r="J5345" i="17"/>
  <c r="J5346" i="17"/>
  <c r="J5347" i="17"/>
  <c r="J5348" i="17"/>
  <c r="J5349" i="17"/>
  <c r="J5350" i="17"/>
  <c r="J5351" i="17"/>
  <c r="J5352" i="17"/>
  <c r="J5353" i="17"/>
  <c r="J5354" i="17"/>
  <c r="J5355" i="17"/>
  <c r="J5356" i="17"/>
  <c r="J5357" i="17"/>
  <c r="J5358" i="17"/>
  <c r="J5359" i="17"/>
  <c r="J5360" i="17"/>
  <c r="J5361" i="17"/>
  <c r="J5362" i="17"/>
  <c r="J5363" i="17"/>
  <c r="J5364" i="17"/>
  <c r="J5365" i="17"/>
  <c r="J5366" i="17"/>
  <c r="J5367" i="17"/>
  <c r="J5368" i="17"/>
  <c r="J5369" i="17"/>
  <c r="J5370" i="17"/>
  <c r="J5371" i="17"/>
  <c r="J5372" i="17"/>
  <c r="J5373" i="17"/>
  <c r="J5374" i="17"/>
  <c r="J5375" i="17"/>
  <c r="J5376" i="17"/>
  <c r="J5377" i="17"/>
  <c r="J5378" i="17"/>
  <c r="J5379" i="17"/>
  <c r="J5380" i="17"/>
  <c r="J5381" i="17"/>
  <c r="J5382" i="17"/>
  <c r="J5383" i="17"/>
  <c r="J5384" i="17"/>
  <c r="J5385" i="17"/>
  <c r="J5386" i="17"/>
  <c r="J5387" i="17"/>
  <c r="J5388" i="17"/>
  <c r="J5389" i="17"/>
  <c r="J5390" i="17"/>
  <c r="J5391" i="17"/>
  <c r="J5392" i="17"/>
  <c r="J5393" i="17"/>
  <c r="J5394" i="17"/>
  <c r="J5395" i="17"/>
  <c r="J5396" i="17"/>
  <c r="J5397" i="17"/>
  <c r="J5398" i="17"/>
  <c r="J5399" i="17"/>
  <c r="J5400" i="17"/>
  <c r="J5401" i="17"/>
  <c r="J5402" i="17"/>
  <c r="J5403" i="17"/>
  <c r="J5404" i="17"/>
  <c r="J5405" i="17"/>
  <c r="J5406" i="17"/>
  <c r="J5407" i="17"/>
  <c r="J5408" i="17"/>
  <c r="J5409" i="17"/>
  <c r="J5410" i="17"/>
  <c r="J5411" i="17"/>
  <c r="J5412" i="17"/>
  <c r="J5413" i="17"/>
  <c r="J5414" i="17"/>
  <c r="J5415" i="17"/>
  <c r="J5416" i="17"/>
  <c r="J5417" i="17"/>
  <c r="J5418" i="17"/>
  <c r="J5419" i="17"/>
  <c r="J5420" i="17"/>
  <c r="J5421" i="17"/>
  <c r="J5422" i="17"/>
  <c r="J5423" i="17"/>
  <c r="J5424" i="17"/>
  <c r="J5425" i="17"/>
  <c r="J5426" i="17"/>
  <c r="J5427" i="17"/>
  <c r="J5428" i="17"/>
  <c r="J5429" i="17"/>
  <c r="J5430" i="17"/>
  <c r="J5431" i="17"/>
  <c r="J5432" i="17"/>
  <c r="J5433" i="17"/>
  <c r="J5434" i="17"/>
  <c r="J5435" i="17"/>
  <c r="J5436" i="17"/>
  <c r="J5437" i="17"/>
  <c r="J5438" i="17"/>
  <c r="J5439" i="17"/>
  <c r="J5440" i="17"/>
  <c r="J5441" i="17"/>
  <c r="J5442" i="17"/>
  <c r="J5443" i="17"/>
  <c r="J5444" i="17"/>
  <c r="J5445" i="17"/>
  <c r="J5446" i="17"/>
  <c r="J5447" i="17"/>
  <c r="J5448" i="17"/>
  <c r="J5449" i="17"/>
  <c r="J5450" i="17"/>
  <c r="J5451" i="17"/>
  <c r="J5452" i="17"/>
  <c r="J5453" i="17"/>
  <c r="J5454" i="17"/>
  <c r="J5455" i="17"/>
  <c r="J5456" i="17"/>
  <c r="J5457" i="17"/>
  <c r="J5458" i="17"/>
  <c r="J5459" i="17"/>
  <c r="J5460" i="17"/>
  <c r="J5461" i="17"/>
  <c r="J5462" i="17"/>
  <c r="J5463" i="17"/>
  <c r="J5464" i="17"/>
  <c r="J5465" i="17"/>
  <c r="J5466" i="17"/>
  <c r="J5467" i="17"/>
  <c r="J5468" i="17"/>
  <c r="J5469" i="17"/>
  <c r="J5470" i="17"/>
  <c r="J5471" i="17"/>
  <c r="J5472" i="17"/>
  <c r="J5473" i="17"/>
  <c r="J5474" i="17"/>
  <c r="J5475" i="17"/>
  <c r="J5476" i="17"/>
  <c r="J5477" i="17"/>
  <c r="J5478" i="17"/>
  <c r="J5479" i="17"/>
  <c r="J5480" i="17"/>
  <c r="J5481" i="17"/>
  <c r="J5482" i="17"/>
  <c r="J5483" i="17"/>
  <c r="J5484" i="17"/>
  <c r="J5485" i="17"/>
  <c r="J5486" i="17"/>
  <c r="J5487" i="17"/>
  <c r="J5488" i="17"/>
  <c r="J5489" i="17"/>
  <c r="J5490" i="17"/>
  <c r="J5491" i="17"/>
  <c r="J5492" i="17"/>
  <c r="J5493" i="17"/>
  <c r="J5494" i="17"/>
  <c r="J5495" i="17"/>
  <c r="J5496" i="17"/>
  <c r="J5497" i="17"/>
  <c r="J5498" i="17"/>
  <c r="J5499" i="17"/>
  <c r="J5500" i="17"/>
  <c r="J5501" i="17"/>
  <c r="J5502" i="17"/>
  <c r="J5503" i="17"/>
  <c r="J5504" i="17"/>
  <c r="J5505" i="17"/>
  <c r="J5506" i="17"/>
  <c r="J5507" i="17"/>
  <c r="J5508" i="17"/>
  <c r="J5509" i="17"/>
  <c r="J5510" i="17"/>
  <c r="J5511" i="17"/>
  <c r="J5512" i="17"/>
  <c r="J5513" i="17"/>
  <c r="J5514" i="17"/>
  <c r="J5515" i="17"/>
  <c r="J5516" i="17"/>
  <c r="J5517" i="17"/>
  <c r="J5518" i="17"/>
  <c r="J5519" i="17"/>
  <c r="J5520" i="17"/>
  <c r="J5521" i="17"/>
  <c r="J5522" i="17"/>
  <c r="J5523" i="17"/>
  <c r="J5524" i="17"/>
  <c r="J5525" i="17"/>
  <c r="J5526" i="17"/>
  <c r="J5527" i="17"/>
  <c r="J5528" i="17"/>
  <c r="J5529" i="17"/>
  <c r="J5530" i="17"/>
  <c r="J5531" i="17"/>
  <c r="J5532" i="17"/>
  <c r="J5533" i="17"/>
  <c r="J5534" i="17"/>
  <c r="J5535" i="17"/>
  <c r="J5536" i="17"/>
  <c r="J5537" i="17"/>
  <c r="J5538" i="17"/>
  <c r="J5539" i="17"/>
  <c r="J5540" i="17"/>
  <c r="J5541" i="17"/>
  <c r="J5542" i="17"/>
  <c r="J5543" i="17"/>
  <c r="J5544" i="17"/>
  <c r="J5545" i="17"/>
  <c r="J5546" i="17"/>
  <c r="J5547" i="17"/>
  <c r="J5548" i="17"/>
  <c r="J5549" i="17"/>
  <c r="J5550" i="17"/>
  <c r="J5551" i="17"/>
  <c r="J5552" i="17"/>
  <c r="J5553" i="17"/>
  <c r="J5554" i="17"/>
  <c r="J5555" i="17"/>
  <c r="J5556" i="17"/>
  <c r="J5557" i="17"/>
  <c r="J5558" i="17"/>
  <c r="J5559" i="17"/>
  <c r="J5560" i="17"/>
  <c r="J5561" i="17"/>
  <c r="J5562" i="17"/>
  <c r="J5563" i="17"/>
  <c r="J5564" i="17"/>
  <c r="J5565" i="17"/>
  <c r="J5566" i="17"/>
  <c r="J5567" i="17"/>
  <c r="J5568" i="17"/>
  <c r="J5569" i="17"/>
  <c r="J5570" i="17"/>
  <c r="J5571" i="17"/>
  <c r="J5572" i="17"/>
  <c r="J5573" i="17"/>
  <c r="J5574" i="17"/>
  <c r="J5575" i="17"/>
  <c r="J5576" i="17"/>
  <c r="J5577" i="17"/>
  <c r="J5578" i="17"/>
  <c r="J5579" i="17"/>
  <c r="J5580" i="17"/>
  <c r="J5581" i="17"/>
  <c r="J5582" i="17"/>
  <c r="J5583" i="17"/>
  <c r="J5584" i="17"/>
  <c r="J5585" i="17"/>
  <c r="J5586" i="17"/>
  <c r="J5587" i="17"/>
  <c r="J5588" i="17"/>
  <c r="J5589" i="17"/>
  <c r="J5590" i="17"/>
  <c r="J5591" i="17"/>
  <c r="J5592" i="17"/>
  <c r="J5593" i="17"/>
  <c r="J5594" i="17"/>
  <c r="J5595" i="17"/>
  <c r="J5596" i="17"/>
  <c r="J5597" i="17"/>
  <c r="J5598" i="17"/>
  <c r="J5599" i="17"/>
  <c r="J5600" i="17"/>
  <c r="J5601" i="17"/>
  <c r="J5602" i="17"/>
  <c r="J5603" i="17"/>
  <c r="J5604" i="17"/>
  <c r="J5605" i="17"/>
  <c r="J5606" i="17"/>
  <c r="J5607" i="17"/>
  <c r="J5608" i="17"/>
  <c r="J5609" i="17"/>
  <c r="J5610" i="17"/>
  <c r="J5611" i="17"/>
  <c r="J5612" i="17"/>
  <c r="J5613" i="17"/>
  <c r="J5614" i="17"/>
  <c r="J5615" i="17"/>
  <c r="J5616" i="17"/>
  <c r="J5617" i="17"/>
  <c r="J5618" i="17"/>
  <c r="J5619" i="17"/>
  <c r="J5620" i="17"/>
  <c r="J5621" i="17"/>
  <c r="J5622" i="17"/>
  <c r="J5623" i="17"/>
  <c r="J5624" i="17"/>
  <c r="J5625" i="17"/>
  <c r="J5626" i="17"/>
  <c r="J5627" i="17"/>
  <c r="J5628" i="17"/>
  <c r="J5629" i="17"/>
  <c r="J5630" i="17"/>
  <c r="J5631" i="17"/>
  <c r="J5632" i="17"/>
  <c r="J5633" i="17"/>
  <c r="J5634" i="17"/>
  <c r="J5635" i="17"/>
  <c r="J5636" i="17"/>
  <c r="J5637" i="17"/>
  <c r="J5638" i="17"/>
  <c r="J5639" i="17"/>
  <c r="J5640" i="17"/>
  <c r="J5641" i="17"/>
  <c r="J5642" i="17"/>
  <c r="J5643" i="17"/>
  <c r="J5644" i="17"/>
  <c r="J5645" i="17"/>
  <c r="J5646" i="17"/>
  <c r="J5647" i="17"/>
  <c r="J5648" i="17"/>
  <c r="J5649" i="17"/>
  <c r="J5650" i="17"/>
  <c r="J5651" i="17"/>
  <c r="J5652" i="17"/>
  <c r="J5653" i="17"/>
  <c r="J5654" i="17"/>
  <c r="J5655" i="17"/>
  <c r="J5656" i="17"/>
  <c r="J5657" i="17"/>
  <c r="J5658" i="17"/>
  <c r="J5659" i="17"/>
  <c r="J5660" i="17"/>
  <c r="J5661" i="17"/>
  <c r="J5662" i="17"/>
  <c r="J5663" i="17"/>
  <c r="J5664" i="17"/>
  <c r="J5665" i="17"/>
  <c r="J5666" i="17"/>
  <c r="J5667" i="17"/>
  <c r="J5668" i="17"/>
  <c r="J5669" i="17"/>
  <c r="J5670" i="17"/>
  <c r="J5671" i="17"/>
  <c r="J5672" i="17"/>
  <c r="J5673" i="17"/>
  <c r="J5674" i="17"/>
  <c r="J5675" i="17"/>
  <c r="J5676" i="17"/>
  <c r="J5677" i="17"/>
  <c r="J5678" i="17"/>
  <c r="J5679" i="17"/>
  <c r="J5680" i="17"/>
  <c r="J5681" i="17"/>
  <c r="J5682" i="17"/>
  <c r="J5683" i="17"/>
  <c r="J5684" i="17"/>
  <c r="J5685" i="17"/>
  <c r="J5686" i="17"/>
  <c r="J5687" i="17"/>
  <c r="J5688" i="17"/>
  <c r="J5689" i="17"/>
  <c r="J5690" i="17"/>
  <c r="J5691" i="17"/>
  <c r="J5692" i="17"/>
  <c r="J5693" i="17"/>
  <c r="J5694" i="17"/>
  <c r="J5695" i="17"/>
  <c r="J5696" i="17"/>
  <c r="J5697" i="17"/>
  <c r="J5698" i="17"/>
  <c r="J5699" i="17"/>
  <c r="J5700" i="17"/>
  <c r="J5701" i="17"/>
  <c r="J5702" i="17"/>
  <c r="J5703" i="17"/>
  <c r="J5704" i="17"/>
  <c r="J5705" i="17"/>
  <c r="J5706" i="17"/>
  <c r="J5707" i="17"/>
  <c r="J5708" i="17"/>
  <c r="J5709" i="17"/>
  <c r="J5710" i="17"/>
  <c r="J5711" i="17"/>
  <c r="J5712" i="17"/>
  <c r="J5713" i="17"/>
  <c r="J5714" i="17"/>
  <c r="J5715" i="17"/>
  <c r="J5716" i="17"/>
  <c r="J5717" i="17"/>
  <c r="J5718" i="17"/>
  <c r="J5719" i="17"/>
  <c r="J5720" i="17"/>
  <c r="J5721" i="17"/>
  <c r="J5722" i="17"/>
  <c r="J5723" i="17"/>
  <c r="J5724" i="17"/>
  <c r="J5725" i="17"/>
  <c r="J5726" i="17"/>
  <c r="J5727" i="17"/>
  <c r="J5728" i="17"/>
  <c r="J5729" i="17"/>
  <c r="J5730" i="17"/>
  <c r="J5731" i="17"/>
  <c r="J5732" i="17"/>
  <c r="J5733" i="17"/>
  <c r="J5734" i="17"/>
  <c r="J5735" i="17"/>
  <c r="J5736" i="17"/>
  <c r="J5737" i="17"/>
  <c r="J5738" i="17"/>
  <c r="J5739" i="17"/>
  <c r="J5740" i="17"/>
  <c r="J5741" i="17"/>
  <c r="J5742" i="17"/>
  <c r="J5743" i="17"/>
  <c r="J5744" i="17"/>
  <c r="J5745" i="17"/>
  <c r="J5746" i="17"/>
  <c r="J5747" i="17"/>
  <c r="J5748" i="17"/>
  <c r="J5749" i="17"/>
  <c r="J5750" i="17"/>
  <c r="J5751" i="17"/>
  <c r="J5752" i="17"/>
  <c r="J5753" i="17"/>
  <c r="J5754" i="17"/>
  <c r="J5755" i="17"/>
  <c r="J5756" i="17"/>
  <c r="J5757" i="17"/>
  <c r="J5758" i="17"/>
  <c r="J5759" i="17"/>
  <c r="J5760" i="17"/>
  <c r="J5761" i="17"/>
  <c r="J5762" i="17"/>
  <c r="J5763" i="17"/>
  <c r="J5764" i="17"/>
  <c r="J5765" i="17"/>
  <c r="J5766" i="17"/>
  <c r="J5767" i="17"/>
  <c r="J5768" i="17"/>
  <c r="J5769" i="17"/>
  <c r="J5770" i="17"/>
  <c r="J5771" i="17"/>
  <c r="J5772" i="17"/>
  <c r="J5773" i="17"/>
  <c r="J5774" i="17"/>
  <c r="J5775" i="17"/>
  <c r="J5776" i="17"/>
  <c r="J5777" i="17"/>
  <c r="J5778" i="17"/>
  <c r="J5779" i="17"/>
  <c r="J5780" i="17"/>
  <c r="J5781" i="17"/>
  <c r="J5782" i="17"/>
  <c r="J5783" i="17"/>
  <c r="J5784" i="17"/>
  <c r="J5785" i="17"/>
  <c r="J5786" i="17"/>
  <c r="J5787" i="17"/>
  <c r="J5788" i="17"/>
  <c r="J5789" i="17"/>
  <c r="J5790" i="17"/>
  <c r="J5791" i="17"/>
  <c r="J5792" i="17"/>
  <c r="J5793" i="17"/>
  <c r="J5794" i="17"/>
  <c r="J5795" i="17"/>
  <c r="J5796" i="17"/>
  <c r="J5797" i="17"/>
  <c r="J5798" i="17"/>
  <c r="J5799" i="17"/>
  <c r="J5800" i="17"/>
  <c r="J5801" i="17"/>
  <c r="J5802" i="17"/>
  <c r="J5803" i="17"/>
  <c r="J5804" i="17"/>
  <c r="J5805" i="17"/>
  <c r="J5806" i="17"/>
  <c r="J5807" i="17"/>
  <c r="J5808" i="17"/>
  <c r="J5809" i="17"/>
  <c r="J5810" i="17"/>
  <c r="J5811" i="17"/>
  <c r="J5812" i="17"/>
  <c r="J5813" i="17"/>
  <c r="J5814" i="17"/>
  <c r="J5815" i="17"/>
  <c r="J5816" i="17"/>
  <c r="J5817" i="17"/>
  <c r="J5818" i="17"/>
  <c r="J5819" i="17"/>
  <c r="J5820" i="17"/>
  <c r="J5821" i="17"/>
  <c r="J5822" i="17"/>
  <c r="J5823" i="17"/>
  <c r="J5824" i="17"/>
  <c r="J5825" i="17"/>
  <c r="J5826" i="17"/>
  <c r="J5827" i="17"/>
  <c r="J5828" i="17"/>
  <c r="J5829" i="17"/>
  <c r="J5830" i="17"/>
  <c r="J5831" i="17"/>
  <c r="J5832" i="17"/>
  <c r="J5833" i="17"/>
  <c r="J5834" i="17"/>
  <c r="J5835" i="17"/>
  <c r="J5836" i="17"/>
  <c r="J5837" i="17"/>
  <c r="J5838" i="17"/>
  <c r="J5839" i="17"/>
  <c r="J5840" i="17"/>
  <c r="J5841" i="17"/>
  <c r="J5842" i="17"/>
  <c r="J5843" i="17"/>
  <c r="J5844" i="17"/>
  <c r="J5845" i="17"/>
  <c r="J5846" i="17"/>
  <c r="J5847" i="17"/>
  <c r="J5848" i="17"/>
  <c r="J5849" i="17"/>
  <c r="J5850" i="17"/>
  <c r="J5851" i="17"/>
  <c r="J5852" i="17"/>
  <c r="J5853" i="17"/>
  <c r="J5854" i="17"/>
  <c r="J5855" i="17"/>
  <c r="J5856" i="17"/>
  <c r="J5857" i="17"/>
  <c r="J5858" i="17"/>
  <c r="J5859" i="17"/>
  <c r="J5860" i="17"/>
  <c r="J5861" i="17"/>
  <c r="J5862" i="17"/>
  <c r="J5863" i="17"/>
  <c r="J5864" i="17"/>
  <c r="J5865" i="17"/>
  <c r="J5866" i="17"/>
  <c r="J5867" i="17"/>
  <c r="J5868" i="17"/>
  <c r="J5869" i="17"/>
  <c r="J5870" i="17"/>
  <c r="J5871" i="17"/>
  <c r="J5872" i="17"/>
  <c r="J5873" i="17"/>
  <c r="J5874" i="17"/>
  <c r="J5875" i="17"/>
  <c r="J5876" i="17"/>
  <c r="J5877" i="17"/>
  <c r="J5878" i="17"/>
  <c r="J5879" i="17"/>
  <c r="J5880" i="17"/>
  <c r="J5881" i="17"/>
  <c r="J5882" i="17"/>
  <c r="J5883" i="17"/>
  <c r="J5884" i="17"/>
  <c r="J5885" i="17"/>
  <c r="J5886" i="17"/>
  <c r="J5887" i="17"/>
  <c r="J5888" i="17"/>
  <c r="J5889" i="17"/>
  <c r="J5890" i="17"/>
  <c r="J5891" i="17"/>
  <c r="J5892" i="17"/>
  <c r="J5893" i="17"/>
  <c r="J5894" i="17"/>
  <c r="J5895" i="17"/>
  <c r="J5896" i="17"/>
  <c r="J5897" i="17"/>
  <c r="J5898" i="17"/>
  <c r="J5899" i="17"/>
  <c r="J5900" i="17"/>
  <c r="J5901" i="17"/>
  <c r="J5902" i="17"/>
  <c r="J5903" i="17"/>
  <c r="J5904" i="17"/>
  <c r="J5905" i="17"/>
  <c r="J5906" i="17"/>
  <c r="J5907" i="17"/>
  <c r="J5908" i="17"/>
  <c r="J5909" i="17"/>
  <c r="J5910" i="17"/>
  <c r="J5911" i="17"/>
  <c r="J5912" i="17"/>
  <c r="J5913" i="17"/>
  <c r="J5914" i="17"/>
  <c r="J5915" i="17"/>
  <c r="J5916" i="17"/>
  <c r="J5917" i="17"/>
  <c r="J5918" i="17"/>
  <c r="J5919" i="17"/>
  <c r="J5920" i="17"/>
  <c r="J5921" i="17"/>
  <c r="J5922" i="17"/>
  <c r="J5923" i="17"/>
  <c r="J5924" i="17"/>
  <c r="J5925" i="17"/>
  <c r="J5926" i="17"/>
  <c r="J5927" i="17"/>
  <c r="J5928" i="17"/>
  <c r="J5929" i="17"/>
  <c r="J5930" i="17"/>
  <c r="J5931" i="17"/>
  <c r="J5932" i="17"/>
  <c r="J5933" i="17"/>
  <c r="J5934" i="17"/>
  <c r="J5935" i="17"/>
  <c r="J5936" i="17"/>
  <c r="J5937" i="17"/>
  <c r="J5938" i="17"/>
  <c r="J5939" i="17"/>
  <c r="J5940" i="17"/>
  <c r="J5941" i="17"/>
  <c r="J5942" i="17"/>
  <c r="J5943" i="17"/>
  <c r="J5944" i="17"/>
  <c r="J5945" i="17"/>
  <c r="J5946" i="17"/>
  <c r="J5947" i="17"/>
  <c r="J5948" i="17"/>
  <c r="J5949" i="17"/>
  <c r="J5950" i="17"/>
  <c r="J5951" i="17"/>
  <c r="J5952" i="17"/>
  <c r="J5953" i="17"/>
  <c r="J5954" i="17"/>
  <c r="J5955" i="17"/>
  <c r="J5956" i="17"/>
  <c r="J5957" i="17"/>
  <c r="J5958" i="17"/>
  <c r="J5959" i="17"/>
  <c r="J5960" i="17"/>
  <c r="J5961" i="17"/>
  <c r="J5962" i="17"/>
  <c r="J5963" i="17"/>
  <c r="J5964" i="17"/>
  <c r="J5965" i="17"/>
  <c r="J5966" i="17"/>
  <c r="J5967" i="17"/>
  <c r="J5968" i="17"/>
  <c r="J5969" i="17"/>
  <c r="J5970" i="17"/>
  <c r="J5971" i="17"/>
  <c r="J5972" i="17"/>
  <c r="J5973" i="17"/>
  <c r="J5974" i="17"/>
  <c r="J5975" i="17"/>
  <c r="J5976" i="17"/>
  <c r="J5977" i="17"/>
  <c r="J5978" i="17"/>
  <c r="J5979" i="17"/>
  <c r="J5980" i="17"/>
  <c r="J5981" i="17"/>
  <c r="J5982" i="17"/>
  <c r="J5983" i="17"/>
  <c r="J5984" i="17"/>
  <c r="J5985" i="17"/>
  <c r="J5986" i="17"/>
  <c r="J5987" i="17"/>
  <c r="J5988" i="17"/>
  <c r="J5989" i="17"/>
  <c r="J5990" i="17"/>
  <c r="J5991" i="17"/>
  <c r="J5992" i="17"/>
  <c r="J5993" i="17"/>
  <c r="J5994" i="17"/>
  <c r="J5995" i="17"/>
  <c r="J5996" i="17"/>
  <c r="J5997" i="17"/>
  <c r="J5998" i="17"/>
  <c r="J5999" i="17"/>
  <c r="J6000" i="17"/>
  <c r="J6001" i="17"/>
  <c r="J6002" i="17"/>
  <c r="J6003" i="17"/>
  <c r="J6004" i="17"/>
  <c r="J6005" i="17"/>
  <c r="J6006" i="17"/>
  <c r="J6007" i="17"/>
  <c r="J6008" i="17"/>
  <c r="J6009" i="17"/>
  <c r="J6010" i="17"/>
  <c r="J6011" i="17"/>
  <c r="J6012" i="17"/>
  <c r="J6013" i="17"/>
  <c r="J6014" i="17"/>
  <c r="J6015" i="17"/>
  <c r="J6016" i="17"/>
  <c r="J6017" i="17"/>
  <c r="J6018" i="17"/>
  <c r="J6019" i="17"/>
  <c r="J6020" i="17"/>
  <c r="J6021" i="17"/>
  <c r="J6022" i="17"/>
  <c r="J6023" i="17"/>
  <c r="J6024" i="17"/>
  <c r="J6025" i="17"/>
  <c r="J6026" i="17"/>
  <c r="J6027" i="17"/>
  <c r="J6028" i="17"/>
  <c r="J6029" i="17"/>
  <c r="J6030" i="17"/>
  <c r="J6031" i="17"/>
  <c r="J6032" i="17"/>
  <c r="J6033" i="17"/>
  <c r="J6034" i="17"/>
  <c r="J6035" i="17"/>
  <c r="J6036" i="17"/>
  <c r="J6037" i="17"/>
  <c r="J6038" i="17"/>
  <c r="J6039" i="17"/>
  <c r="J6040" i="17"/>
  <c r="J6041" i="17"/>
  <c r="J6042" i="17"/>
  <c r="J6043" i="17"/>
  <c r="J6044" i="17"/>
  <c r="J6045" i="17"/>
  <c r="J6046" i="17"/>
  <c r="J6047" i="17"/>
  <c r="J6048" i="17"/>
  <c r="J6049" i="17"/>
  <c r="J6050" i="17"/>
  <c r="J6051" i="17"/>
  <c r="J6052" i="17"/>
  <c r="J6053" i="17"/>
  <c r="J6054" i="17"/>
  <c r="J6055" i="17"/>
  <c r="J6056" i="17"/>
  <c r="J6057" i="17"/>
  <c r="J6058" i="17"/>
  <c r="J6059" i="17"/>
  <c r="J6060" i="17"/>
  <c r="J6061" i="17"/>
  <c r="J6062" i="17"/>
  <c r="J6063" i="17"/>
  <c r="J6064" i="17"/>
  <c r="J6065" i="17"/>
  <c r="J6066" i="17"/>
  <c r="J6067" i="17"/>
  <c r="J6068" i="17"/>
  <c r="J6069" i="17"/>
  <c r="J6070" i="17"/>
  <c r="J6071" i="17"/>
  <c r="J6072" i="17"/>
  <c r="J6073" i="17"/>
  <c r="J6074" i="17"/>
  <c r="J6075" i="17"/>
  <c r="J6076" i="17"/>
  <c r="J6077" i="17"/>
  <c r="J6078" i="17"/>
  <c r="J6079" i="17"/>
  <c r="J6080" i="17"/>
  <c r="J6081" i="17"/>
  <c r="J6082" i="17"/>
  <c r="J6083" i="17"/>
  <c r="J6084" i="17"/>
  <c r="J6085" i="17"/>
  <c r="J6086" i="17"/>
  <c r="J6087" i="17"/>
  <c r="J6088" i="17"/>
  <c r="J6089" i="17"/>
  <c r="J6090" i="17"/>
  <c r="J6091" i="17"/>
  <c r="J6092" i="17"/>
  <c r="J6093" i="17"/>
  <c r="J6094" i="17"/>
  <c r="J6095" i="17"/>
  <c r="J6096" i="17"/>
  <c r="J6097" i="17"/>
  <c r="J6098" i="17"/>
  <c r="J6099" i="17"/>
  <c r="J6100" i="17"/>
  <c r="J6101" i="17"/>
  <c r="J6102" i="17"/>
  <c r="J6103" i="17"/>
  <c r="J6104" i="17"/>
  <c r="J6105" i="17"/>
  <c r="J6106" i="17"/>
  <c r="J6107" i="17"/>
  <c r="J6108" i="17"/>
  <c r="J6109" i="17"/>
  <c r="J6110" i="17"/>
  <c r="J6111" i="17"/>
  <c r="J6112" i="17"/>
  <c r="J6113" i="17"/>
  <c r="J6114" i="17"/>
  <c r="J6115" i="17"/>
  <c r="J6116" i="17"/>
  <c r="J6117" i="17"/>
  <c r="J6118" i="17"/>
  <c r="J6119" i="17"/>
  <c r="J6120" i="17"/>
  <c r="J6121" i="17"/>
  <c r="J6122" i="17"/>
  <c r="J6123" i="17"/>
  <c r="J6124" i="17"/>
  <c r="J6125" i="17"/>
  <c r="J6126" i="17"/>
  <c r="J6127" i="17"/>
  <c r="J6128" i="17"/>
  <c r="J6129" i="17"/>
  <c r="J6130" i="17"/>
  <c r="J6131" i="17"/>
  <c r="J6132" i="17"/>
  <c r="J6133" i="17"/>
  <c r="J6134" i="17"/>
  <c r="J6135" i="17"/>
  <c r="J6136" i="17"/>
  <c r="J6137" i="17"/>
  <c r="J6138" i="17"/>
  <c r="J6139" i="17"/>
  <c r="J6140" i="17"/>
  <c r="J6141" i="17"/>
  <c r="J6142" i="17"/>
  <c r="J6143" i="17"/>
  <c r="J6144" i="17"/>
  <c r="J6145" i="17"/>
  <c r="J6146" i="17"/>
  <c r="J6147" i="17"/>
  <c r="J6148" i="17"/>
  <c r="J6149" i="17"/>
  <c r="J6150" i="17"/>
  <c r="J6151" i="17"/>
  <c r="J6152" i="17"/>
  <c r="J6153" i="17"/>
  <c r="J6154" i="17"/>
  <c r="J6155" i="17"/>
  <c r="J6156" i="17"/>
  <c r="J6157" i="17"/>
  <c r="J6158" i="17"/>
  <c r="J6159" i="17"/>
  <c r="J6160" i="17"/>
  <c r="J6161" i="17"/>
  <c r="J6162" i="17"/>
  <c r="J6163" i="17"/>
  <c r="J6164" i="17"/>
  <c r="J6165" i="17"/>
  <c r="J6166" i="17"/>
  <c r="J6167" i="17"/>
  <c r="J6168" i="17"/>
  <c r="J6169" i="17"/>
  <c r="J6170" i="17"/>
  <c r="J6171" i="17"/>
  <c r="J6172" i="17"/>
  <c r="J6173" i="17"/>
  <c r="J6174" i="17"/>
  <c r="J6175" i="17"/>
  <c r="J6176" i="17"/>
  <c r="J6177" i="17"/>
  <c r="J6178" i="17"/>
  <c r="J6179" i="17"/>
  <c r="J6180" i="17"/>
  <c r="J6181" i="17"/>
  <c r="J6182" i="17"/>
  <c r="J6183" i="17"/>
  <c r="J6184" i="17"/>
  <c r="J6185" i="17"/>
  <c r="J6186" i="17"/>
  <c r="J6187" i="17"/>
  <c r="J6188" i="17"/>
  <c r="J6189" i="17"/>
  <c r="J6190" i="17"/>
  <c r="J6191" i="17"/>
  <c r="J6192" i="17"/>
  <c r="J6193" i="17"/>
  <c r="J6194" i="17"/>
  <c r="J6195" i="17"/>
  <c r="J6196" i="17"/>
  <c r="J6197" i="17"/>
  <c r="J6198" i="17"/>
  <c r="J6199" i="17"/>
  <c r="J6200" i="17"/>
  <c r="J6201" i="17"/>
  <c r="J6202" i="17"/>
  <c r="J6203" i="17"/>
  <c r="J6204" i="17"/>
  <c r="J6205" i="17"/>
  <c r="J6206" i="17"/>
  <c r="J6207" i="17"/>
  <c r="J6208" i="17"/>
  <c r="J6209" i="17"/>
  <c r="J6210" i="17"/>
  <c r="J6211" i="17"/>
  <c r="J6212" i="17"/>
  <c r="J6213" i="17"/>
  <c r="J6214" i="17"/>
  <c r="J6215" i="17"/>
  <c r="J6216" i="17"/>
  <c r="J6217" i="17"/>
  <c r="J6218" i="17"/>
  <c r="J6219" i="17"/>
  <c r="J6220" i="17"/>
  <c r="J6221" i="17"/>
  <c r="J6222" i="17"/>
  <c r="J6223" i="17"/>
  <c r="J6224" i="17"/>
  <c r="J6225" i="17"/>
  <c r="J6226" i="17"/>
  <c r="J6227" i="17"/>
  <c r="J6228" i="17"/>
  <c r="J6229" i="17"/>
  <c r="J6230" i="17"/>
  <c r="J6231" i="17"/>
  <c r="J6232" i="17"/>
  <c r="J6233" i="17"/>
  <c r="J6234" i="17"/>
  <c r="J6235" i="17"/>
  <c r="J6236" i="17"/>
  <c r="J6237" i="17"/>
  <c r="J6238" i="17"/>
  <c r="J6239" i="17"/>
  <c r="J6240" i="17"/>
  <c r="J6241" i="17"/>
  <c r="J6242" i="17"/>
  <c r="J6243" i="17"/>
  <c r="J6244" i="17"/>
  <c r="J6245" i="17"/>
  <c r="J6246" i="17"/>
  <c r="J6247" i="17"/>
  <c r="J6248" i="17"/>
  <c r="J6249" i="17"/>
  <c r="J6250" i="17"/>
  <c r="J6251" i="17"/>
  <c r="J6252" i="17"/>
  <c r="J6253" i="17"/>
  <c r="J6254" i="17"/>
  <c r="J6255" i="17"/>
  <c r="J6256" i="17"/>
  <c r="J6257" i="17"/>
  <c r="J6258" i="17"/>
  <c r="J6259" i="17"/>
  <c r="J6260" i="17"/>
  <c r="J6261" i="17"/>
  <c r="J6262" i="17"/>
  <c r="J6263" i="17"/>
  <c r="J6264" i="17"/>
  <c r="J6265" i="17"/>
  <c r="J6266" i="17"/>
  <c r="J6267" i="17"/>
  <c r="J6268" i="17"/>
  <c r="J6269" i="17"/>
  <c r="J6270" i="17"/>
  <c r="J6271" i="17"/>
  <c r="J6272" i="17"/>
  <c r="J6273" i="17"/>
  <c r="J6274" i="17"/>
  <c r="J6275" i="17"/>
  <c r="J6276" i="17"/>
  <c r="J6277" i="17"/>
  <c r="J6278" i="17"/>
  <c r="J6279" i="17"/>
  <c r="J6280" i="17"/>
  <c r="J6281" i="17"/>
  <c r="J6282" i="17"/>
  <c r="J6283" i="17"/>
  <c r="J6284" i="17"/>
  <c r="J6285" i="17"/>
  <c r="J6286" i="17"/>
  <c r="J6287" i="17"/>
  <c r="J6288" i="17"/>
  <c r="J6289" i="17"/>
  <c r="J6290" i="17"/>
  <c r="J6291" i="17"/>
  <c r="J6292" i="17"/>
  <c r="J6293" i="17"/>
  <c r="J6294" i="17"/>
  <c r="J6295" i="17"/>
  <c r="J6296" i="17"/>
  <c r="J6297" i="17"/>
  <c r="J6298" i="17"/>
  <c r="J6299" i="17"/>
  <c r="J6300" i="17"/>
  <c r="J6301" i="17"/>
  <c r="J6302" i="17"/>
  <c r="J6303" i="17"/>
  <c r="J6304" i="17"/>
  <c r="J6305" i="17"/>
  <c r="J6306" i="17"/>
  <c r="J6307" i="17"/>
  <c r="J6308" i="17"/>
  <c r="J6309" i="17"/>
  <c r="J6310" i="17"/>
  <c r="J6311" i="17"/>
  <c r="J6312" i="17"/>
  <c r="J6313" i="17"/>
  <c r="J6314" i="17"/>
  <c r="J6315" i="17"/>
  <c r="J6316" i="17"/>
  <c r="J6317" i="17"/>
  <c r="J6318" i="17"/>
  <c r="J6319" i="17"/>
  <c r="J6320" i="17"/>
  <c r="J6321" i="17"/>
  <c r="J6322" i="17"/>
  <c r="J6323" i="17"/>
  <c r="J6324" i="17"/>
  <c r="J6325" i="17"/>
  <c r="J6326" i="17"/>
  <c r="J6327" i="17"/>
  <c r="J6328" i="17"/>
  <c r="J6329" i="17"/>
  <c r="J6330" i="17"/>
  <c r="J6331" i="17"/>
  <c r="J6332" i="17"/>
  <c r="J6333" i="17"/>
  <c r="J6334" i="17"/>
  <c r="J6335" i="17"/>
  <c r="J6336" i="17"/>
  <c r="J6337" i="17"/>
  <c r="J6338" i="17"/>
  <c r="J6339" i="17"/>
  <c r="J6340" i="17"/>
  <c r="J6341" i="17"/>
  <c r="J6342" i="17"/>
  <c r="J6343" i="17"/>
  <c r="J6344" i="17"/>
  <c r="J6345" i="17"/>
  <c r="J6346" i="17"/>
  <c r="J6347" i="17"/>
  <c r="J6348" i="17"/>
  <c r="J6349" i="17"/>
  <c r="J6350" i="17"/>
  <c r="J6351" i="17"/>
  <c r="J6352" i="17"/>
  <c r="J6353" i="17"/>
  <c r="J6354" i="17"/>
  <c r="J6355" i="17"/>
  <c r="J6356" i="17"/>
  <c r="J6357" i="17"/>
  <c r="J6358" i="17"/>
  <c r="J6359" i="17"/>
  <c r="J6360" i="17"/>
  <c r="J6361" i="17"/>
  <c r="J6362" i="17"/>
  <c r="J6363" i="17"/>
  <c r="J6364" i="17"/>
  <c r="J6365" i="17"/>
  <c r="J6366" i="17"/>
  <c r="J6367" i="17"/>
  <c r="J6368" i="17"/>
  <c r="J6369" i="17"/>
  <c r="J6370" i="17"/>
  <c r="J6371" i="17"/>
  <c r="J6372" i="17"/>
  <c r="J6373" i="17"/>
  <c r="J6374" i="17"/>
  <c r="J6375" i="17"/>
  <c r="J6376" i="17"/>
  <c r="J6377" i="17"/>
  <c r="J6378" i="17"/>
  <c r="J6379" i="17"/>
  <c r="J6380" i="17"/>
  <c r="J6381" i="17"/>
  <c r="J6382" i="17"/>
  <c r="J6383" i="17"/>
  <c r="J6384" i="17"/>
  <c r="J6385" i="17"/>
  <c r="J6386" i="17"/>
  <c r="J6387" i="17"/>
  <c r="J6388" i="17"/>
  <c r="J6389" i="17"/>
  <c r="J6390" i="17"/>
  <c r="J6391" i="17"/>
  <c r="J6392" i="17"/>
  <c r="J6393" i="17"/>
  <c r="J6394" i="17"/>
  <c r="J6395" i="17"/>
  <c r="J6396" i="17"/>
  <c r="J6397" i="17"/>
  <c r="J6398" i="17"/>
  <c r="J6399" i="17"/>
  <c r="J6400" i="17"/>
  <c r="J6401" i="17"/>
  <c r="J6402" i="17"/>
  <c r="J6403" i="17"/>
  <c r="J6404" i="17"/>
  <c r="J6405" i="17"/>
  <c r="J6406" i="17"/>
  <c r="J6407" i="17"/>
  <c r="J6408" i="17"/>
  <c r="J6409" i="17"/>
  <c r="J6410" i="17"/>
  <c r="J6411" i="17"/>
  <c r="J6412" i="17"/>
  <c r="J6413" i="17"/>
  <c r="J6414" i="17"/>
  <c r="J6415" i="17"/>
  <c r="J6416" i="17"/>
  <c r="J6417" i="17"/>
  <c r="J6418" i="17"/>
  <c r="J6419" i="17"/>
  <c r="J6420" i="17"/>
  <c r="J6421" i="17"/>
  <c r="J6422" i="17"/>
  <c r="J6423" i="17"/>
  <c r="J6424" i="17"/>
  <c r="J6425" i="17"/>
  <c r="J6426" i="17"/>
  <c r="J6427" i="17"/>
  <c r="J6428" i="17"/>
  <c r="J6429" i="17"/>
  <c r="J6430" i="17"/>
  <c r="J6431" i="17"/>
  <c r="J6432" i="17"/>
  <c r="J6433" i="17"/>
  <c r="J6434" i="17"/>
  <c r="J6435" i="17"/>
  <c r="J6436" i="17"/>
  <c r="J6437" i="17"/>
  <c r="J6438" i="17"/>
  <c r="J6439" i="17"/>
  <c r="J6440" i="17"/>
  <c r="J6441" i="17"/>
  <c r="J6442" i="17"/>
  <c r="J6443" i="17"/>
  <c r="J6444" i="17"/>
  <c r="J6445" i="17"/>
  <c r="J6446" i="17"/>
  <c r="J6447" i="17"/>
  <c r="J6448" i="17"/>
  <c r="J6449" i="17"/>
  <c r="J6450" i="17"/>
  <c r="J6451" i="17"/>
  <c r="J6452" i="17"/>
  <c r="J6453" i="17"/>
  <c r="J6454" i="17"/>
  <c r="J6455" i="17"/>
  <c r="J6456" i="17"/>
  <c r="J6457" i="17"/>
  <c r="J6458" i="17"/>
  <c r="J6459" i="17"/>
  <c r="J6460" i="17"/>
  <c r="J6461" i="17"/>
  <c r="J6462" i="17"/>
  <c r="J6463" i="17"/>
  <c r="J6464" i="17"/>
  <c r="J6465" i="17"/>
  <c r="J6466" i="17"/>
  <c r="J6467" i="17"/>
  <c r="J6468" i="17"/>
  <c r="J6469" i="17"/>
  <c r="J6470" i="17"/>
  <c r="J6471" i="17"/>
  <c r="J6472" i="17"/>
  <c r="J6473" i="17"/>
  <c r="J6474" i="17"/>
  <c r="J6475" i="17"/>
  <c r="J6476" i="17"/>
  <c r="J6477" i="17"/>
  <c r="J6478" i="17"/>
  <c r="J6479" i="17"/>
  <c r="J6480" i="17"/>
  <c r="J6481" i="17"/>
  <c r="J6482" i="17"/>
  <c r="J6483" i="17"/>
  <c r="J6484" i="17"/>
  <c r="J6485" i="17"/>
  <c r="J6486" i="17"/>
  <c r="J6487" i="17"/>
  <c r="J6488" i="17"/>
  <c r="J6489" i="17"/>
  <c r="J6490" i="17"/>
  <c r="J6491" i="17"/>
  <c r="J6492" i="17"/>
  <c r="J6493" i="17"/>
  <c r="J6494" i="17"/>
  <c r="J6495" i="17"/>
  <c r="J6496" i="17"/>
  <c r="J6497" i="17"/>
  <c r="J6498" i="17"/>
  <c r="J6499" i="17"/>
  <c r="J6500" i="17"/>
  <c r="J6501" i="17"/>
  <c r="J6502" i="17"/>
  <c r="J6503" i="17"/>
  <c r="J6504" i="17"/>
  <c r="J6505" i="17"/>
  <c r="J6506" i="17"/>
  <c r="J6507" i="17"/>
  <c r="J6508" i="17"/>
  <c r="J6509" i="17"/>
  <c r="J6510" i="17"/>
  <c r="J6511" i="17"/>
  <c r="J6512" i="17"/>
  <c r="J6513" i="17"/>
  <c r="J6514" i="17"/>
  <c r="J6515" i="17"/>
  <c r="J6516" i="17"/>
  <c r="J6517" i="17"/>
  <c r="J6518" i="17"/>
  <c r="J6519" i="17"/>
  <c r="J6520" i="17"/>
  <c r="J6521" i="17"/>
  <c r="J6522" i="17"/>
  <c r="J6523" i="17"/>
  <c r="J6524" i="17"/>
  <c r="J6525" i="17"/>
  <c r="J6526" i="17"/>
  <c r="J6527" i="17"/>
  <c r="J6528" i="17"/>
  <c r="J6529" i="17"/>
  <c r="J6530" i="17"/>
  <c r="J6531" i="17"/>
  <c r="J6532" i="17"/>
  <c r="J6533" i="17"/>
  <c r="J6534" i="17"/>
  <c r="J6535" i="17"/>
  <c r="J6536" i="17"/>
  <c r="J6537" i="17"/>
  <c r="J6538" i="17"/>
  <c r="J6539" i="17"/>
  <c r="J6540" i="17"/>
  <c r="J6541" i="17"/>
  <c r="J6542" i="17"/>
  <c r="J6543" i="17"/>
  <c r="J6544" i="17"/>
  <c r="J6545" i="17"/>
  <c r="J6546" i="17"/>
  <c r="J6547" i="17"/>
  <c r="J6548" i="17"/>
  <c r="J6549" i="17"/>
  <c r="J6550" i="17"/>
  <c r="J6551" i="17"/>
  <c r="J6552" i="17"/>
  <c r="J6553" i="17"/>
  <c r="J6554" i="17"/>
  <c r="J6555" i="17"/>
  <c r="J6556" i="17"/>
  <c r="J6557" i="17"/>
  <c r="J6558" i="17"/>
  <c r="J6559" i="17"/>
  <c r="J6560" i="17"/>
  <c r="J6561" i="17"/>
  <c r="J6562" i="17"/>
  <c r="J6563" i="17"/>
  <c r="J6564" i="17"/>
  <c r="J6565" i="17"/>
  <c r="J6566" i="17"/>
  <c r="J6567" i="17"/>
  <c r="J6568" i="17"/>
  <c r="J6569" i="17"/>
  <c r="J6570" i="17"/>
  <c r="J6571" i="17"/>
  <c r="J6572" i="17"/>
  <c r="J6573" i="17"/>
  <c r="J6574" i="17"/>
  <c r="J6575" i="17"/>
  <c r="J6576" i="17"/>
  <c r="J6577" i="17"/>
  <c r="J6578" i="17"/>
  <c r="J6579" i="17"/>
  <c r="J6580" i="17"/>
  <c r="J6581" i="17"/>
  <c r="J6582" i="17"/>
  <c r="J6583" i="17"/>
  <c r="J6584" i="17"/>
  <c r="J6585" i="17"/>
  <c r="J6586" i="17"/>
  <c r="J6587" i="17"/>
  <c r="J6588" i="17"/>
  <c r="J6589" i="17"/>
  <c r="J6590" i="17"/>
  <c r="J6591" i="17"/>
  <c r="J6592" i="17"/>
  <c r="J6593" i="17"/>
  <c r="J6594" i="17"/>
  <c r="J6595" i="17"/>
  <c r="J6596" i="17"/>
  <c r="J6597" i="17"/>
  <c r="J6598" i="17"/>
  <c r="J6599" i="17"/>
  <c r="J6600" i="17"/>
  <c r="J6601" i="17"/>
  <c r="J6602" i="17"/>
  <c r="J6603" i="17"/>
  <c r="J6604" i="17"/>
  <c r="J6605" i="17"/>
  <c r="J6606" i="17"/>
  <c r="J6607" i="17"/>
  <c r="J6608" i="17"/>
  <c r="J6609" i="17"/>
  <c r="J6610" i="17"/>
  <c r="J6611" i="17"/>
  <c r="J6612" i="17"/>
  <c r="J6613" i="17"/>
  <c r="J6614" i="17"/>
  <c r="J6615" i="17"/>
  <c r="J6616" i="17"/>
  <c r="J6617" i="17"/>
  <c r="J6618" i="17"/>
  <c r="J6619" i="17"/>
  <c r="J6620" i="17"/>
  <c r="J6621" i="17"/>
  <c r="J6622" i="17"/>
  <c r="J6623" i="17"/>
  <c r="J6624" i="17"/>
  <c r="J6625" i="17"/>
  <c r="J6626" i="17"/>
  <c r="J6627" i="17"/>
  <c r="J6628" i="17"/>
  <c r="J6629" i="17"/>
  <c r="J6630" i="17"/>
  <c r="J6631" i="17"/>
  <c r="J6632" i="17"/>
  <c r="J6633" i="17"/>
  <c r="J6634" i="17"/>
  <c r="J6635" i="17"/>
  <c r="J6636" i="17"/>
  <c r="J6637" i="17"/>
  <c r="J6638" i="17"/>
  <c r="J6639" i="17"/>
  <c r="J6640" i="17"/>
  <c r="J6641" i="17"/>
  <c r="J6642" i="17"/>
  <c r="J6643" i="17"/>
  <c r="J6644" i="17"/>
  <c r="J6645" i="17"/>
  <c r="J6646" i="17"/>
  <c r="J6647" i="17"/>
  <c r="J6648" i="17"/>
  <c r="J6649" i="17"/>
  <c r="J6650" i="17"/>
  <c r="J6651" i="17"/>
  <c r="J6652" i="17"/>
  <c r="J6653" i="17"/>
  <c r="J6654" i="17"/>
  <c r="J6655" i="17"/>
  <c r="J6656" i="17"/>
  <c r="J6657" i="17"/>
  <c r="J6658" i="17"/>
  <c r="J6659" i="17"/>
  <c r="J6660" i="17"/>
  <c r="J6661" i="17"/>
  <c r="J6662" i="17"/>
  <c r="J6663" i="17"/>
  <c r="J6664" i="17"/>
  <c r="J6665" i="17"/>
  <c r="J6666" i="17"/>
  <c r="J6667" i="17"/>
  <c r="J6668" i="17"/>
  <c r="J6669" i="17"/>
  <c r="J6670" i="17"/>
  <c r="J6671" i="17"/>
  <c r="J6672" i="17"/>
  <c r="J6673" i="17"/>
  <c r="J6674" i="17"/>
  <c r="J6675" i="17"/>
  <c r="J6676" i="17"/>
  <c r="J6677" i="17"/>
  <c r="J6678" i="17"/>
  <c r="J6679" i="17"/>
  <c r="J6680" i="17"/>
  <c r="J6681" i="17"/>
  <c r="J6682" i="17"/>
  <c r="J6683" i="17"/>
  <c r="J6684" i="17"/>
  <c r="J6685" i="17"/>
  <c r="J6686" i="17"/>
  <c r="J6687" i="17"/>
  <c r="J6688" i="17"/>
  <c r="J6689" i="17"/>
  <c r="J6690" i="17"/>
  <c r="J6691" i="17"/>
  <c r="J6692" i="17"/>
  <c r="J6693" i="17"/>
  <c r="J6694" i="17"/>
  <c r="J6695" i="17"/>
  <c r="J6696" i="17"/>
  <c r="J6697" i="17"/>
  <c r="J6698" i="17"/>
  <c r="J6699" i="17"/>
  <c r="J6700" i="17"/>
  <c r="J6701" i="17"/>
  <c r="J6702" i="17"/>
  <c r="J6703" i="17"/>
  <c r="J6704" i="17"/>
  <c r="J6705" i="17"/>
  <c r="J6706" i="17"/>
  <c r="J6707" i="17"/>
  <c r="J6708" i="17"/>
  <c r="J6709" i="17"/>
  <c r="J6710" i="17"/>
  <c r="J6711" i="17"/>
  <c r="J6712" i="17"/>
  <c r="J6713" i="17"/>
  <c r="J6714" i="17"/>
  <c r="J6715" i="17"/>
  <c r="J6716" i="17"/>
  <c r="J6717" i="17"/>
  <c r="J6718" i="17"/>
  <c r="J6719" i="17"/>
  <c r="J6720" i="17"/>
  <c r="J6721" i="17"/>
  <c r="J6722" i="17"/>
  <c r="J6723" i="17"/>
  <c r="J6724" i="17"/>
  <c r="J6725" i="17"/>
  <c r="J6726" i="17"/>
  <c r="J6727" i="17"/>
  <c r="J6728" i="17"/>
  <c r="J6729" i="17"/>
  <c r="J6730" i="17"/>
  <c r="J6731" i="17"/>
  <c r="J6732" i="17"/>
  <c r="J6733" i="17"/>
  <c r="J6734" i="17"/>
  <c r="J6735" i="17"/>
  <c r="J6736" i="17"/>
  <c r="J6737" i="17"/>
  <c r="J6738" i="17"/>
  <c r="J6739" i="17"/>
  <c r="J6740" i="17"/>
  <c r="J6741" i="17"/>
  <c r="J6742" i="17"/>
  <c r="J6743" i="17"/>
  <c r="J6744" i="17"/>
  <c r="J6745" i="17"/>
  <c r="J6746" i="17"/>
  <c r="J6747" i="17"/>
  <c r="J6748" i="17"/>
  <c r="J6749" i="17"/>
  <c r="J6750" i="17"/>
  <c r="J6751" i="17"/>
  <c r="J6752" i="17"/>
  <c r="J6753" i="17"/>
  <c r="J6754" i="17"/>
  <c r="J6755" i="17"/>
  <c r="J6756" i="17"/>
  <c r="J6757" i="17"/>
  <c r="J6758" i="17"/>
  <c r="J6759" i="17"/>
  <c r="J6760" i="17"/>
  <c r="J6761" i="17"/>
  <c r="J6762" i="17"/>
  <c r="J6763" i="17"/>
  <c r="J6764" i="17"/>
  <c r="J6765" i="17"/>
  <c r="J6766" i="17"/>
  <c r="J6767" i="17"/>
  <c r="J6768" i="17"/>
  <c r="J6769" i="17"/>
  <c r="J6770" i="17"/>
  <c r="J6771" i="17"/>
  <c r="J6772" i="17"/>
  <c r="J6773" i="17"/>
  <c r="J6774" i="17"/>
  <c r="J6775" i="17"/>
  <c r="J6776" i="17"/>
  <c r="J6777" i="17"/>
  <c r="J6778" i="17"/>
  <c r="J6779" i="17"/>
  <c r="J6780" i="17"/>
  <c r="J6781" i="17"/>
  <c r="J6782" i="17"/>
  <c r="J6783" i="17"/>
  <c r="J6784" i="17"/>
  <c r="J6785" i="17"/>
  <c r="J6786" i="17"/>
  <c r="J6787" i="17"/>
  <c r="J6788" i="17"/>
  <c r="J6789" i="17"/>
  <c r="J6790" i="17"/>
  <c r="J6791" i="17"/>
  <c r="J6792" i="17"/>
  <c r="J6793" i="17"/>
  <c r="J6794" i="17"/>
  <c r="J6795" i="17"/>
  <c r="J6796" i="17"/>
  <c r="J6797" i="17"/>
  <c r="J6798" i="17"/>
  <c r="J6799" i="17"/>
  <c r="J6800" i="17"/>
  <c r="J6801" i="17"/>
  <c r="J6802" i="17"/>
  <c r="J6803" i="17"/>
  <c r="J6804" i="17"/>
  <c r="J6805" i="17"/>
  <c r="J6806" i="17"/>
  <c r="J6807" i="17"/>
  <c r="J6808" i="17"/>
  <c r="J6809" i="17"/>
  <c r="J6810" i="17"/>
  <c r="J6811" i="17"/>
  <c r="J6812" i="17"/>
  <c r="J6813" i="17"/>
  <c r="J6814" i="17"/>
  <c r="J6815" i="17"/>
  <c r="J6816" i="17"/>
  <c r="J6817" i="17"/>
  <c r="J6818" i="17"/>
  <c r="J6819" i="17"/>
  <c r="J6820" i="17"/>
  <c r="J6821" i="17"/>
  <c r="J6822" i="17"/>
  <c r="J6823" i="17"/>
  <c r="J6824" i="17"/>
  <c r="J6825" i="17"/>
  <c r="J6826" i="17"/>
  <c r="J6827" i="17"/>
  <c r="J6828" i="17"/>
  <c r="J6829" i="17"/>
  <c r="J6830" i="17"/>
  <c r="J6831" i="17"/>
  <c r="J6832" i="17"/>
  <c r="J6833" i="17"/>
  <c r="J6834" i="17"/>
  <c r="J6835" i="17"/>
  <c r="J6836" i="17"/>
  <c r="J6837" i="17"/>
  <c r="J6838" i="17"/>
  <c r="J6839" i="17"/>
  <c r="J6840" i="17"/>
  <c r="J6841" i="17"/>
  <c r="J6842" i="17"/>
  <c r="J6843" i="17"/>
  <c r="J6844" i="17"/>
  <c r="J6845" i="17"/>
  <c r="J6846" i="17"/>
  <c r="J6847" i="17"/>
  <c r="J6848" i="17"/>
  <c r="J6849" i="17"/>
  <c r="J6850" i="17"/>
  <c r="J6851" i="17"/>
  <c r="J6852" i="17"/>
  <c r="J6853" i="17"/>
  <c r="J6854" i="17"/>
  <c r="J6855" i="17"/>
  <c r="J6856" i="17"/>
  <c r="J6857" i="17"/>
  <c r="J6858" i="17"/>
  <c r="J6859" i="17"/>
  <c r="J6860" i="17"/>
  <c r="J6861" i="17"/>
  <c r="J6862" i="17"/>
  <c r="J6863" i="17"/>
  <c r="J6864" i="17"/>
  <c r="J6865" i="17"/>
  <c r="J6866" i="17"/>
  <c r="J6867" i="17"/>
  <c r="J6868" i="17"/>
  <c r="J6869" i="17"/>
  <c r="J6870" i="17"/>
  <c r="J6871" i="17"/>
  <c r="J6872" i="17"/>
  <c r="J6873" i="17"/>
  <c r="J6874" i="17"/>
  <c r="J6875" i="17"/>
  <c r="J6876" i="17"/>
  <c r="J6877" i="17"/>
  <c r="J6878" i="17"/>
  <c r="J6879" i="17"/>
  <c r="J6880" i="17"/>
  <c r="J6881" i="17"/>
  <c r="J6882" i="17"/>
  <c r="J6883" i="17"/>
  <c r="J6884" i="17"/>
  <c r="J6885" i="17"/>
  <c r="J6886" i="17"/>
  <c r="J6887" i="17"/>
  <c r="J6888" i="17"/>
  <c r="J6889" i="17"/>
  <c r="J6890" i="17"/>
  <c r="J6891" i="17"/>
  <c r="J6892" i="17"/>
  <c r="J6893" i="17"/>
  <c r="J6894" i="17"/>
  <c r="J6895" i="17"/>
  <c r="J6896" i="17"/>
  <c r="J6897" i="17"/>
  <c r="J6898" i="17"/>
  <c r="J6899" i="17"/>
  <c r="J6900" i="17"/>
  <c r="J6901" i="17"/>
  <c r="J6902" i="17"/>
  <c r="J6903" i="17"/>
  <c r="J6904" i="17"/>
  <c r="J6905" i="17"/>
  <c r="J6906" i="17"/>
  <c r="J6907" i="17"/>
  <c r="J6908" i="17"/>
  <c r="J6909" i="17"/>
  <c r="J6910" i="17"/>
  <c r="J6911" i="17"/>
  <c r="J6912" i="17"/>
  <c r="J6913" i="17"/>
  <c r="J6914" i="17"/>
  <c r="J6915" i="17"/>
  <c r="J6916" i="17"/>
  <c r="J6917" i="17"/>
  <c r="J6918" i="17"/>
  <c r="J6919" i="17"/>
  <c r="J6920" i="17"/>
  <c r="J6921" i="17"/>
  <c r="J6922" i="17"/>
  <c r="J6923" i="17"/>
  <c r="J6924" i="17"/>
  <c r="J6925" i="17"/>
  <c r="J6926" i="17"/>
  <c r="J6927" i="17"/>
  <c r="J6928" i="17"/>
  <c r="J6929" i="17"/>
  <c r="J6930" i="17"/>
  <c r="J6931" i="17"/>
  <c r="J6932" i="17"/>
  <c r="J6933" i="17"/>
  <c r="J6934" i="17"/>
  <c r="J6935" i="17"/>
  <c r="J6936" i="17"/>
  <c r="J6937" i="17"/>
  <c r="J6938" i="17"/>
  <c r="J6939" i="17"/>
  <c r="J6940" i="17"/>
  <c r="J6941" i="17"/>
  <c r="J6942" i="17"/>
  <c r="J6943" i="17"/>
  <c r="J6944" i="17"/>
  <c r="J6945" i="17"/>
  <c r="J6946" i="17"/>
  <c r="J6947" i="17"/>
  <c r="J6948" i="17"/>
  <c r="J6949" i="17"/>
  <c r="J6950" i="17"/>
  <c r="J6951" i="17"/>
  <c r="J6952" i="17"/>
  <c r="J6953" i="17"/>
  <c r="J6954" i="17"/>
  <c r="J6955" i="17"/>
  <c r="J6956" i="17"/>
  <c r="J6957" i="17"/>
  <c r="J6958" i="17"/>
  <c r="J6959" i="17"/>
  <c r="J6960" i="17"/>
  <c r="J6961" i="17"/>
  <c r="J6962" i="17"/>
  <c r="J6963" i="17"/>
  <c r="J6964" i="17"/>
  <c r="J6965" i="17"/>
  <c r="J6966" i="17"/>
  <c r="J6967" i="17"/>
  <c r="J6968" i="17"/>
  <c r="J6969" i="17"/>
  <c r="J6970" i="17"/>
  <c r="J6971" i="17"/>
  <c r="J6972" i="17"/>
  <c r="J6973" i="17"/>
  <c r="J6974" i="17"/>
  <c r="J6975" i="17"/>
  <c r="J6976" i="17"/>
  <c r="J6977" i="17"/>
  <c r="J6978" i="17"/>
  <c r="J6979" i="17"/>
  <c r="J6980" i="17"/>
  <c r="J6981" i="17"/>
  <c r="J6982" i="17"/>
  <c r="J6983" i="17"/>
  <c r="J6984" i="17"/>
  <c r="J6985" i="17"/>
  <c r="J6986" i="17"/>
  <c r="J6987" i="17"/>
  <c r="J6988" i="17"/>
  <c r="J6989" i="17"/>
  <c r="J6990" i="17"/>
  <c r="J6991" i="17"/>
  <c r="J6992" i="17"/>
  <c r="J6993" i="17"/>
  <c r="J6994" i="17"/>
  <c r="J6995" i="17"/>
  <c r="J6996" i="17"/>
  <c r="J6997" i="17"/>
  <c r="J6998" i="17"/>
  <c r="J6999" i="17"/>
  <c r="J7000" i="17"/>
  <c r="J7001" i="17"/>
  <c r="J7002" i="17"/>
  <c r="J7003" i="17"/>
  <c r="J7004" i="17"/>
  <c r="J7005" i="17"/>
  <c r="J7006" i="17"/>
  <c r="J7007" i="17"/>
  <c r="J7008" i="17"/>
  <c r="J7009" i="17"/>
  <c r="J7010" i="17"/>
  <c r="J7011" i="17"/>
  <c r="J7012" i="17"/>
  <c r="J7013" i="17"/>
  <c r="J7014" i="17"/>
  <c r="J7015" i="17"/>
  <c r="J7016" i="17"/>
  <c r="J7017" i="17"/>
  <c r="J7018" i="17"/>
  <c r="J7019" i="17"/>
  <c r="J7020" i="17"/>
  <c r="J7021" i="17"/>
  <c r="J7022" i="17"/>
  <c r="J7023" i="17"/>
  <c r="J7024" i="17"/>
  <c r="J7025" i="17"/>
  <c r="J7026" i="17"/>
  <c r="J7027" i="17"/>
  <c r="J7028" i="17"/>
  <c r="J7029" i="17"/>
  <c r="J7030" i="17"/>
  <c r="J7031" i="17"/>
  <c r="J7032" i="17"/>
  <c r="J7033" i="17"/>
  <c r="J7034" i="17"/>
  <c r="J7035" i="17"/>
  <c r="J7036" i="17"/>
  <c r="J7037" i="17"/>
  <c r="J7038" i="17"/>
  <c r="J7039" i="17"/>
  <c r="J7040" i="17"/>
  <c r="J7041" i="17"/>
  <c r="J7042" i="17"/>
  <c r="J7043" i="17"/>
  <c r="J7044" i="17"/>
  <c r="J7045" i="17"/>
  <c r="J7046" i="17"/>
  <c r="J7047" i="17"/>
  <c r="J7048" i="17"/>
  <c r="J7049" i="17"/>
  <c r="J7050" i="17"/>
  <c r="J7051" i="17"/>
  <c r="J7052" i="17"/>
  <c r="J7053" i="17"/>
  <c r="J7054" i="17"/>
  <c r="J7055" i="17"/>
  <c r="J7056" i="17"/>
  <c r="J7057" i="17"/>
  <c r="J7058" i="17"/>
  <c r="J7059" i="17"/>
  <c r="J7060" i="17"/>
  <c r="J7061" i="17"/>
  <c r="J7062" i="17"/>
  <c r="J7063" i="17"/>
  <c r="J7064" i="17"/>
  <c r="J7065" i="17"/>
  <c r="J7066" i="17"/>
  <c r="J7067" i="17"/>
  <c r="J7068" i="17"/>
  <c r="J7069" i="17"/>
  <c r="J7070" i="17"/>
  <c r="J7071" i="17"/>
  <c r="J7072" i="17"/>
  <c r="J7073" i="17"/>
  <c r="J7074" i="17"/>
  <c r="J7075" i="17"/>
  <c r="J7076" i="17"/>
  <c r="J7077" i="17"/>
  <c r="J7078" i="17"/>
  <c r="J7079" i="17"/>
  <c r="J7080" i="17"/>
  <c r="J7081" i="17"/>
  <c r="J7082" i="17"/>
  <c r="J7083" i="17"/>
  <c r="J7084" i="17"/>
  <c r="J7085" i="17"/>
  <c r="J7086" i="17"/>
  <c r="J7087" i="17"/>
  <c r="J7088" i="17"/>
  <c r="J7089" i="17"/>
  <c r="J7090" i="17"/>
  <c r="J7091" i="17"/>
  <c r="J7092" i="17"/>
  <c r="J7093" i="17"/>
  <c r="J7094" i="17"/>
  <c r="J7095" i="17"/>
  <c r="J7096" i="17"/>
  <c r="J7097" i="17"/>
  <c r="J7098" i="17"/>
  <c r="J7099" i="17"/>
  <c r="J7100" i="17"/>
  <c r="J7101" i="17"/>
  <c r="J7102" i="17"/>
  <c r="J7103" i="17"/>
  <c r="J7104" i="17"/>
  <c r="J7105" i="17"/>
  <c r="J7106" i="17"/>
  <c r="J7107" i="17"/>
  <c r="J7108" i="17"/>
  <c r="J7109" i="17"/>
  <c r="J7110" i="17"/>
  <c r="J7111" i="17"/>
  <c r="J7112" i="17"/>
  <c r="J7113" i="17"/>
  <c r="J7114" i="17"/>
  <c r="J7115" i="17"/>
  <c r="J7116" i="17"/>
  <c r="J7117" i="17"/>
  <c r="J7118" i="17"/>
  <c r="J7119" i="17"/>
  <c r="J7120" i="17"/>
  <c r="J7121" i="17"/>
  <c r="J7122" i="17"/>
  <c r="J7123" i="17"/>
  <c r="J7124" i="17"/>
  <c r="J7125" i="17"/>
  <c r="J7126" i="17"/>
  <c r="J7127" i="17"/>
  <c r="J7128" i="17"/>
  <c r="J7129" i="17"/>
  <c r="J7130" i="17"/>
  <c r="J7131" i="17"/>
  <c r="J7132" i="17"/>
  <c r="J7133" i="17"/>
  <c r="J7134" i="17"/>
  <c r="J7135" i="17"/>
  <c r="J7136" i="17"/>
  <c r="J7137" i="17"/>
  <c r="J7138" i="17"/>
  <c r="J7139" i="17"/>
  <c r="J7140" i="17"/>
  <c r="J7141" i="17"/>
  <c r="J7142" i="17"/>
  <c r="J7143" i="17"/>
  <c r="J7144" i="17"/>
  <c r="J7145" i="17"/>
  <c r="J7146" i="17"/>
  <c r="J7147" i="17"/>
  <c r="J7148" i="17"/>
  <c r="J7149" i="17"/>
  <c r="J7150" i="17"/>
  <c r="J7151" i="17"/>
  <c r="J7152" i="17"/>
  <c r="J7153" i="17"/>
  <c r="J7154" i="17"/>
  <c r="J7155" i="17"/>
  <c r="J7156" i="17"/>
  <c r="J7157" i="17"/>
  <c r="J7158" i="17"/>
  <c r="J7159" i="17"/>
  <c r="J7160" i="17"/>
  <c r="J7161" i="17"/>
  <c r="J7162" i="17"/>
  <c r="J7163" i="17"/>
  <c r="J7164" i="17"/>
  <c r="J7165" i="17"/>
  <c r="J7166" i="17"/>
  <c r="J7167" i="17"/>
  <c r="J7168" i="17"/>
  <c r="J7169" i="17"/>
  <c r="J7170" i="17"/>
  <c r="J7171" i="17"/>
  <c r="J7172" i="17"/>
  <c r="J7173" i="17"/>
  <c r="J7174" i="17"/>
  <c r="J7175" i="17"/>
  <c r="J7176" i="17"/>
  <c r="J7177" i="17"/>
  <c r="J7178" i="17"/>
  <c r="J7179" i="17"/>
  <c r="J7180" i="17"/>
  <c r="J7181" i="17"/>
  <c r="J7182" i="17"/>
  <c r="J7183" i="17"/>
  <c r="J7184" i="17"/>
  <c r="J7185" i="17"/>
  <c r="J7186" i="17"/>
  <c r="J7187" i="17"/>
  <c r="J7188" i="17"/>
  <c r="J7189" i="17"/>
  <c r="J7190" i="17"/>
  <c r="J7191" i="17"/>
  <c r="J7192" i="17"/>
  <c r="J7193" i="17"/>
  <c r="J7194" i="17"/>
  <c r="J7195" i="17"/>
  <c r="J7196" i="17"/>
  <c r="J7197" i="17"/>
  <c r="J7198" i="17"/>
  <c r="J7199" i="17"/>
  <c r="J7200" i="17"/>
  <c r="J7201" i="17"/>
  <c r="J7202" i="17"/>
  <c r="J7203" i="17"/>
  <c r="J7204" i="17"/>
  <c r="J7205" i="17"/>
  <c r="J7206" i="17"/>
  <c r="J7207" i="17"/>
  <c r="J7208" i="17"/>
  <c r="J7209" i="17"/>
  <c r="J7210" i="17"/>
  <c r="J7211" i="17"/>
  <c r="J7212" i="17"/>
  <c r="J7213" i="17"/>
  <c r="J7214" i="17"/>
  <c r="J7215" i="17"/>
  <c r="J7216" i="17"/>
  <c r="J7217" i="17"/>
  <c r="J7218" i="17"/>
  <c r="J7219" i="17"/>
  <c r="J7220" i="17"/>
  <c r="J7221" i="17"/>
  <c r="J7222" i="17"/>
  <c r="J7223" i="17"/>
  <c r="J7224" i="17"/>
  <c r="J7225" i="17"/>
  <c r="J7226" i="17"/>
  <c r="J7227" i="17"/>
  <c r="J7228" i="17"/>
  <c r="J7229" i="17"/>
  <c r="J7230" i="17"/>
  <c r="J7231" i="17"/>
  <c r="J7232" i="17"/>
  <c r="J7233" i="17"/>
  <c r="J7234" i="17"/>
  <c r="J7235" i="17"/>
  <c r="J7236" i="17"/>
  <c r="J7237" i="17"/>
  <c r="J7238" i="17"/>
  <c r="J7239" i="17"/>
  <c r="J7240" i="17"/>
  <c r="J7241" i="17"/>
  <c r="J7242" i="17"/>
  <c r="J7243" i="17"/>
  <c r="J7244" i="17"/>
  <c r="J7245" i="17"/>
  <c r="J7246" i="17"/>
  <c r="J7247" i="17"/>
  <c r="J7248" i="17"/>
  <c r="J7249" i="17"/>
  <c r="J7250" i="17"/>
  <c r="J7251" i="17"/>
  <c r="J7252" i="17"/>
  <c r="J7253" i="17"/>
  <c r="J7254" i="17"/>
  <c r="J7255" i="17"/>
  <c r="J7256" i="17"/>
  <c r="J7257" i="17"/>
  <c r="J7258" i="17"/>
  <c r="J7259" i="17"/>
  <c r="J7260" i="17"/>
  <c r="J7261" i="17"/>
  <c r="J7262" i="17"/>
  <c r="J7263" i="17"/>
  <c r="J7264" i="17"/>
  <c r="J7265" i="17"/>
  <c r="J7266" i="17"/>
  <c r="J7267" i="17"/>
  <c r="J7268" i="17"/>
  <c r="J7269" i="17"/>
  <c r="J7270" i="17"/>
  <c r="J7271" i="17"/>
  <c r="J7272" i="17"/>
  <c r="J7273" i="17"/>
  <c r="J7274" i="17"/>
  <c r="J7275" i="17"/>
  <c r="J7276" i="17"/>
  <c r="J7277" i="17"/>
  <c r="J7278" i="17"/>
  <c r="J7279" i="17"/>
  <c r="J7280" i="17"/>
  <c r="J7281" i="17"/>
  <c r="J7282" i="17"/>
  <c r="J7283" i="17"/>
  <c r="J7284" i="17"/>
  <c r="J7285" i="17"/>
  <c r="J7286" i="17"/>
  <c r="J7287" i="17"/>
  <c r="J7288" i="17"/>
  <c r="J7289" i="17"/>
  <c r="J7290" i="17"/>
  <c r="J7291" i="17"/>
  <c r="J7292" i="17"/>
  <c r="J7293" i="17"/>
  <c r="J7294" i="17"/>
  <c r="J7295" i="17"/>
  <c r="J7296" i="17"/>
  <c r="J7297" i="17"/>
  <c r="J7298" i="17"/>
  <c r="J7299" i="17"/>
  <c r="J7300" i="17"/>
  <c r="J7301" i="17"/>
  <c r="J7302" i="17"/>
  <c r="J7303" i="17"/>
  <c r="J7304" i="17"/>
  <c r="J7305" i="17"/>
  <c r="J7306" i="17"/>
  <c r="J7307" i="17"/>
  <c r="J7308" i="17"/>
  <c r="J7309" i="17"/>
  <c r="J7310" i="17"/>
  <c r="J7311" i="17"/>
  <c r="J7312" i="17"/>
  <c r="J7313" i="17"/>
  <c r="J7314" i="17"/>
  <c r="J7315" i="17"/>
  <c r="J7316" i="17"/>
  <c r="J7317" i="17"/>
  <c r="J7318" i="17"/>
  <c r="J7319" i="17"/>
  <c r="J7320" i="17"/>
  <c r="J7321" i="17"/>
  <c r="J7322" i="17"/>
  <c r="J7323" i="17"/>
  <c r="J7324" i="17"/>
  <c r="J7325" i="17"/>
  <c r="J7326" i="17"/>
  <c r="J7327" i="17"/>
  <c r="J7328" i="17"/>
  <c r="J7329" i="17"/>
  <c r="J7330" i="17"/>
  <c r="J7331" i="17"/>
  <c r="J7332" i="17"/>
  <c r="J7333" i="17"/>
  <c r="J7334" i="17"/>
  <c r="J7335" i="17"/>
  <c r="J7336" i="17"/>
  <c r="J7337" i="17"/>
  <c r="J7338" i="17"/>
  <c r="J7339" i="17"/>
  <c r="J7340" i="17"/>
  <c r="J7341" i="17"/>
  <c r="J7342" i="17"/>
  <c r="J7343" i="17"/>
  <c r="J7344" i="17"/>
  <c r="J7345" i="17"/>
  <c r="J7346" i="17"/>
  <c r="J7347" i="17"/>
  <c r="J7348" i="17"/>
  <c r="J7349" i="17"/>
  <c r="J7350" i="17"/>
  <c r="J7351" i="17"/>
  <c r="J7352" i="17"/>
  <c r="J7353" i="17"/>
  <c r="J7354" i="17"/>
  <c r="J7355" i="17"/>
  <c r="J7356" i="17"/>
  <c r="J7357" i="17"/>
  <c r="J7358" i="17"/>
  <c r="J7359" i="17"/>
  <c r="J7360" i="17"/>
  <c r="J7361" i="17"/>
  <c r="J7362" i="17"/>
  <c r="J7363" i="17"/>
  <c r="J7364" i="17"/>
  <c r="J7365" i="17"/>
  <c r="J7366" i="17"/>
  <c r="J7367" i="17"/>
  <c r="J7368" i="17"/>
  <c r="J7369" i="17"/>
  <c r="J7370" i="17"/>
  <c r="J7371" i="17"/>
  <c r="J7372" i="17"/>
  <c r="J7373" i="17"/>
  <c r="J7374" i="17"/>
  <c r="J7375" i="17"/>
  <c r="J7376" i="17"/>
  <c r="J7377" i="17"/>
  <c r="J7378" i="17"/>
  <c r="J7379" i="17"/>
  <c r="J7380" i="17"/>
  <c r="J7381" i="17"/>
  <c r="J7382" i="17"/>
  <c r="J7383" i="17"/>
  <c r="J7384" i="17"/>
  <c r="J7385" i="17"/>
  <c r="J7386" i="17"/>
  <c r="J7387" i="17"/>
  <c r="J7388" i="17"/>
  <c r="J7389" i="17"/>
  <c r="J7390" i="17"/>
  <c r="J7391" i="17"/>
  <c r="J7392" i="17"/>
  <c r="J7393" i="17"/>
  <c r="J7394" i="17"/>
  <c r="J7395" i="17"/>
  <c r="J7396" i="17"/>
  <c r="J7397" i="17"/>
  <c r="J7398" i="17"/>
  <c r="J7399" i="17"/>
  <c r="J7400" i="17"/>
  <c r="J7401" i="17"/>
  <c r="J7402" i="17"/>
  <c r="J7403" i="17"/>
  <c r="J7404" i="17"/>
  <c r="J7405" i="17"/>
  <c r="J7406" i="17"/>
  <c r="J7407" i="17"/>
  <c r="J7408" i="17"/>
  <c r="J7409" i="17"/>
  <c r="J7410" i="17"/>
  <c r="J7411" i="17"/>
  <c r="J7412" i="17"/>
  <c r="J7413" i="17"/>
  <c r="J7414" i="17"/>
  <c r="J7415" i="17"/>
  <c r="J7416" i="17"/>
  <c r="J7417" i="17"/>
  <c r="J7418" i="17"/>
  <c r="J7419" i="17"/>
  <c r="J7420" i="17"/>
  <c r="J7421" i="17"/>
  <c r="J7422" i="17"/>
  <c r="J7423" i="17"/>
  <c r="J7424" i="17"/>
  <c r="J7425" i="17"/>
  <c r="J7426" i="17"/>
  <c r="J7427" i="17"/>
  <c r="J7428" i="17"/>
  <c r="J7429" i="17"/>
  <c r="J7430" i="17"/>
  <c r="J7431" i="17"/>
  <c r="J7432" i="17"/>
  <c r="J7433" i="17"/>
  <c r="J7434" i="17"/>
  <c r="J7435" i="17"/>
  <c r="J7436" i="17"/>
  <c r="J7437" i="17"/>
  <c r="J7438" i="17"/>
  <c r="J7439" i="17"/>
  <c r="J7440" i="17"/>
  <c r="J7441" i="17"/>
  <c r="J7442" i="17"/>
  <c r="J7443" i="17"/>
  <c r="J7444" i="17"/>
  <c r="J7445" i="17"/>
  <c r="J7446" i="17"/>
  <c r="J7447" i="17"/>
  <c r="J7448" i="17"/>
  <c r="J7449" i="17"/>
  <c r="J7450" i="17"/>
  <c r="J7451" i="17"/>
  <c r="J7452" i="17"/>
  <c r="J7453" i="17"/>
  <c r="J7454" i="17"/>
  <c r="J7455" i="17"/>
  <c r="J7456" i="17"/>
  <c r="J7457" i="17"/>
  <c r="J7458" i="17"/>
  <c r="J7459" i="17"/>
  <c r="J7460" i="17"/>
  <c r="J7461" i="17"/>
  <c r="J7462" i="17"/>
  <c r="J7463" i="17"/>
  <c r="J7464" i="17"/>
  <c r="J7465" i="17"/>
  <c r="J7466" i="17"/>
  <c r="J7467" i="17"/>
  <c r="J7468" i="17"/>
  <c r="J7469" i="17"/>
  <c r="J7470" i="17"/>
  <c r="J7471" i="17"/>
  <c r="J7472" i="17"/>
  <c r="J7473" i="17"/>
  <c r="J7474" i="17"/>
  <c r="J7475" i="17"/>
  <c r="J7476" i="17"/>
  <c r="J7477" i="17"/>
  <c r="J7478" i="17"/>
  <c r="J7479" i="17"/>
  <c r="J7480" i="17"/>
  <c r="J7481" i="17"/>
  <c r="I2" i="17"/>
  <c r="I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394" i="17"/>
  <c r="I395" i="17"/>
  <c r="I396" i="17"/>
  <c r="I397" i="17"/>
  <c r="I398" i="17"/>
  <c r="I399" i="17"/>
  <c r="I400" i="17"/>
  <c r="I401" i="17"/>
  <c r="I402" i="17"/>
  <c r="I403" i="17"/>
  <c r="I404" i="17"/>
  <c r="I405" i="17"/>
  <c r="I406" i="17"/>
  <c r="I407" i="17"/>
  <c r="I408" i="17"/>
  <c r="I409" i="17"/>
  <c r="I410" i="17"/>
  <c r="I411" i="17"/>
  <c r="I412" i="17"/>
  <c r="I413" i="17"/>
  <c r="I414" i="17"/>
  <c r="I415" i="17"/>
  <c r="I416" i="17"/>
  <c r="I417" i="17"/>
  <c r="I418" i="17"/>
  <c r="I419" i="17"/>
  <c r="I420" i="17"/>
  <c r="I421" i="17"/>
  <c r="I422" i="17"/>
  <c r="I423" i="17"/>
  <c r="I424" i="17"/>
  <c r="I425" i="17"/>
  <c r="I426" i="17"/>
  <c r="I427" i="17"/>
  <c r="I428" i="17"/>
  <c r="I429" i="17"/>
  <c r="I430" i="17"/>
  <c r="I431" i="17"/>
  <c r="I432" i="17"/>
  <c r="I433" i="17"/>
  <c r="I434" i="17"/>
  <c r="I435" i="17"/>
  <c r="I436" i="17"/>
  <c r="I437" i="17"/>
  <c r="I438" i="17"/>
  <c r="I439" i="17"/>
  <c r="I440" i="17"/>
  <c r="I441" i="17"/>
  <c r="I442" i="17"/>
  <c r="I443" i="17"/>
  <c r="I444" i="17"/>
  <c r="I445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502" i="17"/>
  <c r="I503" i="17"/>
  <c r="I504" i="17"/>
  <c r="I505" i="17"/>
  <c r="I506" i="17"/>
  <c r="I507" i="17"/>
  <c r="I508" i="17"/>
  <c r="I509" i="17"/>
  <c r="I510" i="17"/>
  <c r="I511" i="17"/>
  <c r="I512" i="17"/>
  <c r="I513" i="17"/>
  <c r="I514" i="17"/>
  <c r="I515" i="17"/>
  <c r="I516" i="17"/>
  <c r="I517" i="17"/>
  <c r="I518" i="17"/>
  <c r="I519" i="17"/>
  <c r="I520" i="17"/>
  <c r="I521" i="17"/>
  <c r="I522" i="17"/>
  <c r="I523" i="17"/>
  <c r="I524" i="17"/>
  <c r="I525" i="17"/>
  <c r="I526" i="17"/>
  <c r="I527" i="17"/>
  <c r="I528" i="17"/>
  <c r="I529" i="17"/>
  <c r="I530" i="17"/>
  <c r="I531" i="17"/>
  <c r="I532" i="17"/>
  <c r="I533" i="17"/>
  <c r="I534" i="17"/>
  <c r="I535" i="17"/>
  <c r="I536" i="17"/>
  <c r="I537" i="17"/>
  <c r="I538" i="17"/>
  <c r="I539" i="17"/>
  <c r="I540" i="17"/>
  <c r="I541" i="17"/>
  <c r="I542" i="17"/>
  <c r="I543" i="17"/>
  <c r="I544" i="17"/>
  <c r="I545" i="17"/>
  <c r="I546" i="17"/>
  <c r="I547" i="17"/>
  <c r="I548" i="17"/>
  <c r="I549" i="17"/>
  <c r="I550" i="17"/>
  <c r="I551" i="17"/>
  <c r="I552" i="17"/>
  <c r="I553" i="17"/>
  <c r="I554" i="17"/>
  <c r="I555" i="17"/>
  <c r="I556" i="17"/>
  <c r="I557" i="17"/>
  <c r="I558" i="17"/>
  <c r="I559" i="17"/>
  <c r="I560" i="17"/>
  <c r="I561" i="17"/>
  <c r="I562" i="17"/>
  <c r="I563" i="17"/>
  <c r="I564" i="17"/>
  <c r="I565" i="17"/>
  <c r="I566" i="17"/>
  <c r="I567" i="17"/>
  <c r="I568" i="17"/>
  <c r="I569" i="17"/>
  <c r="I570" i="17"/>
  <c r="I571" i="17"/>
  <c r="I572" i="17"/>
  <c r="I573" i="17"/>
  <c r="I574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0" i="17"/>
  <c r="I591" i="17"/>
  <c r="I592" i="17"/>
  <c r="I593" i="17"/>
  <c r="I594" i="17"/>
  <c r="I595" i="17"/>
  <c r="I596" i="17"/>
  <c r="I597" i="17"/>
  <c r="I598" i="17"/>
  <c r="I599" i="17"/>
  <c r="I600" i="17"/>
  <c r="I601" i="17"/>
  <c r="I602" i="17"/>
  <c r="I603" i="17"/>
  <c r="I604" i="17"/>
  <c r="I605" i="17"/>
  <c r="I606" i="17"/>
  <c r="I607" i="17"/>
  <c r="I608" i="17"/>
  <c r="I609" i="17"/>
  <c r="I610" i="17"/>
  <c r="I611" i="17"/>
  <c r="I612" i="17"/>
  <c r="I613" i="17"/>
  <c r="I614" i="17"/>
  <c r="I615" i="17"/>
  <c r="I616" i="17"/>
  <c r="I617" i="17"/>
  <c r="I618" i="17"/>
  <c r="I619" i="17"/>
  <c r="I620" i="17"/>
  <c r="I621" i="17"/>
  <c r="I622" i="17"/>
  <c r="I623" i="17"/>
  <c r="I624" i="17"/>
  <c r="I625" i="17"/>
  <c r="I626" i="17"/>
  <c r="I627" i="17"/>
  <c r="I628" i="17"/>
  <c r="I629" i="17"/>
  <c r="I630" i="17"/>
  <c r="I631" i="17"/>
  <c r="I632" i="17"/>
  <c r="I633" i="17"/>
  <c r="I634" i="17"/>
  <c r="I635" i="17"/>
  <c r="I636" i="17"/>
  <c r="I637" i="17"/>
  <c r="I638" i="17"/>
  <c r="I639" i="17"/>
  <c r="I640" i="17"/>
  <c r="I641" i="17"/>
  <c r="I642" i="17"/>
  <c r="I643" i="17"/>
  <c r="I644" i="17"/>
  <c r="I645" i="17"/>
  <c r="I646" i="17"/>
  <c r="I647" i="17"/>
  <c r="I648" i="17"/>
  <c r="I649" i="17"/>
  <c r="I650" i="17"/>
  <c r="I651" i="17"/>
  <c r="I652" i="17"/>
  <c r="I653" i="17"/>
  <c r="I654" i="17"/>
  <c r="I655" i="17"/>
  <c r="I656" i="17"/>
  <c r="I657" i="17"/>
  <c r="I658" i="17"/>
  <c r="I659" i="17"/>
  <c r="I660" i="17"/>
  <c r="I661" i="17"/>
  <c r="I662" i="17"/>
  <c r="I663" i="17"/>
  <c r="I664" i="17"/>
  <c r="I665" i="17"/>
  <c r="I666" i="17"/>
  <c r="I667" i="17"/>
  <c r="I668" i="17"/>
  <c r="I669" i="17"/>
  <c r="I670" i="17"/>
  <c r="I671" i="17"/>
  <c r="I672" i="17"/>
  <c r="I673" i="17"/>
  <c r="I674" i="17"/>
  <c r="I675" i="17"/>
  <c r="I676" i="17"/>
  <c r="I677" i="17"/>
  <c r="I678" i="17"/>
  <c r="I679" i="17"/>
  <c r="I680" i="17"/>
  <c r="I681" i="17"/>
  <c r="I682" i="17"/>
  <c r="I683" i="17"/>
  <c r="I684" i="17"/>
  <c r="I685" i="17"/>
  <c r="I686" i="17"/>
  <c r="I687" i="17"/>
  <c r="I688" i="17"/>
  <c r="I689" i="17"/>
  <c r="I690" i="17"/>
  <c r="I691" i="17"/>
  <c r="I692" i="17"/>
  <c r="I693" i="17"/>
  <c r="I694" i="17"/>
  <c r="I695" i="17"/>
  <c r="I696" i="17"/>
  <c r="I697" i="17"/>
  <c r="I698" i="17"/>
  <c r="I699" i="17"/>
  <c r="I700" i="17"/>
  <c r="I701" i="17"/>
  <c r="I702" i="17"/>
  <c r="I703" i="17"/>
  <c r="I704" i="17"/>
  <c r="I705" i="17"/>
  <c r="I706" i="17"/>
  <c r="I707" i="17"/>
  <c r="I708" i="17"/>
  <c r="I709" i="17"/>
  <c r="I710" i="17"/>
  <c r="I711" i="17"/>
  <c r="I712" i="17"/>
  <c r="I713" i="17"/>
  <c r="I714" i="17"/>
  <c r="I715" i="17"/>
  <c r="I716" i="17"/>
  <c r="I717" i="17"/>
  <c r="I718" i="17"/>
  <c r="I719" i="17"/>
  <c r="I720" i="17"/>
  <c r="I721" i="17"/>
  <c r="I722" i="17"/>
  <c r="I723" i="17"/>
  <c r="I724" i="17"/>
  <c r="I725" i="17"/>
  <c r="I726" i="17"/>
  <c r="I727" i="17"/>
  <c r="I728" i="17"/>
  <c r="I729" i="17"/>
  <c r="I730" i="17"/>
  <c r="I731" i="17"/>
  <c r="I732" i="17"/>
  <c r="I733" i="17"/>
  <c r="I734" i="17"/>
  <c r="I735" i="17"/>
  <c r="I736" i="17"/>
  <c r="I737" i="17"/>
  <c r="I738" i="17"/>
  <c r="I739" i="17"/>
  <c r="I740" i="17"/>
  <c r="I741" i="17"/>
  <c r="I742" i="17"/>
  <c r="I743" i="17"/>
  <c r="I744" i="17"/>
  <c r="I745" i="17"/>
  <c r="I746" i="17"/>
  <c r="I747" i="17"/>
  <c r="I748" i="17"/>
  <c r="I749" i="17"/>
  <c r="I750" i="17"/>
  <c r="I751" i="17"/>
  <c r="I752" i="17"/>
  <c r="I753" i="17"/>
  <c r="I754" i="17"/>
  <c r="I755" i="17"/>
  <c r="I756" i="17"/>
  <c r="I757" i="17"/>
  <c r="I758" i="17"/>
  <c r="I759" i="17"/>
  <c r="I760" i="17"/>
  <c r="I761" i="17"/>
  <c r="I762" i="17"/>
  <c r="I763" i="17"/>
  <c r="I764" i="17"/>
  <c r="I765" i="17"/>
  <c r="I766" i="17"/>
  <c r="I767" i="17"/>
  <c r="I768" i="17"/>
  <c r="I769" i="17"/>
  <c r="I770" i="17"/>
  <c r="I771" i="17"/>
  <c r="I772" i="17"/>
  <c r="I773" i="17"/>
  <c r="I774" i="17"/>
  <c r="I775" i="17"/>
  <c r="I776" i="17"/>
  <c r="I777" i="17"/>
  <c r="I778" i="17"/>
  <c r="I779" i="17"/>
  <c r="I780" i="17"/>
  <c r="I781" i="17"/>
  <c r="I782" i="17"/>
  <c r="I783" i="17"/>
  <c r="I784" i="17"/>
  <c r="I785" i="17"/>
  <c r="I786" i="17"/>
  <c r="I787" i="17"/>
  <c r="I788" i="17"/>
  <c r="I789" i="17"/>
  <c r="I790" i="17"/>
  <c r="I791" i="17"/>
  <c r="I792" i="17"/>
  <c r="I793" i="17"/>
  <c r="I794" i="17"/>
  <c r="I795" i="17"/>
  <c r="I796" i="17"/>
  <c r="I797" i="17"/>
  <c r="I798" i="17"/>
  <c r="I799" i="17"/>
  <c r="I800" i="17"/>
  <c r="I801" i="17"/>
  <c r="I802" i="17"/>
  <c r="I803" i="17"/>
  <c r="I804" i="17"/>
  <c r="I805" i="17"/>
  <c r="I806" i="17"/>
  <c r="I807" i="17"/>
  <c r="I808" i="17"/>
  <c r="I809" i="17"/>
  <c r="I810" i="17"/>
  <c r="I811" i="17"/>
  <c r="I812" i="17"/>
  <c r="I813" i="17"/>
  <c r="I814" i="17"/>
  <c r="I815" i="17"/>
  <c r="I816" i="17"/>
  <c r="I817" i="17"/>
  <c r="I818" i="17"/>
  <c r="I819" i="17"/>
  <c r="I820" i="17"/>
  <c r="I821" i="17"/>
  <c r="I822" i="17"/>
  <c r="I823" i="17"/>
  <c r="I824" i="17"/>
  <c r="I825" i="17"/>
  <c r="I826" i="17"/>
  <c r="I827" i="17"/>
  <c r="I828" i="17"/>
  <c r="I829" i="17"/>
  <c r="I830" i="17"/>
  <c r="I831" i="17"/>
  <c r="I832" i="17"/>
  <c r="I833" i="17"/>
  <c r="I834" i="17"/>
  <c r="I835" i="17"/>
  <c r="I836" i="17"/>
  <c r="I837" i="17"/>
  <c r="I838" i="17"/>
  <c r="I839" i="17"/>
  <c r="I840" i="17"/>
  <c r="I841" i="17"/>
  <c r="I842" i="17"/>
  <c r="I843" i="17"/>
  <c r="I844" i="17"/>
  <c r="I845" i="17"/>
  <c r="I846" i="17"/>
  <c r="I847" i="17"/>
  <c r="I848" i="17"/>
  <c r="I849" i="17"/>
  <c r="I850" i="17"/>
  <c r="I851" i="17"/>
  <c r="I852" i="17"/>
  <c r="I853" i="17"/>
  <c r="I854" i="17"/>
  <c r="I855" i="17"/>
  <c r="I856" i="17"/>
  <c r="I857" i="17"/>
  <c r="I858" i="17"/>
  <c r="I859" i="17"/>
  <c r="I860" i="17"/>
  <c r="I861" i="17"/>
  <c r="I862" i="17"/>
  <c r="I863" i="17"/>
  <c r="I864" i="17"/>
  <c r="I865" i="17"/>
  <c r="I866" i="17"/>
  <c r="I867" i="17"/>
  <c r="I868" i="17"/>
  <c r="I869" i="17"/>
  <c r="I870" i="17"/>
  <c r="I871" i="17"/>
  <c r="I872" i="17"/>
  <c r="I873" i="17"/>
  <c r="I874" i="17"/>
  <c r="I875" i="17"/>
  <c r="I876" i="17"/>
  <c r="I877" i="17"/>
  <c r="I878" i="17"/>
  <c r="I879" i="17"/>
  <c r="I880" i="17"/>
  <c r="I881" i="17"/>
  <c r="I882" i="17"/>
  <c r="I883" i="17"/>
  <c r="I884" i="17"/>
  <c r="I885" i="17"/>
  <c r="I886" i="17"/>
  <c r="I887" i="17"/>
  <c r="I888" i="17"/>
  <c r="I889" i="17"/>
  <c r="I890" i="17"/>
  <c r="I891" i="17"/>
  <c r="I892" i="17"/>
  <c r="I893" i="17"/>
  <c r="I894" i="17"/>
  <c r="I895" i="17"/>
  <c r="I896" i="17"/>
  <c r="I897" i="17"/>
  <c r="I898" i="17"/>
  <c r="I899" i="17"/>
  <c r="I900" i="17"/>
  <c r="I901" i="17"/>
  <c r="I902" i="17"/>
  <c r="I903" i="17"/>
  <c r="I904" i="17"/>
  <c r="I905" i="17"/>
  <c r="I906" i="17"/>
  <c r="I907" i="17"/>
  <c r="I908" i="17"/>
  <c r="I909" i="17"/>
  <c r="I910" i="17"/>
  <c r="I911" i="17"/>
  <c r="I912" i="17"/>
  <c r="I913" i="17"/>
  <c r="I914" i="17"/>
  <c r="I915" i="17"/>
  <c r="I916" i="17"/>
  <c r="I917" i="17"/>
  <c r="I918" i="17"/>
  <c r="I919" i="17"/>
  <c r="I920" i="17"/>
  <c r="I921" i="17"/>
  <c r="I922" i="17"/>
  <c r="I923" i="17"/>
  <c r="I924" i="17"/>
  <c r="I925" i="17"/>
  <c r="I926" i="17"/>
  <c r="I927" i="17"/>
  <c r="I928" i="17"/>
  <c r="I929" i="17"/>
  <c r="I930" i="17"/>
  <c r="I931" i="17"/>
  <c r="I932" i="17"/>
  <c r="I933" i="17"/>
  <c r="I934" i="17"/>
  <c r="I935" i="17"/>
  <c r="I936" i="17"/>
  <c r="I937" i="17"/>
  <c r="I938" i="17"/>
  <c r="I939" i="17"/>
  <c r="I940" i="17"/>
  <c r="I941" i="17"/>
  <c r="I942" i="17"/>
  <c r="I943" i="17"/>
  <c r="I944" i="17"/>
  <c r="I945" i="17"/>
  <c r="I946" i="17"/>
  <c r="I947" i="17"/>
  <c r="I948" i="17"/>
  <c r="I949" i="17"/>
  <c r="I950" i="17"/>
  <c r="I951" i="17"/>
  <c r="I952" i="17"/>
  <c r="I953" i="17"/>
  <c r="I954" i="17"/>
  <c r="I955" i="17"/>
  <c r="I956" i="17"/>
  <c r="I957" i="17"/>
  <c r="I958" i="17"/>
  <c r="I959" i="17"/>
  <c r="I960" i="17"/>
  <c r="I961" i="17"/>
  <c r="I962" i="17"/>
  <c r="I963" i="17"/>
  <c r="I964" i="17"/>
  <c r="I965" i="17"/>
  <c r="I966" i="17"/>
  <c r="I967" i="17"/>
  <c r="I968" i="17"/>
  <c r="I969" i="17"/>
  <c r="I970" i="17"/>
  <c r="I971" i="17"/>
  <c r="I972" i="17"/>
  <c r="I973" i="17"/>
  <c r="I974" i="17"/>
  <c r="I975" i="17"/>
  <c r="I976" i="17"/>
  <c r="I977" i="17"/>
  <c r="I978" i="17"/>
  <c r="I979" i="17"/>
  <c r="I980" i="17"/>
  <c r="I981" i="17"/>
  <c r="I982" i="17"/>
  <c r="I983" i="17"/>
  <c r="I984" i="17"/>
  <c r="I985" i="17"/>
  <c r="I986" i="17"/>
  <c r="I987" i="17"/>
  <c r="I988" i="17"/>
  <c r="I989" i="17"/>
  <c r="I990" i="17"/>
  <c r="I991" i="17"/>
  <c r="I992" i="17"/>
  <c r="I993" i="17"/>
  <c r="I994" i="17"/>
  <c r="I995" i="17"/>
  <c r="I996" i="17"/>
  <c r="I997" i="17"/>
  <c r="I998" i="17"/>
  <c r="I999" i="17"/>
  <c r="I1000" i="17"/>
  <c r="I1001" i="17"/>
  <c r="I1002" i="17"/>
  <c r="I1003" i="17"/>
  <c r="I1004" i="17"/>
  <c r="I1005" i="17"/>
  <c r="I1006" i="17"/>
  <c r="I1007" i="17"/>
  <c r="I1008" i="17"/>
  <c r="I1009" i="17"/>
  <c r="I1010" i="17"/>
  <c r="I1011" i="17"/>
  <c r="I1012" i="17"/>
  <c r="I1013" i="17"/>
  <c r="I1014" i="17"/>
  <c r="I1015" i="17"/>
  <c r="I1016" i="17"/>
  <c r="I1017" i="17"/>
  <c r="I1018" i="17"/>
  <c r="I1019" i="17"/>
  <c r="I1020" i="17"/>
  <c r="I1021" i="17"/>
  <c r="I1022" i="17"/>
  <c r="I1023" i="17"/>
  <c r="I1024" i="17"/>
  <c r="I1025" i="17"/>
  <c r="I1026" i="17"/>
  <c r="I1027" i="17"/>
  <c r="I1028" i="17"/>
  <c r="I1029" i="17"/>
  <c r="I1030" i="17"/>
  <c r="I1031" i="17"/>
  <c r="I1032" i="17"/>
  <c r="I1033" i="17"/>
  <c r="I1034" i="17"/>
  <c r="I1035" i="17"/>
  <c r="I1036" i="17"/>
  <c r="I1037" i="17"/>
  <c r="I1038" i="17"/>
  <c r="I1039" i="17"/>
  <c r="I1040" i="17"/>
  <c r="I1041" i="17"/>
  <c r="I1042" i="17"/>
  <c r="I1043" i="17"/>
  <c r="I1044" i="17"/>
  <c r="I1045" i="17"/>
  <c r="I1046" i="17"/>
  <c r="I1047" i="17"/>
  <c r="I1048" i="17"/>
  <c r="I1049" i="17"/>
  <c r="I1050" i="17"/>
  <c r="I1051" i="17"/>
  <c r="I1052" i="17"/>
  <c r="I1053" i="17"/>
  <c r="I1054" i="17"/>
  <c r="I1055" i="17"/>
  <c r="I1056" i="17"/>
  <c r="I1057" i="17"/>
  <c r="I1058" i="17"/>
  <c r="I1059" i="17"/>
  <c r="I1060" i="17"/>
  <c r="I1061" i="17"/>
  <c r="I1062" i="17"/>
  <c r="I1063" i="17"/>
  <c r="I1064" i="17"/>
  <c r="I1065" i="17"/>
  <c r="I1066" i="17"/>
  <c r="I1067" i="17"/>
  <c r="I1068" i="17"/>
  <c r="I1069" i="17"/>
  <c r="I1070" i="17"/>
  <c r="I1071" i="17"/>
  <c r="I1072" i="17"/>
  <c r="I1073" i="17"/>
  <c r="I1074" i="17"/>
  <c r="I1075" i="17"/>
  <c r="I1076" i="17"/>
  <c r="I1077" i="17"/>
  <c r="I1078" i="17"/>
  <c r="I1079" i="17"/>
  <c r="I1080" i="17"/>
  <c r="I1081" i="17"/>
  <c r="I1082" i="17"/>
  <c r="I1083" i="17"/>
  <c r="I1084" i="17"/>
  <c r="I1085" i="17"/>
  <c r="I1086" i="17"/>
  <c r="I1087" i="17"/>
  <c r="I1088" i="17"/>
  <c r="I1089" i="17"/>
  <c r="I1090" i="17"/>
  <c r="I1091" i="17"/>
  <c r="I1092" i="17"/>
  <c r="I1093" i="17"/>
  <c r="I1094" i="17"/>
  <c r="I1095" i="17"/>
  <c r="I1096" i="17"/>
  <c r="I1097" i="17"/>
  <c r="I1098" i="17"/>
  <c r="I1099" i="17"/>
  <c r="I1100" i="17"/>
  <c r="I1101" i="17"/>
  <c r="I1102" i="17"/>
  <c r="I1103" i="17"/>
  <c r="I1104" i="17"/>
  <c r="I1105" i="17"/>
  <c r="I1106" i="17"/>
  <c r="I1107" i="17"/>
  <c r="I1108" i="17"/>
  <c r="I1109" i="17"/>
  <c r="I1110" i="17"/>
  <c r="I1111" i="17"/>
  <c r="I1112" i="17"/>
  <c r="I1113" i="17"/>
  <c r="I1114" i="17"/>
  <c r="I1115" i="17"/>
  <c r="I1116" i="17"/>
  <c r="I1117" i="17"/>
  <c r="I1118" i="17"/>
  <c r="I1119" i="17"/>
  <c r="I1120" i="17"/>
  <c r="I1121" i="17"/>
  <c r="I1122" i="17"/>
  <c r="I1123" i="17"/>
  <c r="I1124" i="17"/>
  <c r="I1125" i="17"/>
  <c r="I1126" i="17"/>
  <c r="I1127" i="17"/>
  <c r="I1128" i="17"/>
  <c r="I1129" i="17"/>
  <c r="I1130" i="17"/>
  <c r="I1131" i="17"/>
  <c r="I1132" i="17"/>
  <c r="I1133" i="17"/>
  <c r="I1134" i="17"/>
  <c r="I1135" i="17"/>
  <c r="I1136" i="17"/>
  <c r="I1137" i="17"/>
  <c r="I1138" i="17"/>
  <c r="I1139" i="17"/>
  <c r="I1140" i="17"/>
  <c r="I1141" i="17"/>
  <c r="I1142" i="17"/>
  <c r="I1143" i="17"/>
  <c r="I1144" i="17"/>
  <c r="I1145" i="17"/>
  <c r="I1146" i="17"/>
  <c r="I1147" i="17"/>
  <c r="I1148" i="17"/>
  <c r="I1149" i="17"/>
  <c r="I1150" i="17"/>
  <c r="I1151" i="17"/>
  <c r="I1152" i="17"/>
  <c r="I1153" i="17"/>
  <c r="I1154" i="17"/>
  <c r="I1155" i="17"/>
  <c r="I1156" i="17"/>
  <c r="I1157" i="17"/>
  <c r="I1158" i="17"/>
  <c r="I1159" i="17"/>
  <c r="I1160" i="17"/>
  <c r="I1161" i="17"/>
  <c r="I1162" i="17"/>
  <c r="I1163" i="17"/>
  <c r="I1164" i="17"/>
  <c r="I1165" i="17"/>
  <c r="I1166" i="17"/>
  <c r="I1167" i="17"/>
  <c r="I1168" i="17"/>
  <c r="I1169" i="17"/>
  <c r="I1170" i="17"/>
  <c r="I1171" i="17"/>
  <c r="I1172" i="17"/>
  <c r="I1173" i="17"/>
  <c r="I1174" i="17"/>
  <c r="I1175" i="17"/>
  <c r="I1176" i="17"/>
  <c r="I1177" i="17"/>
  <c r="I1178" i="17"/>
  <c r="I1179" i="17"/>
  <c r="I1180" i="17"/>
  <c r="I1181" i="17"/>
  <c r="I1182" i="17"/>
  <c r="I1183" i="17"/>
  <c r="I1184" i="17"/>
  <c r="I1185" i="17"/>
  <c r="I1186" i="17"/>
  <c r="I1187" i="17"/>
  <c r="I1188" i="17"/>
  <c r="I1189" i="17"/>
  <c r="I1190" i="17"/>
  <c r="I1191" i="17"/>
  <c r="I1192" i="17"/>
  <c r="I1193" i="17"/>
  <c r="I1194" i="17"/>
  <c r="I1195" i="17"/>
  <c r="I1196" i="17"/>
  <c r="I1197" i="17"/>
  <c r="I1198" i="17"/>
  <c r="I1199" i="17"/>
  <c r="I1200" i="17"/>
  <c r="I1201" i="17"/>
  <c r="I1202" i="17"/>
  <c r="I1203" i="17"/>
  <c r="I1204" i="17"/>
  <c r="I1205" i="17"/>
  <c r="I1206" i="17"/>
  <c r="I1207" i="17"/>
  <c r="I1208" i="17"/>
  <c r="I1209" i="17"/>
  <c r="I1210" i="17"/>
  <c r="I1211" i="17"/>
  <c r="I1212" i="17"/>
  <c r="I1213" i="17"/>
  <c r="I1214" i="17"/>
  <c r="I1215" i="17"/>
  <c r="I1216" i="17"/>
  <c r="I1217" i="17"/>
  <c r="I1218" i="17"/>
  <c r="I1219" i="17"/>
  <c r="I1220" i="17"/>
  <c r="I1221" i="17"/>
  <c r="I1222" i="17"/>
  <c r="I1223" i="17"/>
  <c r="I1224" i="17"/>
  <c r="I1225" i="17"/>
  <c r="I1226" i="17"/>
  <c r="I1227" i="17"/>
  <c r="I1228" i="17"/>
  <c r="I1229" i="17"/>
  <c r="I1230" i="17"/>
  <c r="I1231" i="17"/>
  <c r="I1232" i="17"/>
  <c r="I1233" i="17"/>
  <c r="I1234" i="17"/>
  <c r="I1235" i="17"/>
  <c r="I1236" i="17"/>
  <c r="I1237" i="17"/>
  <c r="I1238" i="17"/>
  <c r="I1239" i="17"/>
  <c r="I1240" i="17"/>
  <c r="I1241" i="17"/>
  <c r="I1242" i="17"/>
  <c r="I1243" i="17"/>
  <c r="I1244" i="17"/>
  <c r="I1245" i="17"/>
  <c r="I1246" i="17"/>
  <c r="I1247" i="17"/>
  <c r="I1248" i="17"/>
  <c r="I1249" i="17"/>
  <c r="I1250" i="17"/>
  <c r="I1251" i="17"/>
  <c r="I1252" i="17"/>
  <c r="I1253" i="17"/>
  <c r="I1254" i="17"/>
  <c r="I1255" i="17"/>
  <c r="I1256" i="17"/>
  <c r="I1257" i="17"/>
  <c r="I1258" i="17"/>
  <c r="I1259" i="17"/>
  <c r="I1260" i="17"/>
  <c r="I1261" i="17"/>
  <c r="I1262" i="17"/>
  <c r="I1263" i="17"/>
  <c r="I1264" i="17"/>
  <c r="I1265" i="17"/>
  <c r="I1266" i="17"/>
  <c r="I1267" i="17"/>
  <c r="I1268" i="17"/>
  <c r="I1269" i="17"/>
  <c r="I1270" i="17"/>
  <c r="I1271" i="17"/>
  <c r="I1272" i="17"/>
  <c r="I1273" i="17"/>
  <c r="I1274" i="17"/>
  <c r="I1275" i="17"/>
  <c r="I1276" i="17"/>
  <c r="I1277" i="17"/>
  <c r="I1278" i="17"/>
  <c r="I1279" i="17"/>
  <c r="I1280" i="17"/>
  <c r="I1281" i="17"/>
  <c r="I1282" i="17"/>
  <c r="I1283" i="17"/>
  <c r="I1284" i="17"/>
  <c r="I1285" i="17"/>
  <c r="I1286" i="17"/>
  <c r="I1287" i="17"/>
  <c r="I1288" i="17"/>
  <c r="I1289" i="17"/>
  <c r="I1290" i="17"/>
  <c r="I1291" i="17"/>
  <c r="I1292" i="17"/>
  <c r="I1293" i="17"/>
  <c r="I1294" i="17"/>
  <c r="I1295" i="17"/>
  <c r="I1296" i="17"/>
  <c r="I1297" i="17"/>
  <c r="I1298" i="17"/>
  <c r="I1299" i="17"/>
  <c r="I1300" i="17"/>
  <c r="I1301" i="17"/>
  <c r="I1302" i="17"/>
  <c r="I1303" i="17"/>
  <c r="I1304" i="17"/>
  <c r="I1305" i="17"/>
  <c r="I1306" i="17"/>
  <c r="I1307" i="17"/>
  <c r="I1308" i="17"/>
  <c r="I1309" i="17"/>
  <c r="I1310" i="17"/>
  <c r="I1311" i="17"/>
  <c r="I1312" i="17"/>
  <c r="I1313" i="17"/>
  <c r="I1314" i="17"/>
  <c r="I1315" i="17"/>
  <c r="I1316" i="17"/>
  <c r="I1317" i="17"/>
  <c r="I1318" i="17"/>
  <c r="I1319" i="17"/>
  <c r="I1320" i="17"/>
  <c r="I1321" i="17"/>
  <c r="I1322" i="17"/>
  <c r="I1323" i="17"/>
  <c r="I1324" i="17"/>
  <c r="I1325" i="17"/>
  <c r="I1326" i="17"/>
  <c r="I1327" i="17"/>
  <c r="I1328" i="17"/>
  <c r="I1329" i="17"/>
  <c r="I1330" i="17"/>
  <c r="I1331" i="17"/>
  <c r="I1332" i="17"/>
  <c r="I1333" i="17"/>
  <c r="I1334" i="17"/>
  <c r="I1335" i="17"/>
  <c r="I1336" i="17"/>
  <c r="I1337" i="17"/>
  <c r="I1338" i="17"/>
  <c r="I1339" i="17"/>
  <c r="I1340" i="17"/>
  <c r="I1341" i="17"/>
  <c r="I1342" i="17"/>
  <c r="I1343" i="17"/>
  <c r="I1344" i="17"/>
  <c r="I1345" i="17"/>
  <c r="I1346" i="17"/>
  <c r="I1347" i="17"/>
  <c r="I1348" i="17"/>
  <c r="I1349" i="17"/>
  <c r="I1350" i="17"/>
  <c r="I1351" i="17"/>
  <c r="I1352" i="17"/>
  <c r="I1353" i="17"/>
  <c r="I1354" i="17"/>
  <c r="I1355" i="17"/>
  <c r="I1356" i="17"/>
  <c r="I1357" i="17"/>
  <c r="I1358" i="17"/>
  <c r="I1359" i="17"/>
  <c r="I1360" i="17"/>
  <c r="I1361" i="17"/>
  <c r="I1362" i="17"/>
  <c r="I1363" i="17"/>
  <c r="I1364" i="17"/>
  <c r="I1365" i="17"/>
  <c r="I1366" i="17"/>
  <c r="I1367" i="17"/>
  <c r="I1368" i="17"/>
  <c r="I1369" i="17"/>
  <c r="I1370" i="17"/>
  <c r="I1371" i="17"/>
  <c r="I1372" i="17"/>
  <c r="I1373" i="17"/>
  <c r="I1374" i="17"/>
  <c r="I1375" i="17"/>
  <c r="I1376" i="17"/>
  <c r="I1377" i="17"/>
  <c r="I1378" i="17"/>
  <c r="I1379" i="17"/>
  <c r="I1380" i="17"/>
  <c r="I1381" i="17"/>
  <c r="I1382" i="17"/>
  <c r="I1383" i="17"/>
  <c r="I1384" i="17"/>
  <c r="I1385" i="17"/>
  <c r="I1386" i="17"/>
  <c r="I1387" i="17"/>
  <c r="I1388" i="17"/>
  <c r="I1389" i="17"/>
  <c r="I1390" i="17"/>
  <c r="I1391" i="17"/>
  <c r="I1392" i="17"/>
  <c r="I1393" i="17"/>
  <c r="I1394" i="17"/>
  <c r="I1395" i="17"/>
  <c r="I1396" i="17"/>
  <c r="I1397" i="17"/>
  <c r="I1398" i="17"/>
  <c r="I1399" i="17"/>
  <c r="I1400" i="17"/>
  <c r="I1401" i="17"/>
  <c r="I1402" i="17"/>
  <c r="I1403" i="17"/>
  <c r="I1404" i="17"/>
  <c r="I1405" i="17"/>
  <c r="I1406" i="17"/>
  <c r="I1407" i="17"/>
  <c r="I1408" i="17"/>
  <c r="I1409" i="17"/>
  <c r="I1410" i="17"/>
  <c r="I1411" i="17"/>
  <c r="I1412" i="17"/>
  <c r="I1413" i="17"/>
  <c r="I1414" i="17"/>
  <c r="I1415" i="17"/>
  <c r="I1416" i="17"/>
  <c r="I1417" i="17"/>
  <c r="I1418" i="17"/>
  <c r="I1419" i="17"/>
  <c r="I1420" i="17"/>
  <c r="I1421" i="17"/>
  <c r="I1422" i="17"/>
  <c r="I1423" i="17"/>
  <c r="I1424" i="17"/>
  <c r="I1425" i="17"/>
  <c r="I1426" i="17"/>
  <c r="I1427" i="17"/>
  <c r="I1428" i="17"/>
  <c r="I1429" i="17"/>
  <c r="I1430" i="17"/>
  <c r="I1431" i="17"/>
  <c r="I1432" i="17"/>
  <c r="I1433" i="17"/>
  <c r="I1434" i="17"/>
  <c r="I1435" i="17"/>
  <c r="I1436" i="17"/>
  <c r="I1437" i="17"/>
  <c r="I1438" i="17"/>
  <c r="I1439" i="17"/>
  <c r="I1440" i="17"/>
  <c r="I1441" i="17"/>
  <c r="I1442" i="17"/>
  <c r="I1443" i="17"/>
  <c r="I1444" i="17"/>
  <c r="I1445" i="17"/>
  <c r="I1446" i="17"/>
  <c r="I1447" i="17"/>
  <c r="I1448" i="17"/>
  <c r="I1449" i="17"/>
  <c r="I1450" i="17"/>
  <c r="I1451" i="17"/>
  <c r="I1452" i="17"/>
  <c r="I1453" i="17"/>
  <c r="I1454" i="17"/>
  <c r="I1455" i="17"/>
  <c r="I1456" i="17"/>
  <c r="I1457" i="17"/>
  <c r="I1458" i="17"/>
  <c r="I1459" i="17"/>
  <c r="I1460" i="17"/>
  <c r="I1461" i="17"/>
  <c r="I1462" i="17"/>
  <c r="I1463" i="17"/>
  <c r="I1464" i="17"/>
  <c r="I1465" i="17"/>
  <c r="I1466" i="17"/>
  <c r="I1467" i="17"/>
  <c r="I1468" i="17"/>
  <c r="I1469" i="17"/>
  <c r="I1470" i="17"/>
  <c r="I1471" i="17"/>
  <c r="I1472" i="17"/>
  <c r="I1473" i="17"/>
  <c r="I1474" i="17"/>
  <c r="I1475" i="17"/>
  <c r="I1476" i="17"/>
  <c r="I1477" i="17"/>
  <c r="I1478" i="17"/>
  <c r="I1479" i="17"/>
  <c r="I1480" i="17"/>
  <c r="I1481" i="17"/>
  <c r="I1482" i="17"/>
  <c r="I1483" i="17"/>
  <c r="I1484" i="17"/>
  <c r="I1485" i="17"/>
  <c r="I1486" i="17"/>
  <c r="I1487" i="17"/>
  <c r="I1488" i="17"/>
  <c r="I1489" i="17"/>
  <c r="I1490" i="17"/>
  <c r="I1491" i="17"/>
  <c r="I1492" i="17"/>
  <c r="I1493" i="17"/>
  <c r="I1494" i="17"/>
  <c r="I1495" i="17"/>
  <c r="I1496" i="17"/>
  <c r="I1497" i="17"/>
  <c r="I1498" i="17"/>
  <c r="I1499" i="17"/>
  <c r="I1500" i="17"/>
  <c r="I1501" i="17"/>
  <c r="I1502" i="17"/>
  <c r="I1503" i="17"/>
  <c r="I1504" i="17"/>
  <c r="I1505" i="17"/>
  <c r="I1506" i="17"/>
  <c r="I1507" i="17"/>
  <c r="I1508" i="17"/>
  <c r="I1509" i="17"/>
  <c r="I1510" i="17"/>
  <c r="I1511" i="17"/>
  <c r="I1512" i="17"/>
  <c r="I1513" i="17"/>
  <c r="I1514" i="17"/>
  <c r="I1515" i="17"/>
  <c r="I1516" i="17"/>
  <c r="I1517" i="17"/>
  <c r="I1518" i="17"/>
  <c r="I1519" i="17"/>
  <c r="I1520" i="17"/>
  <c r="I1521" i="17"/>
  <c r="I1522" i="17"/>
  <c r="I1523" i="17"/>
  <c r="I1524" i="17"/>
  <c r="I1525" i="17"/>
  <c r="I1526" i="17"/>
  <c r="I1527" i="17"/>
  <c r="I1528" i="17"/>
  <c r="I1529" i="17"/>
  <c r="I1530" i="17"/>
  <c r="I1531" i="17"/>
  <c r="I1532" i="17"/>
  <c r="I1533" i="17"/>
  <c r="I1534" i="17"/>
  <c r="I1535" i="17"/>
  <c r="I1536" i="17"/>
  <c r="I1537" i="17"/>
  <c r="I1538" i="17"/>
  <c r="I1539" i="17"/>
  <c r="I1540" i="17"/>
  <c r="I1541" i="17"/>
  <c r="I1542" i="17"/>
  <c r="I1543" i="17"/>
  <c r="I1544" i="17"/>
  <c r="I1545" i="17"/>
  <c r="I1546" i="17"/>
  <c r="I1547" i="17"/>
  <c r="I1548" i="17"/>
  <c r="I1549" i="17"/>
  <c r="I1550" i="17"/>
  <c r="I1551" i="17"/>
  <c r="I1552" i="17"/>
  <c r="I1553" i="17"/>
  <c r="I1554" i="17"/>
  <c r="I1555" i="17"/>
  <c r="I1556" i="17"/>
  <c r="I1557" i="17"/>
  <c r="I1558" i="17"/>
  <c r="I1559" i="17"/>
  <c r="I1560" i="17"/>
  <c r="I1561" i="17"/>
  <c r="I1562" i="17"/>
  <c r="I1563" i="17"/>
  <c r="I1564" i="17"/>
  <c r="I1565" i="17"/>
  <c r="I1566" i="17"/>
  <c r="I1567" i="17"/>
  <c r="I1568" i="17"/>
  <c r="I1569" i="17"/>
  <c r="I1570" i="17"/>
  <c r="I1571" i="17"/>
  <c r="I1572" i="17"/>
  <c r="I1573" i="17"/>
  <c r="I1574" i="17"/>
  <c r="I1575" i="17"/>
  <c r="I1576" i="17"/>
  <c r="I1577" i="17"/>
  <c r="I1578" i="17"/>
  <c r="I1579" i="17"/>
  <c r="I1580" i="17"/>
  <c r="I1581" i="17"/>
  <c r="I1582" i="17"/>
  <c r="I1583" i="17"/>
  <c r="I1584" i="17"/>
  <c r="I1585" i="17"/>
  <c r="I1586" i="17"/>
  <c r="I1587" i="17"/>
  <c r="I1588" i="17"/>
  <c r="I1589" i="17"/>
  <c r="I1590" i="17"/>
  <c r="I1591" i="17"/>
  <c r="I1592" i="17"/>
  <c r="I1593" i="17"/>
  <c r="I1594" i="17"/>
  <c r="I1595" i="17"/>
  <c r="I1596" i="17"/>
  <c r="I1597" i="17"/>
  <c r="I1598" i="17"/>
  <c r="I1599" i="17"/>
  <c r="I1600" i="17"/>
  <c r="I1601" i="17"/>
  <c r="I1602" i="17"/>
  <c r="I1603" i="17"/>
  <c r="I1604" i="17"/>
  <c r="I1605" i="17"/>
  <c r="I1606" i="17"/>
  <c r="I1607" i="17"/>
  <c r="I1608" i="17"/>
  <c r="I1609" i="17"/>
  <c r="I1610" i="17"/>
  <c r="I1611" i="17"/>
  <c r="I1612" i="17"/>
  <c r="I1613" i="17"/>
  <c r="I1614" i="17"/>
  <c r="I1615" i="17"/>
  <c r="I1616" i="17"/>
  <c r="I1617" i="17"/>
  <c r="I1618" i="17"/>
  <c r="I1619" i="17"/>
  <c r="I1620" i="17"/>
  <c r="I1621" i="17"/>
  <c r="I1622" i="17"/>
  <c r="I1623" i="17"/>
  <c r="I1624" i="17"/>
  <c r="I1625" i="17"/>
  <c r="I1626" i="17"/>
  <c r="I1627" i="17"/>
  <c r="I1628" i="17"/>
  <c r="I1629" i="17"/>
  <c r="I1630" i="17"/>
  <c r="I1631" i="17"/>
  <c r="I1632" i="17"/>
  <c r="I1633" i="17"/>
  <c r="I1634" i="17"/>
  <c r="I1635" i="17"/>
  <c r="I1636" i="17"/>
  <c r="I1637" i="17"/>
  <c r="I1638" i="17"/>
  <c r="I1639" i="17"/>
  <c r="I1640" i="17"/>
  <c r="I1641" i="17"/>
  <c r="I1642" i="17"/>
  <c r="I1643" i="17"/>
  <c r="I1644" i="17"/>
  <c r="I1645" i="17"/>
  <c r="I1646" i="17"/>
  <c r="I1647" i="17"/>
  <c r="I1648" i="17"/>
  <c r="I1649" i="17"/>
  <c r="I1650" i="17"/>
  <c r="I1651" i="17"/>
  <c r="I1652" i="17"/>
  <c r="I1653" i="17"/>
  <c r="I1654" i="17"/>
  <c r="I1655" i="17"/>
  <c r="I1656" i="17"/>
  <c r="I1657" i="17"/>
  <c r="I1658" i="17"/>
  <c r="I1659" i="17"/>
  <c r="I1660" i="17"/>
  <c r="I1661" i="17"/>
  <c r="I1662" i="17"/>
  <c r="I1663" i="17"/>
  <c r="I1664" i="17"/>
  <c r="I1665" i="17"/>
  <c r="I1666" i="17"/>
  <c r="I1667" i="17"/>
  <c r="I1668" i="17"/>
  <c r="I1669" i="17"/>
  <c r="I1670" i="17"/>
  <c r="I1671" i="17"/>
  <c r="I1672" i="17"/>
  <c r="I1673" i="17"/>
  <c r="I1674" i="17"/>
  <c r="I1675" i="17"/>
  <c r="I1676" i="17"/>
  <c r="I1677" i="17"/>
  <c r="I1678" i="17"/>
  <c r="I1679" i="17"/>
  <c r="I1680" i="17"/>
  <c r="I1681" i="17"/>
  <c r="I1682" i="17"/>
  <c r="I1683" i="17"/>
  <c r="I1684" i="17"/>
  <c r="I1685" i="17"/>
  <c r="I1686" i="17"/>
  <c r="I1687" i="17"/>
  <c r="I1688" i="17"/>
  <c r="I1689" i="17"/>
  <c r="I1690" i="17"/>
  <c r="I1691" i="17"/>
  <c r="I1692" i="17"/>
  <c r="I1693" i="17"/>
  <c r="I1694" i="17"/>
  <c r="I1695" i="17"/>
  <c r="I1696" i="17"/>
  <c r="I1697" i="17"/>
  <c r="I1698" i="17"/>
  <c r="I1699" i="17"/>
  <c r="I1700" i="17"/>
  <c r="I1701" i="17"/>
  <c r="I1702" i="17"/>
  <c r="I1703" i="17"/>
  <c r="I1704" i="17"/>
  <c r="I1705" i="17"/>
  <c r="I1706" i="17"/>
  <c r="I1707" i="17"/>
  <c r="I1708" i="17"/>
  <c r="I1709" i="17"/>
  <c r="I1710" i="17"/>
  <c r="I1711" i="17"/>
  <c r="I1712" i="17"/>
  <c r="I1713" i="17"/>
  <c r="I1714" i="17"/>
  <c r="I1715" i="17"/>
  <c r="I1716" i="17"/>
  <c r="I1717" i="17"/>
  <c r="I1718" i="17"/>
  <c r="I1719" i="17"/>
  <c r="I1720" i="17"/>
  <c r="I1721" i="17"/>
  <c r="I1722" i="17"/>
  <c r="I1723" i="17"/>
  <c r="I1724" i="17"/>
  <c r="I1725" i="17"/>
  <c r="I1726" i="17"/>
  <c r="I1727" i="17"/>
  <c r="I1728" i="17"/>
  <c r="I1729" i="17"/>
  <c r="I1730" i="17"/>
  <c r="I1731" i="17"/>
  <c r="I1732" i="17"/>
  <c r="I1733" i="17"/>
  <c r="I1734" i="17"/>
  <c r="I1735" i="17"/>
  <c r="I1736" i="17"/>
  <c r="I1737" i="17"/>
  <c r="I1738" i="17"/>
  <c r="I1739" i="17"/>
  <c r="I1740" i="17"/>
  <c r="I1741" i="17"/>
  <c r="I1742" i="17"/>
  <c r="I1743" i="17"/>
  <c r="I1744" i="17"/>
  <c r="I1745" i="17"/>
  <c r="I1746" i="17"/>
  <c r="I1747" i="17"/>
  <c r="I1748" i="17"/>
  <c r="I1749" i="17"/>
  <c r="I1750" i="17"/>
  <c r="I1751" i="17"/>
  <c r="I1752" i="17"/>
  <c r="I1753" i="17"/>
  <c r="I1754" i="17"/>
  <c r="I1755" i="17"/>
  <c r="I1756" i="17"/>
  <c r="I1757" i="17"/>
  <c r="I1758" i="17"/>
  <c r="I1759" i="17"/>
  <c r="I1760" i="17"/>
  <c r="I1761" i="17"/>
  <c r="I1762" i="17"/>
  <c r="I1763" i="17"/>
  <c r="I1764" i="17"/>
  <c r="I1765" i="17"/>
  <c r="I1766" i="17"/>
  <c r="I1767" i="17"/>
  <c r="I1768" i="17"/>
  <c r="I1769" i="17"/>
  <c r="I1770" i="17"/>
  <c r="I1771" i="17"/>
  <c r="I1772" i="17"/>
  <c r="I1773" i="17"/>
  <c r="I1774" i="17"/>
  <c r="I1775" i="17"/>
  <c r="I1776" i="17"/>
  <c r="I1777" i="17"/>
  <c r="I1778" i="17"/>
  <c r="I1779" i="17"/>
  <c r="I1780" i="17"/>
  <c r="I1781" i="17"/>
  <c r="I1782" i="17"/>
  <c r="I1783" i="17"/>
  <c r="I1784" i="17"/>
  <c r="I1785" i="17"/>
  <c r="I1786" i="17"/>
  <c r="I1787" i="17"/>
  <c r="I1788" i="17"/>
  <c r="I1789" i="17"/>
  <c r="I1790" i="17"/>
  <c r="I1791" i="17"/>
  <c r="I1792" i="17"/>
  <c r="I1793" i="17"/>
  <c r="I1794" i="17"/>
  <c r="I1795" i="17"/>
  <c r="I1796" i="17"/>
  <c r="I1797" i="17"/>
  <c r="I1798" i="17"/>
  <c r="I1799" i="17"/>
  <c r="I1800" i="17"/>
  <c r="I1801" i="17"/>
  <c r="I1802" i="17"/>
  <c r="I1803" i="17"/>
  <c r="I1804" i="17"/>
  <c r="I1805" i="17"/>
  <c r="I1806" i="17"/>
  <c r="I1807" i="17"/>
  <c r="I1808" i="17"/>
  <c r="I1809" i="17"/>
  <c r="I1810" i="17"/>
  <c r="I1811" i="17"/>
  <c r="I1812" i="17"/>
  <c r="I1813" i="17"/>
  <c r="I1814" i="17"/>
  <c r="I1815" i="17"/>
  <c r="I1816" i="17"/>
  <c r="I1817" i="17"/>
  <c r="I1818" i="17"/>
  <c r="I1819" i="17"/>
  <c r="I1820" i="17"/>
  <c r="I1821" i="17"/>
  <c r="I1822" i="17"/>
  <c r="I1823" i="17"/>
  <c r="I1824" i="17"/>
  <c r="I1825" i="17"/>
  <c r="I1826" i="17"/>
  <c r="I1827" i="17"/>
  <c r="I1828" i="17"/>
  <c r="I1829" i="17"/>
  <c r="I1830" i="17"/>
  <c r="I1831" i="17"/>
  <c r="I1832" i="17"/>
  <c r="I1833" i="17"/>
  <c r="I1834" i="17"/>
  <c r="I1835" i="17"/>
  <c r="I1836" i="17"/>
  <c r="I1837" i="17"/>
  <c r="I1838" i="17"/>
  <c r="I1839" i="17"/>
  <c r="I1840" i="17"/>
  <c r="I1841" i="17"/>
  <c r="I1842" i="17"/>
  <c r="I1843" i="17"/>
  <c r="I1844" i="17"/>
  <c r="I1845" i="17"/>
  <c r="I1846" i="17"/>
  <c r="I1847" i="17"/>
  <c r="I1848" i="17"/>
  <c r="I1849" i="17"/>
  <c r="I1850" i="17"/>
  <c r="I1851" i="17"/>
  <c r="I1852" i="17"/>
  <c r="I1853" i="17"/>
  <c r="I1854" i="17"/>
  <c r="I1855" i="17"/>
  <c r="I1856" i="17"/>
  <c r="I1857" i="17"/>
  <c r="I1858" i="17"/>
  <c r="I1859" i="17"/>
  <c r="I1860" i="17"/>
  <c r="I1861" i="17"/>
  <c r="I1862" i="17"/>
  <c r="I1863" i="17"/>
  <c r="I1864" i="17"/>
  <c r="I1865" i="17"/>
  <c r="I1866" i="17"/>
  <c r="I1867" i="17"/>
  <c r="I1868" i="17"/>
  <c r="I1869" i="17"/>
  <c r="I1870" i="17"/>
  <c r="I1871" i="17"/>
  <c r="I1872" i="17"/>
  <c r="I1873" i="17"/>
  <c r="I1874" i="17"/>
  <c r="I1875" i="17"/>
  <c r="I1876" i="17"/>
  <c r="I1877" i="17"/>
  <c r="I1878" i="17"/>
  <c r="I1879" i="17"/>
  <c r="I1880" i="17"/>
  <c r="I1881" i="17"/>
  <c r="I1882" i="17"/>
  <c r="I1883" i="17"/>
  <c r="I1884" i="17"/>
  <c r="I1885" i="17"/>
  <c r="I1886" i="17"/>
  <c r="I1887" i="17"/>
  <c r="I1888" i="17"/>
  <c r="I1889" i="17"/>
  <c r="I1890" i="17"/>
  <c r="I1891" i="17"/>
  <c r="I1892" i="17"/>
  <c r="I1893" i="17"/>
  <c r="I1894" i="17"/>
  <c r="I1895" i="17"/>
  <c r="I1896" i="17"/>
  <c r="I1897" i="17"/>
  <c r="I1898" i="17"/>
  <c r="I1899" i="17"/>
  <c r="I1900" i="17"/>
  <c r="I1901" i="17"/>
  <c r="I1902" i="17"/>
  <c r="I1903" i="17"/>
  <c r="I1904" i="17"/>
  <c r="I1905" i="17"/>
  <c r="I1906" i="17"/>
  <c r="I1907" i="17"/>
  <c r="I1908" i="17"/>
  <c r="I1909" i="17"/>
  <c r="I1910" i="17"/>
  <c r="I1911" i="17"/>
  <c r="I1912" i="17"/>
  <c r="I1913" i="17"/>
  <c r="I1914" i="17"/>
  <c r="I1915" i="17"/>
  <c r="I1916" i="17"/>
  <c r="I1917" i="17"/>
  <c r="I1918" i="17"/>
  <c r="I1919" i="17"/>
  <c r="I1920" i="17"/>
  <c r="I1921" i="17"/>
  <c r="I1922" i="17"/>
  <c r="I1923" i="17"/>
  <c r="I1924" i="17"/>
  <c r="I1925" i="17"/>
  <c r="I1926" i="17"/>
  <c r="I1927" i="17"/>
  <c r="I1928" i="17"/>
  <c r="I1929" i="17"/>
  <c r="I1930" i="17"/>
  <c r="I1931" i="17"/>
  <c r="I1932" i="17"/>
  <c r="I1933" i="17"/>
  <c r="I1934" i="17"/>
  <c r="I1935" i="17"/>
  <c r="I1936" i="17"/>
  <c r="I1937" i="17"/>
  <c r="I1938" i="17"/>
  <c r="I1939" i="17"/>
  <c r="I1940" i="17"/>
  <c r="I1941" i="17"/>
  <c r="I1942" i="17"/>
  <c r="I1943" i="17"/>
  <c r="I1944" i="17"/>
  <c r="I1945" i="17"/>
  <c r="I1946" i="17"/>
  <c r="I1947" i="17"/>
  <c r="I1948" i="17"/>
  <c r="I1949" i="17"/>
  <c r="I1950" i="17"/>
  <c r="I1951" i="17"/>
  <c r="I1952" i="17"/>
  <c r="I1953" i="17"/>
  <c r="I1954" i="17"/>
  <c r="I1955" i="17"/>
  <c r="I1956" i="17"/>
  <c r="I1957" i="17"/>
  <c r="I1958" i="17"/>
  <c r="I1959" i="17"/>
  <c r="I1960" i="17"/>
  <c r="I1961" i="17"/>
  <c r="I1962" i="17"/>
  <c r="I1963" i="17"/>
  <c r="I1964" i="17"/>
  <c r="I1965" i="17"/>
  <c r="I1966" i="17"/>
  <c r="I1967" i="17"/>
  <c r="I1968" i="17"/>
  <c r="I1969" i="17"/>
  <c r="I1970" i="17"/>
  <c r="I1971" i="17"/>
  <c r="I1972" i="17"/>
  <c r="I1973" i="17"/>
  <c r="I1974" i="17"/>
  <c r="I1975" i="17"/>
  <c r="I1976" i="17"/>
  <c r="I1977" i="17"/>
  <c r="I1978" i="17"/>
  <c r="I1979" i="17"/>
  <c r="I1980" i="17"/>
  <c r="I1981" i="17"/>
  <c r="I1982" i="17"/>
  <c r="I1983" i="17"/>
  <c r="I1984" i="17"/>
  <c r="I1985" i="17"/>
  <c r="I1986" i="17"/>
  <c r="I1987" i="17"/>
  <c r="I1988" i="17"/>
  <c r="I1989" i="17"/>
  <c r="I1990" i="17"/>
  <c r="I1991" i="17"/>
  <c r="I1992" i="17"/>
  <c r="I1993" i="17"/>
  <c r="I1994" i="17"/>
  <c r="I1995" i="17"/>
  <c r="I1996" i="17"/>
  <c r="I1997" i="17"/>
  <c r="I1998" i="17"/>
  <c r="I1999" i="17"/>
  <c r="I2000" i="17"/>
  <c r="I2001" i="17"/>
  <c r="I2002" i="17"/>
  <c r="I2003" i="17"/>
  <c r="I2004" i="17"/>
  <c r="I2005" i="17"/>
  <c r="I2006" i="17"/>
  <c r="I2007" i="17"/>
  <c r="I2008" i="17"/>
  <c r="I2009" i="17"/>
  <c r="I2010" i="17"/>
  <c r="I2011" i="17"/>
  <c r="I2012" i="17"/>
  <c r="I2013" i="17"/>
  <c r="I2014" i="17"/>
  <c r="I2015" i="17"/>
  <c r="I2016" i="17"/>
  <c r="I2017" i="17"/>
  <c r="I2018" i="17"/>
  <c r="I2019" i="17"/>
  <c r="I2020" i="17"/>
  <c r="I2021" i="17"/>
  <c r="I2022" i="17"/>
  <c r="I2023" i="17"/>
  <c r="I2024" i="17"/>
  <c r="I2025" i="17"/>
  <c r="I2026" i="17"/>
  <c r="I2027" i="17"/>
  <c r="I2028" i="17"/>
  <c r="I2029" i="17"/>
  <c r="I2030" i="17"/>
  <c r="I2031" i="17"/>
  <c r="I2032" i="17"/>
  <c r="I2033" i="17"/>
  <c r="I2034" i="17"/>
  <c r="I2035" i="17"/>
  <c r="I2036" i="17"/>
  <c r="I2037" i="17"/>
  <c r="I2038" i="17"/>
  <c r="I2039" i="17"/>
  <c r="I2040" i="17"/>
  <c r="I2041" i="17"/>
  <c r="I2042" i="17"/>
  <c r="I2043" i="17"/>
  <c r="I2044" i="17"/>
  <c r="I2045" i="17"/>
  <c r="I2046" i="17"/>
  <c r="I2047" i="17"/>
  <c r="I2048" i="17"/>
  <c r="I2049" i="17"/>
  <c r="I2050" i="17"/>
  <c r="I2051" i="17"/>
  <c r="I2052" i="17"/>
  <c r="I2053" i="17"/>
  <c r="I2054" i="17"/>
  <c r="I2055" i="17"/>
  <c r="I2056" i="17"/>
  <c r="I2057" i="17"/>
  <c r="I2058" i="17"/>
  <c r="I2059" i="17"/>
  <c r="I2060" i="17"/>
  <c r="I2061" i="17"/>
  <c r="I2062" i="17"/>
  <c r="I2063" i="17"/>
  <c r="I2064" i="17"/>
  <c r="I2065" i="17"/>
  <c r="I2066" i="17"/>
  <c r="I2067" i="17"/>
  <c r="I2068" i="17"/>
  <c r="I2069" i="17"/>
  <c r="I2070" i="17"/>
  <c r="I2071" i="17"/>
  <c r="I2072" i="17"/>
  <c r="I2073" i="17"/>
  <c r="I2074" i="17"/>
  <c r="I2075" i="17"/>
  <c r="I2076" i="17"/>
  <c r="I2077" i="17"/>
  <c r="I2078" i="17"/>
  <c r="I2079" i="17"/>
  <c r="I2080" i="17"/>
  <c r="I2081" i="17"/>
  <c r="I2082" i="17"/>
  <c r="I2083" i="17"/>
  <c r="I2084" i="17"/>
  <c r="I2085" i="17"/>
  <c r="I2086" i="17"/>
  <c r="I2087" i="17"/>
  <c r="I2088" i="17"/>
  <c r="I2089" i="17"/>
  <c r="I2090" i="17"/>
  <c r="I2091" i="17"/>
  <c r="I2092" i="17"/>
  <c r="I2093" i="17"/>
  <c r="I2094" i="17"/>
  <c r="I2095" i="17"/>
  <c r="I2096" i="17"/>
  <c r="I2097" i="17"/>
  <c r="I2098" i="17"/>
  <c r="I2099" i="17"/>
  <c r="I2100" i="17"/>
  <c r="I2101" i="17"/>
  <c r="I2102" i="17"/>
  <c r="I2103" i="17"/>
  <c r="I2104" i="17"/>
  <c r="I2105" i="17"/>
  <c r="I2106" i="17"/>
  <c r="I2107" i="17"/>
  <c r="I2108" i="17"/>
  <c r="I2109" i="17"/>
  <c r="I2110" i="17"/>
  <c r="I2111" i="17"/>
  <c r="I2112" i="17"/>
  <c r="I2113" i="17"/>
  <c r="I2114" i="17"/>
  <c r="I2115" i="17"/>
  <c r="I2116" i="17"/>
  <c r="I2117" i="17"/>
  <c r="I2118" i="17"/>
  <c r="I2119" i="17"/>
  <c r="I2120" i="17"/>
  <c r="I2121" i="17"/>
  <c r="I2122" i="17"/>
  <c r="I2123" i="17"/>
  <c r="I2124" i="17"/>
  <c r="I2125" i="17"/>
  <c r="I2126" i="17"/>
  <c r="I2127" i="17"/>
  <c r="I2128" i="17"/>
  <c r="I2129" i="17"/>
  <c r="I2130" i="17"/>
  <c r="I2131" i="17"/>
  <c r="I2132" i="17"/>
  <c r="I2133" i="17"/>
  <c r="I2134" i="17"/>
  <c r="I2135" i="17"/>
  <c r="I2136" i="17"/>
  <c r="I2137" i="17"/>
  <c r="I2138" i="17"/>
  <c r="I2139" i="17"/>
  <c r="I2140" i="17"/>
  <c r="I2141" i="17"/>
  <c r="I2142" i="17"/>
  <c r="I2143" i="17"/>
  <c r="I2144" i="17"/>
  <c r="I2145" i="17"/>
  <c r="I2146" i="17"/>
  <c r="I2147" i="17"/>
  <c r="I2148" i="17"/>
  <c r="I2149" i="17"/>
  <c r="I2150" i="17"/>
  <c r="I2151" i="17"/>
  <c r="I2152" i="17"/>
  <c r="I2153" i="17"/>
  <c r="I2154" i="17"/>
  <c r="I2155" i="17"/>
  <c r="I2156" i="17"/>
  <c r="I2157" i="17"/>
  <c r="I2158" i="17"/>
  <c r="I2159" i="17"/>
  <c r="I2160" i="17"/>
  <c r="I2161" i="17"/>
  <c r="I2162" i="17"/>
  <c r="I2163" i="17"/>
  <c r="I2164" i="17"/>
  <c r="I2165" i="17"/>
  <c r="I2166" i="17"/>
  <c r="I2167" i="17"/>
  <c r="I2168" i="17"/>
  <c r="I2169" i="17"/>
  <c r="I2170" i="17"/>
  <c r="I2171" i="17"/>
  <c r="I2172" i="17"/>
  <c r="I2173" i="17"/>
  <c r="I2174" i="17"/>
  <c r="I2175" i="17"/>
  <c r="I2176" i="17"/>
  <c r="I2177" i="17"/>
  <c r="I2178" i="17"/>
  <c r="I2179" i="17"/>
  <c r="I2180" i="17"/>
  <c r="I2181" i="17"/>
  <c r="I2182" i="17"/>
  <c r="I2183" i="17"/>
  <c r="I2184" i="17"/>
  <c r="I2185" i="17"/>
  <c r="I2186" i="17"/>
  <c r="I2187" i="17"/>
  <c r="I2188" i="17"/>
  <c r="I2189" i="17"/>
  <c r="I2190" i="17"/>
  <c r="I2191" i="17"/>
  <c r="I2192" i="17"/>
  <c r="I2193" i="17"/>
  <c r="I2194" i="17"/>
  <c r="I2195" i="17"/>
  <c r="I2196" i="17"/>
  <c r="I2197" i="17"/>
  <c r="I2198" i="17"/>
  <c r="I2199" i="17"/>
  <c r="I2200" i="17"/>
  <c r="I2201" i="17"/>
  <c r="I2202" i="17"/>
  <c r="I2203" i="17"/>
  <c r="I2204" i="17"/>
  <c r="I2205" i="17"/>
  <c r="I2206" i="17"/>
  <c r="I2207" i="17"/>
  <c r="I2208" i="17"/>
  <c r="I2209" i="17"/>
  <c r="I2210" i="17"/>
  <c r="I2211" i="17"/>
  <c r="I2212" i="17"/>
  <c r="I2213" i="17"/>
  <c r="I2214" i="17"/>
  <c r="I2215" i="17"/>
  <c r="I2216" i="17"/>
  <c r="I2217" i="17"/>
  <c r="I2218" i="17"/>
  <c r="I2219" i="17"/>
  <c r="I2220" i="17"/>
  <c r="I2221" i="17"/>
  <c r="I2222" i="17"/>
  <c r="I2223" i="17"/>
  <c r="I2224" i="17"/>
  <c r="I2225" i="17"/>
  <c r="I2226" i="17"/>
  <c r="I2227" i="17"/>
  <c r="I2228" i="17"/>
  <c r="I2229" i="17"/>
  <c r="I2230" i="17"/>
  <c r="I2231" i="17"/>
  <c r="I2232" i="17"/>
  <c r="I2233" i="17"/>
  <c r="I2234" i="17"/>
  <c r="I2235" i="17"/>
  <c r="I2236" i="17"/>
  <c r="I2237" i="17"/>
  <c r="I2238" i="17"/>
  <c r="I2239" i="17"/>
  <c r="I2240" i="17"/>
  <c r="I2241" i="17"/>
  <c r="I2242" i="17"/>
  <c r="I2243" i="17"/>
  <c r="I2244" i="17"/>
  <c r="I2245" i="17"/>
  <c r="I2246" i="17"/>
  <c r="I2247" i="17"/>
  <c r="I2248" i="17"/>
  <c r="I2249" i="17"/>
  <c r="I2250" i="17"/>
  <c r="I2251" i="17"/>
  <c r="I2252" i="17"/>
  <c r="I2253" i="17"/>
  <c r="I2254" i="17"/>
  <c r="I2255" i="17"/>
  <c r="I2256" i="17"/>
  <c r="I2257" i="17"/>
  <c r="I2258" i="17"/>
  <c r="I2259" i="17"/>
  <c r="I2260" i="17"/>
  <c r="I2261" i="17"/>
  <c r="I2262" i="17"/>
  <c r="I2263" i="17"/>
  <c r="I2264" i="17"/>
  <c r="I2265" i="17"/>
  <c r="I2266" i="17"/>
  <c r="I2267" i="17"/>
  <c r="I2268" i="17"/>
  <c r="I2269" i="17"/>
  <c r="I2270" i="17"/>
  <c r="I2271" i="17"/>
  <c r="I2272" i="17"/>
  <c r="I2273" i="17"/>
  <c r="I2274" i="17"/>
  <c r="I2275" i="17"/>
  <c r="I2276" i="17"/>
  <c r="I2277" i="17"/>
  <c r="I2278" i="17"/>
  <c r="I2279" i="17"/>
  <c r="I2280" i="17"/>
  <c r="I2281" i="17"/>
  <c r="I2282" i="17"/>
  <c r="I2283" i="17"/>
  <c r="I2284" i="17"/>
  <c r="I2285" i="17"/>
  <c r="I2286" i="17"/>
  <c r="I2287" i="17"/>
  <c r="I2288" i="17"/>
  <c r="I2289" i="17"/>
  <c r="I2290" i="17"/>
  <c r="I2291" i="17"/>
  <c r="I2292" i="17"/>
  <c r="I2293" i="17"/>
  <c r="I2294" i="17"/>
  <c r="I2295" i="17"/>
  <c r="I2296" i="17"/>
  <c r="I2297" i="17"/>
  <c r="I2298" i="17"/>
  <c r="I2299" i="17"/>
  <c r="I2300" i="17"/>
  <c r="I2301" i="17"/>
  <c r="I2302" i="17"/>
  <c r="I2303" i="17"/>
  <c r="I2304" i="17"/>
  <c r="I2305" i="17"/>
  <c r="I2306" i="17"/>
  <c r="I2307" i="17"/>
  <c r="I2308" i="17"/>
  <c r="I2309" i="17"/>
  <c r="I2310" i="17"/>
  <c r="I2311" i="17"/>
  <c r="I2312" i="17"/>
  <c r="I2313" i="17"/>
  <c r="I2314" i="17"/>
  <c r="I2315" i="17"/>
  <c r="I2316" i="17"/>
  <c r="I2317" i="17"/>
  <c r="I2318" i="17"/>
  <c r="I2319" i="17"/>
  <c r="I2320" i="17"/>
  <c r="I2321" i="17"/>
  <c r="I2322" i="17"/>
  <c r="I2323" i="17"/>
  <c r="I2324" i="17"/>
  <c r="I2325" i="17"/>
  <c r="I2326" i="17"/>
  <c r="I2327" i="17"/>
  <c r="I2328" i="17"/>
  <c r="I2329" i="17"/>
  <c r="I2330" i="17"/>
  <c r="I2331" i="17"/>
  <c r="I2332" i="17"/>
  <c r="I2333" i="17"/>
  <c r="I2334" i="17"/>
  <c r="I2335" i="17"/>
  <c r="I2336" i="17"/>
  <c r="I2337" i="17"/>
  <c r="I2338" i="17"/>
  <c r="I2339" i="17"/>
  <c r="I2340" i="17"/>
  <c r="I2341" i="17"/>
  <c r="I2342" i="17"/>
  <c r="I2343" i="17"/>
  <c r="I2344" i="17"/>
  <c r="I2345" i="17"/>
  <c r="I2346" i="17"/>
  <c r="I2347" i="17"/>
  <c r="I2348" i="17"/>
  <c r="I2349" i="17"/>
  <c r="I2350" i="17"/>
  <c r="I2351" i="17"/>
  <c r="I2352" i="17"/>
  <c r="I2353" i="17"/>
  <c r="I2354" i="17"/>
  <c r="I2355" i="17"/>
  <c r="I2356" i="17"/>
  <c r="I2357" i="17"/>
  <c r="I2358" i="17"/>
  <c r="I2359" i="17"/>
  <c r="I2360" i="17"/>
  <c r="I2361" i="17"/>
  <c r="I2362" i="17"/>
  <c r="I2363" i="17"/>
  <c r="I2364" i="17"/>
  <c r="I2365" i="17"/>
  <c r="I2366" i="17"/>
  <c r="I2367" i="17"/>
  <c r="I2368" i="17"/>
  <c r="I2369" i="17"/>
  <c r="I2370" i="17"/>
  <c r="I2371" i="17"/>
  <c r="I2372" i="17"/>
  <c r="I2373" i="17"/>
  <c r="I2374" i="17"/>
  <c r="I2375" i="17"/>
  <c r="I2376" i="17"/>
  <c r="I2377" i="17"/>
  <c r="I2378" i="17"/>
  <c r="I2379" i="17"/>
  <c r="I2380" i="17"/>
  <c r="I2381" i="17"/>
  <c r="I2382" i="17"/>
  <c r="I2383" i="17"/>
  <c r="I2384" i="17"/>
  <c r="I2385" i="17"/>
  <c r="I2386" i="17"/>
  <c r="I2387" i="17"/>
  <c r="I2388" i="17"/>
  <c r="I2389" i="17"/>
  <c r="I2390" i="17"/>
  <c r="I2391" i="17"/>
  <c r="I2392" i="17"/>
  <c r="I2393" i="17"/>
  <c r="I2394" i="17"/>
  <c r="I2395" i="17"/>
  <c r="I2396" i="17"/>
  <c r="I2397" i="17"/>
  <c r="I2398" i="17"/>
  <c r="I2399" i="17"/>
  <c r="I2400" i="17"/>
  <c r="I2401" i="17"/>
  <c r="I2402" i="17"/>
  <c r="I2403" i="17"/>
  <c r="I2404" i="17"/>
  <c r="I2405" i="17"/>
  <c r="I2406" i="17"/>
  <c r="I2407" i="17"/>
  <c r="I2408" i="17"/>
  <c r="I2409" i="17"/>
  <c r="I2410" i="17"/>
  <c r="I2411" i="17"/>
  <c r="I2412" i="17"/>
  <c r="I2413" i="17"/>
  <c r="I2414" i="17"/>
  <c r="I2415" i="17"/>
  <c r="I2416" i="17"/>
  <c r="I2417" i="17"/>
  <c r="I2418" i="17"/>
  <c r="I2419" i="17"/>
  <c r="I2420" i="17"/>
  <c r="I2421" i="17"/>
  <c r="I2422" i="17"/>
  <c r="I2423" i="17"/>
  <c r="I2424" i="17"/>
  <c r="I2425" i="17"/>
  <c r="I2426" i="17"/>
  <c r="I2427" i="17"/>
  <c r="I2428" i="17"/>
  <c r="I2429" i="17"/>
  <c r="I2430" i="17"/>
  <c r="I2431" i="17"/>
  <c r="I2432" i="17"/>
  <c r="I2433" i="17"/>
  <c r="I2434" i="17"/>
  <c r="I2435" i="17"/>
  <c r="I2436" i="17"/>
  <c r="I2437" i="17"/>
  <c r="I2438" i="17"/>
  <c r="I2439" i="17"/>
  <c r="I2440" i="17"/>
  <c r="I2441" i="17"/>
  <c r="I2442" i="17"/>
  <c r="I2443" i="17"/>
  <c r="I2444" i="17"/>
  <c r="I2445" i="17"/>
  <c r="I2446" i="17"/>
  <c r="I2447" i="17"/>
  <c r="I2448" i="17"/>
  <c r="I2449" i="17"/>
  <c r="I2450" i="17"/>
  <c r="I2451" i="17"/>
  <c r="I2452" i="17"/>
  <c r="I2453" i="17"/>
  <c r="I2454" i="17"/>
  <c r="I2455" i="17"/>
  <c r="I2456" i="17"/>
  <c r="I2457" i="17"/>
  <c r="I2458" i="17"/>
  <c r="I2459" i="17"/>
  <c r="I2460" i="17"/>
  <c r="I2461" i="17"/>
  <c r="I2462" i="17"/>
  <c r="I2463" i="17"/>
  <c r="I2464" i="17"/>
  <c r="I2465" i="17"/>
  <c r="I2466" i="17"/>
  <c r="I2467" i="17"/>
  <c r="I2468" i="17"/>
  <c r="I2469" i="17"/>
  <c r="I2470" i="17"/>
  <c r="I2471" i="17"/>
  <c r="I2472" i="17"/>
  <c r="I2473" i="17"/>
  <c r="I2474" i="17"/>
  <c r="I2475" i="17"/>
  <c r="I2476" i="17"/>
  <c r="I2477" i="17"/>
  <c r="I2478" i="17"/>
  <c r="I2479" i="17"/>
  <c r="I2480" i="17"/>
  <c r="I2481" i="17"/>
  <c r="I2482" i="17"/>
  <c r="I2483" i="17"/>
  <c r="I2484" i="17"/>
  <c r="I2485" i="17"/>
  <c r="I2486" i="17"/>
  <c r="I2487" i="17"/>
  <c r="I2488" i="17"/>
  <c r="I2489" i="17"/>
  <c r="I2490" i="17"/>
  <c r="I2491" i="17"/>
  <c r="I2492" i="17"/>
  <c r="I2493" i="17"/>
  <c r="I2494" i="17"/>
  <c r="I2495" i="17"/>
  <c r="I2496" i="17"/>
  <c r="I2497" i="17"/>
  <c r="I2498" i="17"/>
  <c r="I2499" i="17"/>
  <c r="I2500" i="17"/>
  <c r="I2501" i="17"/>
  <c r="I2502" i="17"/>
  <c r="I2503" i="17"/>
  <c r="I2504" i="17"/>
  <c r="I2505" i="17"/>
  <c r="I2506" i="17"/>
  <c r="I2507" i="17"/>
  <c r="I2508" i="17"/>
  <c r="I2509" i="17"/>
  <c r="I2510" i="17"/>
  <c r="I2511" i="17"/>
  <c r="I2512" i="17"/>
  <c r="I2513" i="17"/>
  <c r="I2514" i="17"/>
  <c r="I2515" i="17"/>
  <c r="I2516" i="17"/>
  <c r="I2517" i="17"/>
  <c r="I2518" i="17"/>
  <c r="I2519" i="17"/>
  <c r="I2520" i="17"/>
  <c r="I2521" i="17"/>
  <c r="I2522" i="17"/>
  <c r="I2523" i="17"/>
  <c r="I2524" i="17"/>
  <c r="I2525" i="17"/>
  <c r="I2526" i="17"/>
  <c r="I2527" i="17"/>
  <c r="I2528" i="17"/>
  <c r="I2529" i="17"/>
  <c r="I2530" i="17"/>
  <c r="I2531" i="17"/>
  <c r="I2532" i="17"/>
  <c r="I2533" i="17"/>
  <c r="I2534" i="17"/>
  <c r="I2535" i="17"/>
  <c r="I2536" i="17"/>
  <c r="I2537" i="17"/>
  <c r="I2538" i="17"/>
  <c r="I2539" i="17"/>
  <c r="I2540" i="17"/>
  <c r="I2541" i="17"/>
  <c r="I2542" i="17"/>
  <c r="I2543" i="17"/>
  <c r="I2544" i="17"/>
  <c r="I2545" i="17"/>
  <c r="I2546" i="17"/>
  <c r="I2547" i="17"/>
  <c r="I2548" i="17"/>
  <c r="I2549" i="17"/>
  <c r="I2550" i="17"/>
  <c r="I2551" i="17"/>
  <c r="I2552" i="17"/>
  <c r="I2553" i="17"/>
  <c r="I2554" i="17"/>
  <c r="I2555" i="17"/>
  <c r="I2556" i="17"/>
  <c r="I2557" i="17"/>
  <c r="I2558" i="17"/>
  <c r="I2559" i="17"/>
  <c r="I2560" i="17"/>
  <c r="I2561" i="17"/>
  <c r="I2562" i="17"/>
  <c r="I2563" i="17"/>
  <c r="I2564" i="17"/>
  <c r="I2565" i="17"/>
  <c r="I2566" i="17"/>
  <c r="I2567" i="17"/>
  <c r="I2568" i="17"/>
  <c r="I2569" i="17"/>
  <c r="I2570" i="17"/>
  <c r="I2571" i="17"/>
  <c r="I2572" i="17"/>
  <c r="I2573" i="17"/>
  <c r="I2574" i="17"/>
  <c r="I2575" i="17"/>
  <c r="I2576" i="17"/>
  <c r="I2577" i="17"/>
  <c r="I2578" i="17"/>
  <c r="I2579" i="17"/>
  <c r="I2580" i="17"/>
  <c r="I2581" i="17"/>
  <c r="I2582" i="17"/>
  <c r="I2583" i="17"/>
  <c r="I2584" i="17"/>
  <c r="I2585" i="17"/>
  <c r="I2586" i="17"/>
  <c r="I2587" i="17"/>
  <c r="I2588" i="17"/>
  <c r="I2589" i="17"/>
  <c r="I2590" i="17"/>
  <c r="I2591" i="17"/>
  <c r="I2592" i="17"/>
  <c r="I2593" i="17"/>
  <c r="I2594" i="17"/>
  <c r="I2595" i="17"/>
  <c r="I2596" i="17"/>
  <c r="I2597" i="17"/>
  <c r="I2598" i="17"/>
  <c r="I2599" i="17"/>
  <c r="I2600" i="17"/>
  <c r="I2601" i="17"/>
  <c r="I2602" i="17"/>
  <c r="I2603" i="17"/>
  <c r="I2604" i="17"/>
  <c r="I2605" i="17"/>
  <c r="I2606" i="17"/>
  <c r="I2607" i="17"/>
  <c r="I2608" i="17"/>
  <c r="I2609" i="17"/>
  <c r="I2610" i="17"/>
  <c r="I2611" i="17"/>
  <c r="I2612" i="17"/>
  <c r="I2613" i="17"/>
  <c r="I2614" i="17"/>
  <c r="I2615" i="17"/>
  <c r="I2616" i="17"/>
  <c r="I2617" i="17"/>
  <c r="I2618" i="17"/>
  <c r="I2619" i="17"/>
  <c r="I2620" i="17"/>
  <c r="I2621" i="17"/>
  <c r="I2622" i="17"/>
  <c r="I2623" i="17"/>
  <c r="I2624" i="17"/>
  <c r="I2625" i="17"/>
  <c r="I2626" i="17"/>
  <c r="I2627" i="17"/>
  <c r="I2628" i="17"/>
  <c r="I2629" i="17"/>
  <c r="I2630" i="17"/>
  <c r="I2631" i="17"/>
  <c r="I2632" i="17"/>
  <c r="I2633" i="17"/>
  <c r="I2634" i="17"/>
  <c r="I2635" i="17"/>
  <c r="I2636" i="17"/>
  <c r="I2637" i="17"/>
  <c r="I2638" i="17"/>
  <c r="I2639" i="17"/>
  <c r="I2640" i="17"/>
  <c r="I2641" i="17"/>
  <c r="I2642" i="17"/>
  <c r="I2643" i="17"/>
  <c r="I2644" i="17"/>
  <c r="I2645" i="17"/>
  <c r="I2646" i="17"/>
  <c r="I2647" i="17"/>
  <c r="I2648" i="17"/>
  <c r="I2649" i="17"/>
  <c r="I2650" i="17"/>
  <c r="I2651" i="17"/>
  <c r="I2652" i="17"/>
  <c r="I2653" i="17"/>
  <c r="I2654" i="17"/>
  <c r="I2655" i="17"/>
  <c r="I2656" i="17"/>
  <c r="I2657" i="17"/>
  <c r="I2658" i="17"/>
  <c r="I2659" i="17"/>
  <c r="I2660" i="17"/>
  <c r="I2661" i="17"/>
  <c r="I2662" i="17"/>
  <c r="I2663" i="17"/>
  <c r="I2664" i="17"/>
  <c r="I2665" i="17"/>
  <c r="I2666" i="17"/>
  <c r="I2667" i="17"/>
  <c r="I2668" i="17"/>
  <c r="I2669" i="17"/>
  <c r="I2670" i="17"/>
  <c r="I2671" i="17"/>
  <c r="I2672" i="17"/>
  <c r="I2673" i="17"/>
  <c r="I2674" i="17"/>
  <c r="I2675" i="17"/>
  <c r="I2676" i="17"/>
  <c r="I2677" i="17"/>
  <c r="I2678" i="17"/>
  <c r="I2679" i="17"/>
  <c r="I2680" i="17"/>
  <c r="I2681" i="17"/>
  <c r="I2682" i="17"/>
  <c r="I2683" i="17"/>
  <c r="I2684" i="17"/>
  <c r="I2685" i="17"/>
  <c r="I2686" i="17"/>
  <c r="I2687" i="17"/>
  <c r="I2688" i="17"/>
  <c r="I2689" i="17"/>
  <c r="I2690" i="17"/>
  <c r="I2691" i="17"/>
  <c r="I2692" i="17"/>
  <c r="I2693" i="17"/>
  <c r="I2694" i="17"/>
  <c r="I2695" i="17"/>
  <c r="I2696" i="17"/>
  <c r="I2697" i="17"/>
  <c r="I2698" i="17"/>
  <c r="I2699" i="17"/>
  <c r="I2700" i="17"/>
  <c r="I2701" i="17"/>
  <c r="I2702" i="17"/>
  <c r="I2703" i="17"/>
  <c r="I2704" i="17"/>
  <c r="I2705" i="17"/>
  <c r="I2706" i="17"/>
  <c r="I2707" i="17"/>
  <c r="I2708" i="17"/>
  <c r="I2709" i="17"/>
  <c r="I2710" i="17"/>
  <c r="I2711" i="17"/>
  <c r="I2712" i="17"/>
  <c r="I2713" i="17"/>
  <c r="I2714" i="17"/>
  <c r="I2715" i="17"/>
  <c r="I2716" i="17"/>
  <c r="I2717" i="17"/>
  <c r="I2718" i="17"/>
  <c r="I2719" i="17"/>
  <c r="I2720" i="17"/>
  <c r="I2721" i="17"/>
  <c r="I2722" i="17"/>
  <c r="I2723" i="17"/>
  <c r="I2724" i="17"/>
  <c r="I2725" i="17"/>
  <c r="I2726" i="17"/>
  <c r="I2727" i="17"/>
  <c r="I2728" i="17"/>
  <c r="I2729" i="17"/>
  <c r="I2730" i="17"/>
  <c r="I2731" i="17"/>
  <c r="I2732" i="17"/>
  <c r="I2733" i="17"/>
  <c r="I2734" i="17"/>
  <c r="I2735" i="17"/>
  <c r="I2736" i="17"/>
  <c r="I2737" i="17"/>
  <c r="I2738" i="17"/>
  <c r="I2739" i="17"/>
  <c r="I2740" i="17"/>
  <c r="I2741" i="17"/>
  <c r="I2742" i="17"/>
  <c r="I2743" i="17"/>
  <c r="I2744" i="17"/>
  <c r="I2745" i="17"/>
  <c r="I2746" i="17"/>
  <c r="I2747" i="17"/>
  <c r="I2748" i="17"/>
  <c r="I2749" i="17"/>
  <c r="I2750" i="17"/>
  <c r="I2751" i="17"/>
  <c r="I2752" i="17"/>
  <c r="I2753" i="17"/>
  <c r="I2754" i="17"/>
  <c r="I2755" i="17"/>
  <c r="I2756" i="17"/>
  <c r="I2757" i="17"/>
  <c r="I2758" i="17"/>
  <c r="I2759" i="17"/>
  <c r="I2760" i="17"/>
  <c r="I2761" i="17"/>
  <c r="I2762" i="17"/>
  <c r="I2763" i="17"/>
  <c r="I2764" i="17"/>
  <c r="I2765" i="17"/>
  <c r="I2766" i="17"/>
  <c r="I2767" i="17"/>
  <c r="I2768" i="17"/>
  <c r="I2769" i="17"/>
  <c r="I2770" i="17"/>
  <c r="I2771" i="17"/>
  <c r="I2772" i="17"/>
  <c r="I2773" i="17"/>
  <c r="I2774" i="17"/>
  <c r="I2775" i="17"/>
  <c r="I2776" i="17"/>
  <c r="I2777" i="17"/>
  <c r="I2778" i="17"/>
  <c r="I2779" i="17"/>
  <c r="I2780" i="17"/>
  <c r="I2781" i="17"/>
  <c r="I2782" i="17"/>
  <c r="I2783" i="17"/>
  <c r="I2784" i="17"/>
  <c r="I2785" i="17"/>
  <c r="I2786" i="17"/>
  <c r="I2787" i="17"/>
  <c r="I2788" i="17"/>
  <c r="I2789" i="17"/>
  <c r="I2790" i="17"/>
  <c r="I2791" i="17"/>
  <c r="I2792" i="17"/>
  <c r="I2793" i="17"/>
  <c r="I2794" i="17"/>
  <c r="I2795" i="17"/>
  <c r="I2796" i="17"/>
  <c r="I2797" i="17"/>
  <c r="I2798" i="17"/>
  <c r="I2799" i="17"/>
  <c r="I2800" i="17"/>
  <c r="I2801" i="17"/>
  <c r="I2802" i="17"/>
  <c r="I2803" i="17"/>
  <c r="I2804" i="17"/>
  <c r="I2805" i="17"/>
  <c r="I2806" i="17"/>
  <c r="I2807" i="17"/>
  <c r="I2808" i="17"/>
  <c r="I2809" i="17"/>
  <c r="I2810" i="17"/>
  <c r="I2811" i="17"/>
  <c r="I2812" i="17"/>
  <c r="I2813" i="17"/>
  <c r="I2814" i="17"/>
  <c r="I2815" i="17"/>
  <c r="I2816" i="17"/>
  <c r="I2817" i="17"/>
  <c r="I2818" i="17"/>
  <c r="I2819" i="17"/>
  <c r="I2820" i="17"/>
  <c r="I2821" i="17"/>
  <c r="I2822" i="17"/>
  <c r="I2823" i="17"/>
  <c r="I2824" i="17"/>
  <c r="I2825" i="17"/>
  <c r="I2826" i="17"/>
  <c r="I2827" i="17"/>
  <c r="I2828" i="17"/>
  <c r="I2829" i="17"/>
  <c r="I2830" i="17"/>
  <c r="I2831" i="17"/>
  <c r="I2832" i="17"/>
  <c r="I2833" i="17"/>
  <c r="I2834" i="17"/>
  <c r="I2835" i="17"/>
  <c r="I2836" i="17"/>
  <c r="I2837" i="17"/>
  <c r="I2838" i="17"/>
  <c r="I2839" i="17"/>
  <c r="I2840" i="17"/>
  <c r="I2841" i="17"/>
  <c r="I2842" i="17"/>
  <c r="I2843" i="17"/>
  <c r="I2844" i="17"/>
  <c r="I2845" i="17"/>
  <c r="I2846" i="17"/>
  <c r="I2847" i="17"/>
  <c r="I2848" i="17"/>
  <c r="I2849" i="17"/>
  <c r="I2850" i="17"/>
  <c r="I2851" i="17"/>
  <c r="I2852" i="17"/>
  <c r="I2853" i="17"/>
  <c r="I2854" i="17"/>
  <c r="I2855" i="17"/>
  <c r="I2856" i="17"/>
  <c r="I2857" i="17"/>
  <c r="I2858" i="17"/>
  <c r="I2859" i="17"/>
  <c r="I2860" i="17"/>
  <c r="I2861" i="17"/>
  <c r="I2862" i="17"/>
  <c r="I2863" i="17"/>
  <c r="I2864" i="17"/>
  <c r="I2865" i="17"/>
  <c r="I2866" i="17"/>
  <c r="I2867" i="17"/>
  <c r="I2868" i="17"/>
  <c r="I2869" i="17"/>
  <c r="I2870" i="17"/>
  <c r="I2871" i="17"/>
  <c r="I2872" i="17"/>
  <c r="I2873" i="17"/>
  <c r="I2874" i="17"/>
  <c r="I2875" i="17"/>
  <c r="I2876" i="17"/>
  <c r="I2877" i="17"/>
  <c r="I2878" i="17"/>
  <c r="I2879" i="17"/>
  <c r="I2880" i="17"/>
  <c r="I2881" i="17"/>
  <c r="I2882" i="17"/>
  <c r="I2883" i="17"/>
  <c r="I2884" i="17"/>
  <c r="I2885" i="17"/>
  <c r="I2886" i="17"/>
  <c r="I2887" i="17"/>
  <c r="I2888" i="17"/>
  <c r="I2889" i="17"/>
  <c r="I2890" i="17"/>
  <c r="I2891" i="17"/>
  <c r="I2892" i="17"/>
  <c r="I2893" i="17"/>
  <c r="I2894" i="17"/>
  <c r="I2895" i="17"/>
  <c r="I2896" i="17"/>
  <c r="I2897" i="17"/>
  <c r="I2898" i="17"/>
  <c r="I2899" i="17"/>
  <c r="I2900" i="17"/>
  <c r="I2901" i="17"/>
  <c r="I2902" i="17"/>
  <c r="I2903" i="17"/>
  <c r="I2904" i="17"/>
  <c r="I2905" i="17"/>
  <c r="I2906" i="17"/>
  <c r="I2907" i="17"/>
  <c r="I2908" i="17"/>
  <c r="I2909" i="17"/>
  <c r="I2910" i="17"/>
  <c r="I2911" i="17"/>
  <c r="I2912" i="17"/>
  <c r="I2913" i="17"/>
  <c r="I2914" i="17"/>
  <c r="I2915" i="17"/>
  <c r="I2916" i="17"/>
  <c r="I2917" i="17"/>
  <c r="I2918" i="17"/>
  <c r="I2919" i="17"/>
  <c r="I2920" i="17"/>
  <c r="I2921" i="17"/>
  <c r="I2922" i="17"/>
  <c r="I2923" i="17"/>
  <c r="I2924" i="17"/>
  <c r="I2925" i="17"/>
  <c r="I2926" i="17"/>
  <c r="I2927" i="17"/>
  <c r="I2928" i="17"/>
  <c r="I2929" i="17"/>
  <c r="I2930" i="17"/>
  <c r="I2931" i="17"/>
  <c r="I2932" i="17"/>
  <c r="I2933" i="17"/>
  <c r="I2934" i="17"/>
  <c r="I2935" i="17"/>
  <c r="I2936" i="17"/>
  <c r="I2937" i="17"/>
  <c r="I2938" i="17"/>
  <c r="I2939" i="17"/>
  <c r="I2940" i="17"/>
  <c r="I2941" i="17"/>
  <c r="I2942" i="17"/>
  <c r="I2943" i="17"/>
  <c r="I2944" i="17"/>
  <c r="I2945" i="17"/>
  <c r="I2946" i="17"/>
  <c r="I2947" i="17"/>
  <c r="I2948" i="17"/>
  <c r="I2949" i="17"/>
  <c r="I2950" i="17"/>
  <c r="I2951" i="17"/>
  <c r="I2952" i="17"/>
  <c r="I2953" i="17"/>
  <c r="I2954" i="17"/>
  <c r="I2955" i="17"/>
  <c r="I2956" i="17"/>
  <c r="I2957" i="17"/>
  <c r="I2958" i="17"/>
  <c r="I2959" i="17"/>
  <c r="I2960" i="17"/>
  <c r="I2961" i="17"/>
  <c r="I2962" i="17"/>
  <c r="I2963" i="17"/>
  <c r="I2964" i="17"/>
  <c r="I2965" i="17"/>
  <c r="I2966" i="17"/>
  <c r="I2967" i="17"/>
  <c r="I2968" i="17"/>
  <c r="I2969" i="17"/>
  <c r="I2970" i="17"/>
  <c r="I2971" i="17"/>
  <c r="I2972" i="17"/>
  <c r="I2973" i="17"/>
  <c r="I2974" i="17"/>
  <c r="I2975" i="17"/>
  <c r="I2976" i="17"/>
  <c r="I2977" i="17"/>
  <c r="I2978" i="17"/>
  <c r="I2979" i="17"/>
  <c r="I2980" i="17"/>
  <c r="I2981" i="17"/>
  <c r="I2982" i="17"/>
  <c r="I2983" i="17"/>
  <c r="I2984" i="17"/>
  <c r="I2985" i="17"/>
  <c r="I2986" i="17"/>
  <c r="I2987" i="17"/>
  <c r="I2988" i="17"/>
  <c r="I2989" i="17"/>
  <c r="I2990" i="17"/>
  <c r="I2991" i="17"/>
  <c r="I2992" i="17"/>
  <c r="I2993" i="17"/>
  <c r="I2994" i="17"/>
  <c r="I2995" i="17"/>
  <c r="I2996" i="17"/>
  <c r="I2997" i="17"/>
  <c r="I2998" i="17"/>
  <c r="I2999" i="17"/>
  <c r="I3000" i="17"/>
  <c r="I3001" i="17"/>
  <c r="I3002" i="17"/>
  <c r="I3003" i="17"/>
  <c r="I3004" i="17"/>
  <c r="I3005" i="17"/>
  <c r="I3006" i="17"/>
  <c r="I3007" i="17"/>
  <c r="I3008" i="17"/>
  <c r="I3009" i="17"/>
  <c r="I3010" i="17"/>
  <c r="I3011" i="17"/>
  <c r="I3012" i="17"/>
  <c r="I3013" i="17"/>
  <c r="I3014" i="17"/>
  <c r="I3015" i="17"/>
  <c r="I3016" i="17"/>
  <c r="I3017" i="17"/>
  <c r="I3018" i="17"/>
  <c r="I3019" i="17"/>
  <c r="I3020" i="17"/>
  <c r="I3021" i="17"/>
  <c r="I3022" i="17"/>
  <c r="I3023" i="17"/>
  <c r="I3024" i="17"/>
  <c r="I3025" i="17"/>
  <c r="I3026" i="17"/>
  <c r="I3027" i="17"/>
  <c r="I3028" i="17"/>
  <c r="I3029" i="17"/>
  <c r="I3030" i="17"/>
  <c r="I3031" i="17"/>
  <c r="I3032" i="17"/>
  <c r="I3033" i="17"/>
  <c r="I3034" i="17"/>
  <c r="I3035" i="17"/>
  <c r="I3036" i="17"/>
  <c r="I3037" i="17"/>
  <c r="I3038" i="17"/>
  <c r="I3039" i="17"/>
  <c r="I3040" i="17"/>
  <c r="I3041" i="17"/>
  <c r="I3042" i="17"/>
  <c r="I3043" i="17"/>
  <c r="I3044" i="17"/>
  <c r="I3045" i="17"/>
  <c r="I3046" i="17"/>
  <c r="I3047" i="17"/>
  <c r="I3048" i="17"/>
  <c r="I3049" i="17"/>
  <c r="I3050" i="17"/>
  <c r="I3051" i="17"/>
  <c r="I3052" i="17"/>
  <c r="I3053" i="17"/>
  <c r="I3054" i="17"/>
  <c r="I3055" i="17"/>
  <c r="I3056" i="17"/>
  <c r="I3057" i="17"/>
  <c r="I3058" i="17"/>
  <c r="I3059" i="17"/>
  <c r="I3060" i="17"/>
  <c r="I3061" i="17"/>
  <c r="I3062" i="17"/>
  <c r="I3063" i="17"/>
  <c r="I3064" i="17"/>
  <c r="I3065" i="17"/>
  <c r="I3066" i="17"/>
  <c r="I3067" i="17"/>
  <c r="I3068" i="17"/>
  <c r="I3069" i="17"/>
  <c r="I3070" i="17"/>
  <c r="I3071" i="17"/>
  <c r="I3072" i="17"/>
  <c r="I3073" i="17"/>
  <c r="I3074" i="17"/>
  <c r="I3075" i="17"/>
  <c r="I3076" i="17"/>
  <c r="I3077" i="17"/>
  <c r="I3078" i="17"/>
  <c r="I3079" i="17"/>
  <c r="I3080" i="17"/>
  <c r="I3081" i="17"/>
  <c r="I3082" i="17"/>
  <c r="I3083" i="17"/>
  <c r="I3084" i="17"/>
  <c r="I3085" i="17"/>
  <c r="I3086" i="17"/>
  <c r="I3087" i="17"/>
  <c r="I3088" i="17"/>
  <c r="I3089" i="17"/>
  <c r="I3090" i="17"/>
  <c r="I3091" i="17"/>
  <c r="I3092" i="17"/>
  <c r="I3093" i="17"/>
  <c r="I3094" i="17"/>
  <c r="I3095" i="17"/>
  <c r="I3096" i="17"/>
  <c r="I3097" i="17"/>
  <c r="I3098" i="17"/>
  <c r="I3099" i="17"/>
  <c r="I3100" i="17"/>
  <c r="I3101" i="17"/>
  <c r="I3102" i="17"/>
  <c r="I3103" i="17"/>
  <c r="I3104" i="17"/>
  <c r="I3105" i="17"/>
  <c r="I3106" i="17"/>
  <c r="I3107" i="17"/>
  <c r="I3108" i="17"/>
  <c r="I3109" i="17"/>
  <c r="I3110" i="17"/>
  <c r="I3111" i="17"/>
  <c r="I3112" i="17"/>
  <c r="I3113" i="17"/>
  <c r="I3114" i="17"/>
  <c r="I3115" i="17"/>
  <c r="I3116" i="17"/>
  <c r="I3117" i="17"/>
  <c r="I3118" i="17"/>
  <c r="I3119" i="17"/>
  <c r="I3120" i="17"/>
  <c r="I3121" i="17"/>
  <c r="I3122" i="17"/>
  <c r="I3123" i="17"/>
  <c r="I3124" i="17"/>
  <c r="I3125" i="17"/>
  <c r="I3126" i="17"/>
  <c r="I3127" i="17"/>
  <c r="I3128" i="17"/>
  <c r="I3129" i="17"/>
  <c r="I3130" i="17"/>
  <c r="I3131" i="17"/>
  <c r="I3132" i="17"/>
  <c r="I3133" i="17"/>
  <c r="I3134" i="17"/>
  <c r="I3135" i="17"/>
  <c r="I3136" i="17"/>
  <c r="I3137" i="17"/>
  <c r="I3138" i="17"/>
  <c r="I3139" i="17"/>
  <c r="I3140" i="17"/>
  <c r="I3141" i="17"/>
  <c r="I3142" i="17"/>
  <c r="I3143" i="17"/>
  <c r="I3144" i="17"/>
  <c r="I3145" i="17"/>
  <c r="I3146" i="17"/>
  <c r="I3147" i="17"/>
  <c r="I3148" i="17"/>
  <c r="I3149" i="17"/>
  <c r="I3150" i="17"/>
  <c r="I3151" i="17"/>
  <c r="I3152" i="17"/>
  <c r="I3153" i="17"/>
  <c r="I3154" i="17"/>
  <c r="I3155" i="17"/>
  <c r="I3156" i="17"/>
  <c r="I3157" i="17"/>
  <c r="I3158" i="17"/>
  <c r="I3159" i="17"/>
  <c r="I3160" i="17"/>
  <c r="I3161" i="17"/>
  <c r="I3162" i="17"/>
  <c r="I3163" i="17"/>
  <c r="I3164" i="17"/>
  <c r="I3165" i="17"/>
  <c r="I3166" i="17"/>
  <c r="I3167" i="17"/>
  <c r="I3168" i="17"/>
  <c r="I3169" i="17"/>
  <c r="I3170" i="17"/>
  <c r="I3171" i="17"/>
  <c r="I3172" i="17"/>
  <c r="I3173" i="17"/>
  <c r="I3174" i="17"/>
  <c r="I3175" i="17"/>
  <c r="I3176" i="17"/>
  <c r="I3177" i="17"/>
  <c r="I3178" i="17"/>
  <c r="I3179" i="17"/>
  <c r="I3180" i="17"/>
  <c r="I3181" i="17"/>
  <c r="I3182" i="17"/>
  <c r="I3183" i="17"/>
  <c r="I3184" i="17"/>
  <c r="I3185" i="17"/>
  <c r="I3186" i="17"/>
  <c r="I3187" i="17"/>
  <c r="I3188" i="17"/>
  <c r="I3189" i="17"/>
  <c r="I3190" i="17"/>
  <c r="I3191" i="17"/>
  <c r="I3192" i="17"/>
  <c r="I3193" i="17"/>
  <c r="I3194" i="17"/>
  <c r="I3195" i="17"/>
  <c r="I3196" i="17"/>
  <c r="I3197" i="17"/>
  <c r="I3198" i="17"/>
  <c r="I3199" i="17"/>
  <c r="I3200" i="17"/>
  <c r="I3201" i="17"/>
  <c r="I3202" i="17"/>
  <c r="I3203" i="17"/>
  <c r="I3204" i="17"/>
  <c r="I3205" i="17"/>
  <c r="I3206" i="17"/>
  <c r="I3207" i="17"/>
  <c r="I3208" i="17"/>
  <c r="I3209" i="17"/>
  <c r="I3210" i="17"/>
  <c r="I3211" i="17"/>
  <c r="I3212" i="17"/>
  <c r="I3213" i="17"/>
  <c r="I3214" i="17"/>
  <c r="I3215" i="17"/>
  <c r="I3216" i="17"/>
  <c r="I3217" i="17"/>
  <c r="I3218" i="17"/>
  <c r="I3219" i="17"/>
  <c r="I3220" i="17"/>
  <c r="I3221" i="17"/>
  <c r="I3222" i="17"/>
  <c r="I3223" i="17"/>
  <c r="I3224" i="17"/>
  <c r="I3225" i="17"/>
  <c r="I3226" i="17"/>
  <c r="I3227" i="17"/>
  <c r="I3228" i="17"/>
  <c r="I3229" i="17"/>
  <c r="I3230" i="17"/>
  <c r="I3231" i="17"/>
  <c r="I3232" i="17"/>
  <c r="I3233" i="17"/>
  <c r="I3234" i="17"/>
  <c r="I3235" i="17"/>
  <c r="I3236" i="17"/>
  <c r="I3237" i="17"/>
  <c r="I3238" i="17"/>
  <c r="I3239" i="17"/>
  <c r="I3240" i="17"/>
  <c r="I3241" i="17"/>
  <c r="I3242" i="17"/>
  <c r="I3243" i="17"/>
  <c r="I3244" i="17"/>
  <c r="I3245" i="17"/>
  <c r="I3246" i="17"/>
  <c r="I3247" i="17"/>
  <c r="I3248" i="17"/>
  <c r="I3249" i="17"/>
  <c r="I3250" i="17"/>
  <c r="I3251" i="17"/>
  <c r="I3252" i="17"/>
  <c r="I3253" i="17"/>
  <c r="I3254" i="17"/>
  <c r="I3255" i="17"/>
  <c r="I3256" i="17"/>
  <c r="I3257" i="17"/>
  <c r="I3258" i="17"/>
  <c r="I3259" i="17"/>
  <c r="I3260" i="17"/>
  <c r="I3261" i="17"/>
  <c r="I3262" i="17"/>
  <c r="I3263" i="17"/>
  <c r="I3264" i="17"/>
  <c r="I3265" i="17"/>
  <c r="I3266" i="17"/>
  <c r="I3267" i="17"/>
  <c r="I3268" i="17"/>
  <c r="I3269" i="17"/>
  <c r="I3270" i="17"/>
  <c r="I3271" i="17"/>
  <c r="I3272" i="17"/>
  <c r="I3273" i="17"/>
  <c r="I3274" i="17"/>
  <c r="I3275" i="17"/>
  <c r="I3276" i="17"/>
  <c r="I3277" i="17"/>
  <c r="I3278" i="17"/>
  <c r="I3279" i="17"/>
  <c r="I3280" i="17"/>
  <c r="I3281" i="17"/>
  <c r="I3282" i="17"/>
  <c r="I3283" i="17"/>
  <c r="I3284" i="17"/>
  <c r="I3285" i="17"/>
  <c r="I3286" i="17"/>
  <c r="I3287" i="17"/>
  <c r="I3288" i="17"/>
  <c r="I3289" i="17"/>
  <c r="I3290" i="17"/>
  <c r="I3291" i="17"/>
  <c r="I3292" i="17"/>
  <c r="I3293" i="17"/>
  <c r="I3294" i="17"/>
  <c r="I3295" i="17"/>
  <c r="I3296" i="17"/>
  <c r="I3297" i="17"/>
  <c r="I3298" i="17"/>
  <c r="I3299" i="17"/>
  <c r="I3300" i="17"/>
  <c r="I3301" i="17"/>
  <c r="I3302" i="17"/>
  <c r="I3303" i="17"/>
  <c r="I3304" i="17"/>
  <c r="I3305" i="17"/>
  <c r="I3306" i="17"/>
  <c r="I3307" i="17"/>
  <c r="I3308" i="17"/>
  <c r="I3309" i="17"/>
  <c r="I3310" i="17"/>
  <c r="I3311" i="17"/>
  <c r="I3312" i="17"/>
  <c r="I3313" i="17"/>
  <c r="I3314" i="17"/>
  <c r="I3315" i="17"/>
  <c r="I3316" i="17"/>
  <c r="I3317" i="17"/>
  <c r="I3318" i="17"/>
  <c r="I3319" i="17"/>
  <c r="I3320" i="17"/>
  <c r="I3321" i="17"/>
  <c r="I3322" i="17"/>
  <c r="I3323" i="17"/>
  <c r="I3324" i="17"/>
  <c r="I3325" i="17"/>
  <c r="I3326" i="17"/>
  <c r="I3327" i="17"/>
  <c r="I3328" i="17"/>
  <c r="I3329" i="17"/>
  <c r="I3330" i="17"/>
  <c r="I3331" i="17"/>
  <c r="I3332" i="17"/>
  <c r="I3333" i="17"/>
  <c r="I3334" i="17"/>
  <c r="I3335" i="17"/>
  <c r="I3336" i="17"/>
  <c r="I3337" i="17"/>
  <c r="I3338" i="17"/>
  <c r="I3339" i="17"/>
  <c r="I3340" i="17"/>
  <c r="I3341" i="17"/>
  <c r="I3342" i="17"/>
  <c r="I3343" i="17"/>
  <c r="I3344" i="17"/>
  <c r="I3345" i="17"/>
  <c r="I3346" i="17"/>
  <c r="I3347" i="17"/>
  <c r="I3348" i="17"/>
  <c r="I3349" i="17"/>
  <c r="I3350" i="17"/>
  <c r="I3351" i="17"/>
  <c r="I3352" i="17"/>
  <c r="I3353" i="17"/>
  <c r="I3354" i="17"/>
  <c r="I3355" i="17"/>
  <c r="I3356" i="17"/>
  <c r="I3357" i="17"/>
  <c r="I3358" i="17"/>
  <c r="I3359" i="17"/>
  <c r="I3360" i="17"/>
  <c r="I3361" i="17"/>
  <c r="I3362" i="17"/>
  <c r="I3363" i="17"/>
  <c r="I3364" i="17"/>
  <c r="I3365" i="17"/>
  <c r="I3366" i="17"/>
  <c r="I3367" i="17"/>
  <c r="I3368" i="17"/>
  <c r="I3369" i="17"/>
  <c r="I3370" i="17"/>
  <c r="I3371" i="17"/>
  <c r="I3372" i="17"/>
  <c r="I3373" i="17"/>
  <c r="I3374" i="17"/>
  <c r="I3375" i="17"/>
  <c r="I3376" i="17"/>
  <c r="I3377" i="17"/>
  <c r="I3378" i="17"/>
  <c r="I3379" i="17"/>
  <c r="I3380" i="17"/>
  <c r="I3381" i="17"/>
  <c r="I3382" i="17"/>
  <c r="I3383" i="17"/>
  <c r="I3384" i="17"/>
  <c r="I3385" i="17"/>
  <c r="I3386" i="17"/>
  <c r="I3387" i="17"/>
  <c r="I3388" i="17"/>
  <c r="I3389" i="17"/>
  <c r="I3390" i="17"/>
  <c r="I3391" i="17"/>
  <c r="I3392" i="17"/>
  <c r="I3393" i="17"/>
  <c r="I3394" i="17"/>
  <c r="I3395" i="17"/>
  <c r="I3396" i="17"/>
  <c r="I3397" i="17"/>
  <c r="I3398" i="17"/>
  <c r="I3399" i="17"/>
  <c r="I3400" i="17"/>
  <c r="I3401" i="17"/>
  <c r="I3402" i="17"/>
  <c r="I3403" i="17"/>
  <c r="I3404" i="17"/>
  <c r="I3405" i="17"/>
  <c r="I3406" i="17"/>
  <c r="I3407" i="17"/>
  <c r="I3408" i="17"/>
  <c r="I3409" i="17"/>
  <c r="I3410" i="17"/>
  <c r="I3411" i="17"/>
  <c r="I3412" i="17"/>
  <c r="I3413" i="17"/>
  <c r="I3414" i="17"/>
  <c r="I3415" i="17"/>
  <c r="I3416" i="17"/>
  <c r="I3417" i="17"/>
  <c r="I3418" i="17"/>
  <c r="I3419" i="17"/>
  <c r="I3420" i="17"/>
  <c r="I3421" i="17"/>
  <c r="I3422" i="17"/>
  <c r="I3423" i="17"/>
  <c r="I3424" i="17"/>
  <c r="I3425" i="17"/>
  <c r="I3426" i="17"/>
  <c r="I3427" i="17"/>
  <c r="I3428" i="17"/>
  <c r="I3429" i="17"/>
  <c r="I3430" i="17"/>
  <c r="I3431" i="17"/>
  <c r="I3432" i="17"/>
  <c r="I3433" i="17"/>
  <c r="I3434" i="17"/>
  <c r="I3435" i="17"/>
  <c r="I3436" i="17"/>
  <c r="I3437" i="17"/>
  <c r="I3438" i="17"/>
  <c r="I3439" i="17"/>
  <c r="I3440" i="17"/>
  <c r="I3441" i="17"/>
  <c r="I3442" i="17"/>
  <c r="I3443" i="17"/>
  <c r="I3444" i="17"/>
  <c r="I3445" i="17"/>
  <c r="I3446" i="17"/>
  <c r="I3447" i="17"/>
  <c r="I3448" i="17"/>
  <c r="I3449" i="17"/>
  <c r="I3450" i="17"/>
  <c r="I3451" i="17"/>
  <c r="I3452" i="17"/>
  <c r="I3453" i="17"/>
  <c r="I3454" i="17"/>
  <c r="I3455" i="17"/>
  <c r="I3456" i="17"/>
  <c r="I3457" i="17"/>
  <c r="I3458" i="17"/>
  <c r="I3459" i="17"/>
  <c r="I3460" i="17"/>
  <c r="I3461" i="17"/>
  <c r="I3462" i="17"/>
  <c r="I3463" i="17"/>
  <c r="I3464" i="17"/>
  <c r="I3465" i="17"/>
  <c r="I3466" i="17"/>
  <c r="I3467" i="17"/>
  <c r="I3468" i="17"/>
  <c r="I3469" i="17"/>
  <c r="I3470" i="17"/>
  <c r="I3471" i="17"/>
  <c r="I3472" i="17"/>
  <c r="I3473" i="17"/>
  <c r="I3474" i="17"/>
  <c r="I3475" i="17"/>
  <c r="I3476" i="17"/>
  <c r="I3477" i="17"/>
  <c r="I3478" i="17"/>
  <c r="I3479" i="17"/>
  <c r="I3480" i="17"/>
  <c r="I3481" i="17"/>
  <c r="I3482" i="17"/>
  <c r="I3483" i="17"/>
  <c r="I3484" i="17"/>
  <c r="I3485" i="17"/>
  <c r="I3486" i="17"/>
  <c r="I3487" i="17"/>
  <c r="I3488" i="17"/>
  <c r="I3489" i="17"/>
  <c r="I3490" i="17"/>
  <c r="I3491" i="17"/>
  <c r="I3492" i="17"/>
  <c r="I3493" i="17"/>
  <c r="I3494" i="17"/>
  <c r="I3495" i="17"/>
  <c r="I3496" i="17"/>
  <c r="I3497" i="17"/>
  <c r="I3498" i="17"/>
  <c r="I3499" i="17"/>
  <c r="I3500" i="17"/>
  <c r="I3501" i="17"/>
  <c r="I3502" i="17"/>
  <c r="I3503" i="17"/>
  <c r="I3504" i="17"/>
  <c r="I3505" i="17"/>
  <c r="I3506" i="17"/>
  <c r="I3507" i="17"/>
  <c r="I3508" i="17"/>
  <c r="I3509" i="17"/>
  <c r="I3510" i="17"/>
  <c r="I3511" i="17"/>
  <c r="I3512" i="17"/>
  <c r="I3513" i="17"/>
  <c r="I3514" i="17"/>
  <c r="I3515" i="17"/>
  <c r="I3516" i="17"/>
  <c r="I3517" i="17"/>
  <c r="I3518" i="17"/>
  <c r="I3519" i="17"/>
  <c r="I3520" i="17"/>
  <c r="I3521" i="17"/>
  <c r="I3522" i="17"/>
  <c r="I3523" i="17"/>
  <c r="I3524" i="17"/>
  <c r="I3525" i="17"/>
  <c r="I3526" i="17"/>
  <c r="I3527" i="17"/>
  <c r="I3528" i="17"/>
  <c r="I3529" i="17"/>
  <c r="I3530" i="17"/>
  <c r="I3531" i="17"/>
  <c r="I3532" i="17"/>
  <c r="I3533" i="17"/>
  <c r="I3534" i="17"/>
  <c r="I3535" i="17"/>
  <c r="I3536" i="17"/>
  <c r="I3537" i="17"/>
  <c r="I3538" i="17"/>
  <c r="I3539" i="17"/>
  <c r="I3540" i="17"/>
  <c r="I3541" i="17"/>
  <c r="I3542" i="17"/>
  <c r="I3543" i="17"/>
  <c r="I3544" i="17"/>
  <c r="I3545" i="17"/>
  <c r="I3546" i="17"/>
  <c r="I3547" i="17"/>
  <c r="I3548" i="17"/>
  <c r="I3549" i="17"/>
  <c r="I3550" i="17"/>
  <c r="I3551" i="17"/>
  <c r="I3552" i="17"/>
  <c r="I3553" i="17"/>
  <c r="I3554" i="17"/>
  <c r="I3555" i="17"/>
  <c r="I3556" i="17"/>
  <c r="I3557" i="17"/>
  <c r="I3558" i="17"/>
  <c r="I3559" i="17"/>
  <c r="I3560" i="17"/>
  <c r="I3561" i="17"/>
  <c r="I3562" i="17"/>
  <c r="I3563" i="17"/>
  <c r="I3564" i="17"/>
  <c r="I3565" i="17"/>
  <c r="I3566" i="17"/>
  <c r="I3567" i="17"/>
  <c r="I3568" i="17"/>
  <c r="I3569" i="17"/>
  <c r="I3570" i="17"/>
  <c r="I3571" i="17"/>
  <c r="I3572" i="17"/>
  <c r="I3573" i="17"/>
  <c r="I3574" i="17"/>
  <c r="I3575" i="17"/>
  <c r="I3576" i="17"/>
  <c r="I3577" i="17"/>
  <c r="I3578" i="17"/>
  <c r="I3579" i="17"/>
  <c r="I3580" i="17"/>
  <c r="I3581" i="17"/>
  <c r="I3582" i="17"/>
  <c r="I3583" i="17"/>
  <c r="I3584" i="17"/>
  <c r="I3585" i="17"/>
  <c r="I3586" i="17"/>
  <c r="I3587" i="17"/>
  <c r="I3588" i="17"/>
  <c r="I3589" i="17"/>
  <c r="I3590" i="17"/>
  <c r="I3591" i="17"/>
  <c r="I3592" i="17"/>
  <c r="I3593" i="17"/>
  <c r="I3594" i="17"/>
  <c r="I3595" i="17"/>
  <c r="I3596" i="17"/>
  <c r="I3597" i="17"/>
  <c r="I3598" i="17"/>
  <c r="I3599" i="17"/>
  <c r="I3600" i="17"/>
  <c r="I3601" i="17"/>
  <c r="I3602" i="17"/>
  <c r="I3603" i="17"/>
  <c r="I3604" i="17"/>
  <c r="I3605" i="17"/>
  <c r="I3606" i="17"/>
  <c r="I3607" i="17"/>
  <c r="I3608" i="17"/>
  <c r="I3609" i="17"/>
  <c r="I3610" i="17"/>
  <c r="I3611" i="17"/>
  <c r="I3612" i="17"/>
  <c r="I3613" i="17"/>
  <c r="I3614" i="17"/>
  <c r="I3615" i="17"/>
  <c r="I3616" i="17"/>
  <c r="I3617" i="17"/>
  <c r="I3618" i="17"/>
  <c r="I3619" i="17"/>
  <c r="I3620" i="17"/>
  <c r="I3621" i="17"/>
  <c r="I3622" i="17"/>
  <c r="I3623" i="17"/>
  <c r="I3624" i="17"/>
  <c r="I3625" i="17"/>
  <c r="I3626" i="17"/>
  <c r="I3627" i="17"/>
  <c r="I3628" i="17"/>
  <c r="I3629" i="17"/>
  <c r="I3630" i="17"/>
  <c r="I3631" i="17"/>
  <c r="I3632" i="17"/>
  <c r="I3633" i="17"/>
  <c r="I3634" i="17"/>
  <c r="I3635" i="17"/>
  <c r="I3636" i="17"/>
  <c r="I3637" i="17"/>
  <c r="I3638" i="17"/>
  <c r="I3639" i="17"/>
  <c r="I3640" i="17"/>
  <c r="I3641" i="17"/>
  <c r="I3642" i="17"/>
  <c r="I3643" i="17"/>
  <c r="I3644" i="17"/>
  <c r="I3645" i="17"/>
  <c r="I3646" i="17"/>
  <c r="I3647" i="17"/>
  <c r="I3648" i="17"/>
  <c r="I3649" i="17"/>
  <c r="I3650" i="17"/>
  <c r="I3651" i="17"/>
  <c r="I3652" i="17"/>
  <c r="I3653" i="17"/>
  <c r="I3654" i="17"/>
  <c r="I3655" i="17"/>
  <c r="I3656" i="17"/>
  <c r="I3657" i="17"/>
  <c r="I3658" i="17"/>
  <c r="I3659" i="17"/>
  <c r="I3660" i="17"/>
  <c r="I3661" i="17"/>
  <c r="I3662" i="17"/>
  <c r="I3663" i="17"/>
  <c r="I3664" i="17"/>
  <c r="I3665" i="17"/>
  <c r="I3666" i="17"/>
  <c r="I3667" i="17"/>
  <c r="I3668" i="17"/>
  <c r="I3669" i="17"/>
  <c r="I3670" i="17"/>
  <c r="I3671" i="17"/>
  <c r="I3672" i="17"/>
  <c r="I3673" i="17"/>
  <c r="I3674" i="17"/>
  <c r="I3675" i="17"/>
  <c r="I3676" i="17"/>
  <c r="I3677" i="17"/>
  <c r="I3678" i="17"/>
  <c r="I3679" i="17"/>
  <c r="I3680" i="17"/>
  <c r="I3681" i="17"/>
  <c r="I3682" i="17"/>
  <c r="I3683" i="17"/>
  <c r="I3684" i="17"/>
  <c r="I3685" i="17"/>
  <c r="I3686" i="17"/>
  <c r="I3687" i="17"/>
  <c r="I3688" i="17"/>
  <c r="I3689" i="17"/>
  <c r="I3690" i="17"/>
  <c r="I3691" i="17"/>
  <c r="I3692" i="17"/>
  <c r="I3693" i="17"/>
  <c r="I3694" i="17"/>
  <c r="I3695" i="17"/>
  <c r="I3696" i="17"/>
  <c r="I3697" i="17"/>
  <c r="I3698" i="17"/>
  <c r="I3699" i="17"/>
  <c r="I3700" i="17"/>
  <c r="I3701" i="17"/>
  <c r="I3702" i="17"/>
  <c r="I3703" i="17"/>
  <c r="I3704" i="17"/>
  <c r="I3705" i="17"/>
  <c r="I3706" i="17"/>
  <c r="I3707" i="17"/>
  <c r="I3708" i="17"/>
  <c r="I3709" i="17"/>
  <c r="I3710" i="17"/>
  <c r="I3711" i="17"/>
  <c r="I3712" i="17"/>
  <c r="I3713" i="17"/>
  <c r="I3714" i="17"/>
  <c r="I3715" i="17"/>
  <c r="I3716" i="17"/>
  <c r="I3717" i="17"/>
  <c r="I3718" i="17"/>
  <c r="I3719" i="17"/>
  <c r="I3720" i="17"/>
  <c r="I3721" i="17"/>
  <c r="I3722" i="17"/>
  <c r="I3723" i="17"/>
  <c r="I3724" i="17"/>
  <c r="I3725" i="17"/>
  <c r="I3726" i="17"/>
  <c r="I3727" i="17"/>
  <c r="I3728" i="17"/>
  <c r="I3729" i="17"/>
  <c r="I3730" i="17"/>
  <c r="I3731" i="17"/>
  <c r="I3732" i="17"/>
  <c r="I3733" i="17"/>
  <c r="I3734" i="17"/>
  <c r="I3735" i="17"/>
  <c r="I3736" i="17"/>
  <c r="I3737" i="17"/>
  <c r="I3738" i="17"/>
  <c r="I3739" i="17"/>
  <c r="I3740" i="17"/>
  <c r="I3741" i="17"/>
  <c r="I3742" i="17"/>
  <c r="I3743" i="17"/>
  <c r="I3744" i="17"/>
  <c r="I3745" i="17"/>
  <c r="I3746" i="17"/>
  <c r="I3747" i="17"/>
  <c r="I3748" i="17"/>
  <c r="I3749" i="17"/>
  <c r="I3750" i="17"/>
  <c r="I3751" i="17"/>
  <c r="I3752" i="17"/>
  <c r="I3753" i="17"/>
  <c r="I3754" i="17"/>
  <c r="I3755" i="17"/>
  <c r="I3756" i="17"/>
  <c r="I3757" i="17"/>
  <c r="I3758" i="17"/>
  <c r="I3759" i="17"/>
  <c r="I3760" i="17"/>
  <c r="I3761" i="17"/>
  <c r="I3762" i="17"/>
  <c r="I3763" i="17"/>
  <c r="I3764" i="17"/>
  <c r="I3765" i="17"/>
  <c r="I3766" i="17"/>
  <c r="I3767" i="17"/>
  <c r="I3768" i="17"/>
  <c r="I3769" i="17"/>
  <c r="I3770" i="17"/>
  <c r="I3771" i="17"/>
  <c r="I3772" i="17"/>
  <c r="I3773" i="17"/>
  <c r="I3774" i="17"/>
  <c r="I3775" i="17"/>
  <c r="I3776" i="17"/>
  <c r="I3777" i="17"/>
  <c r="I3778" i="17"/>
  <c r="I3779" i="17"/>
  <c r="I3780" i="17"/>
  <c r="I3781" i="17"/>
  <c r="I3782" i="17"/>
  <c r="I3783" i="17"/>
  <c r="I3784" i="17"/>
  <c r="I3785" i="17"/>
  <c r="I3786" i="17"/>
  <c r="I3787" i="17"/>
  <c r="I3788" i="17"/>
  <c r="I3789" i="17"/>
  <c r="I3790" i="17"/>
  <c r="I3791" i="17"/>
  <c r="I3792" i="17"/>
  <c r="I3793" i="17"/>
  <c r="I3794" i="17"/>
  <c r="I3795" i="17"/>
  <c r="I3796" i="17"/>
  <c r="I3797" i="17"/>
  <c r="I3798" i="17"/>
  <c r="I3799" i="17"/>
  <c r="I3800" i="17"/>
  <c r="I3801" i="17"/>
  <c r="I3802" i="17"/>
  <c r="I3803" i="17"/>
  <c r="I3804" i="17"/>
  <c r="I3805" i="17"/>
  <c r="I3806" i="17"/>
  <c r="I3807" i="17"/>
  <c r="I3808" i="17"/>
  <c r="I3809" i="17"/>
  <c r="I3810" i="17"/>
  <c r="I3811" i="17"/>
  <c r="I3812" i="17"/>
  <c r="I3813" i="17"/>
  <c r="I3814" i="17"/>
  <c r="I3815" i="17"/>
  <c r="I3816" i="17"/>
  <c r="I3817" i="17"/>
  <c r="I3818" i="17"/>
  <c r="I3819" i="17"/>
  <c r="I3820" i="17"/>
  <c r="I3821" i="17"/>
  <c r="I3822" i="17"/>
  <c r="I3823" i="17"/>
  <c r="I3824" i="17"/>
  <c r="I3825" i="17"/>
  <c r="I3826" i="17"/>
  <c r="I3827" i="17"/>
  <c r="I3828" i="17"/>
  <c r="I3829" i="17"/>
  <c r="I3830" i="17"/>
  <c r="I3831" i="17"/>
  <c r="I3832" i="17"/>
  <c r="I3833" i="17"/>
  <c r="I3834" i="17"/>
  <c r="I3835" i="17"/>
  <c r="I3836" i="17"/>
  <c r="I3837" i="17"/>
  <c r="I3838" i="17"/>
  <c r="I3839" i="17"/>
  <c r="I3840" i="17"/>
  <c r="I3841" i="17"/>
  <c r="I3842" i="17"/>
  <c r="I3843" i="17"/>
  <c r="I3844" i="17"/>
  <c r="I3845" i="17"/>
  <c r="I3846" i="17"/>
  <c r="I3847" i="17"/>
  <c r="I3848" i="17"/>
  <c r="I3849" i="17"/>
  <c r="I3850" i="17"/>
  <c r="I3851" i="17"/>
  <c r="I3852" i="17"/>
  <c r="I3853" i="17"/>
  <c r="I3854" i="17"/>
  <c r="I3855" i="17"/>
  <c r="I3856" i="17"/>
  <c r="I3857" i="17"/>
  <c r="I3858" i="17"/>
  <c r="I3859" i="17"/>
  <c r="I3860" i="17"/>
  <c r="I3861" i="17"/>
  <c r="I3862" i="17"/>
  <c r="I3863" i="17"/>
  <c r="I3864" i="17"/>
  <c r="I3865" i="17"/>
  <c r="I3866" i="17"/>
  <c r="I3867" i="17"/>
  <c r="I3868" i="17"/>
  <c r="I3869" i="17"/>
  <c r="I3870" i="17"/>
  <c r="I3871" i="17"/>
  <c r="I3872" i="17"/>
  <c r="I3873" i="17"/>
  <c r="I3874" i="17"/>
  <c r="I3875" i="17"/>
  <c r="I3876" i="17"/>
  <c r="I3877" i="17"/>
  <c r="I3878" i="17"/>
  <c r="I3879" i="17"/>
  <c r="I3880" i="17"/>
  <c r="I3881" i="17"/>
  <c r="I3882" i="17"/>
  <c r="I3883" i="17"/>
  <c r="I3884" i="17"/>
  <c r="I3885" i="17"/>
  <c r="I3886" i="17"/>
  <c r="I3887" i="17"/>
  <c r="I3888" i="17"/>
  <c r="I3889" i="17"/>
  <c r="I3890" i="17"/>
  <c r="I3891" i="17"/>
  <c r="I3892" i="17"/>
  <c r="I3893" i="17"/>
  <c r="I3894" i="17"/>
  <c r="I3895" i="17"/>
  <c r="I3896" i="17"/>
  <c r="I3897" i="17"/>
  <c r="I3898" i="17"/>
  <c r="I3899" i="17"/>
  <c r="I3900" i="17"/>
  <c r="I3901" i="17"/>
  <c r="I3902" i="17"/>
  <c r="I3903" i="17"/>
  <c r="I3904" i="17"/>
  <c r="I3905" i="17"/>
  <c r="I3906" i="17"/>
  <c r="I3907" i="17"/>
  <c r="I3908" i="17"/>
  <c r="I3909" i="17"/>
  <c r="I3910" i="17"/>
  <c r="I3911" i="17"/>
  <c r="I3912" i="17"/>
  <c r="I3913" i="17"/>
  <c r="I3914" i="17"/>
  <c r="I3915" i="17"/>
  <c r="I3916" i="17"/>
  <c r="I3917" i="17"/>
  <c r="I3918" i="17"/>
  <c r="I3919" i="17"/>
  <c r="I3920" i="17"/>
  <c r="I3921" i="17"/>
  <c r="I3922" i="17"/>
  <c r="I3923" i="17"/>
  <c r="I3924" i="17"/>
  <c r="I3925" i="17"/>
  <c r="I3926" i="17"/>
  <c r="I3927" i="17"/>
  <c r="I3928" i="17"/>
  <c r="I3929" i="17"/>
  <c r="I3930" i="17"/>
  <c r="I3931" i="17"/>
  <c r="I3932" i="17"/>
  <c r="I3933" i="17"/>
  <c r="I3934" i="17"/>
  <c r="I3935" i="17"/>
  <c r="I3936" i="17"/>
  <c r="I3937" i="17"/>
  <c r="I3938" i="17"/>
  <c r="I3939" i="17"/>
  <c r="I3940" i="17"/>
  <c r="I3941" i="17"/>
  <c r="I3942" i="17"/>
  <c r="I3943" i="17"/>
  <c r="I3944" i="17"/>
  <c r="I3945" i="17"/>
  <c r="I3946" i="17"/>
  <c r="I3947" i="17"/>
  <c r="I3948" i="17"/>
  <c r="I3949" i="17"/>
  <c r="I3950" i="17"/>
  <c r="I3951" i="17"/>
  <c r="I3952" i="17"/>
  <c r="I3953" i="17"/>
  <c r="I3954" i="17"/>
  <c r="I3955" i="17"/>
  <c r="I3956" i="17"/>
  <c r="I3957" i="17"/>
  <c r="I3958" i="17"/>
  <c r="I3959" i="17"/>
  <c r="I3960" i="17"/>
  <c r="I3961" i="17"/>
  <c r="I3962" i="17"/>
  <c r="I3963" i="17"/>
  <c r="I3964" i="17"/>
  <c r="I3965" i="17"/>
  <c r="I3966" i="17"/>
  <c r="I3967" i="17"/>
  <c r="I3968" i="17"/>
  <c r="I3969" i="17"/>
  <c r="I3970" i="17"/>
  <c r="I3971" i="17"/>
  <c r="I3972" i="17"/>
  <c r="I3973" i="17"/>
  <c r="I3974" i="17"/>
  <c r="I3975" i="17"/>
  <c r="I3976" i="17"/>
  <c r="I3977" i="17"/>
  <c r="I3978" i="17"/>
  <c r="I3979" i="17"/>
  <c r="I3980" i="17"/>
  <c r="I3981" i="17"/>
  <c r="I3982" i="17"/>
  <c r="I3983" i="17"/>
  <c r="I3984" i="17"/>
  <c r="I3985" i="17"/>
  <c r="I3986" i="17"/>
  <c r="I3987" i="17"/>
  <c r="I3988" i="17"/>
  <c r="I3989" i="17"/>
  <c r="I3990" i="17"/>
  <c r="I3991" i="17"/>
  <c r="I3992" i="17"/>
  <c r="I3993" i="17"/>
  <c r="I3994" i="17"/>
  <c r="I3995" i="17"/>
  <c r="I3996" i="17"/>
  <c r="I3997" i="17"/>
  <c r="I3998" i="17"/>
  <c r="I3999" i="17"/>
  <c r="I4000" i="17"/>
  <c r="I4001" i="17"/>
  <c r="I4002" i="17"/>
  <c r="I4003" i="17"/>
  <c r="I4004" i="17"/>
  <c r="I4005" i="17"/>
  <c r="I4006" i="17"/>
  <c r="I4007" i="17"/>
  <c r="I4008" i="17"/>
  <c r="I4009" i="17"/>
  <c r="I4010" i="17"/>
  <c r="I4011" i="17"/>
  <c r="I4012" i="17"/>
  <c r="I4013" i="17"/>
  <c r="I4014" i="17"/>
  <c r="I4015" i="17"/>
  <c r="I4016" i="17"/>
  <c r="I4017" i="17"/>
  <c r="I4018" i="17"/>
  <c r="I4019" i="17"/>
  <c r="I4020" i="17"/>
  <c r="I4021" i="17"/>
  <c r="I4022" i="17"/>
  <c r="I4023" i="17"/>
  <c r="I4024" i="17"/>
  <c r="I4025" i="17"/>
  <c r="I4026" i="17"/>
  <c r="I4027" i="17"/>
  <c r="I4028" i="17"/>
  <c r="I4029" i="17"/>
  <c r="I4030" i="17"/>
  <c r="I4031" i="17"/>
  <c r="I4032" i="17"/>
  <c r="I4033" i="17"/>
  <c r="I4034" i="17"/>
  <c r="I4035" i="17"/>
  <c r="I4036" i="17"/>
  <c r="I4037" i="17"/>
  <c r="I4038" i="17"/>
  <c r="I4039" i="17"/>
  <c r="I4040" i="17"/>
  <c r="I4041" i="17"/>
  <c r="I4042" i="17"/>
  <c r="I4043" i="17"/>
  <c r="I4044" i="17"/>
  <c r="I4045" i="17"/>
  <c r="I4046" i="17"/>
  <c r="I4047" i="17"/>
  <c r="I4048" i="17"/>
  <c r="I4049" i="17"/>
  <c r="I4050" i="17"/>
  <c r="I4051" i="17"/>
  <c r="I4052" i="17"/>
  <c r="I4053" i="17"/>
  <c r="I4054" i="17"/>
  <c r="I4055" i="17"/>
  <c r="I4056" i="17"/>
  <c r="I4057" i="17"/>
  <c r="I4058" i="17"/>
  <c r="I4059" i="17"/>
  <c r="I4060" i="17"/>
  <c r="I4061" i="17"/>
  <c r="I4062" i="17"/>
  <c r="I4063" i="17"/>
  <c r="I4064" i="17"/>
  <c r="I4065" i="17"/>
  <c r="I4066" i="17"/>
  <c r="I4067" i="17"/>
  <c r="I4068" i="17"/>
  <c r="I4069" i="17"/>
  <c r="I4070" i="17"/>
  <c r="I4071" i="17"/>
  <c r="I4072" i="17"/>
  <c r="I4073" i="17"/>
  <c r="I4074" i="17"/>
  <c r="I4075" i="17"/>
  <c r="I4076" i="17"/>
  <c r="I4077" i="17"/>
  <c r="I4078" i="17"/>
  <c r="I4079" i="17"/>
  <c r="I4080" i="17"/>
  <c r="I4081" i="17"/>
  <c r="I4082" i="17"/>
  <c r="I4083" i="17"/>
  <c r="I4084" i="17"/>
  <c r="I4085" i="17"/>
  <c r="I4086" i="17"/>
  <c r="I4087" i="17"/>
  <c r="I4088" i="17"/>
  <c r="I4089" i="17"/>
  <c r="I4090" i="17"/>
  <c r="I4091" i="17"/>
  <c r="I4092" i="17"/>
  <c r="I4093" i="17"/>
  <c r="I4094" i="17"/>
  <c r="I4095" i="17"/>
  <c r="I4096" i="17"/>
  <c r="I4097" i="17"/>
  <c r="I4098" i="17"/>
  <c r="I4099" i="17"/>
  <c r="I4100" i="17"/>
  <c r="I4101" i="17"/>
  <c r="I4102" i="17"/>
  <c r="I4103" i="17"/>
  <c r="I4104" i="17"/>
  <c r="I4105" i="17"/>
  <c r="I4106" i="17"/>
  <c r="I4107" i="17"/>
  <c r="I4108" i="17"/>
  <c r="I4109" i="17"/>
  <c r="I4110" i="17"/>
  <c r="I4111" i="17"/>
  <c r="I4112" i="17"/>
  <c r="I4113" i="17"/>
  <c r="I4114" i="17"/>
  <c r="I4115" i="17"/>
  <c r="I4116" i="17"/>
  <c r="I4117" i="17"/>
  <c r="I4118" i="17"/>
  <c r="I4119" i="17"/>
  <c r="I4120" i="17"/>
  <c r="I4121" i="17"/>
  <c r="I4122" i="17"/>
  <c r="I4123" i="17"/>
  <c r="I4124" i="17"/>
  <c r="I4125" i="17"/>
  <c r="I4126" i="17"/>
  <c r="I4127" i="17"/>
  <c r="I4128" i="17"/>
  <c r="I4129" i="17"/>
  <c r="I4130" i="17"/>
  <c r="I4131" i="17"/>
  <c r="I4132" i="17"/>
  <c r="I4133" i="17"/>
  <c r="I4134" i="17"/>
  <c r="I4135" i="17"/>
  <c r="I4136" i="17"/>
  <c r="I4137" i="17"/>
  <c r="I4138" i="17"/>
  <c r="I4139" i="17"/>
  <c r="I4140" i="17"/>
  <c r="I4141" i="17"/>
  <c r="I4142" i="17"/>
  <c r="I4143" i="17"/>
  <c r="I4144" i="17"/>
  <c r="I4145" i="17"/>
  <c r="I4146" i="17"/>
  <c r="I4147" i="17"/>
  <c r="I4148" i="17"/>
  <c r="I4149" i="17"/>
  <c r="I4150" i="17"/>
  <c r="I4151" i="17"/>
  <c r="I4152" i="17"/>
  <c r="I4153" i="17"/>
  <c r="I4154" i="17"/>
  <c r="I4155" i="17"/>
  <c r="I4156" i="17"/>
  <c r="I4157" i="17"/>
  <c r="I4158" i="17"/>
  <c r="I4159" i="17"/>
  <c r="I4160" i="17"/>
  <c r="I4161" i="17"/>
  <c r="I4162" i="17"/>
  <c r="I4163" i="17"/>
  <c r="I4164" i="17"/>
  <c r="I4165" i="17"/>
  <c r="I4166" i="17"/>
  <c r="I4167" i="17"/>
  <c r="I4168" i="17"/>
  <c r="I4169" i="17"/>
  <c r="I4170" i="17"/>
  <c r="I4171" i="17"/>
  <c r="I4172" i="17"/>
  <c r="I4173" i="17"/>
  <c r="I4174" i="17"/>
  <c r="I4175" i="17"/>
  <c r="I4176" i="17"/>
  <c r="I4177" i="17"/>
  <c r="I4178" i="17"/>
  <c r="I4179" i="17"/>
  <c r="I4180" i="17"/>
  <c r="I4181" i="17"/>
  <c r="I4182" i="17"/>
  <c r="I4183" i="17"/>
  <c r="I4184" i="17"/>
  <c r="I4185" i="17"/>
  <c r="I4186" i="17"/>
  <c r="I4187" i="17"/>
  <c r="I4188" i="17"/>
  <c r="I4189" i="17"/>
  <c r="I4190" i="17"/>
  <c r="I4191" i="17"/>
  <c r="I4192" i="17"/>
  <c r="I4193" i="17"/>
  <c r="I4194" i="17"/>
  <c r="I4195" i="17"/>
  <c r="I4196" i="17"/>
  <c r="I4197" i="17"/>
  <c r="I4198" i="17"/>
  <c r="I4199" i="17"/>
  <c r="I4200" i="17"/>
  <c r="I4201" i="17"/>
  <c r="I4202" i="17"/>
  <c r="I4203" i="17"/>
  <c r="I4204" i="17"/>
  <c r="I4205" i="17"/>
  <c r="I4206" i="17"/>
  <c r="I4207" i="17"/>
  <c r="I4208" i="17"/>
  <c r="I4209" i="17"/>
  <c r="I4210" i="17"/>
  <c r="I4211" i="17"/>
  <c r="I4212" i="17"/>
  <c r="I4213" i="17"/>
  <c r="I4214" i="17"/>
  <c r="I4215" i="17"/>
  <c r="I4216" i="17"/>
  <c r="I4217" i="17"/>
  <c r="I4218" i="17"/>
  <c r="I4219" i="17"/>
  <c r="I4220" i="17"/>
  <c r="I4221" i="17"/>
  <c r="I4222" i="17"/>
  <c r="I4223" i="17"/>
  <c r="I4224" i="17"/>
  <c r="I4225" i="17"/>
  <c r="I4226" i="17"/>
  <c r="I4227" i="17"/>
  <c r="I4228" i="17"/>
  <c r="I4229" i="17"/>
  <c r="I4230" i="17"/>
  <c r="I4231" i="17"/>
  <c r="I4232" i="17"/>
  <c r="I4233" i="17"/>
  <c r="I4234" i="17"/>
  <c r="I4235" i="17"/>
  <c r="I4236" i="17"/>
  <c r="I4237" i="17"/>
  <c r="I4238" i="17"/>
  <c r="I4239" i="17"/>
  <c r="I4240" i="17"/>
  <c r="I4241" i="17"/>
  <c r="I4242" i="17"/>
  <c r="I4243" i="17"/>
  <c r="I4244" i="17"/>
  <c r="I4245" i="17"/>
  <c r="I4246" i="17"/>
  <c r="I4247" i="17"/>
  <c r="I4248" i="17"/>
  <c r="I4249" i="17"/>
  <c r="I4250" i="17"/>
  <c r="I4251" i="17"/>
  <c r="I4252" i="17"/>
  <c r="I4253" i="17"/>
  <c r="I4254" i="17"/>
  <c r="I4255" i="17"/>
  <c r="I4256" i="17"/>
  <c r="I4257" i="17"/>
  <c r="I4258" i="17"/>
  <c r="I4259" i="17"/>
  <c r="I4260" i="17"/>
  <c r="I4261" i="17"/>
  <c r="I4262" i="17"/>
  <c r="I4263" i="17"/>
  <c r="I4264" i="17"/>
  <c r="I4265" i="17"/>
  <c r="I4266" i="17"/>
  <c r="I4267" i="17"/>
  <c r="I4268" i="17"/>
  <c r="I4269" i="17"/>
  <c r="I4270" i="17"/>
  <c r="I4271" i="17"/>
  <c r="I4272" i="17"/>
  <c r="I4273" i="17"/>
  <c r="I4274" i="17"/>
  <c r="I4275" i="17"/>
  <c r="I4276" i="17"/>
  <c r="I4277" i="17"/>
  <c r="I4278" i="17"/>
  <c r="I4279" i="17"/>
  <c r="I4280" i="17"/>
  <c r="I4281" i="17"/>
  <c r="I4282" i="17"/>
  <c r="I4283" i="17"/>
  <c r="I4284" i="17"/>
  <c r="I4285" i="17"/>
  <c r="I4286" i="17"/>
  <c r="I4287" i="17"/>
  <c r="I4288" i="17"/>
  <c r="I4289" i="17"/>
  <c r="I4290" i="17"/>
  <c r="I4291" i="17"/>
  <c r="I4292" i="17"/>
  <c r="I4293" i="17"/>
  <c r="I4294" i="17"/>
  <c r="I4295" i="17"/>
  <c r="I4296" i="17"/>
  <c r="I4297" i="17"/>
  <c r="I4298" i="17"/>
  <c r="I4299" i="17"/>
  <c r="I4300" i="17"/>
  <c r="I4301" i="17"/>
  <c r="I4302" i="17"/>
  <c r="I4303" i="17"/>
  <c r="I4304" i="17"/>
  <c r="I4305" i="17"/>
  <c r="I4306" i="17"/>
  <c r="I4307" i="17"/>
  <c r="I4308" i="17"/>
  <c r="I4309" i="17"/>
  <c r="I4310" i="17"/>
  <c r="I4311" i="17"/>
  <c r="I4312" i="17"/>
  <c r="I4313" i="17"/>
  <c r="I4314" i="17"/>
  <c r="I4315" i="17"/>
  <c r="I4316" i="17"/>
  <c r="I4317" i="17"/>
  <c r="I4318" i="17"/>
  <c r="I4319" i="17"/>
  <c r="I4320" i="17"/>
  <c r="I4321" i="17"/>
  <c r="I4322" i="17"/>
  <c r="I4323" i="17"/>
  <c r="I4324" i="17"/>
  <c r="I4325" i="17"/>
  <c r="I4326" i="17"/>
  <c r="I4327" i="17"/>
  <c r="I4328" i="17"/>
  <c r="I4329" i="17"/>
  <c r="I4330" i="17"/>
  <c r="I4331" i="17"/>
  <c r="I4332" i="17"/>
  <c r="I4333" i="17"/>
  <c r="I4334" i="17"/>
  <c r="I4335" i="17"/>
  <c r="I4336" i="17"/>
  <c r="I4337" i="17"/>
  <c r="I4338" i="17"/>
  <c r="I4339" i="17"/>
  <c r="I4340" i="17"/>
  <c r="I4341" i="17"/>
  <c r="I4342" i="17"/>
  <c r="I4343" i="17"/>
  <c r="I4344" i="17"/>
  <c r="I4345" i="17"/>
  <c r="I4346" i="17"/>
  <c r="I4347" i="17"/>
  <c r="I4348" i="17"/>
  <c r="I4349" i="17"/>
  <c r="I4350" i="17"/>
  <c r="I4351" i="17"/>
  <c r="I4352" i="17"/>
  <c r="I4353" i="17"/>
  <c r="I4354" i="17"/>
  <c r="I4355" i="17"/>
  <c r="I4356" i="17"/>
  <c r="I4357" i="17"/>
  <c r="I4358" i="17"/>
  <c r="I4359" i="17"/>
  <c r="I4360" i="17"/>
  <c r="I4361" i="17"/>
  <c r="I4362" i="17"/>
  <c r="I4363" i="17"/>
  <c r="I4364" i="17"/>
  <c r="I4365" i="17"/>
  <c r="I4366" i="17"/>
  <c r="I4367" i="17"/>
  <c r="I4368" i="17"/>
  <c r="I4369" i="17"/>
  <c r="I4370" i="17"/>
  <c r="I4371" i="17"/>
  <c r="I4372" i="17"/>
  <c r="I4373" i="17"/>
  <c r="I4374" i="17"/>
  <c r="I4375" i="17"/>
  <c r="I4376" i="17"/>
  <c r="I4377" i="17"/>
  <c r="I4378" i="17"/>
  <c r="I4379" i="17"/>
  <c r="I4380" i="17"/>
  <c r="I4381" i="17"/>
  <c r="I4382" i="17"/>
  <c r="I4383" i="17"/>
  <c r="I4384" i="17"/>
  <c r="I4385" i="17"/>
  <c r="I4386" i="17"/>
  <c r="I4387" i="17"/>
  <c r="I4388" i="17"/>
  <c r="I4389" i="17"/>
  <c r="I4390" i="17"/>
  <c r="I4391" i="17"/>
  <c r="I4392" i="17"/>
  <c r="I4393" i="17"/>
  <c r="I4394" i="17"/>
  <c r="I4395" i="17"/>
  <c r="I4396" i="17"/>
  <c r="I4397" i="17"/>
  <c r="I4398" i="17"/>
  <c r="I4399" i="17"/>
  <c r="I4400" i="17"/>
  <c r="I4401" i="17"/>
  <c r="I4402" i="17"/>
  <c r="I4403" i="17"/>
  <c r="I4404" i="17"/>
  <c r="I4405" i="17"/>
  <c r="I4406" i="17"/>
  <c r="I4407" i="17"/>
  <c r="I4408" i="17"/>
  <c r="I4409" i="17"/>
  <c r="I4410" i="17"/>
  <c r="I4411" i="17"/>
  <c r="I4412" i="17"/>
  <c r="I4413" i="17"/>
  <c r="I4414" i="17"/>
  <c r="I4415" i="17"/>
  <c r="I4416" i="17"/>
  <c r="I4417" i="17"/>
  <c r="I4418" i="17"/>
  <c r="I4419" i="17"/>
  <c r="I4420" i="17"/>
  <c r="I4421" i="17"/>
  <c r="I4422" i="17"/>
  <c r="I4423" i="17"/>
  <c r="I4424" i="17"/>
  <c r="I4425" i="17"/>
  <c r="I4426" i="17"/>
  <c r="I4427" i="17"/>
  <c r="I4428" i="17"/>
  <c r="I4429" i="17"/>
  <c r="I4430" i="17"/>
  <c r="I4431" i="17"/>
  <c r="I4432" i="17"/>
  <c r="I4433" i="17"/>
  <c r="I4434" i="17"/>
  <c r="I4435" i="17"/>
  <c r="I4436" i="17"/>
  <c r="I4437" i="17"/>
  <c r="I4438" i="17"/>
  <c r="I4439" i="17"/>
  <c r="I4440" i="17"/>
  <c r="I4441" i="17"/>
  <c r="I4442" i="17"/>
  <c r="I4443" i="17"/>
  <c r="I4444" i="17"/>
  <c r="I4445" i="17"/>
  <c r="I4446" i="17"/>
  <c r="I4447" i="17"/>
  <c r="I4448" i="17"/>
  <c r="I4449" i="17"/>
  <c r="I4450" i="17"/>
  <c r="I4451" i="17"/>
  <c r="I4452" i="17"/>
  <c r="I4453" i="17"/>
  <c r="I4454" i="17"/>
  <c r="I4455" i="17"/>
  <c r="I4456" i="17"/>
  <c r="I4457" i="17"/>
  <c r="I4458" i="17"/>
  <c r="I4459" i="17"/>
  <c r="I4460" i="17"/>
  <c r="I4461" i="17"/>
  <c r="I4462" i="17"/>
  <c r="I4463" i="17"/>
  <c r="I4464" i="17"/>
  <c r="I4465" i="17"/>
  <c r="I4466" i="17"/>
  <c r="I4467" i="17"/>
  <c r="I4468" i="17"/>
  <c r="I4469" i="17"/>
  <c r="I4470" i="17"/>
  <c r="I4471" i="17"/>
  <c r="I4472" i="17"/>
  <c r="I4473" i="17"/>
  <c r="I4474" i="17"/>
  <c r="I4475" i="17"/>
  <c r="I4476" i="17"/>
  <c r="I4477" i="17"/>
  <c r="I4478" i="17"/>
  <c r="I4479" i="17"/>
  <c r="I4480" i="17"/>
  <c r="I4481" i="17"/>
  <c r="I4482" i="17"/>
  <c r="I4483" i="17"/>
  <c r="I4484" i="17"/>
  <c r="I4485" i="17"/>
  <c r="I4486" i="17"/>
  <c r="I4487" i="17"/>
  <c r="I4488" i="17"/>
  <c r="I4489" i="17"/>
  <c r="I4490" i="17"/>
  <c r="I4491" i="17"/>
  <c r="I4492" i="17"/>
  <c r="I4493" i="17"/>
  <c r="I4494" i="17"/>
  <c r="I4495" i="17"/>
  <c r="I4496" i="17"/>
  <c r="I4497" i="17"/>
  <c r="I4498" i="17"/>
  <c r="I4499" i="17"/>
  <c r="I4500" i="17"/>
  <c r="I4501" i="17"/>
  <c r="I4502" i="17"/>
  <c r="I4503" i="17"/>
  <c r="I4504" i="17"/>
  <c r="I4505" i="17"/>
  <c r="I4506" i="17"/>
  <c r="I4507" i="17"/>
  <c r="I4508" i="17"/>
  <c r="I4509" i="17"/>
  <c r="I4510" i="17"/>
  <c r="I4511" i="17"/>
  <c r="I4512" i="17"/>
  <c r="I4513" i="17"/>
  <c r="I4514" i="17"/>
  <c r="I4515" i="17"/>
  <c r="I4516" i="17"/>
  <c r="I4517" i="17"/>
  <c r="I4518" i="17"/>
  <c r="I4519" i="17"/>
  <c r="I4520" i="17"/>
  <c r="I4521" i="17"/>
  <c r="I4522" i="17"/>
  <c r="I4523" i="17"/>
  <c r="I4524" i="17"/>
  <c r="I4525" i="17"/>
  <c r="I4526" i="17"/>
  <c r="I4527" i="17"/>
  <c r="I4528" i="17"/>
  <c r="I4529" i="17"/>
  <c r="I4530" i="17"/>
  <c r="I4531" i="17"/>
  <c r="I4532" i="17"/>
  <c r="I4533" i="17"/>
  <c r="I4534" i="17"/>
  <c r="I4535" i="17"/>
  <c r="I4536" i="17"/>
  <c r="I4537" i="17"/>
  <c r="I4538" i="17"/>
  <c r="I4539" i="17"/>
  <c r="I4540" i="17"/>
  <c r="I4541" i="17"/>
  <c r="I4542" i="17"/>
  <c r="I4543" i="17"/>
  <c r="I4544" i="17"/>
  <c r="I4545" i="17"/>
  <c r="I4546" i="17"/>
  <c r="I4547" i="17"/>
  <c r="I4548" i="17"/>
  <c r="I4549" i="17"/>
  <c r="I4550" i="17"/>
  <c r="I4551" i="17"/>
  <c r="I4552" i="17"/>
  <c r="I4553" i="17"/>
  <c r="I4554" i="17"/>
  <c r="I4555" i="17"/>
  <c r="I4556" i="17"/>
  <c r="I4557" i="17"/>
  <c r="I4558" i="17"/>
  <c r="I4559" i="17"/>
  <c r="I4560" i="17"/>
  <c r="I4561" i="17"/>
  <c r="I4562" i="17"/>
  <c r="I4563" i="17"/>
  <c r="I4564" i="17"/>
  <c r="I4565" i="17"/>
  <c r="I4566" i="17"/>
  <c r="I4567" i="17"/>
  <c r="I4568" i="17"/>
  <c r="I4569" i="17"/>
  <c r="I4570" i="17"/>
  <c r="I4571" i="17"/>
  <c r="I4572" i="17"/>
  <c r="I4573" i="17"/>
  <c r="I4574" i="17"/>
  <c r="I4575" i="17"/>
  <c r="I4576" i="17"/>
  <c r="I4577" i="17"/>
  <c r="I4578" i="17"/>
  <c r="I4579" i="17"/>
  <c r="I4580" i="17"/>
  <c r="I4581" i="17"/>
  <c r="I4582" i="17"/>
  <c r="I4583" i="17"/>
  <c r="I4584" i="17"/>
  <c r="I4585" i="17"/>
  <c r="I4586" i="17"/>
  <c r="I4587" i="17"/>
  <c r="I4588" i="17"/>
  <c r="I4589" i="17"/>
  <c r="I4590" i="17"/>
  <c r="I4591" i="17"/>
  <c r="I4592" i="17"/>
  <c r="I4593" i="17"/>
  <c r="I4594" i="17"/>
  <c r="I4595" i="17"/>
  <c r="I4596" i="17"/>
  <c r="I4597" i="17"/>
  <c r="I4598" i="17"/>
  <c r="I4599" i="17"/>
  <c r="I4600" i="17"/>
  <c r="I4601" i="17"/>
  <c r="I4602" i="17"/>
  <c r="I4603" i="17"/>
  <c r="I4604" i="17"/>
  <c r="I4605" i="17"/>
  <c r="I4606" i="17"/>
  <c r="I4607" i="17"/>
  <c r="I4608" i="17"/>
  <c r="I4609" i="17"/>
  <c r="I4610" i="17"/>
  <c r="I4611" i="17"/>
  <c r="I4612" i="17"/>
  <c r="I4613" i="17"/>
  <c r="I4614" i="17"/>
  <c r="I4615" i="17"/>
  <c r="I4616" i="17"/>
  <c r="I4617" i="17"/>
  <c r="I4618" i="17"/>
  <c r="I4619" i="17"/>
  <c r="I4620" i="17"/>
  <c r="I4621" i="17"/>
  <c r="I4622" i="17"/>
  <c r="I4623" i="17"/>
  <c r="I4624" i="17"/>
  <c r="I4625" i="17"/>
  <c r="I4626" i="17"/>
  <c r="I4627" i="17"/>
  <c r="I4628" i="17"/>
  <c r="I4629" i="17"/>
  <c r="I4630" i="17"/>
  <c r="I4631" i="17"/>
  <c r="I4632" i="17"/>
  <c r="I4633" i="17"/>
  <c r="I4634" i="17"/>
  <c r="I4635" i="17"/>
  <c r="I4636" i="17"/>
  <c r="I4637" i="17"/>
  <c r="I4638" i="17"/>
  <c r="I4639" i="17"/>
  <c r="I4640" i="17"/>
  <c r="I4641" i="17"/>
  <c r="I4642" i="17"/>
  <c r="I4643" i="17"/>
  <c r="I4644" i="17"/>
  <c r="I4645" i="17"/>
  <c r="I4646" i="17"/>
  <c r="I4647" i="17"/>
  <c r="I4648" i="17"/>
  <c r="I4649" i="17"/>
  <c r="I4650" i="17"/>
  <c r="I4651" i="17"/>
  <c r="I4652" i="17"/>
  <c r="I4653" i="17"/>
  <c r="I4654" i="17"/>
  <c r="I4655" i="17"/>
  <c r="I4656" i="17"/>
  <c r="I4657" i="17"/>
  <c r="I4658" i="17"/>
  <c r="I4659" i="17"/>
  <c r="I4660" i="17"/>
  <c r="I4661" i="17"/>
  <c r="I4662" i="17"/>
  <c r="I4663" i="17"/>
  <c r="I4664" i="17"/>
  <c r="I4665" i="17"/>
  <c r="I4666" i="17"/>
  <c r="I4667" i="17"/>
  <c r="I4668" i="17"/>
  <c r="I4669" i="17"/>
  <c r="I4670" i="17"/>
  <c r="I4671" i="17"/>
  <c r="I4672" i="17"/>
  <c r="I4673" i="17"/>
  <c r="I4674" i="17"/>
  <c r="I4675" i="17"/>
  <c r="I4676" i="17"/>
  <c r="I4677" i="17"/>
  <c r="I4678" i="17"/>
  <c r="I4679" i="17"/>
  <c r="I4680" i="17"/>
  <c r="I4681" i="17"/>
  <c r="I4682" i="17"/>
  <c r="I4683" i="17"/>
  <c r="I4684" i="17"/>
  <c r="I4685" i="17"/>
  <c r="I4686" i="17"/>
  <c r="I4687" i="17"/>
  <c r="I4688" i="17"/>
  <c r="I4689" i="17"/>
  <c r="I4690" i="17"/>
  <c r="I4691" i="17"/>
  <c r="I4692" i="17"/>
  <c r="I4693" i="17"/>
  <c r="I4694" i="17"/>
  <c r="I4695" i="17"/>
  <c r="I4696" i="17"/>
  <c r="I4697" i="17"/>
  <c r="I4698" i="17"/>
  <c r="I4699" i="17"/>
  <c r="I4700" i="17"/>
  <c r="I4701" i="17"/>
  <c r="I4702" i="17"/>
  <c r="I4703" i="17"/>
  <c r="I4704" i="17"/>
  <c r="I4705" i="17"/>
  <c r="I4706" i="17"/>
  <c r="I4707" i="17"/>
  <c r="I4708" i="17"/>
  <c r="I4709" i="17"/>
  <c r="I4710" i="17"/>
  <c r="I4711" i="17"/>
  <c r="I4712" i="17"/>
  <c r="I4713" i="17"/>
  <c r="I4714" i="17"/>
  <c r="I4715" i="17"/>
  <c r="I4716" i="17"/>
  <c r="I4717" i="17"/>
  <c r="I4718" i="17"/>
  <c r="I4719" i="17"/>
  <c r="I4720" i="17"/>
  <c r="I4721" i="17"/>
  <c r="I4722" i="17"/>
  <c r="I4723" i="17"/>
  <c r="I4724" i="17"/>
  <c r="I4725" i="17"/>
  <c r="I4726" i="17"/>
  <c r="I4727" i="17"/>
  <c r="I4728" i="17"/>
  <c r="I4729" i="17"/>
  <c r="I4730" i="17"/>
  <c r="I4731" i="17"/>
  <c r="I4732" i="17"/>
  <c r="I4733" i="17"/>
  <c r="I4734" i="17"/>
  <c r="I4735" i="17"/>
  <c r="I4736" i="17"/>
  <c r="I4737" i="17"/>
  <c r="I4738" i="17"/>
  <c r="I4739" i="17"/>
  <c r="I4740" i="17"/>
  <c r="I4741" i="17"/>
  <c r="I4742" i="17"/>
  <c r="I4743" i="17"/>
  <c r="I4744" i="17"/>
  <c r="I4745" i="17"/>
  <c r="I4746" i="17"/>
  <c r="I4747" i="17"/>
  <c r="I4748" i="17"/>
  <c r="I4749" i="17"/>
  <c r="I4750" i="17"/>
  <c r="I4751" i="17"/>
  <c r="I4752" i="17"/>
  <c r="I4753" i="17"/>
  <c r="I4754" i="17"/>
  <c r="I4755" i="17"/>
  <c r="I4756" i="17"/>
  <c r="I4757" i="17"/>
  <c r="I4758" i="17"/>
  <c r="I4759" i="17"/>
  <c r="I4760" i="17"/>
  <c r="I4761" i="17"/>
  <c r="I4762" i="17"/>
  <c r="I4763" i="17"/>
  <c r="I4764" i="17"/>
  <c r="I4765" i="17"/>
  <c r="I4766" i="17"/>
  <c r="I4767" i="17"/>
  <c r="I4768" i="17"/>
  <c r="I4769" i="17"/>
  <c r="I4770" i="17"/>
  <c r="I4771" i="17"/>
  <c r="I4772" i="17"/>
  <c r="I4773" i="17"/>
  <c r="I4774" i="17"/>
  <c r="I4775" i="17"/>
  <c r="I4776" i="17"/>
  <c r="I4777" i="17"/>
  <c r="I4778" i="17"/>
  <c r="I4779" i="17"/>
  <c r="I4780" i="17"/>
  <c r="I4781" i="17"/>
  <c r="I4782" i="17"/>
  <c r="I4783" i="17"/>
  <c r="I4784" i="17"/>
  <c r="I4785" i="17"/>
  <c r="I4786" i="17"/>
  <c r="I4787" i="17"/>
  <c r="I4788" i="17"/>
  <c r="I4789" i="17"/>
  <c r="I4790" i="17"/>
  <c r="I4791" i="17"/>
  <c r="I4792" i="17"/>
  <c r="I4793" i="17"/>
  <c r="I4794" i="17"/>
  <c r="I4795" i="17"/>
  <c r="I4796" i="17"/>
  <c r="I4797" i="17"/>
  <c r="I4798" i="17"/>
  <c r="I4799" i="17"/>
  <c r="I4800" i="17"/>
  <c r="I4801" i="17"/>
  <c r="I4802" i="17"/>
  <c r="I4803" i="17"/>
  <c r="I4804" i="17"/>
  <c r="I4805" i="17"/>
  <c r="I4806" i="17"/>
  <c r="I4807" i="17"/>
  <c r="I4808" i="17"/>
  <c r="I4809" i="17"/>
  <c r="I4810" i="17"/>
  <c r="I4811" i="17"/>
  <c r="I4812" i="17"/>
  <c r="I4813" i="17"/>
  <c r="I4814" i="17"/>
  <c r="I4815" i="17"/>
  <c r="I4816" i="17"/>
  <c r="I4817" i="17"/>
  <c r="I4818" i="17"/>
  <c r="I4819" i="17"/>
  <c r="I4820" i="17"/>
  <c r="I4821" i="17"/>
  <c r="I4822" i="17"/>
  <c r="I4823" i="17"/>
  <c r="I4824" i="17"/>
  <c r="I4825" i="17"/>
  <c r="I4826" i="17"/>
  <c r="I4827" i="17"/>
  <c r="I4828" i="17"/>
  <c r="I4829" i="17"/>
  <c r="I4830" i="17"/>
  <c r="I4831" i="17"/>
  <c r="I4832" i="17"/>
  <c r="I4833" i="17"/>
  <c r="I4834" i="17"/>
  <c r="I4835" i="17"/>
  <c r="I4836" i="17"/>
  <c r="I4837" i="17"/>
  <c r="I4838" i="17"/>
  <c r="I4839" i="17"/>
  <c r="I4840" i="17"/>
  <c r="I4841" i="17"/>
  <c r="I4842" i="17"/>
  <c r="I4843" i="17"/>
  <c r="I4844" i="17"/>
  <c r="I4845" i="17"/>
  <c r="I4846" i="17"/>
  <c r="I4847" i="17"/>
  <c r="I4848" i="17"/>
  <c r="I4849" i="17"/>
  <c r="I4850" i="17"/>
  <c r="I4851" i="17"/>
  <c r="I4852" i="17"/>
  <c r="I4853" i="17"/>
  <c r="I4854" i="17"/>
  <c r="I4855" i="17"/>
  <c r="I4856" i="17"/>
  <c r="I4857" i="17"/>
  <c r="I4858" i="17"/>
  <c r="I4859" i="17"/>
  <c r="I4860" i="17"/>
  <c r="I4861" i="17"/>
  <c r="I4862" i="17"/>
  <c r="I4863" i="17"/>
  <c r="I4864" i="17"/>
  <c r="I4865" i="17"/>
  <c r="I4866" i="17"/>
  <c r="I4867" i="17"/>
  <c r="I4868" i="17"/>
  <c r="I4869" i="17"/>
  <c r="I4870" i="17"/>
  <c r="I4871" i="17"/>
  <c r="I4872" i="17"/>
  <c r="I4873" i="17"/>
  <c r="I4874" i="17"/>
  <c r="I4875" i="17"/>
  <c r="I4876" i="17"/>
  <c r="I4877" i="17"/>
  <c r="I4878" i="17"/>
  <c r="I4879" i="17"/>
  <c r="I4880" i="17"/>
  <c r="I4881" i="17"/>
  <c r="I4882" i="17"/>
  <c r="I4883" i="17"/>
  <c r="I4884" i="17"/>
  <c r="I4885" i="17"/>
  <c r="I4886" i="17"/>
  <c r="I4887" i="17"/>
  <c r="I4888" i="17"/>
  <c r="I4889" i="17"/>
  <c r="I4890" i="17"/>
  <c r="I4891" i="17"/>
  <c r="I4892" i="17"/>
  <c r="I4893" i="17"/>
  <c r="I4894" i="17"/>
  <c r="I4895" i="17"/>
  <c r="I4896" i="17"/>
  <c r="I4897" i="17"/>
  <c r="I4898" i="17"/>
  <c r="I4899" i="17"/>
  <c r="I4900" i="17"/>
  <c r="I4901" i="17"/>
  <c r="I4902" i="17"/>
  <c r="I4903" i="17"/>
  <c r="I4904" i="17"/>
  <c r="I4905" i="17"/>
  <c r="I4906" i="17"/>
  <c r="I4907" i="17"/>
  <c r="I4908" i="17"/>
  <c r="I4909" i="17"/>
  <c r="I4910" i="17"/>
  <c r="I4911" i="17"/>
  <c r="I4912" i="17"/>
  <c r="I4913" i="17"/>
  <c r="I4914" i="17"/>
  <c r="I4915" i="17"/>
  <c r="I4916" i="17"/>
  <c r="I4917" i="17"/>
  <c r="I4918" i="17"/>
  <c r="I4919" i="17"/>
  <c r="I4920" i="17"/>
  <c r="I4921" i="17"/>
  <c r="I4922" i="17"/>
  <c r="I4923" i="17"/>
  <c r="I4924" i="17"/>
  <c r="I4925" i="17"/>
  <c r="I4926" i="17"/>
  <c r="I4927" i="17"/>
  <c r="I4928" i="17"/>
  <c r="I4929" i="17"/>
  <c r="I4930" i="17"/>
  <c r="I4931" i="17"/>
  <c r="I4932" i="17"/>
  <c r="I4933" i="17"/>
  <c r="I4934" i="17"/>
  <c r="I4935" i="17"/>
  <c r="I4936" i="17"/>
  <c r="I4937" i="17"/>
  <c r="I4938" i="17"/>
  <c r="I4939" i="17"/>
  <c r="I4940" i="17"/>
  <c r="I4941" i="17"/>
  <c r="I4942" i="17"/>
  <c r="I4943" i="17"/>
  <c r="I4944" i="17"/>
  <c r="I4945" i="17"/>
  <c r="I4946" i="17"/>
  <c r="I4947" i="17"/>
  <c r="I4948" i="17"/>
  <c r="I4949" i="17"/>
  <c r="I4950" i="17"/>
  <c r="I4951" i="17"/>
  <c r="I4952" i="17"/>
  <c r="I4953" i="17"/>
  <c r="I4954" i="17"/>
  <c r="I4955" i="17"/>
  <c r="I4956" i="17"/>
  <c r="I4957" i="17"/>
  <c r="I4958" i="17"/>
  <c r="I4959" i="17"/>
  <c r="I4960" i="17"/>
  <c r="I4961" i="17"/>
  <c r="I4962" i="17"/>
  <c r="I4963" i="17"/>
  <c r="I4964" i="17"/>
  <c r="I4965" i="17"/>
  <c r="I4966" i="17"/>
  <c r="I4967" i="17"/>
  <c r="I4968" i="17"/>
  <c r="I4969" i="17"/>
  <c r="I4970" i="17"/>
  <c r="I4971" i="17"/>
  <c r="I4972" i="17"/>
  <c r="I4973" i="17"/>
  <c r="I4974" i="17"/>
  <c r="I4975" i="17"/>
  <c r="I4976" i="17"/>
  <c r="I4977" i="17"/>
  <c r="I4978" i="17"/>
  <c r="I4979" i="17"/>
  <c r="I4980" i="17"/>
  <c r="I4981" i="17"/>
  <c r="I4982" i="17"/>
  <c r="I4983" i="17"/>
  <c r="I4984" i="17"/>
  <c r="I4985" i="17"/>
  <c r="I4986" i="17"/>
  <c r="I4987" i="17"/>
  <c r="I4988" i="17"/>
  <c r="I4989" i="17"/>
  <c r="I4990" i="17"/>
  <c r="I4991" i="17"/>
  <c r="I4992" i="17"/>
  <c r="I4993" i="17"/>
  <c r="I4994" i="17"/>
  <c r="I4995" i="17"/>
  <c r="I4996" i="17"/>
  <c r="I4997" i="17"/>
  <c r="I4998" i="17"/>
  <c r="I4999" i="17"/>
  <c r="I5000" i="17"/>
  <c r="I5001" i="17"/>
  <c r="I5002" i="17"/>
  <c r="I5003" i="17"/>
  <c r="I5004" i="17"/>
  <c r="I5005" i="17"/>
  <c r="I5006" i="17"/>
  <c r="I5007" i="17"/>
  <c r="I5008" i="17"/>
  <c r="I5009" i="17"/>
  <c r="I5010" i="17"/>
  <c r="I5011" i="17"/>
  <c r="I5012" i="17"/>
  <c r="I5013" i="17"/>
  <c r="I5014" i="17"/>
  <c r="I5015" i="17"/>
  <c r="I5016" i="17"/>
  <c r="I5017" i="17"/>
  <c r="I5018" i="17"/>
  <c r="I5019" i="17"/>
  <c r="I5020" i="17"/>
  <c r="I5021" i="17"/>
  <c r="I5022" i="17"/>
  <c r="I5023" i="17"/>
  <c r="I5024" i="17"/>
  <c r="I5025" i="17"/>
  <c r="I5026" i="17"/>
  <c r="I5027" i="17"/>
  <c r="I5028" i="17"/>
  <c r="I5029" i="17"/>
  <c r="I5030" i="17"/>
  <c r="I5031" i="17"/>
  <c r="I5032" i="17"/>
  <c r="I5033" i="17"/>
  <c r="I5034" i="17"/>
  <c r="I5035" i="17"/>
  <c r="I5036" i="17"/>
  <c r="I5037" i="17"/>
  <c r="I5038" i="17"/>
  <c r="I5039" i="17"/>
  <c r="I5040" i="17"/>
  <c r="I5041" i="17"/>
  <c r="I5042" i="17"/>
  <c r="I5043" i="17"/>
  <c r="I5044" i="17"/>
  <c r="I5045" i="17"/>
  <c r="I5046" i="17"/>
  <c r="I5047" i="17"/>
  <c r="I5048" i="17"/>
  <c r="I5049" i="17"/>
  <c r="I5050" i="17"/>
  <c r="I5051" i="17"/>
  <c r="I5052" i="17"/>
  <c r="I5053" i="17"/>
  <c r="I5054" i="17"/>
  <c r="I5055" i="17"/>
  <c r="I5056" i="17"/>
  <c r="I5057" i="17"/>
  <c r="I5058" i="17"/>
  <c r="I5059" i="17"/>
  <c r="I5060" i="17"/>
  <c r="I5061" i="17"/>
  <c r="I5062" i="17"/>
  <c r="I5063" i="17"/>
  <c r="I5064" i="17"/>
  <c r="I5065" i="17"/>
  <c r="I5066" i="17"/>
  <c r="I5067" i="17"/>
  <c r="I5068" i="17"/>
  <c r="I5069" i="17"/>
  <c r="I5070" i="17"/>
  <c r="I5071" i="17"/>
  <c r="I5072" i="17"/>
  <c r="I5073" i="17"/>
  <c r="I5074" i="17"/>
  <c r="I5075" i="17"/>
  <c r="I5076" i="17"/>
  <c r="I5077" i="17"/>
  <c r="I5078" i="17"/>
  <c r="I5079" i="17"/>
  <c r="I5080" i="17"/>
  <c r="I5081" i="17"/>
  <c r="I5082" i="17"/>
  <c r="I5083" i="17"/>
  <c r="I5084" i="17"/>
  <c r="I5085" i="17"/>
  <c r="I5086" i="17"/>
  <c r="I5087" i="17"/>
  <c r="I5088" i="17"/>
  <c r="I5089" i="17"/>
  <c r="I5090" i="17"/>
  <c r="I5091" i="17"/>
  <c r="I5092" i="17"/>
  <c r="I5093" i="17"/>
  <c r="I5094" i="17"/>
  <c r="I5095" i="17"/>
  <c r="I5096" i="17"/>
  <c r="I5097" i="17"/>
  <c r="I5098" i="17"/>
  <c r="I5099" i="17"/>
  <c r="I5100" i="17"/>
  <c r="I5101" i="17"/>
  <c r="I5102" i="17"/>
  <c r="I5103" i="17"/>
  <c r="I5104" i="17"/>
  <c r="I5105" i="17"/>
  <c r="I5106" i="17"/>
  <c r="I5107" i="17"/>
  <c r="I5108" i="17"/>
  <c r="I5109" i="17"/>
  <c r="I5110" i="17"/>
  <c r="I5111" i="17"/>
  <c r="I5112" i="17"/>
  <c r="I5113" i="17"/>
  <c r="I5114" i="17"/>
  <c r="I5115" i="17"/>
  <c r="I5116" i="17"/>
  <c r="I5117" i="17"/>
  <c r="I5118" i="17"/>
  <c r="I5119" i="17"/>
  <c r="I5120" i="17"/>
  <c r="I5121" i="17"/>
  <c r="I5122" i="17"/>
  <c r="I5123" i="17"/>
  <c r="I5124" i="17"/>
  <c r="I5125" i="17"/>
  <c r="I5126" i="17"/>
  <c r="I5127" i="17"/>
  <c r="I5128" i="17"/>
  <c r="I5129" i="17"/>
  <c r="I5130" i="17"/>
  <c r="I5131" i="17"/>
  <c r="I5132" i="17"/>
  <c r="I5133" i="17"/>
  <c r="I5134" i="17"/>
  <c r="I5135" i="17"/>
  <c r="I5136" i="17"/>
  <c r="I5137" i="17"/>
  <c r="I5138" i="17"/>
  <c r="I5139" i="17"/>
  <c r="I5140" i="17"/>
  <c r="I5141" i="17"/>
  <c r="I5142" i="17"/>
  <c r="I5143" i="17"/>
  <c r="I5144" i="17"/>
  <c r="I5145" i="17"/>
  <c r="I5146" i="17"/>
  <c r="I5147" i="17"/>
  <c r="I5148" i="17"/>
  <c r="I5149" i="17"/>
  <c r="I5150" i="17"/>
  <c r="I5151" i="17"/>
  <c r="I5152" i="17"/>
  <c r="I5153" i="17"/>
  <c r="I5154" i="17"/>
  <c r="I5155" i="17"/>
  <c r="I5156" i="17"/>
  <c r="I5157" i="17"/>
  <c r="I5158" i="17"/>
  <c r="I5159" i="17"/>
  <c r="I5160" i="17"/>
  <c r="I5161" i="17"/>
  <c r="I5162" i="17"/>
  <c r="I5163" i="17"/>
  <c r="I5164" i="17"/>
  <c r="I5165" i="17"/>
  <c r="I5166" i="17"/>
  <c r="I5167" i="17"/>
  <c r="I5168" i="17"/>
  <c r="I5169" i="17"/>
  <c r="I5170" i="17"/>
  <c r="I5171" i="17"/>
  <c r="I5172" i="17"/>
  <c r="I5173" i="17"/>
  <c r="I5174" i="17"/>
  <c r="I5175" i="17"/>
  <c r="I5176" i="17"/>
  <c r="I5177" i="17"/>
  <c r="I5178" i="17"/>
  <c r="I5179" i="17"/>
  <c r="I5180" i="17"/>
  <c r="I5181" i="17"/>
  <c r="I5182" i="17"/>
  <c r="I5183" i="17"/>
  <c r="I5184" i="17"/>
  <c r="I5185" i="17"/>
  <c r="I5186" i="17"/>
  <c r="I5187" i="17"/>
  <c r="I5188" i="17"/>
  <c r="I5189" i="17"/>
  <c r="I5190" i="17"/>
  <c r="I5191" i="17"/>
  <c r="I5192" i="17"/>
  <c r="I5193" i="17"/>
  <c r="I5194" i="17"/>
  <c r="I5195" i="17"/>
  <c r="I5196" i="17"/>
  <c r="I5197" i="17"/>
  <c r="I5198" i="17"/>
  <c r="I5199" i="17"/>
  <c r="I5200" i="17"/>
  <c r="I5201" i="17"/>
  <c r="I5202" i="17"/>
  <c r="I5203" i="17"/>
  <c r="I5204" i="17"/>
  <c r="I5205" i="17"/>
  <c r="I5206" i="17"/>
  <c r="I5207" i="17"/>
  <c r="I5208" i="17"/>
  <c r="I5209" i="17"/>
  <c r="I5210" i="17"/>
  <c r="I5211" i="17"/>
  <c r="I5212" i="17"/>
  <c r="I5213" i="17"/>
  <c r="I5214" i="17"/>
  <c r="I5215" i="17"/>
  <c r="I5216" i="17"/>
  <c r="I5217" i="17"/>
  <c r="I5218" i="17"/>
  <c r="I5219" i="17"/>
  <c r="I5220" i="17"/>
  <c r="I5221" i="17"/>
  <c r="I5222" i="17"/>
  <c r="I5223" i="17"/>
  <c r="I5224" i="17"/>
  <c r="I5225" i="17"/>
  <c r="I5226" i="17"/>
  <c r="I5227" i="17"/>
  <c r="I5228" i="17"/>
  <c r="I5229" i="17"/>
  <c r="I5230" i="17"/>
  <c r="I5231" i="17"/>
  <c r="I5232" i="17"/>
  <c r="I5233" i="17"/>
  <c r="I5234" i="17"/>
  <c r="I5235" i="17"/>
  <c r="I5236" i="17"/>
  <c r="I5237" i="17"/>
  <c r="I5238" i="17"/>
  <c r="I5239" i="17"/>
  <c r="I5240" i="17"/>
  <c r="I5241" i="17"/>
  <c r="I5242" i="17"/>
  <c r="I5243" i="17"/>
  <c r="I5244" i="17"/>
  <c r="I5245" i="17"/>
  <c r="I5246" i="17"/>
  <c r="I5247" i="17"/>
  <c r="I5248" i="17"/>
  <c r="I5249" i="17"/>
  <c r="I5250" i="17"/>
  <c r="I5251" i="17"/>
  <c r="I5252" i="17"/>
  <c r="I5253" i="17"/>
  <c r="I5254" i="17"/>
  <c r="I5255" i="17"/>
  <c r="I5256" i="17"/>
  <c r="I5257" i="17"/>
  <c r="I5258" i="17"/>
  <c r="I5259" i="17"/>
  <c r="I5260" i="17"/>
  <c r="I5261" i="17"/>
  <c r="I5262" i="17"/>
  <c r="I5263" i="17"/>
  <c r="I5264" i="17"/>
  <c r="I5265" i="17"/>
  <c r="I5266" i="17"/>
  <c r="I5267" i="17"/>
  <c r="I5268" i="17"/>
  <c r="I5269" i="17"/>
  <c r="I5270" i="17"/>
  <c r="I5271" i="17"/>
  <c r="I5272" i="17"/>
  <c r="I5273" i="17"/>
  <c r="I5274" i="17"/>
  <c r="I5275" i="17"/>
  <c r="I5276" i="17"/>
  <c r="I5277" i="17"/>
  <c r="I5278" i="17"/>
  <c r="I5279" i="17"/>
  <c r="I5280" i="17"/>
  <c r="I5281" i="17"/>
  <c r="I5282" i="17"/>
  <c r="I5283" i="17"/>
  <c r="I5284" i="17"/>
  <c r="I5285" i="17"/>
  <c r="I5286" i="17"/>
  <c r="I5287" i="17"/>
  <c r="I5288" i="17"/>
  <c r="I5289" i="17"/>
  <c r="I5290" i="17"/>
  <c r="I5291" i="17"/>
  <c r="I5292" i="17"/>
  <c r="I5293" i="17"/>
  <c r="I5294" i="17"/>
  <c r="I5295" i="17"/>
  <c r="I5296" i="17"/>
  <c r="I5297" i="17"/>
  <c r="I5298" i="17"/>
  <c r="I5299" i="17"/>
  <c r="I5300" i="17"/>
  <c r="I5301" i="17"/>
  <c r="I5302" i="17"/>
  <c r="I5303" i="17"/>
  <c r="I5304" i="17"/>
  <c r="I5305" i="17"/>
  <c r="I5306" i="17"/>
  <c r="I5307" i="17"/>
  <c r="I5308" i="17"/>
  <c r="I5309" i="17"/>
  <c r="I5310" i="17"/>
  <c r="I5311" i="17"/>
  <c r="I5312" i="17"/>
  <c r="I5313" i="17"/>
  <c r="I5314" i="17"/>
  <c r="I5315" i="17"/>
  <c r="I5316" i="17"/>
  <c r="I5317" i="17"/>
  <c r="I5318" i="17"/>
  <c r="I5319" i="17"/>
  <c r="I5320" i="17"/>
  <c r="I5321" i="17"/>
  <c r="I5322" i="17"/>
  <c r="I5323" i="17"/>
  <c r="I5324" i="17"/>
  <c r="I5325" i="17"/>
  <c r="I5326" i="17"/>
  <c r="I5327" i="17"/>
  <c r="I5328" i="17"/>
  <c r="I5329" i="17"/>
  <c r="I5330" i="17"/>
  <c r="I5331" i="17"/>
  <c r="I5332" i="17"/>
  <c r="I5333" i="17"/>
  <c r="I5334" i="17"/>
  <c r="I5335" i="17"/>
  <c r="I5336" i="17"/>
  <c r="I5337" i="17"/>
  <c r="I5338" i="17"/>
  <c r="I5339" i="17"/>
  <c r="I5340" i="17"/>
  <c r="I5341" i="17"/>
  <c r="I5342" i="17"/>
  <c r="I5343" i="17"/>
  <c r="I5344" i="17"/>
  <c r="I5345" i="17"/>
  <c r="I5346" i="17"/>
  <c r="I5347" i="17"/>
  <c r="I5348" i="17"/>
  <c r="I5349" i="17"/>
  <c r="I5350" i="17"/>
  <c r="I5351" i="17"/>
  <c r="I5352" i="17"/>
  <c r="I5353" i="17"/>
  <c r="I5354" i="17"/>
  <c r="I5355" i="17"/>
  <c r="I5356" i="17"/>
  <c r="I5357" i="17"/>
  <c r="I5358" i="17"/>
  <c r="I5359" i="17"/>
  <c r="I5360" i="17"/>
  <c r="I5361" i="17"/>
  <c r="I5362" i="17"/>
  <c r="I5363" i="17"/>
  <c r="I5364" i="17"/>
  <c r="I5365" i="17"/>
  <c r="I5366" i="17"/>
  <c r="I5367" i="17"/>
  <c r="I5368" i="17"/>
  <c r="I5369" i="17"/>
  <c r="I5370" i="17"/>
  <c r="I5371" i="17"/>
  <c r="I5372" i="17"/>
  <c r="I5373" i="17"/>
  <c r="I5374" i="17"/>
  <c r="I5375" i="17"/>
  <c r="I5376" i="17"/>
  <c r="I5377" i="17"/>
  <c r="I5378" i="17"/>
  <c r="I5379" i="17"/>
  <c r="I5380" i="17"/>
  <c r="I5381" i="17"/>
  <c r="I5382" i="17"/>
  <c r="I5383" i="17"/>
  <c r="I5384" i="17"/>
  <c r="I5385" i="17"/>
  <c r="I5386" i="17"/>
  <c r="I5387" i="17"/>
  <c r="I5388" i="17"/>
  <c r="I5389" i="17"/>
  <c r="I5390" i="17"/>
  <c r="I5391" i="17"/>
  <c r="I5392" i="17"/>
  <c r="I5393" i="17"/>
  <c r="I5394" i="17"/>
  <c r="I5395" i="17"/>
  <c r="I5396" i="17"/>
  <c r="I5397" i="17"/>
  <c r="I5398" i="17"/>
  <c r="I5399" i="17"/>
  <c r="I5400" i="17"/>
  <c r="I5401" i="17"/>
  <c r="I5402" i="17"/>
  <c r="I5403" i="17"/>
  <c r="I5404" i="17"/>
  <c r="I5405" i="17"/>
  <c r="I5406" i="17"/>
  <c r="I5407" i="17"/>
  <c r="I5408" i="17"/>
  <c r="I5409" i="17"/>
  <c r="I5410" i="17"/>
  <c r="I5411" i="17"/>
  <c r="I5412" i="17"/>
  <c r="I5413" i="17"/>
  <c r="I5414" i="17"/>
  <c r="I5415" i="17"/>
  <c r="I5416" i="17"/>
  <c r="I5417" i="17"/>
  <c r="I5418" i="17"/>
  <c r="I5419" i="17"/>
  <c r="I5420" i="17"/>
  <c r="I5421" i="17"/>
  <c r="I5422" i="17"/>
  <c r="I5423" i="17"/>
  <c r="I5424" i="17"/>
  <c r="I5425" i="17"/>
  <c r="I5426" i="17"/>
  <c r="I5427" i="17"/>
  <c r="I5428" i="17"/>
  <c r="I5429" i="17"/>
  <c r="I5430" i="17"/>
  <c r="I5431" i="17"/>
  <c r="I5432" i="17"/>
  <c r="I5433" i="17"/>
  <c r="I5434" i="17"/>
  <c r="I5435" i="17"/>
  <c r="I5436" i="17"/>
  <c r="I5437" i="17"/>
  <c r="I5438" i="17"/>
  <c r="I5439" i="17"/>
  <c r="I5440" i="17"/>
  <c r="I5441" i="17"/>
  <c r="I5442" i="17"/>
  <c r="I5443" i="17"/>
  <c r="I5444" i="17"/>
  <c r="I5445" i="17"/>
  <c r="I5446" i="17"/>
  <c r="I5447" i="17"/>
  <c r="I5448" i="17"/>
  <c r="I5449" i="17"/>
  <c r="I5450" i="17"/>
  <c r="I5451" i="17"/>
  <c r="I5452" i="17"/>
  <c r="I5453" i="17"/>
  <c r="I5454" i="17"/>
  <c r="I5455" i="17"/>
  <c r="I5456" i="17"/>
  <c r="I5457" i="17"/>
  <c r="I5458" i="17"/>
  <c r="I5459" i="17"/>
  <c r="I5460" i="17"/>
  <c r="I5461" i="17"/>
  <c r="I5462" i="17"/>
  <c r="I5463" i="17"/>
  <c r="I5464" i="17"/>
  <c r="I5465" i="17"/>
  <c r="I5466" i="17"/>
  <c r="I5467" i="17"/>
  <c r="I5468" i="17"/>
  <c r="I5469" i="17"/>
  <c r="I5470" i="17"/>
  <c r="I5471" i="17"/>
  <c r="I5472" i="17"/>
  <c r="I5473" i="17"/>
  <c r="I5474" i="17"/>
  <c r="I5475" i="17"/>
  <c r="I5476" i="17"/>
  <c r="I5477" i="17"/>
  <c r="I5478" i="17"/>
  <c r="I5479" i="17"/>
  <c r="I5480" i="17"/>
  <c r="I5481" i="17"/>
  <c r="I5482" i="17"/>
  <c r="I5483" i="17"/>
  <c r="I5484" i="17"/>
  <c r="I5485" i="17"/>
  <c r="I5486" i="17"/>
  <c r="I5487" i="17"/>
  <c r="I5488" i="17"/>
  <c r="I5489" i="17"/>
  <c r="I5490" i="17"/>
  <c r="I5491" i="17"/>
  <c r="I5492" i="17"/>
  <c r="I5493" i="17"/>
  <c r="I5494" i="17"/>
  <c r="I5495" i="17"/>
  <c r="I5496" i="17"/>
  <c r="I5497" i="17"/>
  <c r="I5498" i="17"/>
  <c r="I5499" i="17"/>
  <c r="I5500" i="17"/>
  <c r="I5501" i="17"/>
  <c r="I5502" i="17"/>
  <c r="I5503" i="17"/>
  <c r="I5504" i="17"/>
  <c r="I5505" i="17"/>
  <c r="I5506" i="17"/>
  <c r="I5507" i="17"/>
  <c r="I5508" i="17"/>
  <c r="I5509" i="17"/>
  <c r="I5510" i="17"/>
  <c r="I5511" i="17"/>
  <c r="I5512" i="17"/>
  <c r="I5513" i="17"/>
  <c r="I5514" i="17"/>
  <c r="I5515" i="17"/>
  <c r="I5516" i="17"/>
  <c r="I5517" i="17"/>
  <c r="I5518" i="17"/>
  <c r="I5519" i="17"/>
  <c r="I5520" i="17"/>
  <c r="I5521" i="17"/>
  <c r="I5522" i="17"/>
  <c r="I5523" i="17"/>
  <c r="I5524" i="17"/>
  <c r="I5525" i="17"/>
  <c r="I5526" i="17"/>
  <c r="I5527" i="17"/>
  <c r="I5528" i="17"/>
  <c r="I5529" i="17"/>
  <c r="I5530" i="17"/>
  <c r="I5531" i="17"/>
  <c r="I5532" i="17"/>
  <c r="I5533" i="17"/>
  <c r="I5534" i="17"/>
  <c r="I5535" i="17"/>
  <c r="I5536" i="17"/>
  <c r="I5537" i="17"/>
  <c r="I5538" i="17"/>
  <c r="I5539" i="17"/>
  <c r="I5540" i="17"/>
  <c r="I5541" i="17"/>
  <c r="I5542" i="17"/>
  <c r="I5543" i="17"/>
  <c r="I5544" i="17"/>
  <c r="I5545" i="17"/>
  <c r="I5546" i="17"/>
  <c r="I5547" i="17"/>
  <c r="I5548" i="17"/>
  <c r="I5549" i="17"/>
  <c r="I5550" i="17"/>
  <c r="I5551" i="17"/>
  <c r="I5552" i="17"/>
  <c r="I5553" i="17"/>
  <c r="I5554" i="17"/>
  <c r="I5555" i="17"/>
  <c r="I5556" i="17"/>
  <c r="I5557" i="17"/>
  <c r="I5558" i="17"/>
  <c r="I5559" i="17"/>
  <c r="I5560" i="17"/>
  <c r="I5561" i="17"/>
  <c r="I5562" i="17"/>
  <c r="I5563" i="17"/>
  <c r="I5564" i="17"/>
  <c r="I5565" i="17"/>
  <c r="I5566" i="17"/>
  <c r="I5567" i="17"/>
  <c r="I5568" i="17"/>
  <c r="I5569" i="17"/>
  <c r="I5570" i="17"/>
  <c r="I5571" i="17"/>
  <c r="I5572" i="17"/>
  <c r="I5573" i="17"/>
  <c r="I5574" i="17"/>
  <c r="I5575" i="17"/>
  <c r="I5576" i="17"/>
  <c r="I5577" i="17"/>
  <c r="I5578" i="17"/>
  <c r="I5579" i="17"/>
  <c r="I5580" i="17"/>
  <c r="I5581" i="17"/>
  <c r="I5582" i="17"/>
  <c r="I5583" i="17"/>
  <c r="I5584" i="17"/>
  <c r="I5585" i="17"/>
  <c r="I5586" i="17"/>
  <c r="I5587" i="17"/>
  <c r="I5588" i="17"/>
  <c r="I5589" i="17"/>
  <c r="I5590" i="17"/>
  <c r="I5591" i="17"/>
  <c r="I5592" i="17"/>
  <c r="I5593" i="17"/>
  <c r="I5594" i="17"/>
  <c r="I5595" i="17"/>
  <c r="I5596" i="17"/>
  <c r="I5597" i="17"/>
  <c r="I5598" i="17"/>
  <c r="I5599" i="17"/>
  <c r="I5600" i="17"/>
  <c r="I5601" i="17"/>
  <c r="I5602" i="17"/>
  <c r="I5603" i="17"/>
  <c r="I5604" i="17"/>
  <c r="I5605" i="17"/>
  <c r="I5606" i="17"/>
  <c r="I5607" i="17"/>
  <c r="I5608" i="17"/>
  <c r="I5609" i="17"/>
  <c r="I5610" i="17"/>
  <c r="I5611" i="17"/>
  <c r="I5612" i="17"/>
  <c r="I5613" i="17"/>
  <c r="I5614" i="17"/>
  <c r="I5615" i="17"/>
  <c r="I5616" i="17"/>
  <c r="I5617" i="17"/>
  <c r="I5618" i="17"/>
  <c r="I5619" i="17"/>
  <c r="I5620" i="17"/>
  <c r="I5621" i="17"/>
  <c r="I5622" i="17"/>
  <c r="I5623" i="17"/>
  <c r="I5624" i="17"/>
  <c r="I5625" i="17"/>
  <c r="I5626" i="17"/>
  <c r="I5627" i="17"/>
  <c r="I5628" i="17"/>
  <c r="I5629" i="17"/>
  <c r="I5630" i="17"/>
  <c r="I5631" i="17"/>
  <c r="I5632" i="17"/>
  <c r="I5633" i="17"/>
  <c r="I5634" i="17"/>
  <c r="I5635" i="17"/>
  <c r="I5636" i="17"/>
  <c r="I5637" i="17"/>
  <c r="I5638" i="17"/>
  <c r="I5639" i="17"/>
  <c r="I5640" i="17"/>
  <c r="I5641" i="17"/>
  <c r="I5642" i="17"/>
  <c r="I5643" i="17"/>
  <c r="I5644" i="17"/>
  <c r="I5645" i="17"/>
  <c r="I5646" i="17"/>
  <c r="I5647" i="17"/>
  <c r="I5648" i="17"/>
  <c r="I5649" i="17"/>
  <c r="I5650" i="17"/>
  <c r="I5651" i="17"/>
  <c r="I5652" i="17"/>
  <c r="I5653" i="17"/>
  <c r="I5654" i="17"/>
  <c r="I5655" i="17"/>
  <c r="I5656" i="17"/>
  <c r="I5657" i="17"/>
  <c r="I5658" i="17"/>
  <c r="I5659" i="17"/>
  <c r="I5660" i="17"/>
  <c r="I5661" i="17"/>
  <c r="I5662" i="17"/>
  <c r="I5663" i="17"/>
  <c r="I5664" i="17"/>
  <c r="I5665" i="17"/>
  <c r="I5666" i="17"/>
  <c r="I5667" i="17"/>
  <c r="I5668" i="17"/>
  <c r="I5669" i="17"/>
  <c r="I5670" i="17"/>
  <c r="I5671" i="17"/>
  <c r="I5672" i="17"/>
  <c r="I5673" i="17"/>
  <c r="I5674" i="17"/>
  <c r="I5675" i="17"/>
  <c r="I5676" i="17"/>
  <c r="I5677" i="17"/>
  <c r="I5678" i="17"/>
  <c r="I5679" i="17"/>
  <c r="I5680" i="17"/>
  <c r="I5681" i="17"/>
  <c r="I5682" i="17"/>
  <c r="I5683" i="17"/>
  <c r="I5684" i="17"/>
  <c r="I5685" i="17"/>
  <c r="I5686" i="17"/>
  <c r="I5687" i="17"/>
  <c r="I5688" i="17"/>
  <c r="I5689" i="17"/>
  <c r="I5690" i="17"/>
  <c r="I5691" i="17"/>
  <c r="I5692" i="17"/>
  <c r="I5693" i="17"/>
  <c r="I5694" i="17"/>
  <c r="I5695" i="17"/>
  <c r="I5696" i="17"/>
  <c r="I5697" i="17"/>
  <c r="I5698" i="17"/>
  <c r="I5699" i="17"/>
  <c r="I5700" i="17"/>
  <c r="I5701" i="17"/>
  <c r="I5702" i="17"/>
  <c r="I5703" i="17"/>
  <c r="I5704" i="17"/>
  <c r="I5705" i="17"/>
  <c r="I5706" i="17"/>
  <c r="I5707" i="17"/>
  <c r="I5708" i="17"/>
  <c r="I5709" i="17"/>
  <c r="I5710" i="17"/>
  <c r="I5711" i="17"/>
  <c r="I5712" i="17"/>
  <c r="I5713" i="17"/>
  <c r="I5714" i="17"/>
  <c r="I5715" i="17"/>
  <c r="I5716" i="17"/>
  <c r="I5717" i="17"/>
  <c r="I5718" i="17"/>
  <c r="I5719" i="17"/>
  <c r="I5720" i="17"/>
  <c r="I5721" i="17"/>
  <c r="I5722" i="17"/>
  <c r="I5723" i="17"/>
  <c r="I5724" i="17"/>
  <c r="I5725" i="17"/>
  <c r="I5726" i="17"/>
  <c r="I5727" i="17"/>
  <c r="I5728" i="17"/>
  <c r="I5729" i="17"/>
  <c r="I5730" i="17"/>
  <c r="I5731" i="17"/>
  <c r="I5732" i="17"/>
  <c r="I5733" i="17"/>
  <c r="I5734" i="17"/>
  <c r="I5735" i="17"/>
  <c r="I5736" i="17"/>
  <c r="I5737" i="17"/>
  <c r="I5738" i="17"/>
  <c r="I5739" i="17"/>
  <c r="I5740" i="17"/>
  <c r="I5741" i="17"/>
  <c r="I5742" i="17"/>
  <c r="I5743" i="17"/>
  <c r="I5744" i="17"/>
  <c r="I5745" i="17"/>
  <c r="I5746" i="17"/>
  <c r="I5747" i="17"/>
  <c r="I5748" i="17"/>
  <c r="I5749" i="17"/>
  <c r="I5750" i="17"/>
  <c r="I5751" i="17"/>
  <c r="I5752" i="17"/>
  <c r="I5753" i="17"/>
  <c r="I5754" i="17"/>
  <c r="I5755" i="17"/>
  <c r="I5756" i="17"/>
  <c r="I5757" i="17"/>
  <c r="I5758" i="17"/>
  <c r="I5759" i="17"/>
  <c r="I5760" i="17"/>
  <c r="I5761" i="17"/>
  <c r="I5762" i="17"/>
  <c r="I5763" i="17"/>
  <c r="I5764" i="17"/>
  <c r="I5765" i="17"/>
  <c r="I5766" i="17"/>
  <c r="I5767" i="17"/>
  <c r="I5768" i="17"/>
  <c r="I5769" i="17"/>
  <c r="I5770" i="17"/>
  <c r="I5771" i="17"/>
  <c r="I5772" i="17"/>
  <c r="I5773" i="17"/>
  <c r="I5774" i="17"/>
  <c r="I5775" i="17"/>
  <c r="I5776" i="17"/>
  <c r="I5777" i="17"/>
  <c r="I5778" i="17"/>
  <c r="I5779" i="17"/>
  <c r="I5780" i="17"/>
  <c r="I5781" i="17"/>
  <c r="I5782" i="17"/>
  <c r="I5783" i="17"/>
  <c r="I5784" i="17"/>
  <c r="I5785" i="17"/>
  <c r="I5786" i="17"/>
  <c r="I5787" i="17"/>
  <c r="I5788" i="17"/>
  <c r="I5789" i="17"/>
  <c r="I5790" i="17"/>
  <c r="I5791" i="17"/>
  <c r="I5792" i="17"/>
  <c r="I5793" i="17"/>
  <c r="I5794" i="17"/>
  <c r="I5795" i="17"/>
  <c r="I5796" i="17"/>
  <c r="I5797" i="17"/>
  <c r="I5798" i="17"/>
  <c r="I5799" i="17"/>
  <c r="I5800" i="17"/>
  <c r="I5801" i="17"/>
  <c r="I5802" i="17"/>
  <c r="I5803" i="17"/>
  <c r="I5804" i="17"/>
  <c r="I5805" i="17"/>
  <c r="I5806" i="17"/>
  <c r="I5807" i="17"/>
  <c r="I5808" i="17"/>
  <c r="I5809" i="17"/>
  <c r="I5810" i="17"/>
  <c r="I5811" i="17"/>
  <c r="I5812" i="17"/>
  <c r="I5813" i="17"/>
  <c r="I5814" i="17"/>
  <c r="I5815" i="17"/>
  <c r="I5816" i="17"/>
  <c r="I5817" i="17"/>
  <c r="I5818" i="17"/>
  <c r="I5819" i="17"/>
  <c r="I5820" i="17"/>
  <c r="I5821" i="17"/>
  <c r="I5822" i="17"/>
  <c r="I5823" i="17"/>
  <c r="I5824" i="17"/>
  <c r="I5825" i="17"/>
  <c r="I5826" i="17"/>
  <c r="I5827" i="17"/>
  <c r="I5828" i="17"/>
  <c r="I5829" i="17"/>
  <c r="I5830" i="17"/>
  <c r="I5831" i="17"/>
  <c r="I5832" i="17"/>
  <c r="I5833" i="17"/>
  <c r="I5834" i="17"/>
  <c r="I5835" i="17"/>
  <c r="I5836" i="17"/>
  <c r="I5837" i="17"/>
  <c r="I5838" i="17"/>
  <c r="I5839" i="17"/>
  <c r="I5840" i="17"/>
  <c r="I5841" i="17"/>
  <c r="I5842" i="17"/>
  <c r="I5843" i="17"/>
  <c r="I5844" i="17"/>
  <c r="I5845" i="17"/>
  <c r="I5846" i="17"/>
  <c r="I5847" i="17"/>
  <c r="I5848" i="17"/>
  <c r="I5849" i="17"/>
  <c r="I5850" i="17"/>
  <c r="I5851" i="17"/>
  <c r="I5852" i="17"/>
  <c r="I5853" i="17"/>
  <c r="I5854" i="17"/>
  <c r="I5855" i="17"/>
  <c r="I5856" i="17"/>
  <c r="I5857" i="17"/>
  <c r="I5858" i="17"/>
  <c r="I5859" i="17"/>
  <c r="I5860" i="17"/>
  <c r="I5861" i="17"/>
  <c r="I5862" i="17"/>
  <c r="I5863" i="17"/>
  <c r="I5864" i="17"/>
  <c r="I5865" i="17"/>
  <c r="I5866" i="17"/>
  <c r="I5867" i="17"/>
  <c r="I5868" i="17"/>
  <c r="I5869" i="17"/>
  <c r="I5870" i="17"/>
  <c r="I5871" i="17"/>
  <c r="I5872" i="17"/>
  <c r="I5873" i="17"/>
  <c r="I5874" i="17"/>
  <c r="I5875" i="17"/>
  <c r="I5876" i="17"/>
  <c r="I5877" i="17"/>
  <c r="I5878" i="17"/>
  <c r="I5879" i="17"/>
  <c r="I5880" i="17"/>
  <c r="I5881" i="17"/>
  <c r="I5882" i="17"/>
  <c r="I5883" i="17"/>
  <c r="I5884" i="17"/>
  <c r="I5885" i="17"/>
  <c r="I5886" i="17"/>
  <c r="I5887" i="17"/>
  <c r="I5888" i="17"/>
  <c r="I5889" i="17"/>
  <c r="I5890" i="17"/>
  <c r="I5891" i="17"/>
  <c r="I5892" i="17"/>
  <c r="I5893" i="17"/>
  <c r="I5894" i="17"/>
  <c r="I5895" i="17"/>
  <c r="I5896" i="17"/>
  <c r="I5897" i="17"/>
  <c r="I5898" i="17"/>
  <c r="I5899" i="17"/>
  <c r="I5900" i="17"/>
  <c r="I5901" i="17"/>
  <c r="I5902" i="17"/>
  <c r="I5903" i="17"/>
  <c r="I5904" i="17"/>
  <c r="I5905" i="17"/>
  <c r="I5906" i="17"/>
  <c r="I5907" i="17"/>
  <c r="I5908" i="17"/>
  <c r="I5909" i="17"/>
  <c r="I5910" i="17"/>
  <c r="I5911" i="17"/>
  <c r="I5912" i="17"/>
  <c r="I5913" i="17"/>
  <c r="I5914" i="17"/>
  <c r="I5915" i="17"/>
  <c r="I5916" i="17"/>
  <c r="I5917" i="17"/>
  <c r="I5918" i="17"/>
  <c r="I5919" i="17"/>
  <c r="I5920" i="17"/>
  <c r="I5921" i="17"/>
  <c r="I5922" i="17"/>
  <c r="I5923" i="17"/>
  <c r="I5924" i="17"/>
  <c r="I5925" i="17"/>
  <c r="I5926" i="17"/>
  <c r="I5927" i="17"/>
  <c r="I5928" i="17"/>
  <c r="I5929" i="17"/>
  <c r="I5930" i="17"/>
  <c r="I5931" i="17"/>
  <c r="I5932" i="17"/>
  <c r="I5933" i="17"/>
  <c r="I5934" i="17"/>
  <c r="I5935" i="17"/>
  <c r="I5936" i="17"/>
  <c r="I5937" i="17"/>
  <c r="I5938" i="17"/>
  <c r="I5939" i="17"/>
  <c r="I5940" i="17"/>
  <c r="I5941" i="17"/>
  <c r="I5942" i="17"/>
  <c r="I5943" i="17"/>
  <c r="I5944" i="17"/>
  <c r="I5945" i="17"/>
  <c r="I5946" i="17"/>
  <c r="I5947" i="17"/>
  <c r="I5948" i="17"/>
  <c r="I5949" i="17"/>
  <c r="I5950" i="17"/>
  <c r="I5951" i="17"/>
  <c r="I5952" i="17"/>
  <c r="I5953" i="17"/>
  <c r="I5954" i="17"/>
  <c r="I5955" i="17"/>
  <c r="I5956" i="17"/>
  <c r="I5957" i="17"/>
  <c r="I5958" i="17"/>
  <c r="I5959" i="17"/>
  <c r="I5960" i="17"/>
  <c r="I5961" i="17"/>
  <c r="I5962" i="17"/>
  <c r="I5963" i="17"/>
  <c r="I5964" i="17"/>
  <c r="I5965" i="17"/>
  <c r="I5966" i="17"/>
  <c r="I5967" i="17"/>
  <c r="I5968" i="17"/>
  <c r="I5969" i="17"/>
  <c r="I5970" i="17"/>
  <c r="I5971" i="17"/>
  <c r="I5972" i="17"/>
  <c r="I5973" i="17"/>
  <c r="I5974" i="17"/>
  <c r="I5975" i="17"/>
  <c r="I5976" i="17"/>
  <c r="I5977" i="17"/>
  <c r="I5978" i="17"/>
  <c r="I5979" i="17"/>
  <c r="I5980" i="17"/>
  <c r="I5981" i="17"/>
  <c r="I5982" i="17"/>
  <c r="I5983" i="17"/>
  <c r="I5984" i="17"/>
  <c r="I5985" i="17"/>
  <c r="I5986" i="17"/>
  <c r="I5987" i="17"/>
  <c r="I5988" i="17"/>
  <c r="I5989" i="17"/>
  <c r="I5990" i="17"/>
  <c r="I5991" i="17"/>
  <c r="I5992" i="17"/>
  <c r="I5993" i="17"/>
  <c r="I5994" i="17"/>
  <c r="I5995" i="17"/>
  <c r="I5996" i="17"/>
  <c r="I5997" i="17"/>
  <c r="I5998" i="17"/>
  <c r="I5999" i="17"/>
  <c r="I6000" i="17"/>
  <c r="I6001" i="17"/>
  <c r="I6002" i="17"/>
  <c r="I6003" i="17"/>
  <c r="I6004" i="17"/>
  <c r="I6005" i="17"/>
  <c r="I6006" i="17"/>
  <c r="I6007" i="17"/>
  <c r="I6008" i="17"/>
  <c r="I6009" i="17"/>
  <c r="I6010" i="17"/>
  <c r="I6011" i="17"/>
  <c r="I6012" i="17"/>
  <c r="I6013" i="17"/>
  <c r="I6014" i="17"/>
  <c r="I6015" i="17"/>
  <c r="I6016" i="17"/>
  <c r="I6017" i="17"/>
  <c r="I6018" i="17"/>
  <c r="I6019" i="17"/>
  <c r="I6020" i="17"/>
  <c r="I6021" i="17"/>
  <c r="I6022" i="17"/>
  <c r="I6023" i="17"/>
  <c r="I6024" i="17"/>
  <c r="I6025" i="17"/>
  <c r="I6026" i="17"/>
  <c r="I6027" i="17"/>
  <c r="I6028" i="17"/>
  <c r="I6029" i="17"/>
  <c r="I6030" i="17"/>
  <c r="I6031" i="17"/>
  <c r="I6032" i="17"/>
  <c r="I6033" i="17"/>
  <c r="I6034" i="17"/>
  <c r="I6035" i="17"/>
  <c r="I6036" i="17"/>
  <c r="I6037" i="17"/>
  <c r="I6038" i="17"/>
  <c r="I6039" i="17"/>
  <c r="I6040" i="17"/>
  <c r="I6041" i="17"/>
  <c r="I6042" i="17"/>
  <c r="I6043" i="17"/>
  <c r="I6044" i="17"/>
  <c r="I6045" i="17"/>
  <c r="I6046" i="17"/>
  <c r="I6047" i="17"/>
  <c r="I6048" i="17"/>
  <c r="I6049" i="17"/>
  <c r="I6050" i="17"/>
  <c r="I6051" i="17"/>
  <c r="I6052" i="17"/>
  <c r="I6053" i="17"/>
  <c r="I6054" i="17"/>
  <c r="I6055" i="17"/>
  <c r="I6056" i="17"/>
  <c r="I6057" i="17"/>
  <c r="I6058" i="17"/>
  <c r="I6059" i="17"/>
  <c r="I6060" i="17"/>
  <c r="I6061" i="17"/>
  <c r="I6062" i="17"/>
  <c r="I6063" i="17"/>
  <c r="I6064" i="17"/>
  <c r="I6065" i="17"/>
  <c r="I6066" i="17"/>
  <c r="I6067" i="17"/>
  <c r="I6068" i="17"/>
  <c r="I6069" i="17"/>
  <c r="I6070" i="17"/>
  <c r="I6071" i="17"/>
  <c r="I6072" i="17"/>
  <c r="I6073" i="17"/>
  <c r="I6074" i="17"/>
  <c r="I6075" i="17"/>
  <c r="I6076" i="17"/>
  <c r="I6077" i="17"/>
  <c r="I6078" i="17"/>
  <c r="I6079" i="17"/>
  <c r="I6080" i="17"/>
  <c r="I6081" i="17"/>
  <c r="I6082" i="17"/>
  <c r="I6083" i="17"/>
  <c r="I6084" i="17"/>
  <c r="I6085" i="17"/>
  <c r="I6086" i="17"/>
  <c r="I6087" i="17"/>
  <c r="I6088" i="17"/>
  <c r="I6089" i="17"/>
  <c r="I6090" i="17"/>
  <c r="I6091" i="17"/>
  <c r="I6092" i="17"/>
  <c r="I6093" i="17"/>
  <c r="I6094" i="17"/>
  <c r="I6095" i="17"/>
  <c r="I6096" i="17"/>
  <c r="I6097" i="17"/>
  <c r="I6098" i="17"/>
  <c r="I6099" i="17"/>
  <c r="I6100" i="17"/>
  <c r="I6101" i="17"/>
  <c r="I6102" i="17"/>
  <c r="I6103" i="17"/>
  <c r="I6104" i="17"/>
  <c r="I6105" i="17"/>
  <c r="I6106" i="17"/>
  <c r="I6107" i="17"/>
  <c r="I6108" i="17"/>
  <c r="I6109" i="17"/>
  <c r="I6110" i="17"/>
  <c r="I6111" i="17"/>
  <c r="I6112" i="17"/>
  <c r="I6113" i="17"/>
  <c r="I6114" i="17"/>
  <c r="I6115" i="17"/>
  <c r="I6116" i="17"/>
  <c r="I6117" i="17"/>
  <c r="I6118" i="17"/>
  <c r="I6119" i="17"/>
  <c r="I6120" i="17"/>
  <c r="I6121" i="17"/>
  <c r="I6122" i="17"/>
  <c r="I6123" i="17"/>
  <c r="I6124" i="17"/>
  <c r="I6125" i="17"/>
  <c r="I6126" i="17"/>
  <c r="I6127" i="17"/>
  <c r="I6128" i="17"/>
  <c r="I6129" i="17"/>
  <c r="I6130" i="17"/>
  <c r="I6131" i="17"/>
  <c r="I6132" i="17"/>
  <c r="I6133" i="17"/>
  <c r="I6134" i="17"/>
  <c r="I6135" i="17"/>
  <c r="I6136" i="17"/>
  <c r="I6137" i="17"/>
  <c r="I6138" i="17"/>
  <c r="I6139" i="17"/>
  <c r="I6140" i="17"/>
  <c r="I6141" i="17"/>
  <c r="I6142" i="17"/>
  <c r="I6143" i="17"/>
  <c r="I6144" i="17"/>
  <c r="I6145" i="17"/>
  <c r="I6146" i="17"/>
  <c r="I6147" i="17"/>
  <c r="I6148" i="17"/>
  <c r="I6149" i="17"/>
  <c r="I6150" i="17"/>
  <c r="I6151" i="17"/>
  <c r="I6152" i="17"/>
  <c r="I6153" i="17"/>
  <c r="I6154" i="17"/>
  <c r="I6155" i="17"/>
  <c r="I6156" i="17"/>
  <c r="I6157" i="17"/>
  <c r="I6158" i="17"/>
  <c r="I6159" i="17"/>
  <c r="I6160" i="17"/>
  <c r="I6161" i="17"/>
  <c r="I6162" i="17"/>
  <c r="I6163" i="17"/>
  <c r="I6164" i="17"/>
  <c r="I6165" i="17"/>
  <c r="I6166" i="17"/>
  <c r="I6167" i="17"/>
  <c r="I6168" i="17"/>
  <c r="I6169" i="17"/>
  <c r="I6170" i="17"/>
  <c r="I6171" i="17"/>
  <c r="I6172" i="17"/>
  <c r="I6173" i="17"/>
  <c r="I6174" i="17"/>
  <c r="I6175" i="17"/>
  <c r="I6176" i="17"/>
  <c r="I6177" i="17"/>
  <c r="I6178" i="17"/>
  <c r="I6179" i="17"/>
  <c r="I6180" i="17"/>
  <c r="I6181" i="17"/>
  <c r="I6182" i="17"/>
  <c r="I6183" i="17"/>
  <c r="I6184" i="17"/>
  <c r="I6185" i="17"/>
  <c r="I6186" i="17"/>
  <c r="I6187" i="17"/>
  <c r="I6188" i="17"/>
  <c r="I6189" i="17"/>
  <c r="I6190" i="17"/>
  <c r="I6191" i="17"/>
  <c r="I6192" i="17"/>
  <c r="I6193" i="17"/>
  <c r="I6194" i="17"/>
  <c r="I6195" i="17"/>
  <c r="I6196" i="17"/>
  <c r="I6197" i="17"/>
  <c r="I6198" i="17"/>
  <c r="I6199" i="17"/>
  <c r="I6200" i="17"/>
  <c r="I6201" i="17"/>
  <c r="I6202" i="17"/>
  <c r="I6203" i="17"/>
  <c r="I6204" i="17"/>
  <c r="I6205" i="17"/>
  <c r="I6206" i="17"/>
  <c r="I6207" i="17"/>
  <c r="I6208" i="17"/>
  <c r="I6209" i="17"/>
  <c r="I6210" i="17"/>
  <c r="I6211" i="17"/>
  <c r="I6212" i="17"/>
  <c r="I6213" i="17"/>
  <c r="I6214" i="17"/>
  <c r="I6215" i="17"/>
  <c r="I6216" i="17"/>
  <c r="I6217" i="17"/>
  <c r="I6218" i="17"/>
  <c r="I6219" i="17"/>
  <c r="I6220" i="17"/>
  <c r="I6221" i="17"/>
  <c r="I6222" i="17"/>
  <c r="I6223" i="17"/>
  <c r="I6224" i="17"/>
  <c r="I6225" i="17"/>
  <c r="I6226" i="17"/>
  <c r="I6227" i="17"/>
  <c r="I6228" i="17"/>
  <c r="I6229" i="17"/>
  <c r="I6230" i="17"/>
  <c r="I6231" i="17"/>
  <c r="I6232" i="17"/>
  <c r="I6233" i="17"/>
  <c r="I6234" i="17"/>
  <c r="I6235" i="17"/>
  <c r="I6236" i="17"/>
  <c r="I6237" i="17"/>
  <c r="I6238" i="17"/>
  <c r="I6239" i="17"/>
  <c r="I6240" i="17"/>
  <c r="I6241" i="17"/>
  <c r="I6242" i="17"/>
  <c r="I6243" i="17"/>
  <c r="I6244" i="17"/>
  <c r="I6245" i="17"/>
  <c r="I6246" i="17"/>
  <c r="I6247" i="17"/>
  <c r="I6248" i="17"/>
  <c r="I6249" i="17"/>
  <c r="I6250" i="17"/>
  <c r="I6251" i="17"/>
  <c r="I6252" i="17"/>
  <c r="I6253" i="17"/>
  <c r="I6254" i="17"/>
  <c r="I6255" i="17"/>
  <c r="I6256" i="17"/>
  <c r="I6257" i="17"/>
  <c r="I6258" i="17"/>
  <c r="I6259" i="17"/>
  <c r="I6260" i="17"/>
  <c r="I6261" i="17"/>
  <c r="I6262" i="17"/>
  <c r="I6263" i="17"/>
  <c r="I6264" i="17"/>
  <c r="I6265" i="17"/>
  <c r="I6266" i="17"/>
  <c r="I6267" i="17"/>
  <c r="I6268" i="17"/>
  <c r="I6269" i="17"/>
  <c r="I6270" i="17"/>
  <c r="I6271" i="17"/>
  <c r="I6272" i="17"/>
  <c r="I6273" i="17"/>
  <c r="I6274" i="17"/>
  <c r="I6275" i="17"/>
  <c r="I6276" i="17"/>
  <c r="I6277" i="17"/>
  <c r="I6278" i="17"/>
  <c r="I6279" i="17"/>
  <c r="I6280" i="17"/>
  <c r="I6281" i="17"/>
  <c r="I6282" i="17"/>
  <c r="I6283" i="17"/>
  <c r="I6284" i="17"/>
  <c r="I6285" i="17"/>
  <c r="I6286" i="17"/>
  <c r="I6287" i="17"/>
  <c r="I6288" i="17"/>
  <c r="I6289" i="17"/>
  <c r="I6290" i="17"/>
  <c r="I6291" i="17"/>
  <c r="I6292" i="17"/>
  <c r="I6293" i="17"/>
  <c r="I6294" i="17"/>
  <c r="I6295" i="17"/>
  <c r="I6296" i="17"/>
  <c r="I6297" i="17"/>
  <c r="I6298" i="17"/>
  <c r="I6299" i="17"/>
  <c r="I6300" i="17"/>
  <c r="I6301" i="17"/>
  <c r="I6302" i="17"/>
  <c r="I6303" i="17"/>
  <c r="I6304" i="17"/>
  <c r="I6305" i="17"/>
  <c r="I6306" i="17"/>
  <c r="I6307" i="17"/>
  <c r="I6308" i="17"/>
  <c r="I6309" i="17"/>
  <c r="I6310" i="17"/>
  <c r="I6311" i="17"/>
  <c r="I6312" i="17"/>
  <c r="I6313" i="17"/>
  <c r="I6314" i="17"/>
  <c r="I6315" i="17"/>
  <c r="I6316" i="17"/>
  <c r="I6317" i="17"/>
  <c r="I6318" i="17"/>
  <c r="I6319" i="17"/>
  <c r="I6320" i="17"/>
  <c r="I6321" i="17"/>
  <c r="I6322" i="17"/>
  <c r="I6323" i="17"/>
  <c r="I6324" i="17"/>
  <c r="I6325" i="17"/>
  <c r="I6326" i="17"/>
  <c r="I6327" i="17"/>
  <c r="I6328" i="17"/>
  <c r="I6329" i="17"/>
  <c r="I6330" i="17"/>
  <c r="I6331" i="17"/>
  <c r="I6332" i="17"/>
  <c r="I6333" i="17"/>
  <c r="I6334" i="17"/>
  <c r="I6335" i="17"/>
  <c r="I6336" i="17"/>
  <c r="I6337" i="17"/>
  <c r="I6338" i="17"/>
  <c r="I6339" i="17"/>
  <c r="I6340" i="17"/>
  <c r="I6341" i="17"/>
  <c r="I6342" i="17"/>
  <c r="I6343" i="17"/>
  <c r="I6344" i="17"/>
  <c r="I6345" i="17"/>
  <c r="I6346" i="17"/>
  <c r="I6347" i="17"/>
  <c r="I6348" i="17"/>
  <c r="I6349" i="17"/>
  <c r="I6350" i="17"/>
  <c r="I6351" i="17"/>
  <c r="I6352" i="17"/>
  <c r="I6353" i="17"/>
  <c r="I6354" i="17"/>
  <c r="I6355" i="17"/>
  <c r="I6356" i="17"/>
  <c r="I6357" i="17"/>
  <c r="I6358" i="17"/>
  <c r="I6359" i="17"/>
  <c r="I6360" i="17"/>
  <c r="I6361" i="17"/>
  <c r="I6362" i="17"/>
  <c r="I6363" i="17"/>
  <c r="I6364" i="17"/>
  <c r="I6365" i="17"/>
  <c r="I6366" i="17"/>
  <c r="I6367" i="17"/>
  <c r="I6368" i="17"/>
  <c r="I6369" i="17"/>
  <c r="I6370" i="17"/>
  <c r="I6371" i="17"/>
  <c r="I6372" i="17"/>
  <c r="I6373" i="17"/>
  <c r="I6374" i="17"/>
  <c r="I6375" i="17"/>
  <c r="I6376" i="17"/>
  <c r="I6377" i="17"/>
  <c r="I6378" i="17"/>
  <c r="I6379" i="17"/>
  <c r="I6380" i="17"/>
  <c r="I6381" i="17"/>
  <c r="I6382" i="17"/>
  <c r="I6383" i="17"/>
  <c r="I6384" i="17"/>
  <c r="I6385" i="17"/>
  <c r="I6386" i="17"/>
  <c r="I6387" i="17"/>
  <c r="I6388" i="17"/>
  <c r="I6389" i="17"/>
  <c r="I6390" i="17"/>
  <c r="I6391" i="17"/>
  <c r="I6392" i="17"/>
  <c r="I6393" i="17"/>
  <c r="I6394" i="17"/>
  <c r="I6395" i="17"/>
  <c r="I6396" i="17"/>
  <c r="I6397" i="17"/>
  <c r="I6398" i="17"/>
  <c r="I6399" i="17"/>
  <c r="I6400" i="17"/>
  <c r="I6401" i="17"/>
  <c r="I6402" i="17"/>
  <c r="I6403" i="17"/>
  <c r="I6404" i="17"/>
  <c r="I6405" i="17"/>
  <c r="I6406" i="17"/>
  <c r="I6407" i="17"/>
  <c r="I6408" i="17"/>
  <c r="I6409" i="17"/>
  <c r="I6410" i="17"/>
  <c r="I6411" i="17"/>
  <c r="I6412" i="17"/>
  <c r="I6413" i="17"/>
  <c r="I6414" i="17"/>
  <c r="I6415" i="17"/>
  <c r="I6416" i="17"/>
  <c r="I6417" i="17"/>
  <c r="I6418" i="17"/>
  <c r="I6419" i="17"/>
  <c r="I6420" i="17"/>
  <c r="I6421" i="17"/>
  <c r="I6422" i="17"/>
  <c r="I6423" i="17"/>
  <c r="I6424" i="17"/>
  <c r="I6425" i="17"/>
  <c r="I6426" i="17"/>
  <c r="I6427" i="17"/>
  <c r="I6428" i="17"/>
  <c r="I6429" i="17"/>
  <c r="I6430" i="17"/>
  <c r="I6431" i="17"/>
  <c r="I6432" i="17"/>
  <c r="I6433" i="17"/>
  <c r="I6434" i="17"/>
  <c r="I6435" i="17"/>
  <c r="I6436" i="17"/>
  <c r="I6437" i="17"/>
  <c r="I6438" i="17"/>
  <c r="I6439" i="17"/>
  <c r="I6440" i="17"/>
  <c r="I6441" i="17"/>
  <c r="I6442" i="17"/>
  <c r="I6443" i="17"/>
  <c r="I6444" i="17"/>
  <c r="I6445" i="17"/>
  <c r="I6446" i="17"/>
  <c r="I6447" i="17"/>
  <c r="I6448" i="17"/>
  <c r="I6449" i="17"/>
  <c r="I6450" i="17"/>
  <c r="I6451" i="17"/>
  <c r="I6452" i="17"/>
  <c r="I6453" i="17"/>
  <c r="I6454" i="17"/>
  <c r="I6455" i="17"/>
  <c r="I6456" i="17"/>
  <c r="I6457" i="17"/>
  <c r="I6458" i="17"/>
  <c r="I6459" i="17"/>
  <c r="I6460" i="17"/>
  <c r="I6461" i="17"/>
  <c r="I6462" i="17"/>
  <c r="I6463" i="17"/>
  <c r="I6464" i="17"/>
  <c r="I6465" i="17"/>
  <c r="I6466" i="17"/>
  <c r="I6467" i="17"/>
  <c r="I6468" i="17"/>
  <c r="I6469" i="17"/>
  <c r="I6470" i="17"/>
  <c r="I6471" i="17"/>
  <c r="I6472" i="17"/>
  <c r="I6473" i="17"/>
  <c r="I6474" i="17"/>
  <c r="I6475" i="17"/>
  <c r="I6476" i="17"/>
  <c r="I6477" i="17"/>
  <c r="I6478" i="17"/>
  <c r="I6479" i="17"/>
  <c r="I6480" i="17"/>
  <c r="I6481" i="17"/>
  <c r="I6482" i="17"/>
  <c r="I6483" i="17"/>
  <c r="I6484" i="17"/>
  <c r="I6485" i="17"/>
  <c r="I6486" i="17"/>
  <c r="I6487" i="17"/>
  <c r="I6488" i="17"/>
  <c r="I6489" i="17"/>
  <c r="I6490" i="17"/>
  <c r="I6491" i="17"/>
  <c r="I6492" i="17"/>
  <c r="I6493" i="17"/>
  <c r="I6494" i="17"/>
  <c r="I6495" i="17"/>
  <c r="I6496" i="17"/>
  <c r="I6497" i="17"/>
  <c r="I6498" i="17"/>
  <c r="I6499" i="17"/>
  <c r="I6500" i="17"/>
  <c r="I6501" i="17"/>
  <c r="I6502" i="17"/>
  <c r="I6503" i="17"/>
  <c r="I6504" i="17"/>
  <c r="I6505" i="17"/>
  <c r="I6506" i="17"/>
  <c r="I6507" i="17"/>
  <c r="I6508" i="17"/>
  <c r="I6509" i="17"/>
  <c r="I6510" i="17"/>
  <c r="I6511" i="17"/>
  <c r="I6512" i="17"/>
  <c r="I6513" i="17"/>
  <c r="I6514" i="17"/>
  <c r="I6515" i="17"/>
  <c r="I6516" i="17"/>
  <c r="I6517" i="17"/>
  <c r="I6518" i="17"/>
  <c r="I6519" i="17"/>
  <c r="I6520" i="17"/>
  <c r="I6521" i="17"/>
  <c r="I6522" i="17"/>
  <c r="I6523" i="17"/>
  <c r="I6524" i="17"/>
  <c r="I6525" i="17"/>
  <c r="I6526" i="17"/>
  <c r="I6527" i="17"/>
  <c r="I6528" i="17"/>
  <c r="I6529" i="17"/>
  <c r="I6530" i="17"/>
  <c r="I6531" i="17"/>
  <c r="I6532" i="17"/>
  <c r="I6533" i="17"/>
  <c r="I6534" i="17"/>
  <c r="I6535" i="17"/>
  <c r="I6536" i="17"/>
  <c r="I6537" i="17"/>
  <c r="I6538" i="17"/>
  <c r="I6539" i="17"/>
  <c r="I6540" i="17"/>
  <c r="I6541" i="17"/>
  <c r="I6542" i="17"/>
  <c r="I6543" i="17"/>
  <c r="I6544" i="17"/>
  <c r="I6545" i="17"/>
  <c r="I6546" i="17"/>
  <c r="I6547" i="17"/>
  <c r="I6548" i="17"/>
  <c r="I6549" i="17"/>
  <c r="I6550" i="17"/>
  <c r="I6551" i="17"/>
  <c r="I6552" i="17"/>
  <c r="I6553" i="17"/>
  <c r="I6554" i="17"/>
  <c r="I6555" i="17"/>
  <c r="I6556" i="17"/>
  <c r="I6557" i="17"/>
  <c r="I6558" i="17"/>
  <c r="I6559" i="17"/>
  <c r="I6560" i="17"/>
  <c r="I6561" i="17"/>
  <c r="I6562" i="17"/>
  <c r="I6563" i="17"/>
  <c r="I6564" i="17"/>
  <c r="I6565" i="17"/>
  <c r="I6566" i="17"/>
  <c r="I6567" i="17"/>
  <c r="I6568" i="17"/>
  <c r="I6569" i="17"/>
  <c r="I6570" i="17"/>
  <c r="I6571" i="17"/>
  <c r="I6572" i="17"/>
  <c r="I6573" i="17"/>
  <c r="I6574" i="17"/>
  <c r="I6575" i="17"/>
  <c r="I6576" i="17"/>
  <c r="I6577" i="17"/>
  <c r="I6578" i="17"/>
  <c r="I6579" i="17"/>
  <c r="I6580" i="17"/>
  <c r="I6581" i="17"/>
  <c r="I6582" i="17"/>
  <c r="I6583" i="17"/>
  <c r="I6584" i="17"/>
  <c r="I6585" i="17"/>
  <c r="I6586" i="17"/>
  <c r="I6587" i="17"/>
  <c r="I6588" i="17"/>
  <c r="I6589" i="17"/>
  <c r="I6590" i="17"/>
  <c r="I6591" i="17"/>
  <c r="I6592" i="17"/>
  <c r="I6593" i="17"/>
  <c r="I6594" i="17"/>
  <c r="I6595" i="17"/>
  <c r="I6596" i="17"/>
  <c r="I6597" i="17"/>
  <c r="I6598" i="17"/>
  <c r="I6599" i="17"/>
  <c r="I6600" i="17"/>
  <c r="I6601" i="17"/>
  <c r="I6602" i="17"/>
  <c r="I6603" i="17"/>
  <c r="I6604" i="17"/>
  <c r="I6605" i="17"/>
  <c r="I6606" i="17"/>
  <c r="I6607" i="17"/>
  <c r="I6608" i="17"/>
  <c r="I6609" i="17"/>
  <c r="I6610" i="17"/>
  <c r="I6611" i="17"/>
  <c r="I6612" i="17"/>
  <c r="I6613" i="17"/>
  <c r="I6614" i="17"/>
  <c r="I6615" i="17"/>
  <c r="I6616" i="17"/>
  <c r="I6617" i="17"/>
  <c r="I6618" i="17"/>
  <c r="I6619" i="17"/>
  <c r="I6620" i="17"/>
  <c r="I6621" i="17"/>
  <c r="I6622" i="17"/>
  <c r="I6623" i="17"/>
  <c r="I6624" i="17"/>
  <c r="I6625" i="17"/>
  <c r="I6626" i="17"/>
  <c r="I6627" i="17"/>
  <c r="I6628" i="17"/>
  <c r="I6629" i="17"/>
  <c r="I6630" i="17"/>
  <c r="I6631" i="17"/>
  <c r="I6632" i="17"/>
  <c r="I6633" i="17"/>
  <c r="I6634" i="17"/>
  <c r="I6635" i="17"/>
  <c r="I6636" i="17"/>
  <c r="I6637" i="17"/>
  <c r="I6638" i="17"/>
  <c r="I6639" i="17"/>
  <c r="I6640" i="17"/>
  <c r="I6641" i="17"/>
  <c r="I6642" i="17"/>
  <c r="I6643" i="17"/>
  <c r="I6644" i="17"/>
  <c r="I6645" i="17"/>
  <c r="I6646" i="17"/>
  <c r="I6647" i="17"/>
  <c r="I6648" i="17"/>
  <c r="I6649" i="17"/>
  <c r="I6650" i="17"/>
  <c r="I6651" i="17"/>
  <c r="I6652" i="17"/>
  <c r="I6653" i="17"/>
  <c r="I6654" i="17"/>
  <c r="I6655" i="17"/>
  <c r="I6656" i="17"/>
  <c r="I6657" i="17"/>
  <c r="I6658" i="17"/>
  <c r="I6659" i="17"/>
  <c r="I6660" i="17"/>
  <c r="I6661" i="17"/>
  <c r="I6662" i="17"/>
  <c r="I6663" i="17"/>
  <c r="I6664" i="17"/>
  <c r="I6665" i="17"/>
  <c r="I6666" i="17"/>
  <c r="I6667" i="17"/>
  <c r="I6668" i="17"/>
  <c r="I6669" i="17"/>
  <c r="I6670" i="17"/>
  <c r="I6671" i="17"/>
  <c r="I6672" i="17"/>
  <c r="I6673" i="17"/>
  <c r="I6674" i="17"/>
  <c r="I6675" i="17"/>
  <c r="I6676" i="17"/>
  <c r="I6677" i="17"/>
  <c r="I6678" i="17"/>
  <c r="I6679" i="17"/>
  <c r="I6680" i="17"/>
  <c r="I6681" i="17"/>
  <c r="I6682" i="17"/>
  <c r="I6683" i="17"/>
  <c r="I6684" i="17"/>
  <c r="I6685" i="17"/>
  <c r="I6686" i="17"/>
  <c r="I6687" i="17"/>
  <c r="I6688" i="17"/>
  <c r="I6689" i="17"/>
  <c r="I6690" i="17"/>
  <c r="I6691" i="17"/>
  <c r="I6692" i="17"/>
  <c r="I6693" i="17"/>
  <c r="I6694" i="17"/>
  <c r="I6695" i="17"/>
  <c r="I6696" i="17"/>
  <c r="I6697" i="17"/>
  <c r="I6698" i="17"/>
  <c r="I6699" i="17"/>
  <c r="I6700" i="17"/>
  <c r="I6701" i="17"/>
  <c r="I6702" i="17"/>
  <c r="I6703" i="17"/>
  <c r="I6704" i="17"/>
  <c r="I6705" i="17"/>
  <c r="I6706" i="17"/>
  <c r="I6707" i="17"/>
  <c r="I6708" i="17"/>
  <c r="I6709" i="17"/>
  <c r="I6710" i="17"/>
  <c r="I6711" i="17"/>
  <c r="I6712" i="17"/>
  <c r="I6713" i="17"/>
  <c r="I6714" i="17"/>
  <c r="I6715" i="17"/>
  <c r="I6716" i="17"/>
  <c r="I6717" i="17"/>
  <c r="I6718" i="17"/>
  <c r="I6719" i="17"/>
  <c r="I6720" i="17"/>
  <c r="I6721" i="17"/>
  <c r="I6722" i="17"/>
  <c r="I6723" i="17"/>
  <c r="I6724" i="17"/>
  <c r="I6725" i="17"/>
  <c r="I6726" i="17"/>
  <c r="I6727" i="17"/>
  <c r="I6728" i="17"/>
  <c r="I6729" i="17"/>
  <c r="I6730" i="17"/>
  <c r="I6731" i="17"/>
  <c r="I6732" i="17"/>
  <c r="I6733" i="17"/>
  <c r="I6734" i="17"/>
  <c r="I6735" i="17"/>
  <c r="I6736" i="17"/>
  <c r="I6737" i="17"/>
  <c r="I6738" i="17"/>
  <c r="I6739" i="17"/>
  <c r="I6740" i="17"/>
  <c r="I6741" i="17"/>
  <c r="I6742" i="17"/>
  <c r="I6743" i="17"/>
  <c r="I6744" i="17"/>
  <c r="I6745" i="17"/>
  <c r="I6746" i="17"/>
  <c r="I6747" i="17"/>
  <c r="I6748" i="17"/>
  <c r="I6749" i="17"/>
  <c r="I6750" i="17"/>
  <c r="I6751" i="17"/>
  <c r="I6752" i="17"/>
  <c r="I6753" i="17"/>
  <c r="I6754" i="17"/>
  <c r="I6755" i="17"/>
  <c r="I6756" i="17"/>
  <c r="I6757" i="17"/>
  <c r="I6758" i="17"/>
  <c r="I6759" i="17"/>
  <c r="I6760" i="17"/>
  <c r="I6761" i="17"/>
  <c r="I6762" i="17"/>
  <c r="I6763" i="17"/>
  <c r="I6764" i="17"/>
  <c r="I6765" i="17"/>
  <c r="I6766" i="17"/>
  <c r="I6767" i="17"/>
  <c r="I6768" i="17"/>
  <c r="I6769" i="17"/>
  <c r="I6770" i="17"/>
  <c r="I6771" i="17"/>
  <c r="I6772" i="17"/>
  <c r="I6773" i="17"/>
  <c r="I6774" i="17"/>
  <c r="I6775" i="17"/>
  <c r="I6776" i="17"/>
  <c r="I6777" i="17"/>
  <c r="I6778" i="17"/>
  <c r="I6779" i="17"/>
  <c r="I6780" i="17"/>
  <c r="I6781" i="17"/>
  <c r="I6782" i="17"/>
  <c r="I6783" i="17"/>
  <c r="I6784" i="17"/>
  <c r="I6785" i="17"/>
  <c r="I6786" i="17"/>
  <c r="I6787" i="17"/>
  <c r="I6788" i="17"/>
  <c r="I6789" i="17"/>
  <c r="I6790" i="17"/>
  <c r="I6791" i="17"/>
  <c r="I6792" i="17"/>
  <c r="I6793" i="17"/>
  <c r="I6794" i="17"/>
  <c r="I6795" i="17"/>
  <c r="I6796" i="17"/>
  <c r="I6797" i="17"/>
  <c r="I6798" i="17"/>
  <c r="I6799" i="17"/>
  <c r="I6800" i="17"/>
  <c r="I6801" i="17"/>
  <c r="I6802" i="17"/>
  <c r="I6803" i="17"/>
  <c r="I6804" i="17"/>
  <c r="I6805" i="17"/>
  <c r="I6806" i="17"/>
  <c r="I6807" i="17"/>
  <c r="I6808" i="17"/>
  <c r="I6809" i="17"/>
  <c r="I6810" i="17"/>
  <c r="I6811" i="17"/>
  <c r="I6812" i="17"/>
  <c r="I6813" i="17"/>
  <c r="I6814" i="17"/>
  <c r="I6815" i="17"/>
  <c r="I6816" i="17"/>
  <c r="I6817" i="17"/>
  <c r="I6818" i="17"/>
  <c r="I6819" i="17"/>
  <c r="I6820" i="17"/>
  <c r="I6821" i="17"/>
  <c r="I6822" i="17"/>
  <c r="I6823" i="17"/>
  <c r="I6824" i="17"/>
  <c r="I6825" i="17"/>
  <c r="I6826" i="17"/>
  <c r="I6827" i="17"/>
  <c r="I6828" i="17"/>
  <c r="I6829" i="17"/>
  <c r="I6830" i="17"/>
  <c r="I6831" i="17"/>
  <c r="I6832" i="17"/>
  <c r="I6833" i="17"/>
  <c r="I6834" i="17"/>
  <c r="I6835" i="17"/>
  <c r="I6836" i="17"/>
  <c r="I6837" i="17"/>
  <c r="I6838" i="17"/>
  <c r="I6839" i="17"/>
  <c r="I6840" i="17"/>
  <c r="I6841" i="17"/>
  <c r="I6842" i="17"/>
  <c r="I6843" i="17"/>
  <c r="I6844" i="17"/>
  <c r="I6845" i="17"/>
  <c r="I6846" i="17"/>
  <c r="I6847" i="17"/>
  <c r="I6848" i="17"/>
  <c r="I6849" i="17"/>
  <c r="I6850" i="17"/>
  <c r="I6851" i="17"/>
  <c r="I6852" i="17"/>
  <c r="I6853" i="17"/>
  <c r="I6854" i="17"/>
  <c r="I6855" i="17"/>
  <c r="I6856" i="17"/>
  <c r="I6857" i="17"/>
  <c r="I6858" i="17"/>
  <c r="I6859" i="17"/>
  <c r="I6860" i="17"/>
  <c r="I6861" i="17"/>
  <c r="I6862" i="17"/>
  <c r="I6863" i="17"/>
  <c r="I6864" i="17"/>
  <c r="I6865" i="17"/>
  <c r="I6866" i="17"/>
  <c r="I6867" i="17"/>
  <c r="I6868" i="17"/>
  <c r="I6869" i="17"/>
  <c r="I6870" i="17"/>
  <c r="I6871" i="17"/>
  <c r="I6872" i="17"/>
  <c r="I6873" i="17"/>
  <c r="I6874" i="17"/>
  <c r="I6875" i="17"/>
  <c r="I6876" i="17"/>
  <c r="I6877" i="17"/>
  <c r="I6878" i="17"/>
  <c r="I6879" i="17"/>
  <c r="I6880" i="17"/>
  <c r="I6881" i="17"/>
  <c r="I6882" i="17"/>
  <c r="I6883" i="17"/>
  <c r="I6884" i="17"/>
  <c r="I6885" i="17"/>
  <c r="I6886" i="17"/>
  <c r="I6887" i="17"/>
  <c r="I6888" i="17"/>
  <c r="I6889" i="17"/>
  <c r="I6890" i="17"/>
  <c r="I6891" i="17"/>
  <c r="I6892" i="17"/>
  <c r="I6893" i="17"/>
  <c r="I6894" i="17"/>
  <c r="I6895" i="17"/>
  <c r="I6896" i="17"/>
  <c r="I6897" i="17"/>
  <c r="I6898" i="17"/>
  <c r="I6899" i="17"/>
  <c r="I6900" i="17"/>
  <c r="I6901" i="17"/>
  <c r="I6902" i="17"/>
  <c r="I6903" i="17"/>
  <c r="I6904" i="17"/>
  <c r="I6905" i="17"/>
  <c r="I6906" i="17"/>
  <c r="I6907" i="17"/>
  <c r="I6908" i="17"/>
  <c r="I6909" i="17"/>
  <c r="I6910" i="17"/>
  <c r="I6911" i="17"/>
  <c r="I6912" i="17"/>
  <c r="I6913" i="17"/>
  <c r="I6914" i="17"/>
  <c r="I6915" i="17"/>
  <c r="I6916" i="17"/>
  <c r="I6917" i="17"/>
  <c r="I6918" i="17"/>
  <c r="I6919" i="17"/>
  <c r="I6920" i="17"/>
  <c r="I6921" i="17"/>
  <c r="I6922" i="17"/>
  <c r="I6923" i="17"/>
  <c r="I6924" i="17"/>
  <c r="I6925" i="17"/>
  <c r="I6926" i="17"/>
  <c r="I6927" i="17"/>
  <c r="I6928" i="17"/>
  <c r="I6929" i="17"/>
  <c r="I6930" i="17"/>
  <c r="I6931" i="17"/>
  <c r="I6932" i="17"/>
  <c r="I6933" i="17"/>
  <c r="I6934" i="17"/>
  <c r="I6935" i="17"/>
  <c r="I6936" i="17"/>
  <c r="I6937" i="17"/>
  <c r="I6938" i="17"/>
  <c r="I6939" i="17"/>
  <c r="I6940" i="17"/>
  <c r="I6941" i="17"/>
  <c r="I6942" i="17"/>
  <c r="I6943" i="17"/>
  <c r="I6944" i="17"/>
  <c r="I6945" i="17"/>
  <c r="I6946" i="17"/>
  <c r="I6947" i="17"/>
  <c r="I6948" i="17"/>
  <c r="I6949" i="17"/>
  <c r="I6950" i="17"/>
  <c r="I6951" i="17"/>
  <c r="I6952" i="17"/>
  <c r="I6953" i="17"/>
  <c r="I6954" i="17"/>
  <c r="I6955" i="17"/>
  <c r="I6956" i="17"/>
  <c r="I6957" i="17"/>
  <c r="I6958" i="17"/>
  <c r="I6959" i="17"/>
  <c r="I6960" i="17"/>
  <c r="I6961" i="17"/>
  <c r="I6962" i="17"/>
  <c r="I6963" i="17"/>
  <c r="I6964" i="17"/>
  <c r="I6965" i="17"/>
  <c r="I6966" i="17"/>
  <c r="I6967" i="17"/>
  <c r="I6968" i="17"/>
  <c r="I6969" i="17"/>
  <c r="I6970" i="17"/>
  <c r="I6971" i="17"/>
  <c r="I6972" i="17"/>
  <c r="I6973" i="17"/>
  <c r="I6974" i="17"/>
  <c r="I6975" i="17"/>
  <c r="I6976" i="17"/>
  <c r="I6977" i="17"/>
  <c r="I6978" i="17"/>
  <c r="I6979" i="17"/>
  <c r="I6980" i="17"/>
  <c r="I6981" i="17"/>
  <c r="I6982" i="17"/>
  <c r="I6983" i="17"/>
  <c r="I6984" i="17"/>
  <c r="I6985" i="17"/>
  <c r="I6986" i="17"/>
  <c r="I6987" i="17"/>
  <c r="I6988" i="17"/>
  <c r="I6989" i="17"/>
  <c r="I6990" i="17"/>
  <c r="I6991" i="17"/>
  <c r="I6992" i="17"/>
  <c r="I6993" i="17"/>
  <c r="I6994" i="17"/>
  <c r="I6995" i="17"/>
  <c r="I6996" i="17"/>
  <c r="I6997" i="17"/>
  <c r="I6998" i="17"/>
  <c r="I6999" i="17"/>
  <c r="I7000" i="17"/>
  <c r="I7001" i="17"/>
  <c r="I7002" i="17"/>
  <c r="I7003" i="17"/>
  <c r="I7004" i="17"/>
  <c r="I7005" i="17"/>
  <c r="I7006" i="17"/>
  <c r="I7007" i="17"/>
  <c r="I7008" i="17"/>
  <c r="I7009" i="17"/>
  <c r="I7010" i="17"/>
  <c r="I7011" i="17"/>
  <c r="I7012" i="17"/>
  <c r="I7013" i="17"/>
  <c r="I7014" i="17"/>
  <c r="I7015" i="17"/>
  <c r="I7016" i="17"/>
  <c r="I7017" i="17"/>
  <c r="I7018" i="17"/>
  <c r="I7019" i="17"/>
  <c r="I7020" i="17"/>
  <c r="I7021" i="17"/>
  <c r="I7022" i="17"/>
  <c r="I7023" i="17"/>
  <c r="I7024" i="17"/>
  <c r="I7025" i="17"/>
  <c r="I7026" i="17"/>
  <c r="I7027" i="17"/>
  <c r="I7028" i="17"/>
  <c r="I7029" i="17"/>
  <c r="I7030" i="17"/>
  <c r="I7031" i="17"/>
  <c r="I7032" i="17"/>
  <c r="I7033" i="17"/>
  <c r="I7034" i="17"/>
  <c r="I7035" i="17"/>
  <c r="I7036" i="17"/>
  <c r="I7037" i="17"/>
  <c r="I7038" i="17"/>
  <c r="I7039" i="17"/>
  <c r="I7040" i="17"/>
  <c r="I7041" i="17"/>
  <c r="I7042" i="17"/>
  <c r="I7043" i="17"/>
  <c r="I7044" i="17"/>
  <c r="I7045" i="17"/>
  <c r="I7046" i="17"/>
  <c r="I7047" i="17"/>
  <c r="I7048" i="17"/>
  <c r="I7049" i="17"/>
  <c r="I7050" i="17"/>
  <c r="I7051" i="17"/>
  <c r="I7052" i="17"/>
  <c r="I7053" i="17"/>
  <c r="I7054" i="17"/>
  <c r="I7055" i="17"/>
  <c r="I7056" i="17"/>
  <c r="I7057" i="17"/>
  <c r="I7058" i="17"/>
  <c r="I7059" i="17"/>
  <c r="I7060" i="17"/>
  <c r="I7061" i="17"/>
  <c r="I7062" i="17"/>
  <c r="I7063" i="17"/>
  <c r="I7064" i="17"/>
  <c r="I7065" i="17"/>
  <c r="I7066" i="17"/>
  <c r="I7067" i="17"/>
  <c r="I7068" i="17"/>
  <c r="I7069" i="17"/>
  <c r="I7070" i="17"/>
  <c r="I7071" i="17"/>
  <c r="I7072" i="17"/>
  <c r="I7073" i="17"/>
  <c r="I7074" i="17"/>
  <c r="I7075" i="17"/>
  <c r="I7076" i="17"/>
  <c r="I7077" i="17"/>
  <c r="I7078" i="17"/>
  <c r="I7079" i="17"/>
  <c r="I7080" i="17"/>
  <c r="I7081" i="17"/>
  <c r="I7082" i="17"/>
  <c r="I7083" i="17"/>
  <c r="I7084" i="17"/>
  <c r="I7085" i="17"/>
  <c r="I7086" i="17"/>
  <c r="I7087" i="17"/>
  <c r="I7088" i="17"/>
  <c r="I7089" i="17"/>
  <c r="I7090" i="17"/>
  <c r="I7091" i="17"/>
  <c r="I7092" i="17"/>
  <c r="I7093" i="17"/>
  <c r="I7094" i="17"/>
  <c r="I7095" i="17"/>
  <c r="I7096" i="17"/>
  <c r="I7097" i="17"/>
  <c r="I7098" i="17"/>
  <c r="I7099" i="17"/>
  <c r="I7100" i="17"/>
  <c r="I7101" i="17"/>
  <c r="I7102" i="17"/>
  <c r="I7103" i="17"/>
  <c r="I7104" i="17"/>
  <c r="I7105" i="17"/>
  <c r="I7106" i="17"/>
  <c r="I7107" i="17"/>
  <c r="I7108" i="17"/>
  <c r="I7109" i="17"/>
  <c r="I7110" i="17"/>
  <c r="I7111" i="17"/>
  <c r="I7112" i="17"/>
  <c r="I7113" i="17"/>
  <c r="I7114" i="17"/>
  <c r="I7115" i="17"/>
  <c r="I7116" i="17"/>
  <c r="I7117" i="17"/>
  <c r="I7118" i="17"/>
  <c r="I7119" i="17"/>
  <c r="I7120" i="17"/>
  <c r="I7121" i="17"/>
  <c r="I7122" i="17"/>
  <c r="I7123" i="17"/>
  <c r="I7124" i="17"/>
  <c r="I7125" i="17"/>
  <c r="I7126" i="17"/>
  <c r="I7127" i="17"/>
  <c r="I7128" i="17"/>
  <c r="I7129" i="17"/>
  <c r="I7130" i="17"/>
  <c r="I7131" i="17"/>
  <c r="I7132" i="17"/>
  <c r="I7133" i="17"/>
  <c r="I7134" i="17"/>
  <c r="I7135" i="17"/>
  <c r="I7136" i="17"/>
  <c r="I7137" i="17"/>
  <c r="I7138" i="17"/>
  <c r="I7139" i="17"/>
  <c r="I7140" i="17"/>
  <c r="I7141" i="17"/>
  <c r="I7142" i="17"/>
  <c r="I7143" i="17"/>
  <c r="I7144" i="17"/>
  <c r="I7145" i="17"/>
  <c r="I7146" i="17"/>
  <c r="I7147" i="17"/>
  <c r="I7148" i="17"/>
  <c r="I7149" i="17"/>
  <c r="I7150" i="17"/>
  <c r="I7151" i="17"/>
  <c r="I7152" i="17"/>
  <c r="I7153" i="17"/>
  <c r="I7154" i="17"/>
  <c r="I7155" i="17"/>
  <c r="I7156" i="17"/>
  <c r="I7157" i="17"/>
  <c r="I7158" i="17"/>
  <c r="I7159" i="17"/>
  <c r="I7160" i="17"/>
  <c r="I7161" i="17"/>
  <c r="I7162" i="17"/>
  <c r="I7163" i="17"/>
  <c r="I7164" i="17"/>
  <c r="I7165" i="17"/>
  <c r="I7166" i="17"/>
  <c r="I7167" i="17"/>
  <c r="I7168" i="17"/>
  <c r="I7169" i="17"/>
  <c r="I7170" i="17"/>
  <c r="I7171" i="17"/>
  <c r="I7172" i="17"/>
  <c r="I7173" i="17"/>
  <c r="I7174" i="17"/>
  <c r="I7175" i="17"/>
  <c r="I7176" i="17"/>
  <c r="I7177" i="17"/>
  <c r="I7178" i="17"/>
  <c r="I7179" i="17"/>
  <c r="I7180" i="17"/>
  <c r="I7181" i="17"/>
  <c r="I7182" i="17"/>
  <c r="I7183" i="17"/>
  <c r="I7184" i="17"/>
  <c r="I7185" i="17"/>
  <c r="I7186" i="17"/>
  <c r="I7187" i="17"/>
  <c r="I7188" i="17"/>
  <c r="I7189" i="17"/>
  <c r="I7190" i="17"/>
  <c r="I7191" i="17"/>
  <c r="I7192" i="17"/>
  <c r="I7193" i="17"/>
  <c r="I7194" i="17"/>
  <c r="I7195" i="17"/>
  <c r="I7196" i="17"/>
  <c r="I7197" i="17"/>
  <c r="I7198" i="17"/>
  <c r="I7199" i="17"/>
  <c r="I7200" i="17"/>
  <c r="I7201" i="17"/>
  <c r="I7202" i="17"/>
  <c r="I7203" i="17"/>
  <c r="I7204" i="17"/>
  <c r="I7205" i="17"/>
  <c r="I7206" i="17"/>
  <c r="I7207" i="17"/>
  <c r="I7208" i="17"/>
  <c r="I7209" i="17"/>
  <c r="I7210" i="17"/>
  <c r="I7211" i="17"/>
  <c r="I7212" i="17"/>
  <c r="I7213" i="17"/>
  <c r="I7214" i="17"/>
  <c r="I7215" i="17"/>
  <c r="I7216" i="17"/>
  <c r="I7217" i="17"/>
  <c r="I7218" i="17"/>
  <c r="I7219" i="17"/>
  <c r="I7220" i="17"/>
  <c r="I7221" i="17"/>
  <c r="I7222" i="17"/>
  <c r="I7223" i="17"/>
  <c r="I7224" i="17"/>
  <c r="I7225" i="17"/>
  <c r="I7226" i="17"/>
  <c r="I7227" i="17"/>
  <c r="I7228" i="17"/>
  <c r="I7229" i="17"/>
  <c r="I7230" i="17"/>
  <c r="I7231" i="17"/>
  <c r="I7232" i="17"/>
  <c r="I7233" i="17"/>
  <c r="I7234" i="17"/>
  <c r="I7235" i="17"/>
  <c r="I7236" i="17"/>
  <c r="I7237" i="17"/>
  <c r="I7238" i="17"/>
  <c r="I7239" i="17"/>
  <c r="I7240" i="17"/>
  <c r="I7241" i="17"/>
  <c r="I7242" i="17"/>
  <c r="I7243" i="17"/>
  <c r="I7244" i="17"/>
  <c r="I7245" i="17"/>
  <c r="I7246" i="17"/>
  <c r="I7247" i="17"/>
  <c r="I7248" i="17"/>
  <c r="I7249" i="17"/>
  <c r="I7250" i="17"/>
  <c r="I7251" i="17"/>
  <c r="I7252" i="17"/>
  <c r="I7253" i="17"/>
  <c r="I7254" i="17"/>
  <c r="I7255" i="17"/>
  <c r="I7256" i="17"/>
  <c r="I7257" i="17"/>
  <c r="I7258" i="17"/>
  <c r="I7259" i="17"/>
  <c r="I7260" i="17"/>
  <c r="I7261" i="17"/>
  <c r="I7262" i="17"/>
  <c r="I7263" i="17"/>
  <c r="I7264" i="17"/>
  <c r="I7265" i="17"/>
  <c r="I7266" i="17"/>
  <c r="I7267" i="17"/>
  <c r="I7268" i="17"/>
  <c r="I7269" i="17"/>
  <c r="I7270" i="17"/>
  <c r="I7271" i="17"/>
  <c r="I7272" i="17"/>
  <c r="I7273" i="17"/>
  <c r="I7274" i="17"/>
  <c r="I7275" i="17"/>
  <c r="I7276" i="17"/>
  <c r="I7277" i="17"/>
  <c r="I7278" i="17"/>
  <c r="I7279" i="17"/>
  <c r="I7280" i="17"/>
  <c r="I7281" i="17"/>
  <c r="I7282" i="17"/>
  <c r="I7283" i="17"/>
  <c r="I7284" i="17"/>
  <c r="I7285" i="17"/>
  <c r="I7286" i="17"/>
  <c r="I7287" i="17"/>
  <c r="I7288" i="17"/>
  <c r="I7289" i="17"/>
  <c r="I7290" i="17"/>
  <c r="I7291" i="17"/>
  <c r="I7292" i="17"/>
  <c r="I7293" i="17"/>
  <c r="I7294" i="17"/>
  <c r="I7295" i="17"/>
  <c r="I7296" i="17"/>
  <c r="I7297" i="17"/>
  <c r="I7298" i="17"/>
  <c r="I7299" i="17"/>
  <c r="I7300" i="17"/>
  <c r="I7301" i="17"/>
  <c r="I7302" i="17"/>
  <c r="I7303" i="17"/>
  <c r="I7304" i="17"/>
  <c r="I7305" i="17"/>
  <c r="I7306" i="17"/>
  <c r="I7307" i="17"/>
  <c r="I7308" i="17"/>
  <c r="I7309" i="17"/>
  <c r="I7310" i="17"/>
  <c r="I7311" i="17"/>
  <c r="I7312" i="17"/>
  <c r="I7313" i="17"/>
  <c r="I7314" i="17"/>
  <c r="I7315" i="17"/>
  <c r="I7316" i="17"/>
  <c r="I7317" i="17"/>
  <c r="I7318" i="17"/>
  <c r="I7319" i="17"/>
  <c r="I7320" i="17"/>
  <c r="I7321" i="17"/>
  <c r="I7322" i="17"/>
  <c r="I7323" i="17"/>
  <c r="I7324" i="17"/>
  <c r="I7325" i="17"/>
  <c r="I7326" i="17"/>
  <c r="I7327" i="17"/>
  <c r="I7328" i="17"/>
  <c r="I7329" i="17"/>
  <c r="I7330" i="17"/>
  <c r="I7331" i="17"/>
  <c r="I7332" i="17"/>
  <c r="I7333" i="17"/>
  <c r="I7334" i="17"/>
  <c r="I7335" i="17"/>
  <c r="I7336" i="17"/>
  <c r="I7337" i="17"/>
  <c r="I7338" i="17"/>
  <c r="I7339" i="17"/>
  <c r="I7340" i="17"/>
  <c r="I7341" i="17"/>
  <c r="I7342" i="17"/>
  <c r="I7343" i="17"/>
  <c r="I7344" i="17"/>
  <c r="I7345" i="17"/>
  <c r="I7346" i="17"/>
  <c r="I7347" i="17"/>
  <c r="I7348" i="17"/>
  <c r="I7349" i="17"/>
  <c r="I7350" i="17"/>
  <c r="I7351" i="17"/>
  <c r="I7352" i="17"/>
  <c r="I7353" i="17"/>
  <c r="I7354" i="17"/>
  <c r="I7355" i="17"/>
  <c r="I7356" i="17"/>
  <c r="I7357" i="17"/>
  <c r="I7358" i="17"/>
  <c r="I7359" i="17"/>
  <c r="I7360" i="17"/>
  <c r="I7361" i="17"/>
  <c r="I7362" i="17"/>
  <c r="I7363" i="17"/>
  <c r="I7364" i="17"/>
  <c r="I7365" i="17"/>
  <c r="I7366" i="17"/>
  <c r="I7367" i="17"/>
  <c r="I7368" i="17"/>
  <c r="I7369" i="17"/>
  <c r="I7370" i="17"/>
  <c r="I7371" i="17"/>
  <c r="I7372" i="17"/>
  <c r="I7373" i="17"/>
  <c r="I7374" i="17"/>
  <c r="I7375" i="17"/>
  <c r="I7376" i="17"/>
  <c r="I7377" i="17"/>
  <c r="I7378" i="17"/>
  <c r="I7379" i="17"/>
  <c r="I7380" i="17"/>
  <c r="I7381" i="17"/>
  <c r="I7382" i="17"/>
  <c r="I7383" i="17"/>
  <c r="I7384" i="17"/>
  <c r="I7385" i="17"/>
  <c r="I7386" i="17"/>
  <c r="I7387" i="17"/>
  <c r="I7388" i="17"/>
  <c r="I7389" i="17"/>
  <c r="I7390" i="17"/>
  <c r="I7391" i="17"/>
  <c r="I7392" i="17"/>
  <c r="I7393" i="17"/>
  <c r="I7394" i="17"/>
  <c r="I7395" i="17"/>
  <c r="I7396" i="17"/>
  <c r="I7397" i="17"/>
  <c r="I7398" i="17"/>
  <c r="I7399" i="17"/>
  <c r="I7400" i="17"/>
  <c r="I7401" i="17"/>
  <c r="I7402" i="17"/>
  <c r="I7403" i="17"/>
  <c r="I7404" i="17"/>
  <c r="I7405" i="17"/>
  <c r="I7406" i="17"/>
  <c r="I7407" i="17"/>
  <c r="I7408" i="17"/>
  <c r="I7409" i="17"/>
  <c r="I7410" i="17"/>
  <c r="I7411" i="17"/>
  <c r="I7412" i="17"/>
  <c r="I7413" i="17"/>
  <c r="I7414" i="17"/>
  <c r="I7415" i="17"/>
  <c r="I7416" i="17"/>
  <c r="I7417" i="17"/>
  <c r="I7418" i="17"/>
  <c r="I7419" i="17"/>
  <c r="I7420" i="17"/>
  <c r="I7421" i="17"/>
  <c r="I7422" i="17"/>
  <c r="I7423" i="17"/>
  <c r="I7424" i="17"/>
  <c r="I7425" i="17"/>
  <c r="I7426" i="17"/>
  <c r="I7427" i="17"/>
  <c r="I7428" i="17"/>
  <c r="I7429" i="17"/>
  <c r="I7430" i="17"/>
  <c r="I7431" i="17"/>
  <c r="I7432" i="17"/>
  <c r="I7433" i="17"/>
  <c r="I7434" i="17"/>
  <c r="I7435" i="17"/>
  <c r="I7436" i="17"/>
  <c r="I7437" i="17"/>
  <c r="I7438" i="17"/>
  <c r="I7439" i="17"/>
  <c r="I7440" i="17"/>
  <c r="I7441" i="17"/>
  <c r="I7442" i="17"/>
  <c r="I7443" i="17"/>
  <c r="I7444" i="17"/>
  <c r="I7445" i="17"/>
  <c r="I7446" i="17"/>
  <c r="I7447" i="17"/>
  <c r="I7448" i="17"/>
  <c r="I7449" i="17"/>
  <c r="I7450" i="17"/>
  <c r="I7451" i="17"/>
  <c r="I7452" i="17"/>
  <c r="I7453" i="17"/>
  <c r="I7454" i="17"/>
  <c r="I7455" i="17"/>
  <c r="I7456" i="17"/>
  <c r="I7457" i="17"/>
  <c r="I7458" i="17"/>
  <c r="I7459" i="17"/>
  <c r="I7460" i="17"/>
  <c r="I7461" i="17"/>
  <c r="I7462" i="17"/>
  <c r="I7463" i="17"/>
  <c r="I7464" i="17"/>
  <c r="I7465" i="17"/>
  <c r="I7466" i="17"/>
  <c r="I7467" i="17"/>
  <c r="I7468" i="17"/>
  <c r="I7469" i="17"/>
  <c r="I7470" i="17"/>
  <c r="I7471" i="17"/>
  <c r="I7472" i="17"/>
  <c r="I7473" i="17"/>
  <c r="I7474" i="17"/>
  <c r="I7475" i="17"/>
  <c r="I7476" i="17"/>
  <c r="I7477" i="17"/>
  <c r="I7478" i="17"/>
  <c r="I7479" i="17"/>
  <c r="I7480" i="17"/>
  <c r="I7481" i="17"/>
  <c r="H2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H428" i="12"/>
  <c r="H429" i="12"/>
  <c r="H430" i="12"/>
  <c r="H431" i="12"/>
  <c r="H432" i="12"/>
  <c r="H433" i="12"/>
  <c r="H434" i="12"/>
  <c r="H435" i="12"/>
  <c r="H436" i="12"/>
  <c r="H437" i="12"/>
  <c r="H438" i="12"/>
  <c r="H439" i="12"/>
  <c r="H440" i="12"/>
  <c r="H441" i="12"/>
  <c r="H442" i="12"/>
  <c r="H443" i="12"/>
  <c r="H444" i="12"/>
  <c r="H445" i="12"/>
  <c r="H446" i="12"/>
  <c r="H447" i="12"/>
  <c r="H448" i="12"/>
  <c r="H449" i="12"/>
  <c r="H450" i="12"/>
  <c r="H451" i="12"/>
  <c r="H452" i="12"/>
  <c r="H453" i="12"/>
  <c r="H454" i="12"/>
  <c r="H455" i="12"/>
  <c r="H456" i="12"/>
  <c r="H457" i="12"/>
  <c r="H458" i="12"/>
  <c r="H459" i="12"/>
  <c r="H460" i="12"/>
  <c r="H461" i="12"/>
  <c r="H462" i="12"/>
  <c r="H463" i="12"/>
  <c r="H464" i="12"/>
  <c r="H465" i="12"/>
  <c r="H466" i="12"/>
  <c r="H467" i="12"/>
  <c r="H468" i="12"/>
  <c r="H469" i="12"/>
  <c r="H470" i="12"/>
  <c r="H471" i="12"/>
  <c r="H472" i="12"/>
  <c r="H473" i="12"/>
  <c r="H474" i="12"/>
  <c r="H475" i="12"/>
  <c r="H476" i="12"/>
  <c r="H477" i="12"/>
  <c r="H478" i="12"/>
  <c r="H479" i="12"/>
  <c r="H480" i="12"/>
  <c r="H481" i="12"/>
  <c r="H482" i="12"/>
  <c r="H483" i="12"/>
  <c r="H484" i="12"/>
  <c r="H485" i="12"/>
  <c r="H486" i="12"/>
  <c r="H487" i="12"/>
  <c r="H488" i="12"/>
  <c r="H489" i="12"/>
  <c r="H490" i="12"/>
  <c r="H491" i="12"/>
  <c r="H492" i="12"/>
  <c r="H493" i="12"/>
  <c r="H494" i="12"/>
  <c r="H495" i="12"/>
  <c r="H496" i="12"/>
  <c r="H497" i="12"/>
  <c r="H498" i="12"/>
  <c r="H499" i="12"/>
  <c r="H500" i="12"/>
  <c r="H501" i="12"/>
  <c r="H502" i="12"/>
  <c r="H503" i="12"/>
  <c r="H504" i="12"/>
  <c r="H505" i="12"/>
  <c r="H506" i="12"/>
  <c r="H507" i="12"/>
  <c r="H508" i="12"/>
  <c r="H509" i="12"/>
  <c r="H510" i="12"/>
  <c r="H511" i="12"/>
  <c r="H512" i="12"/>
  <c r="H513" i="12"/>
  <c r="H514" i="12"/>
  <c r="H515" i="12"/>
  <c r="H516" i="12"/>
  <c r="H517" i="12"/>
  <c r="J7482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1C9E89-CE26-4FB6-BD41-F508E06CC96C}" keepAlive="1" name="Dotaz – cis_obce" description="Pripojenie k dotazu cis_obce v zošite." type="5" refreshedVersion="7" background="1" saveData="1">
    <dbPr connection="Provider=Microsoft.Mashup.OleDb.1;Data Source=$Workbook$;Location=cis_obce;Extended Properties=&quot;&quot;" command="SELECT * FROM [cis_obce]"/>
  </connection>
  <connection id="2" xr16:uid="{F0AFC459-8C0D-4B33-AD23-A620917411EE}" keepAlive="1" name="Dotaz – Chyby v: prieskum_datasety (4)" description="Pripojenie k dotazu Chyby v: prieskum_datasety (4) v zošite." type="5" refreshedVersion="0" background="1" saveData="1">
    <dbPr connection="Provider=Microsoft.Mashup.OleDb.1;Data Source=$Workbook$;Location=&quot;Chyby v: prieskum_datasety (4)&quot;;Extended Properties=&quot;&quot;" command="SELECT * FROM [Chyby v: prieskum_datasety (4)]"/>
  </connection>
  <connection id="3" xr16:uid="{3804E4C4-CC54-4CA6-813E-8042B6638AB7}" keepAlive="1" name="Dotaz – Parameter1" description="Pripojenie k dotazu Parameter1 v zošite." type="5" refreshedVersion="0" background="1">
    <dbPr connection="Provider=Microsoft.Mashup.OleDb.1;Data Source=$Workbook$;Location=Parameter1;Extended Properties=&quot;&quot;" command="SELECT * FROM [Parameter1]"/>
  </connection>
  <connection id="4" xr16:uid="{3D20EAA0-A726-46E8-9EBD-3CE16C7B0400}" keepAlive="1" name="Dotaz – Parameter2" description="Pripojenie k dotazu Parameter2 v zošite." type="5" refreshedVersion="0" background="1">
    <dbPr connection="Provider=Microsoft.Mashup.OleDb.1;Data Source=$Workbook$;Location=Parameter2;Extended Properties=&quot;&quot;" command="SELECT * FROM [Parameter2]"/>
  </connection>
  <connection id="5" xr16:uid="{E41E90EE-4BB8-4F1D-8F26-4B5A3804F145}" keepAlive="1" name="Dotaz – Parameter3" description="Pripojenie k dotazu Parameter3 v zošite." type="5" refreshedVersion="0" background="1">
    <dbPr connection="Provider=Microsoft.Mashup.OleDb.1;Data Source=$Workbook$;Location=Parameter3;Extended Properties=&quot;&quot;" command="SELECT * FROM [Parameter3]"/>
  </connection>
  <connection id="6" xr16:uid="{F7548B31-C51C-45EE-A795-3FB240E7354A}" keepAlive="1" name="Dotaz – Parameter4" description="Pripojenie k dotazu Parameter4 v zošite." type="5" refreshedVersion="0" background="1">
    <dbPr connection="Provider=Microsoft.Mashup.OleDb.1;Data Source=$Workbook$;Location=Parameter4;Extended Properties=&quot;&quot;" command="SELECT * FROM [Parameter4]"/>
  </connection>
  <connection id="7" xr16:uid="{FBBAF883-2A7F-4432-8426-FF0AB7EA31CD}" keepAlive="1" name="Dotaz – Parameter5" description="Pripojenie k dotazu Parameter5 v zošite." type="5" refreshedVersion="0" background="1">
    <dbPr connection="Provider=Microsoft.Mashup.OleDb.1;Data Source=$Workbook$;Location=Parameter5;Extended Properties=&quot;&quot;" command="SELECT * FROM [Parameter5]"/>
  </connection>
  <connection id="8" xr16:uid="{7EDDAA6C-34E0-40A7-AB7A-CA42F2FC36DB}" keepAlive="1" name="Dotaz – Parameter6" description="Pripojenie k dotazu Parameter6 v zošite." type="5" refreshedVersion="0" background="1">
    <dbPr connection="Provider=Microsoft.Mashup.OleDb.1;Data Source=$Workbook$;Location=Parameter6;Extended Properties=&quot;&quot;" command="SELECT * FROM [Parameter6]"/>
  </connection>
  <connection id="9" xr16:uid="{BE0B5915-B5AC-4825-B897-346B7376EE49}" keepAlive="1" name="Dotaz – prieskum_datasety" description="Pripojenie k dotazu prieskum_datasety v zošite." type="5" refreshedVersion="7" background="1" saveData="1">
    <dbPr connection="Provider=Microsoft.Mashup.OleDb.1;Data Source=$Workbook$;Location=prieskum_datasety;Extended Properties=&quot;&quot;" command="SELECT * FROM [prieskum_datasety]"/>
  </connection>
  <connection id="10" xr16:uid="{68B1821E-C445-4908-9303-757C99A14C4D}" keepAlive="1" name="Dotaz – prieskum_datasety (4)" description="Pripojenie k dotazu prieskum_datasety (4) v zošite." type="5" refreshedVersion="7" background="1" saveData="1">
    <dbPr connection="Provider=Microsoft.Mashup.OleDb.1;Data Source=$Workbook$;Location=&quot;prieskum_datasety (4)&quot;;Extended Properties=&quot;&quot;" command="SELECT * FROM [prieskum_datasety (4)]"/>
  </connection>
  <connection id="11" xr16:uid="{DA6D92EB-7B19-44B8-A111-B500C334625E}" keepAlive="1" name="Dotaz – prieskum_datasety (6)" description="Pripojenie k dotazu prieskum_datasety (6) v zošite." type="5" refreshedVersion="7" background="1" saveData="1">
    <dbPr connection="Provider=Microsoft.Mashup.OleDb.1;Data Source=$Workbook$;Location=&quot;prieskum_datasety (6)&quot;;Extended Properties=&quot;&quot;" command="SELECT * FROM [prieskum_datasety (6)]"/>
  </connection>
  <connection id="12" xr16:uid="{F80188C8-1091-4C72-AD8B-916C48823DE2}" keepAlive="1" name="Dotaz – Transformovať súbor" description="Pripojenie k dotazu Transformovať súbor v zošite." type="5" refreshedVersion="0" background="1">
    <dbPr connection="Provider=Microsoft.Mashup.OleDb.1;Data Source=$Workbook$;Location=&quot;Transformovať súbor&quot;;Extended Properties=&quot;&quot;" command="SELECT * FROM [Transformovať súbor]"/>
  </connection>
  <connection id="13" xr16:uid="{9313ED9D-9A4B-4777-9BED-C37B65CACA30}" keepAlive="1" name="Dotaz – Transformovať súbor (2)" description="Pripojenie k dotazu Transformovať súbor (2) v zošite." type="5" refreshedVersion="0" background="1">
    <dbPr connection="Provider=Microsoft.Mashup.OleDb.1;Data Source=$Workbook$;Location=&quot;Transformovať súbor (2)&quot;;Extended Properties=&quot;&quot;" command="SELECT * FROM [Transformovať súbor (2)]"/>
  </connection>
  <connection id="14" xr16:uid="{63F2449C-AF08-4D6E-BFFF-2DB6E7278156}" keepAlive="1" name="Dotaz – Transformovať súbor (3)" description="Pripojenie k dotazu Transformovať súbor (3) v zošite." type="5" refreshedVersion="0" background="1">
    <dbPr connection="Provider=Microsoft.Mashup.OleDb.1;Data Source=$Workbook$;Location=&quot;Transformovať súbor (3)&quot;;Extended Properties=&quot;&quot;" command="SELECT * FROM [Transformovať súbor (3)]"/>
  </connection>
  <connection id="15" xr16:uid="{222FA75A-EF31-487A-81D6-1C4FE967A98D}" keepAlive="1" name="Dotaz – Transformovať súbor (4)" description="Pripojenie k dotazu Transformovať súbor (4) v zošite." type="5" refreshedVersion="0" background="1">
    <dbPr connection="Provider=Microsoft.Mashup.OleDb.1;Data Source=$Workbook$;Location=&quot;Transformovať súbor (4)&quot;;Extended Properties=&quot;&quot;" command="SELECT * FROM [Transformovať súbor (4)]"/>
  </connection>
  <connection id="16" xr16:uid="{99C05DFC-C855-48BA-B170-4532846EC7EA}" keepAlive="1" name="Dotaz – Transformovať súbor (5)" description="Pripojenie k dotazu Transformovať súbor (5) v zošite." type="5" refreshedVersion="0" background="1">
    <dbPr connection="Provider=Microsoft.Mashup.OleDb.1;Data Source=$Workbook$;Location=&quot;Transformovať súbor (5)&quot;;Extended Properties=&quot;&quot;" command="SELECT * FROM [Transformovať súbor (5)]"/>
  </connection>
  <connection id="17" xr16:uid="{E5D491ED-B00F-4BEF-B122-326EB0F93C47}" keepAlive="1" name="Dotaz – Transformovať súbor (6)" description="Pripojenie k dotazu Transformovať súbor (6) v zošite." type="5" refreshedVersion="0" background="1">
    <dbPr connection="Provider=Microsoft.Mashup.OleDb.1;Data Source=$Workbook$;Location=&quot;Transformovať súbor (6)&quot;;Extended Properties=&quot;&quot;" command="SELECT * FROM [Transformovať súbor (6)]"/>
  </connection>
  <connection id="18" xr16:uid="{FDBB8936-FA51-47E6-A97B-52B29B1295C4}" keepAlive="1" name="Dotaz – Transformovať vzorový súbor" description="Pripojenie k dotazu Transformovať vzorový súbor v zošite." type="5" refreshedVersion="0" background="1">
    <dbPr connection="Provider=Microsoft.Mashup.OleDb.1;Data Source=$Workbook$;Location=&quot;Transformovať vzorový súbor&quot;;Extended Properties=&quot;&quot;" command="SELECT * FROM [Transformovať vzorový súbor]"/>
  </connection>
  <connection id="19" xr16:uid="{CD3CC4A5-A61A-476E-B3AA-38C37678C3E9}" keepAlive="1" name="Dotaz – Transformovať vzorový súbor (2)" description="Pripojenie k dotazu Transformovať vzorový súbor (2) v zošite." type="5" refreshedVersion="0" background="1">
    <dbPr connection="Provider=Microsoft.Mashup.OleDb.1;Data Source=$Workbook$;Location=&quot;Transformovať vzorový súbor (2)&quot;;Extended Properties=&quot;&quot;" command="SELECT * FROM [Transformovať vzorový súbor (2)]"/>
  </connection>
  <connection id="20" xr16:uid="{3B2997AA-9B5F-4F20-8FD3-1E5E69551A04}" keepAlive="1" name="Dotaz – Transformovať vzorový súbor (3)" description="Pripojenie k dotazu Transformovať vzorový súbor (3) v zošite." type="5" refreshedVersion="0" background="1">
    <dbPr connection="Provider=Microsoft.Mashup.OleDb.1;Data Source=$Workbook$;Location=&quot;Transformovať vzorový súbor (3)&quot;;Extended Properties=&quot;&quot;" command="SELECT * FROM [Transformovať vzorový súbor (3)]"/>
  </connection>
  <connection id="21" xr16:uid="{1C0F614F-61BF-4B0C-AFA4-9778EF294ED2}" keepAlive="1" name="Dotaz – Transformovať vzorový súbor (4)" description="Pripojenie k dotazu Transformovať vzorový súbor (4) v zošite." type="5" refreshedVersion="0" background="1">
    <dbPr connection="Provider=Microsoft.Mashup.OleDb.1;Data Source=$Workbook$;Location=&quot;Transformovať vzorový súbor (4)&quot;;Extended Properties=&quot;&quot;" command="SELECT * FROM [Transformovať vzorový súbor (4)]"/>
  </connection>
  <connection id="22" xr16:uid="{F6991FD1-BA04-4CBB-8B14-55E5F72E3C5F}" keepAlive="1" name="Dotaz – Transformovať vzorový súbor (5)" description="Pripojenie k dotazu Transformovať vzorový súbor (5) v zošite." type="5" refreshedVersion="0" background="1">
    <dbPr connection="Provider=Microsoft.Mashup.OleDb.1;Data Source=$Workbook$;Location=&quot;Transformovať vzorový súbor (5)&quot;;Extended Properties=&quot;&quot;" command="SELECT * FROM [Transformovať vzorový súbor (5)]"/>
  </connection>
  <connection id="23" xr16:uid="{3D0FD347-797C-4B74-8103-4D38A61620E0}" keepAlive="1" name="Dotaz – Transformovať vzorový súbor (6)" description="Pripojenie k dotazu Transformovať vzorový súbor (6) v zošite." type="5" refreshedVersion="0" background="1">
    <dbPr connection="Provider=Microsoft.Mashup.OleDb.1;Data Source=$Workbook$;Location=&quot;Transformovať vzorový súbor (6)&quot;;Extended Properties=&quot;&quot;" command="SELECT * FROM [Transformovať vzorový súbor (6)]"/>
  </connection>
  <connection id="24" xr16:uid="{C561A9A4-E392-438F-A601-DF071FE904C4}" keepAlive="1" name="Dotaz – Vzorový súbor" description="Pripojenie k dotazu Vzorový súbor v zošite." type="5" refreshedVersion="0" background="1">
    <dbPr connection="Provider=Microsoft.Mashup.OleDb.1;Data Source=$Workbook$;Location=&quot;Vzorový súbor&quot;;Extended Properties=&quot;&quot;" command="SELECT * FROM [Vzorový súbor]"/>
  </connection>
  <connection id="25" xr16:uid="{BFBE9BE8-E3BF-451A-A65B-B3F4BB5A0E30}" keepAlive="1" name="Dotaz – Vzorový súbor (2)" description="Pripojenie k dotazu Vzorový súbor (2) v zošite." type="5" refreshedVersion="0" background="1">
    <dbPr connection="Provider=Microsoft.Mashup.OleDb.1;Data Source=$Workbook$;Location=&quot;Vzorový súbor (2)&quot;;Extended Properties=&quot;&quot;" command="SELECT * FROM [Vzorový súbor (2)]"/>
  </connection>
  <connection id="26" xr16:uid="{631191E2-9518-48EF-B9FE-5003422ECF29}" keepAlive="1" name="Dotaz – Vzorový súbor (3)" description="Pripojenie k dotazu Vzorový súbor (3) v zošite." type="5" refreshedVersion="0" background="1">
    <dbPr connection="Provider=Microsoft.Mashup.OleDb.1;Data Source=$Workbook$;Location=&quot;Vzorový súbor (3)&quot;;Extended Properties=&quot;&quot;" command="SELECT * FROM [Vzorový súbor (3)]"/>
  </connection>
  <connection id="27" xr16:uid="{8A1170E0-F5C9-44A3-B26A-F7805F1CF4C1}" keepAlive="1" name="Dotaz – Vzorový súbor (4)" description="Pripojenie k dotazu Vzorový súbor (4) v zošite." type="5" refreshedVersion="0" background="1">
    <dbPr connection="Provider=Microsoft.Mashup.OleDb.1;Data Source=$Workbook$;Location=&quot;Vzorový súbor (4)&quot;;Extended Properties=&quot;&quot;" command="SELECT * FROM [Vzorový súbor (4)]"/>
  </connection>
  <connection id="28" xr16:uid="{CCE7B2A1-9746-4326-A09C-690B895915BF}" keepAlive="1" name="Dotaz – Vzorový súbor (5)" description="Pripojenie k dotazu Vzorový súbor (5) v zošite." type="5" refreshedVersion="0" background="1">
    <dbPr connection="Provider=Microsoft.Mashup.OleDb.1;Data Source=$Workbook$;Location=&quot;Vzorový súbor (5)&quot;;Extended Properties=&quot;&quot;" command="SELECT * FROM [Vzorový súbor (5)]"/>
  </connection>
  <connection id="29" xr16:uid="{6E29DF78-67DB-4F8B-BA8D-53CCED1DA4CA}" keepAlive="1" name="Dotaz – Vzorový súbor (6)" description="Pripojenie k dotazu Vzorový súbor (6) v zošite." type="5" refreshedVersion="0" background="1">
    <dbPr connection="Provider=Microsoft.Mashup.OleDb.1;Data Source=$Workbook$;Location=&quot;Vzorový súbor (6)&quot;;Extended Properties=&quot;&quot;" command="SELECT * FROM [Vzorový súbor (6)]"/>
  </connection>
  <connection id="30" xr16:uid="{EAE6A6EF-D6EA-4E27-9BAB-14DDFCF62747}" keepAlive="1" name="Dotaz – Zlúčenie1" description="Pripojenie k dotazu Zlúčenie1 v zošite." type="5" refreshedVersion="7" background="1" saveData="1">
    <dbPr connection="Provider=Microsoft.Mashup.OleDb.1;Data Source=$Workbook$;Location=Zlúčenie1;Extended Properties=&quot;&quot;" command="SELECT * FROM [Zlúčenie1]"/>
  </connection>
</connections>
</file>

<file path=xl/sharedStrings.xml><?xml version="1.0" encoding="utf-8"?>
<sst xmlns="http://schemas.openxmlformats.org/spreadsheetml/2006/main" count="57486" uniqueCount="1720">
  <si>
    <t>kategória</t>
  </si>
  <si>
    <t>položka</t>
  </si>
  <si>
    <t>jednotka</t>
  </si>
  <si>
    <t>poznámka</t>
  </si>
  <si>
    <t>IČO</t>
  </si>
  <si>
    <t>OvZP</t>
  </si>
  <si>
    <t>okres</t>
  </si>
  <si>
    <t>zelenina a ovocie</t>
  </si>
  <si>
    <t>Baklažán</t>
  </si>
  <si>
    <t>Brokolica</t>
  </si>
  <si>
    <t>kg</t>
  </si>
  <si>
    <t>Broskyňa</t>
  </si>
  <si>
    <t>Cibuľa žltá</t>
  </si>
  <si>
    <t>Cibuľa biela</t>
  </si>
  <si>
    <t>Cibuľa červená</t>
  </si>
  <si>
    <t>Cibuľa lahôdková (Zväzok)</t>
  </si>
  <si>
    <t>ks</t>
  </si>
  <si>
    <t>Cesnak</t>
  </si>
  <si>
    <t>Cvikla</t>
  </si>
  <si>
    <t>Cuketa cal. 35+</t>
  </si>
  <si>
    <t>Čalamáda (balenie 1,5,10 kg)</t>
  </si>
  <si>
    <t>Čučoriedky</t>
  </si>
  <si>
    <t>g</t>
  </si>
  <si>
    <t>Hliva ustricová</t>
  </si>
  <si>
    <t>Hrozno biele</t>
  </si>
  <si>
    <t>Hrozno čierne XXL</t>
  </si>
  <si>
    <t>Hruška Conferencia</t>
  </si>
  <si>
    <t>Jablko červené</t>
  </si>
  <si>
    <t>Jablko zelené</t>
  </si>
  <si>
    <t>Kaleráb (kus)</t>
  </si>
  <si>
    <t>Kaleráb gigant</t>
  </si>
  <si>
    <t>Kapusta čínska</t>
  </si>
  <si>
    <t>Kapusta Kyslá vedierko 1/3/5/10 kg balenie</t>
  </si>
  <si>
    <t>Kapusta Kyslá vákuové balenie 5kg</t>
  </si>
  <si>
    <t>Kapusta biela neskorá</t>
  </si>
  <si>
    <t>Kapusta červená</t>
  </si>
  <si>
    <t>Karfiol</t>
  </si>
  <si>
    <t>Kel ružičkový</t>
  </si>
  <si>
    <t>Kel zelený</t>
  </si>
  <si>
    <t>Kukurica</t>
  </si>
  <si>
    <t>Marhule</t>
  </si>
  <si>
    <t>Melón červený</t>
  </si>
  <si>
    <t>Melón žltý</t>
  </si>
  <si>
    <t>Mrkva</t>
  </si>
  <si>
    <t>Ovocná šťava jablko - 5 l balenie</t>
  </si>
  <si>
    <t>l</t>
  </si>
  <si>
    <t>Ovocná šťava jablko-višňa - 3 l balenie</t>
  </si>
  <si>
    <t>Orechy vlašské, lúpané</t>
  </si>
  <si>
    <t>Paprika biela</t>
  </si>
  <si>
    <t>Paprika kápia</t>
  </si>
  <si>
    <t>Paprika červená</t>
  </si>
  <si>
    <t>Paprika zelená</t>
  </si>
  <si>
    <t>Paprika žltá</t>
  </si>
  <si>
    <t>Paradajky voľné - oval</t>
  </si>
  <si>
    <t xml:space="preserve">Paradajky strapcové </t>
  </si>
  <si>
    <t>Paradajky cherry (250 - 300 g bal.)</t>
  </si>
  <si>
    <t>Petržlen</t>
  </si>
  <si>
    <t>Repa červená</t>
  </si>
  <si>
    <t>Reďkovka červená zväzok</t>
  </si>
  <si>
    <t>Slivky</t>
  </si>
  <si>
    <t>Sušené hríby</t>
  </si>
  <si>
    <t>Šalát hlávkový</t>
  </si>
  <si>
    <t>Šalát ľadový</t>
  </si>
  <si>
    <t>Šalát lolo biondo/rosso</t>
  </si>
  <si>
    <t>Šampiňóny voľné</t>
  </si>
  <si>
    <t>Uhorky poľné</t>
  </si>
  <si>
    <t>Uhorky hadovky</t>
  </si>
  <si>
    <t>Tekvica hokaido</t>
  </si>
  <si>
    <t>Tekvica maslová</t>
  </si>
  <si>
    <t>Tekvica biela</t>
  </si>
  <si>
    <t>Zeler</t>
  </si>
  <si>
    <t>Zemiaky skoré, varný typ A alebo B</t>
  </si>
  <si>
    <t>Zemiaky neskoré, varný typ A alebo B</t>
  </si>
  <si>
    <t>Zemiaky celé, vákuovo balené, čistené 1-10 kg balenie</t>
  </si>
  <si>
    <t>Zemiaky štvrte, vákuovo balené, čistené 1-10 kg balenie</t>
  </si>
  <si>
    <t>Zemiaky hranolky, vákuovo balené, čistené 1-10 kg balenie</t>
  </si>
  <si>
    <t>Zemiaky pláty, vákuovo balené, čistené 1-10 kg balenie</t>
  </si>
  <si>
    <t>Zemiaky kocky, vákuovo balené, čistené 1-10 kg balenie</t>
  </si>
  <si>
    <t>vajcia</t>
  </si>
  <si>
    <t>Vajce M (obohatená klietka, trieda A)</t>
  </si>
  <si>
    <t>Vajce L (obohatená klietka, trieda A)</t>
  </si>
  <si>
    <t>mäso</t>
  </si>
  <si>
    <t>Bravčové karé</t>
  </si>
  <si>
    <t>Bravčové stehno</t>
  </si>
  <si>
    <t>Bravčová krkovička</t>
  </si>
  <si>
    <t>Bravčové plece</t>
  </si>
  <si>
    <t>Bravčový bok bez kosti</t>
  </si>
  <si>
    <t>Bravčový bok s kosťou</t>
  </si>
  <si>
    <t>Bravčová panenka</t>
  </si>
  <si>
    <t>Koleno bavorské bez kosti</t>
  </si>
  <si>
    <t>mlieko</t>
  </si>
  <si>
    <t>Mlieko polotučné</t>
  </si>
  <si>
    <t>mliečne výrobky</t>
  </si>
  <si>
    <t>Jogurt ochutený (135-150g)</t>
  </si>
  <si>
    <t>Jogurt biely 1 kg</t>
  </si>
  <si>
    <t>Jogurt biely (135-150g)</t>
  </si>
  <si>
    <t>Jogurt vaječný likér (135-150g)</t>
  </si>
  <si>
    <t>Ochutený smotanový jogurt (135-150 g)</t>
  </si>
  <si>
    <t xml:space="preserve">Biely smotanový jogurt </t>
  </si>
  <si>
    <t>Zakvasené plnotučné mlieko</t>
  </si>
  <si>
    <t>Kyslá pochúťková smotana 15 % 1 kg</t>
  </si>
  <si>
    <t>Jogurtové mlieko ochutené (jahodové) 1 l</t>
  </si>
  <si>
    <t>Parenica údená</t>
  </si>
  <si>
    <t>Parenica neúdená</t>
  </si>
  <si>
    <t>Mlieko plnotučné</t>
  </si>
  <si>
    <t>Nite údené</t>
  </si>
  <si>
    <t>Nite neúdené</t>
  </si>
  <si>
    <t>Zakysanka min. 200 g - max. 220g</t>
  </si>
  <si>
    <t>Maslo</t>
  </si>
  <si>
    <t>Smotana na šľahanie</t>
  </si>
  <si>
    <t>Eidam neúdený</t>
  </si>
  <si>
    <t>Syr na vyprážanie</t>
  </si>
  <si>
    <t>Tvaroh mäkký hrudkovitý</t>
  </si>
  <si>
    <t>Zrejúci syr</t>
  </si>
  <si>
    <t>Hovädzie kosti</t>
  </si>
  <si>
    <t>Hovädzie plece</t>
  </si>
  <si>
    <t>Hovädzie predné</t>
  </si>
  <si>
    <t>Hovädzie rebrá</t>
  </si>
  <si>
    <t>Hovädzie stehno</t>
  </si>
  <si>
    <t>Hovädzie stehno orech</t>
  </si>
  <si>
    <t>Hovädzie zadné</t>
  </si>
  <si>
    <t>Hovädzia roštenka</t>
  </si>
  <si>
    <t>mäsové výrobky</t>
  </si>
  <si>
    <t>Banícka krkovička</t>
  </si>
  <si>
    <t>Bratislavké párky</t>
  </si>
  <si>
    <t>Bravčová šunka</t>
  </si>
  <si>
    <t xml:space="preserve">80%mäsa        </t>
  </si>
  <si>
    <t>Bravčová tlačenka</t>
  </si>
  <si>
    <t>Bušinská klobása</t>
  </si>
  <si>
    <t>Cesnaková klobása</t>
  </si>
  <si>
    <t>Čingovská saláma</t>
  </si>
  <si>
    <t>Debrecínska šunka</t>
  </si>
  <si>
    <t>Detvianske párky</t>
  </si>
  <si>
    <t xml:space="preserve">70% mäsa                           </t>
  </si>
  <si>
    <t>Diétna saláma</t>
  </si>
  <si>
    <t>Gazdovská klobása</t>
  </si>
  <si>
    <t>Gazdovská saláma</t>
  </si>
  <si>
    <t>Gazdovský údený bôčik</t>
  </si>
  <si>
    <t>Gril klobása 1 (obsah bravčového mäsa min 98%)</t>
  </si>
  <si>
    <t>Gril klobása pikant</t>
  </si>
  <si>
    <t>Grilovacia klobása 2 (obsah bravčového mäsa min 60%)</t>
  </si>
  <si>
    <t>Hámor pálivá saláma</t>
  </si>
  <si>
    <t>Hovädzie držky</t>
  </si>
  <si>
    <t>Hydinová tlačenka (Kuracie mäso 38%, kurací vývar, kuracie kože, bravčové kože, soľ, voda, sušený cesnak, prísady: čierne korenie)</t>
  </si>
  <si>
    <t>Chrbtová slanina</t>
  </si>
  <si>
    <t xml:space="preserve">Inovecká saláma </t>
  </si>
  <si>
    <t>Jaternice</t>
  </si>
  <si>
    <t xml:space="preserve">Klobása s jelením mäsom </t>
  </si>
  <si>
    <t>Klobása trvanlivá</t>
  </si>
  <si>
    <t>Liptovská saláma</t>
  </si>
  <si>
    <t>Lunch meat</t>
  </si>
  <si>
    <t>Malokarpatská saláma</t>
  </si>
  <si>
    <t>Moravské mäso</t>
  </si>
  <si>
    <t>Nitran saláma</t>
  </si>
  <si>
    <t>Obyčajné párky</t>
  </si>
  <si>
    <t>Oravská slanina</t>
  </si>
  <si>
    <t>Oškvarky</t>
  </si>
  <si>
    <t>Paprikový bôčik</t>
  </si>
  <si>
    <t>Párky s teľacím mäsom</t>
  </si>
  <si>
    <t>Parizer</t>
  </si>
  <si>
    <t>Rároš saláma</t>
  </si>
  <si>
    <t>Saláma so syrom</t>
  </si>
  <si>
    <t>Sedliacke stehno</t>
  </si>
  <si>
    <t>Spišácke párky</t>
  </si>
  <si>
    <t xml:space="preserve">Strážovská saláma </t>
  </si>
  <si>
    <t>Škvarená bravčová masť</t>
  </si>
  <si>
    <t>Škvarky</t>
  </si>
  <si>
    <t>Špekačky</t>
  </si>
  <si>
    <t>Štart saláma</t>
  </si>
  <si>
    <t>Šunka štandard</t>
  </si>
  <si>
    <t>Šunkový nárez zo stehna</t>
  </si>
  <si>
    <t>Turista saláma</t>
  </si>
  <si>
    <t>Údená bravčová slanina bez kože</t>
  </si>
  <si>
    <t>Údená bravčová slanina s kožou</t>
  </si>
  <si>
    <t>Údená Gazdovská slanina</t>
  </si>
  <si>
    <t>Údená krkovička</t>
  </si>
  <si>
    <t>Údená plnená panenka</t>
  </si>
  <si>
    <t>Údené bravčové karé s kosťou</t>
  </si>
  <si>
    <t>Údené karé</t>
  </si>
  <si>
    <t>Údené koleno zadné</t>
  </si>
  <si>
    <t>Údené plece</t>
  </si>
  <si>
    <t>Údené rebro hrubé</t>
  </si>
  <si>
    <t>Údené rebro tenké</t>
  </si>
  <si>
    <t>Údený bok</t>
  </si>
  <si>
    <t>Viedenské párky</t>
  </si>
  <si>
    <t>Vysočina saláma</t>
  </si>
  <si>
    <t>Zakysanka 1 l</t>
  </si>
  <si>
    <t>Zakysanka nízkotučná min. 200- max. 220g</t>
  </si>
  <si>
    <t>Kyslá pochúťková smotana 15% min. 200-max. 220g</t>
  </si>
  <si>
    <t>podľa potreby</t>
  </si>
  <si>
    <t>/3,99- farmar</t>
  </si>
  <si>
    <t>/3,85 - farmár</t>
  </si>
  <si>
    <t>/3,80 -farmar</t>
  </si>
  <si>
    <t>/3,50 - fatmár</t>
  </si>
  <si>
    <t>/0,79 -farmár</t>
  </si>
  <si>
    <t>/2,13 - farmár</t>
  </si>
  <si>
    <t>/ 2,91 - farmár</t>
  </si>
  <si>
    <t>/2,95 - farmár</t>
  </si>
  <si>
    <t>/8,80 - farmár</t>
  </si>
  <si>
    <t>/9,00 - farmár</t>
  </si>
  <si>
    <t>/10 - farmár</t>
  </si>
  <si>
    <t>/3,60 farmár</t>
  </si>
  <si>
    <t/>
  </si>
  <si>
    <t>cena za ks upravenéLB</t>
  </si>
  <si>
    <t>nejasná špecifikácia</t>
  </si>
  <si>
    <t>upravenéLB cena za ks</t>
  </si>
  <si>
    <t>???????</t>
  </si>
  <si>
    <t>nákup v ks upravenéLB</t>
  </si>
  <si>
    <t>PCR</t>
  </si>
  <si>
    <t>bez kosti</t>
  </si>
  <si>
    <t>MJ. Liter</t>
  </si>
  <si>
    <t>MJ. Ks/145g upravenéLB</t>
  </si>
  <si>
    <t>MJ.ks/112 g upravenéLB</t>
  </si>
  <si>
    <t>MJ.ks/200 ml upravenéLB</t>
  </si>
  <si>
    <t>vysoká cena</t>
  </si>
  <si>
    <t>jemná saláma</t>
  </si>
  <si>
    <t>mraz.</t>
  </si>
  <si>
    <t>trvan.3,5%</t>
  </si>
  <si>
    <t>trvan.30%</t>
  </si>
  <si>
    <t>údený 45%</t>
  </si>
  <si>
    <t>mraz.špik.</t>
  </si>
  <si>
    <t>býk</t>
  </si>
  <si>
    <t>podiel mäsa</t>
  </si>
  <si>
    <t>1xtýždenne</t>
  </si>
  <si>
    <t>2xtýždenne</t>
  </si>
  <si>
    <t>šalátové</t>
  </si>
  <si>
    <t>max.100g /ks upravenéLB</t>
  </si>
  <si>
    <t>max 100g/ks upravenéLB</t>
  </si>
  <si>
    <t>250g/82% upravenéLB</t>
  </si>
  <si>
    <t>tuk 45%</t>
  </si>
  <si>
    <t>tuk minim.23%</t>
  </si>
  <si>
    <t>sal.šunková</t>
  </si>
  <si>
    <t>saláma jemná</t>
  </si>
  <si>
    <t>Pražská 90%</t>
  </si>
  <si>
    <t>stehnobez kosti</t>
  </si>
  <si>
    <t>03/17,60 kg,  04l/14,70 kg</t>
  </si>
  <si>
    <t>04/47,60 ks</t>
  </si>
  <si>
    <t>100 kg</t>
  </si>
  <si>
    <t>120 kg</t>
  </si>
  <si>
    <t>10 kg</t>
  </si>
  <si>
    <t>150 kg</t>
  </si>
  <si>
    <t>50 kg</t>
  </si>
  <si>
    <t>450 kg</t>
  </si>
  <si>
    <t>350 kg</t>
  </si>
  <si>
    <t>200 kg</t>
  </si>
  <si>
    <t>80 kg</t>
  </si>
  <si>
    <t>250 kg</t>
  </si>
  <si>
    <t>5 kg</t>
  </si>
  <si>
    <t>100 ks</t>
  </si>
  <si>
    <t>300 kg</t>
  </si>
  <si>
    <t>1 500 kg</t>
  </si>
  <si>
    <t>3 500 kg</t>
  </si>
  <si>
    <t>2 500 ks</t>
  </si>
  <si>
    <t>800 lt</t>
  </si>
  <si>
    <t>1 600 ks</t>
  </si>
  <si>
    <t>50 ks</t>
  </si>
  <si>
    <t>80 ks</t>
  </si>
  <si>
    <t>800 ks</t>
  </si>
  <si>
    <t>400 lt</t>
  </si>
  <si>
    <t>300 ks</t>
  </si>
  <si>
    <t xml:space="preserve">180 kg </t>
  </si>
  <si>
    <t>60 kg</t>
  </si>
  <si>
    <t>165 kg</t>
  </si>
  <si>
    <t>250 kg  95%</t>
  </si>
  <si>
    <t>40 kg</t>
  </si>
  <si>
    <t>20 kg</t>
  </si>
  <si>
    <t>30 kg</t>
  </si>
  <si>
    <t>15 kg</t>
  </si>
  <si>
    <t xml:space="preserve">15 kg </t>
  </si>
  <si>
    <t>110 lt</t>
  </si>
  <si>
    <t>MJ ks upravenéLB</t>
  </si>
  <si>
    <t>bez kostí vb</t>
  </si>
  <si>
    <t>trvanlivé</t>
  </si>
  <si>
    <t>upravenéLB</t>
  </si>
  <si>
    <t>125 , 250 g</t>
  </si>
  <si>
    <t>250g, 1 kg, upravenéLB</t>
  </si>
  <si>
    <t>vak. bal</t>
  </si>
  <si>
    <t>v.b.</t>
  </si>
  <si>
    <t>trvanlivá</t>
  </si>
  <si>
    <t>1kg balenie</t>
  </si>
  <si>
    <t>mrazené BK</t>
  </si>
  <si>
    <t>150g upravenéLB</t>
  </si>
  <si>
    <t>220ml upravenéLB</t>
  </si>
  <si>
    <t>vak.balená</t>
  </si>
  <si>
    <t>lahodkové</t>
  </si>
  <si>
    <t>zeleninu a ovocie odoberáme od miestneho dodávateľa MIBI TRADE Miroslav Bindas, Tisovec</t>
  </si>
  <si>
    <t>odoberáme mrazené</t>
  </si>
  <si>
    <t>odoberáme bez kosti</t>
  </si>
  <si>
    <t xml:space="preserve">odoberáme trvanlivé </t>
  </si>
  <si>
    <t>chceli by sme odoberať</t>
  </si>
  <si>
    <t>lit</t>
  </si>
  <si>
    <t>3,5 kg balenie</t>
  </si>
  <si>
    <t>0,25 L bal. upravenéLB</t>
  </si>
  <si>
    <t>125 g upravenéLB</t>
  </si>
  <si>
    <t>1 L bal.</t>
  </si>
  <si>
    <t>850 g</t>
  </si>
  <si>
    <t>250 g</t>
  </si>
  <si>
    <t>0,145 upravenéLB</t>
  </si>
  <si>
    <t>krava</t>
  </si>
  <si>
    <t>200g upravenéLB</t>
  </si>
  <si>
    <t>Trvanlivé</t>
  </si>
  <si>
    <t>150g</t>
  </si>
  <si>
    <t>250g</t>
  </si>
  <si>
    <t>údaje sú v kg</t>
  </si>
  <si>
    <t>Zdroj.Názov</t>
  </si>
  <si>
    <t>zariadenie_short</t>
  </si>
  <si>
    <t>Názov zariadenia</t>
  </si>
  <si>
    <t>Obec</t>
  </si>
  <si>
    <t>cis_obce.okres_skratka</t>
  </si>
  <si>
    <t>Meno osoby vypĺňajúcej dotazník</t>
  </si>
  <si>
    <t>Email</t>
  </si>
  <si>
    <t>Telefónne číslo</t>
  </si>
  <si>
    <t>cis_obce.GPS_LON</t>
  </si>
  <si>
    <t>cis_obce.GPS_LAT</t>
  </si>
  <si>
    <t>Dotazník pre dátovú analýzu DDaDSS Senium BB.xlsx</t>
  </si>
  <si>
    <t>DDaDSS Senium BB</t>
  </si>
  <si>
    <t>DD a DSS Senium</t>
  </si>
  <si>
    <t>Banská Bystrica</t>
  </si>
  <si>
    <t>BB</t>
  </si>
  <si>
    <t>PhDr. Jana Dupáková</t>
  </si>
  <si>
    <t>riaditel@ddsenium.sk</t>
  </si>
  <si>
    <t>0918484873</t>
  </si>
  <si>
    <t>Dotazník pre dátovú analýzu Soš Bánoš.xlsx</t>
  </si>
  <si>
    <t>Soš Bánoš</t>
  </si>
  <si>
    <t>SOŠ Pod Bánošom 80</t>
  </si>
  <si>
    <t>Rončáková</t>
  </si>
  <si>
    <t>sos@sosbanbb.sk</t>
  </si>
  <si>
    <t>0484724543</t>
  </si>
  <si>
    <t>Dotazník pre dátovú analýzu Soš SPŠJM upravenéLB.xlsx</t>
  </si>
  <si>
    <t xml:space="preserve">Soš SPŠJM </t>
  </si>
  <si>
    <t>Školská jedáleň ako súčasť SPŠ J.Murgaša</t>
  </si>
  <si>
    <t>Šramová Eva</t>
  </si>
  <si>
    <t>jedalen@spsjm.sk</t>
  </si>
  <si>
    <t>048/415 30 98</t>
  </si>
  <si>
    <t>Dotazník pre dátovú analýzu SŠŠ BB.xlsx</t>
  </si>
  <si>
    <t>SŠŠ BB</t>
  </si>
  <si>
    <t>Školská jedáleň, Stredná športová škola</t>
  </si>
  <si>
    <t>Antošíková Lucia</t>
  </si>
  <si>
    <t>antosikova@sgbb.edaupage.org</t>
  </si>
  <si>
    <t>048/4712850</t>
  </si>
  <si>
    <t>Dotazník pre dátovú analýzu ŠI BB.xlsx</t>
  </si>
  <si>
    <t>ŠI BB</t>
  </si>
  <si>
    <t>Školská jedáleň ako súčasť školského internátu</t>
  </si>
  <si>
    <t>Soňa Murínová</t>
  </si>
  <si>
    <t>sjsibbystrica@gmail.com</t>
  </si>
  <si>
    <t xml:space="preserve">048/413 26 92 </t>
  </si>
  <si>
    <t>Dotazník pre dátovú analýzu - Domov Márie.xlsx</t>
  </si>
  <si>
    <t>Domov Márie</t>
  </si>
  <si>
    <t>Domov MÁRIE</t>
  </si>
  <si>
    <t>Banská Štiavnica</t>
  </si>
  <si>
    <t>BŠ</t>
  </si>
  <si>
    <t>Ing. Miroslava Bernátová</t>
  </si>
  <si>
    <t>riaditel@domovmarie.sk</t>
  </si>
  <si>
    <t>045/6921366, mobil: 0903/266 212</t>
  </si>
  <si>
    <t>Dotazník pre dátovú analýzu - Soš SLaL Bš.xlsx</t>
  </si>
  <si>
    <t>Soš SLaL Bš</t>
  </si>
  <si>
    <t xml:space="preserve">SOŠ služieb a lesníctva,Kolpašská 1586/9 </t>
  </si>
  <si>
    <t>Mária Palovičová</t>
  </si>
  <si>
    <t>maria.palovicova@sosbs.sk</t>
  </si>
  <si>
    <t>0911 066 989</t>
  </si>
  <si>
    <t>Dotazník pre dátovú analýzu Soš Lesnícka.xlsx</t>
  </si>
  <si>
    <t>Soš Lesnícka</t>
  </si>
  <si>
    <t xml:space="preserve">SOŠ lesnícka </t>
  </si>
  <si>
    <t xml:space="preserve">Búziková Soňa </t>
  </si>
  <si>
    <t xml:space="preserve">buzikova@gmail.com </t>
  </si>
  <si>
    <t>0918404532</t>
  </si>
  <si>
    <t>Dotazník pre dátovú analýzu DSS Sebedín.xlsx</t>
  </si>
  <si>
    <t>DSS Sebedín</t>
  </si>
  <si>
    <t>DD a DSS Bukovec</t>
  </si>
  <si>
    <t>Sebedín-Bečov</t>
  </si>
  <si>
    <t>Lauková Mária</t>
  </si>
  <si>
    <t>stravovaci.referent@ddadsssebedin.sk</t>
  </si>
  <si>
    <t>048/4700597</t>
  </si>
  <si>
    <t>Dotazník pre dátovú analýzu - DSS Luna BR.xlsx</t>
  </si>
  <si>
    <t>DSS Luna BR</t>
  </si>
  <si>
    <t>Domov dôchodcov a domov sociálnych služieb LUNA</t>
  </si>
  <si>
    <t>Brezno</t>
  </si>
  <si>
    <t>BR</t>
  </si>
  <si>
    <t>Ivan Havaš - referent</t>
  </si>
  <si>
    <t>ivan.havas@ddluna.sk</t>
  </si>
  <si>
    <t>0948 153 582</t>
  </si>
  <si>
    <t>Dotazník pre dátovú analýzu Soš TAS BR.xlsx</t>
  </si>
  <si>
    <t>Soš TAS BR</t>
  </si>
  <si>
    <t>ŠJ ako súčasť SOŠT a služieb Laskomerského 3, Brezno</t>
  </si>
  <si>
    <t>Schallerová Eva</t>
  </si>
  <si>
    <t>schallerova.eva@spsbr.edu.sk</t>
  </si>
  <si>
    <t>0949006839</t>
  </si>
  <si>
    <t>Dotazník pre dátovú anlýzu - HA BR.xlsx</t>
  </si>
  <si>
    <t>HA BR</t>
  </si>
  <si>
    <t>Školská jedáleň pri Hotelovej akadémii v Brezne</t>
  </si>
  <si>
    <t>Dagmar Demianová</t>
  </si>
  <si>
    <t>admin@habrezno.edu.sk</t>
  </si>
  <si>
    <t>048/6113709</t>
  </si>
  <si>
    <t>Dotazník pre dátovú analýzu ŠZ Tereza.xlsx</t>
  </si>
  <si>
    <t>ŠZ Tereza</t>
  </si>
  <si>
    <t>Špecializované zariadenie Tereza</t>
  </si>
  <si>
    <t>Hronec</t>
  </si>
  <si>
    <t>Pocklanová</t>
  </si>
  <si>
    <t>sz-tereza@sz-tereza.sk</t>
  </si>
  <si>
    <t>048/6176005, 0915 888 559</t>
  </si>
  <si>
    <t>Dotazník pre dátovú analýzu DSS Pohorelá.xlsx</t>
  </si>
  <si>
    <t>DSS Pohorelá</t>
  </si>
  <si>
    <t>Domov sociálnych služieb Pohorelská Maša</t>
  </si>
  <si>
    <t>Pohorelá</t>
  </si>
  <si>
    <t>Anna Orolínová</t>
  </si>
  <si>
    <t>hospodarka@dsspohorelskamasa.sk</t>
  </si>
  <si>
    <t>0948988566, 0908571667</t>
  </si>
  <si>
    <t>Dotazník pre dátovú analýzu - DSS Detva.xlsx</t>
  </si>
  <si>
    <t>DSS Detva</t>
  </si>
  <si>
    <t>Domov sociálnych služieb</t>
  </si>
  <si>
    <t>Detva</t>
  </si>
  <si>
    <t>DT</t>
  </si>
  <si>
    <t>Ing. Martina Šufliarska</t>
  </si>
  <si>
    <t>ekonomka@dssdetva.sk</t>
  </si>
  <si>
    <t>045/5249242</t>
  </si>
  <si>
    <t>Dotazník pre dátovú analýzu - DSS Hriňová upravenéLB.xlsx</t>
  </si>
  <si>
    <t>DSS Hriňová</t>
  </si>
  <si>
    <t>Domov dôchodcov a domov sociálnych služieb, Krivec 785, 962 05  Hriňová</t>
  </si>
  <si>
    <t>Hriňová</t>
  </si>
  <si>
    <t>Paprčková Zita, Priadková Dana</t>
  </si>
  <si>
    <t>ddadsshrinova@gmail.com</t>
  </si>
  <si>
    <t>045/649 73 01, mobil: 0907415823</t>
  </si>
  <si>
    <t>Dotazník pre dátovú analýzu DSS Krupina upravenéLB.xlsx</t>
  </si>
  <si>
    <t>DSS Krupina</t>
  </si>
  <si>
    <t>Domov dôchodcov a DSS Krupina</t>
  </si>
  <si>
    <t>Krupina</t>
  </si>
  <si>
    <t>KA</t>
  </si>
  <si>
    <t>Dadová</t>
  </si>
  <si>
    <t>ddkrupina@gmail.com</t>
  </si>
  <si>
    <t>045/5393424</t>
  </si>
  <si>
    <t>Dotazník pre dátovú analýzu Gym Fiľakovo.xlsx</t>
  </si>
  <si>
    <t>Gym Fiľakovo</t>
  </si>
  <si>
    <t>Školská jedáleň pri Gymnáziu - Gimnáziu</t>
  </si>
  <si>
    <t>Fiľakovo</t>
  </si>
  <si>
    <t>LC</t>
  </si>
  <si>
    <t>Bystrianská</t>
  </si>
  <si>
    <t>bystrianska.jarmila@gymfilakovo.sk</t>
  </si>
  <si>
    <t>0903538110</t>
  </si>
  <si>
    <t>Dotazník pre dátovú analýzu - AMBRA upravenéLB.xlsx</t>
  </si>
  <si>
    <t>AMBRA</t>
  </si>
  <si>
    <t>Zariadenie sociálnych služieb AMBRA</t>
  </si>
  <si>
    <t>Lučenec</t>
  </si>
  <si>
    <t>Bc.Veronika Segečová</t>
  </si>
  <si>
    <t>strav.prev@zssambra.sk</t>
  </si>
  <si>
    <t>0940642567</t>
  </si>
  <si>
    <t>Dotazník pre dátovú analýzu -SOŠ HSAD LC .xlsx</t>
  </si>
  <si>
    <t xml:space="preserve">SOŠ HSAD LC </t>
  </si>
  <si>
    <t>Školská jedáleň - OV pri SOŠ hotelových služieb a dopravy</t>
  </si>
  <si>
    <t>Mgr. Jana Haferniková</t>
  </si>
  <si>
    <t>hafernikovajana@gmail.com</t>
  </si>
  <si>
    <t>0908284218</t>
  </si>
  <si>
    <t>Dotazník pre dátovú analýzu Harmónia LC.xlsx</t>
  </si>
  <si>
    <t>Harmónia LC</t>
  </si>
  <si>
    <t xml:space="preserve">ZSS Harmónia </t>
  </si>
  <si>
    <t>Bc.Javorková Jana</t>
  </si>
  <si>
    <t>prevadzka@zssharmonia.sk</t>
  </si>
  <si>
    <t>0910 806 151</t>
  </si>
  <si>
    <t>Dotazník pre dátovú analýzu PDG LC.xlsx</t>
  </si>
  <si>
    <t>PDG LC</t>
  </si>
  <si>
    <t>Školská jedálen SOŠPg, Komwnakého 12, Lučenec</t>
  </si>
  <si>
    <t>Kostíková Alena</t>
  </si>
  <si>
    <t>alena.kostikova@sospglc.sk</t>
  </si>
  <si>
    <t>Dotazník pre dátovú analýzu Soš Tech LC upravenéLB.xlsx</t>
  </si>
  <si>
    <t>SOŠ Tech LC</t>
  </si>
  <si>
    <t>Stredná odborná škola technická</t>
  </si>
  <si>
    <t>Juraj Čikóš</t>
  </si>
  <si>
    <t>kuchynasoslc@gmail.com</t>
  </si>
  <si>
    <t>0905280910</t>
  </si>
  <si>
    <t>Dotazník pre dátovú analýzu - SŠ PT.xlsx</t>
  </si>
  <si>
    <t>SŠ PT</t>
  </si>
  <si>
    <t>Školská jedáleň pri Spojenej škole Poltár</t>
  </si>
  <si>
    <t>Poltár</t>
  </si>
  <si>
    <t>PT</t>
  </si>
  <si>
    <t>Viera Vanekova</t>
  </si>
  <si>
    <t>veduca.jedalen@sspoltar.sk</t>
  </si>
  <si>
    <t>047/4223354</t>
  </si>
  <si>
    <t>Dotazník pre dátovú analýzu DSS Sušany upravenéLB.xlsx</t>
  </si>
  <si>
    <t>DSS Sušany</t>
  </si>
  <si>
    <t>Domov dôchodcov a domov socialnych služieb</t>
  </si>
  <si>
    <t>Sušany</t>
  </si>
  <si>
    <t xml:space="preserve">Mareková </t>
  </si>
  <si>
    <t>stravovacka@ddadsssusany.sk</t>
  </si>
  <si>
    <t>0907332353</t>
  </si>
  <si>
    <t>Dotazník pre dátovú analýzu Gymnázium Revúca .xlsx</t>
  </si>
  <si>
    <t>Gym Revúca</t>
  </si>
  <si>
    <t>Školská jedáleň ako súčasť GMK Revúca</t>
  </si>
  <si>
    <t>Revúca</t>
  </si>
  <si>
    <t>RA</t>
  </si>
  <si>
    <t>Lakyová Ľudmila</t>
  </si>
  <si>
    <t>jedalen@gmk-ra.sk</t>
  </si>
  <si>
    <t>0911 054 255</t>
  </si>
  <si>
    <t>Dotazník pre dátovú analýzu DSS Tornaľa.xlsx</t>
  </si>
  <si>
    <t>DSS Tornaľa</t>
  </si>
  <si>
    <t xml:space="preserve">Domov dôchodcov a DSS </t>
  </si>
  <si>
    <t>Tornaľa</t>
  </si>
  <si>
    <t>Mária Jakubovská</t>
  </si>
  <si>
    <t>maria.jakubovska@ddadsstornala.sk</t>
  </si>
  <si>
    <t>047/5511204</t>
  </si>
  <si>
    <t>Dotazník pre dátovú analýzu - SOŠ OAS RS.xlsx</t>
  </si>
  <si>
    <t>SOŠ OAS RS</t>
  </si>
  <si>
    <t xml:space="preserve">SOŠOS -Junior komplex, Čierny orol </t>
  </si>
  <si>
    <t>Rimavská Sobota</t>
  </si>
  <si>
    <t>RS</t>
  </si>
  <si>
    <t xml:space="preserve">Adamovičová Mária, Gregorcová Mária </t>
  </si>
  <si>
    <t>maria.adamovicova@sosos.sk   ciernyorol19@gmail.com</t>
  </si>
  <si>
    <t xml:space="preserve">0915506322                                         047 5631278        </t>
  </si>
  <si>
    <t>Farmár Dotazník pre dátovú analýzu SOŠ TAaPS RS.xlsx</t>
  </si>
  <si>
    <t>SOŠ TAaPS RS</t>
  </si>
  <si>
    <t>ŠJ pri SOŠTaAP</t>
  </si>
  <si>
    <t>Mariana Gombošová, Bc. Emília Bálintová</t>
  </si>
  <si>
    <t>spojenaskola.rs@gmail.com</t>
  </si>
  <si>
    <t>047/5621527</t>
  </si>
  <si>
    <t>Dotazník pre dátovú analýzu DSS Tisovec.xlsx</t>
  </si>
  <si>
    <t>DSS Tisovec</t>
  </si>
  <si>
    <t>DD a DSS Tisovec</t>
  </si>
  <si>
    <t>Tisovec</t>
  </si>
  <si>
    <t>Kvetoslava Čepíková</t>
  </si>
  <si>
    <t>vsjddadsstisovec@gmail.com</t>
  </si>
  <si>
    <t>047 5493847</t>
  </si>
  <si>
    <t>Dotazník pre dátovú analýzu - Femina.xlsx</t>
  </si>
  <si>
    <t>Femina</t>
  </si>
  <si>
    <t>FEMINA Domov sociálnych služieb</t>
  </si>
  <si>
    <t>Veľký Blh</t>
  </si>
  <si>
    <t>Mgr. Peter Perdik</t>
  </si>
  <si>
    <t>peter.perdik@dssfemina.sk</t>
  </si>
  <si>
    <t>0905436045</t>
  </si>
  <si>
    <t>Dotazník pre dátovú analýzu - Čeláre Kírť upravenéLB.xlsx</t>
  </si>
  <si>
    <t>Čeláre Kírť</t>
  </si>
  <si>
    <t>DSS Čeláre-Kirť</t>
  </si>
  <si>
    <t>Čeláre</t>
  </si>
  <si>
    <t>VK</t>
  </si>
  <si>
    <t>Judita Libiaková, Marcela Ragačová</t>
  </si>
  <si>
    <t>prevádzka4@dsscelarekirt.sk, prevadzka5@dsscelarekirt.sk</t>
  </si>
  <si>
    <t>047/4308324, 047/4308305</t>
  </si>
  <si>
    <t>Dotazník pre dátovú analýzu - DDaDSS VK.xlsx</t>
  </si>
  <si>
    <t>DDaDSS VK</t>
  </si>
  <si>
    <t>Domov dôchodcov a domov sociálnych služieb</t>
  </si>
  <si>
    <t>Veľký Krtíš</t>
  </si>
  <si>
    <t>Anna Pastorková</t>
  </si>
  <si>
    <t>riaditel@ddadssvelkykrtis.sk</t>
  </si>
  <si>
    <t>047/4831644</t>
  </si>
  <si>
    <t>Dotazník_pre_dátovú_analýzu - Gymnázium VK upravenéLB.xlsx</t>
  </si>
  <si>
    <t>Gym VK</t>
  </si>
  <si>
    <t>Školská jedáleň pri Gymnáziu A.H.Škultétyho</t>
  </si>
  <si>
    <t>Mikuláš Péter</t>
  </si>
  <si>
    <t>nicolas1@post.sk</t>
  </si>
  <si>
    <t>+421474830412</t>
  </si>
  <si>
    <t>Dotazník pre dátovú analýzu - Soš HSAO ZV.xlsx</t>
  </si>
  <si>
    <t>Soš HSAO ZV</t>
  </si>
  <si>
    <t>SOŠ HSAO</t>
  </si>
  <si>
    <t>Zvolen</t>
  </si>
  <si>
    <t>ZV</t>
  </si>
  <si>
    <t>BORšOVÁ</t>
  </si>
  <si>
    <t>edita.borsovasoshotel.sk</t>
  </si>
  <si>
    <t>0917581545</t>
  </si>
  <si>
    <t>Dotazník pre dátovú analýzu DSS ZV.xlsx</t>
  </si>
  <si>
    <t>DSS ZV</t>
  </si>
  <si>
    <t>Ing. Božena Pohlová</t>
  </si>
  <si>
    <t>ddadsszv.pohlova@gmail.com</t>
  </si>
  <si>
    <t>0911 735 555</t>
  </si>
  <si>
    <t>Dotazník pre dátovú analýzu ŠI ZV.xlsx</t>
  </si>
  <si>
    <t>ŠI ZV</t>
  </si>
  <si>
    <t xml:space="preserve">Školská jedáleň pri Školskom internáte, Ul. J. Švermu </t>
  </si>
  <si>
    <t>Grendelová Paula, Ing. Kulfanová Katarína</t>
  </si>
  <si>
    <t>stravovanie@skinternatzv.sk, ekonom@skinternatzv.sk</t>
  </si>
  <si>
    <t>0948185787, 0948183278</t>
  </si>
  <si>
    <t>Dotazník pre dátovú analýzu DSS Hrabiny.xlsx</t>
  </si>
  <si>
    <t>DSS Hrabiny</t>
  </si>
  <si>
    <t>Domov sociálnych sluzieb HRABINY</t>
  </si>
  <si>
    <t>Nová Baňa</t>
  </si>
  <si>
    <t>ZC</t>
  </si>
  <si>
    <t>Emília Búryová</t>
  </si>
  <si>
    <t>ekonomicke@dsshrabiny.sk</t>
  </si>
  <si>
    <t>045/6787525</t>
  </si>
  <si>
    <t>Dotazník pre dátovú analýzu SOŠ OAS NB.xlsx</t>
  </si>
  <si>
    <t>SOŠ OAS NB</t>
  </si>
  <si>
    <t xml:space="preserve">SOŠ obchodu a služieb </t>
  </si>
  <si>
    <t>Hoghová  Jarmila</t>
  </si>
  <si>
    <t>jedalenjarka@gmail.com</t>
  </si>
  <si>
    <t>0911 227 140</t>
  </si>
  <si>
    <t>Dotazník pre dátovú analýzu DSS Ladomerská vieska.xlsx</t>
  </si>
  <si>
    <t>DSS Ladomerská Vieska</t>
  </si>
  <si>
    <t>Ladomerská Vieska</t>
  </si>
  <si>
    <t>ZH</t>
  </si>
  <si>
    <t>Vallová</t>
  </si>
  <si>
    <t>vallova@dsslvieska.sk</t>
  </si>
  <si>
    <t>0908867659</t>
  </si>
  <si>
    <t>Dotazník pre dátovú analýzu  GMR ZH (1) upravenéLB.xlsx</t>
  </si>
  <si>
    <t>GMR ZH</t>
  </si>
  <si>
    <t xml:space="preserve">Gymnázium M.Rúfusa ŠJ Ul. Kollára 2 </t>
  </si>
  <si>
    <t>Žiar nad Hronom</t>
  </si>
  <si>
    <t>Mária Pavlová</t>
  </si>
  <si>
    <t>maria .pavlova@gymzh.sk</t>
  </si>
  <si>
    <t>045 673 40 34</t>
  </si>
  <si>
    <t>Dotazník pre dátovú analýzu DSS ZH.xlsx</t>
  </si>
  <si>
    <t>DSS ZH</t>
  </si>
  <si>
    <t xml:space="preserve">DDaDSS </t>
  </si>
  <si>
    <t>Murgačová Katarína</t>
  </si>
  <si>
    <t>murgacova@ddzh.sk</t>
  </si>
  <si>
    <t>0911024733</t>
  </si>
  <si>
    <t>Dotazník pre dátovú analýzu Soš OAS ZH upravenéLB.xlsx</t>
  </si>
  <si>
    <t>SOŠ OAS ZH</t>
  </si>
  <si>
    <t>Stredná odborná škola obchodu a služieb ZH</t>
  </si>
  <si>
    <t>Renata Beňová</t>
  </si>
  <si>
    <t>gaudeamuszh@gmail.com</t>
  </si>
  <si>
    <t>0918599886</t>
  </si>
  <si>
    <t>Dotazník pre dátovú analýzu -  SOŠ DREV ZV upravenéLB.xlsx</t>
  </si>
  <si>
    <t>SOŠ DREV ZV</t>
  </si>
  <si>
    <t>SOŠ Drevárska Zvolen</t>
  </si>
  <si>
    <t>Cena za jednotku bez DPH v rámci aktuálne platnej (resp. poslednej platnej) rámcovej zmluvy</t>
  </si>
  <si>
    <t>Priemerný odber položky za mesiac (bez ohľadu na dodávateľa)</t>
  </si>
  <si>
    <t>Plánovaný odber v rámci Výzvy farmár 07/22 - 12/22</t>
  </si>
  <si>
    <t>220 kg</t>
  </si>
  <si>
    <t>sadzba_DPH</t>
  </si>
  <si>
    <t xml:space="preserve">Zdroj: </t>
  </si>
  <si>
    <t>https://www.podnikajte.sk/dan-z-pridanej-hodnoty/sadzby-dph-2022</t>
  </si>
  <si>
    <t>e-shop Coop Jednota</t>
  </si>
  <si>
    <t>dd</t>
  </si>
  <si>
    <t>if</t>
  </si>
  <si>
    <t>else if</t>
  </si>
  <si>
    <t>else</t>
  </si>
  <si>
    <t>error</t>
  </si>
  <si>
    <t>STAT_KOD_obec</t>
  </si>
  <si>
    <t>KOD_NUTS_obec</t>
  </si>
  <si>
    <t>obec_dlhyNazov</t>
  </si>
  <si>
    <t>obec_kratkyNazov</t>
  </si>
  <si>
    <t>GPS_LON</t>
  </si>
  <si>
    <t>GPS_LAT</t>
  </si>
  <si>
    <t>KOD_STAT_okres</t>
  </si>
  <si>
    <t>okres_skratka</t>
  </si>
  <si>
    <t>SK0321508454</t>
  </si>
  <si>
    <t>Badín</t>
  </si>
  <si>
    <t>SK0321508471</t>
  </si>
  <si>
    <t>Baláže</t>
  </si>
  <si>
    <t>SK0321508438</t>
  </si>
  <si>
    <t>SK0321508675</t>
  </si>
  <si>
    <t>Brusno</t>
  </si>
  <si>
    <t>SK0321508519</t>
  </si>
  <si>
    <t>Čerín</t>
  </si>
  <si>
    <t>SK0321508543</t>
  </si>
  <si>
    <t>Dolná Mičiná</t>
  </si>
  <si>
    <t>SK0321508551</t>
  </si>
  <si>
    <t>Dolný Harmanec</t>
  </si>
  <si>
    <t>SK0321508560</t>
  </si>
  <si>
    <t>Donovaly</t>
  </si>
  <si>
    <t>SK0321508586</t>
  </si>
  <si>
    <t>Dúbravica</t>
  </si>
  <si>
    <t>SK0321508594</t>
  </si>
  <si>
    <t>Harmanec</t>
  </si>
  <si>
    <t>SK0321508616</t>
  </si>
  <si>
    <t>Hiadeľ</t>
  </si>
  <si>
    <t>SK0321508632</t>
  </si>
  <si>
    <t>Horná Mičiná</t>
  </si>
  <si>
    <t>SK0321508641</t>
  </si>
  <si>
    <t>Horné Pršany</t>
  </si>
  <si>
    <t>SK0321580236</t>
  </si>
  <si>
    <t>Hronsek</t>
  </si>
  <si>
    <t>SK0321508659</t>
  </si>
  <si>
    <t>Hrochoť</t>
  </si>
  <si>
    <t>SK0321508713</t>
  </si>
  <si>
    <t>Kordíky</t>
  </si>
  <si>
    <t>SK0321508721</t>
  </si>
  <si>
    <t>Králiky</t>
  </si>
  <si>
    <t>SK0321557277</t>
  </si>
  <si>
    <t>Kynceľová</t>
  </si>
  <si>
    <t>SK0321508748</t>
  </si>
  <si>
    <t>Ľubietová</t>
  </si>
  <si>
    <t>SK0321508756</t>
  </si>
  <si>
    <t>Lučatín</t>
  </si>
  <si>
    <t>SK0321580244</t>
  </si>
  <si>
    <t>Malachov</t>
  </si>
  <si>
    <t>SK0321508764</t>
  </si>
  <si>
    <t>Medzibrod</t>
  </si>
  <si>
    <t>SK0321508781</t>
  </si>
  <si>
    <t>Môlča</t>
  </si>
  <si>
    <t>SK0321508799</t>
  </si>
  <si>
    <t>Moštenica</t>
  </si>
  <si>
    <t>SK0321508802</t>
  </si>
  <si>
    <t>Motyčky</t>
  </si>
  <si>
    <t>SK0321557285</t>
  </si>
  <si>
    <t>Nemce</t>
  </si>
  <si>
    <t>SK0321508837</t>
  </si>
  <si>
    <t>Oravce</t>
  </si>
  <si>
    <t>SK0321508861</t>
  </si>
  <si>
    <t>Podkonice</t>
  </si>
  <si>
    <t>SK0321508896</t>
  </si>
  <si>
    <t>Pohronský Bukovec</t>
  </si>
  <si>
    <t>SK0321508918</t>
  </si>
  <si>
    <t>Poniky</t>
  </si>
  <si>
    <t>SK0321508926</t>
  </si>
  <si>
    <t>Povrazník</t>
  </si>
  <si>
    <t>SK0321508942</t>
  </si>
  <si>
    <t>Priechod</t>
  </si>
  <si>
    <t>SK0321508969</t>
  </si>
  <si>
    <t>Riečka, okres Banská Bystrica</t>
  </si>
  <si>
    <t>Riečka</t>
  </si>
  <si>
    <t>SK0321508977</t>
  </si>
  <si>
    <t>SK0321508985</t>
  </si>
  <si>
    <t>Selce, okres Banská Bystrica</t>
  </si>
  <si>
    <t>Selce</t>
  </si>
  <si>
    <t>SK0321509001</t>
  </si>
  <si>
    <t>Slovenská Ľupča</t>
  </si>
  <si>
    <t>SK0321509019</t>
  </si>
  <si>
    <t>Staré Hory</t>
  </si>
  <si>
    <t>SK0321509027</t>
  </si>
  <si>
    <t>Strelníky</t>
  </si>
  <si>
    <t>SK0321509035</t>
  </si>
  <si>
    <t>Špania Dolina</t>
  </si>
  <si>
    <t>SK0321509060</t>
  </si>
  <si>
    <t>Tajov</t>
  </si>
  <si>
    <t>SK0321557269</t>
  </si>
  <si>
    <t>Turecká</t>
  </si>
  <si>
    <t>SK0321557293</t>
  </si>
  <si>
    <t>Vlkanová</t>
  </si>
  <si>
    <t>SK0322516601</t>
  </si>
  <si>
    <t>Baďan</t>
  </si>
  <si>
    <t>SK0322516627</t>
  </si>
  <si>
    <t>Banská Belá</t>
  </si>
  <si>
    <t>SK0322516643</t>
  </si>
  <si>
    <t>SK0322516651</t>
  </si>
  <si>
    <t>Banský Studenec</t>
  </si>
  <si>
    <t>SK0322516678</t>
  </si>
  <si>
    <t>Beluj</t>
  </si>
  <si>
    <t>SK0322516716</t>
  </si>
  <si>
    <t>Dekýš</t>
  </si>
  <si>
    <t>SK0322516856</t>
  </si>
  <si>
    <t>Ilija</t>
  </si>
  <si>
    <t>SK0322516953</t>
  </si>
  <si>
    <t>Kozelník</t>
  </si>
  <si>
    <t>SK0322517071</t>
  </si>
  <si>
    <t>Močiar</t>
  </si>
  <si>
    <t>SK0322517160</t>
  </si>
  <si>
    <t>Počúvadlo</t>
  </si>
  <si>
    <t>SK0322517143</t>
  </si>
  <si>
    <t>Podhorie, okres Banská Štiavnica</t>
  </si>
  <si>
    <t>Podhorie</t>
  </si>
  <si>
    <t>SK0322517178</t>
  </si>
  <si>
    <t>Prenčov</t>
  </si>
  <si>
    <t>SK0322516597</t>
  </si>
  <si>
    <t>Svätý Anton</t>
  </si>
  <si>
    <t>SK0322517283</t>
  </si>
  <si>
    <t>Štiavnické Bane</t>
  </si>
  <si>
    <t>SK0322517372</t>
  </si>
  <si>
    <t>Vysoká, okres Banská Štiavnica</t>
  </si>
  <si>
    <t>Vysoká</t>
  </si>
  <si>
    <t>SK0323508446</t>
  </si>
  <si>
    <t>Bacúch</t>
  </si>
  <si>
    <t>SK0323508462</t>
  </si>
  <si>
    <t>Beňuš</t>
  </si>
  <si>
    <t>SK0323508489</t>
  </si>
  <si>
    <t>Braväcovo</t>
  </si>
  <si>
    <t>SK0323508497</t>
  </si>
  <si>
    <t>SK0323557251</t>
  </si>
  <si>
    <t>Bystrá, okres Brezno</t>
  </si>
  <si>
    <t>Bystrá</t>
  </si>
  <si>
    <t>SK0323508527</t>
  </si>
  <si>
    <t>Čierny Balog</t>
  </si>
  <si>
    <t>SK0323508535</t>
  </si>
  <si>
    <t>Dolná Lehota</t>
  </si>
  <si>
    <t>SK0323508578</t>
  </si>
  <si>
    <t>Drábsko</t>
  </si>
  <si>
    <t>SK0323508608</t>
  </si>
  <si>
    <t>Heľpa</t>
  </si>
  <si>
    <t>SK0323508624</t>
  </si>
  <si>
    <t>Horná Lehota, okres Brezno</t>
  </si>
  <si>
    <t>Horná Lehota</t>
  </si>
  <si>
    <t>SK0323508667</t>
  </si>
  <si>
    <t>SK0323508691</t>
  </si>
  <si>
    <t>Jarabá</t>
  </si>
  <si>
    <t>SK0323508705</t>
  </si>
  <si>
    <t>Jasenie</t>
  </si>
  <si>
    <t>SK0323508730</t>
  </si>
  <si>
    <t>Lom nad Rimavicou</t>
  </si>
  <si>
    <t>SK0323508772</t>
  </si>
  <si>
    <t>Michalová</t>
  </si>
  <si>
    <t>SK0323508811</t>
  </si>
  <si>
    <t>Mýto pod Ďumbierom</t>
  </si>
  <si>
    <t>SK0323508829</t>
  </si>
  <si>
    <t>Nemecká</t>
  </si>
  <si>
    <t>SK0323508845</t>
  </si>
  <si>
    <t>Osrblie</t>
  </si>
  <si>
    <t>SK0323508853</t>
  </si>
  <si>
    <t>Podbrezová</t>
  </si>
  <si>
    <t>SK0323508870</t>
  </si>
  <si>
    <t>SK0323508888</t>
  </si>
  <si>
    <t>Pohronská Polhora</t>
  </si>
  <si>
    <t>SK0323508900</t>
  </si>
  <si>
    <t>Polomka</t>
  </si>
  <si>
    <t>SK0323508934</t>
  </si>
  <si>
    <t>Predajná</t>
  </si>
  <si>
    <t>SK0323508951</t>
  </si>
  <si>
    <t>Ráztoka</t>
  </si>
  <si>
    <t>SK0323508993</t>
  </si>
  <si>
    <t>Sihla</t>
  </si>
  <si>
    <t>SK0323509043</t>
  </si>
  <si>
    <t>Šumiac</t>
  </si>
  <si>
    <t>SK0323509051</t>
  </si>
  <si>
    <t>Telgárt</t>
  </si>
  <si>
    <t>SK0323509086</t>
  </si>
  <si>
    <t>Valaská</t>
  </si>
  <si>
    <t>SK0323509094</t>
  </si>
  <si>
    <t>Vaľkovňa</t>
  </si>
  <si>
    <t>SK0323509124</t>
  </si>
  <si>
    <t>Závadka nad Hronom</t>
  </si>
  <si>
    <t>SK0324518263</t>
  </si>
  <si>
    <t>SK0324518271</t>
  </si>
  <si>
    <t>Detvianska Huta</t>
  </si>
  <si>
    <t>SK0324518379</t>
  </si>
  <si>
    <t>Dúbravy</t>
  </si>
  <si>
    <t>SK0324518450</t>
  </si>
  <si>
    <t>Horný Tisovník</t>
  </si>
  <si>
    <t>SK0324518468</t>
  </si>
  <si>
    <t>SK0324518492</t>
  </si>
  <si>
    <t>Klokoč</t>
  </si>
  <si>
    <t>SK0324580520</t>
  </si>
  <si>
    <t>Korytárky</t>
  </si>
  <si>
    <t>SK0324518549</t>
  </si>
  <si>
    <t>Kriváň</t>
  </si>
  <si>
    <t>SK0324511510</t>
  </si>
  <si>
    <t>Látky</t>
  </si>
  <si>
    <t>SK0324511731</t>
  </si>
  <si>
    <t>Podkriváň</t>
  </si>
  <si>
    <t>SK0324518794</t>
  </si>
  <si>
    <t>Slatinské Lazy</t>
  </si>
  <si>
    <t>SK0324518816</t>
  </si>
  <si>
    <t>Stará Huta</t>
  </si>
  <si>
    <t>SK0324518824</t>
  </si>
  <si>
    <t>Stožok</t>
  </si>
  <si>
    <t>SK0324518921</t>
  </si>
  <si>
    <t>Vígľaš</t>
  </si>
  <si>
    <t>SK0324518930</t>
  </si>
  <si>
    <t>Vígľašská Huta-Kalinka</t>
  </si>
  <si>
    <t>SK0325518212</t>
  </si>
  <si>
    <t>Bzovík</t>
  </si>
  <si>
    <t>SK0325518239</t>
  </si>
  <si>
    <t>Cerovo</t>
  </si>
  <si>
    <t>SK0325518247</t>
  </si>
  <si>
    <t>Čabradský Vrbovok</t>
  </si>
  <si>
    <t>SK0325518255</t>
  </si>
  <si>
    <t>Čekovce</t>
  </si>
  <si>
    <t>SK0325518280</t>
  </si>
  <si>
    <t>Devičie</t>
  </si>
  <si>
    <t>SK0325518301</t>
  </si>
  <si>
    <t>Dolné Mladonice</t>
  </si>
  <si>
    <t>SK0325518310</t>
  </si>
  <si>
    <t>Dolný Badín</t>
  </si>
  <si>
    <t>SK0325518336</t>
  </si>
  <si>
    <t>Domaníky</t>
  </si>
  <si>
    <t>SK0325518344</t>
  </si>
  <si>
    <t>Drážovce</t>
  </si>
  <si>
    <t>SK0325518352</t>
  </si>
  <si>
    <t>Drienovo</t>
  </si>
  <si>
    <t>SK0325518387</t>
  </si>
  <si>
    <t>Dudince</t>
  </si>
  <si>
    <t>SK0325518409</t>
  </si>
  <si>
    <t>Hontianske Moravce</t>
  </si>
  <si>
    <t>SK0325518417</t>
  </si>
  <si>
    <t>Hontianske Nemce</t>
  </si>
  <si>
    <t>SK0325518425</t>
  </si>
  <si>
    <t>Hontianske Tesáre</t>
  </si>
  <si>
    <t>SK0325518433</t>
  </si>
  <si>
    <t>Horné Mladonice</t>
  </si>
  <si>
    <t>SK0325518441</t>
  </si>
  <si>
    <t>Horný Badín</t>
  </si>
  <si>
    <t>SK0325518484</t>
  </si>
  <si>
    <t>Jalšovík</t>
  </si>
  <si>
    <t>SK0325518514</t>
  </si>
  <si>
    <t>Kozí Vrbovok</t>
  </si>
  <si>
    <t>SK0325518531</t>
  </si>
  <si>
    <t>Kráľovce-Krnišov</t>
  </si>
  <si>
    <t>SK0325518557</t>
  </si>
  <si>
    <t>SK0325518565</t>
  </si>
  <si>
    <t>Lackov</t>
  </si>
  <si>
    <t>SK0325518573</t>
  </si>
  <si>
    <t>Ladzany</t>
  </si>
  <si>
    <t>SK0325518603</t>
  </si>
  <si>
    <t>Lišov</t>
  </si>
  <si>
    <t>SK0325518611</t>
  </si>
  <si>
    <t>Litava</t>
  </si>
  <si>
    <t>SK0325518646</t>
  </si>
  <si>
    <t>Medovarce</t>
  </si>
  <si>
    <t>SK0325518701</t>
  </si>
  <si>
    <t>Rykynčice</t>
  </si>
  <si>
    <t>SK0325518735</t>
  </si>
  <si>
    <t>Sebechleby</t>
  </si>
  <si>
    <t>SK0325518743</t>
  </si>
  <si>
    <t>Selce, okres Krupina</t>
  </si>
  <si>
    <t>SK0325518751</t>
  </si>
  <si>
    <t>Senohrad</t>
  </si>
  <si>
    <t>SK0325518832</t>
  </si>
  <si>
    <t>Sudince</t>
  </si>
  <si>
    <t>SK0325518841</t>
  </si>
  <si>
    <t>Súdovce</t>
  </si>
  <si>
    <t>SK0325518867</t>
  </si>
  <si>
    <t>Terany</t>
  </si>
  <si>
    <t>SK0325518883</t>
  </si>
  <si>
    <t>Trpín</t>
  </si>
  <si>
    <t>SK0325518905</t>
  </si>
  <si>
    <t>Uňatín</t>
  </si>
  <si>
    <t>SK0325518956</t>
  </si>
  <si>
    <t>Zemiansky Vrbovok</t>
  </si>
  <si>
    <t>SK0325518999</t>
  </si>
  <si>
    <t>Žibritov</t>
  </si>
  <si>
    <t>SK0326511226</t>
  </si>
  <si>
    <t>Ábelová</t>
  </si>
  <si>
    <t>SK0326511234</t>
  </si>
  <si>
    <t>Belina</t>
  </si>
  <si>
    <t>SK0326557315</t>
  </si>
  <si>
    <t>Biskupice</t>
  </si>
  <si>
    <t>SK0326511251</t>
  </si>
  <si>
    <t>Boľkovce</t>
  </si>
  <si>
    <t>SK0326511277</t>
  </si>
  <si>
    <t>Budiná</t>
  </si>
  <si>
    <t>SK0326558273</t>
  </si>
  <si>
    <t>Bulhary</t>
  </si>
  <si>
    <t>SK0326511293</t>
  </si>
  <si>
    <t>Buzitka</t>
  </si>
  <si>
    <t>SK0326511323</t>
  </si>
  <si>
    <t>Čakanovce, okres Lučenec</t>
  </si>
  <si>
    <t>Čakanovce</t>
  </si>
  <si>
    <t>SK0326511331</t>
  </si>
  <si>
    <t>Čamovce</t>
  </si>
  <si>
    <t>SK0326511358</t>
  </si>
  <si>
    <t>Divín</t>
  </si>
  <si>
    <t>SK0326511366</t>
  </si>
  <si>
    <t>Dobroč</t>
  </si>
  <si>
    <t>SK0326511391</t>
  </si>
  <si>
    <t>SK0326511404</t>
  </si>
  <si>
    <t>Fiľakovské Kováče</t>
  </si>
  <si>
    <t>SK0326557331</t>
  </si>
  <si>
    <t>Gregorova Vieska</t>
  </si>
  <si>
    <t>SK0326511421</t>
  </si>
  <si>
    <t>Halič</t>
  </si>
  <si>
    <t>SK0326511439</t>
  </si>
  <si>
    <t>Holiša</t>
  </si>
  <si>
    <t>SK0326511463</t>
  </si>
  <si>
    <t>Jelšovec</t>
  </si>
  <si>
    <t>SK0326511480</t>
  </si>
  <si>
    <t>Kalonda</t>
  </si>
  <si>
    <t>SK0326511374</t>
  </si>
  <si>
    <t>Kotmanová</t>
  </si>
  <si>
    <t>SK0326511528</t>
  </si>
  <si>
    <t>Lehôtka</t>
  </si>
  <si>
    <t>SK0326511536</t>
  </si>
  <si>
    <t>Lentvora</t>
  </si>
  <si>
    <t>SK0326511544</t>
  </si>
  <si>
    <t>Lipovany</t>
  </si>
  <si>
    <t>SK0326511552</t>
  </si>
  <si>
    <t>Lovinobaňa</t>
  </si>
  <si>
    <t>SK0326511561</t>
  </si>
  <si>
    <t>Ľuboreč</t>
  </si>
  <si>
    <t>SK0326511218</t>
  </si>
  <si>
    <t>SK0326511579</t>
  </si>
  <si>
    <t>Lupoč</t>
  </si>
  <si>
    <t>SK0326511609</t>
  </si>
  <si>
    <t>Mašková</t>
  </si>
  <si>
    <t>SK0326580309</t>
  </si>
  <si>
    <t>Mikušovce, okres Lučenec</t>
  </si>
  <si>
    <t>Mikušovce</t>
  </si>
  <si>
    <t>SK0326511625</t>
  </si>
  <si>
    <t>Mučín</t>
  </si>
  <si>
    <t>SK0326511641</t>
  </si>
  <si>
    <t>Mýtna</t>
  </si>
  <si>
    <t>SK0326511668</t>
  </si>
  <si>
    <t>Nitra nad Ipľom</t>
  </si>
  <si>
    <t>SK0326511676</t>
  </si>
  <si>
    <t>Nové Hony</t>
  </si>
  <si>
    <t>SK0326511692</t>
  </si>
  <si>
    <t>Panické Dravce</t>
  </si>
  <si>
    <t>SK0326511722</t>
  </si>
  <si>
    <t>Pleš</t>
  </si>
  <si>
    <t>SK0326511706</t>
  </si>
  <si>
    <t>Píla, okres Lučenec</t>
  </si>
  <si>
    <t>Píla</t>
  </si>
  <si>
    <t>SK0326511714</t>
  </si>
  <si>
    <t>Pinciná</t>
  </si>
  <si>
    <t>SK0326511749</t>
  </si>
  <si>
    <t>Podrečany</t>
  </si>
  <si>
    <t>SK0326511757</t>
  </si>
  <si>
    <t>Polichno</t>
  </si>
  <si>
    <t>SK0326511773</t>
  </si>
  <si>
    <t>Praha</t>
  </si>
  <si>
    <t>SK0326511781</t>
  </si>
  <si>
    <t>Prša</t>
  </si>
  <si>
    <t>SK0326511790</t>
  </si>
  <si>
    <t>Radzovce</t>
  </si>
  <si>
    <t>SK0326511803</t>
  </si>
  <si>
    <t>Rapovce</t>
  </si>
  <si>
    <t>SK0326511811</t>
  </si>
  <si>
    <t>Ratka</t>
  </si>
  <si>
    <t>SK0326511838</t>
  </si>
  <si>
    <t>Ružiná</t>
  </si>
  <si>
    <t>SK0326511846</t>
  </si>
  <si>
    <t>Stará Halič</t>
  </si>
  <si>
    <t>SK0326511854</t>
  </si>
  <si>
    <t>Šávoľ</t>
  </si>
  <si>
    <t>SK0326511862</t>
  </si>
  <si>
    <t>Šiatorská Bukovinka</t>
  </si>
  <si>
    <t>SK0326511871</t>
  </si>
  <si>
    <t>Šíd</t>
  </si>
  <si>
    <t>SK0326511897</t>
  </si>
  <si>
    <t>Šurice</t>
  </si>
  <si>
    <t>SK0326511901</t>
  </si>
  <si>
    <t>Točnica</t>
  </si>
  <si>
    <t>SK0326511919</t>
  </si>
  <si>
    <t>Tomášovce, okres Lučenec</t>
  </si>
  <si>
    <t>Tomášovce</t>
  </si>
  <si>
    <t>SK0326511927</t>
  </si>
  <si>
    <t>Trebeľovce</t>
  </si>
  <si>
    <t>SK0326557340</t>
  </si>
  <si>
    <t>Trenč</t>
  </si>
  <si>
    <t>SK0326511943</t>
  </si>
  <si>
    <t>Tuhár</t>
  </si>
  <si>
    <t>SK0326511994</t>
  </si>
  <si>
    <t>Veľká nad Ipľom</t>
  </si>
  <si>
    <t>SK0326512010</t>
  </si>
  <si>
    <t>Veľké Dravce</t>
  </si>
  <si>
    <t>SK0326557307</t>
  </si>
  <si>
    <t>Vidiná</t>
  </si>
  <si>
    <t>SK0327511269</t>
  </si>
  <si>
    <t>Breznička, okres Poltár</t>
  </si>
  <si>
    <t>Breznička</t>
  </si>
  <si>
    <t>SK0327511315</t>
  </si>
  <si>
    <t>Cinobaňa</t>
  </si>
  <si>
    <t>SK0327511340</t>
  </si>
  <si>
    <t>České Brezovo</t>
  </si>
  <si>
    <t>SK0327557323</t>
  </si>
  <si>
    <t>Ďubákovo</t>
  </si>
  <si>
    <t>SK0327511447</t>
  </si>
  <si>
    <t>Hradište, okres Poltár</t>
  </si>
  <si>
    <t>Hradište</t>
  </si>
  <si>
    <t>SK0327514900</t>
  </si>
  <si>
    <t>Hrnčiarska Ves</t>
  </si>
  <si>
    <t>SK0327514918</t>
  </si>
  <si>
    <t>Hrnčiarske Zalužany</t>
  </si>
  <si>
    <t>SK0327511471</t>
  </si>
  <si>
    <t>Kalinovo</t>
  </si>
  <si>
    <t>SK0327511498</t>
  </si>
  <si>
    <t>Kokava nad Rimavicou</t>
  </si>
  <si>
    <t>SK0327511501</t>
  </si>
  <si>
    <t>Krná</t>
  </si>
  <si>
    <t>SK0327511595</t>
  </si>
  <si>
    <t>Málinec</t>
  </si>
  <si>
    <t>SK0327511617</t>
  </si>
  <si>
    <t>Mládzovo</t>
  </si>
  <si>
    <t>SK0327511684</t>
  </si>
  <si>
    <t>Ozdín</t>
  </si>
  <si>
    <t>SK0327511765</t>
  </si>
  <si>
    <t>SK0327511820</t>
  </si>
  <si>
    <t>Rovňany</t>
  </si>
  <si>
    <t>SK0327515515</t>
  </si>
  <si>
    <t>Selce, okres Poltár</t>
  </si>
  <si>
    <t>SK0327515591</t>
  </si>
  <si>
    <t>SK0327511889</t>
  </si>
  <si>
    <t>Šoltýska</t>
  </si>
  <si>
    <t>SK0327511978</t>
  </si>
  <si>
    <t>Uhorské</t>
  </si>
  <si>
    <t>SK0327580317</t>
  </si>
  <si>
    <t>Utekáč</t>
  </si>
  <si>
    <t>SK0327512001</t>
  </si>
  <si>
    <t>Veľká Ves</t>
  </si>
  <si>
    <t>SK0327582051</t>
  </si>
  <si>
    <t>Zlatno, okres Poltár</t>
  </si>
  <si>
    <t>Zlatno</t>
  </si>
  <si>
    <t>SK0328514675</t>
  </si>
  <si>
    <t>Držkovce</t>
  </si>
  <si>
    <t>SK0328514721</t>
  </si>
  <si>
    <t>Gemer</t>
  </si>
  <si>
    <t>SK0328514756</t>
  </si>
  <si>
    <t>Gemerská Ves</t>
  </si>
  <si>
    <t>SK0328525677</t>
  </si>
  <si>
    <t>Gemerské Teplice</t>
  </si>
  <si>
    <t>SK0328525685</t>
  </si>
  <si>
    <t>Gemerský Sad</t>
  </si>
  <si>
    <t>SK0328514896</t>
  </si>
  <si>
    <t>Hrlica</t>
  </si>
  <si>
    <t>SK0328525766</t>
  </si>
  <si>
    <t>Hucín</t>
  </si>
  <si>
    <t>SK0328525791</t>
  </si>
  <si>
    <t>Jelšava</t>
  </si>
  <si>
    <t>SK0328525812</t>
  </si>
  <si>
    <t>Kameňany</t>
  </si>
  <si>
    <t>SK0328515574</t>
  </si>
  <si>
    <t>Leváre</t>
  </si>
  <si>
    <t>SK0328515159</t>
  </si>
  <si>
    <t>Levkuška</t>
  </si>
  <si>
    <t>SK0328525901</t>
  </si>
  <si>
    <t>Licince</t>
  </si>
  <si>
    <t>SK0328525928</t>
  </si>
  <si>
    <t>Lubeník</t>
  </si>
  <si>
    <t>SK0328525944</t>
  </si>
  <si>
    <t>Magnezitovce</t>
  </si>
  <si>
    <t>SK0328580384</t>
  </si>
  <si>
    <t>Mokrá Lúka</t>
  </si>
  <si>
    <t>SK0328525987</t>
  </si>
  <si>
    <t>Muráň</t>
  </si>
  <si>
    <t>SK0328525995</t>
  </si>
  <si>
    <t>Muránska Dlhá Lúka</t>
  </si>
  <si>
    <t>SK0328526002</t>
  </si>
  <si>
    <t>Muránska Huta</t>
  </si>
  <si>
    <t>SK0328526011</t>
  </si>
  <si>
    <t>Muránska Lehota</t>
  </si>
  <si>
    <t>SK0328526029</t>
  </si>
  <si>
    <t>Muránska Zdychava</t>
  </si>
  <si>
    <t>SK0328526037</t>
  </si>
  <si>
    <t>Nandraž</t>
  </si>
  <si>
    <t>SK0328515256</t>
  </si>
  <si>
    <t>Otročok</t>
  </si>
  <si>
    <t>SK0328515302</t>
  </si>
  <si>
    <t>Ploské, okres Revúca</t>
  </si>
  <si>
    <t>Ploské</t>
  </si>
  <si>
    <t>SK0328515311</t>
  </si>
  <si>
    <t>Polina</t>
  </si>
  <si>
    <t>SK0328526100</t>
  </si>
  <si>
    <t>Prihradzany</t>
  </si>
  <si>
    <t>SK0328526118</t>
  </si>
  <si>
    <t>Rákoš, okres Revúca</t>
  </si>
  <si>
    <t>Rákoš</t>
  </si>
  <si>
    <t>SK0328515361</t>
  </si>
  <si>
    <t>Rašice</t>
  </si>
  <si>
    <t>SK0328515370</t>
  </si>
  <si>
    <t>Ratková</t>
  </si>
  <si>
    <t>SK0328515400</t>
  </si>
  <si>
    <t>Ratkovské Bystré</t>
  </si>
  <si>
    <t>SK0328526142</t>
  </si>
  <si>
    <t>SK0328526151</t>
  </si>
  <si>
    <t>Revúcka Lehota</t>
  </si>
  <si>
    <t>SK0328515507</t>
  </si>
  <si>
    <t>Rybník, okres Revúca</t>
  </si>
  <si>
    <t>Rybník</t>
  </si>
  <si>
    <t>SK0328557820</t>
  </si>
  <si>
    <t>Sása, okres Revúca</t>
  </si>
  <si>
    <t>Sása</t>
  </si>
  <si>
    <t>SK0328526258</t>
  </si>
  <si>
    <t>Sirk</t>
  </si>
  <si>
    <t>SK0328515523</t>
  </si>
  <si>
    <t>Skerešovo</t>
  </si>
  <si>
    <t>SK0328526304</t>
  </si>
  <si>
    <t>Šivetice</t>
  </si>
  <si>
    <t>SK0328515612</t>
  </si>
  <si>
    <t>SK0328526321</t>
  </si>
  <si>
    <t>Turčok</t>
  </si>
  <si>
    <t>SK0328514977</t>
  </si>
  <si>
    <t>Chvalová</t>
  </si>
  <si>
    <t>SK0328525774</t>
  </si>
  <si>
    <t>Chyžné</t>
  </si>
  <si>
    <t>SK0328515761</t>
  </si>
  <si>
    <t>Višňové, okres Revúca</t>
  </si>
  <si>
    <t>Višňové</t>
  </si>
  <si>
    <t>SK0328515833</t>
  </si>
  <si>
    <t>Žiar, okres Revúca</t>
  </si>
  <si>
    <t>Žiar</t>
  </si>
  <si>
    <t>SK0329557757</t>
  </si>
  <si>
    <t>Abovce</t>
  </si>
  <si>
    <t>SK0329514489</t>
  </si>
  <si>
    <t>Babinec</t>
  </si>
  <si>
    <t>SK0329514501</t>
  </si>
  <si>
    <t>Barca</t>
  </si>
  <si>
    <t>SK0329514519</t>
  </si>
  <si>
    <t>Bátka</t>
  </si>
  <si>
    <t>SK0329514535</t>
  </si>
  <si>
    <t>Belín</t>
  </si>
  <si>
    <t>SK0329514543</t>
  </si>
  <si>
    <t>Blhovce</t>
  </si>
  <si>
    <t>SK0329514551</t>
  </si>
  <si>
    <t>Bottovo</t>
  </si>
  <si>
    <t>SK0329514586</t>
  </si>
  <si>
    <t>Budikovany</t>
  </si>
  <si>
    <t>SK0329514594</t>
  </si>
  <si>
    <t>Cakov</t>
  </si>
  <si>
    <t>SK0329514608</t>
  </si>
  <si>
    <t>Čerenčany</t>
  </si>
  <si>
    <t>SK0329514616</t>
  </si>
  <si>
    <t>Čierny Potok</t>
  </si>
  <si>
    <t>SK0329514624</t>
  </si>
  <si>
    <t>Číž</t>
  </si>
  <si>
    <t>SK0329514632</t>
  </si>
  <si>
    <t>Dolné Zahorany</t>
  </si>
  <si>
    <t>SK0329514641</t>
  </si>
  <si>
    <t>Dražice</t>
  </si>
  <si>
    <t>SK0329514659</t>
  </si>
  <si>
    <t>Drienčany</t>
  </si>
  <si>
    <t>SK0329514667</t>
  </si>
  <si>
    <t>Drňa</t>
  </si>
  <si>
    <t>SK0329514683</t>
  </si>
  <si>
    <t>Dubno</t>
  </si>
  <si>
    <t>SK0329514691</t>
  </si>
  <si>
    <t>Dubovec</t>
  </si>
  <si>
    <t>SK0329557919</t>
  </si>
  <si>
    <t>Dulovo</t>
  </si>
  <si>
    <t>SK0329514713</t>
  </si>
  <si>
    <t>Figa</t>
  </si>
  <si>
    <t>SK0329514730</t>
  </si>
  <si>
    <t>Gemerček</t>
  </si>
  <si>
    <t>SK0329514764</t>
  </si>
  <si>
    <t>Gemerské Dechtáre</t>
  </si>
  <si>
    <t>SK0329557889</t>
  </si>
  <si>
    <t>Gemerské Michalovce</t>
  </si>
  <si>
    <t>SK0329514781</t>
  </si>
  <si>
    <t>Gemerský Jablonec</t>
  </si>
  <si>
    <t>SK0329514799</t>
  </si>
  <si>
    <t>Gortva</t>
  </si>
  <si>
    <t>SK0329514811</t>
  </si>
  <si>
    <t>Hajnáčka</t>
  </si>
  <si>
    <t>SK0329514829</t>
  </si>
  <si>
    <t>Hnúšťa</t>
  </si>
  <si>
    <t>SK0329514837</t>
  </si>
  <si>
    <t>Hodejov</t>
  </si>
  <si>
    <t>SK0329514845</t>
  </si>
  <si>
    <t>Hodejovec</t>
  </si>
  <si>
    <t>SK0329514853</t>
  </si>
  <si>
    <t>Horné Zahorany</t>
  </si>
  <si>
    <t>SK0329514861</t>
  </si>
  <si>
    <t>Hostice</t>
  </si>
  <si>
    <t>SK0329514870</t>
  </si>
  <si>
    <t>Hostišovce</t>
  </si>
  <si>
    <t>SK0329514888</t>
  </si>
  <si>
    <t>Hrachovo</t>
  </si>
  <si>
    <t>SK0329514926</t>
  </si>
  <si>
    <t>Hrušovo</t>
  </si>
  <si>
    <t>SK0329514934</t>
  </si>
  <si>
    <t>Hubovo</t>
  </si>
  <si>
    <t>SK0329514942</t>
  </si>
  <si>
    <t>Husiná</t>
  </si>
  <si>
    <t>SK0329514985</t>
  </si>
  <si>
    <t>Ivanice</t>
  </si>
  <si>
    <t>SK0329514993</t>
  </si>
  <si>
    <t>Janice</t>
  </si>
  <si>
    <t>SK0329515001</t>
  </si>
  <si>
    <t>Jesenské, okres Rimavská Sobota</t>
  </si>
  <si>
    <t>Jesenské</t>
  </si>
  <si>
    <t>SK0329515019</t>
  </si>
  <si>
    <t>Jestice</t>
  </si>
  <si>
    <t>SK0329515027</t>
  </si>
  <si>
    <t>Kaloša</t>
  </si>
  <si>
    <t>SK0329515035</t>
  </si>
  <si>
    <t>Kesovce</t>
  </si>
  <si>
    <t>SK0329515043</t>
  </si>
  <si>
    <t>Klenovec</t>
  </si>
  <si>
    <t>SK0329515051</t>
  </si>
  <si>
    <t>Kociha</t>
  </si>
  <si>
    <t>SK0329515060</t>
  </si>
  <si>
    <t>Konrádovce</t>
  </si>
  <si>
    <t>SK0329515078</t>
  </si>
  <si>
    <t>Kráľ</t>
  </si>
  <si>
    <t>SK0329515086</t>
  </si>
  <si>
    <t>Kraskovo</t>
  </si>
  <si>
    <t>SK0329515094</t>
  </si>
  <si>
    <t>Krokava</t>
  </si>
  <si>
    <t>SK0329515108</t>
  </si>
  <si>
    <t>Kružno</t>
  </si>
  <si>
    <t>SK0329515116</t>
  </si>
  <si>
    <t>Kyjatice</t>
  </si>
  <si>
    <t>SK0329515124</t>
  </si>
  <si>
    <t>Lehota nad Rimavicou</t>
  </si>
  <si>
    <t>SK0329515132</t>
  </si>
  <si>
    <t>Lenartovce</t>
  </si>
  <si>
    <t>SK0329515141</t>
  </si>
  <si>
    <t>Lenka</t>
  </si>
  <si>
    <t>SK0329515167</t>
  </si>
  <si>
    <t>Lipovec, okres Rimavská Sobota</t>
  </si>
  <si>
    <t>Lipovec</t>
  </si>
  <si>
    <t>SK0329515175</t>
  </si>
  <si>
    <t>Lukovištia</t>
  </si>
  <si>
    <t>SK0329515183</t>
  </si>
  <si>
    <t>Martinová</t>
  </si>
  <si>
    <t>SK0329515205</t>
  </si>
  <si>
    <t>Neporadza, okres Rimavská Sobota</t>
  </si>
  <si>
    <t>Neporadza</t>
  </si>
  <si>
    <t>SK0329557790</t>
  </si>
  <si>
    <t>Nižný Skálnik</t>
  </si>
  <si>
    <t>SK0329515230</t>
  </si>
  <si>
    <t>Nová Bašta</t>
  </si>
  <si>
    <t>SK0329515248</t>
  </si>
  <si>
    <t>Orávka</t>
  </si>
  <si>
    <t>SK0329515264</t>
  </si>
  <si>
    <t>Ožďany</t>
  </si>
  <si>
    <t>SK0329515272</t>
  </si>
  <si>
    <t>Padarovce</t>
  </si>
  <si>
    <t>SK0329515281</t>
  </si>
  <si>
    <t>Pavlovce, okres Rimavská Sobota</t>
  </si>
  <si>
    <t>Pavlovce</t>
  </si>
  <si>
    <t>SK0329515299</t>
  </si>
  <si>
    <t>Petrovce, okres Rimavská Sobota</t>
  </si>
  <si>
    <t>Petrovce</t>
  </si>
  <si>
    <t>SK0329515337</t>
  </si>
  <si>
    <t>Poproč, okres Rimavská Sobota</t>
  </si>
  <si>
    <t>Poproč</t>
  </si>
  <si>
    <t>SK0329515345</t>
  </si>
  <si>
    <t>Potok, okres Rimavská Sobota</t>
  </si>
  <si>
    <t>Potok</t>
  </si>
  <si>
    <t>SK0329515353</t>
  </si>
  <si>
    <t>Radnovce</t>
  </si>
  <si>
    <t>SK0329557854</t>
  </si>
  <si>
    <t>Rakytník</t>
  </si>
  <si>
    <t>SK0329515388</t>
  </si>
  <si>
    <t>Ratkovská Lehota</t>
  </si>
  <si>
    <t>SK0329515396</t>
  </si>
  <si>
    <t>Ratkovská Suchá</t>
  </si>
  <si>
    <t>SK0329557765</t>
  </si>
  <si>
    <t>Riečka, okres Rimavská Sobota</t>
  </si>
  <si>
    <t>SK0329515426</t>
  </si>
  <si>
    <t>Rimavská Baňa</t>
  </si>
  <si>
    <t>SK0329515442</t>
  </si>
  <si>
    <t>Rimavská Seč</t>
  </si>
  <si>
    <t>SK0329514462</t>
  </si>
  <si>
    <t>SK0329515451</t>
  </si>
  <si>
    <t>Rimavské Brezovo</t>
  </si>
  <si>
    <t>SK0329515469</t>
  </si>
  <si>
    <t>Rimavské Janovce</t>
  </si>
  <si>
    <t>SK0329557811</t>
  </si>
  <si>
    <t>Rimavské Zalužany</t>
  </si>
  <si>
    <t>SK0329515485</t>
  </si>
  <si>
    <t>Rovné, okres Rimavská Sobota</t>
  </si>
  <si>
    <t>Rovné</t>
  </si>
  <si>
    <t>SK0329515493</t>
  </si>
  <si>
    <t>Rumince</t>
  </si>
  <si>
    <t>SK0329515531</t>
  </si>
  <si>
    <t>Slizké</t>
  </si>
  <si>
    <t>SK0329515540</t>
  </si>
  <si>
    <t>Stará Bašta</t>
  </si>
  <si>
    <t>SK0329515566</t>
  </si>
  <si>
    <t>Stránska</t>
  </si>
  <si>
    <t>SK0329515582</t>
  </si>
  <si>
    <t>Studená</t>
  </si>
  <si>
    <t>SK0329515604</t>
  </si>
  <si>
    <t>Sútor</t>
  </si>
  <si>
    <t>SK0329515621</t>
  </si>
  <si>
    <t>Šimonovce</t>
  </si>
  <si>
    <t>SK0329515639</t>
  </si>
  <si>
    <t>Širkovce</t>
  </si>
  <si>
    <t>SK0329515647</t>
  </si>
  <si>
    <t>Španie Pole</t>
  </si>
  <si>
    <t>SK0329515655</t>
  </si>
  <si>
    <t>Štrkovec</t>
  </si>
  <si>
    <t>SK0329514951</t>
  </si>
  <si>
    <t>Chanava</t>
  </si>
  <si>
    <t>SK0329515663</t>
  </si>
  <si>
    <t>Tachty</t>
  </si>
  <si>
    <t>SK0329515671</t>
  </si>
  <si>
    <t>Teplý Vrch</t>
  </si>
  <si>
    <t>SK0329515680</t>
  </si>
  <si>
    <t>SK0329515698</t>
  </si>
  <si>
    <t>Tomášovce, okres Rimavská Sobota</t>
  </si>
  <si>
    <t>SK0329514969</t>
  </si>
  <si>
    <t>Chrámec</t>
  </si>
  <si>
    <t>SK0329515701</t>
  </si>
  <si>
    <t>Uzovská Panica</t>
  </si>
  <si>
    <t>SK0329515795</t>
  </si>
  <si>
    <t>Valice</t>
  </si>
  <si>
    <t>SK0329515710</t>
  </si>
  <si>
    <t>Včelince</t>
  </si>
  <si>
    <t>SK0329515728</t>
  </si>
  <si>
    <t>Večelkov</t>
  </si>
  <si>
    <t>SK0329515736</t>
  </si>
  <si>
    <t>Veľké Teriakovce</t>
  </si>
  <si>
    <t>SK0329515744</t>
  </si>
  <si>
    <t>SK0329515752</t>
  </si>
  <si>
    <t>Vieska nad Blhom</t>
  </si>
  <si>
    <t>SK0329515779</t>
  </si>
  <si>
    <t>Vlkyňa</t>
  </si>
  <si>
    <t>SK0329557901</t>
  </si>
  <si>
    <t>Vyšné Valice</t>
  </si>
  <si>
    <t>SK0329515809</t>
  </si>
  <si>
    <t>Vyšný Skálnik</t>
  </si>
  <si>
    <t>SK0329515817</t>
  </si>
  <si>
    <t>Zádor</t>
  </si>
  <si>
    <t>SK0329557927</t>
  </si>
  <si>
    <t>Zacharovce</t>
  </si>
  <si>
    <t>SK0329515841</t>
  </si>
  <si>
    <t>Žíp</t>
  </si>
  <si>
    <t>SK032A515868</t>
  </si>
  <si>
    <t>Balog nad Ipľom</t>
  </si>
  <si>
    <t>SK032A515876</t>
  </si>
  <si>
    <t>Bátorová</t>
  </si>
  <si>
    <t>SK032A515884</t>
  </si>
  <si>
    <t>Brusník</t>
  </si>
  <si>
    <t>SK032A515892</t>
  </si>
  <si>
    <t>Bušince</t>
  </si>
  <si>
    <t>SK032A515906</t>
  </si>
  <si>
    <t>Čebovce</t>
  </si>
  <si>
    <t>SK032A515914</t>
  </si>
  <si>
    <t>SK032A515922</t>
  </si>
  <si>
    <t>Čelovce, okres Veľký Krtíš</t>
  </si>
  <si>
    <t>Čelovce</t>
  </si>
  <si>
    <t>SK032A515931</t>
  </si>
  <si>
    <t>Červeňany</t>
  </si>
  <si>
    <t>SK032A515949</t>
  </si>
  <si>
    <t>Dačov Lom</t>
  </si>
  <si>
    <t>SK032A515957</t>
  </si>
  <si>
    <t>Dolinka</t>
  </si>
  <si>
    <t>SK032A515965</t>
  </si>
  <si>
    <t>Dolná Strehová</t>
  </si>
  <si>
    <t>SK032A515973</t>
  </si>
  <si>
    <t>Dolné Plachtince</t>
  </si>
  <si>
    <t>SK032A515981</t>
  </si>
  <si>
    <t>Dolné Strháre</t>
  </si>
  <si>
    <t>SK032A515990</t>
  </si>
  <si>
    <t>Ďurkovce</t>
  </si>
  <si>
    <t>SK032A516007</t>
  </si>
  <si>
    <t>Glabušovce</t>
  </si>
  <si>
    <t>SK032A516015</t>
  </si>
  <si>
    <t>Horná Strehová</t>
  </si>
  <si>
    <t>SK032A516023</t>
  </si>
  <si>
    <t>Horné Plachtince</t>
  </si>
  <si>
    <t>SK032A516031</t>
  </si>
  <si>
    <t>Horné Strháre</t>
  </si>
  <si>
    <t>SK032A516040</t>
  </si>
  <si>
    <t>Hrušov, okres Veľký Krtíš</t>
  </si>
  <si>
    <t>Hrušov</t>
  </si>
  <si>
    <t>SK032A516074</t>
  </si>
  <si>
    <t>Ipeľské Predmostie</t>
  </si>
  <si>
    <t>SK032A516082</t>
  </si>
  <si>
    <t>Kamenné Kosihy</t>
  </si>
  <si>
    <t>SK032A516091</t>
  </si>
  <si>
    <t>Kiarov</t>
  </si>
  <si>
    <t>SK032A516104</t>
  </si>
  <si>
    <t>Kleňany</t>
  </si>
  <si>
    <t>SK032A516112</t>
  </si>
  <si>
    <t>Koláre</t>
  </si>
  <si>
    <t>SK032A516121</t>
  </si>
  <si>
    <t>Kosihovce</t>
  </si>
  <si>
    <t>SK032A516139</t>
  </si>
  <si>
    <t>Kosihy nad Ipľom</t>
  </si>
  <si>
    <t>SK032A516147</t>
  </si>
  <si>
    <t>Kováčovce</t>
  </si>
  <si>
    <t>SK032A516155</t>
  </si>
  <si>
    <t>Lesenice</t>
  </si>
  <si>
    <t>SK032A516163</t>
  </si>
  <si>
    <t>Ľuboriečka</t>
  </si>
  <si>
    <t>SK032A516171</t>
  </si>
  <si>
    <t>Malá Čalomija</t>
  </si>
  <si>
    <t>SK032A558206</t>
  </si>
  <si>
    <t>Malé Straciny</t>
  </si>
  <si>
    <t>SK032A516198</t>
  </si>
  <si>
    <t>Malé Zlievce</t>
  </si>
  <si>
    <t>SK032A558192</t>
  </si>
  <si>
    <t>Malý Krtíš</t>
  </si>
  <si>
    <t>SK032A516210</t>
  </si>
  <si>
    <t>Modrý Kameň</t>
  </si>
  <si>
    <t>SK032A516228</t>
  </si>
  <si>
    <t>Muľa</t>
  </si>
  <si>
    <t>SK032A516236</t>
  </si>
  <si>
    <t>Nenince</t>
  </si>
  <si>
    <t>SK032A516244</t>
  </si>
  <si>
    <t>Nová Ves</t>
  </si>
  <si>
    <t>SK032A516252</t>
  </si>
  <si>
    <t>Obeckov</t>
  </si>
  <si>
    <t>SK032A516261</t>
  </si>
  <si>
    <t>Olováry</t>
  </si>
  <si>
    <t>SK032A516279</t>
  </si>
  <si>
    <t>Opatovská Nová Ves</t>
  </si>
  <si>
    <t>SK032A516287</t>
  </si>
  <si>
    <t>Opava</t>
  </si>
  <si>
    <t>SK032A516295</t>
  </si>
  <si>
    <t>Pôtor</t>
  </si>
  <si>
    <t>SK032A516309</t>
  </si>
  <si>
    <t>Pravica</t>
  </si>
  <si>
    <t>SK032A516317</t>
  </si>
  <si>
    <t>Príbelce</t>
  </si>
  <si>
    <t>SK032A516333</t>
  </si>
  <si>
    <t>Sečianky</t>
  </si>
  <si>
    <t>SK032A516341</t>
  </si>
  <si>
    <t>Seľany</t>
  </si>
  <si>
    <t>SK032A516368</t>
  </si>
  <si>
    <t>Senné, okres Veľký Krtíš</t>
  </si>
  <si>
    <t>Senné</t>
  </si>
  <si>
    <t>SK032A516376</t>
  </si>
  <si>
    <t>Sklabiná</t>
  </si>
  <si>
    <t>SK032A516384</t>
  </si>
  <si>
    <t>Slovenské Ďarmoty</t>
  </si>
  <si>
    <t>SK032A516392</t>
  </si>
  <si>
    <t>Slovenské Kľačany</t>
  </si>
  <si>
    <t>SK032A516406</t>
  </si>
  <si>
    <t>Stredné Plachtince</t>
  </si>
  <si>
    <t>SK032A516414</t>
  </si>
  <si>
    <t>Sucháň</t>
  </si>
  <si>
    <t>SK032A516422</t>
  </si>
  <si>
    <t>Suché Brezovo</t>
  </si>
  <si>
    <t>SK032A516431</t>
  </si>
  <si>
    <t>Širákov</t>
  </si>
  <si>
    <t>SK032A516449</t>
  </si>
  <si>
    <t>Šuľa</t>
  </si>
  <si>
    <t>SK032A516058</t>
  </si>
  <si>
    <t>Chrastince</t>
  </si>
  <si>
    <t>SK032A516457</t>
  </si>
  <si>
    <t>Trebušovce</t>
  </si>
  <si>
    <t>SK032A516066</t>
  </si>
  <si>
    <t>Chrťany</t>
  </si>
  <si>
    <t>SK032A516465</t>
  </si>
  <si>
    <t>Veľká Čalomija</t>
  </si>
  <si>
    <t>SK032A516473</t>
  </si>
  <si>
    <t>Veľká Ves nad Ipľom</t>
  </si>
  <si>
    <t>SK032A558214</t>
  </si>
  <si>
    <t>Veľké Straciny</t>
  </si>
  <si>
    <t>SK032A516490</t>
  </si>
  <si>
    <t>Veľké Zlievce</t>
  </si>
  <si>
    <t>SK032A515850</t>
  </si>
  <si>
    <t>SK032A516503</t>
  </si>
  <si>
    <t>Veľký Lom</t>
  </si>
  <si>
    <t>SK032A516511</t>
  </si>
  <si>
    <t>Vieska, okres Veľký Krtíš</t>
  </si>
  <si>
    <t>Vieska</t>
  </si>
  <si>
    <t>SK032A516520</t>
  </si>
  <si>
    <t>Vinica</t>
  </si>
  <si>
    <t>SK032A516538</t>
  </si>
  <si>
    <t>Vrbovka</t>
  </si>
  <si>
    <t>SK032A516546</t>
  </si>
  <si>
    <t>Záhorce</t>
  </si>
  <si>
    <t>SK032A516554</t>
  </si>
  <si>
    <t>Závada, okres Veľký Krtíš</t>
  </si>
  <si>
    <t>Závada</t>
  </si>
  <si>
    <t>SK032A516571</t>
  </si>
  <si>
    <t>Želovce</t>
  </si>
  <si>
    <t>SK032A516562</t>
  </si>
  <si>
    <t>Zombor</t>
  </si>
  <si>
    <t>SK032B518166</t>
  </si>
  <si>
    <t>Babiná</t>
  </si>
  <si>
    <t>SK032B518174</t>
  </si>
  <si>
    <t>Bacúrov</t>
  </si>
  <si>
    <t>SK032B518191</t>
  </si>
  <si>
    <t>Breziny</t>
  </si>
  <si>
    <t>SK032B518204</t>
  </si>
  <si>
    <t>Budča</t>
  </si>
  <si>
    <t>SK032B518221</t>
  </si>
  <si>
    <t>Bzovská Lehôtka</t>
  </si>
  <si>
    <t>SK032B518298</t>
  </si>
  <si>
    <t>Dobrá Niva</t>
  </si>
  <si>
    <t>SK032B518361</t>
  </si>
  <si>
    <t>Dubové, okres Zvolen</t>
  </si>
  <si>
    <t>Dubové</t>
  </si>
  <si>
    <t>SK032B518476</t>
  </si>
  <si>
    <t>Hronská Breznica</t>
  </si>
  <si>
    <t>SK032B518506</t>
  </si>
  <si>
    <t>Kováčová, okres Zvolen</t>
  </si>
  <si>
    <t>Kováčová</t>
  </si>
  <si>
    <t>SK032B518581</t>
  </si>
  <si>
    <t>Lešť (vojenský obvod)</t>
  </si>
  <si>
    <t>SK032B558133</t>
  </si>
  <si>
    <t>Lieskovec, okres Zvolen</t>
  </si>
  <si>
    <t>Lieskovec</t>
  </si>
  <si>
    <t>SK032B558087</t>
  </si>
  <si>
    <t>Lukavica, okres Zvolen</t>
  </si>
  <si>
    <t>Lukavica</t>
  </si>
  <si>
    <t>SK032B518654</t>
  </si>
  <si>
    <t>Michalková</t>
  </si>
  <si>
    <t>SK032B518662</t>
  </si>
  <si>
    <t>Očová</t>
  </si>
  <si>
    <t>SK032B518671</t>
  </si>
  <si>
    <t>Ostrá Lúka</t>
  </si>
  <si>
    <t>SK032B518689</t>
  </si>
  <si>
    <t>Pliešovce</t>
  </si>
  <si>
    <t>SK032B518697</t>
  </si>
  <si>
    <t>Podzámčok</t>
  </si>
  <si>
    <t>SK032B518727</t>
  </si>
  <si>
    <t>Sása, okres Zvolen</t>
  </si>
  <si>
    <t>SK032B518760</t>
  </si>
  <si>
    <t>Sielnica</t>
  </si>
  <si>
    <t>SK032B518808</t>
  </si>
  <si>
    <t>Sliač</t>
  </si>
  <si>
    <t>SK032B518875</t>
  </si>
  <si>
    <t>Tŕnie</t>
  </si>
  <si>
    <t>SK032B518891</t>
  </si>
  <si>
    <t>Turová</t>
  </si>
  <si>
    <t>SK032B581585</t>
  </si>
  <si>
    <t>Veľká Lúka</t>
  </si>
  <si>
    <t>SK032B518981</t>
  </si>
  <si>
    <t>Železná Breznica</t>
  </si>
  <si>
    <t>SK032B518158</t>
  </si>
  <si>
    <t>SK032B518972</t>
  </si>
  <si>
    <t>Zvolenská Slatina</t>
  </si>
  <si>
    <t>SK032C581607</t>
  </si>
  <si>
    <t>Brehy</t>
  </si>
  <si>
    <t>SK032C516759</t>
  </si>
  <si>
    <t>Hodruša-Hámre</t>
  </si>
  <si>
    <t>SK032C516805</t>
  </si>
  <si>
    <t>Horné Hámre</t>
  </si>
  <si>
    <t>SK032C516813</t>
  </si>
  <si>
    <t>Hrabičov</t>
  </si>
  <si>
    <t>SK032C516830</t>
  </si>
  <si>
    <t>Hronský Beňadik</t>
  </si>
  <si>
    <t>SK032C516902</t>
  </si>
  <si>
    <t>Kľak</t>
  </si>
  <si>
    <t>SK032C517062</t>
  </si>
  <si>
    <t>Malá Lehota</t>
  </si>
  <si>
    <t>SK032C517097</t>
  </si>
  <si>
    <t>SK032C580546</t>
  </si>
  <si>
    <t>Orovnica</t>
  </si>
  <si>
    <t>SK032C517119</t>
  </si>
  <si>
    <t>Ostrý Grúň</t>
  </si>
  <si>
    <t>SK032C517127</t>
  </si>
  <si>
    <t>Píla, okres Žarnovica</t>
  </si>
  <si>
    <t>SK032C517232</t>
  </si>
  <si>
    <t>Rudno nad Hronom</t>
  </si>
  <si>
    <t>SK032C517291</t>
  </si>
  <si>
    <t>Tekovská Breznica</t>
  </si>
  <si>
    <t>SK032C517330</t>
  </si>
  <si>
    <t>Veľká Lehota</t>
  </si>
  <si>
    <t>SK032C517348</t>
  </si>
  <si>
    <t>Veľké Pole</t>
  </si>
  <si>
    <t>SK032C517356</t>
  </si>
  <si>
    <t>Voznica</t>
  </si>
  <si>
    <t>SK032C517381</t>
  </si>
  <si>
    <t>Žarnovica</t>
  </si>
  <si>
    <t>SK032C517399</t>
  </si>
  <si>
    <t>Župkov</t>
  </si>
  <si>
    <t>SK032D516660</t>
  </si>
  <si>
    <t>Bartošova Lehôtka</t>
  </si>
  <si>
    <t>SK032D516708</t>
  </si>
  <si>
    <t>Bzenica</t>
  </si>
  <si>
    <t>SK032D516724</t>
  </si>
  <si>
    <t>Dolná Trnávka</t>
  </si>
  <si>
    <t>SK032D516732</t>
  </si>
  <si>
    <t>Dolná Ves</t>
  </si>
  <si>
    <t>SK032D516741</t>
  </si>
  <si>
    <t>Dolná Ždaňa</t>
  </si>
  <si>
    <t>SK032D516767</t>
  </si>
  <si>
    <t>Hliník nad Hronom</t>
  </si>
  <si>
    <t>SK032D581747</t>
  </si>
  <si>
    <t>Horná Ves, okres Žiar nad Hronom</t>
  </si>
  <si>
    <t>Horná Ves</t>
  </si>
  <si>
    <t>SK032D516791</t>
  </si>
  <si>
    <t>Horná Ždaňa</t>
  </si>
  <si>
    <t>SK032D516821</t>
  </si>
  <si>
    <t>Hronská Dúbrava</t>
  </si>
  <si>
    <t>SK032D516848</t>
  </si>
  <si>
    <t>Ihráč</t>
  </si>
  <si>
    <t>SK032D516872</t>
  </si>
  <si>
    <t>Janova Lehota</t>
  </si>
  <si>
    <t>SK032D516881</t>
  </si>
  <si>
    <t>Jastrabá</t>
  </si>
  <si>
    <t>SK032D516937</t>
  </si>
  <si>
    <t>Kopernica</t>
  </si>
  <si>
    <t>SK032D516945</t>
  </si>
  <si>
    <t>Kosorín</t>
  </si>
  <si>
    <t>SK032D516961</t>
  </si>
  <si>
    <t>Krahule</t>
  </si>
  <si>
    <t>SK032D516970</t>
  </si>
  <si>
    <t>Kremnica</t>
  </si>
  <si>
    <t>SK032D516988</t>
  </si>
  <si>
    <t>Kremnické Bane</t>
  </si>
  <si>
    <t>SK032D516996</t>
  </si>
  <si>
    <t>Kunešov</t>
  </si>
  <si>
    <t>SK032D599328</t>
  </si>
  <si>
    <t>SK032D517011</t>
  </si>
  <si>
    <t>Lehôtka pod Brehmi</t>
  </si>
  <si>
    <t>SK032D517020</t>
  </si>
  <si>
    <t>Lovča</t>
  </si>
  <si>
    <t>SK032D517038</t>
  </si>
  <si>
    <t>Lovčica-Trubín</t>
  </si>
  <si>
    <t>SK032D517046</t>
  </si>
  <si>
    <t>Lúčky, okres Žiar nad Hronon</t>
  </si>
  <si>
    <t>Lúčky</t>
  </si>
  <si>
    <t>SK032D599336</t>
  </si>
  <si>
    <t>Lutila</t>
  </si>
  <si>
    <t>SK032D517089</t>
  </si>
  <si>
    <t>Nevoľné</t>
  </si>
  <si>
    <t>SK032D517135</t>
  </si>
  <si>
    <t>Pitelová</t>
  </si>
  <si>
    <t>SK032D517186</t>
  </si>
  <si>
    <t>Prestavlky</t>
  </si>
  <si>
    <t>SK032D517194</t>
  </si>
  <si>
    <t>Prochot</t>
  </si>
  <si>
    <t>SK032D517216</t>
  </si>
  <si>
    <t>Repište</t>
  </si>
  <si>
    <t>SK032D517241</t>
  </si>
  <si>
    <t>Sklené Teplice</t>
  </si>
  <si>
    <t>SK032D517259</t>
  </si>
  <si>
    <t>Slaská</t>
  </si>
  <si>
    <t>SK032D517267</t>
  </si>
  <si>
    <t>Stará Kremnička</t>
  </si>
  <si>
    <t>SK032D517313</t>
  </si>
  <si>
    <t>Trnavá Hora</t>
  </si>
  <si>
    <t>SK032D517364</t>
  </si>
  <si>
    <t>Vyhne</t>
  </si>
  <si>
    <t>SK032D516589</t>
  </si>
  <si>
    <t>KOD_NUTS_okres</t>
  </si>
  <si>
    <t>okres_dlhyNazov</t>
  </si>
  <si>
    <t>okres_kratkyNazov</t>
  </si>
  <si>
    <t>KOD_NUTS_kraj</t>
  </si>
  <si>
    <t>skratka</t>
  </si>
  <si>
    <t>SK0321</t>
  </si>
  <si>
    <t>Okres Banská Bystrica</t>
  </si>
  <si>
    <t>SK032</t>
  </si>
  <si>
    <t>SK0322</t>
  </si>
  <si>
    <t>Okres Banská Štiavnica</t>
  </si>
  <si>
    <t>SK0323</t>
  </si>
  <si>
    <t>Okres Brezno</t>
  </si>
  <si>
    <t>SK0324</t>
  </si>
  <si>
    <t>Okres Detva</t>
  </si>
  <si>
    <t>SK0325</t>
  </si>
  <si>
    <t>Okres Krupina</t>
  </si>
  <si>
    <t>SK0326</t>
  </si>
  <si>
    <t>Okres Lučenec</t>
  </si>
  <si>
    <t>SK0327</t>
  </si>
  <si>
    <t>Okres Poltár</t>
  </si>
  <si>
    <t>SK0328</t>
  </si>
  <si>
    <t>Okres Revúca</t>
  </si>
  <si>
    <t>SK0329</t>
  </si>
  <si>
    <t>Okres Rimavská Sobota</t>
  </si>
  <si>
    <t>SK032A</t>
  </si>
  <si>
    <t>Okres Veľký Krtíš</t>
  </si>
  <si>
    <t>SK032B</t>
  </si>
  <si>
    <t>Okres Zvolen</t>
  </si>
  <si>
    <t>SK032C</t>
  </si>
  <si>
    <t>Okres Žarnovica</t>
  </si>
  <si>
    <t>SK032D</t>
  </si>
  <si>
    <t>Okres Žiar nad Hronom</t>
  </si>
  <si>
    <t>Cena MJ S  DPH</t>
  </si>
  <si>
    <t>Cena MJ bez DPH</t>
  </si>
  <si>
    <t>Predpokladané spotrebované množstvo 07-12/2022</t>
  </si>
  <si>
    <t>Cena s DPH za predpokladané spotrebované množstvo</t>
  </si>
  <si>
    <t>Celková hodnota za predpokladané spotrebované množstvo s DPH v rámci okresu</t>
  </si>
  <si>
    <t>MJ</t>
  </si>
  <si>
    <t>Položka (všetky položky sú požadované bez kosti, v kuchynskej úprave)</t>
  </si>
  <si>
    <t>Uvedené množstvo tovaru je orientačné a nie je pre OvZP záväzné.</t>
  </si>
  <si>
    <t>V prípade, ak uchádzač nie je platiteľom DPH, uvádza v obidvoch stĺpcoch rovnakú cenu MJ.</t>
  </si>
  <si>
    <t>[uviesť miesto a dátum podpisu]</t>
  </si>
  <si>
    <t>Uchádzač vyhlasuje, že * JE / NIE JE platiteľom DPH (uchádzač zakrúžkuje relevantný údaj).</t>
  </si>
  <si>
    <t>V ... dňa . júna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</si>
</sst>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0" fillId="4" borderId="1" xfId="0" applyFill="1" applyBorder="1"/>
    <xf numFmtId="0" fontId="0" fillId="0" borderId="1" xfId="0" applyBorder="1"/>
    <xf numFmtId="0" fontId="3" fillId="3" borderId="2" xfId="0" applyFont="1" applyFill="1" applyBorder="1"/>
    <xf numFmtId="0" fontId="0" fillId="0" borderId="3" xfId="0" applyBorder="1"/>
    <xf numFmtId="0" fontId="0" fillId="0" borderId="2" xfId="0" applyBorder="1"/>
    <xf numFmtId="9" fontId="0" fillId="0" borderId="0" xfId="3" applyFont="1"/>
    <xf numFmtId="2" fontId="0" fillId="0" borderId="0" xfId="0" applyNumberFormat="1"/>
    <xf numFmtId="0" fontId="0" fillId="0" borderId="4" xfId="0" applyBorder="1"/>
    <xf numFmtId="2" fontId="0" fillId="0" borderId="4" xfId="0" applyNumberFormat="1" applyBorder="1"/>
    <xf numFmtId="0" fontId="0" fillId="0" borderId="4" xfId="0" applyBorder="1" applyAlignment="1">
      <alignment wrapText="1"/>
    </xf>
    <xf numFmtId="49" fontId="0" fillId="0" borderId="4" xfId="0" applyNumberFormat="1" applyBorder="1"/>
    <xf numFmtId="0" fontId="0" fillId="0" borderId="5" xfId="0" applyBorder="1"/>
    <xf numFmtId="0" fontId="6" fillId="2" borderId="5" xfId="0" applyFont="1" applyFill="1" applyBorder="1"/>
    <xf numFmtId="0" fontId="0" fillId="2" borderId="5" xfId="0" applyFont="1" applyFill="1" applyBorder="1"/>
    <xf numFmtId="0" fontId="0" fillId="0" borderId="0" xfId="0" applyBorder="1"/>
    <xf numFmtId="2" fontId="0" fillId="0" borderId="0" xfId="0" applyNumberFormat="1" applyBorder="1"/>
    <xf numFmtId="0" fontId="9" fillId="0" borderId="0" xfId="1" applyFont="1"/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top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</cellXfs>
  <cellStyles count="4">
    <cellStyle name="Hypertextové prepojenie 2" xfId="2" xr:uid="{28D7CB0D-6025-4C93-8690-5B59A25CE2B8}"/>
    <cellStyle name="Normálna" xfId="0" builtinId="0"/>
    <cellStyle name="Normálna 2" xfId="1" xr:uid="{57B3FF6F-962B-4F83-BF7A-34CDC5E29D6B}"/>
    <cellStyle name="Percentá" xfId="3" builtinId="5"/>
  </cellStyles>
  <dxfs count="58">
    <dxf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0" formatCode="General"/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0" formatCode="General"/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2" formatCode="0.00"/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0" formatCode="General"/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0" formatCode="General"/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0" formatCode="General"/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éÚdaje_2" connectionId="30" xr16:uid="{3D688663-935F-4FDC-93F7-F158EECDD207}" autoFormatId="16" applyNumberFormats="0" applyBorderFormats="0" applyFontFormats="0" applyPatternFormats="0" applyAlignmentFormats="0" applyWidthHeightFormats="0">
  <queryTableRefresh nextId="16">
    <queryTableFields count="11">
      <queryTableField id="1" name="Zdroj.Názov" tableColumnId="1"/>
      <queryTableField id="13" name="zariadenie_short" tableColumnId="12"/>
      <queryTableField id="2" name="Názov zariadenia" tableColumnId="2"/>
      <queryTableField id="3" name="IČO" tableColumnId="3"/>
      <queryTableField id="4" name="Obec" tableColumnId="4"/>
      <queryTableField id="11" name="cis_obce.okres_skratka" tableColumnId="11"/>
      <queryTableField id="6" name="Meno osoby vypĺňajúcej dotazník" tableColumnId="6"/>
      <queryTableField id="7" name="Email" tableColumnId="7"/>
      <queryTableField id="8" name="Telefónne číslo" tableColumnId="8"/>
      <queryTableField id="9" name="cis_obce.GPS_LON" tableColumnId="9"/>
      <queryTableField id="10" name="cis_obce.GPS_LAT" tableColumnId="1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éÚdaje_1" connectionId="11" xr16:uid="{8C903D6B-405E-4C47-9346-7817D28FCE1B}" autoFormatId="16" applyNumberFormats="0" applyBorderFormats="0" applyFontFormats="0" applyPatternFormats="0" applyAlignmentFormats="0" applyWidthHeightFormats="0">
  <queryTableRefresh nextId="12">
    <queryTableFields count="8">
      <queryTableField id="1" name="Zdroj.Názov" tableColumnId="1"/>
      <queryTableField id="10" name="zariadenie_short" tableColumnId="10"/>
      <queryTableField id="2" name="Názov zariadenia" tableColumnId="2"/>
      <queryTableField id="3" name="IČO" tableColumnId="3"/>
      <queryTableField id="4" name="Obec" tableColumnId="4"/>
      <queryTableField id="6" name="Meno osoby vypĺňajúcej dotazník" tableColumnId="6"/>
      <queryTableField id="7" name="Email" tableColumnId="7"/>
      <queryTableField id="8" name="Telefónne číslo" tableColumnId="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éÚdaje_2" connectionId="10" xr16:uid="{1D6FBAB6-94E5-4F53-A0D9-FF845501B40E}" autoFormatId="16" applyNumberFormats="0" applyBorderFormats="0" applyFontFormats="0" applyPatternFormats="0" applyAlignmentFormats="0" applyWidthHeightFormats="0">
  <queryTableRefresh nextId="13">
    <queryTableFields count="9">
      <queryTableField id="1" name="Zdroj.Názov" tableColumnId="1"/>
      <queryTableField id="2" name="kategória" tableColumnId="2"/>
      <queryTableField id="3" name="položka" tableColumnId="3"/>
      <queryTableField id="4" name="jednotka" tableColumnId="4"/>
      <queryTableField id="5" name="Cena za jednotku bez DPH v rámci aktuálne platnej (resp. poslednej platnej) rámcovej zmluvy" tableColumnId="5"/>
      <queryTableField id="6" name="Priemerný odber položky za mesiac (bez ohľadu na dodávateľa)" tableColumnId="6"/>
      <queryTableField id="7" name="Plánovaný odber v rámci Výzvy farmár 07/22 - 12/22" tableColumnId="7"/>
      <queryTableField id="8" name="poznámka" tableColumnId="8"/>
      <queryTableField id="9" name="IČO" tableColumnId="9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éÚdaje_1" connectionId="2" xr16:uid="{F4F637F2-EF8E-43A4-BC71-0536EF2A3933}" autoFormatId="16" applyNumberFormats="0" applyBorderFormats="0" applyFontFormats="0" applyPatternFormats="0" applyAlignmentFormats="0" applyWidthHeightFormats="0">
  <queryTableRefresh nextId="9">
    <queryTableFields count="8">
      <queryTableField id="1" name="STAT_KOD_obec" tableColumnId="1"/>
      <queryTableField id="2" name="KOD_NUTS_obec" tableColumnId="2"/>
      <queryTableField id="3" name="obec_dlhyNazov" tableColumnId="3"/>
      <queryTableField id="4" name="obec_kratkyNazov" tableColumnId="4"/>
      <queryTableField id="5" name="GPS_LON" tableColumnId="5"/>
      <queryTableField id="6" name="GPS_LAT" tableColumnId="6"/>
      <queryTableField id="7" name="KOD_STAT_okres" tableColumnId="7"/>
      <queryTableField id="8" name="okres_skratka" tableColumnId="8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F1A05F-76C0-438F-B870-F6606DBC1BB4}" name="Tabuľka9" displayName="Tabuľka9" ref="A1:J7482" totalsRowCount="1" headerRowDxfId="57" headerRowBorderDxfId="56" totalsRowBorderDxfId="55">
  <autoFilter ref="A1:J7481" xr:uid="{00F1A05F-76C0-438F-B870-F6606DBC1BB4}">
    <filterColumn colId="0">
      <filters>
        <filter val="mäso"/>
      </filters>
    </filterColumn>
    <filterColumn colId="1">
      <filters>
        <filter val="Bravčová krkovička"/>
        <filter val="Bravčová panenka"/>
        <filter val="Bravčové karé"/>
        <filter val="Bravčové plece"/>
        <filter val="Bravčové stehno"/>
        <filter val="Bravčový bok bez kosti"/>
        <filter val="Bravčový bok s kosťou"/>
      </filters>
    </filterColumn>
    <filterColumn colId="5">
      <customFilters>
        <customFilter operator="notEqual" val=" "/>
      </customFilters>
    </filterColumn>
    <filterColumn colId="9">
      <filters>
        <filter val="BB"/>
        <filter val="BR"/>
        <filter val="BŠ"/>
        <filter val="DT"/>
        <filter val="LC"/>
        <filter val="PT"/>
        <filter val="RS"/>
        <filter val="VK"/>
        <filter val="ZC"/>
        <filter val="ZH"/>
        <filter val="ZV"/>
      </filters>
    </filterColumn>
  </autoFilter>
  <tableColumns count="10">
    <tableColumn id="1" xr3:uid="{EF0A0799-4185-4DA8-990B-DC89218BB74E}" name="kategória" totalsRowLabel="Celková hodnota za predpokladané spotrebované množstvo s DPH v rámci okresu" dataDxfId="54" totalsRowDxfId="53"/>
    <tableColumn id="2" xr3:uid="{00DCFF3E-BECF-478C-A39A-351972001D1D}" name="Položka (všetky položky sú požadované bez kosti, v kuchynskej úprave)" dataDxfId="52" totalsRowDxfId="51"/>
    <tableColumn id="3" xr3:uid="{5AD83A29-1AA8-4753-A981-2A90104FD163}" name="MJ" dataDxfId="50" totalsRowDxfId="49"/>
    <tableColumn id="5" xr3:uid="{B6888B9F-27BC-435A-94EA-4CF0D659EAAB}" name="Cena MJ bez DPH" totalsRowDxfId="48"/>
    <tableColumn id="4" xr3:uid="{D43C2CE6-BCFC-4585-9408-1FB5572DD44F}" name="Cena MJ S  DPH" dataDxfId="47" totalsRowDxfId="46"/>
    <tableColumn id="6" xr3:uid="{A6CFB327-F496-4D9C-B334-396886E8DFD7}" name="Predpokladané spotrebované množstvo 07-12/2022" totalsRowDxfId="45"/>
    <tableColumn id="12" xr3:uid="{7D20DDDD-B765-40A2-A43C-9249934B0F4E}" name="Cena s DPH za predpokladané spotrebované množstvo" totalsRowFunction="sum" dataDxfId="44" totalsRowDxfId="43">
      <calculatedColumnFormula>SUM(Tabuľka9[[#This Row],[Predpokladané spotrebované množstvo 07-12/2022]]*Tabuľka9[[#This Row],[Cena MJ S  DPH]])</calculatedColumnFormula>
    </tableColumn>
    <tableColumn id="8" xr3:uid="{6058E93D-FB85-4544-BFBB-4947CA695234}" name="IČO" dataDxfId="42" totalsRowDxfId="41"/>
    <tableColumn id="9" xr3:uid="{6BBB14A5-7F72-4FF5-B01C-88533060FD95}" name="OvZP" dataDxfId="40" totalsRowDxfId="39">
      <calculatedColumnFormula>_xlfn.XLOOKUP(Tabuľka9[[#This Row],[IČO]],Zlúčenie1[IČO],Zlúčenie1[zariadenie_short])</calculatedColumnFormula>
    </tableColumn>
    <tableColumn id="10" xr3:uid="{D15A3700-B60E-483D-8B6F-553A71B04981}" name="okres" totalsRowFunction="count" dataDxfId="38" totalsRowDxfId="37">
      <calculatedColumnFormula>_xlfn.XLOOKUP(Tabuľka9[[#This Row],[IČO]],Zlúčenie1[IČO],Zlúčenie1[cis_obce.okres_skratka])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F213892-B988-46AD-AC7F-2A250DAF3025}" name="Zlúčenie1" displayName="Zlúčenie1" ref="A1:K45" tableType="queryTable" totalsRowShown="0">
  <autoFilter ref="A1:K45" xr:uid="{FF213892-B988-46AD-AC7F-2A250DAF3025}"/>
  <tableColumns count="11">
    <tableColumn id="1" xr3:uid="{0E10395F-C773-41EA-9CA8-51A17B0AA368}" uniqueName="1" name="Zdroj.Názov" queryTableFieldId="1" dataDxfId="36"/>
    <tableColumn id="12" xr3:uid="{FB2DD989-EE8C-4B28-A16B-2350446683B4}" uniqueName="12" name="zariadenie_short" queryTableFieldId="13" dataDxfId="35"/>
    <tableColumn id="2" xr3:uid="{C1B9E8DA-ECF5-4342-B113-411D7CF98BDC}" uniqueName="2" name="Názov zariadenia" queryTableFieldId="2" dataDxfId="34"/>
    <tableColumn id="3" xr3:uid="{4A3F97A4-92E3-478A-A270-A0E38474A70D}" uniqueName="3" name="IČO" queryTableFieldId="3"/>
    <tableColumn id="4" xr3:uid="{54E94368-7AA7-42E5-9F91-ACF89F1BE3D5}" uniqueName="4" name="Obec" queryTableFieldId="4" dataDxfId="33"/>
    <tableColumn id="11" xr3:uid="{D5A83A80-0032-4589-81E0-D740A9299D6B}" uniqueName="11" name="cis_obce.okres_skratka" queryTableFieldId="11" dataDxfId="32"/>
    <tableColumn id="6" xr3:uid="{CCA4656D-56D6-4CDE-BE44-D74542BEA556}" uniqueName="6" name="Meno osoby vypĺňajúcej dotazník" queryTableFieldId="6" dataDxfId="31"/>
    <tableColumn id="7" xr3:uid="{A01823EE-BB49-41E1-8323-A0AB9B48D376}" uniqueName="7" name="Email" queryTableFieldId="7" dataDxfId="30"/>
    <tableColumn id="8" xr3:uid="{44F3D270-A793-4D4A-B371-E21E185F92F4}" uniqueName="8" name="Telefónne číslo" queryTableFieldId="8" dataDxfId="29"/>
    <tableColumn id="9" xr3:uid="{62FDFC3C-FF42-4372-860D-925013939DA3}" uniqueName="9" name="cis_obce.GPS_LON" queryTableFieldId="9"/>
    <tableColumn id="10" xr3:uid="{53042646-D303-4916-9277-AF0F9FB3C1B8}" uniqueName="10" name="cis_obce.GPS_LAT" queryTableField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350027-BFE1-4659-B07D-60B690B6058B}" name="zariadenia_prehlad" displayName="zariadenia_prehlad" ref="A1:H45" tableType="queryTable" totalsRowShown="0">
  <autoFilter ref="A1:H45" xr:uid="{38350027-BFE1-4659-B07D-60B690B6058B}"/>
  <tableColumns count="8">
    <tableColumn id="1" xr3:uid="{2322C7F4-7FD1-43FB-AEA7-55ABF67BB9BA}" uniqueName="1" name="Zdroj.Názov" queryTableFieldId="1" dataDxfId="28"/>
    <tableColumn id="10" xr3:uid="{6D47B164-B871-4AF5-B9DA-0542F41F45C7}" uniqueName="10" name="zariadenie_short" queryTableFieldId="10" dataDxfId="27"/>
    <tableColumn id="2" xr3:uid="{7BE7B836-9CB7-43EB-A001-B58F460219B8}" uniqueName="2" name="Názov zariadenia" queryTableFieldId="2" dataDxfId="26"/>
    <tableColumn id="3" xr3:uid="{F3034F54-F005-4B5E-959B-CE9214D10989}" uniqueName="3" name="IČO" queryTableFieldId="3" dataDxfId="25"/>
    <tableColumn id="4" xr3:uid="{847E91FB-3A8A-4129-8DD5-CA7DC3FB30AC}" uniqueName="4" name="Obec" queryTableFieldId="4" dataDxfId="24"/>
    <tableColumn id="6" xr3:uid="{AB8233F1-E7FF-4A09-9A16-D708CFFCDCE8}" uniqueName="6" name="Meno osoby vypĺňajúcej dotazník" queryTableFieldId="6" dataDxfId="23"/>
    <tableColumn id="7" xr3:uid="{51AF0BB9-F6D5-4F7C-AF3A-2F7E89F3E1C1}" uniqueName="7" name="Email" queryTableFieldId="7" dataDxfId="22"/>
    <tableColumn id="8" xr3:uid="{357E945E-D4CB-4773-AF99-84F58327C780}" uniqueName="8" name="Telefónne číslo" queryTableFieldId="8" dataDxfId="2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AA6037-98E2-4678-A5C5-79CA8F961DF2}" name="prieskum_datasety__4" displayName="prieskum_datasety__4" ref="A1:I7481" tableType="queryTable" totalsRowShown="0">
  <autoFilter ref="A1:I7481" xr:uid="{01AA6037-98E2-4678-A5C5-79CA8F961DF2}"/>
  <tableColumns count="9">
    <tableColumn id="1" xr3:uid="{6131A50E-0D0C-442C-B005-4EC6127A3912}" uniqueName="1" name="Zdroj.Názov" queryTableFieldId="1" dataDxfId="20"/>
    <tableColumn id="2" xr3:uid="{9530CE2F-A908-4871-8A44-E18E8FE817D2}" uniqueName="2" name="kategória" queryTableFieldId="2" dataDxfId="19"/>
    <tableColumn id="3" xr3:uid="{D51868C0-205F-44E7-97C7-7970A5D7C3A4}" uniqueName="3" name="položka" queryTableFieldId="3" dataDxfId="18"/>
    <tableColumn id="4" xr3:uid="{285C7AC6-9A33-479E-AD21-C09B62AED431}" uniqueName="4" name="jednotka" queryTableFieldId="4" dataDxfId="17"/>
    <tableColumn id="5" xr3:uid="{4B4F5E52-C0C2-45BF-961D-4BC4AAE67BBB}" uniqueName="5" name="Cena za jednotku bez DPH v rámci aktuálne platnej (resp. poslednej platnej) rámcovej zmluvy" queryTableFieldId="5"/>
    <tableColumn id="6" xr3:uid="{C068EC41-7F74-44E5-968D-0163F11A2CF1}" uniqueName="6" name="Priemerný odber položky za mesiac (bez ohľadu na dodávateľa)" queryTableFieldId="6"/>
    <tableColumn id="7" xr3:uid="{F3DACD83-F017-4152-8007-832614F88502}" uniqueName="7" name="Plánovaný odber v rámci Výzvy farmár 07/22 - 12/22" queryTableFieldId="7"/>
    <tableColumn id="8" xr3:uid="{E55FAE07-05AE-413C-A512-28C1EF6FBEED}" uniqueName="8" name="poznámka" queryTableFieldId="8"/>
    <tableColumn id="9" xr3:uid="{50056353-F463-4D17-9AFF-3002D895B41F}" uniqueName="9" name="IČO" queryTableFieldId="9" dataDxfId="1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9D1FAD-BCAF-43C2-B0F9-68F9729E4193}" name="Tabuľka3" displayName="Tabuľka3" ref="A1:C171" totalsRowShown="0">
  <autoFilter ref="A1:C171" xr:uid="{6F9D1FAD-BCAF-43C2-B0F9-68F9729E4193}"/>
  <sortState xmlns:xlrd2="http://schemas.microsoft.com/office/spreadsheetml/2017/richdata2" ref="A2:C171">
    <sortCondition ref="C1:C171"/>
  </sortState>
  <tableColumns count="3">
    <tableColumn id="1" xr3:uid="{15351D76-E14C-4E97-9D16-6BAE5B6C7E8B}" name="kategória"/>
    <tableColumn id="2" xr3:uid="{8E6706E3-E2C3-4BFF-97A2-D6CD7B1FBE54}" name="položka"/>
    <tableColumn id="3" xr3:uid="{F4465749-8665-4F4A-97E6-B3D5CA22E9E3}" name="sadzba_DPH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669131-83E6-46A3-B0D2-5E5D763786CE}" name="cis_obce_2" displayName="cis_obce_2" ref="A1:H517" tableType="queryTable" totalsRowShown="0">
  <autoFilter ref="A1:H517" xr:uid="{56669131-83E6-46A3-B0D2-5E5D763786CE}"/>
  <tableColumns count="8">
    <tableColumn id="1" xr3:uid="{D4EC03AA-C051-439E-BFC9-281BEDDFFDA1}" uniqueName="1" name="STAT_KOD_obec" queryTableFieldId="1"/>
    <tableColumn id="2" xr3:uid="{8AD7949C-CDF5-4EC3-BCA4-D3D45DF623F5}" uniqueName="2" name="KOD_NUTS_obec" queryTableFieldId="2" dataDxfId="15"/>
    <tableColumn id="3" xr3:uid="{3302B49C-B894-4D5E-8951-E8CA7BA8B8D1}" uniqueName="3" name="obec_dlhyNazov" queryTableFieldId="3" dataDxfId="14"/>
    <tableColumn id="4" xr3:uid="{32B94A73-956D-4B2F-9750-82E40D6E3798}" uniqueName="4" name="obec_kratkyNazov" queryTableFieldId="4" dataDxfId="13"/>
    <tableColumn id="5" xr3:uid="{75768911-02D3-4567-8332-07E38FE428A6}" uniqueName="5" name="GPS_LON" queryTableFieldId="5"/>
    <tableColumn id="6" xr3:uid="{75616EA9-76ED-4597-BF2D-140C74D2E4C4}" uniqueName="6" name="GPS_LAT" queryTableFieldId="6"/>
    <tableColumn id="7" xr3:uid="{FC506E2D-E726-4645-B8C5-CD6154AD06EE}" uniqueName="7" name="KOD_STAT_okres" queryTableFieldId="7"/>
    <tableColumn id="8" xr3:uid="{1096F38F-4C56-4B83-8135-7BF1A53341B1}" uniqueName="8" name="okres_skratka" queryTableFieldId="8" dataDxfId="1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B0AD824-87BF-4E4C-AB81-3E0C9C0B3622}" name="cis_obce" displayName="cis_obce" ref="A1:H517" totalsRowShown="0" headerRowDxfId="11" headerRowBorderDxfId="10" tableBorderDxfId="9" totalsRowBorderDxfId="8">
  <autoFilter ref="A1:H517" xr:uid="{1B0AD824-87BF-4E4C-AB81-3E0C9C0B3622}"/>
  <tableColumns count="8">
    <tableColumn id="1" xr3:uid="{F9291BC1-F387-454B-A2BC-679FC2C60FD7}" name="STAT_KOD_obec" dataDxfId="7"/>
    <tableColumn id="2" xr3:uid="{B8F9797D-B57E-4DDD-8F57-329397DC9F8E}" name="KOD_NUTS_obec" dataDxfId="6"/>
    <tableColumn id="3" xr3:uid="{9CFAB7C0-DB27-44D2-9626-C5891FBDB2C3}" name="obec_dlhyNazov" dataDxfId="5"/>
    <tableColumn id="4" xr3:uid="{780E9624-16AE-4DC3-9184-6D6A226591F8}" name="obec_kratkyNazov" dataDxfId="4"/>
    <tableColumn id="5" xr3:uid="{34F60BF4-E408-496B-B456-7770884FA631}" name="GPS_LON" dataDxfId="3"/>
    <tableColumn id="6" xr3:uid="{1EA02B89-E9CD-40D1-8E96-F79E1AE7D759}" name="GPS_LAT" dataDxfId="2"/>
    <tableColumn id="7" xr3:uid="{7D4CDC6A-583F-4766-ADE7-C67BDE27F4E9}" name="KOD_STAT_okres" dataDxfId="1"/>
    <tableColumn id="8" xr3:uid="{83CEA987-9A99-4FB1-9B50-81918628B155}" name="okres_skratka" dataDxfId="0">
      <calculatedColumnFormula>_xlfn.XLOOKUP(cis_obce[[#This Row],[KOD_STAT_okres]],Tabuľka6[KOD_STAT_okres],Tabuľka6[skratka])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780458-19B8-4955-A051-8C523B1752E4}" name="Tabuľka6" displayName="Tabuľka6" ref="A1:F14" totalsRowShown="0">
  <autoFilter ref="A1:F14" xr:uid="{58780458-19B8-4955-A051-8C523B1752E4}"/>
  <tableColumns count="6">
    <tableColumn id="1" xr3:uid="{423CC5CD-0342-4D4B-BBEB-101BC621D7CB}" name="KOD_STAT_okres"/>
    <tableColumn id="2" xr3:uid="{6EC17119-FC3C-4734-807A-9DB5A56288A5}" name="KOD_NUTS_okres"/>
    <tableColumn id="3" xr3:uid="{6902BBE2-E35C-49A4-8AEC-ADAF0AD4E713}" name="okres_dlhyNazov"/>
    <tableColumn id="4" xr3:uid="{6775E7F7-C50C-4D19-88E2-1B139F1F26C0}" name="okres_kratkyNazov"/>
    <tableColumn id="5" xr3:uid="{B0EA51A2-1390-48D7-8752-11364C909EA5}" name="KOD_NUTS_kraj"/>
    <tableColumn id="6" xr3:uid="{4DC597C9-5E86-4A30-8A1B-E7734F39CBF8}" name="skrat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7DCA-4D49-4A00-AA42-4A33A102D648}">
  <sheetPr>
    <tabColor theme="9" tint="0.39997558519241921"/>
  </sheetPr>
  <dimension ref="A1:M8159"/>
  <sheetViews>
    <sheetView tabSelected="1" workbookViewId="0">
      <selection activeCell="H412" sqref="H412"/>
    </sheetView>
  </sheetViews>
  <sheetFormatPr defaultRowHeight="15" x14ac:dyDescent="0.25"/>
  <cols>
    <col min="1" max="1" width="7.140625" style="9" customWidth="1"/>
    <col min="2" max="2" width="30.85546875" style="9" customWidth="1"/>
    <col min="3" max="3" width="6.42578125" style="9" customWidth="1"/>
    <col min="4" max="4" width="14" style="9" customWidth="1"/>
    <col min="5" max="5" width="18" style="10" customWidth="1"/>
    <col min="6" max="7" width="14.28515625" style="9" customWidth="1"/>
    <col min="8" max="8" width="9.140625" style="9" bestFit="1" customWidth="1"/>
    <col min="9" max="9" width="18.7109375" style="9" customWidth="1"/>
    <col min="10" max="10" width="9.140625" style="9"/>
  </cols>
  <sheetData>
    <row r="1" spans="1:13" ht="75" x14ac:dyDescent="0.25">
      <c r="A1" s="9" t="s">
        <v>0</v>
      </c>
      <c r="B1" s="11" t="s">
        <v>1714</v>
      </c>
      <c r="C1" s="9" t="s">
        <v>1713</v>
      </c>
      <c r="D1" s="9" t="s">
        <v>1709</v>
      </c>
      <c r="E1" s="10" t="s">
        <v>1708</v>
      </c>
      <c r="F1" s="11" t="s">
        <v>1710</v>
      </c>
      <c r="G1" s="11" t="s">
        <v>1711</v>
      </c>
      <c r="H1" s="9" t="s">
        <v>4</v>
      </c>
      <c r="I1" s="9" t="s">
        <v>5</v>
      </c>
      <c r="J1" s="9" t="s">
        <v>6</v>
      </c>
    </row>
    <row r="2" spans="1:13" hidden="1" x14ac:dyDescent="0.25">
      <c r="A2" t="s">
        <v>7</v>
      </c>
      <c r="B2" t="s">
        <v>8</v>
      </c>
      <c r="C2"/>
      <c r="D2"/>
      <c r="E2" s="8"/>
      <c r="F2"/>
      <c r="G2">
        <f>SUM(Tabuľka9[[#This Row],[Predpokladané spotrebované množstvo 07-12/2022]]*Tabuľka9[[#This Row],[Cena MJ S  DPH]])</f>
        <v>0</v>
      </c>
      <c r="H2" s="1">
        <v>160881</v>
      </c>
      <c r="I2" t="str">
        <f>_xlfn.XLOOKUP(Tabuľka9[[#This Row],[IČO]],Zlúčenie1[IČO],Zlúčenie1[zariadenie_short])</f>
        <v>GMR ZH</v>
      </c>
      <c r="J2" t="str">
        <f>_xlfn.XLOOKUP(Tabuľka9[[#This Row],[IČO]],Zlúčenie1[IČO],Zlúčenie1[cis_obce.okres_skratka])</f>
        <v>ZH</v>
      </c>
    </row>
    <row r="3" spans="1:13" hidden="1" x14ac:dyDescent="0.25">
      <c r="A3" t="s">
        <v>7</v>
      </c>
      <c r="B3" t="s">
        <v>9</v>
      </c>
      <c r="C3" t="s">
        <v>10</v>
      </c>
      <c r="D3"/>
      <c r="E3" s="8"/>
      <c r="F3"/>
      <c r="G3">
        <f>SUM(Tabuľka9[[#This Row],[Predpokladané spotrebované množstvo 07-12/2022]]*Tabuľka9[[#This Row],[Cena MJ S  DPH]])</f>
        <v>0</v>
      </c>
      <c r="H3" s="1">
        <v>160881</v>
      </c>
      <c r="I3" t="str">
        <f>_xlfn.XLOOKUP(Tabuľka9[[#This Row],[IČO]],Zlúčenie1[IČO],Zlúčenie1[zariadenie_short])</f>
        <v>GMR ZH</v>
      </c>
      <c r="J3" t="str">
        <f>_xlfn.XLOOKUP(Tabuľka9[[#This Row],[IČO]],Zlúčenie1[IČO],Zlúčenie1[cis_obce.okres_skratka])</f>
        <v>ZH</v>
      </c>
    </row>
    <row r="4" spans="1:13" hidden="1" x14ac:dyDescent="0.25">
      <c r="A4" t="s">
        <v>7</v>
      </c>
      <c r="B4" t="s">
        <v>11</v>
      </c>
      <c r="C4" t="s">
        <v>10</v>
      </c>
      <c r="D4"/>
      <c r="E4" s="8">
        <v>1.49</v>
      </c>
      <c r="F4">
        <v>360</v>
      </c>
      <c r="G4">
        <f>SUM(Tabuľka9[[#This Row],[Predpokladané spotrebované množstvo 07-12/2022]]*Tabuľka9[[#This Row],[Cena MJ S  DPH]])</f>
        <v>536.4</v>
      </c>
      <c r="H4" s="1">
        <v>160881</v>
      </c>
      <c r="I4" t="str">
        <f>_xlfn.XLOOKUP(Tabuľka9[[#This Row],[IČO]],Zlúčenie1[IČO],Zlúčenie1[zariadenie_short])</f>
        <v>GMR ZH</v>
      </c>
      <c r="J4" t="str">
        <f>_xlfn.XLOOKUP(Tabuľka9[[#This Row],[IČO]],Zlúčenie1[IČO],Zlúčenie1[cis_obce.okres_skratka])</f>
        <v>ZH</v>
      </c>
    </row>
    <row r="5" spans="1:13" hidden="1" x14ac:dyDescent="0.25">
      <c r="A5" t="s">
        <v>7</v>
      </c>
      <c r="B5" t="s">
        <v>12</v>
      </c>
      <c r="C5" t="s">
        <v>10</v>
      </c>
      <c r="D5"/>
      <c r="E5" s="8">
        <v>0.5</v>
      </c>
      <c r="F5">
        <v>200</v>
      </c>
      <c r="G5">
        <f>SUM(Tabuľka9[[#This Row],[Predpokladané spotrebované množstvo 07-12/2022]]*Tabuľka9[[#This Row],[Cena MJ S  DPH]])</f>
        <v>100</v>
      </c>
      <c r="H5" s="1">
        <v>160881</v>
      </c>
      <c r="I5" t="str">
        <f>_xlfn.XLOOKUP(Tabuľka9[[#This Row],[IČO]],Zlúčenie1[IČO],Zlúčenie1[zariadenie_short])</f>
        <v>GMR ZH</v>
      </c>
      <c r="J5" t="str">
        <f>_xlfn.XLOOKUP(Tabuľka9[[#This Row],[IČO]],Zlúčenie1[IČO],Zlúčenie1[cis_obce.okres_skratka])</f>
        <v>ZH</v>
      </c>
      <c r="M5" s="8"/>
    </row>
    <row r="6" spans="1:13" hidden="1" x14ac:dyDescent="0.25">
      <c r="A6" t="s">
        <v>7</v>
      </c>
      <c r="B6" t="s">
        <v>13</v>
      </c>
      <c r="C6" t="s">
        <v>10</v>
      </c>
      <c r="D6"/>
      <c r="E6" s="8"/>
      <c r="F6"/>
      <c r="G6">
        <f>SUM(Tabuľka9[[#This Row],[Predpokladané spotrebované množstvo 07-12/2022]]*Tabuľka9[[#This Row],[Cena MJ S  DPH]])</f>
        <v>0</v>
      </c>
      <c r="H6" s="1">
        <v>160881</v>
      </c>
      <c r="I6" t="str">
        <f>_xlfn.XLOOKUP(Tabuľka9[[#This Row],[IČO]],Zlúčenie1[IČO],Zlúčenie1[zariadenie_short])</f>
        <v>GMR ZH</v>
      </c>
      <c r="J6" t="str">
        <f>_xlfn.XLOOKUP(Tabuľka9[[#This Row],[IČO]],Zlúčenie1[IČO],Zlúčenie1[cis_obce.okres_skratka])</f>
        <v>ZH</v>
      </c>
    </row>
    <row r="7" spans="1:13" hidden="1" x14ac:dyDescent="0.25">
      <c r="A7" t="s">
        <v>7</v>
      </c>
      <c r="B7" t="s">
        <v>14</v>
      </c>
      <c r="C7" t="s">
        <v>10</v>
      </c>
      <c r="D7"/>
      <c r="E7" s="8">
        <v>0.69</v>
      </c>
      <c r="F7">
        <v>20</v>
      </c>
      <c r="G7">
        <f>SUM(Tabuľka9[[#This Row],[Predpokladané spotrebované množstvo 07-12/2022]]*Tabuľka9[[#This Row],[Cena MJ S  DPH]])</f>
        <v>13.799999999999999</v>
      </c>
      <c r="H7" s="1">
        <v>160881</v>
      </c>
      <c r="I7" t="str">
        <f>_xlfn.XLOOKUP(Tabuľka9[[#This Row],[IČO]],Zlúčenie1[IČO],Zlúčenie1[zariadenie_short])</f>
        <v>GMR ZH</v>
      </c>
      <c r="J7" t="str">
        <f>_xlfn.XLOOKUP(Tabuľka9[[#This Row],[IČO]],Zlúčenie1[IČO],Zlúčenie1[cis_obce.okres_skratka])</f>
        <v>ZH</v>
      </c>
    </row>
    <row r="8" spans="1:13" hidden="1" x14ac:dyDescent="0.25">
      <c r="A8" t="s">
        <v>7</v>
      </c>
      <c r="B8" t="s">
        <v>15</v>
      </c>
      <c r="C8" t="s">
        <v>16</v>
      </c>
      <c r="D8"/>
      <c r="E8" s="8"/>
      <c r="F8"/>
      <c r="G8">
        <f>SUM(Tabuľka9[[#This Row],[Predpokladané spotrebované množstvo 07-12/2022]]*Tabuľka9[[#This Row],[Cena MJ S  DPH]])</f>
        <v>0</v>
      </c>
      <c r="H8" s="1">
        <v>160881</v>
      </c>
      <c r="I8" t="str">
        <f>_xlfn.XLOOKUP(Tabuľka9[[#This Row],[IČO]],Zlúčenie1[IČO],Zlúčenie1[zariadenie_short])</f>
        <v>GMR ZH</v>
      </c>
      <c r="J8" t="str">
        <f>_xlfn.XLOOKUP(Tabuľka9[[#This Row],[IČO]],Zlúčenie1[IČO],Zlúčenie1[cis_obce.okres_skratka])</f>
        <v>ZH</v>
      </c>
    </row>
    <row r="9" spans="1:13" hidden="1" x14ac:dyDescent="0.25">
      <c r="A9" t="s">
        <v>7</v>
      </c>
      <c r="B9" t="s">
        <v>17</v>
      </c>
      <c r="C9" t="s">
        <v>10</v>
      </c>
      <c r="D9"/>
      <c r="E9" s="8">
        <v>3.5</v>
      </c>
      <c r="F9">
        <v>12</v>
      </c>
      <c r="G9">
        <f>SUM(Tabuľka9[[#This Row],[Predpokladané spotrebované množstvo 07-12/2022]]*Tabuľka9[[#This Row],[Cena MJ S  DPH]])</f>
        <v>42</v>
      </c>
      <c r="H9" s="1">
        <v>160881</v>
      </c>
      <c r="I9" t="str">
        <f>_xlfn.XLOOKUP(Tabuľka9[[#This Row],[IČO]],Zlúčenie1[IČO],Zlúčenie1[zariadenie_short])</f>
        <v>GMR ZH</v>
      </c>
      <c r="J9" t="str">
        <f>_xlfn.XLOOKUP(Tabuľka9[[#This Row],[IČO]],Zlúčenie1[IČO],Zlúčenie1[cis_obce.okres_skratka])</f>
        <v>ZH</v>
      </c>
    </row>
    <row r="10" spans="1:13" hidden="1" x14ac:dyDescent="0.25">
      <c r="A10" t="s">
        <v>7</v>
      </c>
      <c r="B10" t="s">
        <v>18</v>
      </c>
      <c r="C10" t="s">
        <v>10</v>
      </c>
      <c r="D10"/>
      <c r="E10" s="8">
        <v>0.49</v>
      </c>
      <c r="F10">
        <v>52</v>
      </c>
      <c r="G10">
        <f>SUM(Tabuľka9[[#This Row],[Predpokladané spotrebované množstvo 07-12/2022]]*Tabuľka9[[#This Row],[Cena MJ S  DPH]])</f>
        <v>25.48</v>
      </c>
      <c r="H10" s="1">
        <v>160881</v>
      </c>
      <c r="I10" t="str">
        <f>_xlfn.XLOOKUP(Tabuľka9[[#This Row],[IČO]],Zlúčenie1[IČO],Zlúčenie1[zariadenie_short])</f>
        <v>GMR ZH</v>
      </c>
      <c r="J10" t="str">
        <f>_xlfn.XLOOKUP(Tabuľka9[[#This Row],[IČO]],Zlúčenie1[IČO],Zlúčenie1[cis_obce.okres_skratka])</f>
        <v>ZH</v>
      </c>
    </row>
    <row r="11" spans="1:13" hidden="1" x14ac:dyDescent="0.25">
      <c r="A11" t="s">
        <v>7</v>
      </c>
      <c r="B11" t="s">
        <v>19</v>
      </c>
      <c r="C11" t="s">
        <v>10</v>
      </c>
      <c r="D11"/>
      <c r="E11" s="8"/>
      <c r="F11"/>
      <c r="G11">
        <f>SUM(Tabuľka9[[#This Row],[Predpokladané spotrebované množstvo 07-12/2022]]*Tabuľka9[[#This Row],[Cena MJ S  DPH]])</f>
        <v>0</v>
      </c>
      <c r="H11" s="1">
        <v>160881</v>
      </c>
      <c r="I11" t="str">
        <f>_xlfn.XLOOKUP(Tabuľka9[[#This Row],[IČO]],Zlúčenie1[IČO],Zlúčenie1[zariadenie_short])</f>
        <v>GMR ZH</v>
      </c>
      <c r="J11" t="str">
        <f>_xlfn.XLOOKUP(Tabuľka9[[#This Row],[IČO]],Zlúčenie1[IČO],Zlúčenie1[cis_obce.okres_skratka])</f>
        <v>ZH</v>
      </c>
    </row>
    <row r="12" spans="1:13" hidden="1" x14ac:dyDescent="0.25">
      <c r="A12" t="s">
        <v>7</v>
      </c>
      <c r="B12" t="s">
        <v>20</v>
      </c>
      <c r="C12" t="s">
        <v>10</v>
      </c>
      <c r="D12"/>
      <c r="E12" s="8"/>
      <c r="F12"/>
      <c r="G12">
        <f>SUM(Tabuľka9[[#This Row],[Predpokladané spotrebované množstvo 07-12/2022]]*Tabuľka9[[#This Row],[Cena MJ S  DPH]])</f>
        <v>0</v>
      </c>
      <c r="H12" s="1">
        <v>160881</v>
      </c>
      <c r="I12" t="str">
        <f>_xlfn.XLOOKUP(Tabuľka9[[#This Row],[IČO]],Zlúčenie1[IČO],Zlúčenie1[zariadenie_short])</f>
        <v>GMR ZH</v>
      </c>
      <c r="J12" t="str">
        <f>_xlfn.XLOOKUP(Tabuľka9[[#This Row],[IČO]],Zlúčenie1[IČO],Zlúčenie1[cis_obce.okres_skratka])</f>
        <v>ZH</v>
      </c>
    </row>
    <row r="13" spans="1:13" hidden="1" x14ac:dyDescent="0.25">
      <c r="A13" t="s">
        <v>7</v>
      </c>
      <c r="B13" t="s">
        <v>21</v>
      </c>
      <c r="C13" t="s">
        <v>22</v>
      </c>
      <c r="D13"/>
      <c r="E13" s="8"/>
      <c r="F13"/>
      <c r="G13">
        <f>SUM(Tabuľka9[[#This Row],[Predpokladané spotrebované množstvo 07-12/2022]]*Tabuľka9[[#This Row],[Cena MJ S  DPH]])</f>
        <v>0</v>
      </c>
      <c r="H13" s="1">
        <v>160881</v>
      </c>
      <c r="I13" t="str">
        <f>_xlfn.XLOOKUP(Tabuľka9[[#This Row],[IČO]],Zlúčenie1[IČO],Zlúčenie1[zariadenie_short])</f>
        <v>GMR ZH</v>
      </c>
      <c r="J13" t="str">
        <f>_xlfn.XLOOKUP(Tabuľka9[[#This Row],[IČO]],Zlúčenie1[IČO],Zlúčenie1[cis_obce.okres_skratka])</f>
        <v>ZH</v>
      </c>
    </row>
    <row r="14" spans="1:13" hidden="1" x14ac:dyDescent="0.25">
      <c r="A14" t="s">
        <v>7</v>
      </c>
      <c r="B14" t="s">
        <v>23</v>
      </c>
      <c r="C14" t="s">
        <v>10</v>
      </c>
      <c r="D14"/>
      <c r="E14" s="8">
        <v>2.9</v>
      </c>
      <c r="F14">
        <v>10</v>
      </c>
      <c r="G14">
        <f>SUM(Tabuľka9[[#This Row],[Predpokladané spotrebované množstvo 07-12/2022]]*Tabuľka9[[#This Row],[Cena MJ S  DPH]])</f>
        <v>29</v>
      </c>
      <c r="H14" s="1">
        <v>160881</v>
      </c>
      <c r="I14" t="str">
        <f>_xlfn.XLOOKUP(Tabuľka9[[#This Row],[IČO]],Zlúčenie1[IČO],Zlúčenie1[zariadenie_short])</f>
        <v>GMR ZH</v>
      </c>
      <c r="J14" t="str">
        <f>_xlfn.XLOOKUP(Tabuľka9[[#This Row],[IČO]],Zlúčenie1[IČO],Zlúčenie1[cis_obce.okres_skratka])</f>
        <v>ZH</v>
      </c>
    </row>
    <row r="15" spans="1:13" hidden="1" x14ac:dyDescent="0.25">
      <c r="A15" t="s">
        <v>7</v>
      </c>
      <c r="B15" t="s">
        <v>24</v>
      </c>
      <c r="C15" t="s">
        <v>10</v>
      </c>
      <c r="D15"/>
      <c r="E15" s="8">
        <v>2</v>
      </c>
      <c r="F15">
        <v>150</v>
      </c>
      <c r="G15">
        <f>SUM(Tabuľka9[[#This Row],[Predpokladané spotrebované množstvo 07-12/2022]]*Tabuľka9[[#This Row],[Cena MJ S  DPH]])</f>
        <v>300</v>
      </c>
      <c r="H15" s="1">
        <v>160881</v>
      </c>
      <c r="I15" t="str">
        <f>_xlfn.XLOOKUP(Tabuľka9[[#This Row],[IČO]],Zlúčenie1[IČO],Zlúčenie1[zariadenie_short])</f>
        <v>GMR ZH</v>
      </c>
      <c r="J15" t="str">
        <f>_xlfn.XLOOKUP(Tabuľka9[[#This Row],[IČO]],Zlúčenie1[IČO],Zlúčenie1[cis_obce.okres_skratka])</f>
        <v>ZH</v>
      </c>
    </row>
    <row r="16" spans="1:13" hidden="1" x14ac:dyDescent="0.25">
      <c r="A16" t="s">
        <v>7</v>
      </c>
      <c r="B16" t="s">
        <v>25</v>
      </c>
      <c r="C16" t="s">
        <v>10</v>
      </c>
      <c r="D16"/>
      <c r="E16" s="8"/>
      <c r="F16"/>
      <c r="G16">
        <f>SUM(Tabuľka9[[#This Row],[Predpokladané spotrebované množstvo 07-12/2022]]*Tabuľka9[[#This Row],[Cena MJ S  DPH]])</f>
        <v>0</v>
      </c>
      <c r="H16" s="1">
        <v>160881</v>
      </c>
      <c r="I16" t="str">
        <f>_xlfn.XLOOKUP(Tabuľka9[[#This Row],[IČO]],Zlúčenie1[IČO],Zlúčenie1[zariadenie_short])</f>
        <v>GMR ZH</v>
      </c>
      <c r="J16" t="str">
        <f>_xlfn.XLOOKUP(Tabuľka9[[#This Row],[IČO]],Zlúčenie1[IČO],Zlúčenie1[cis_obce.okres_skratka])</f>
        <v>ZH</v>
      </c>
    </row>
    <row r="17" spans="1:10" hidden="1" x14ac:dyDescent="0.25">
      <c r="A17" t="s">
        <v>7</v>
      </c>
      <c r="B17" t="s">
        <v>26</v>
      </c>
      <c r="C17" t="s">
        <v>10</v>
      </c>
      <c r="D17"/>
      <c r="E17" s="8">
        <v>1.2</v>
      </c>
      <c r="F17">
        <v>150</v>
      </c>
      <c r="G17">
        <f>SUM(Tabuľka9[[#This Row],[Predpokladané spotrebované množstvo 07-12/2022]]*Tabuľka9[[#This Row],[Cena MJ S  DPH]])</f>
        <v>180</v>
      </c>
      <c r="H17" s="1">
        <v>160881</v>
      </c>
      <c r="I17" t="str">
        <f>_xlfn.XLOOKUP(Tabuľka9[[#This Row],[IČO]],Zlúčenie1[IČO],Zlúčenie1[zariadenie_short])</f>
        <v>GMR ZH</v>
      </c>
      <c r="J17" t="str">
        <f>_xlfn.XLOOKUP(Tabuľka9[[#This Row],[IČO]],Zlúčenie1[IČO],Zlúčenie1[cis_obce.okres_skratka])</f>
        <v>ZH</v>
      </c>
    </row>
    <row r="18" spans="1:10" hidden="1" x14ac:dyDescent="0.25">
      <c r="A18" t="s">
        <v>7</v>
      </c>
      <c r="B18" t="s">
        <v>27</v>
      </c>
      <c r="C18" t="s">
        <v>10</v>
      </c>
      <c r="D18"/>
      <c r="E18" s="8">
        <v>0.65</v>
      </c>
      <c r="F18">
        <v>320</v>
      </c>
      <c r="G18">
        <f>SUM(Tabuľka9[[#This Row],[Predpokladané spotrebované množstvo 07-12/2022]]*Tabuľka9[[#This Row],[Cena MJ S  DPH]])</f>
        <v>208</v>
      </c>
      <c r="H18" s="1">
        <v>160881</v>
      </c>
      <c r="I18" t="str">
        <f>_xlfn.XLOOKUP(Tabuľka9[[#This Row],[IČO]],Zlúčenie1[IČO],Zlúčenie1[zariadenie_short])</f>
        <v>GMR ZH</v>
      </c>
      <c r="J18" t="str">
        <f>_xlfn.XLOOKUP(Tabuľka9[[#This Row],[IČO]],Zlúčenie1[IČO],Zlúčenie1[cis_obce.okres_skratka])</f>
        <v>ZH</v>
      </c>
    </row>
    <row r="19" spans="1:10" hidden="1" x14ac:dyDescent="0.25">
      <c r="A19" t="s">
        <v>7</v>
      </c>
      <c r="B19" t="s">
        <v>28</v>
      </c>
      <c r="C19" t="s">
        <v>10</v>
      </c>
      <c r="D19"/>
      <c r="E19" s="8">
        <v>0.69</v>
      </c>
      <c r="F19">
        <v>120</v>
      </c>
      <c r="G19">
        <f>SUM(Tabuľka9[[#This Row],[Predpokladané spotrebované množstvo 07-12/2022]]*Tabuľka9[[#This Row],[Cena MJ S  DPH]])</f>
        <v>82.8</v>
      </c>
      <c r="H19" s="1">
        <v>160881</v>
      </c>
      <c r="I19" t="str">
        <f>_xlfn.XLOOKUP(Tabuľka9[[#This Row],[IČO]],Zlúčenie1[IČO],Zlúčenie1[zariadenie_short])</f>
        <v>GMR ZH</v>
      </c>
      <c r="J19" t="str">
        <f>_xlfn.XLOOKUP(Tabuľka9[[#This Row],[IČO]],Zlúčenie1[IČO],Zlúčenie1[cis_obce.okres_skratka])</f>
        <v>ZH</v>
      </c>
    </row>
    <row r="20" spans="1:10" hidden="1" x14ac:dyDescent="0.25">
      <c r="A20" t="s">
        <v>7</v>
      </c>
      <c r="B20" t="s">
        <v>29</v>
      </c>
      <c r="C20" t="s">
        <v>16</v>
      </c>
      <c r="D20"/>
      <c r="E20" s="8">
        <v>0.55000000000000004</v>
      </c>
      <c r="F20">
        <v>40</v>
      </c>
      <c r="G20">
        <f>SUM(Tabuľka9[[#This Row],[Predpokladané spotrebované množstvo 07-12/2022]]*Tabuľka9[[#This Row],[Cena MJ S  DPH]])</f>
        <v>22</v>
      </c>
      <c r="H20" s="1">
        <v>160881</v>
      </c>
      <c r="I20" t="str">
        <f>_xlfn.XLOOKUP(Tabuľka9[[#This Row],[IČO]],Zlúčenie1[IČO],Zlúčenie1[zariadenie_short])</f>
        <v>GMR ZH</v>
      </c>
      <c r="J20" t="str">
        <f>_xlfn.XLOOKUP(Tabuľka9[[#This Row],[IČO]],Zlúčenie1[IČO],Zlúčenie1[cis_obce.okres_skratka])</f>
        <v>ZH</v>
      </c>
    </row>
    <row r="21" spans="1:10" hidden="1" x14ac:dyDescent="0.25">
      <c r="A21" t="s">
        <v>7</v>
      </c>
      <c r="B21" t="s">
        <v>30</v>
      </c>
      <c r="C21" t="s">
        <v>10</v>
      </c>
      <c r="D21"/>
      <c r="E21" s="8">
        <v>0.8</v>
      </c>
      <c r="F21">
        <v>100</v>
      </c>
      <c r="G21">
        <f>SUM(Tabuľka9[[#This Row],[Predpokladané spotrebované množstvo 07-12/2022]]*Tabuľka9[[#This Row],[Cena MJ S  DPH]])</f>
        <v>80</v>
      </c>
      <c r="H21" s="1">
        <v>160881</v>
      </c>
      <c r="I21" t="str">
        <f>_xlfn.XLOOKUP(Tabuľka9[[#This Row],[IČO]],Zlúčenie1[IČO],Zlúčenie1[zariadenie_short])</f>
        <v>GMR ZH</v>
      </c>
      <c r="J21" t="str">
        <f>_xlfn.XLOOKUP(Tabuľka9[[#This Row],[IČO]],Zlúčenie1[IČO],Zlúčenie1[cis_obce.okres_skratka])</f>
        <v>ZH</v>
      </c>
    </row>
    <row r="22" spans="1:10" hidden="1" x14ac:dyDescent="0.25">
      <c r="A22" t="s">
        <v>7</v>
      </c>
      <c r="B22" t="s">
        <v>31</v>
      </c>
      <c r="C22" t="s">
        <v>10</v>
      </c>
      <c r="D22"/>
      <c r="E22" s="8">
        <v>0.89</v>
      </c>
      <c r="F22">
        <v>60</v>
      </c>
      <c r="G22">
        <f>SUM(Tabuľka9[[#This Row],[Predpokladané spotrebované množstvo 07-12/2022]]*Tabuľka9[[#This Row],[Cena MJ S  DPH]])</f>
        <v>53.4</v>
      </c>
      <c r="H22" s="1">
        <v>160881</v>
      </c>
      <c r="I22" t="str">
        <f>_xlfn.XLOOKUP(Tabuľka9[[#This Row],[IČO]],Zlúčenie1[IČO],Zlúčenie1[zariadenie_short])</f>
        <v>GMR ZH</v>
      </c>
      <c r="J22" t="str">
        <f>_xlfn.XLOOKUP(Tabuľka9[[#This Row],[IČO]],Zlúčenie1[IČO],Zlúčenie1[cis_obce.okres_skratka])</f>
        <v>ZH</v>
      </c>
    </row>
    <row r="23" spans="1:10" hidden="1" x14ac:dyDescent="0.25">
      <c r="A23" t="s">
        <v>7</v>
      </c>
      <c r="B23" t="s">
        <v>32</v>
      </c>
      <c r="C23" t="s">
        <v>10</v>
      </c>
      <c r="D23"/>
      <c r="E23" s="8">
        <v>0.8</v>
      </c>
      <c r="F23">
        <v>150</v>
      </c>
      <c r="G23">
        <f>SUM(Tabuľka9[[#This Row],[Predpokladané spotrebované množstvo 07-12/2022]]*Tabuľka9[[#This Row],[Cena MJ S  DPH]])</f>
        <v>120</v>
      </c>
      <c r="H23" s="1">
        <v>160881</v>
      </c>
      <c r="I23" t="str">
        <f>_xlfn.XLOOKUP(Tabuľka9[[#This Row],[IČO]],Zlúčenie1[IČO],Zlúčenie1[zariadenie_short])</f>
        <v>GMR ZH</v>
      </c>
      <c r="J23" t="str">
        <f>_xlfn.XLOOKUP(Tabuľka9[[#This Row],[IČO]],Zlúčenie1[IČO],Zlúčenie1[cis_obce.okres_skratka])</f>
        <v>ZH</v>
      </c>
    </row>
    <row r="24" spans="1:10" hidden="1" x14ac:dyDescent="0.25">
      <c r="A24" t="s">
        <v>7</v>
      </c>
      <c r="B24" t="s">
        <v>33</v>
      </c>
      <c r="C24" t="s">
        <v>10</v>
      </c>
      <c r="D24"/>
      <c r="E24" s="8"/>
      <c r="F24"/>
      <c r="G24">
        <f>SUM(Tabuľka9[[#This Row],[Predpokladané spotrebované množstvo 07-12/2022]]*Tabuľka9[[#This Row],[Cena MJ S  DPH]])</f>
        <v>0</v>
      </c>
      <c r="H24" s="1">
        <v>160881</v>
      </c>
      <c r="I24" t="str">
        <f>_xlfn.XLOOKUP(Tabuľka9[[#This Row],[IČO]],Zlúčenie1[IČO],Zlúčenie1[zariadenie_short])</f>
        <v>GMR ZH</v>
      </c>
      <c r="J24" t="str">
        <f>_xlfn.XLOOKUP(Tabuľka9[[#This Row],[IČO]],Zlúčenie1[IČO],Zlúčenie1[cis_obce.okres_skratka])</f>
        <v>ZH</v>
      </c>
    </row>
    <row r="25" spans="1:10" hidden="1" x14ac:dyDescent="0.25">
      <c r="A25" t="s">
        <v>7</v>
      </c>
      <c r="B25" t="s">
        <v>34</v>
      </c>
      <c r="C25" t="s">
        <v>10</v>
      </c>
      <c r="D25"/>
      <c r="E25" s="8">
        <v>0.48</v>
      </c>
      <c r="F25">
        <v>120</v>
      </c>
      <c r="G25">
        <f>SUM(Tabuľka9[[#This Row],[Predpokladané spotrebované množstvo 07-12/2022]]*Tabuľka9[[#This Row],[Cena MJ S  DPH]])</f>
        <v>57.599999999999994</v>
      </c>
      <c r="H25" s="1">
        <v>160881</v>
      </c>
      <c r="I25" t="str">
        <f>_xlfn.XLOOKUP(Tabuľka9[[#This Row],[IČO]],Zlúčenie1[IČO],Zlúčenie1[zariadenie_short])</f>
        <v>GMR ZH</v>
      </c>
      <c r="J25" t="str">
        <f>_xlfn.XLOOKUP(Tabuľka9[[#This Row],[IČO]],Zlúčenie1[IČO],Zlúčenie1[cis_obce.okres_skratka])</f>
        <v>ZH</v>
      </c>
    </row>
    <row r="26" spans="1:10" hidden="1" x14ac:dyDescent="0.25">
      <c r="A26" t="s">
        <v>7</v>
      </c>
      <c r="B26" t="s">
        <v>35</v>
      </c>
      <c r="C26" t="s">
        <v>10</v>
      </c>
      <c r="D26"/>
      <c r="E26" s="8">
        <v>0.55000000000000004</v>
      </c>
      <c r="F26">
        <v>20</v>
      </c>
      <c r="G26">
        <f>SUM(Tabuľka9[[#This Row],[Predpokladané spotrebované množstvo 07-12/2022]]*Tabuľka9[[#This Row],[Cena MJ S  DPH]])</f>
        <v>11</v>
      </c>
      <c r="H26" s="1">
        <v>160881</v>
      </c>
      <c r="I26" t="str">
        <f>_xlfn.XLOOKUP(Tabuľka9[[#This Row],[IČO]],Zlúčenie1[IČO],Zlúčenie1[zariadenie_short])</f>
        <v>GMR ZH</v>
      </c>
      <c r="J26" t="str">
        <f>_xlfn.XLOOKUP(Tabuľka9[[#This Row],[IČO]],Zlúčenie1[IČO],Zlúčenie1[cis_obce.okres_skratka])</f>
        <v>ZH</v>
      </c>
    </row>
    <row r="27" spans="1:10" hidden="1" x14ac:dyDescent="0.25">
      <c r="A27" t="s">
        <v>7</v>
      </c>
      <c r="B27" t="s">
        <v>36</v>
      </c>
      <c r="C27" t="s">
        <v>10</v>
      </c>
      <c r="D27"/>
      <c r="E27" s="8"/>
      <c r="F27"/>
      <c r="G27">
        <f>SUM(Tabuľka9[[#This Row],[Predpokladané spotrebované množstvo 07-12/2022]]*Tabuľka9[[#This Row],[Cena MJ S  DPH]])</f>
        <v>0</v>
      </c>
      <c r="H27" s="1">
        <v>160881</v>
      </c>
      <c r="I27" t="str">
        <f>_xlfn.XLOOKUP(Tabuľka9[[#This Row],[IČO]],Zlúčenie1[IČO],Zlúčenie1[zariadenie_short])</f>
        <v>GMR ZH</v>
      </c>
      <c r="J27" t="str">
        <f>_xlfn.XLOOKUP(Tabuľka9[[#This Row],[IČO]],Zlúčenie1[IČO],Zlúčenie1[cis_obce.okres_skratka])</f>
        <v>ZH</v>
      </c>
    </row>
    <row r="28" spans="1:10" hidden="1" x14ac:dyDescent="0.25">
      <c r="A28" t="s">
        <v>7</v>
      </c>
      <c r="B28" t="s">
        <v>37</v>
      </c>
      <c r="C28" t="s">
        <v>10</v>
      </c>
      <c r="D28"/>
      <c r="E28" s="8"/>
      <c r="F28"/>
      <c r="G28">
        <f>SUM(Tabuľka9[[#This Row],[Predpokladané spotrebované množstvo 07-12/2022]]*Tabuľka9[[#This Row],[Cena MJ S  DPH]])</f>
        <v>0</v>
      </c>
      <c r="H28" s="1">
        <v>160881</v>
      </c>
      <c r="I28" t="str">
        <f>_xlfn.XLOOKUP(Tabuľka9[[#This Row],[IČO]],Zlúčenie1[IČO],Zlúčenie1[zariadenie_short])</f>
        <v>GMR ZH</v>
      </c>
      <c r="J28" t="str">
        <f>_xlfn.XLOOKUP(Tabuľka9[[#This Row],[IČO]],Zlúčenie1[IČO],Zlúčenie1[cis_obce.okres_skratka])</f>
        <v>ZH</v>
      </c>
    </row>
    <row r="29" spans="1:10" hidden="1" x14ac:dyDescent="0.25">
      <c r="A29" t="s">
        <v>7</v>
      </c>
      <c r="B29" t="s">
        <v>38</v>
      </c>
      <c r="C29" t="s">
        <v>10</v>
      </c>
      <c r="D29"/>
      <c r="E29" s="8">
        <v>0.85</v>
      </c>
      <c r="F29">
        <v>5</v>
      </c>
      <c r="G29">
        <f>SUM(Tabuľka9[[#This Row],[Predpokladané spotrebované množstvo 07-12/2022]]*Tabuľka9[[#This Row],[Cena MJ S  DPH]])</f>
        <v>4.25</v>
      </c>
      <c r="H29" s="1">
        <v>160881</v>
      </c>
      <c r="I29" t="str">
        <f>_xlfn.XLOOKUP(Tabuľka9[[#This Row],[IČO]],Zlúčenie1[IČO],Zlúčenie1[zariadenie_short])</f>
        <v>GMR ZH</v>
      </c>
      <c r="J29" t="str">
        <f>_xlfn.XLOOKUP(Tabuľka9[[#This Row],[IČO]],Zlúčenie1[IČO],Zlúčenie1[cis_obce.okres_skratka])</f>
        <v>ZH</v>
      </c>
    </row>
    <row r="30" spans="1:10" hidden="1" x14ac:dyDescent="0.25">
      <c r="A30" t="s">
        <v>7</v>
      </c>
      <c r="B30" t="s">
        <v>39</v>
      </c>
      <c r="C30" t="s">
        <v>16</v>
      </c>
      <c r="D30"/>
      <c r="E30" s="8"/>
      <c r="F30"/>
      <c r="G30">
        <f>SUM(Tabuľka9[[#This Row],[Predpokladané spotrebované množstvo 07-12/2022]]*Tabuľka9[[#This Row],[Cena MJ S  DPH]])</f>
        <v>0</v>
      </c>
      <c r="H30" s="1">
        <v>160881</v>
      </c>
      <c r="I30" t="str">
        <f>_xlfn.XLOOKUP(Tabuľka9[[#This Row],[IČO]],Zlúčenie1[IČO],Zlúčenie1[zariadenie_short])</f>
        <v>GMR ZH</v>
      </c>
      <c r="J30" t="str">
        <f>_xlfn.XLOOKUP(Tabuľka9[[#This Row],[IČO]],Zlúčenie1[IČO],Zlúčenie1[cis_obce.okres_skratka])</f>
        <v>ZH</v>
      </c>
    </row>
    <row r="31" spans="1:10" hidden="1" x14ac:dyDescent="0.25">
      <c r="A31" t="s">
        <v>7</v>
      </c>
      <c r="B31" t="s">
        <v>40</v>
      </c>
      <c r="C31" t="s">
        <v>10</v>
      </c>
      <c r="D31"/>
      <c r="E31" s="8">
        <v>2</v>
      </c>
      <c r="F31">
        <v>60</v>
      </c>
      <c r="G31">
        <f>SUM(Tabuľka9[[#This Row],[Predpokladané spotrebované množstvo 07-12/2022]]*Tabuľka9[[#This Row],[Cena MJ S  DPH]])</f>
        <v>120</v>
      </c>
      <c r="H31" s="1">
        <v>160881</v>
      </c>
      <c r="I31" t="str">
        <f>_xlfn.XLOOKUP(Tabuľka9[[#This Row],[IČO]],Zlúčenie1[IČO],Zlúčenie1[zariadenie_short])</f>
        <v>GMR ZH</v>
      </c>
      <c r="J31" t="str">
        <f>_xlfn.XLOOKUP(Tabuľka9[[#This Row],[IČO]],Zlúčenie1[IČO],Zlúčenie1[cis_obce.okres_skratka])</f>
        <v>ZH</v>
      </c>
    </row>
    <row r="32" spans="1:10" hidden="1" x14ac:dyDescent="0.25">
      <c r="A32" t="s">
        <v>7</v>
      </c>
      <c r="B32" t="s">
        <v>41</v>
      </c>
      <c r="C32" t="s">
        <v>10</v>
      </c>
      <c r="D32"/>
      <c r="E32" s="8">
        <v>0.55000000000000004</v>
      </c>
      <c r="F32">
        <v>60</v>
      </c>
      <c r="G32">
        <f>SUM(Tabuľka9[[#This Row],[Predpokladané spotrebované množstvo 07-12/2022]]*Tabuľka9[[#This Row],[Cena MJ S  DPH]])</f>
        <v>33</v>
      </c>
      <c r="H32" s="1">
        <v>160881</v>
      </c>
      <c r="I32" t="str">
        <f>_xlfn.XLOOKUP(Tabuľka9[[#This Row],[IČO]],Zlúčenie1[IČO],Zlúčenie1[zariadenie_short])</f>
        <v>GMR ZH</v>
      </c>
      <c r="J32" t="str">
        <f>_xlfn.XLOOKUP(Tabuľka9[[#This Row],[IČO]],Zlúčenie1[IČO],Zlúčenie1[cis_obce.okres_skratka])</f>
        <v>ZH</v>
      </c>
    </row>
    <row r="33" spans="1:10" hidden="1" x14ac:dyDescent="0.25">
      <c r="A33" t="s">
        <v>7</v>
      </c>
      <c r="B33" t="s">
        <v>42</v>
      </c>
      <c r="C33" t="s">
        <v>10</v>
      </c>
      <c r="D33"/>
      <c r="E33" s="8"/>
      <c r="F33"/>
      <c r="G33">
        <f>SUM(Tabuľka9[[#This Row],[Predpokladané spotrebované množstvo 07-12/2022]]*Tabuľka9[[#This Row],[Cena MJ S  DPH]])</f>
        <v>0</v>
      </c>
      <c r="H33" s="1">
        <v>160881</v>
      </c>
      <c r="I33" t="str">
        <f>_xlfn.XLOOKUP(Tabuľka9[[#This Row],[IČO]],Zlúčenie1[IČO],Zlúčenie1[zariadenie_short])</f>
        <v>GMR ZH</v>
      </c>
      <c r="J33" t="str">
        <f>_xlfn.XLOOKUP(Tabuľka9[[#This Row],[IČO]],Zlúčenie1[IČO],Zlúčenie1[cis_obce.okres_skratka])</f>
        <v>ZH</v>
      </c>
    </row>
    <row r="34" spans="1:10" hidden="1" x14ac:dyDescent="0.25">
      <c r="A34" t="s">
        <v>7</v>
      </c>
      <c r="B34" t="s">
        <v>43</v>
      </c>
      <c r="C34" t="s">
        <v>10</v>
      </c>
      <c r="D34"/>
      <c r="E34" s="8">
        <v>0.5</v>
      </c>
      <c r="F34">
        <v>300</v>
      </c>
      <c r="G34">
        <f>SUM(Tabuľka9[[#This Row],[Predpokladané spotrebované množstvo 07-12/2022]]*Tabuľka9[[#This Row],[Cena MJ S  DPH]])</f>
        <v>150</v>
      </c>
      <c r="H34" s="1">
        <v>160881</v>
      </c>
      <c r="I34" t="str">
        <f>_xlfn.XLOOKUP(Tabuľka9[[#This Row],[IČO]],Zlúčenie1[IČO],Zlúčenie1[zariadenie_short])</f>
        <v>GMR ZH</v>
      </c>
      <c r="J34" t="str">
        <f>_xlfn.XLOOKUP(Tabuľka9[[#This Row],[IČO]],Zlúčenie1[IČO],Zlúčenie1[cis_obce.okres_skratka])</f>
        <v>ZH</v>
      </c>
    </row>
    <row r="35" spans="1:10" hidden="1" x14ac:dyDescent="0.25">
      <c r="A35" t="s">
        <v>7</v>
      </c>
      <c r="B35" t="s">
        <v>44</v>
      </c>
      <c r="C35" t="s">
        <v>45</v>
      </c>
      <c r="D35"/>
      <c r="E35" s="8"/>
      <c r="F35"/>
      <c r="G35">
        <f>SUM(Tabuľka9[[#This Row],[Predpokladané spotrebované množstvo 07-12/2022]]*Tabuľka9[[#This Row],[Cena MJ S  DPH]])</f>
        <v>0</v>
      </c>
      <c r="H35" s="1">
        <v>160881</v>
      </c>
      <c r="I35" t="str">
        <f>_xlfn.XLOOKUP(Tabuľka9[[#This Row],[IČO]],Zlúčenie1[IČO],Zlúčenie1[zariadenie_short])</f>
        <v>GMR ZH</v>
      </c>
      <c r="J35" t="str">
        <f>_xlfn.XLOOKUP(Tabuľka9[[#This Row],[IČO]],Zlúčenie1[IČO],Zlúčenie1[cis_obce.okres_skratka])</f>
        <v>ZH</v>
      </c>
    </row>
    <row r="36" spans="1:10" hidden="1" x14ac:dyDescent="0.25">
      <c r="A36" t="s">
        <v>7</v>
      </c>
      <c r="B36" t="s">
        <v>46</v>
      </c>
      <c r="C36" t="s">
        <v>45</v>
      </c>
      <c r="D36"/>
      <c r="E36" s="8"/>
      <c r="F36"/>
      <c r="G36">
        <f>SUM(Tabuľka9[[#This Row],[Predpokladané spotrebované množstvo 07-12/2022]]*Tabuľka9[[#This Row],[Cena MJ S  DPH]])</f>
        <v>0</v>
      </c>
      <c r="H36" s="1">
        <v>160881</v>
      </c>
      <c r="I36" t="str">
        <f>_xlfn.XLOOKUP(Tabuľka9[[#This Row],[IČO]],Zlúčenie1[IČO],Zlúčenie1[zariadenie_short])</f>
        <v>GMR ZH</v>
      </c>
      <c r="J36" t="str">
        <f>_xlfn.XLOOKUP(Tabuľka9[[#This Row],[IČO]],Zlúčenie1[IČO],Zlúčenie1[cis_obce.okres_skratka])</f>
        <v>ZH</v>
      </c>
    </row>
    <row r="37" spans="1:10" hidden="1" x14ac:dyDescent="0.25">
      <c r="A37" t="s">
        <v>7</v>
      </c>
      <c r="B37" t="s">
        <v>47</v>
      </c>
      <c r="C37" t="s">
        <v>10</v>
      </c>
      <c r="D37"/>
      <c r="E37" s="8"/>
      <c r="F37"/>
      <c r="G37">
        <f>SUM(Tabuľka9[[#This Row],[Predpokladané spotrebované množstvo 07-12/2022]]*Tabuľka9[[#This Row],[Cena MJ S  DPH]])</f>
        <v>0</v>
      </c>
      <c r="H37" s="1">
        <v>160881</v>
      </c>
      <c r="I37" t="str">
        <f>_xlfn.XLOOKUP(Tabuľka9[[#This Row],[IČO]],Zlúčenie1[IČO],Zlúčenie1[zariadenie_short])</f>
        <v>GMR ZH</v>
      </c>
      <c r="J37" t="str">
        <f>_xlfn.XLOOKUP(Tabuľka9[[#This Row],[IČO]],Zlúčenie1[IČO],Zlúčenie1[cis_obce.okres_skratka])</f>
        <v>ZH</v>
      </c>
    </row>
    <row r="38" spans="1:10" hidden="1" x14ac:dyDescent="0.25">
      <c r="A38" t="s">
        <v>7</v>
      </c>
      <c r="B38" t="s">
        <v>48</v>
      </c>
      <c r="C38" t="s">
        <v>10</v>
      </c>
      <c r="D38"/>
      <c r="E38" s="8"/>
      <c r="F38"/>
      <c r="G38">
        <f>SUM(Tabuľka9[[#This Row],[Predpokladané spotrebované množstvo 07-12/2022]]*Tabuľka9[[#This Row],[Cena MJ S  DPH]])</f>
        <v>0</v>
      </c>
      <c r="H38" s="1">
        <v>160881</v>
      </c>
      <c r="I38" t="str">
        <f>_xlfn.XLOOKUP(Tabuľka9[[#This Row],[IČO]],Zlúčenie1[IČO],Zlúčenie1[zariadenie_short])</f>
        <v>GMR ZH</v>
      </c>
      <c r="J38" t="str">
        <f>_xlfn.XLOOKUP(Tabuľka9[[#This Row],[IČO]],Zlúčenie1[IČO],Zlúčenie1[cis_obce.okres_skratka])</f>
        <v>ZH</v>
      </c>
    </row>
    <row r="39" spans="1:10" hidden="1" x14ac:dyDescent="0.25">
      <c r="A39" t="s">
        <v>7</v>
      </c>
      <c r="B39" t="s">
        <v>49</v>
      </c>
      <c r="C39" t="s">
        <v>10</v>
      </c>
      <c r="D39"/>
      <c r="E39" s="8"/>
      <c r="F39"/>
      <c r="G39">
        <f>SUM(Tabuľka9[[#This Row],[Predpokladané spotrebované množstvo 07-12/2022]]*Tabuľka9[[#This Row],[Cena MJ S  DPH]])</f>
        <v>0</v>
      </c>
      <c r="H39" s="1">
        <v>160881</v>
      </c>
      <c r="I39" t="str">
        <f>_xlfn.XLOOKUP(Tabuľka9[[#This Row],[IČO]],Zlúčenie1[IČO],Zlúčenie1[zariadenie_short])</f>
        <v>GMR ZH</v>
      </c>
      <c r="J39" t="str">
        <f>_xlfn.XLOOKUP(Tabuľka9[[#This Row],[IČO]],Zlúčenie1[IČO],Zlúčenie1[cis_obce.okres_skratka])</f>
        <v>ZH</v>
      </c>
    </row>
    <row r="40" spans="1:10" hidden="1" x14ac:dyDescent="0.25">
      <c r="A40" t="s">
        <v>7</v>
      </c>
      <c r="B40" t="s">
        <v>50</v>
      </c>
      <c r="C40" t="s">
        <v>10</v>
      </c>
      <c r="D40"/>
      <c r="E40" s="8"/>
      <c r="F40"/>
      <c r="G40">
        <f>SUM(Tabuľka9[[#This Row],[Predpokladané spotrebované množstvo 07-12/2022]]*Tabuľka9[[#This Row],[Cena MJ S  DPH]])</f>
        <v>0</v>
      </c>
      <c r="H40" s="1">
        <v>160881</v>
      </c>
      <c r="I40" t="str">
        <f>_xlfn.XLOOKUP(Tabuľka9[[#This Row],[IČO]],Zlúčenie1[IČO],Zlúčenie1[zariadenie_short])</f>
        <v>GMR ZH</v>
      </c>
      <c r="J40" t="str">
        <f>_xlfn.XLOOKUP(Tabuľka9[[#This Row],[IČO]],Zlúčenie1[IČO],Zlúčenie1[cis_obce.okres_skratka])</f>
        <v>ZH</v>
      </c>
    </row>
    <row r="41" spans="1:10" hidden="1" x14ac:dyDescent="0.25">
      <c r="A41" t="s">
        <v>7</v>
      </c>
      <c r="B41" t="s">
        <v>51</v>
      </c>
      <c r="C41" t="s">
        <v>10</v>
      </c>
      <c r="D41"/>
      <c r="E41" s="8">
        <v>1.8</v>
      </c>
      <c r="F41">
        <v>90</v>
      </c>
      <c r="G41">
        <f>SUM(Tabuľka9[[#This Row],[Predpokladané spotrebované množstvo 07-12/2022]]*Tabuľka9[[#This Row],[Cena MJ S  DPH]])</f>
        <v>162</v>
      </c>
      <c r="H41" s="1">
        <v>160881</v>
      </c>
      <c r="I41" t="str">
        <f>_xlfn.XLOOKUP(Tabuľka9[[#This Row],[IČO]],Zlúčenie1[IČO],Zlúčenie1[zariadenie_short])</f>
        <v>GMR ZH</v>
      </c>
      <c r="J41" t="str">
        <f>_xlfn.XLOOKUP(Tabuľka9[[#This Row],[IČO]],Zlúčenie1[IČO],Zlúčenie1[cis_obce.okres_skratka])</f>
        <v>ZH</v>
      </c>
    </row>
    <row r="42" spans="1:10" hidden="1" x14ac:dyDescent="0.25">
      <c r="A42" t="s">
        <v>7</v>
      </c>
      <c r="B42" t="s">
        <v>52</v>
      </c>
      <c r="C42" t="s">
        <v>10</v>
      </c>
      <c r="D42"/>
      <c r="E42" s="8"/>
      <c r="F42"/>
      <c r="G42">
        <f>SUM(Tabuľka9[[#This Row],[Predpokladané spotrebované množstvo 07-12/2022]]*Tabuľka9[[#This Row],[Cena MJ S  DPH]])</f>
        <v>0</v>
      </c>
      <c r="H42" s="1">
        <v>160881</v>
      </c>
      <c r="I42" t="str">
        <f>_xlfn.XLOOKUP(Tabuľka9[[#This Row],[IČO]],Zlúčenie1[IČO],Zlúčenie1[zariadenie_short])</f>
        <v>GMR ZH</v>
      </c>
      <c r="J42" t="str">
        <f>_xlfn.XLOOKUP(Tabuľka9[[#This Row],[IČO]],Zlúčenie1[IČO],Zlúčenie1[cis_obce.okres_skratka])</f>
        <v>ZH</v>
      </c>
    </row>
    <row r="43" spans="1:10" hidden="1" x14ac:dyDescent="0.25">
      <c r="A43" t="s">
        <v>7</v>
      </c>
      <c r="B43" t="s">
        <v>53</v>
      </c>
      <c r="C43" t="s">
        <v>10</v>
      </c>
      <c r="D43"/>
      <c r="E43" s="8">
        <v>1.4</v>
      </c>
      <c r="F43">
        <v>30</v>
      </c>
      <c r="G43">
        <f>SUM(Tabuľka9[[#This Row],[Predpokladané spotrebované množstvo 07-12/2022]]*Tabuľka9[[#This Row],[Cena MJ S  DPH]])</f>
        <v>42</v>
      </c>
      <c r="H43" s="1">
        <v>160881</v>
      </c>
      <c r="I43" t="str">
        <f>_xlfn.XLOOKUP(Tabuľka9[[#This Row],[IČO]],Zlúčenie1[IČO],Zlúčenie1[zariadenie_short])</f>
        <v>GMR ZH</v>
      </c>
      <c r="J43" t="str">
        <f>_xlfn.XLOOKUP(Tabuľka9[[#This Row],[IČO]],Zlúčenie1[IČO],Zlúčenie1[cis_obce.okres_skratka])</f>
        <v>ZH</v>
      </c>
    </row>
    <row r="44" spans="1:10" hidden="1" x14ac:dyDescent="0.25">
      <c r="A44" t="s">
        <v>7</v>
      </c>
      <c r="B44" t="s">
        <v>54</v>
      </c>
      <c r="C44" t="s">
        <v>10</v>
      </c>
      <c r="D44"/>
      <c r="E44" s="8"/>
      <c r="F44"/>
      <c r="G44">
        <f>SUM(Tabuľka9[[#This Row],[Predpokladané spotrebované množstvo 07-12/2022]]*Tabuľka9[[#This Row],[Cena MJ S  DPH]])</f>
        <v>0</v>
      </c>
      <c r="H44" s="1">
        <v>160881</v>
      </c>
      <c r="I44" t="str">
        <f>_xlfn.XLOOKUP(Tabuľka9[[#This Row],[IČO]],Zlúčenie1[IČO],Zlúčenie1[zariadenie_short])</f>
        <v>GMR ZH</v>
      </c>
      <c r="J44" t="str">
        <f>_xlfn.XLOOKUP(Tabuľka9[[#This Row],[IČO]],Zlúčenie1[IČO],Zlúčenie1[cis_obce.okres_skratka])</f>
        <v>ZH</v>
      </c>
    </row>
    <row r="45" spans="1:10" hidden="1" x14ac:dyDescent="0.25">
      <c r="A45" t="s">
        <v>7</v>
      </c>
      <c r="B45" t="s">
        <v>55</v>
      </c>
      <c r="C45" t="s">
        <v>10</v>
      </c>
      <c r="D45"/>
      <c r="E45" s="8"/>
      <c r="F45"/>
      <c r="G45">
        <f>SUM(Tabuľka9[[#This Row],[Predpokladané spotrebované množstvo 07-12/2022]]*Tabuľka9[[#This Row],[Cena MJ S  DPH]])</f>
        <v>0</v>
      </c>
      <c r="H45" s="1">
        <v>160881</v>
      </c>
      <c r="I45" t="str">
        <f>_xlfn.XLOOKUP(Tabuľka9[[#This Row],[IČO]],Zlúčenie1[IČO],Zlúčenie1[zariadenie_short])</f>
        <v>GMR ZH</v>
      </c>
      <c r="J45" t="str">
        <f>_xlfn.XLOOKUP(Tabuľka9[[#This Row],[IČO]],Zlúčenie1[IČO],Zlúčenie1[cis_obce.okres_skratka])</f>
        <v>ZH</v>
      </c>
    </row>
    <row r="46" spans="1:10" hidden="1" x14ac:dyDescent="0.25">
      <c r="A46" t="s">
        <v>7</v>
      </c>
      <c r="B46" t="s">
        <v>56</v>
      </c>
      <c r="C46" t="s">
        <v>10</v>
      </c>
      <c r="D46"/>
      <c r="E46" s="8">
        <v>1</v>
      </c>
      <c r="F46">
        <v>40</v>
      </c>
      <c r="G46">
        <f>SUM(Tabuľka9[[#This Row],[Predpokladané spotrebované množstvo 07-12/2022]]*Tabuľka9[[#This Row],[Cena MJ S  DPH]])</f>
        <v>40</v>
      </c>
      <c r="H46" s="1">
        <v>160881</v>
      </c>
      <c r="I46" t="str">
        <f>_xlfn.XLOOKUP(Tabuľka9[[#This Row],[IČO]],Zlúčenie1[IČO],Zlúčenie1[zariadenie_short])</f>
        <v>GMR ZH</v>
      </c>
      <c r="J46" t="str">
        <f>_xlfn.XLOOKUP(Tabuľka9[[#This Row],[IČO]],Zlúčenie1[IČO],Zlúčenie1[cis_obce.okres_skratka])</f>
        <v>ZH</v>
      </c>
    </row>
    <row r="47" spans="1:10" hidden="1" x14ac:dyDescent="0.25">
      <c r="A47" t="s">
        <v>7</v>
      </c>
      <c r="B47" t="s">
        <v>57</v>
      </c>
      <c r="C47" t="s">
        <v>10</v>
      </c>
      <c r="D47"/>
      <c r="E47" s="8"/>
      <c r="F47"/>
      <c r="G47">
        <f>SUM(Tabuľka9[[#This Row],[Predpokladané spotrebované množstvo 07-12/2022]]*Tabuľka9[[#This Row],[Cena MJ S  DPH]])</f>
        <v>0</v>
      </c>
      <c r="H47" s="1">
        <v>160881</v>
      </c>
      <c r="I47" t="str">
        <f>_xlfn.XLOOKUP(Tabuľka9[[#This Row],[IČO]],Zlúčenie1[IČO],Zlúčenie1[zariadenie_short])</f>
        <v>GMR ZH</v>
      </c>
      <c r="J47" t="str">
        <f>_xlfn.XLOOKUP(Tabuľka9[[#This Row],[IČO]],Zlúčenie1[IČO],Zlúčenie1[cis_obce.okres_skratka])</f>
        <v>ZH</v>
      </c>
    </row>
    <row r="48" spans="1:10" hidden="1" x14ac:dyDescent="0.25">
      <c r="A48" t="s">
        <v>7</v>
      </c>
      <c r="B48" t="s">
        <v>58</v>
      </c>
      <c r="C48" t="s">
        <v>16</v>
      </c>
      <c r="D48"/>
      <c r="E48" s="8"/>
      <c r="F48"/>
      <c r="G48">
        <f>SUM(Tabuľka9[[#This Row],[Predpokladané spotrebované množstvo 07-12/2022]]*Tabuľka9[[#This Row],[Cena MJ S  DPH]])</f>
        <v>0</v>
      </c>
      <c r="H48" s="1">
        <v>160881</v>
      </c>
      <c r="I48" t="str">
        <f>_xlfn.XLOOKUP(Tabuľka9[[#This Row],[IČO]],Zlúčenie1[IČO],Zlúčenie1[zariadenie_short])</f>
        <v>GMR ZH</v>
      </c>
      <c r="J48" t="str">
        <f>_xlfn.XLOOKUP(Tabuľka9[[#This Row],[IČO]],Zlúčenie1[IČO],Zlúčenie1[cis_obce.okres_skratka])</f>
        <v>ZH</v>
      </c>
    </row>
    <row r="49" spans="1:10" hidden="1" x14ac:dyDescent="0.25">
      <c r="A49" t="s">
        <v>7</v>
      </c>
      <c r="B49" t="s">
        <v>59</v>
      </c>
      <c r="C49" t="s">
        <v>10</v>
      </c>
      <c r="D49"/>
      <c r="E49" s="8">
        <v>1.2</v>
      </c>
      <c r="F49">
        <v>50</v>
      </c>
      <c r="G49">
        <f>SUM(Tabuľka9[[#This Row],[Predpokladané spotrebované množstvo 07-12/2022]]*Tabuľka9[[#This Row],[Cena MJ S  DPH]])</f>
        <v>60</v>
      </c>
      <c r="H49" s="1">
        <v>160881</v>
      </c>
      <c r="I49" t="str">
        <f>_xlfn.XLOOKUP(Tabuľka9[[#This Row],[IČO]],Zlúčenie1[IČO],Zlúčenie1[zariadenie_short])</f>
        <v>GMR ZH</v>
      </c>
      <c r="J49" t="str">
        <f>_xlfn.XLOOKUP(Tabuľka9[[#This Row],[IČO]],Zlúčenie1[IČO],Zlúčenie1[cis_obce.okres_skratka])</f>
        <v>ZH</v>
      </c>
    </row>
    <row r="50" spans="1:10" hidden="1" x14ac:dyDescent="0.25">
      <c r="A50" t="s">
        <v>7</v>
      </c>
      <c r="B50" t="s">
        <v>60</v>
      </c>
      <c r="C50" t="s">
        <v>10</v>
      </c>
      <c r="D50"/>
      <c r="E50" s="8"/>
      <c r="F50"/>
      <c r="G50">
        <f>SUM(Tabuľka9[[#This Row],[Predpokladané spotrebované množstvo 07-12/2022]]*Tabuľka9[[#This Row],[Cena MJ S  DPH]])</f>
        <v>0</v>
      </c>
      <c r="H50" s="1">
        <v>160881</v>
      </c>
      <c r="I50" t="str">
        <f>_xlfn.XLOOKUP(Tabuľka9[[#This Row],[IČO]],Zlúčenie1[IČO],Zlúčenie1[zariadenie_short])</f>
        <v>GMR ZH</v>
      </c>
      <c r="J50" t="str">
        <f>_xlfn.XLOOKUP(Tabuľka9[[#This Row],[IČO]],Zlúčenie1[IČO],Zlúčenie1[cis_obce.okres_skratka])</f>
        <v>ZH</v>
      </c>
    </row>
    <row r="51" spans="1:10" hidden="1" x14ac:dyDescent="0.25">
      <c r="A51" t="s">
        <v>7</v>
      </c>
      <c r="B51" t="s">
        <v>61</v>
      </c>
      <c r="C51" t="s">
        <v>16</v>
      </c>
      <c r="D51"/>
      <c r="E51" s="8">
        <v>0.65</v>
      </c>
      <c r="F51">
        <v>50</v>
      </c>
      <c r="G51">
        <f>SUM(Tabuľka9[[#This Row],[Predpokladané spotrebované množstvo 07-12/2022]]*Tabuľka9[[#This Row],[Cena MJ S  DPH]])</f>
        <v>32.5</v>
      </c>
      <c r="H51" s="1">
        <v>160881</v>
      </c>
      <c r="I51" t="str">
        <f>_xlfn.XLOOKUP(Tabuľka9[[#This Row],[IČO]],Zlúčenie1[IČO],Zlúčenie1[zariadenie_short])</f>
        <v>GMR ZH</v>
      </c>
      <c r="J51" t="str">
        <f>_xlfn.XLOOKUP(Tabuľka9[[#This Row],[IČO]],Zlúčenie1[IČO],Zlúčenie1[cis_obce.okres_skratka])</f>
        <v>ZH</v>
      </c>
    </row>
    <row r="52" spans="1:10" hidden="1" x14ac:dyDescent="0.25">
      <c r="A52" t="s">
        <v>7</v>
      </c>
      <c r="B52" t="s">
        <v>62</v>
      </c>
      <c r="C52" t="s">
        <v>16</v>
      </c>
      <c r="D52"/>
      <c r="E52" s="8">
        <v>1.9</v>
      </c>
      <c r="F52">
        <v>30</v>
      </c>
      <c r="G52">
        <f>SUM(Tabuľka9[[#This Row],[Predpokladané spotrebované množstvo 07-12/2022]]*Tabuľka9[[#This Row],[Cena MJ S  DPH]])</f>
        <v>57</v>
      </c>
      <c r="H52" s="1">
        <v>160881</v>
      </c>
      <c r="I52" t="str">
        <f>_xlfn.XLOOKUP(Tabuľka9[[#This Row],[IČO]],Zlúčenie1[IČO],Zlúčenie1[zariadenie_short])</f>
        <v>GMR ZH</v>
      </c>
      <c r="J52" t="str">
        <f>_xlfn.XLOOKUP(Tabuľka9[[#This Row],[IČO]],Zlúčenie1[IČO],Zlúčenie1[cis_obce.okres_skratka])</f>
        <v>ZH</v>
      </c>
    </row>
    <row r="53" spans="1:10" hidden="1" x14ac:dyDescent="0.25">
      <c r="A53" t="s">
        <v>7</v>
      </c>
      <c r="B53" t="s">
        <v>63</v>
      </c>
      <c r="C53" t="s">
        <v>16</v>
      </c>
      <c r="D53"/>
      <c r="E53" s="8"/>
      <c r="F53"/>
      <c r="G53">
        <f>SUM(Tabuľka9[[#This Row],[Predpokladané spotrebované množstvo 07-12/2022]]*Tabuľka9[[#This Row],[Cena MJ S  DPH]])</f>
        <v>0</v>
      </c>
      <c r="H53" s="1">
        <v>160881</v>
      </c>
      <c r="I53" t="str">
        <f>_xlfn.XLOOKUP(Tabuľka9[[#This Row],[IČO]],Zlúčenie1[IČO],Zlúčenie1[zariadenie_short])</f>
        <v>GMR ZH</v>
      </c>
      <c r="J53" t="str">
        <f>_xlfn.XLOOKUP(Tabuľka9[[#This Row],[IČO]],Zlúčenie1[IČO],Zlúčenie1[cis_obce.okres_skratka])</f>
        <v>ZH</v>
      </c>
    </row>
    <row r="54" spans="1:10" hidden="1" x14ac:dyDescent="0.25">
      <c r="A54" t="s">
        <v>7</v>
      </c>
      <c r="B54" t="s">
        <v>64</v>
      </c>
      <c r="C54" t="s">
        <v>10</v>
      </c>
      <c r="D54"/>
      <c r="E54" s="8">
        <v>1.9</v>
      </c>
      <c r="F54">
        <v>8</v>
      </c>
      <c r="G54">
        <f>SUM(Tabuľka9[[#This Row],[Predpokladané spotrebované množstvo 07-12/2022]]*Tabuľka9[[#This Row],[Cena MJ S  DPH]])</f>
        <v>15.2</v>
      </c>
      <c r="H54" s="1">
        <v>160881</v>
      </c>
      <c r="I54" t="str">
        <f>_xlfn.XLOOKUP(Tabuľka9[[#This Row],[IČO]],Zlúčenie1[IČO],Zlúčenie1[zariadenie_short])</f>
        <v>GMR ZH</v>
      </c>
      <c r="J54" t="str">
        <f>_xlfn.XLOOKUP(Tabuľka9[[#This Row],[IČO]],Zlúčenie1[IČO],Zlúčenie1[cis_obce.okres_skratka])</f>
        <v>ZH</v>
      </c>
    </row>
    <row r="55" spans="1:10" hidden="1" x14ac:dyDescent="0.25">
      <c r="A55" t="s">
        <v>7</v>
      </c>
      <c r="B55" t="s">
        <v>65</v>
      </c>
      <c r="C55" t="s">
        <v>10</v>
      </c>
      <c r="D55"/>
      <c r="E55" s="8"/>
      <c r="F55"/>
      <c r="G55">
        <f>SUM(Tabuľka9[[#This Row],[Predpokladané spotrebované množstvo 07-12/2022]]*Tabuľka9[[#This Row],[Cena MJ S  DPH]])</f>
        <v>0</v>
      </c>
      <c r="H55" s="1">
        <v>160881</v>
      </c>
      <c r="I55" t="str">
        <f>_xlfn.XLOOKUP(Tabuľka9[[#This Row],[IČO]],Zlúčenie1[IČO],Zlúčenie1[zariadenie_short])</f>
        <v>GMR ZH</v>
      </c>
      <c r="J55" t="str">
        <f>_xlfn.XLOOKUP(Tabuľka9[[#This Row],[IČO]],Zlúčenie1[IČO],Zlúčenie1[cis_obce.okres_skratka])</f>
        <v>ZH</v>
      </c>
    </row>
    <row r="56" spans="1:10" hidden="1" x14ac:dyDescent="0.25">
      <c r="A56" t="s">
        <v>7</v>
      </c>
      <c r="B56" t="s">
        <v>66</v>
      </c>
      <c r="C56" t="s">
        <v>10</v>
      </c>
      <c r="D56"/>
      <c r="E56" s="8">
        <v>1.4</v>
      </c>
      <c r="F56">
        <v>180</v>
      </c>
      <c r="G56">
        <f>SUM(Tabuľka9[[#This Row],[Predpokladané spotrebované množstvo 07-12/2022]]*Tabuľka9[[#This Row],[Cena MJ S  DPH]])</f>
        <v>251.99999999999997</v>
      </c>
      <c r="H56" s="1">
        <v>160881</v>
      </c>
      <c r="I56" t="str">
        <f>_xlfn.XLOOKUP(Tabuľka9[[#This Row],[IČO]],Zlúčenie1[IČO],Zlúčenie1[zariadenie_short])</f>
        <v>GMR ZH</v>
      </c>
      <c r="J56" t="str">
        <f>_xlfn.XLOOKUP(Tabuľka9[[#This Row],[IČO]],Zlúčenie1[IČO],Zlúčenie1[cis_obce.okres_skratka])</f>
        <v>ZH</v>
      </c>
    </row>
    <row r="57" spans="1:10" hidden="1" x14ac:dyDescent="0.25">
      <c r="A57" t="s">
        <v>7</v>
      </c>
      <c r="B57" t="s">
        <v>67</v>
      </c>
      <c r="C57" t="s">
        <v>10</v>
      </c>
      <c r="D57"/>
      <c r="E57" s="8"/>
      <c r="F57"/>
      <c r="G57">
        <f>SUM(Tabuľka9[[#This Row],[Predpokladané spotrebované množstvo 07-12/2022]]*Tabuľka9[[#This Row],[Cena MJ S  DPH]])</f>
        <v>0</v>
      </c>
      <c r="H57" s="1">
        <v>160881</v>
      </c>
      <c r="I57" t="str">
        <f>_xlfn.XLOOKUP(Tabuľka9[[#This Row],[IČO]],Zlúčenie1[IČO],Zlúčenie1[zariadenie_short])</f>
        <v>GMR ZH</v>
      </c>
      <c r="J57" t="str">
        <f>_xlfn.XLOOKUP(Tabuľka9[[#This Row],[IČO]],Zlúčenie1[IČO],Zlúčenie1[cis_obce.okres_skratka])</f>
        <v>ZH</v>
      </c>
    </row>
    <row r="58" spans="1:10" hidden="1" x14ac:dyDescent="0.25">
      <c r="A58" t="s">
        <v>7</v>
      </c>
      <c r="B58" t="s">
        <v>68</v>
      </c>
      <c r="C58" t="s">
        <v>10</v>
      </c>
      <c r="D58"/>
      <c r="E58" s="8"/>
      <c r="F58"/>
      <c r="G58">
        <f>SUM(Tabuľka9[[#This Row],[Predpokladané spotrebované množstvo 07-12/2022]]*Tabuľka9[[#This Row],[Cena MJ S  DPH]])</f>
        <v>0</v>
      </c>
      <c r="H58" s="1">
        <v>160881</v>
      </c>
      <c r="I58" t="str">
        <f>_xlfn.XLOOKUP(Tabuľka9[[#This Row],[IČO]],Zlúčenie1[IČO],Zlúčenie1[zariadenie_short])</f>
        <v>GMR ZH</v>
      </c>
      <c r="J58" t="str">
        <f>_xlfn.XLOOKUP(Tabuľka9[[#This Row],[IČO]],Zlúčenie1[IČO],Zlúčenie1[cis_obce.okres_skratka])</f>
        <v>ZH</v>
      </c>
    </row>
    <row r="59" spans="1:10" hidden="1" x14ac:dyDescent="0.25">
      <c r="A59" t="s">
        <v>7</v>
      </c>
      <c r="B59" t="s">
        <v>69</v>
      </c>
      <c r="C59" t="s">
        <v>10</v>
      </c>
      <c r="D59"/>
      <c r="E59" s="8"/>
      <c r="F59"/>
      <c r="G59">
        <f>SUM(Tabuľka9[[#This Row],[Predpokladané spotrebované množstvo 07-12/2022]]*Tabuľka9[[#This Row],[Cena MJ S  DPH]])</f>
        <v>0</v>
      </c>
      <c r="H59" s="1">
        <v>160881</v>
      </c>
      <c r="I59" t="str">
        <f>_xlfn.XLOOKUP(Tabuľka9[[#This Row],[IČO]],Zlúčenie1[IČO],Zlúčenie1[zariadenie_short])</f>
        <v>GMR ZH</v>
      </c>
      <c r="J59" t="str">
        <f>_xlfn.XLOOKUP(Tabuľka9[[#This Row],[IČO]],Zlúčenie1[IČO],Zlúčenie1[cis_obce.okres_skratka])</f>
        <v>ZH</v>
      </c>
    </row>
    <row r="60" spans="1:10" hidden="1" x14ac:dyDescent="0.25">
      <c r="A60" t="s">
        <v>7</v>
      </c>
      <c r="B60" t="s">
        <v>70</v>
      </c>
      <c r="C60" t="s">
        <v>10</v>
      </c>
      <c r="D60"/>
      <c r="E60" s="8">
        <v>1</v>
      </c>
      <c r="F60">
        <v>30</v>
      </c>
      <c r="G60">
        <f>SUM(Tabuľka9[[#This Row],[Predpokladané spotrebované množstvo 07-12/2022]]*Tabuľka9[[#This Row],[Cena MJ S  DPH]])</f>
        <v>30</v>
      </c>
      <c r="H60" s="1">
        <v>160881</v>
      </c>
      <c r="I60" t="str">
        <f>_xlfn.XLOOKUP(Tabuľka9[[#This Row],[IČO]],Zlúčenie1[IČO],Zlúčenie1[zariadenie_short])</f>
        <v>GMR ZH</v>
      </c>
      <c r="J60" t="str">
        <f>_xlfn.XLOOKUP(Tabuľka9[[#This Row],[IČO]],Zlúčenie1[IČO],Zlúčenie1[cis_obce.okres_skratka])</f>
        <v>ZH</v>
      </c>
    </row>
    <row r="61" spans="1:10" hidden="1" x14ac:dyDescent="0.25">
      <c r="A61" t="s">
        <v>7</v>
      </c>
      <c r="B61" t="s">
        <v>71</v>
      </c>
      <c r="C61" t="s">
        <v>10</v>
      </c>
      <c r="D61"/>
      <c r="E61" s="8">
        <v>0.45</v>
      </c>
      <c r="F61">
        <v>120</v>
      </c>
      <c r="G61">
        <f>SUM(Tabuľka9[[#This Row],[Predpokladané spotrebované množstvo 07-12/2022]]*Tabuľka9[[#This Row],[Cena MJ S  DPH]])</f>
        <v>54</v>
      </c>
      <c r="H61" s="1">
        <v>160881</v>
      </c>
      <c r="I61" t="str">
        <f>_xlfn.XLOOKUP(Tabuľka9[[#This Row],[IČO]],Zlúčenie1[IČO],Zlúčenie1[zariadenie_short])</f>
        <v>GMR ZH</v>
      </c>
      <c r="J61" t="str">
        <f>_xlfn.XLOOKUP(Tabuľka9[[#This Row],[IČO]],Zlúčenie1[IČO],Zlúčenie1[cis_obce.okres_skratka])</f>
        <v>ZH</v>
      </c>
    </row>
    <row r="62" spans="1:10" hidden="1" x14ac:dyDescent="0.25">
      <c r="A62" t="s">
        <v>7</v>
      </c>
      <c r="B62" t="s">
        <v>72</v>
      </c>
      <c r="C62" t="s">
        <v>10</v>
      </c>
      <c r="D62"/>
      <c r="E62" s="8">
        <v>0.39</v>
      </c>
      <c r="F62">
        <v>5600</v>
      </c>
      <c r="G62">
        <f>SUM(Tabuľka9[[#This Row],[Predpokladané spotrebované množstvo 07-12/2022]]*Tabuľka9[[#This Row],[Cena MJ S  DPH]])</f>
        <v>2184</v>
      </c>
      <c r="H62" s="1">
        <v>160881</v>
      </c>
      <c r="I62" t="str">
        <f>_xlfn.XLOOKUP(Tabuľka9[[#This Row],[IČO]],Zlúčenie1[IČO],Zlúčenie1[zariadenie_short])</f>
        <v>GMR ZH</v>
      </c>
      <c r="J62" t="str">
        <f>_xlfn.XLOOKUP(Tabuľka9[[#This Row],[IČO]],Zlúčenie1[IČO],Zlúčenie1[cis_obce.okres_skratka])</f>
        <v>ZH</v>
      </c>
    </row>
    <row r="63" spans="1:10" hidden="1" x14ac:dyDescent="0.25">
      <c r="A63" t="s">
        <v>7</v>
      </c>
      <c r="B63" t="s">
        <v>73</v>
      </c>
      <c r="C63" t="s">
        <v>10</v>
      </c>
      <c r="D63"/>
      <c r="E63" s="8"/>
      <c r="F63"/>
      <c r="G63">
        <f>SUM(Tabuľka9[[#This Row],[Predpokladané spotrebované množstvo 07-12/2022]]*Tabuľka9[[#This Row],[Cena MJ S  DPH]])</f>
        <v>0</v>
      </c>
      <c r="H63" s="1">
        <v>160881</v>
      </c>
      <c r="I63" t="str">
        <f>_xlfn.XLOOKUP(Tabuľka9[[#This Row],[IČO]],Zlúčenie1[IČO],Zlúčenie1[zariadenie_short])</f>
        <v>GMR ZH</v>
      </c>
      <c r="J63" t="str">
        <f>_xlfn.XLOOKUP(Tabuľka9[[#This Row],[IČO]],Zlúčenie1[IČO],Zlúčenie1[cis_obce.okres_skratka])</f>
        <v>ZH</v>
      </c>
    </row>
    <row r="64" spans="1:10" hidden="1" x14ac:dyDescent="0.25">
      <c r="A64" t="s">
        <v>7</v>
      </c>
      <c r="B64" t="s">
        <v>74</v>
      </c>
      <c r="C64" t="s">
        <v>10</v>
      </c>
      <c r="D64"/>
      <c r="E64" s="8"/>
      <c r="F64"/>
      <c r="G64">
        <f>SUM(Tabuľka9[[#This Row],[Predpokladané spotrebované množstvo 07-12/2022]]*Tabuľka9[[#This Row],[Cena MJ S  DPH]])</f>
        <v>0</v>
      </c>
      <c r="H64" s="1">
        <v>160881</v>
      </c>
      <c r="I64" t="str">
        <f>_xlfn.XLOOKUP(Tabuľka9[[#This Row],[IČO]],Zlúčenie1[IČO],Zlúčenie1[zariadenie_short])</f>
        <v>GMR ZH</v>
      </c>
      <c r="J64" t="str">
        <f>_xlfn.XLOOKUP(Tabuľka9[[#This Row],[IČO]],Zlúčenie1[IČO],Zlúčenie1[cis_obce.okres_skratka])</f>
        <v>ZH</v>
      </c>
    </row>
    <row r="65" spans="1:10" hidden="1" x14ac:dyDescent="0.25">
      <c r="A65" t="s">
        <v>7</v>
      </c>
      <c r="B65" t="s">
        <v>75</v>
      </c>
      <c r="C65" t="s">
        <v>10</v>
      </c>
      <c r="D65"/>
      <c r="E65" s="8"/>
      <c r="F65"/>
      <c r="G65">
        <f>SUM(Tabuľka9[[#This Row],[Predpokladané spotrebované množstvo 07-12/2022]]*Tabuľka9[[#This Row],[Cena MJ S  DPH]])</f>
        <v>0</v>
      </c>
      <c r="H65" s="1">
        <v>160881</v>
      </c>
      <c r="I65" t="str">
        <f>_xlfn.XLOOKUP(Tabuľka9[[#This Row],[IČO]],Zlúčenie1[IČO],Zlúčenie1[zariadenie_short])</f>
        <v>GMR ZH</v>
      </c>
      <c r="J65" t="str">
        <f>_xlfn.XLOOKUP(Tabuľka9[[#This Row],[IČO]],Zlúčenie1[IČO],Zlúčenie1[cis_obce.okres_skratka])</f>
        <v>ZH</v>
      </c>
    </row>
    <row r="66" spans="1:10" hidden="1" x14ac:dyDescent="0.25">
      <c r="A66" t="s">
        <v>7</v>
      </c>
      <c r="B66" t="s">
        <v>76</v>
      </c>
      <c r="C66" t="s">
        <v>10</v>
      </c>
      <c r="D66"/>
      <c r="E66" s="8"/>
      <c r="F66"/>
      <c r="G66">
        <f>SUM(Tabuľka9[[#This Row],[Predpokladané spotrebované množstvo 07-12/2022]]*Tabuľka9[[#This Row],[Cena MJ S  DPH]])</f>
        <v>0</v>
      </c>
      <c r="H66" s="1">
        <v>160881</v>
      </c>
      <c r="I66" t="str">
        <f>_xlfn.XLOOKUP(Tabuľka9[[#This Row],[IČO]],Zlúčenie1[IČO],Zlúčenie1[zariadenie_short])</f>
        <v>GMR ZH</v>
      </c>
      <c r="J66" t="str">
        <f>_xlfn.XLOOKUP(Tabuľka9[[#This Row],[IČO]],Zlúčenie1[IČO],Zlúčenie1[cis_obce.okres_skratka])</f>
        <v>ZH</v>
      </c>
    </row>
    <row r="67" spans="1:10" hidden="1" x14ac:dyDescent="0.25">
      <c r="A67" t="s">
        <v>7</v>
      </c>
      <c r="B67" t="s">
        <v>77</v>
      </c>
      <c r="C67" t="s">
        <v>10</v>
      </c>
      <c r="D67"/>
      <c r="E67" s="8"/>
      <c r="F67"/>
      <c r="G67">
        <f>SUM(Tabuľka9[[#This Row],[Predpokladané spotrebované množstvo 07-12/2022]]*Tabuľka9[[#This Row],[Cena MJ S  DPH]])</f>
        <v>0</v>
      </c>
      <c r="H67" s="1">
        <v>160881</v>
      </c>
      <c r="I67" t="str">
        <f>_xlfn.XLOOKUP(Tabuľka9[[#This Row],[IČO]],Zlúčenie1[IČO],Zlúčenie1[zariadenie_short])</f>
        <v>GMR ZH</v>
      </c>
      <c r="J67" t="str">
        <f>_xlfn.XLOOKUP(Tabuľka9[[#This Row],[IČO]],Zlúčenie1[IČO],Zlúčenie1[cis_obce.okres_skratka])</f>
        <v>ZH</v>
      </c>
    </row>
    <row r="68" spans="1:10" hidden="1" x14ac:dyDescent="0.25">
      <c r="A68" t="s">
        <v>78</v>
      </c>
      <c r="B68" t="s">
        <v>79</v>
      </c>
      <c r="C68" t="s">
        <v>16</v>
      </c>
      <c r="D68"/>
      <c r="E68" s="8"/>
      <c r="F68"/>
      <c r="G68">
        <f>SUM(Tabuľka9[[#This Row],[Predpokladané spotrebované množstvo 07-12/2022]]*Tabuľka9[[#This Row],[Cena MJ S  DPH]])</f>
        <v>0</v>
      </c>
      <c r="H68" s="1">
        <v>160881</v>
      </c>
      <c r="I68" t="str">
        <f>_xlfn.XLOOKUP(Tabuľka9[[#This Row],[IČO]],Zlúčenie1[IČO],Zlúčenie1[zariadenie_short])</f>
        <v>GMR ZH</v>
      </c>
      <c r="J68" t="str">
        <f>_xlfn.XLOOKUP(Tabuľka9[[#This Row],[IČO]],Zlúčenie1[IČO],Zlúčenie1[cis_obce.okres_skratka])</f>
        <v>ZH</v>
      </c>
    </row>
    <row r="69" spans="1:10" hidden="1" x14ac:dyDescent="0.25">
      <c r="A69" t="s">
        <v>78</v>
      </c>
      <c r="B69" t="s">
        <v>80</v>
      </c>
      <c r="C69" t="s">
        <v>16</v>
      </c>
      <c r="D69"/>
      <c r="E69" s="8">
        <v>0.12</v>
      </c>
      <c r="F69">
        <v>1800</v>
      </c>
      <c r="G69">
        <f>SUM(Tabuľka9[[#This Row],[Predpokladané spotrebované množstvo 07-12/2022]]*Tabuľka9[[#This Row],[Cena MJ S  DPH]])</f>
        <v>216</v>
      </c>
      <c r="H69" s="1">
        <v>160881</v>
      </c>
      <c r="I69" t="str">
        <f>_xlfn.XLOOKUP(Tabuľka9[[#This Row],[IČO]],Zlúčenie1[IČO],Zlúčenie1[zariadenie_short])</f>
        <v>GMR ZH</v>
      </c>
      <c r="J69" t="str">
        <f>_xlfn.XLOOKUP(Tabuľka9[[#This Row],[IČO]],Zlúčenie1[IČO],Zlúčenie1[cis_obce.okres_skratka])</f>
        <v>ZH</v>
      </c>
    </row>
    <row r="70" spans="1:10" x14ac:dyDescent="0.25">
      <c r="A70" s="9" t="s">
        <v>81</v>
      </c>
      <c r="B70" s="9" t="s">
        <v>82</v>
      </c>
      <c r="C70" s="9" t="s">
        <v>10</v>
      </c>
      <c r="F70" s="9">
        <v>56</v>
      </c>
      <c r="G70" s="9">
        <f>SUM(Tabuľka9[[#This Row],[Predpokladané spotrebované množstvo 07-12/2022]]*Tabuľka9[[#This Row],[Cena MJ S  DPH]])</f>
        <v>0</v>
      </c>
      <c r="H70" s="12">
        <v>160881</v>
      </c>
      <c r="I70" s="9" t="str">
        <f>_xlfn.XLOOKUP(Tabuľka9[[#This Row],[IČO]],Zlúčenie1[IČO],Zlúčenie1[zariadenie_short])</f>
        <v>GMR ZH</v>
      </c>
      <c r="J70" s="9" t="str">
        <f>_xlfn.XLOOKUP(Tabuľka9[[#This Row],[IČO]],Zlúčenie1[IČO],Zlúčenie1[cis_obce.okres_skratka])</f>
        <v>ZH</v>
      </c>
    </row>
    <row r="71" spans="1:10" x14ac:dyDescent="0.25">
      <c r="A71" s="9" t="s">
        <v>81</v>
      </c>
      <c r="B71" s="9" t="s">
        <v>83</v>
      </c>
      <c r="C71" s="9" t="s">
        <v>10</v>
      </c>
      <c r="F71" s="9">
        <v>350</v>
      </c>
      <c r="G71" s="9">
        <f>SUM(Tabuľka9[[#This Row],[Predpokladané spotrebované množstvo 07-12/2022]]*Tabuľka9[[#This Row],[Cena MJ S  DPH]])</f>
        <v>0</v>
      </c>
      <c r="H71" s="12">
        <v>160881</v>
      </c>
      <c r="I71" s="9" t="str">
        <f>_xlfn.XLOOKUP(Tabuľka9[[#This Row],[IČO]],Zlúčenie1[IČO],Zlúčenie1[zariadenie_short])</f>
        <v>GMR ZH</v>
      </c>
      <c r="J71" s="9" t="str">
        <f>_xlfn.XLOOKUP(Tabuľka9[[#This Row],[IČO]],Zlúčenie1[IČO],Zlúčenie1[cis_obce.okres_skratka])</f>
        <v>ZH</v>
      </c>
    </row>
    <row r="72" spans="1:10" hidden="1" x14ac:dyDescent="0.25">
      <c r="A72" t="s">
        <v>81</v>
      </c>
      <c r="B72" t="s">
        <v>84</v>
      </c>
      <c r="C72" t="s">
        <v>10</v>
      </c>
      <c r="D72"/>
      <c r="E72" s="8"/>
      <c r="F72"/>
      <c r="G72">
        <f>SUM(Tabuľka9[[#This Row],[Predpokladané spotrebované množstvo 07-12/2022]]*Tabuľka9[[#This Row],[Cena MJ S  DPH]])</f>
        <v>0</v>
      </c>
      <c r="H72" s="1">
        <v>160881</v>
      </c>
      <c r="I72" t="str">
        <f>_xlfn.XLOOKUP(Tabuľka9[[#This Row],[IČO]],Zlúčenie1[IČO],Zlúčenie1[zariadenie_short])</f>
        <v>GMR ZH</v>
      </c>
      <c r="J72" t="str">
        <f>_xlfn.XLOOKUP(Tabuľka9[[#This Row],[IČO]],Zlúčenie1[IČO],Zlúčenie1[cis_obce.okres_skratka])</f>
        <v>ZH</v>
      </c>
    </row>
    <row r="73" spans="1:10" x14ac:dyDescent="0.25">
      <c r="A73" s="9" t="s">
        <v>81</v>
      </c>
      <c r="B73" s="9" t="s">
        <v>85</v>
      </c>
      <c r="C73" s="9" t="s">
        <v>10</v>
      </c>
      <c r="F73" s="9">
        <v>250</v>
      </c>
      <c r="G73" s="9">
        <f>SUM(Tabuľka9[[#This Row],[Predpokladané spotrebované množstvo 07-12/2022]]*Tabuľka9[[#This Row],[Cena MJ S  DPH]])</f>
        <v>0</v>
      </c>
      <c r="H73" s="12">
        <v>160881</v>
      </c>
      <c r="I73" s="9" t="str">
        <f>_xlfn.XLOOKUP(Tabuľka9[[#This Row],[IČO]],Zlúčenie1[IČO],Zlúčenie1[zariadenie_short])</f>
        <v>GMR ZH</v>
      </c>
      <c r="J73" s="9" t="str">
        <f>_xlfn.XLOOKUP(Tabuľka9[[#This Row],[IČO]],Zlúčenie1[IČO],Zlúčenie1[cis_obce.okres_skratka])</f>
        <v>ZH</v>
      </c>
    </row>
    <row r="74" spans="1:10" hidden="1" x14ac:dyDescent="0.25">
      <c r="A74" t="s">
        <v>81</v>
      </c>
      <c r="B74" t="s">
        <v>86</v>
      </c>
      <c r="C74" t="s">
        <v>10</v>
      </c>
      <c r="D74"/>
      <c r="E74" s="8"/>
      <c r="F74"/>
      <c r="G74">
        <f>SUM(Tabuľka9[[#This Row],[Predpokladané spotrebované množstvo 07-12/2022]]*Tabuľka9[[#This Row],[Cena MJ S  DPH]])</f>
        <v>0</v>
      </c>
      <c r="H74" s="1">
        <v>160881</v>
      </c>
      <c r="I74" t="str">
        <f>_xlfn.XLOOKUP(Tabuľka9[[#This Row],[IČO]],Zlúčenie1[IČO],Zlúčenie1[zariadenie_short])</f>
        <v>GMR ZH</v>
      </c>
      <c r="J74" t="str">
        <f>_xlfn.XLOOKUP(Tabuľka9[[#This Row],[IČO]],Zlúčenie1[IČO],Zlúčenie1[cis_obce.okres_skratka])</f>
        <v>ZH</v>
      </c>
    </row>
    <row r="75" spans="1:10" hidden="1" x14ac:dyDescent="0.25">
      <c r="A75" t="s">
        <v>81</v>
      </c>
      <c r="B75" t="s">
        <v>87</v>
      </c>
      <c r="C75" t="s">
        <v>10</v>
      </c>
      <c r="D75"/>
      <c r="E75" s="8"/>
      <c r="F75"/>
      <c r="G75">
        <f>SUM(Tabuľka9[[#This Row],[Predpokladané spotrebované množstvo 07-12/2022]]*Tabuľka9[[#This Row],[Cena MJ S  DPH]])</f>
        <v>0</v>
      </c>
      <c r="H75" s="1">
        <v>160881</v>
      </c>
      <c r="I75" t="str">
        <f>_xlfn.XLOOKUP(Tabuľka9[[#This Row],[IČO]],Zlúčenie1[IČO],Zlúčenie1[zariadenie_short])</f>
        <v>GMR ZH</v>
      </c>
      <c r="J75" t="str">
        <f>_xlfn.XLOOKUP(Tabuľka9[[#This Row],[IČO]],Zlúčenie1[IČO],Zlúčenie1[cis_obce.okres_skratka])</f>
        <v>ZH</v>
      </c>
    </row>
    <row r="76" spans="1:10" hidden="1" x14ac:dyDescent="0.25">
      <c r="A76" t="s">
        <v>81</v>
      </c>
      <c r="B76" t="s">
        <v>88</v>
      </c>
      <c r="C76" t="s">
        <v>10</v>
      </c>
      <c r="D76"/>
      <c r="E76" s="8"/>
      <c r="F76"/>
      <c r="G76">
        <f>SUM(Tabuľka9[[#This Row],[Predpokladané spotrebované množstvo 07-12/2022]]*Tabuľka9[[#This Row],[Cena MJ S  DPH]])</f>
        <v>0</v>
      </c>
      <c r="H76" s="1">
        <v>160881</v>
      </c>
      <c r="I76" t="str">
        <f>_xlfn.XLOOKUP(Tabuľka9[[#This Row],[IČO]],Zlúčenie1[IČO],Zlúčenie1[zariadenie_short])</f>
        <v>GMR ZH</v>
      </c>
      <c r="J76" t="str">
        <f>_xlfn.XLOOKUP(Tabuľka9[[#This Row],[IČO]],Zlúčenie1[IČO],Zlúčenie1[cis_obce.okres_skratka])</f>
        <v>ZH</v>
      </c>
    </row>
    <row r="77" spans="1:10" hidden="1" x14ac:dyDescent="0.25">
      <c r="A77" t="s">
        <v>81</v>
      </c>
      <c r="B77" t="s">
        <v>89</v>
      </c>
      <c r="C77" t="s">
        <v>10</v>
      </c>
      <c r="D77"/>
      <c r="E77" s="8"/>
      <c r="F77"/>
      <c r="G77">
        <f>SUM(Tabuľka9[[#This Row],[Predpokladané spotrebované množstvo 07-12/2022]]*Tabuľka9[[#This Row],[Cena MJ S  DPH]])</f>
        <v>0</v>
      </c>
      <c r="H77" s="1">
        <v>160881</v>
      </c>
      <c r="I77" t="str">
        <f>_xlfn.XLOOKUP(Tabuľka9[[#This Row],[IČO]],Zlúčenie1[IČO],Zlúčenie1[zariadenie_short])</f>
        <v>GMR ZH</v>
      </c>
      <c r="J77" t="str">
        <f>_xlfn.XLOOKUP(Tabuľka9[[#This Row],[IČO]],Zlúčenie1[IČO],Zlúčenie1[cis_obce.okres_skratka])</f>
        <v>ZH</v>
      </c>
    </row>
    <row r="78" spans="1:10" hidden="1" x14ac:dyDescent="0.25">
      <c r="A78" t="s">
        <v>90</v>
      </c>
      <c r="B78" t="s">
        <v>91</v>
      </c>
      <c r="C78" t="s">
        <v>10</v>
      </c>
      <c r="D78"/>
      <c r="E78" s="8">
        <v>0.6</v>
      </c>
      <c r="F78"/>
      <c r="G78">
        <f>SUM(Tabuľka9[[#This Row],[Predpokladané spotrebované množstvo 07-12/2022]]*Tabuľka9[[#This Row],[Cena MJ S  DPH]])</f>
        <v>0</v>
      </c>
      <c r="H78" s="1">
        <v>160881</v>
      </c>
      <c r="I78" t="str">
        <f>_xlfn.XLOOKUP(Tabuľka9[[#This Row],[IČO]],Zlúčenie1[IČO],Zlúčenie1[zariadenie_short])</f>
        <v>GMR ZH</v>
      </c>
      <c r="J78" t="str">
        <f>_xlfn.XLOOKUP(Tabuľka9[[#This Row],[IČO]],Zlúčenie1[IČO],Zlúčenie1[cis_obce.okres_skratka])</f>
        <v>ZH</v>
      </c>
    </row>
    <row r="79" spans="1:10" hidden="1" x14ac:dyDescent="0.25">
      <c r="A79" t="s">
        <v>92</v>
      </c>
      <c r="B79" t="s">
        <v>93</v>
      </c>
      <c r="C79" t="s">
        <v>10</v>
      </c>
      <c r="D79"/>
      <c r="E79" s="8">
        <v>2.903225806451613</v>
      </c>
      <c r="F79"/>
      <c r="G79">
        <f>SUM(Tabuľka9[[#This Row],[Predpokladané spotrebované množstvo 07-12/2022]]*Tabuľka9[[#This Row],[Cena MJ S  DPH]])</f>
        <v>0</v>
      </c>
      <c r="H79" s="1">
        <v>160881</v>
      </c>
      <c r="I79" t="str">
        <f>_xlfn.XLOOKUP(Tabuľka9[[#This Row],[IČO]],Zlúčenie1[IČO],Zlúčenie1[zariadenie_short])</f>
        <v>GMR ZH</v>
      </c>
      <c r="J79" t="str">
        <f>_xlfn.XLOOKUP(Tabuľka9[[#This Row],[IČO]],Zlúčenie1[IČO],Zlúčenie1[cis_obce.okres_skratka])</f>
        <v>ZH</v>
      </c>
    </row>
    <row r="80" spans="1:10" hidden="1" x14ac:dyDescent="0.25">
      <c r="A80" t="s">
        <v>92</v>
      </c>
      <c r="B80" t="s">
        <v>94</v>
      </c>
      <c r="C80" t="s">
        <v>10</v>
      </c>
      <c r="D80"/>
      <c r="E80" s="8">
        <v>2</v>
      </c>
      <c r="F80"/>
      <c r="G80">
        <f>SUM(Tabuľka9[[#This Row],[Predpokladané spotrebované množstvo 07-12/2022]]*Tabuľka9[[#This Row],[Cena MJ S  DPH]])</f>
        <v>0</v>
      </c>
      <c r="H80" s="1">
        <v>160881</v>
      </c>
      <c r="I80" t="str">
        <f>_xlfn.XLOOKUP(Tabuľka9[[#This Row],[IČO]],Zlúčenie1[IČO],Zlúčenie1[zariadenie_short])</f>
        <v>GMR ZH</v>
      </c>
      <c r="J80" t="str">
        <f>_xlfn.XLOOKUP(Tabuľka9[[#This Row],[IČO]],Zlúčenie1[IČO],Zlúčenie1[cis_obce.okres_skratka])</f>
        <v>ZH</v>
      </c>
    </row>
    <row r="81" spans="1:10" hidden="1" x14ac:dyDescent="0.25">
      <c r="A81" t="s">
        <v>92</v>
      </c>
      <c r="B81" t="s">
        <v>95</v>
      </c>
      <c r="C81" t="s">
        <v>10</v>
      </c>
      <c r="D81"/>
      <c r="E81" s="8"/>
      <c r="F81"/>
      <c r="G81">
        <f>SUM(Tabuľka9[[#This Row],[Predpokladané spotrebované množstvo 07-12/2022]]*Tabuľka9[[#This Row],[Cena MJ S  DPH]])</f>
        <v>0</v>
      </c>
      <c r="H81" s="1">
        <v>160881</v>
      </c>
      <c r="I81" t="str">
        <f>_xlfn.XLOOKUP(Tabuľka9[[#This Row],[IČO]],Zlúčenie1[IČO],Zlúčenie1[zariadenie_short])</f>
        <v>GMR ZH</v>
      </c>
      <c r="J81" t="str">
        <f>_xlfn.XLOOKUP(Tabuľka9[[#This Row],[IČO]],Zlúčenie1[IČO],Zlúčenie1[cis_obce.okres_skratka])</f>
        <v>ZH</v>
      </c>
    </row>
    <row r="82" spans="1:10" hidden="1" x14ac:dyDescent="0.25">
      <c r="A82" t="s">
        <v>92</v>
      </c>
      <c r="B82" t="s">
        <v>96</v>
      </c>
      <c r="C82" t="s">
        <v>10</v>
      </c>
      <c r="D82"/>
      <c r="E82" s="8"/>
      <c r="F82"/>
      <c r="G82">
        <f>SUM(Tabuľka9[[#This Row],[Predpokladané spotrebované množstvo 07-12/2022]]*Tabuľka9[[#This Row],[Cena MJ S  DPH]])</f>
        <v>0</v>
      </c>
      <c r="H82" s="1">
        <v>160881</v>
      </c>
      <c r="I82" t="str">
        <f>_xlfn.XLOOKUP(Tabuľka9[[#This Row],[IČO]],Zlúčenie1[IČO],Zlúčenie1[zariadenie_short])</f>
        <v>GMR ZH</v>
      </c>
      <c r="J82" t="str">
        <f>_xlfn.XLOOKUP(Tabuľka9[[#This Row],[IČO]],Zlúčenie1[IČO],Zlúčenie1[cis_obce.okres_skratka])</f>
        <v>ZH</v>
      </c>
    </row>
    <row r="83" spans="1:10" hidden="1" x14ac:dyDescent="0.25">
      <c r="A83" t="s">
        <v>92</v>
      </c>
      <c r="B83" t="s">
        <v>97</v>
      </c>
      <c r="C83" t="s">
        <v>10</v>
      </c>
      <c r="D83"/>
      <c r="E83" s="8"/>
      <c r="F83"/>
      <c r="G83">
        <f>SUM(Tabuľka9[[#This Row],[Predpokladané spotrebované množstvo 07-12/2022]]*Tabuľka9[[#This Row],[Cena MJ S  DPH]])</f>
        <v>0</v>
      </c>
      <c r="H83" s="1">
        <v>160881</v>
      </c>
      <c r="I83" t="str">
        <f>_xlfn.XLOOKUP(Tabuľka9[[#This Row],[IČO]],Zlúčenie1[IČO],Zlúčenie1[zariadenie_short])</f>
        <v>GMR ZH</v>
      </c>
      <c r="J83" t="str">
        <f>_xlfn.XLOOKUP(Tabuľka9[[#This Row],[IČO]],Zlúčenie1[IČO],Zlúčenie1[cis_obce.okres_skratka])</f>
        <v>ZH</v>
      </c>
    </row>
    <row r="84" spans="1:10" hidden="1" x14ac:dyDescent="0.25">
      <c r="A84" t="s">
        <v>92</v>
      </c>
      <c r="B84" t="s">
        <v>98</v>
      </c>
      <c r="C84" t="s">
        <v>10</v>
      </c>
      <c r="D84"/>
      <c r="E84" s="8"/>
      <c r="F84"/>
      <c r="G84">
        <f>SUM(Tabuľka9[[#This Row],[Predpokladané spotrebované množstvo 07-12/2022]]*Tabuľka9[[#This Row],[Cena MJ S  DPH]])</f>
        <v>0</v>
      </c>
      <c r="H84" s="1">
        <v>160881</v>
      </c>
      <c r="I84" t="str">
        <f>_xlfn.XLOOKUP(Tabuľka9[[#This Row],[IČO]],Zlúčenie1[IČO],Zlúčenie1[zariadenie_short])</f>
        <v>GMR ZH</v>
      </c>
      <c r="J84" t="str">
        <f>_xlfn.XLOOKUP(Tabuľka9[[#This Row],[IČO]],Zlúčenie1[IČO],Zlúčenie1[cis_obce.okres_skratka])</f>
        <v>ZH</v>
      </c>
    </row>
    <row r="85" spans="1:10" hidden="1" x14ac:dyDescent="0.25">
      <c r="A85" t="s">
        <v>92</v>
      </c>
      <c r="B85" t="s">
        <v>99</v>
      </c>
      <c r="C85" t="s">
        <v>45</v>
      </c>
      <c r="D85"/>
      <c r="E85" s="8"/>
      <c r="F85"/>
      <c r="G85">
        <f>SUM(Tabuľka9[[#This Row],[Predpokladané spotrebované množstvo 07-12/2022]]*Tabuľka9[[#This Row],[Cena MJ S  DPH]])</f>
        <v>0</v>
      </c>
      <c r="H85" s="1">
        <v>160881</v>
      </c>
      <c r="I85" t="str">
        <f>_xlfn.XLOOKUP(Tabuľka9[[#This Row],[IČO]],Zlúčenie1[IČO],Zlúčenie1[zariadenie_short])</f>
        <v>GMR ZH</v>
      </c>
      <c r="J85" t="str">
        <f>_xlfn.XLOOKUP(Tabuľka9[[#This Row],[IČO]],Zlúčenie1[IČO],Zlúčenie1[cis_obce.okres_skratka])</f>
        <v>ZH</v>
      </c>
    </row>
    <row r="86" spans="1:10" hidden="1" x14ac:dyDescent="0.25">
      <c r="A86" t="s">
        <v>92</v>
      </c>
      <c r="B86" t="s">
        <v>100</v>
      </c>
      <c r="C86" t="s">
        <v>10</v>
      </c>
      <c r="D86"/>
      <c r="E86" s="8">
        <v>3</v>
      </c>
      <c r="F86"/>
      <c r="G86">
        <f>SUM(Tabuľka9[[#This Row],[Predpokladané spotrebované množstvo 07-12/2022]]*Tabuľka9[[#This Row],[Cena MJ S  DPH]])</f>
        <v>0</v>
      </c>
      <c r="H86" s="1">
        <v>160881</v>
      </c>
      <c r="I86" t="str">
        <f>_xlfn.XLOOKUP(Tabuľka9[[#This Row],[IČO]],Zlúčenie1[IČO],Zlúčenie1[zariadenie_short])</f>
        <v>GMR ZH</v>
      </c>
      <c r="J86" t="str">
        <f>_xlfn.XLOOKUP(Tabuľka9[[#This Row],[IČO]],Zlúčenie1[IČO],Zlúčenie1[cis_obce.okres_skratka])</f>
        <v>ZH</v>
      </c>
    </row>
    <row r="87" spans="1:10" hidden="1" x14ac:dyDescent="0.25">
      <c r="A87" t="s">
        <v>92</v>
      </c>
      <c r="B87" t="s">
        <v>101</v>
      </c>
      <c r="C87" t="s">
        <v>45</v>
      </c>
      <c r="D87"/>
      <c r="E87" s="8"/>
      <c r="F87"/>
      <c r="G87">
        <f>SUM(Tabuľka9[[#This Row],[Predpokladané spotrebované množstvo 07-12/2022]]*Tabuľka9[[#This Row],[Cena MJ S  DPH]])</f>
        <v>0</v>
      </c>
      <c r="H87" s="1">
        <v>160881</v>
      </c>
      <c r="I87" t="str">
        <f>_xlfn.XLOOKUP(Tabuľka9[[#This Row],[IČO]],Zlúčenie1[IČO],Zlúčenie1[zariadenie_short])</f>
        <v>GMR ZH</v>
      </c>
      <c r="J87" t="str">
        <f>_xlfn.XLOOKUP(Tabuľka9[[#This Row],[IČO]],Zlúčenie1[IČO],Zlúčenie1[cis_obce.okres_skratka])</f>
        <v>ZH</v>
      </c>
    </row>
    <row r="88" spans="1:10" hidden="1" x14ac:dyDescent="0.25">
      <c r="A88" t="s">
        <v>92</v>
      </c>
      <c r="B88" t="s">
        <v>102</v>
      </c>
      <c r="C88" t="s">
        <v>10</v>
      </c>
      <c r="D88"/>
      <c r="E88" s="8"/>
      <c r="F88"/>
      <c r="G88">
        <f>SUM(Tabuľka9[[#This Row],[Predpokladané spotrebované množstvo 07-12/2022]]*Tabuľka9[[#This Row],[Cena MJ S  DPH]])</f>
        <v>0</v>
      </c>
      <c r="H88" s="1">
        <v>160881</v>
      </c>
      <c r="I88" t="str">
        <f>_xlfn.XLOOKUP(Tabuľka9[[#This Row],[IČO]],Zlúčenie1[IČO],Zlúčenie1[zariadenie_short])</f>
        <v>GMR ZH</v>
      </c>
      <c r="J88" t="str">
        <f>_xlfn.XLOOKUP(Tabuľka9[[#This Row],[IČO]],Zlúčenie1[IČO],Zlúčenie1[cis_obce.okres_skratka])</f>
        <v>ZH</v>
      </c>
    </row>
    <row r="89" spans="1:10" hidden="1" x14ac:dyDescent="0.25">
      <c r="A89" t="s">
        <v>92</v>
      </c>
      <c r="B89" t="s">
        <v>103</v>
      </c>
      <c r="C89" t="s">
        <v>10</v>
      </c>
      <c r="D89"/>
      <c r="E89" s="8"/>
      <c r="F89"/>
      <c r="G89">
        <f>SUM(Tabuľka9[[#This Row],[Predpokladané spotrebované množstvo 07-12/2022]]*Tabuľka9[[#This Row],[Cena MJ S  DPH]])</f>
        <v>0</v>
      </c>
      <c r="H89" s="1">
        <v>160881</v>
      </c>
      <c r="I89" t="str">
        <f>_xlfn.XLOOKUP(Tabuľka9[[#This Row],[IČO]],Zlúčenie1[IČO],Zlúčenie1[zariadenie_short])</f>
        <v>GMR ZH</v>
      </c>
      <c r="J89" t="str">
        <f>_xlfn.XLOOKUP(Tabuľka9[[#This Row],[IČO]],Zlúčenie1[IČO],Zlúčenie1[cis_obce.okres_skratka])</f>
        <v>ZH</v>
      </c>
    </row>
    <row r="90" spans="1:10" hidden="1" x14ac:dyDescent="0.25">
      <c r="A90" t="s">
        <v>90</v>
      </c>
      <c r="B90" t="s">
        <v>104</v>
      </c>
      <c r="C90" t="s">
        <v>45</v>
      </c>
      <c r="D90"/>
      <c r="E90" s="8"/>
      <c r="F90"/>
      <c r="G90">
        <f>SUM(Tabuľka9[[#This Row],[Predpokladané spotrebované množstvo 07-12/2022]]*Tabuľka9[[#This Row],[Cena MJ S  DPH]])</f>
        <v>0</v>
      </c>
      <c r="H90" s="1">
        <v>160881</v>
      </c>
      <c r="I90" t="str">
        <f>_xlfn.XLOOKUP(Tabuľka9[[#This Row],[IČO]],Zlúčenie1[IČO],Zlúčenie1[zariadenie_short])</f>
        <v>GMR ZH</v>
      </c>
      <c r="J90" t="str">
        <f>_xlfn.XLOOKUP(Tabuľka9[[#This Row],[IČO]],Zlúčenie1[IČO],Zlúčenie1[cis_obce.okres_skratka])</f>
        <v>ZH</v>
      </c>
    </row>
    <row r="91" spans="1:10" hidden="1" x14ac:dyDescent="0.25">
      <c r="A91" t="s">
        <v>92</v>
      </c>
      <c r="B91" t="s">
        <v>105</v>
      </c>
      <c r="C91" t="s">
        <v>10</v>
      </c>
      <c r="D91"/>
      <c r="E91" s="8"/>
      <c r="F91"/>
      <c r="G91">
        <f>SUM(Tabuľka9[[#This Row],[Predpokladané spotrebované množstvo 07-12/2022]]*Tabuľka9[[#This Row],[Cena MJ S  DPH]])</f>
        <v>0</v>
      </c>
      <c r="H91" s="1">
        <v>160881</v>
      </c>
      <c r="I91" t="str">
        <f>_xlfn.XLOOKUP(Tabuľka9[[#This Row],[IČO]],Zlúčenie1[IČO],Zlúčenie1[zariadenie_short])</f>
        <v>GMR ZH</v>
      </c>
      <c r="J91" t="str">
        <f>_xlfn.XLOOKUP(Tabuľka9[[#This Row],[IČO]],Zlúčenie1[IČO],Zlúčenie1[cis_obce.okres_skratka])</f>
        <v>ZH</v>
      </c>
    </row>
    <row r="92" spans="1:10" hidden="1" x14ac:dyDescent="0.25">
      <c r="A92" t="s">
        <v>92</v>
      </c>
      <c r="B92" t="s">
        <v>106</v>
      </c>
      <c r="C92" t="s">
        <v>10</v>
      </c>
      <c r="D92"/>
      <c r="E92" s="8"/>
      <c r="F92"/>
      <c r="G92">
        <f>SUM(Tabuľka9[[#This Row],[Predpokladané spotrebované množstvo 07-12/2022]]*Tabuľka9[[#This Row],[Cena MJ S  DPH]])</f>
        <v>0</v>
      </c>
      <c r="H92" s="1">
        <v>160881</v>
      </c>
      <c r="I92" t="str">
        <f>_xlfn.XLOOKUP(Tabuľka9[[#This Row],[IČO]],Zlúčenie1[IČO],Zlúčenie1[zariadenie_short])</f>
        <v>GMR ZH</v>
      </c>
      <c r="J92" t="str">
        <f>_xlfn.XLOOKUP(Tabuľka9[[#This Row],[IČO]],Zlúčenie1[IČO],Zlúčenie1[cis_obce.okres_skratka])</f>
        <v>ZH</v>
      </c>
    </row>
    <row r="93" spans="1:10" hidden="1" x14ac:dyDescent="0.25">
      <c r="A93" t="s">
        <v>92</v>
      </c>
      <c r="B93" t="s">
        <v>107</v>
      </c>
      <c r="C93" t="s">
        <v>10</v>
      </c>
      <c r="D93"/>
      <c r="E93" s="8"/>
      <c r="F93"/>
      <c r="G93">
        <f>SUM(Tabuľka9[[#This Row],[Predpokladané spotrebované množstvo 07-12/2022]]*Tabuľka9[[#This Row],[Cena MJ S  DPH]])</f>
        <v>0</v>
      </c>
      <c r="H93" s="1">
        <v>160881</v>
      </c>
      <c r="I93" t="str">
        <f>_xlfn.XLOOKUP(Tabuľka9[[#This Row],[IČO]],Zlúčenie1[IČO],Zlúčenie1[zariadenie_short])</f>
        <v>GMR ZH</v>
      </c>
      <c r="J93" t="str">
        <f>_xlfn.XLOOKUP(Tabuľka9[[#This Row],[IČO]],Zlúčenie1[IČO],Zlúčenie1[cis_obce.okres_skratka])</f>
        <v>ZH</v>
      </c>
    </row>
    <row r="94" spans="1:10" hidden="1" x14ac:dyDescent="0.25">
      <c r="A94" t="s">
        <v>92</v>
      </c>
      <c r="B94" t="s">
        <v>108</v>
      </c>
      <c r="C94" t="s">
        <v>10</v>
      </c>
      <c r="D94"/>
      <c r="E94" s="8">
        <v>5.45</v>
      </c>
      <c r="F94"/>
      <c r="G94">
        <f>SUM(Tabuľka9[[#This Row],[Predpokladané spotrebované množstvo 07-12/2022]]*Tabuľka9[[#This Row],[Cena MJ S  DPH]])</f>
        <v>0</v>
      </c>
      <c r="H94" s="1">
        <v>160881</v>
      </c>
      <c r="I94" t="str">
        <f>_xlfn.XLOOKUP(Tabuľka9[[#This Row],[IČO]],Zlúčenie1[IČO],Zlúčenie1[zariadenie_short])</f>
        <v>GMR ZH</v>
      </c>
      <c r="J94" t="str">
        <f>_xlfn.XLOOKUP(Tabuľka9[[#This Row],[IČO]],Zlúčenie1[IČO],Zlúčenie1[cis_obce.okres_skratka])</f>
        <v>ZH</v>
      </c>
    </row>
    <row r="95" spans="1:10" hidden="1" x14ac:dyDescent="0.25">
      <c r="A95" t="s">
        <v>92</v>
      </c>
      <c r="B95" t="s">
        <v>109</v>
      </c>
      <c r="C95" t="s">
        <v>45</v>
      </c>
      <c r="D95"/>
      <c r="E95" s="8">
        <v>3.3</v>
      </c>
      <c r="F95"/>
      <c r="G95">
        <f>SUM(Tabuľka9[[#This Row],[Predpokladané spotrebované množstvo 07-12/2022]]*Tabuľka9[[#This Row],[Cena MJ S  DPH]])</f>
        <v>0</v>
      </c>
      <c r="H95" s="1">
        <v>160881</v>
      </c>
      <c r="I95" t="str">
        <f>_xlfn.XLOOKUP(Tabuľka9[[#This Row],[IČO]],Zlúčenie1[IČO],Zlúčenie1[zariadenie_short])</f>
        <v>GMR ZH</v>
      </c>
      <c r="J95" t="str">
        <f>_xlfn.XLOOKUP(Tabuľka9[[#This Row],[IČO]],Zlúčenie1[IČO],Zlúčenie1[cis_obce.okres_skratka])</f>
        <v>ZH</v>
      </c>
    </row>
    <row r="96" spans="1:10" hidden="1" x14ac:dyDescent="0.25">
      <c r="A96" t="s">
        <v>92</v>
      </c>
      <c r="B96" t="s">
        <v>110</v>
      </c>
      <c r="C96" t="s">
        <v>10</v>
      </c>
      <c r="D96"/>
      <c r="E96" s="8"/>
      <c r="F96"/>
      <c r="G96">
        <f>SUM(Tabuľka9[[#This Row],[Predpokladané spotrebované množstvo 07-12/2022]]*Tabuľka9[[#This Row],[Cena MJ S  DPH]])</f>
        <v>0</v>
      </c>
      <c r="H96" s="1">
        <v>160881</v>
      </c>
      <c r="I96" t="str">
        <f>_xlfn.XLOOKUP(Tabuľka9[[#This Row],[IČO]],Zlúčenie1[IČO],Zlúčenie1[zariadenie_short])</f>
        <v>GMR ZH</v>
      </c>
      <c r="J96" t="str">
        <f>_xlfn.XLOOKUP(Tabuľka9[[#This Row],[IČO]],Zlúčenie1[IČO],Zlúčenie1[cis_obce.okres_skratka])</f>
        <v>ZH</v>
      </c>
    </row>
    <row r="97" spans="1:10" hidden="1" x14ac:dyDescent="0.25">
      <c r="A97" t="s">
        <v>92</v>
      </c>
      <c r="B97" t="s">
        <v>111</v>
      </c>
      <c r="C97" t="s">
        <v>10</v>
      </c>
      <c r="D97"/>
      <c r="E97" s="8">
        <v>3.5</v>
      </c>
      <c r="F97">
        <v>38</v>
      </c>
      <c r="G97">
        <f>SUM(Tabuľka9[[#This Row],[Predpokladané spotrebované množstvo 07-12/2022]]*Tabuľka9[[#This Row],[Cena MJ S  DPH]])</f>
        <v>133</v>
      </c>
      <c r="H97" s="1">
        <v>160881</v>
      </c>
      <c r="I97" t="str">
        <f>_xlfn.XLOOKUP(Tabuľka9[[#This Row],[IČO]],Zlúčenie1[IČO],Zlúčenie1[zariadenie_short])</f>
        <v>GMR ZH</v>
      </c>
      <c r="J97" t="str">
        <f>_xlfn.XLOOKUP(Tabuľka9[[#This Row],[IČO]],Zlúčenie1[IČO],Zlúčenie1[cis_obce.okres_skratka])</f>
        <v>ZH</v>
      </c>
    </row>
    <row r="98" spans="1:10" hidden="1" x14ac:dyDescent="0.25">
      <c r="A98" t="s">
        <v>92</v>
      </c>
      <c r="B98" t="s">
        <v>112</v>
      </c>
      <c r="C98" t="s">
        <v>10</v>
      </c>
      <c r="D98"/>
      <c r="E98" s="8">
        <v>3</v>
      </c>
      <c r="F98"/>
      <c r="G98">
        <f>SUM(Tabuľka9[[#This Row],[Predpokladané spotrebované množstvo 07-12/2022]]*Tabuľka9[[#This Row],[Cena MJ S  DPH]])</f>
        <v>0</v>
      </c>
      <c r="H98" s="1">
        <v>160881</v>
      </c>
      <c r="I98" t="str">
        <f>_xlfn.XLOOKUP(Tabuľka9[[#This Row],[IČO]],Zlúčenie1[IČO],Zlúčenie1[zariadenie_short])</f>
        <v>GMR ZH</v>
      </c>
      <c r="J98" t="str">
        <f>_xlfn.XLOOKUP(Tabuľka9[[#This Row],[IČO]],Zlúčenie1[IČO],Zlúčenie1[cis_obce.okres_skratka])</f>
        <v>ZH</v>
      </c>
    </row>
    <row r="99" spans="1:10" hidden="1" x14ac:dyDescent="0.25">
      <c r="A99" t="s">
        <v>92</v>
      </c>
      <c r="B99" t="s">
        <v>113</v>
      </c>
      <c r="C99" t="s">
        <v>10</v>
      </c>
      <c r="D99"/>
      <c r="E99" s="8"/>
      <c r="F99"/>
      <c r="G99">
        <f>SUM(Tabuľka9[[#This Row],[Predpokladané spotrebované množstvo 07-12/2022]]*Tabuľka9[[#This Row],[Cena MJ S  DPH]])</f>
        <v>0</v>
      </c>
      <c r="H99" s="1">
        <v>160881</v>
      </c>
      <c r="I99" t="str">
        <f>_xlfn.XLOOKUP(Tabuľka9[[#This Row],[IČO]],Zlúčenie1[IČO],Zlúčenie1[zariadenie_short])</f>
        <v>GMR ZH</v>
      </c>
      <c r="J99" t="str">
        <f>_xlfn.XLOOKUP(Tabuľka9[[#This Row],[IČO]],Zlúčenie1[IČO],Zlúčenie1[cis_obce.okres_skratka])</f>
        <v>ZH</v>
      </c>
    </row>
    <row r="100" spans="1:10" hidden="1" x14ac:dyDescent="0.25">
      <c r="A100" t="s">
        <v>81</v>
      </c>
      <c r="B100" t="s">
        <v>114</v>
      </c>
      <c r="C100" t="s">
        <v>10</v>
      </c>
      <c r="D100"/>
      <c r="E100" s="8"/>
      <c r="F100"/>
      <c r="G100">
        <f>SUM(Tabuľka9[[#This Row],[Predpokladané spotrebované množstvo 07-12/2022]]*Tabuľka9[[#This Row],[Cena MJ S  DPH]])</f>
        <v>0</v>
      </c>
      <c r="H100" s="1">
        <v>160881</v>
      </c>
      <c r="I100" t="str">
        <f>_xlfn.XLOOKUP(Tabuľka9[[#This Row],[IČO]],Zlúčenie1[IČO],Zlúčenie1[zariadenie_short])</f>
        <v>GMR ZH</v>
      </c>
      <c r="J100" t="str">
        <f>_xlfn.XLOOKUP(Tabuľka9[[#This Row],[IČO]],Zlúčenie1[IČO],Zlúčenie1[cis_obce.okres_skratka])</f>
        <v>ZH</v>
      </c>
    </row>
    <row r="101" spans="1:10" hidden="1" x14ac:dyDescent="0.25">
      <c r="A101" t="s">
        <v>81</v>
      </c>
      <c r="B101" t="s">
        <v>115</v>
      </c>
      <c r="C101" t="s">
        <v>10</v>
      </c>
      <c r="D101"/>
      <c r="E101" s="8"/>
      <c r="F101"/>
      <c r="G101">
        <f>SUM(Tabuľka9[[#This Row],[Predpokladané spotrebované množstvo 07-12/2022]]*Tabuľka9[[#This Row],[Cena MJ S  DPH]])</f>
        <v>0</v>
      </c>
      <c r="H101" s="1">
        <v>160881</v>
      </c>
      <c r="I101" t="str">
        <f>_xlfn.XLOOKUP(Tabuľka9[[#This Row],[IČO]],Zlúčenie1[IČO],Zlúčenie1[zariadenie_short])</f>
        <v>GMR ZH</v>
      </c>
      <c r="J101" t="str">
        <f>_xlfn.XLOOKUP(Tabuľka9[[#This Row],[IČO]],Zlúčenie1[IČO],Zlúčenie1[cis_obce.okres_skratka])</f>
        <v>ZH</v>
      </c>
    </row>
    <row r="102" spans="1:10" hidden="1" x14ac:dyDescent="0.25">
      <c r="A102" t="s">
        <v>81</v>
      </c>
      <c r="B102" t="s">
        <v>116</v>
      </c>
      <c r="C102" t="s">
        <v>10</v>
      </c>
      <c r="D102"/>
      <c r="E102" s="8"/>
      <c r="F102"/>
      <c r="G102">
        <f>SUM(Tabuľka9[[#This Row],[Predpokladané spotrebované množstvo 07-12/2022]]*Tabuľka9[[#This Row],[Cena MJ S  DPH]])</f>
        <v>0</v>
      </c>
      <c r="H102" s="1">
        <v>160881</v>
      </c>
      <c r="I102" t="str">
        <f>_xlfn.XLOOKUP(Tabuľka9[[#This Row],[IČO]],Zlúčenie1[IČO],Zlúčenie1[zariadenie_short])</f>
        <v>GMR ZH</v>
      </c>
      <c r="J102" t="str">
        <f>_xlfn.XLOOKUP(Tabuľka9[[#This Row],[IČO]],Zlúčenie1[IČO],Zlúčenie1[cis_obce.okres_skratka])</f>
        <v>ZH</v>
      </c>
    </row>
    <row r="103" spans="1:10" hidden="1" x14ac:dyDescent="0.25">
      <c r="A103" t="s">
        <v>81</v>
      </c>
      <c r="B103" t="s">
        <v>117</v>
      </c>
      <c r="C103" t="s">
        <v>10</v>
      </c>
      <c r="D103"/>
      <c r="E103" s="8"/>
      <c r="F103"/>
      <c r="G103">
        <f>SUM(Tabuľka9[[#This Row],[Predpokladané spotrebované množstvo 07-12/2022]]*Tabuľka9[[#This Row],[Cena MJ S  DPH]])</f>
        <v>0</v>
      </c>
      <c r="H103" s="1">
        <v>160881</v>
      </c>
      <c r="I103" t="str">
        <f>_xlfn.XLOOKUP(Tabuľka9[[#This Row],[IČO]],Zlúčenie1[IČO],Zlúčenie1[zariadenie_short])</f>
        <v>GMR ZH</v>
      </c>
      <c r="J103" t="str">
        <f>_xlfn.XLOOKUP(Tabuľka9[[#This Row],[IČO]],Zlúčenie1[IČO],Zlúčenie1[cis_obce.okres_skratka])</f>
        <v>ZH</v>
      </c>
    </row>
    <row r="104" spans="1:10" hidden="1" x14ac:dyDescent="0.25">
      <c r="A104" t="s">
        <v>81</v>
      </c>
      <c r="B104" t="s">
        <v>118</v>
      </c>
      <c r="C104" t="s">
        <v>10</v>
      </c>
      <c r="D104"/>
      <c r="E104" s="8">
        <v>6.4</v>
      </c>
      <c r="F104">
        <v>180</v>
      </c>
      <c r="G104">
        <f>SUM(Tabuľka9[[#This Row],[Predpokladané spotrebované množstvo 07-12/2022]]*Tabuľka9[[#This Row],[Cena MJ S  DPH]])</f>
        <v>1152</v>
      </c>
      <c r="H104" s="1">
        <v>160881</v>
      </c>
      <c r="I104" t="str">
        <f>_xlfn.XLOOKUP(Tabuľka9[[#This Row],[IČO]],Zlúčenie1[IČO],Zlúčenie1[zariadenie_short])</f>
        <v>GMR ZH</v>
      </c>
      <c r="J104" t="str">
        <f>_xlfn.XLOOKUP(Tabuľka9[[#This Row],[IČO]],Zlúčenie1[IČO],Zlúčenie1[cis_obce.okres_skratka])</f>
        <v>ZH</v>
      </c>
    </row>
    <row r="105" spans="1:10" hidden="1" x14ac:dyDescent="0.25">
      <c r="A105" t="s">
        <v>81</v>
      </c>
      <c r="B105" t="s">
        <v>119</v>
      </c>
      <c r="C105" t="s">
        <v>10</v>
      </c>
      <c r="D105"/>
      <c r="E105" s="8"/>
      <c r="F105"/>
      <c r="G105">
        <f>SUM(Tabuľka9[[#This Row],[Predpokladané spotrebované množstvo 07-12/2022]]*Tabuľka9[[#This Row],[Cena MJ S  DPH]])</f>
        <v>0</v>
      </c>
      <c r="H105" s="1">
        <v>160881</v>
      </c>
      <c r="I105" t="str">
        <f>_xlfn.XLOOKUP(Tabuľka9[[#This Row],[IČO]],Zlúčenie1[IČO],Zlúčenie1[zariadenie_short])</f>
        <v>GMR ZH</v>
      </c>
      <c r="J105" t="str">
        <f>_xlfn.XLOOKUP(Tabuľka9[[#This Row],[IČO]],Zlúčenie1[IČO],Zlúčenie1[cis_obce.okres_skratka])</f>
        <v>ZH</v>
      </c>
    </row>
    <row r="106" spans="1:10" hidden="1" x14ac:dyDescent="0.25">
      <c r="A106" t="s">
        <v>81</v>
      </c>
      <c r="B106" t="s">
        <v>120</v>
      </c>
      <c r="C106" t="s">
        <v>10</v>
      </c>
      <c r="D106"/>
      <c r="E106" s="8"/>
      <c r="F106"/>
      <c r="G106">
        <f>SUM(Tabuľka9[[#This Row],[Predpokladané spotrebované množstvo 07-12/2022]]*Tabuľka9[[#This Row],[Cena MJ S  DPH]])</f>
        <v>0</v>
      </c>
      <c r="H106" s="1">
        <v>160881</v>
      </c>
      <c r="I106" t="str">
        <f>_xlfn.XLOOKUP(Tabuľka9[[#This Row],[IČO]],Zlúčenie1[IČO],Zlúčenie1[zariadenie_short])</f>
        <v>GMR ZH</v>
      </c>
      <c r="J106" t="str">
        <f>_xlfn.XLOOKUP(Tabuľka9[[#This Row],[IČO]],Zlúčenie1[IČO],Zlúčenie1[cis_obce.okres_skratka])</f>
        <v>ZH</v>
      </c>
    </row>
    <row r="107" spans="1:10" hidden="1" x14ac:dyDescent="0.25">
      <c r="A107" t="s">
        <v>81</v>
      </c>
      <c r="B107" t="s">
        <v>121</v>
      </c>
      <c r="C107" t="s">
        <v>10</v>
      </c>
      <c r="D107"/>
      <c r="E107" s="8"/>
      <c r="F107"/>
      <c r="G107">
        <f>SUM(Tabuľka9[[#This Row],[Predpokladané spotrebované množstvo 07-12/2022]]*Tabuľka9[[#This Row],[Cena MJ S  DPH]])</f>
        <v>0</v>
      </c>
      <c r="H107" s="1">
        <v>160881</v>
      </c>
      <c r="I107" t="str">
        <f>_xlfn.XLOOKUP(Tabuľka9[[#This Row],[IČO]],Zlúčenie1[IČO],Zlúčenie1[zariadenie_short])</f>
        <v>GMR ZH</v>
      </c>
      <c r="J107" t="str">
        <f>_xlfn.XLOOKUP(Tabuľka9[[#This Row],[IČO]],Zlúčenie1[IČO],Zlúčenie1[cis_obce.okres_skratka])</f>
        <v>ZH</v>
      </c>
    </row>
    <row r="108" spans="1:10" hidden="1" x14ac:dyDescent="0.25">
      <c r="A108" t="s">
        <v>122</v>
      </c>
      <c r="B108" t="s">
        <v>123</v>
      </c>
      <c r="C108" t="s">
        <v>10</v>
      </c>
      <c r="D108"/>
      <c r="E108" s="8"/>
      <c r="F108"/>
      <c r="G108">
        <f>SUM(Tabuľka9[[#This Row],[Predpokladané spotrebované množstvo 07-12/2022]]*Tabuľka9[[#This Row],[Cena MJ S  DPH]])</f>
        <v>0</v>
      </c>
      <c r="H108" s="1">
        <v>160881</v>
      </c>
      <c r="I108" t="str">
        <f>_xlfn.XLOOKUP(Tabuľka9[[#This Row],[IČO]],Zlúčenie1[IČO],Zlúčenie1[zariadenie_short])</f>
        <v>GMR ZH</v>
      </c>
      <c r="J108" t="str">
        <f>_xlfn.XLOOKUP(Tabuľka9[[#This Row],[IČO]],Zlúčenie1[IČO],Zlúčenie1[cis_obce.okres_skratka])</f>
        <v>ZH</v>
      </c>
    </row>
    <row r="109" spans="1:10" hidden="1" x14ac:dyDescent="0.25">
      <c r="A109" t="s">
        <v>122</v>
      </c>
      <c r="B109" t="s">
        <v>124</v>
      </c>
      <c r="C109" t="s">
        <v>10</v>
      </c>
      <c r="D109"/>
      <c r="E109" s="8"/>
      <c r="F109"/>
      <c r="G109">
        <f>SUM(Tabuľka9[[#This Row],[Predpokladané spotrebované množstvo 07-12/2022]]*Tabuľka9[[#This Row],[Cena MJ S  DPH]])</f>
        <v>0</v>
      </c>
      <c r="H109" s="1">
        <v>160881</v>
      </c>
      <c r="I109" t="str">
        <f>_xlfn.XLOOKUP(Tabuľka9[[#This Row],[IČO]],Zlúčenie1[IČO],Zlúčenie1[zariadenie_short])</f>
        <v>GMR ZH</v>
      </c>
      <c r="J109" t="str">
        <f>_xlfn.XLOOKUP(Tabuľka9[[#This Row],[IČO]],Zlúčenie1[IČO],Zlúčenie1[cis_obce.okres_skratka])</f>
        <v>ZH</v>
      </c>
    </row>
    <row r="110" spans="1:10" hidden="1" x14ac:dyDescent="0.25">
      <c r="A110" t="s">
        <v>122</v>
      </c>
      <c r="B110" t="s">
        <v>125</v>
      </c>
      <c r="C110" t="s">
        <v>10</v>
      </c>
      <c r="D110"/>
      <c r="E110" s="8">
        <v>4.45</v>
      </c>
      <c r="F110">
        <v>90</v>
      </c>
      <c r="G110">
        <f>SUM(Tabuľka9[[#This Row],[Predpokladané spotrebované množstvo 07-12/2022]]*Tabuľka9[[#This Row],[Cena MJ S  DPH]])</f>
        <v>400.5</v>
      </c>
      <c r="H110" s="1">
        <v>160881</v>
      </c>
      <c r="I110" t="str">
        <f>_xlfn.XLOOKUP(Tabuľka9[[#This Row],[IČO]],Zlúčenie1[IČO],Zlúčenie1[zariadenie_short])</f>
        <v>GMR ZH</v>
      </c>
      <c r="J110" t="str">
        <f>_xlfn.XLOOKUP(Tabuľka9[[#This Row],[IČO]],Zlúčenie1[IČO],Zlúčenie1[cis_obce.okres_skratka])</f>
        <v>ZH</v>
      </c>
    </row>
    <row r="111" spans="1:10" hidden="1" x14ac:dyDescent="0.25">
      <c r="A111" t="s">
        <v>122</v>
      </c>
      <c r="B111" t="s">
        <v>127</v>
      </c>
      <c r="C111" t="s">
        <v>10</v>
      </c>
      <c r="D111"/>
      <c r="E111" s="8"/>
      <c r="F111"/>
      <c r="G111">
        <f>SUM(Tabuľka9[[#This Row],[Predpokladané spotrebované množstvo 07-12/2022]]*Tabuľka9[[#This Row],[Cena MJ S  DPH]])</f>
        <v>0</v>
      </c>
      <c r="H111" s="1">
        <v>160881</v>
      </c>
      <c r="I111" t="str">
        <f>_xlfn.XLOOKUP(Tabuľka9[[#This Row],[IČO]],Zlúčenie1[IČO],Zlúčenie1[zariadenie_short])</f>
        <v>GMR ZH</v>
      </c>
      <c r="J111" t="str">
        <f>_xlfn.XLOOKUP(Tabuľka9[[#This Row],[IČO]],Zlúčenie1[IČO],Zlúčenie1[cis_obce.okres_skratka])</f>
        <v>ZH</v>
      </c>
    </row>
    <row r="112" spans="1:10" hidden="1" x14ac:dyDescent="0.25">
      <c r="A112" t="s">
        <v>122</v>
      </c>
      <c r="B112" t="s">
        <v>128</v>
      </c>
      <c r="C112" t="s">
        <v>10</v>
      </c>
      <c r="D112"/>
      <c r="E112" s="8"/>
      <c r="F112"/>
      <c r="G112">
        <f>SUM(Tabuľka9[[#This Row],[Predpokladané spotrebované množstvo 07-12/2022]]*Tabuľka9[[#This Row],[Cena MJ S  DPH]])</f>
        <v>0</v>
      </c>
      <c r="H112" s="1">
        <v>160881</v>
      </c>
      <c r="I112" t="str">
        <f>_xlfn.XLOOKUP(Tabuľka9[[#This Row],[IČO]],Zlúčenie1[IČO],Zlúčenie1[zariadenie_short])</f>
        <v>GMR ZH</v>
      </c>
      <c r="J112" t="str">
        <f>_xlfn.XLOOKUP(Tabuľka9[[#This Row],[IČO]],Zlúčenie1[IČO],Zlúčenie1[cis_obce.okres_skratka])</f>
        <v>ZH</v>
      </c>
    </row>
    <row r="113" spans="1:10" hidden="1" x14ac:dyDescent="0.25">
      <c r="A113" t="s">
        <v>122</v>
      </c>
      <c r="B113" t="s">
        <v>129</v>
      </c>
      <c r="C113" t="s">
        <v>10</v>
      </c>
      <c r="D113"/>
      <c r="E113" s="8"/>
      <c r="F113"/>
      <c r="G113">
        <f>SUM(Tabuľka9[[#This Row],[Predpokladané spotrebované množstvo 07-12/2022]]*Tabuľka9[[#This Row],[Cena MJ S  DPH]])</f>
        <v>0</v>
      </c>
      <c r="H113" s="1">
        <v>160881</v>
      </c>
      <c r="I113" t="str">
        <f>_xlfn.XLOOKUP(Tabuľka9[[#This Row],[IČO]],Zlúčenie1[IČO],Zlúčenie1[zariadenie_short])</f>
        <v>GMR ZH</v>
      </c>
      <c r="J113" t="str">
        <f>_xlfn.XLOOKUP(Tabuľka9[[#This Row],[IČO]],Zlúčenie1[IČO],Zlúčenie1[cis_obce.okres_skratka])</f>
        <v>ZH</v>
      </c>
    </row>
    <row r="114" spans="1:10" hidden="1" x14ac:dyDescent="0.25">
      <c r="A114" t="s">
        <v>122</v>
      </c>
      <c r="B114" t="s">
        <v>130</v>
      </c>
      <c r="C114" t="s">
        <v>10</v>
      </c>
      <c r="D114"/>
      <c r="E114" s="8"/>
      <c r="F114"/>
      <c r="G114">
        <f>SUM(Tabuľka9[[#This Row],[Predpokladané spotrebované množstvo 07-12/2022]]*Tabuľka9[[#This Row],[Cena MJ S  DPH]])</f>
        <v>0</v>
      </c>
      <c r="H114" s="1">
        <v>160881</v>
      </c>
      <c r="I114" t="str">
        <f>_xlfn.XLOOKUP(Tabuľka9[[#This Row],[IČO]],Zlúčenie1[IČO],Zlúčenie1[zariadenie_short])</f>
        <v>GMR ZH</v>
      </c>
      <c r="J114" t="str">
        <f>_xlfn.XLOOKUP(Tabuľka9[[#This Row],[IČO]],Zlúčenie1[IČO],Zlúčenie1[cis_obce.okres_skratka])</f>
        <v>ZH</v>
      </c>
    </row>
    <row r="115" spans="1:10" hidden="1" x14ac:dyDescent="0.25">
      <c r="A115" t="s">
        <v>122</v>
      </c>
      <c r="B115" t="s">
        <v>131</v>
      </c>
      <c r="C115" t="s">
        <v>10</v>
      </c>
      <c r="D115"/>
      <c r="E115" s="8">
        <v>4.5</v>
      </c>
      <c r="F115">
        <v>6</v>
      </c>
      <c r="G115">
        <f>SUM(Tabuľka9[[#This Row],[Predpokladané spotrebované množstvo 07-12/2022]]*Tabuľka9[[#This Row],[Cena MJ S  DPH]])</f>
        <v>27</v>
      </c>
      <c r="H115" s="1">
        <v>160881</v>
      </c>
      <c r="I115" t="str">
        <f>_xlfn.XLOOKUP(Tabuľka9[[#This Row],[IČO]],Zlúčenie1[IČO],Zlúčenie1[zariadenie_short])</f>
        <v>GMR ZH</v>
      </c>
      <c r="J115" t="str">
        <f>_xlfn.XLOOKUP(Tabuľka9[[#This Row],[IČO]],Zlúčenie1[IČO],Zlúčenie1[cis_obce.okres_skratka])</f>
        <v>ZH</v>
      </c>
    </row>
    <row r="116" spans="1:10" hidden="1" x14ac:dyDescent="0.25">
      <c r="A116" t="s">
        <v>122</v>
      </c>
      <c r="B116" t="s">
        <v>132</v>
      </c>
      <c r="C116" t="s">
        <v>10</v>
      </c>
      <c r="D116"/>
      <c r="E116" s="8">
        <v>4.2</v>
      </c>
      <c r="F116">
        <v>20</v>
      </c>
      <c r="G116">
        <f>SUM(Tabuľka9[[#This Row],[Predpokladané spotrebované množstvo 07-12/2022]]*Tabuľka9[[#This Row],[Cena MJ S  DPH]])</f>
        <v>84</v>
      </c>
      <c r="H116" s="1">
        <v>160881</v>
      </c>
      <c r="I116" t="str">
        <f>_xlfn.XLOOKUP(Tabuľka9[[#This Row],[IČO]],Zlúčenie1[IČO],Zlúčenie1[zariadenie_short])</f>
        <v>GMR ZH</v>
      </c>
      <c r="J116" t="str">
        <f>_xlfn.XLOOKUP(Tabuľka9[[#This Row],[IČO]],Zlúčenie1[IČO],Zlúčenie1[cis_obce.okres_skratka])</f>
        <v>ZH</v>
      </c>
    </row>
    <row r="117" spans="1:10" hidden="1" x14ac:dyDescent="0.25">
      <c r="A117" t="s">
        <v>122</v>
      </c>
      <c r="B117" t="s">
        <v>134</v>
      </c>
      <c r="C117" t="s">
        <v>10</v>
      </c>
      <c r="D117"/>
      <c r="E117" s="8"/>
      <c r="F117"/>
      <c r="G117">
        <f>SUM(Tabuľka9[[#This Row],[Predpokladané spotrebované množstvo 07-12/2022]]*Tabuľka9[[#This Row],[Cena MJ S  DPH]])</f>
        <v>0</v>
      </c>
      <c r="H117" s="1">
        <v>160881</v>
      </c>
      <c r="I117" t="str">
        <f>_xlfn.XLOOKUP(Tabuľka9[[#This Row],[IČO]],Zlúčenie1[IČO],Zlúčenie1[zariadenie_short])</f>
        <v>GMR ZH</v>
      </c>
      <c r="J117" t="str">
        <f>_xlfn.XLOOKUP(Tabuľka9[[#This Row],[IČO]],Zlúčenie1[IČO],Zlúčenie1[cis_obce.okres_skratka])</f>
        <v>ZH</v>
      </c>
    </row>
    <row r="118" spans="1:10" hidden="1" x14ac:dyDescent="0.25">
      <c r="A118" t="s">
        <v>122</v>
      </c>
      <c r="B118" t="s">
        <v>135</v>
      </c>
      <c r="C118" t="s">
        <v>10</v>
      </c>
      <c r="D118"/>
      <c r="E118" s="8">
        <v>4</v>
      </c>
      <c r="F118">
        <v>35</v>
      </c>
      <c r="G118">
        <f>SUM(Tabuľka9[[#This Row],[Predpokladané spotrebované množstvo 07-12/2022]]*Tabuľka9[[#This Row],[Cena MJ S  DPH]])</f>
        <v>140</v>
      </c>
      <c r="H118" s="1">
        <v>160881</v>
      </c>
      <c r="I118" t="str">
        <f>_xlfn.XLOOKUP(Tabuľka9[[#This Row],[IČO]],Zlúčenie1[IČO],Zlúčenie1[zariadenie_short])</f>
        <v>GMR ZH</v>
      </c>
      <c r="J118" t="str">
        <f>_xlfn.XLOOKUP(Tabuľka9[[#This Row],[IČO]],Zlúčenie1[IČO],Zlúčenie1[cis_obce.okres_skratka])</f>
        <v>ZH</v>
      </c>
    </row>
    <row r="119" spans="1:10" hidden="1" x14ac:dyDescent="0.25">
      <c r="A119" t="s">
        <v>122</v>
      </c>
      <c r="B119" t="s">
        <v>136</v>
      </c>
      <c r="C119" t="s">
        <v>10</v>
      </c>
      <c r="D119"/>
      <c r="E119" s="8"/>
      <c r="F119"/>
      <c r="G119">
        <f>SUM(Tabuľka9[[#This Row],[Predpokladané spotrebované množstvo 07-12/2022]]*Tabuľka9[[#This Row],[Cena MJ S  DPH]])</f>
        <v>0</v>
      </c>
      <c r="H119" s="1">
        <v>160881</v>
      </c>
      <c r="I119" t="str">
        <f>_xlfn.XLOOKUP(Tabuľka9[[#This Row],[IČO]],Zlúčenie1[IČO],Zlúčenie1[zariadenie_short])</f>
        <v>GMR ZH</v>
      </c>
      <c r="J119" t="str">
        <f>_xlfn.XLOOKUP(Tabuľka9[[#This Row],[IČO]],Zlúčenie1[IČO],Zlúčenie1[cis_obce.okres_skratka])</f>
        <v>ZH</v>
      </c>
    </row>
    <row r="120" spans="1:10" hidden="1" x14ac:dyDescent="0.25">
      <c r="A120" t="s">
        <v>122</v>
      </c>
      <c r="B120" t="s">
        <v>137</v>
      </c>
      <c r="C120" t="s">
        <v>10</v>
      </c>
      <c r="D120"/>
      <c r="E120" s="8"/>
      <c r="F120"/>
      <c r="G120">
        <f>SUM(Tabuľka9[[#This Row],[Predpokladané spotrebované množstvo 07-12/2022]]*Tabuľka9[[#This Row],[Cena MJ S  DPH]])</f>
        <v>0</v>
      </c>
      <c r="H120" s="1">
        <v>160881</v>
      </c>
      <c r="I120" t="str">
        <f>_xlfn.XLOOKUP(Tabuľka9[[#This Row],[IČO]],Zlúčenie1[IČO],Zlúčenie1[zariadenie_short])</f>
        <v>GMR ZH</v>
      </c>
      <c r="J120" t="str">
        <f>_xlfn.XLOOKUP(Tabuľka9[[#This Row],[IČO]],Zlúčenie1[IČO],Zlúčenie1[cis_obce.okres_skratka])</f>
        <v>ZH</v>
      </c>
    </row>
    <row r="121" spans="1:10" hidden="1" x14ac:dyDescent="0.25">
      <c r="A121" t="s">
        <v>122</v>
      </c>
      <c r="B121" t="s">
        <v>138</v>
      </c>
      <c r="C121" t="s">
        <v>10</v>
      </c>
      <c r="D121"/>
      <c r="E121" s="8"/>
      <c r="F121"/>
      <c r="G121">
        <f>SUM(Tabuľka9[[#This Row],[Predpokladané spotrebované množstvo 07-12/2022]]*Tabuľka9[[#This Row],[Cena MJ S  DPH]])</f>
        <v>0</v>
      </c>
      <c r="H121" s="1">
        <v>160881</v>
      </c>
      <c r="I121" t="str">
        <f>_xlfn.XLOOKUP(Tabuľka9[[#This Row],[IČO]],Zlúčenie1[IČO],Zlúčenie1[zariadenie_short])</f>
        <v>GMR ZH</v>
      </c>
      <c r="J121" t="str">
        <f>_xlfn.XLOOKUP(Tabuľka9[[#This Row],[IČO]],Zlúčenie1[IČO],Zlúčenie1[cis_obce.okres_skratka])</f>
        <v>ZH</v>
      </c>
    </row>
    <row r="122" spans="1:10" hidden="1" x14ac:dyDescent="0.25">
      <c r="A122" t="s">
        <v>122</v>
      </c>
      <c r="B122" t="s">
        <v>139</v>
      </c>
      <c r="C122" t="s">
        <v>10</v>
      </c>
      <c r="D122"/>
      <c r="E122" s="8"/>
      <c r="F122"/>
      <c r="G122">
        <f>SUM(Tabuľka9[[#This Row],[Predpokladané spotrebované množstvo 07-12/2022]]*Tabuľka9[[#This Row],[Cena MJ S  DPH]])</f>
        <v>0</v>
      </c>
      <c r="H122" s="1">
        <v>160881</v>
      </c>
      <c r="I122" t="str">
        <f>_xlfn.XLOOKUP(Tabuľka9[[#This Row],[IČO]],Zlúčenie1[IČO],Zlúčenie1[zariadenie_short])</f>
        <v>GMR ZH</v>
      </c>
      <c r="J122" t="str">
        <f>_xlfn.XLOOKUP(Tabuľka9[[#This Row],[IČO]],Zlúčenie1[IČO],Zlúčenie1[cis_obce.okres_skratka])</f>
        <v>ZH</v>
      </c>
    </row>
    <row r="123" spans="1:10" hidden="1" x14ac:dyDescent="0.25">
      <c r="A123" t="s">
        <v>122</v>
      </c>
      <c r="B123" t="s">
        <v>140</v>
      </c>
      <c r="C123" t="s">
        <v>10</v>
      </c>
      <c r="D123"/>
      <c r="E123" s="8"/>
      <c r="F123"/>
      <c r="G123">
        <f>SUM(Tabuľka9[[#This Row],[Predpokladané spotrebované množstvo 07-12/2022]]*Tabuľka9[[#This Row],[Cena MJ S  DPH]])</f>
        <v>0</v>
      </c>
      <c r="H123" s="1">
        <v>160881</v>
      </c>
      <c r="I123" t="str">
        <f>_xlfn.XLOOKUP(Tabuľka9[[#This Row],[IČO]],Zlúčenie1[IČO],Zlúčenie1[zariadenie_short])</f>
        <v>GMR ZH</v>
      </c>
      <c r="J123" t="str">
        <f>_xlfn.XLOOKUP(Tabuľka9[[#This Row],[IČO]],Zlúčenie1[IČO],Zlúčenie1[cis_obce.okres_skratka])</f>
        <v>ZH</v>
      </c>
    </row>
    <row r="124" spans="1:10" hidden="1" x14ac:dyDescent="0.25">
      <c r="A124" t="s">
        <v>122</v>
      </c>
      <c r="B124" t="s">
        <v>141</v>
      </c>
      <c r="C124" t="s">
        <v>10</v>
      </c>
      <c r="D124"/>
      <c r="E124" s="8"/>
      <c r="F124"/>
      <c r="G124">
        <f>SUM(Tabuľka9[[#This Row],[Predpokladané spotrebované množstvo 07-12/2022]]*Tabuľka9[[#This Row],[Cena MJ S  DPH]])</f>
        <v>0</v>
      </c>
      <c r="H124" s="1">
        <v>160881</v>
      </c>
      <c r="I124" t="str">
        <f>_xlfn.XLOOKUP(Tabuľka9[[#This Row],[IČO]],Zlúčenie1[IČO],Zlúčenie1[zariadenie_short])</f>
        <v>GMR ZH</v>
      </c>
      <c r="J124" t="str">
        <f>_xlfn.XLOOKUP(Tabuľka9[[#This Row],[IČO]],Zlúčenie1[IČO],Zlúčenie1[cis_obce.okres_skratka])</f>
        <v>ZH</v>
      </c>
    </row>
    <row r="125" spans="1:10" hidden="1" x14ac:dyDescent="0.25">
      <c r="A125" t="s">
        <v>122</v>
      </c>
      <c r="B125" t="s">
        <v>142</v>
      </c>
      <c r="C125" t="s">
        <v>10</v>
      </c>
      <c r="D125"/>
      <c r="E125" s="8"/>
      <c r="F125"/>
      <c r="G125">
        <f>SUM(Tabuľka9[[#This Row],[Predpokladané spotrebované množstvo 07-12/2022]]*Tabuľka9[[#This Row],[Cena MJ S  DPH]])</f>
        <v>0</v>
      </c>
      <c r="H125" s="1">
        <v>160881</v>
      </c>
      <c r="I125" t="str">
        <f>_xlfn.XLOOKUP(Tabuľka9[[#This Row],[IČO]],Zlúčenie1[IČO],Zlúčenie1[zariadenie_short])</f>
        <v>GMR ZH</v>
      </c>
      <c r="J125" t="str">
        <f>_xlfn.XLOOKUP(Tabuľka9[[#This Row],[IČO]],Zlúčenie1[IČO],Zlúčenie1[cis_obce.okres_skratka])</f>
        <v>ZH</v>
      </c>
    </row>
    <row r="126" spans="1:10" hidden="1" x14ac:dyDescent="0.25">
      <c r="A126" t="s">
        <v>122</v>
      </c>
      <c r="B126" t="s">
        <v>143</v>
      </c>
      <c r="C126" t="s">
        <v>10</v>
      </c>
      <c r="D126"/>
      <c r="E126" s="8"/>
      <c r="F126"/>
      <c r="G126">
        <f>SUM(Tabuľka9[[#This Row],[Predpokladané spotrebované množstvo 07-12/2022]]*Tabuľka9[[#This Row],[Cena MJ S  DPH]])</f>
        <v>0</v>
      </c>
      <c r="H126" s="1">
        <v>160881</v>
      </c>
      <c r="I126" t="str">
        <f>_xlfn.XLOOKUP(Tabuľka9[[#This Row],[IČO]],Zlúčenie1[IČO],Zlúčenie1[zariadenie_short])</f>
        <v>GMR ZH</v>
      </c>
      <c r="J126" t="str">
        <f>_xlfn.XLOOKUP(Tabuľka9[[#This Row],[IČO]],Zlúčenie1[IČO],Zlúčenie1[cis_obce.okres_skratka])</f>
        <v>ZH</v>
      </c>
    </row>
    <row r="127" spans="1:10" hidden="1" x14ac:dyDescent="0.25">
      <c r="A127" t="s">
        <v>122</v>
      </c>
      <c r="B127" t="s">
        <v>144</v>
      </c>
      <c r="C127" t="s">
        <v>10</v>
      </c>
      <c r="D127"/>
      <c r="E127" s="8"/>
      <c r="F127"/>
      <c r="G127">
        <f>SUM(Tabuľka9[[#This Row],[Predpokladané spotrebované množstvo 07-12/2022]]*Tabuľka9[[#This Row],[Cena MJ S  DPH]])</f>
        <v>0</v>
      </c>
      <c r="H127" s="1">
        <v>160881</v>
      </c>
      <c r="I127" t="str">
        <f>_xlfn.XLOOKUP(Tabuľka9[[#This Row],[IČO]],Zlúčenie1[IČO],Zlúčenie1[zariadenie_short])</f>
        <v>GMR ZH</v>
      </c>
      <c r="J127" t="str">
        <f>_xlfn.XLOOKUP(Tabuľka9[[#This Row],[IČO]],Zlúčenie1[IČO],Zlúčenie1[cis_obce.okres_skratka])</f>
        <v>ZH</v>
      </c>
    </row>
    <row r="128" spans="1:10" hidden="1" x14ac:dyDescent="0.25">
      <c r="A128" t="s">
        <v>122</v>
      </c>
      <c r="B128" t="s">
        <v>145</v>
      </c>
      <c r="C128" t="s">
        <v>10</v>
      </c>
      <c r="D128"/>
      <c r="E128" s="8"/>
      <c r="F128"/>
      <c r="G128">
        <f>SUM(Tabuľka9[[#This Row],[Predpokladané spotrebované množstvo 07-12/2022]]*Tabuľka9[[#This Row],[Cena MJ S  DPH]])</f>
        <v>0</v>
      </c>
      <c r="H128" s="1">
        <v>160881</v>
      </c>
      <c r="I128" t="str">
        <f>_xlfn.XLOOKUP(Tabuľka9[[#This Row],[IČO]],Zlúčenie1[IČO],Zlúčenie1[zariadenie_short])</f>
        <v>GMR ZH</v>
      </c>
      <c r="J128" t="str">
        <f>_xlfn.XLOOKUP(Tabuľka9[[#This Row],[IČO]],Zlúčenie1[IČO],Zlúčenie1[cis_obce.okres_skratka])</f>
        <v>ZH</v>
      </c>
    </row>
    <row r="129" spans="1:10" hidden="1" x14ac:dyDescent="0.25">
      <c r="A129" t="s">
        <v>122</v>
      </c>
      <c r="B129" t="s">
        <v>146</v>
      </c>
      <c r="C129" t="s">
        <v>10</v>
      </c>
      <c r="D129"/>
      <c r="E129" s="8"/>
      <c r="F129"/>
      <c r="G129">
        <f>SUM(Tabuľka9[[#This Row],[Predpokladané spotrebované množstvo 07-12/2022]]*Tabuľka9[[#This Row],[Cena MJ S  DPH]])</f>
        <v>0</v>
      </c>
      <c r="H129" s="1">
        <v>160881</v>
      </c>
      <c r="I129" t="str">
        <f>_xlfn.XLOOKUP(Tabuľka9[[#This Row],[IČO]],Zlúčenie1[IČO],Zlúčenie1[zariadenie_short])</f>
        <v>GMR ZH</v>
      </c>
      <c r="J129" t="str">
        <f>_xlfn.XLOOKUP(Tabuľka9[[#This Row],[IČO]],Zlúčenie1[IČO],Zlúčenie1[cis_obce.okres_skratka])</f>
        <v>ZH</v>
      </c>
    </row>
    <row r="130" spans="1:10" hidden="1" x14ac:dyDescent="0.25">
      <c r="A130" t="s">
        <v>122</v>
      </c>
      <c r="B130" t="s">
        <v>147</v>
      </c>
      <c r="C130" t="s">
        <v>10</v>
      </c>
      <c r="D130"/>
      <c r="E130" s="8"/>
      <c r="F130"/>
      <c r="G130">
        <f>SUM(Tabuľka9[[#This Row],[Predpokladané spotrebované množstvo 07-12/2022]]*Tabuľka9[[#This Row],[Cena MJ S  DPH]])</f>
        <v>0</v>
      </c>
      <c r="H130" s="1">
        <v>160881</v>
      </c>
      <c r="I130" t="str">
        <f>_xlfn.XLOOKUP(Tabuľka9[[#This Row],[IČO]],Zlúčenie1[IČO],Zlúčenie1[zariadenie_short])</f>
        <v>GMR ZH</v>
      </c>
      <c r="J130" t="str">
        <f>_xlfn.XLOOKUP(Tabuľka9[[#This Row],[IČO]],Zlúčenie1[IČO],Zlúčenie1[cis_obce.okres_skratka])</f>
        <v>ZH</v>
      </c>
    </row>
    <row r="131" spans="1:10" hidden="1" x14ac:dyDescent="0.25">
      <c r="A131" t="s">
        <v>122</v>
      </c>
      <c r="B131" t="s">
        <v>148</v>
      </c>
      <c r="C131" t="s">
        <v>10</v>
      </c>
      <c r="D131"/>
      <c r="E131" s="8"/>
      <c r="F131"/>
      <c r="G131">
        <f>SUM(Tabuľka9[[#This Row],[Predpokladané spotrebované množstvo 07-12/2022]]*Tabuľka9[[#This Row],[Cena MJ S  DPH]])</f>
        <v>0</v>
      </c>
      <c r="H131" s="1">
        <v>160881</v>
      </c>
      <c r="I131" t="str">
        <f>_xlfn.XLOOKUP(Tabuľka9[[#This Row],[IČO]],Zlúčenie1[IČO],Zlúčenie1[zariadenie_short])</f>
        <v>GMR ZH</v>
      </c>
      <c r="J131" t="str">
        <f>_xlfn.XLOOKUP(Tabuľka9[[#This Row],[IČO]],Zlúčenie1[IČO],Zlúčenie1[cis_obce.okres_skratka])</f>
        <v>ZH</v>
      </c>
    </row>
    <row r="132" spans="1:10" hidden="1" x14ac:dyDescent="0.25">
      <c r="A132" t="s">
        <v>122</v>
      </c>
      <c r="B132" t="s">
        <v>149</v>
      </c>
      <c r="C132" t="s">
        <v>10</v>
      </c>
      <c r="D132"/>
      <c r="E132" s="8"/>
      <c r="F132"/>
      <c r="G132">
        <f>SUM(Tabuľka9[[#This Row],[Predpokladané spotrebované množstvo 07-12/2022]]*Tabuľka9[[#This Row],[Cena MJ S  DPH]])</f>
        <v>0</v>
      </c>
      <c r="H132" s="1">
        <v>160881</v>
      </c>
      <c r="I132" t="str">
        <f>_xlfn.XLOOKUP(Tabuľka9[[#This Row],[IČO]],Zlúčenie1[IČO],Zlúčenie1[zariadenie_short])</f>
        <v>GMR ZH</v>
      </c>
      <c r="J132" t="str">
        <f>_xlfn.XLOOKUP(Tabuľka9[[#This Row],[IČO]],Zlúčenie1[IČO],Zlúčenie1[cis_obce.okres_skratka])</f>
        <v>ZH</v>
      </c>
    </row>
    <row r="133" spans="1:10" hidden="1" x14ac:dyDescent="0.25">
      <c r="A133" t="s">
        <v>122</v>
      </c>
      <c r="B133" t="s">
        <v>150</v>
      </c>
      <c r="C133" t="s">
        <v>10</v>
      </c>
      <c r="D133"/>
      <c r="E133" s="8"/>
      <c r="F133"/>
      <c r="G133">
        <f>SUM(Tabuľka9[[#This Row],[Predpokladané spotrebované množstvo 07-12/2022]]*Tabuľka9[[#This Row],[Cena MJ S  DPH]])</f>
        <v>0</v>
      </c>
      <c r="H133" s="1">
        <v>160881</v>
      </c>
      <c r="I133" t="str">
        <f>_xlfn.XLOOKUP(Tabuľka9[[#This Row],[IČO]],Zlúčenie1[IČO],Zlúčenie1[zariadenie_short])</f>
        <v>GMR ZH</v>
      </c>
      <c r="J133" t="str">
        <f>_xlfn.XLOOKUP(Tabuľka9[[#This Row],[IČO]],Zlúčenie1[IČO],Zlúčenie1[cis_obce.okres_skratka])</f>
        <v>ZH</v>
      </c>
    </row>
    <row r="134" spans="1:10" hidden="1" x14ac:dyDescent="0.25">
      <c r="A134" t="s">
        <v>122</v>
      </c>
      <c r="B134" t="s">
        <v>151</v>
      </c>
      <c r="C134" t="s">
        <v>10</v>
      </c>
      <c r="D134"/>
      <c r="E134" s="8"/>
      <c r="F134"/>
      <c r="G134">
        <f>SUM(Tabuľka9[[#This Row],[Predpokladané spotrebované množstvo 07-12/2022]]*Tabuľka9[[#This Row],[Cena MJ S  DPH]])</f>
        <v>0</v>
      </c>
      <c r="H134" s="1">
        <v>160881</v>
      </c>
      <c r="I134" t="str">
        <f>_xlfn.XLOOKUP(Tabuľka9[[#This Row],[IČO]],Zlúčenie1[IČO],Zlúčenie1[zariadenie_short])</f>
        <v>GMR ZH</v>
      </c>
      <c r="J134" t="str">
        <f>_xlfn.XLOOKUP(Tabuľka9[[#This Row],[IČO]],Zlúčenie1[IČO],Zlúčenie1[cis_obce.okres_skratka])</f>
        <v>ZH</v>
      </c>
    </row>
    <row r="135" spans="1:10" hidden="1" x14ac:dyDescent="0.25">
      <c r="A135" t="s">
        <v>122</v>
      </c>
      <c r="B135" t="s">
        <v>152</v>
      </c>
      <c r="C135" t="s">
        <v>10</v>
      </c>
      <c r="D135"/>
      <c r="E135" s="8"/>
      <c r="F135"/>
      <c r="G135">
        <f>SUM(Tabuľka9[[#This Row],[Predpokladané spotrebované množstvo 07-12/2022]]*Tabuľka9[[#This Row],[Cena MJ S  DPH]])</f>
        <v>0</v>
      </c>
      <c r="H135" s="1">
        <v>160881</v>
      </c>
      <c r="I135" t="str">
        <f>_xlfn.XLOOKUP(Tabuľka9[[#This Row],[IČO]],Zlúčenie1[IČO],Zlúčenie1[zariadenie_short])</f>
        <v>GMR ZH</v>
      </c>
      <c r="J135" t="str">
        <f>_xlfn.XLOOKUP(Tabuľka9[[#This Row],[IČO]],Zlúčenie1[IČO],Zlúčenie1[cis_obce.okres_skratka])</f>
        <v>ZH</v>
      </c>
    </row>
    <row r="136" spans="1:10" hidden="1" x14ac:dyDescent="0.25">
      <c r="A136" t="s">
        <v>122</v>
      </c>
      <c r="B136" t="s">
        <v>153</v>
      </c>
      <c r="C136" t="s">
        <v>10</v>
      </c>
      <c r="D136"/>
      <c r="E136" s="8"/>
      <c r="F136"/>
      <c r="G136">
        <f>SUM(Tabuľka9[[#This Row],[Predpokladané spotrebované množstvo 07-12/2022]]*Tabuľka9[[#This Row],[Cena MJ S  DPH]])</f>
        <v>0</v>
      </c>
      <c r="H136" s="1">
        <v>160881</v>
      </c>
      <c r="I136" t="str">
        <f>_xlfn.XLOOKUP(Tabuľka9[[#This Row],[IČO]],Zlúčenie1[IČO],Zlúčenie1[zariadenie_short])</f>
        <v>GMR ZH</v>
      </c>
      <c r="J136" t="str">
        <f>_xlfn.XLOOKUP(Tabuľka9[[#This Row],[IČO]],Zlúčenie1[IČO],Zlúčenie1[cis_obce.okres_skratka])</f>
        <v>ZH</v>
      </c>
    </row>
    <row r="137" spans="1:10" hidden="1" x14ac:dyDescent="0.25">
      <c r="A137" t="s">
        <v>122</v>
      </c>
      <c r="B137" t="s">
        <v>154</v>
      </c>
      <c r="C137" t="s">
        <v>10</v>
      </c>
      <c r="D137"/>
      <c r="E137" s="8"/>
      <c r="F137"/>
      <c r="G137">
        <f>SUM(Tabuľka9[[#This Row],[Predpokladané spotrebované množstvo 07-12/2022]]*Tabuľka9[[#This Row],[Cena MJ S  DPH]])</f>
        <v>0</v>
      </c>
      <c r="H137" s="1">
        <v>160881</v>
      </c>
      <c r="I137" t="str">
        <f>_xlfn.XLOOKUP(Tabuľka9[[#This Row],[IČO]],Zlúčenie1[IČO],Zlúčenie1[zariadenie_short])</f>
        <v>GMR ZH</v>
      </c>
      <c r="J137" t="str">
        <f>_xlfn.XLOOKUP(Tabuľka9[[#This Row],[IČO]],Zlúčenie1[IČO],Zlúčenie1[cis_obce.okres_skratka])</f>
        <v>ZH</v>
      </c>
    </row>
    <row r="138" spans="1:10" hidden="1" x14ac:dyDescent="0.25">
      <c r="A138" t="s">
        <v>122</v>
      </c>
      <c r="B138" t="s">
        <v>155</v>
      </c>
      <c r="C138" t="s">
        <v>10</v>
      </c>
      <c r="D138"/>
      <c r="E138" s="8"/>
      <c r="F138"/>
      <c r="G138">
        <f>SUM(Tabuľka9[[#This Row],[Predpokladané spotrebované množstvo 07-12/2022]]*Tabuľka9[[#This Row],[Cena MJ S  DPH]])</f>
        <v>0</v>
      </c>
      <c r="H138" s="1">
        <v>160881</v>
      </c>
      <c r="I138" t="str">
        <f>_xlfn.XLOOKUP(Tabuľka9[[#This Row],[IČO]],Zlúčenie1[IČO],Zlúčenie1[zariadenie_short])</f>
        <v>GMR ZH</v>
      </c>
      <c r="J138" t="str">
        <f>_xlfn.XLOOKUP(Tabuľka9[[#This Row],[IČO]],Zlúčenie1[IČO],Zlúčenie1[cis_obce.okres_skratka])</f>
        <v>ZH</v>
      </c>
    </row>
    <row r="139" spans="1:10" hidden="1" x14ac:dyDescent="0.25">
      <c r="A139" t="s">
        <v>122</v>
      </c>
      <c r="B139" t="s">
        <v>156</v>
      </c>
      <c r="C139" t="s">
        <v>10</v>
      </c>
      <c r="D139"/>
      <c r="E139" s="8"/>
      <c r="F139"/>
      <c r="G139">
        <f>SUM(Tabuľka9[[#This Row],[Predpokladané spotrebované množstvo 07-12/2022]]*Tabuľka9[[#This Row],[Cena MJ S  DPH]])</f>
        <v>0</v>
      </c>
      <c r="H139" s="1">
        <v>160881</v>
      </c>
      <c r="I139" t="str">
        <f>_xlfn.XLOOKUP(Tabuľka9[[#This Row],[IČO]],Zlúčenie1[IČO],Zlúčenie1[zariadenie_short])</f>
        <v>GMR ZH</v>
      </c>
      <c r="J139" t="str">
        <f>_xlfn.XLOOKUP(Tabuľka9[[#This Row],[IČO]],Zlúčenie1[IČO],Zlúčenie1[cis_obce.okres_skratka])</f>
        <v>ZH</v>
      </c>
    </row>
    <row r="140" spans="1:10" hidden="1" x14ac:dyDescent="0.25">
      <c r="A140" t="s">
        <v>122</v>
      </c>
      <c r="B140" t="s">
        <v>157</v>
      </c>
      <c r="C140" t="s">
        <v>10</v>
      </c>
      <c r="D140"/>
      <c r="E140" s="8"/>
      <c r="F140"/>
      <c r="G140">
        <f>SUM(Tabuľka9[[#This Row],[Predpokladané spotrebované množstvo 07-12/2022]]*Tabuľka9[[#This Row],[Cena MJ S  DPH]])</f>
        <v>0</v>
      </c>
      <c r="H140" s="1">
        <v>160881</v>
      </c>
      <c r="I140" t="str">
        <f>_xlfn.XLOOKUP(Tabuľka9[[#This Row],[IČO]],Zlúčenie1[IČO],Zlúčenie1[zariadenie_short])</f>
        <v>GMR ZH</v>
      </c>
      <c r="J140" t="str">
        <f>_xlfn.XLOOKUP(Tabuľka9[[#This Row],[IČO]],Zlúčenie1[IČO],Zlúčenie1[cis_obce.okres_skratka])</f>
        <v>ZH</v>
      </c>
    </row>
    <row r="141" spans="1:10" hidden="1" x14ac:dyDescent="0.25">
      <c r="A141" t="s">
        <v>122</v>
      </c>
      <c r="B141" t="s">
        <v>158</v>
      </c>
      <c r="C141" t="s">
        <v>10</v>
      </c>
      <c r="D141"/>
      <c r="E141" s="8"/>
      <c r="F141"/>
      <c r="G141">
        <f>SUM(Tabuľka9[[#This Row],[Predpokladané spotrebované množstvo 07-12/2022]]*Tabuľka9[[#This Row],[Cena MJ S  DPH]])</f>
        <v>0</v>
      </c>
      <c r="H141" s="1">
        <v>160881</v>
      </c>
      <c r="I141" t="str">
        <f>_xlfn.XLOOKUP(Tabuľka9[[#This Row],[IČO]],Zlúčenie1[IČO],Zlúčenie1[zariadenie_short])</f>
        <v>GMR ZH</v>
      </c>
      <c r="J141" t="str">
        <f>_xlfn.XLOOKUP(Tabuľka9[[#This Row],[IČO]],Zlúčenie1[IČO],Zlúčenie1[cis_obce.okres_skratka])</f>
        <v>ZH</v>
      </c>
    </row>
    <row r="142" spans="1:10" hidden="1" x14ac:dyDescent="0.25">
      <c r="A142" t="s">
        <v>122</v>
      </c>
      <c r="B142" t="s">
        <v>159</v>
      </c>
      <c r="C142" t="s">
        <v>10</v>
      </c>
      <c r="D142"/>
      <c r="E142" s="8"/>
      <c r="F142"/>
      <c r="G142">
        <f>SUM(Tabuľka9[[#This Row],[Predpokladané spotrebované množstvo 07-12/2022]]*Tabuľka9[[#This Row],[Cena MJ S  DPH]])</f>
        <v>0</v>
      </c>
      <c r="H142" s="1">
        <v>160881</v>
      </c>
      <c r="I142" t="str">
        <f>_xlfn.XLOOKUP(Tabuľka9[[#This Row],[IČO]],Zlúčenie1[IČO],Zlúčenie1[zariadenie_short])</f>
        <v>GMR ZH</v>
      </c>
      <c r="J142" t="str">
        <f>_xlfn.XLOOKUP(Tabuľka9[[#This Row],[IČO]],Zlúčenie1[IČO],Zlúčenie1[cis_obce.okres_skratka])</f>
        <v>ZH</v>
      </c>
    </row>
    <row r="143" spans="1:10" hidden="1" x14ac:dyDescent="0.25">
      <c r="A143" t="s">
        <v>122</v>
      </c>
      <c r="B143" t="s">
        <v>160</v>
      </c>
      <c r="C143" t="s">
        <v>10</v>
      </c>
      <c r="D143"/>
      <c r="E143" s="8"/>
      <c r="F143"/>
      <c r="G143">
        <f>SUM(Tabuľka9[[#This Row],[Predpokladané spotrebované množstvo 07-12/2022]]*Tabuľka9[[#This Row],[Cena MJ S  DPH]])</f>
        <v>0</v>
      </c>
      <c r="H143" s="1">
        <v>160881</v>
      </c>
      <c r="I143" t="str">
        <f>_xlfn.XLOOKUP(Tabuľka9[[#This Row],[IČO]],Zlúčenie1[IČO],Zlúčenie1[zariadenie_short])</f>
        <v>GMR ZH</v>
      </c>
      <c r="J143" t="str">
        <f>_xlfn.XLOOKUP(Tabuľka9[[#This Row],[IČO]],Zlúčenie1[IČO],Zlúčenie1[cis_obce.okres_skratka])</f>
        <v>ZH</v>
      </c>
    </row>
    <row r="144" spans="1:10" hidden="1" x14ac:dyDescent="0.25">
      <c r="A144" t="s">
        <v>122</v>
      </c>
      <c r="B144" t="s">
        <v>161</v>
      </c>
      <c r="C144" t="s">
        <v>10</v>
      </c>
      <c r="D144"/>
      <c r="E144" s="8"/>
      <c r="F144"/>
      <c r="G144">
        <f>SUM(Tabuľka9[[#This Row],[Predpokladané spotrebované množstvo 07-12/2022]]*Tabuľka9[[#This Row],[Cena MJ S  DPH]])</f>
        <v>0</v>
      </c>
      <c r="H144" s="1">
        <v>160881</v>
      </c>
      <c r="I144" t="str">
        <f>_xlfn.XLOOKUP(Tabuľka9[[#This Row],[IČO]],Zlúčenie1[IČO],Zlúčenie1[zariadenie_short])</f>
        <v>GMR ZH</v>
      </c>
      <c r="J144" t="str">
        <f>_xlfn.XLOOKUP(Tabuľka9[[#This Row],[IČO]],Zlúčenie1[IČO],Zlúčenie1[cis_obce.okres_skratka])</f>
        <v>ZH</v>
      </c>
    </row>
    <row r="145" spans="1:10" hidden="1" x14ac:dyDescent="0.25">
      <c r="A145" t="s">
        <v>122</v>
      </c>
      <c r="B145" t="s">
        <v>162</v>
      </c>
      <c r="C145" t="s">
        <v>10</v>
      </c>
      <c r="D145"/>
      <c r="E145" s="8"/>
      <c r="F145"/>
      <c r="G145">
        <f>SUM(Tabuľka9[[#This Row],[Predpokladané spotrebované množstvo 07-12/2022]]*Tabuľka9[[#This Row],[Cena MJ S  DPH]])</f>
        <v>0</v>
      </c>
      <c r="H145" s="1">
        <v>160881</v>
      </c>
      <c r="I145" t="str">
        <f>_xlfn.XLOOKUP(Tabuľka9[[#This Row],[IČO]],Zlúčenie1[IČO],Zlúčenie1[zariadenie_short])</f>
        <v>GMR ZH</v>
      </c>
      <c r="J145" t="str">
        <f>_xlfn.XLOOKUP(Tabuľka9[[#This Row],[IČO]],Zlúčenie1[IČO],Zlúčenie1[cis_obce.okres_skratka])</f>
        <v>ZH</v>
      </c>
    </row>
    <row r="146" spans="1:10" hidden="1" x14ac:dyDescent="0.25">
      <c r="A146" t="s">
        <v>122</v>
      </c>
      <c r="B146" t="s">
        <v>163</v>
      </c>
      <c r="C146" t="s">
        <v>10</v>
      </c>
      <c r="D146"/>
      <c r="E146" s="8"/>
      <c r="F146"/>
      <c r="G146">
        <f>SUM(Tabuľka9[[#This Row],[Predpokladané spotrebované množstvo 07-12/2022]]*Tabuľka9[[#This Row],[Cena MJ S  DPH]])</f>
        <v>0</v>
      </c>
      <c r="H146" s="1">
        <v>160881</v>
      </c>
      <c r="I146" t="str">
        <f>_xlfn.XLOOKUP(Tabuľka9[[#This Row],[IČO]],Zlúčenie1[IČO],Zlúčenie1[zariadenie_short])</f>
        <v>GMR ZH</v>
      </c>
      <c r="J146" t="str">
        <f>_xlfn.XLOOKUP(Tabuľka9[[#This Row],[IČO]],Zlúčenie1[IČO],Zlúčenie1[cis_obce.okres_skratka])</f>
        <v>ZH</v>
      </c>
    </row>
    <row r="147" spans="1:10" hidden="1" x14ac:dyDescent="0.25">
      <c r="A147" t="s">
        <v>122</v>
      </c>
      <c r="B147" t="s">
        <v>164</v>
      </c>
      <c r="C147" t="s">
        <v>10</v>
      </c>
      <c r="D147"/>
      <c r="E147" s="8"/>
      <c r="F147"/>
      <c r="G147">
        <f>SUM(Tabuľka9[[#This Row],[Predpokladané spotrebované množstvo 07-12/2022]]*Tabuľka9[[#This Row],[Cena MJ S  DPH]])</f>
        <v>0</v>
      </c>
      <c r="H147" s="1">
        <v>160881</v>
      </c>
      <c r="I147" t="str">
        <f>_xlfn.XLOOKUP(Tabuľka9[[#This Row],[IČO]],Zlúčenie1[IČO],Zlúčenie1[zariadenie_short])</f>
        <v>GMR ZH</v>
      </c>
      <c r="J147" t="str">
        <f>_xlfn.XLOOKUP(Tabuľka9[[#This Row],[IČO]],Zlúčenie1[IČO],Zlúčenie1[cis_obce.okres_skratka])</f>
        <v>ZH</v>
      </c>
    </row>
    <row r="148" spans="1:10" hidden="1" x14ac:dyDescent="0.25">
      <c r="A148" t="s">
        <v>122</v>
      </c>
      <c r="B148" t="s">
        <v>165</v>
      </c>
      <c r="C148" t="s">
        <v>10</v>
      </c>
      <c r="D148"/>
      <c r="E148" s="8"/>
      <c r="F148"/>
      <c r="G148">
        <f>SUM(Tabuľka9[[#This Row],[Predpokladané spotrebované množstvo 07-12/2022]]*Tabuľka9[[#This Row],[Cena MJ S  DPH]])</f>
        <v>0</v>
      </c>
      <c r="H148" s="1">
        <v>160881</v>
      </c>
      <c r="I148" t="str">
        <f>_xlfn.XLOOKUP(Tabuľka9[[#This Row],[IČO]],Zlúčenie1[IČO],Zlúčenie1[zariadenie_short])</f>
        <v>GMR ZH</v>
      </c>
      <c r="J148" t="str">
        <f>_xlfn.XLOOKUP(Tabuľka9[[#This Row],[IČO]],Zlúčenie1[IČO],Zlúčenie1[cis_obce.okres_skratka])</f>
        <v>ZH</v>
      </c>
    </row>
    <row r="149" spans="1:10" hidden="1" x14ac:dyDescent="0.25">
      <c r="A149" t="s">
        <v>122</v>
      </c>
      <c r="B149" t="s">
        <v>166</v>
      </c>
      <c r="C149" t="s">
        <v>10</v>
      </c>
      <c r="D149"/>
      <c r="E149" s="8"/>
      <c r="F149"/>
      <c r="G149">
        <f>SUM(Tabuľka9[[#This Row],[Predpokladané spotrebované množstvo 07-12/2022]]*Tabuľka9[[#This Row],[Cena MJ S  DPH]])</f>
        <v>0</v>
      </c>
      <c r="H149" s="1">
        <v>160881</v>
      </c>
      <c r="I149" t="str">
        <f>_xlfn.XLOOKUP(Tabuľka9[[#This Row],[IČO]],Zlúčenie1[IČO],Zlúčenie1[zariadenie_short])</f>
        <v>GMR ZH</v>
      </c>
      <c r="J149" t="str">
        <f>_xlfn.XLOOKUP(Tabuľka9[[#This Row],[IČO]],Zlúčenie1[IČO],Zlúčenie1[cis_obce.okres_skratka])</f>
        <v>ZH</v>
      </c>
    </row>
    <row r="150" spans="1:10" hidden="1" x14ac:dyDescent="0.25">
      <c r="A150" t="s">
        <v>122</v>
      </c>
      <c r="B150" t="s">
        <v>167</v>
      </c>
      <c r="C150" t="s">
        <v>10</v>
      </c>
      <c r="D150"/>
      <c r="E150" s="8"/>
      <c r="F150"/>
      <c r="G150">
        <f>SUM(Tabuľka9[[#This Row],[Predpokladané spotrebované množstvo 07-12/2022]]*Tabuľka9[[#This Row],[Cena MJ S  DPH]])</f>
        <v>0</v>
      </c>
      <c r="H150" s="1">
        <v>160881</v>
      </c>
      <c r="I150" t="str">
        <f>_xlfn.XLOOKUP(Tabuľka9[[#This Row],[IČO]],Zlúčenie1[IČO],Zlúčenie1[zariadenie_short])</f>
        <v>GMR ZH</v>
      </c>
      <c r="J150" t="str">
        <f>_xlfn.XLOOKUP(Tabuľka9[[#This Row],[IČO]],Zlúčenie1[IČO],Zlúčenie1[cis_obce.okres_skratka])</f>
        <v>ZH</v>
      </c>
    </row>
    <row r="151" spans="1:10" hidden="1" x14ac:dyDescent="0.25">
      <c r="A151" t="s">
        <v>122</v>
      </c>
      <c r="B151" t="s">
        <v>168</v>
      </c>
      <c r="C151" t="s">
        <v>10</v>
      </c>
      <c r="D151"/>
      <c r="E151" s="8"/>
      <c r="F151"/>
      <c r="G151">
        <f>SUM(Tabuľka9[[#This Row],[Predpokladané spotrebované množstvo 07-12/2022]]*Tabuľka9[[#This Row],[Cena MJ S  DPH]])</f>
        <v>0</v>
      </c>
      <c r="H151" s="1">
        <v>160881</v>
      </c>
      <c r="I151" t="str">
        <f>_xlfn.XLOOKUP(Tabuľka9[[#This Row],[IČO]],Zlúčenie1[IČO],Zlúčenie1[zariadenie_short])</f>
        <v>GMR ZH</v>
      </c>
      <c r="J151" t="str">
        <f>_xlfn.XLOOKUP(Tabuľka9[[#This Row],[IČO]],Zlúčenie1[IČO],Zlúčenie1[cis_obce.okres_skratka])</f>
        <v>ZH</v>
      </c>
    </row>
    <row r="152" spans="1:10" hidden="1" x14ac:dyDescent="0.25">
      <c r="A152" t="s">
        <v>122</v>
      </c>
      <c r="B152" t="s">
        <v>169</v>
      </c>
      <c r="C152" t="s">
        <v>10</v>
      </c>
      <c r="D152"/>
      <c r="E152" s="8"/>
      <c r="F152"/>
      <c r="G152">
        <f>SUM(Tabuľka9[[#This Row],[Predpokladané spotrebované množstvo 07-12/2022]]*Tabuľka9[[#This Row],[Cena MJ S  DPH]])</f>
        <v>0</v>
      </c>
      <c r="H152" s="1">
        <v>160881</v>
      </c>
      <c r="I152" t="str">
        <f>_xlfn.XLOOKUP(Tabuľka9[[#This Row],[IČO]],Zlúčenie1[IČO],Zlúčenie1[zariadenie_short])</f>
        <v>GMR ZH</v>
      </c>
      <c r="J152" t="str">
        <f>_xlfn.XLOOKUP(Tabuľka9[[#This Row],[IČO]],Zlúčenie1[IČO],Zlúčenie1[cis_obce.okres_skratka])</f>
        <v>ZH</v>
      </c>
    </row>
    <row r="153" spans="1:10" hidden="1" x14ac:dyDescent="0.25">
      <c r="A153" t="s">
        <v>122</v>
      </c>
      <c r="B153" t="s">
        <v>170</v>
      </c>
      <c r="C153" t="s">
        <v>10</v>
      </c>
      <c r="D153"/>
      <c r="E153" s="8"/>
      <c r="F153"/>
      <c r="G153">
        <f>SUM(Tabuľka9[[#This Row],[Predpokladané spotrebované množstvo 07-12/2022]]*Tabuľka9[[#This Row],[Cena MJ S  DPH]])</f>
        <v>0</v>
      </c>
      <c r="H153" s="1">
        <v>160881</v>
      </c>
      <c r="I153" t="str">
        <f>_xlfn.XLOOKUP(Tabuľka9[[#This Row],[IČO]],Zlúčenie1[IČO],Zlúčenie1[zariadenie_short])</f>
        <v>GMR ZH</v>
      </c>
      <c r="J153" t="str">
        <f>_xlfn.XLOOKUP(Tabuľka9[[#This Row],[IČO]],Zlúčenie1[IČO],Zlúčenie1[cis_obce.okres_skratka])</f>
        <v>ZH</v>
      </c>
    </row>
    <row r="154" spans="1:10" hidden="1" x14ac:dyDescent="0.25">
      <c r="A154" t="s">
        <v>122</v>
      </c>
      <c r="B154" t="s">
        <v>171</v>
      </c>
      <c r="C154" t="s">
        <v>10</v>
      </c>
      <c r="D154"/>
      <c r="E154" s="8"/>
      <c r="F154"/>
      <c r="G154">
        <f>SUM(Tabuľka9[[#This Row],[Predpokladané spotrebované množstvo 07-12/2022]]*Tabuľka9[[#This Row],[Cena MJ S  DPH]])</f>
        <v>0</v>
      </c>
      <c r="H154" s="1">
        <v>160881</v>
      </c>
      <c r="I154" t="str">
        <f>_xlfn.XLOOKUP(Tabuľka9[[#This Row],[IČO]],Zlúčenie1[IČO],Zlúčenie1[zariadenie_short])</f>
        <v>GMR ZH</v>
      </c>
      <c r="J154" t="str">
        <f>_xlfn.XLOOKUP(Tabuľka9[[#This Row],[IČO]],Zlúčenie1[IČO],Zlúčenie1[cis_obce.okres_skratka])</f>
        <v>ZH</v>
      </c>
    </row>
    <row r="155" spans="1:10" hidden="1" x14ac:dyDescent="0.25">
      <c r="A155" t="s">
        <v>122</v>
      </c>
      <c r="B155" t="s">
        <v>172</v>
      </c>
      <c r="C155" t="s">
        <v>10</v>
      </c>
      <c r="D155"/>
      <c r="E155" s="8"/>
      <c r="F155"/>
      <c r="G155">
        <f>SUM(Tabuľka9[[#This Row],[Predpokladané spotrebované množstvo 07-12/2022]]*Tabuľka9[[#This Row],[Cena MJ S  DPH]])</f>
        <v>0</v>
      </c>
      <c r="H155" s="1">
        <v>160881</v>
      </c>
      <c r="I155" t="str">
        <f>_xlfn.XLOOKUP(Tabuľka9[[#This Row],[IČO]],Zlúčenie1[IČO],Zlúčenie1[zariadenie_short])</f>
        <v>GMR ZH</v>
      </c>
      <c r="J155" t="str">
        <f>_xlfn.XLOOKUP(Tabuľka9[[#This Row],[IČO]],Zlúčenie1[IČO],Zlúčenie1[cis_obce.okres_skratka])</f>
        <v>ZH</v>
      </c>
    </row>
    <row r="156" spans="1:10" hidden="1" x14ac:dyDescent="0.25">
      <c r="A156" t="s">
        <v>122</v>
      </c>
      <c r="B156" t="s">
        <v>173</v>
      </c>
      <c r="C156" t="s">
        <v>10</v>
      </c>
      <c r="D156"/>
      <c r="E156" s="8"/>
      <c r="F156"/>
      <c r="G156">
        <f>SUM(Tabuľka9[[#This Row],[Predpokladané spotrebované množstvo 07-12/2022]]*Tabuľka9[[#This Row],[Cena MJ S  DPH]])</f>
        <v>0</v>
      </c>
      <c r="H156" s="1">
        <v>160881</v>
      </c>
      <c r="I156" t="str">
        <f>_xlfn.XLOOKUP(Tabuľka9[[#This Row],[IČO]],Zlúčenie1[IČO],Zlúčenie1[zariadenie_short])</f>
        <v>GMR ZH</v>
      </c>
      <c r="J156" t="str">
        <f>_xlfn.XLOOKUP(Tabuľka9[[#This Row],[IČO]],Zlúčenie1[IČO],Zlúčenie1[cis_obce.okres_skratka])</f>
        <v>ZH</v>
      </c>
    </row>
    <row r="157" spans="1:10" hidden="1" x14ac:dyDescent="0.25">
      <c r="A157" t="s">
        <v>122</v>
      </c>
      <c r="B157" t="s">
        <v>174</v>
      </c>
      <c r="C157" t="s">
        <v>10</v>
      </c>
      <c r="D157"/>
      <c r="E157" s="8"/>
      <c r="F157"/>
      <c r="G157">
        <f>SUM(Tabuľka9[[#This Row],[Predpokladané spotrebované množstvo 07-12/2022]]*Tabuľka9[[#This Row],[Cena MJ S  DPH]])</f>
        <v>0</v>
      </c>
      <c r="H157" s="1">
        <v>160881</v>
      </c>
      <c r="I157" t="str">
        <f>_xlfn.XLOOKUP(Tabuľka9[[#This Row],[IČO]],Zlúčenie1[IČO],Zlúčenie1[zariadenie_short])</f>
        <v>GMR ZH</v>
      </c>
      <c r="J157" t="str">
        <f>_xlfn.XLOOKUP(Tabuľka9[[#This Row],[IČO]],Zlúčenie1[IČO],Zlúčenie1[cis_obce.okres_skratka])</f>
        <v>ZH</v>
      </c>
    </row>
    <row r="158" spans="1:10" hidden="1" x14ac:dyDescent="0.25">
      <c r="A158" t="s">
        <v>122</v>
      </c>
      <c r="B158" t="s">
        <v>175</v>
      </c>
      <c r="C158" t="s">
        <v>10</v>
      </c>
      <c r="D158"/>
      <c r="E158" s="8"/>
      <c r="F158"/>
      <c r="G158">
        <f>SUM(Tabuľka9[[#This Row],[Predpokladané spotrebované množstvo 07-12/2022]]*Tabuľka9[[#This Row],[Cena MJ S  DPH]])</f>
        <v>0</v>
      </c>
      <c r="H158" s="1">
        <v>160881</v>
      </c>
      <c r="I158" t="str">
        <f>_xlfn.XLOOKUP(Tabuľka9[[#This Row],[IČO]],Zlúčenie1[IČO],Zlúčenie1[zariadenie_short])</f>
        <v>GMR ZH</v>
      </c>
      <c r="J158" t="str">
        <f>_xlfn.XLOOKUP(Tabuľka9[[#This Row],[IČO]],Zlúčenie1[IČO],Zlúčenie1[cis_obce.okres_skratka])</f>
        <v>ZH</v>
      </c>
    </row>
    <row r="159" spans="1:10" hidden="1" x14ac:dyDescent="0.25">
      <c r="A159" t="s">
        <v>122</v>
      </c>
      <c r="B159" t="s">
        <v>176</v>
      </c>
      <c r="C159" t="s">
        <v>10</v>
      </c>
      <c r="D159"/>
      <c r="E159" s="8"/>
      <c r="F159"/>
      <c r="G159">
        <f>SUM(Tabuľka9[[#This Row],[Predpokladané spotrebované množstvo 07-12/2022]]*Tabuľka9[[#This Row],[Cena MJ S  DPH]])</f>
        <v>0</v>
      </c>
      <c r="H159" s="1">
        <v>160881</v>
      </c>
      <c r="I159" t="str">
        <f>_xlfn.XLOOKUP(Tabuľka9[[#This Row],[IČO]],Zlúčenie1[IČO],Zlúčenie1[zariadenie_short])</f>
        <v>GMR ZH</v>
      </c>
      <c r="J159" t="str">
        <f>_xlfn.XLOOKUP(Tabuľka9[[#This Row],[IČO]],Zlúčenie1[IČO],Zlúčenie1[cis_obce.okres_skratka])</f>
        <v>ZH</v>
      </c>
    </row>
    <row r="160" spans="1:10" hidden="1" x14ac:dyDescent="0.25">
      <c r="A160" t="s">
        <v>122</v>
      </c>
      <c r="B160" t="s">
        <v>177</v>
      </c>
      <c r="C160" t="s">
        <v>10</v>
      </c>
      <c r="D160"/>
      <c r="E160" s="8"/>
      <c r="F160"/>
      <c r="G160">
        <f>SUM(Tabuľka9[[#This Row],[Predpokladané spotrebované množstvo 07-12/2022]]*Tabuľka9[[#This Row],[Cena MJ S  DPH]])</f>
        <v>0</v>
      </c>
      <c r="H160" s="1">
        <v>160881</v>
      </c>
      <c r="I160" t="str">
        <f>_xlfn.XLOOKUP(Tabuľka9[[#This Row],[IČO]],Zlúčenie1[IČO],Zlúčenie1[zariadenie_short])</f>
        <v>GMR ZH</v>
      </c>
      <c r="J160" t="str">
        <f>_xlfn.XLOOKUP(Tabuľka9[[#This Row],[IČO]],Zlúčenie1[IČO],Zlúčenie1[cis_obce.okres_skratka])</f>
        <v>ZH</v>
      </c>
    </row>
    <row r="161" spans="1:10" hidden="1" x14ac:dyDescent="0.25">
      <c r="A161" t="s">
        <v>122</v>
      </c>
      <c r="B161" t="s">
        <v>178</v>
      </c>
      <c r="C161" t="s">
        <v>10</v>
      </c>
      <c r="D161"/>
      <c r="E161" s="8"/>
      <c r="F161"/>
      <c r="G161">
        <f>SUM(Tabuľka9[[#This Row],[Predpokladané spotrebované množstvo 07-12/2022]]*Tabuľka9[[#This Row],[Cena MJ S  DPH]])</f>
        <v>0</v>
      </c>
      <c r="H161" s="1">
        <v>160881</v>
      </c>
      <c r="I161" t="str">
        <f>_xlfn.XLOOKUP(Tabuľka9[[#This Row],[IČO]],Zlúčenie1[IČO],Zlúčenie1[zariadenie_short])</f>
        <v>GMR ZH</v>
      </c>
      <c r="J161" t="str">
        <f>_xlfn.XLOOKUP(Tabuľka9[[#This Row],[IČO]],Zlúčenie1[IČO],Zlúčenie1[cis_obce.okres_skratka])</f>
        <v>ZH</v>
      </c>
    </row>
    <row r="162" spans="1:10" hidden="1" x14ac:dyDescent="0.25">
      <c r="A162" t="s">
        <v>122</v>
      </c>
      <c r="B162" t="s">
        <v>179</v>
      </c>
      <c r="C162" t="s">
        <v>10</v>
      </c>
      <c r="D162"/>
      <c r="E162" s="8"/>
      <c r="F162"/>
      <c r="G162">
        <f>SUM(Tabuľka9[[#This Row],[Predpokladané spotrebované množstvo 07-12/2022]]*Tabuľka9[[#This Row],[Cena MJ S  DPH]])</f>
        <v>0</v>
      </c>
      <c r="H162" s="1">
        <v>160881</v>
      </c>
      <c r="I162" t="str">
        <f>_xlfn.XLOOKUP(Tabuľka9[[#This Row],[IČO]],Zlúčenie1[IČO],Zlúčenie1[zariadenie_short])</f>
        <v>GMR ZH</v>
      </c>
      <c r="J162" t="str">
        <f>_xlfn.XLOOKUP(Tabuľka9[[#This Row],[IČO]],Zlúčenie1[IČO],Zlúčenie1[cis_obce.okres_skratka])</f>
        <v>ZH</v>
      </c>
    </row>
    <row r="163" spans="1:10" hidden="1" x14ac:dyDescent="0.25">
      <c r="A163" t="s">
        <v>122</v>
      </c>
      <c r="B163" t="s">
        <v>180</v>
      </c>
      <c r="C163" t="s">
        <v>10</v>
      </c>
      <c r="D163"/>
      <c r="E163" s="8"/>
      <c r="F163"/>
      <c r="G163">
        <f>SUM(Tabuľka9[[#This Row],[Predpokladané spotrebované množstvo 07-12/2022]]*Tabuľka9[[#This Row],[Cena MJ S  DPH]])</f>
        <v>0</v>
      </c>
      <c r="H163" s="1">
        <v>160881</v>
      </c>
      <c r="I163" t="str">
        <f>_xlfn.XLOOKUP(Tabuľka9[[#This Row],[IČO]],Zlúčenie1[IČO],Zlúčenie1[zariadenie_short])</f>
        <v>GMR ZH</v>
      </c>
      <c r="J163" t="str">
        <f>_xlfn.XLOOKUP(Tabuľka9[[#This Row],[IČO]],Zlúčenie1[IČO],Zlúčenie1[cis_obce.okres_skratka])</f>
        <v>ZH</v>
      </c>
    </row>
    <row r="164" spans="1:10" hidden="1" x14ac:dyDescent="0.25">
      <c r="A164" t="s">
        <v>122</v>
      </c>
      <c r="B164" t="s">
        <v>181</v>
      </c>
      <c r="C164" t="s">
        <v>10</v>
      </c>
      <c r="D164"/>
      <c r="E164" s="8"/>
      <c r="F164"/>
      <c r="G164">
        <f>SUM(Tabuľka9[[#This Row],[Predpokladané spotrebované množstvo 07-12/2022]]*Tabuľka9[[#This Row],[Cena MJ S  DPH]])</f>
        <v>0</v>
      </c>
      <c r="H164" s="1">
        <v>160881</v>
      </c>
      <c r="I164" t="str">
        <f>_xlfn.XLOOKUP(Tabuľka9[[#This Row],[IČO]],Zlúčenie1[IČO],Zlúčenie1[zariadenie_short])</f>
        <v>GMR ZH</v>
      </c>
      <c r="J164" t="str">
        <f>_xlfn.XLOOKUP(Tabuľka9[[#This Row],[IČO]],Zlúčenie1[IČO],Zlúčenie1[cis_obce.okres_skratka])</f>
        <v>ZH</v>
      </c>
    </row>
    <row r="165" spans="1:10" hidden="1" x14ac:dyDescent="0.25">
      <c r="A165" t="s">
        <v>122</v>
      </c>
      <c r="B165" t="s">
        <v>182</v>
      </c>
      <c r="C165" t="s">
        <v>10</v>
      </c>
      <c r="D165"/>
      <c r="E165" s="8"/>
      <c r="F165"/>
      <c r="G165">
        <f>SUM(Tabuľka9[[#This Row],[Predpokladané spotrebované množstvo 07-12/2022]]*Tabuľka9[[#This Row],[Cena MJ S  DPH]])</f>
        <v>0</v>
      </c>
      <c r="H165" s="1">
        <v>160881</v>
      </c>
      <c r="I165" t="str">
        <f>_xlfn.XLOOKUP(Tabuľka9[[#This Row],[IČO]],Zlúčenie1[IČO],Zlúčenie1[zariadenie_short])</f>
        <v>GMR ZH</v>
      </c>
      <c r="J165" t="str">
        <f>_xlfn.XLOOKUP(Tabuľka9[[#This Row],[IČO]],Zlúčenie1[IČO],Zlúčenie1[cis_obce.okres_skratka])</f>
        <v>ZH</v>
      </c>
    </row>
    <row r="166" spans="1:10" hidden="1" x14ac:dyDescent="0.25">
      <c r="A166" t="s">
        <v>122</v>
      </c>
      <c r="B166" t="s">
        <v>183</v>
      </c>
      <c r="C166" t="s">
        <v>10</v>
      </c>
      <c r="D166"/>
      <c r="E166" s="8"/>
      <c r="F166"/>
      <c r="G166">
        <f>SUM(Tabuľka9[[#This Row],[Predpokladané spotrebované množstvo 07-12/2022]]*Tabuľka9[[#This Row],[Cena MJ S  DPH]])</f>
        <v>0</v>
      </c>
      <c r="H166" s="1">
        <v>160881</v>
      </c>
      <c r="I166" t="str">
        <f>_xlfn.XLOOKUP(Tabuľka9[[#This Row],[IČO]],Zlúčenie1[IČO],Zlúčenie1[zariadenie_short])</f>
        <v>GMR ZH</v>
      </c>
      <c r="J166" t="str">
        <f>_xlfn.XLOOKUP(Tabuľka9[[#This Row],[IČO]],Zlúčenie1[IČO],Zlúčenie1[cis_obce.okres_skratka])</f>
        <v>ZH</v>
      </c>
    </row>
    <row r="167" spans="1:10" hidden="1" x14ac:dyDescent="0.25">
      <c r="A167" t="s">
        <v>122</v>
      </c>
      <c r="B167" t="s">
        <v>184</v>
      </c>
      <c r="C167" t="s">
        <v>10</v>
      </c>
      <c r="D167"/>
      <c r="E167" s="8"/>
      <c r="F167"/>
      <c r="G167">
        <f>SUM(Tabuľka9[[#This Row],[Predpokladané spotrebované množstvo 07-12/2022]]*Tabuľka9[[#This Row],[Cena MJ S  DPH]])</f>
        <v>0</v>
      </c>
      <c r="H167" s="1">
        <v>160881</v>
      </c>
      <c r="I167" t="str">
        <f>_xlfn.XLOOKUP(Tabuľka9[[#This Row],[IČO]],Zlúčenie1[IČO],Zlúčenie1[zariadenie_short])</f>
        <v>GMR ZH</v>
      </c>
      <c r="J167" t="str">
        <f>_xlfn.XLOOKUP(Tabuľka9[[#This Row],[IČO]],Zlúčenie1[IČO],Zlúčenie1[cis_obce.okres_skratka])</f>
        <v>ZH</v>
      </c>
    </row>
    <row r="168" spans="1:10" hidden="1" x14ac:dyDescent="0.25">
      <c r="A168" t="s">
        <v>122</v>
      </c>
      <c r="B168" t="s">
        <v>185</v>
      </c>
      <c r="C168" t="s">
        <v>10</v>
      </c>
      <c r="D168"/>
      <c r="E168" s="8"/>
      <c r="F168"/>
      <c r="G168">
        <f>SUM(Tabuľka9[[#This Row],[Predpokladané spotrebované množstvo 07-12/2022]]*Tabuľka9[[#This Row],[Cena MJ S  DPH]])</f>
        <v>0</v>
      </c>
      <c r="H168" s="1">
        <v>160881</v>
      </c>
      <c r="I168" t="str">
        <f>_xlfn.XLOOKUP(Tabuľka9[[#This Row],[IČO]],Zlúčenie1[IČO],Zlúčenie1[zariadenie_short])</f>
        <v>GMR ZH</v>
      </c>
      <c r="J168" t="str">
        <f>_xlfn.XLOOKUP(Tabuľka9[[#This Row],[IČO]],Zlúčenie1[IČO],Zlúčenie1[cis_obce.okres_skratka])</f>
        <v>ZH</v>
      </c>
    </row>
    <row r="169" spans="1:10" hidden="1" x14ac:dyDescent="0.25">
      <c r="A169" t="s">
        <v>92</v>
      </c>
      <c r="B169" t="s">
        <v>186</v>
      </c>
      <c r="C169" t="s">
        <v>45</v>
      </c>
      <c r="D169"/>
      <c r="E169" s="8"/>
      <c r="F169"/>
      <c r="G169">
        <f>SUM(Tabuľka9[[#This Row],[Predpokladané spotrebované množstvo 07-12/2022]]*Tabuľka9[[#This Row],[Cena MJ S  DPH]])</f>
        <v>0</v>
      </c>
      <c r="H169" s="1">
        <v>160881</v>
      </c>
      <c r="I169" t="str">
        <f>_xlfn.XLOOKUP(Tabuľka9[[#This Row],[IČO]],Zlúčenie1[IČO],Zlúčenie1[zariadenie_short])</f>
        <v>GMR ZH</v>
      </c>
      <c r="J169" t="str">
        <f>_xlfn.XLOOKUP(Tabuľka9[[#This Row],[IČO]],Zlúčenie1[IČO],Zlúčenie1[cis_obce.okres_skratka])</f>
        <v>ZH</v>
      </c>
    </row>
    <row r="170" spans="1:10" hidden="1" x14ac:dyDescent="0.25">
      <c r="A170" t="s">
        <v>92</v>
      </c>
      <c r="B170" t="s">
        <v>187</v>
      </c>
      <c r="C170" t="s">
        <v>10</v>
      </c>
      <c r="D170"/>
      <c r="E170" s="8"/>
      <c r="F170"/>
      <c r="G170">
        <f>SUM(Tabuľka9[[#This Row],[Predpokladané spotrebované množstvo 07-12/2022]]*Tabuľka9[[#This Row],[Cena MJ S  DPH]])</f>
        <v>0</v>
      </c>
      <c r="H170" s="1">
        <v>160881</v>
      </c>
      <c r="I170" t="str">
        <f>_xlfn.XLOOKUP(Tabuľka9[[#This Row],[IČO]],Zlúčenie1[IČO],Zlúčenie1[zariadenie_short])</f>
        <v>GMR ZH</v>
      </c>
      <c r="J170" t="str">
        <f>_xlfn.XLOOKUP(Tabuľka9[[#This Row],[IČO]],Zlúčenie1[IČO],Zlúčenie1[cis_obce.okres_skratka])</f>
        <v>ZH</v>
      </c>
    </row>
    <row r="171" spans="1:10" hidden="1" x14ac:dyDescent="0.25">
      <c r="A171" t="s">
        <v>92</v>
      </c>
      <c r="B171" t="s">
        <v>188</v>
      </c>
      <c r="C171" t="s">
        <v>10</v>
      </c>
      <c r="D171"/>
      <c r="E171" s="8"/>
      <c r="F171"/>
      <c r="G171">
        <f>SUM(Tabuľka9[[#This Row],[Predpokladané spotrebované množstvo 07-12/2022]]*Tabuľka9[[#This Row],[Cena MJ S  DPH]])</f>
        <v>0</v>
      </c>
      <c r="H171" s="1">
        <v>160881</v>
      </c>
      <c r="I171" t="str">
        <f>_xlfn.XLOOKUP(Tabuľka9[[#This Row],[IČO]],Zlúčenie1[IČO],Zlúčenie1[zariadenie_short])</f>
        <v>GMR ZH</v>
      </c>
      <c r="J171" t="str">
        <f>_xlfn.XLOOKUP(Tabuľka9[[#This Row],[IČO]],Zlúčenie1[IČO],Zlúčenie1[cis_obce.okres_skratka])</f>
        <v>ZH</v>
      </c>
    </row>
    <row r="172" spans="1:10" hidden="1" x14ac:dyDescent="0.25">
      <c r="A172" t="s">
        <v>7</v>
      </c>
      <c r="B172" t="s">
        <v>8</v>
      </c>
      <c r="C172" t="s">
        <v>10</v>
      </c>
      <c r="D172"/>
      <c r="E172" s="8"/>
      <c r="F172"/>
      <c r="G172">
        <f>SUM(Tabuľka9[[#This Row],[Predpokladané spotrebované množstvo 07-12/2022]]*Tabuľka9[[#This Row],[Cena MJ S  DPH]])</f>
        <v>0</v>
      </c>
      <c r="H172" s="1">
        <v>37956469</v>
      </c>
      <c r="I172" t="str">
        <f>_xlfn.XLOOKUP(Tabuľka9[[#This Row],[IČO]],Zlúčenie1[IČO],Zlúčenie1[zariadenie_short])</f>
        <v>SOŠ DREV ZV</v>
      </c>
      <c r="J172">
        <f>_xlfn.XLOOKUP(Tabuľka9[[#This Row],[IČO]],Zlúčenie1[IČO],Zlúčenie1[cis_obce.okres_skratka])</f>
        <v>0</v>
      </c>
    </row>
    <row r="173" spans="1:10" hidden="1" x14ac:dyDescent="0.25">
      <c r="A173" t="s">
        <v>7</v>
      </c>
      <c r="B173" t="s">
        <v>9</v>
      </c>
      <c r="C173" t="s">
        <v>10</v>
      </c>
      <c r="D173"/>
      <c r="E173" s="8">
        <v>1.1910000000000001</v>
      </c>
      <c r="F173">
        <v>100</v>
      </c>
      <c r="G173">
        <f>SUM(Tabuľka9[[#This Row],[Predpokladané spotrebované množstvo 07-12/2022]]*Tabuľka9[[#This Row],[Cena MJ S  DPH]])</f>
        <v>119.10000000000001</v>
      </c>
      <c r="H173" s="1">
        <v>37956469</v>
      </c>
      <c r="I173" t="str">
        <f>_xlfn.XLOOKUP(Tabuľka9[[#This Row],[IČO]],Zlúčenie1[IČO],Zlúčenie1[zariadenie_short])</f>
        <v>SOŠ DREV ZV</v>
      </c>
      <c r="J173">
        <f>_xlfn.XLOOKUP(Tabuľka9[[#This Row],[IČO]],Zlúčenie1[IČO],Zlúčenie1[cis_obce.okres_skratka])</f>
        <v>0</v>
      </c>
    </row>
    <row r="174" spans="1:10" hidden="1" x14ac:dyDescent="0.25">
      <c r="A174" t="s">
        <v>7</v>
      </c>
      <c r="B174" t="s">
        <v>11</v>
      </c>
      <c r="C174" t="s">
        <v>10</v>
      </c>
      <c r="D174"/>
      <c r="E174" s="8">
        <v>1.6</v>
      </c>
      <c r="F174">
        <v>200</v>
      </c>
      <c r="G174">
        <f>SUM(Tabuľka9[[#This Row],[Predpokladané spotrebované množstvo 07-12/2022]]*Tabuľka9[[#This Row],[Cena MJ S  DPH]])</f>
        <v>320</v>
      </c>
      <c r="H174" s="1">
        <v>37956469</v>
      </c>
      <c r="I174" t="str">
        <f>_xlfn.XLOOKUP(Tabuľka9[[#This Row],[IČO]],Zlúčenie1[IČO],Zlúčenie1[zariadenie_short])</f>
        <v>SOŠ DREV ZV</v>
      </c>
      <c r="J174">
        <f>_xlfn.XLOOKUP(Tabuľka9[[#This Row],[IČO]],Zlúčenie1[IČO],Zlúčenie1[cis_obce.okres_skratka])</f>
        <v>0</v>
      </c>
    </row>
    <row r="175" spans="1:10" hidden="1" x14ac:dyDescent="0.25">
      <c r="A175" t="s">
        <v>7</v>
      </c>
      <c r="B175" t="s">
        <v>12</v>
      </c>
      <c r="C175" t="s">
        <v>10</v>
      </c>
      <c r="D175"/>
      <c r="E175" s="8">
        <v>0.45</v>
      </c>
      <c r="F175">
        <v>800</v>
      </c>
      <c r="G175">
        <f>SUM(Tabuľka9[[#This Row],[Predpokladané spotrebované množstvo 07-12/2022]]*Tabuľka9[[#This Row],[Cena MJ S  DPH]])</f>
        <v>360</v>
      </c>
      <c r="H175" s="1">
        <v>37956469</v>
      </c>
      <c r="I175" t="str">
        <f>_xlfn.XLOOKUP(Tabuľka9[[#This Row],[IČO]],Zlúčenie1[IČO],Zlúčenie1[zariadenie_short])</f>
        <v>SOŠ DREV ZV</v>
      </c>
      <c r="J175">
        <f>_xlfn.XLOOKUP(Tabuľka9[[#This Row],[IČO]],Zlúčenie1[IČO],Zlúčenie1[cis_obce.okres_skratka])</f>
        <v>0</v>
      </c>
    </row>
    <row r="176" spans="1:10" hidden="1" x14ac:dyDescent="0.25">
      <c r="A176" t="s">
        <v>7</v>
      </c>
      <c r="B176" t="s">
        <v>13</v>
      </c>
      <c r="C176" t="s">
        <v>10</v>
      </c>
      <c r="D176"/>
      <c r="E176" s="8"/>
      <c r="F176"/>
      <c r="G176">
        <f>SUM(Tabuľka9[[#This Row],[Predpokladané spotrebované množstvo 07-12/2022]]*Tabuľka9[[#This Row],[Cena MJ S  DPH]])</f>
        <v>0</v>
      </c>
      <c r="H176" s="1">
        <v>37956469</v>
      </c>
      <c r="I176" t="str">
        <f>_xlfn.XLOOKUP(Tabuľka9[[#This Row],[IČO]],Zlúčenie1[IČO],Zlúčenie1[zariadenie_short])</f>
        <v>SOŠ DREV ZV</v>
      </c>
      <c r="J176">
        <f>_xlfn.XLOOKUP(Tabuľka9[[#This Row],[IČO]],Zlúčenie1[IČO],Zlúčenie1[cis_obce.okres_skratka])</f>
        <v>0</v>
      </c>
    </row>
    <row r="177" spans="1:10" hidden="1" x14ac:dyDescent="0.25">
      <c r="A177" t="s">
        <v>7</v>
      </c>
      <c r="B177" t="s">
        <v>14</v>
      </c>
      <c r="C177" t="s">
        <v>10</v>
      </c>
      <c r="D177"/>
      <c r="E177" s="8"/>
      <c r="F177"/>
      <c r="G177">
        <f>SUM(Tabuľka9[[#This Row],[Predpokladané spotrebované množstvo 07-12/2022]]*Tabuľka9[[#This Row],[Cena MJ S  DPH]])</f>
        <v>0</v>
      </c>
      <c r="H177" s="1">
        <v>37956469</v>
      </c>
      <c r="I177" t="str">
        <f>_xlfn.XLOOKUP(Tabuľka9[[#This Row],[IČO]],Zlúčenie1[IČO],Zlúčenie1[zariadenie_short])</f>
        <v>SOŠ DREV ZV</v>
      </c>
      <c r="J177">
        <f>_xlfn.XLOOKUP(Tabuľka9[[#This Row],[IČO]],Zlúčenie1[IČO],Zlúčenie1[cis_obce.okres_skratka])</f>
        <v>0</v>
      </c>
    </row>
    <row r="178" spans="1:10" hidden="1" x14ac:dyDescent="0.25">
      <c r="A178" t="s">
        <v>7</v>
      </c>
      <c r="B178" t="s">
        <v>15</v>
      </c>
      <c r="C178" t="s">
        <v>16</v>
      </c>
      <c r="D178"/>
      <c r="E178" s="8">
        <v>0.45</v>
      </c>
      <c r="F178">
        <v>150</v>
      </c>
      <c r="G178">
        <f>SUM(Tabuľka9[[#This Row],[Predpokladané spotrebované množstvo 07-12/2022]]*Tabuľka9[[#This Row],[Cena MJ S  DPH]])</f>
        <v>67.5</v>
      </c>
      <c r="H178" s="1">
        <v>37956469</v>
      </c>
      <c r="I178" t="str">
        <f>_xlfn.XLOOKUP(Tabuľka9[[#This Row],[IČO]],Zlúčenie1[IČO],Zlúčenie1[zariadenie_short])</f>
        <v>SOŠ DREV ZV</v>
      </c>
      <c r="J178">
        <f>_xlfn.XLOOKUP(Tabuľka9[[#This Row],[IČO]],Zlúčenie1[IČO],Zlúčenie1[cis_obce.okres_skratka])</f>
        <v>0</v>
      </c>
    </row>
    <row r="179" spans="1:10" hidden="1" x14ac:dyDescent="0.25">
      <c r="A179" t="s">
        <v>7</v>
      </c>
      <c r="B179" t="s">
        <v>17</v>
      </c>
      <c r="C179" t="s">
        <v>10</v>
      </c>
      <c r="D179"/>
      <c r="E179" s="8">
        <v>3.49</v>
      </c>
      <c r="F179">
        <v>30</v>
      </c>
      <c r="G179">
        <f>SUM(Tabuľka9[[#This Row],[Predpokladané spotrebované množstvo 07-12/2022]]*Tabuľka9[[#This Row],[Cena MJ S  DPH]])</f>
        <v>104.7</v>
      </c>
      <c r="H179" s="1">
        <v>37956469</v>
      </c>
      <c r="I179" t="str">
        <f>_xlfn.XLOOKUP(Tabuľka9[[#This Row],[IČO]],Zlúčenie1[IČO],Zlúčenie1[zariadenie_short])</f>
        <v>SOŠ DREV ZV</v>
      </c>
      <c r="J179">
        <f>_xlfn.XLOOKUP(Tabuľka9[[#This Row],[IČO]],Zlúčenie1[IČO],Zlúčenie1[cis_obce.okres_skratka])</f>
        <v>0</v>
      </c>
    </row>
    <row r="180" spans="1:10" hidden="1" x14ac:dyDescent="0.25">
      <c r="A180" t="s">
        <v>7</v>
      </c>
      <c r="B180" t="s">
        <v>18</v>
      </c>
      <c r="C180" t="s">
        <v>10</v>
      </c>
      <c r="D180"/>
      <c r="E180" s="8">
        <v>0.45</v>
      </c>
      <c r="F180">
        <v>50</v>
      </c>
      <c r="G180">
        <f>SUM(Tabuľka9[[#This Row],[Predpokladané spotrebované množstvo 07-12/2022]]*Tabuľka9[[#This Row],[Cena MJ S  DPH]])</f>
        <v>22.5</v>
      </c>
      <c r="H180" s="1">
        <v>37956469</v>
      </c>
      <c r="I180" t="str">
        <f>_xlfn.XLOOKUP(Tabuľka9[[#This Row],[IČO]],Zlúčenie1[IČO],Zlúčenie1[zariadenie_short])</f>
        <v>SOŠ DREV ZV</v>
      </c>
      <c r="J180">
        <f>_xlfn.XLOOKUP(Tabuľka9[[#This Row],[IČO]],Zlúčenie1[IČO],Zlúčenie1[cis_obce.okres_skratka])</f>
        <v>0</v>
      </c>
    </row>
    <row r="181" spans="1:10" hidden="1" x14ac:dyDescent="0.25">
      <c r="A181" t="s">
        <v>7</v>
      </c>
      <c r="B181" t="s">
        <v>19</v>
      </c>
      <c r="C181" t="s">
        <v>10</v>
      </c>
      <c r="D181"/>
      <c r="E181" s="8">
        <v>1.3</v>
      </c>
      <c r="F181">
        <v>30</v>
      </c>
      <c r="G181">
        <f>SUM(Tabuľka9[[#This Row],[Predpokladané spotrebované množstvo 07-12/2022]]*Tabuľka9[[#This Row],[Cena MJ S  DPH]])</f>
        <v>39</v>
      </c>
      <c r="H181" s="1">
        <v>37956469</v>
      </c>
      <c r="I181" t="str">
        <f>_xlfn.XLOOKUP(Tabuľka9[[#This Row],[IČO]],Zlúčenie1[IČO],Zlúčenie1[zariadenie_short])</f>
        <v>SOŠ DREV ZV</v>
      </c>
      <c r="J181">
        <f>_xlfn.XLOOKUP(Tabuľka9[[#This Row],[IČO]],Zlúčenie1[IČO],Zlúčenie1[cis_obce.okres_skratka])</f>
        <v>0</v>
      </c>
    </row>
    <row r="182" spans="1:10" hidden="1" x14ac:dyDescent="0.25">
      <c r="A182" t="s">
        <v>7</v>
      </c>
      <c r="B182" t="s">
        <v>20</v>
      </c>
      <c r="C182" t="s">
        <v>10</v>
      </c>
      <c r="D182"/>
      <c r="E182" s="8"/>
      <c r="F182"/>
      <c r="G182">
        <f>SUM(Tabuľka9[[#This Row],[Predpokladané spotrebované množstvo 07-12/2022]]*Tabuľka9[[#This Row],[Cena MJ S  DPH]])</f>
        <v>0</v>
      </c>
      <c r="H182" s="1">
        <v>37956469</v>
      </c>
      <c r="I182" t="str">
        <f>_xlfn.XLOOKUP(Tabuľka9[[#This Row],[IČO]],Zlúčenie1[IČO],Zlúčenie1[zariadenie_short])</f>
        <v>SOŠ DREV ZV</v>
      </c>
      <c r="J182">
        <f>_xlfn.XLOOKUP(Tabuľka9[[#This Row],[IČO]],Zlúčenie1[IČO],Zlúčenie1[cis_obce.okres_skratka])</f>
        <v>0</v>
      </c>
    </row>
    <row r="183" spans="1:10" hidden="1" x14ac:dyDescent="0.25">
      <c r="A183" t="s">
        <v>7</v>
      </c>
      <c r="B183" t="s">
        <v>21</v>
      </c>
      <c r="C183" t="s">
        <v>22</v>
      </c>
      <c r="D183"/>
      <c r="E183" s="8"/>
      <c r="F183"/>
      <c r="G183">
        <f>SUM(Tabuľka9[[#This Row],[Predpokladané spotrebované množstvo 07-12/2022]]*Tabuľka9[[#This Row],[Cena MJ S  DPH]])</f>
        <v>0</v>
      </c>
      <c r="H183" s="1">
        <v>37956469</v>
      </c>
      <c r="I183" t="str">
        <f>_xlfn.XLOOKUP(Tabuľka9[[#This Row],[IČO]],Zlúčenie1[IČO],Zlúčenie1[zariadenie_short])</f>
        <v>SOŠ DREV ZV</v>
      </c>
      <c r="J183">
        <f>_xlfn.XLOOKUP(Tabuľka9[[#This Row],[IČO]],Zlúčenie1[IČO],Zlúčenie1[cis_obce.okres_skratka])</f>
        <v>0</v>
      </c>
    </row>
    <row r="184" spans="1:10" hidden="1" x14ac:dyDescent="0.25">
      <c r="A184" t="s">
        <v>7</v>
      </c>
      <c r="B184" t="s">
        <v>23</v>
      </c>
      <c r="C184" t="s">
        <v>10</v>
      </c>
      <c r="D184"/>
      <c r="E184" s="8">
        <v>3</v>
      </c>
      <c r="F184">
        <v>150</v>
      </c>
      <c r="G184">
        <f>SUM(Tabuľka9[[#This Row],[Predpokladané spotrebované množstvo 07-12/2022]]*Tabuľka9[[#This Row],[Cena MJ S  DPH]])</f>
        <v>450</v>
      </c>
      <c r="H184" s="1">
        <v>37956469</v>
      </c>
      <c r="I184" t="str">
        <f>_xlfn.XLOOKUP(Tabuľka9[[#This Row],[IČO]],Zlúčenie1[IČO],Zlúčenie1[zariadenie_short])</f>
        <v>SOŠ DREV ZV</v>
      </c>
      <c r="J184">
        <f>_xlfn.XLOOKUP(Tabuľka9[[#This Row],[IČO]],Zlúčenie1[IČO],Zlúčenie1[cis_obce.okres_skratka])</f>
        <v>0</v>
      </c>
    </row>
    <row r="185" spans="1:10" hidden="1" x14ac:dyDescent="0.25">
      <c r="A185" t="s">
        <v>7</v>
      </c>
      <c r="B185" t="s">
        <v>24</v>
      </c>
      <c r="C185" t="s">
        <v>10</v>
      </c>
      <c r="D185"/>
      <c r="E185" s="8">
        <v>1.6</v>
      </c>
      <c r="F185">
        <v>300</v>
      </c>
      <c r="G185">
        <f>SUM(Tabuľka9[[#This Row],[Predpokladané spotrebované množstvo 07-12/2022]]*Tabuľka9[[#This Row],[Cena MJ S  DPH]])</f>
        <v>480</v>
      </c>
      <c r="H185" s="1">
        <v>37956469</v>
      </c>
      <c r="I185" t="str">
        <f>_xlfn.XLOOKUP(Tabuľka9[[#This Row],[IČO]],Zlúčenie1[IČO],Zlúčenie1[zariadenie_short])</f>
        <v>SOŠ DREV ZV</v>
      </c>
      <c r="J185">
        <f>_xlfn.XLOOKUP(Tabuľka9[[#This Row],[IČO]],Zlúčenie1[IČO],Zlúčenie1[cis_obce.okres_skratka])</f>
        <v>0</v>
      </c>
    </row>
    <row r="186" spans="1:10" hidden="1" x14ac:dyDescent="0.25">
      <c r="A186" t="s">
        <v>7</v>
      </c>
      <c r="B186" t="s">
        <v>25</v>
      </c>
      <c r="C186" t="s">
        <v>10</v>
      </c>
      <c r="D186"/>
      <c r="E186" s="8"/>
      <c r="F186"/>
      <c r="G186">
        <f>SUM(Tabuľka9[[#This Row],[Predpokladané spotrebované množstvo 07-12/2022]]*Tabuľka9[[#This Row],[Cena MJ S  DPH]])</f>
        <v>0</v>
      </c>
      <c r="H186" s="1">
        <v>37956469</v>
      </c>
      <c r="I186" t="str">
        <f>_xlfn.XLOOKUP(Tabuľka9[[#This Row],[IČO]],Zlúčenie1[IČO],Zlúčenie1[zariadenie_short])</f>
        <v>SOŠ DREV ZV</v>
      </c>
      <c r="J186">
        <f>_xlfn.XLOOKUP(Tabuľka9[[#This Row],[IČO]],Zlúčenie1[IČO],Zlúčenie1[cis_obce.okres_skratka])</f>
        <v>0</v>
      </c>
    </row>
    <row r="187" spans="1:10" hidden="1" x14ac:dyDescent="0.25">
      <c r="A187" t="s">
        <v>7</v>
      </c>
      <c r="B187" t="s">
        <v>26</v>
      </c>
      <c r="C187" t="s">
        <v>10</v>
      </c>
      <c r="D187"/>
      <c r="E187" s="8">
        <v>1</v>
      </c>
      <c r="F187">
        <v>540</v>
      </c>
      <c r="G187">
        <f>SUM(Tabuľka9[[#This Row],[Predpokladané spotrebované množstvo 07-12/2022]]*Tabuľka9[[#This Row],[Cena MJ S  DPH]])</f>
        <v>540</v>
      </c>
      <c r="H187" s="1">
        <v>37956469</v>
      </c>
      <c r="I187" t="str">
        <f>_xlfn.XLOOKUP(Tabuľka9[[#This Row],[IČO]],Zlúčenie1[IČO],Zlúčenie1[zariadenie_short])</f>
        <v>SOŠ DREV ZV</v>
      </c>
      <c r="J187">
        <f>_xlfn.XLOOKUP(Tabuľka9[[#This Row],[IČO]],Zlúčenie1[IČO],Zlúčenie1[cis_obce.okres_skratka])</f>
        <v>0</v>
      </c>
    </row>
    <row r="188" spans="1:10" hidden="1" x14ac:dyDescent="0.25">
      <c r="A188" t="s">
        <v>7</v>
      </c>
      <c r="B188" t="s">
        <v>27</v>
      </c>
      <c r="C188" t="s">
        <v>10</v>
      </c>
      <c r="D188"/>
      <c r="E188" s="8">
        <v>0.59</v>
      </c>
      <c r="F188">
        <v>3400</v>
      </c>
      <c r="G188">
        <f>SUM(Tabuľka9[[#This Row],[Predpokladané spotrebované množstvo 07-12/2022]]*Tabuľka9[[#This Row],[Cena MJ S  DPH]])</f>
        <v>2006</v>
      </c>
      <c r="H188" s="1">
        <v>37956469</v>
      </c>
      <c r="I188" t="str">
        <f>_xlfn.XLOOKUP(Tabuľka9[[#This Row],[IČO]],Zlúčenie1[IČO],Zlúčenie1[zariadenie_short])</f>
        <v>SOŠ DREV ZV</v>
      </c>
      <c r="J188">
        <f>_xlfn.XLOOKUP(Tabuľka9[[#This Row],[IČO]],Zlúčenie1[IČO],Zlúčenie1[cis_obce.okres_skratka])</f>
        <v>0</v>
      </c>
    </row>
    <row r="189" spans="1:10" hidden="1" x14ac:dyDescent="0.25">
      <c r="A189" t="s">
        <v>7</v>
      </c>
      <c r="B189" t="s">
        <v>28</v>
      </c>
      <c r="C189" t="s">
        <v>10</v>
      </c>
      <c r="D189"/>
      <c r="E189" s="8">
        <v>0.59</v>
      </c>
      <c r="F189">
        <v>800</v>
      </c>
      <c r="G189">
        <f>SUM(Tabuľka9[[#This Row],[Predpokladané spotrebované množstvo 07-12/2022]]*Tabuľka9[[#This Row],[Cena MJ S  DPH]])</f>
        <v>472</v>
      </c>
      <c r="H189" s="1">
        <v>37956469</v>
      </c>
      <c r="I189" t="str">
        <f>_xlfn.XLOOKUP(Tabuľka9[[#This Row],[IČO]],Zlúčenie1[IČO],Zlúčenie1[zariadenie_short])</f>
        <v>SOŠ DREV ZV</v>
      </c>
      <c r="J189">
        <f>_xlfn.XLOOKUP(Tabuľka9[[#This Row],[IČO]],Zlúčenie1[IČO],Zlúčenie1[cis_obce.okres_skratka])</f>
        <v>0</v>
      </c>
    </row>
    <row r="190" spans="1:10" hidden="1" x14ac:dyDescent="0.25">
      <c r="A190" t="s">
        <v>7</v>
      </c>
      <c r="B190" t="s">
        <v>29</v>
      </c>
      <c r="C190" t="s">
        <v>16</v>
      </c>
      <c r="D190"/>
      <c r="E190" s="8"/>
      <c r="F190"/>
      <c r="G190">
        <f>SUM(Tabuľka9[[#This Row],[Predpokladané spotrebované množstvo 07-12/2022]]*Tabuľka9[[#This Row],[Cena MJ S  DPH]])</f>
        <v>0</v>
      </c>
      <c r="H190" s="1">
        <v>37956469</v>
      </c>
      <c r="I190" t="str">
        <f>_xlfn.XLOOKUP(Tabuľka9[[#This Row],[IČO]],Zlúčenie1[IČO],Zlúčenie1[zariadenie_short])</f>
        <v>SOŠ DREV ZV</v>
      </c>
      <c r="J190">
        <f>_xlfn.XLOOKUP(Tabuľka9[[#This Row],[IČO]],Zlúčenie1[IČO],Zlúčenie1[cis_obce.okres_skratka])</f>
        <v>0</v>
      </c>
    </row>
    <row r="191" spans="1:10" hidden="1" x14ac:dyDescent="0.25">
      <c r="A191" t="s">
        <v>7</v>
      </c>
      <c r="B191" t="s">
        <v>30</v>
      </c>
      <c r="C191" t="s">
        <v>10</v>
      </c>
      <c r="D191"/>
      <c r="E191" s="8">
        <v>0.55000000000000004</v>
      </c>
      <c r="F191">
        <v>110</v>
      </c>
      <c r="G191">
        <f>SUM(Tabuľka9[[#This Row],[Predpokladané spotrebované množstvo 07-12/2022]]*Tabuľka9[[#This Row],[Cena MJ S  DPH]])</f>
        <v>60.500000000000007</v>
      </c>
      <c r="H191" s="1">
        <v>37956469</v>
      </c>
      <c r="I191" t="str">
        <f>_xlfn.XLOOKUP(Tabuľka9[[#This Row],[IČO]],Zlúčenie1[IČO],Zlúčenie1[zariadenie_short])</f>
        <v>SOŠ DREV ZV</v>
      </c>
      <c r="J191">
        <f>_xlfn.XLOOKUP(Tabuľka9[[#This Row],[IČO]],Zlúčenie1[IČO],Zlúčenie1[cis_obce.okres_skratka])</f>
        <v>0</v>
      </c>
    </row>
    <row r="192" spans="1:10" hidden="1" x14ac:dyDescent="0.25">
      <c r="A192" t="s">
        <v>7</v>
      </c>
      <c r="B192" t="s">
        <v>31</v>
      </c>
      <c r="C192" t="s">
        <v>10</v>
      </c>
      <c r="D192"/>
      <c r="E192" s="8">
        <v>1.19</v>
      </c>
      <c r="F192">
        <v>100</v>
      </c>
      <c r="G192">
        <f>SUM(Tabuľka9[[#This Row],[Predpokladané spotrebované množstvo 07-12/2022]]*Tabuľka9[[#This Row],[Cena MJ S  DPH]])</f>
        <v>119</v>
      </c>
      <c r="H192" s="1">
        <v>37956469</v>
      </c>
      <c r="I192" t="str">
        <f>_xlfn.XLOOKUP(Tabuľka9[[#This Row],[IČO]],Zlúčenie1[IČO],Zlúčenie1[zariadenie_short])</f>
        <v>SOŠ DREV ZV</v>
      </c>
      <c r="J192">
        <f>_xlfn.XLOOKUP(Tabuľka9[[#This Row],[IČO]],Zlúčenie1[IČO],Zlúčenie1[cis_obce.okres_skratka])</f>
        <v>0</v>
      </c>
    </row>
    <row r="193" spans="1:10" hidden="1" x14ac:dyDescent="0.25">
      <c r="A193" t="s">
        <v>7</v>
      </c>
      <c r="B193" t="s">
        <v>32</v>
      </c>
      <c r="C193" t="s">
        <v>10</v>
      </c>
      <c r="D193"/>
      <c r="E193" s="8">
        <v>0.65</v>
      </c>
      <c r="F193">
        <v>300</v>
      </c>
      <c r="G193">
        <f>SUM(Tabuľka9[[#This Row],[Predpokladané spotrebované množstvo 07-12/2022]]*Tabuľka9[[#This Row],[Cena MJ S  DPH]])</f>
        <v>195</v>
      </c>
      <c r="H193" s="1">
        <v>37956469</v>
      </c>
      <c r="I193" t="str">
        <f>_xlfn.XLOOKUP(Tabuľka9[[#This Row],[IČO]],Zlúčenie1[IČO],Zlúčenie1[zariadenie_short])</f>
        <v>SOŠ DREV ZV</v>
      </c>
      <c r="J193">
        <f>_xlfn.XLOOKUP(Tabuľka9[[#This Row],[IČO]],Zlúčenie1[IČO],Zlúčenie1[cis_obce.okres_skratka])</f>
        <v>0</v>
      </c>
    </row>
    <row r="194" spans="1:10" hidden="1" x14ac:dyDescent="0.25">
      <c r="A194" t="s">
        <v>7</v>
      </c>
      <c r="B194" t="s">
        <v>33</v>
      </c>
      <c r="C194" t="s">
        <v>10</v>
      </c>
      <c r="D194"/>
      <c r="E194" s="8"/>
      <c r="F194"/>
      <c r="G194">
        <f>SUM(Tabuľka9[[#This Row],[Predpokladané spotrebované množstvo 07-12/2022]]*Tabuľka9[[#This Row],[Cena MJ S  DPH]])</f>
        <v>0</v>
      </c>
      <c r="H194" s="1">
        <v>37956469</v>
      </c>
      <c r="I194" t="str">
        <f>_xlfn.XLOOKUP(Tabuľka9[[#This Row],[IČO]],Zlúčenie1[IČO],Zlúčenie1[zariadenie_short])</f>
        <v>SOŠ DREV ZV</v>
      </c>
      <c r="J194">
        <f>_xlfn.XLOOKUP(Tabuľka9[[#This Row],[IČO]],Zlúčenie1[IČO],Zlúčenie1[cis_obce.okres_skratka])</f>
        <v>0</v>
      </c>
    </row>
    <row r="195" spans="1:10" hidden="1" x14ac:dyDescent="0.25">
      <c r="A195" t="s">
        <v>7</v>
      </c>
      <c r="B195" t="s">
        <v>34</v>
      </c>
      <c r="C195" t="s">
        <v>10</v>
      </c>
      <c r="D195"/>
      <c r="E195" s="8">
        <v>0.65</v>
      </c>
      <c r="F195">
        <v>2000</v>
      </c>
      <c r="G195">
        <f>SUM(Tabuľka9[[#This Row],[Predpokladané spotrebované množstvo 07-12/2022]]*Tabuľka9[[#This Row],[Cena MJ S  DPH]])</f>
        <v>1300</v>
      </c>
      <c r="H195" s="1">
        <v>37956469</v>
      </c>
      <c r="I195" t="str">
        <f>_xlfn.XLOOKUP(Tabuľka9[[#This Row],[IČO]],Zlúčenie1[IČO],Zlúčenie1[zariadenie_short])</f>
        <v>SOŠ DREV ZV</v>
      </c>
      <c r="J195">
        <f>_xlfn.XLOOKUP(Tabuľka9[[#This Row],[IČO]],Zlúčenie1[IČO],Zlúčenie1[cis_obce.okres_skratka])</f>
        <v>0</v>
      </c>
    </row>
    <row r="196" spans="1:10" hidden="1" x14ac:dyDescent="0.25">
      <c r="A196" t="s">
        <v>7</v>
      </c>
      <c r="B196" t="s">
        <v>35</v>
      </c>
      <c r="C196" t="s">
        <v>10</v>
      </c>
      <c r="D196"/>
      <c r="E196" s="8">
        <v>0.65</v>
      </c>
      <c r="F196">
        <v>100</v>
      </c>
      <c r="G196">
        <f>SUM(Tabuľka9[[#This Row],[Predpokladané spotrebované množstvo 07-12/2022]]*Tabuľka9[[#This Row],[Cena MJ S  DPH]])</f>
        <v>65</v>
      </c>
      <c r="H196" s="1">
        <v>37956469</v>
      </c>
      <c r="I196" t="str">
        <f>_xlfn.XLOOKUP(Tabuľka9[[#This Row],[IČO]],Zlúčenie1[IČO],Zlúčenie1[zariadenie_short])</f>
        <v>SOŠ DREV ZV</v>
      </c>
      <c r="J196">
        <f>_xlfn.XLOOKUP(Tabuľka9[[#This Row],[IČO]],Zlúčenie1[IČO],Zlúčenie1[cis_obce.okres_skratka])</f>
        <v>0</v>
      </c>
    </row>
    <row r="197" spans="1:10" hidden="1" x14ac:dyDescent="0.25">
      <c r="A197" t="s">
        <v>7</v>
      </c>
      <c r="B197" t="s">
        <v>36</v>
      </c>
      <c r="C197" t="s">
        <v>10</v>
      </c>
      <c r="D197"/>
      <c r="E197" s="8"/>
      <c r="F197">
        <v>300</v>
      </c>
      <c r="G197">
        <f>SUM(Tabuľka9[[#This Row],[Predpokladané spotrebované množstvo 07-12/2022]]*Tabuľka9[[#This Row],[Cena MJ S  DPH]])</f>
        <v>0</v>
      </c>
      <c r="H197" s="1">
        <v>37956469</v>
      </c>
      <c r="I197" t="str">
        <f>_xlfn.XLOOKUP(Tabuľka9[[#This Row],[IČO]],Zlúčenie1[IČO],Zlúčenie1[zariadenie_short])</f>
        <v>SOŠ DREV ZV</v>
      </c>
      <c r="J197">
        <f>_xlfn.XLOOKUP(Tabuľka9[[#This Row],[IČO]],Zlúčenie1[IČO],Zlúčenie1[cis_obce.okres_skratka])</f>
        <v>0</v>
      </c>
    </row>
    <row r="198" spans="1:10" hidden="1" x14ac:dyDescent="0.25">
      <c r="A198" t="s">
        <v>7</v>
      </c>
      <c r="B198" t="s">
        <v>37</v>
      </c>
      <c r="C198" t="s">
        <v>10</v>
      </c>
      <c r="D198"/>
      <c r="E198" s="8"/>
      <c r="F198"/>
      <c r="G198">
        <f>SUM(Tabuľka9[[#This Row],[Predpokladané spotrebované množstvo 07-12/2022]]*Tabuľka9[[#This Row],[Cena MJ S  DPH]])</f>
        <v>0</v>
      </c>
      <c r="H198" s="1">
        <v>37956469</v>
      </c>
      <c r="I198" t="str">
        <f>_xlfn.XLOOKUP(Tabuľka9[[#This Row],[IČO]],Zlúčenie1[IČO],Zlúčenie1[zariadenie_short])</f>
        <v>SOŠ DREV ZV</v>
      </c>
      <c r="J198">
        <f>_xlfn.XLOOKUP(Tabuľka9[[#This Row],[IČO]],Zlúčenie1[IČO],Zlúčenie1[cis_obce.okres_skratka])</f>
        <v>0</v>
      </c>
    </row>
    <row r="199" spans="1:10" hidden="1" x14ac:dyDescent="0.25">
      <c r="A199" t="s">
        <v>7</v>
      </c>
      <c r="B199" t="s">
        <v>38</v>
      </c>
      <c r="C199" t="s">
        <v>10</v>
      </c>
      <c r="D199"/>
      <c r="E199" s="8">
        <v>1.0900000000000001</v>
      </c>
      <c r="F199">
        <v>100</v>
      </c>
      <c r="G199">
        <f>SUM(Tabuľka9[[#This Row],[Predpokladané spotrebované množstvo 07-12/2022]]*Tabuľka9[[#This Row],[Cena MJ S  DPH]])</f>
        <v>109.00000000000001</v>
      </c>
      <c r="H199" s="1">
        <v>37956469</v>
      </c>
      <c r="I199" t="str">
        <f>_xlfn.XLOOKUP(Tabuľka9[[#This Row],[IČO]],Zlúčenie1[IČO],Zlúčenie1[zariadenie_short])</f>
        <v>SOŠ DREV ZV</v>
      </c>
      <c r="J199">
        <f>_xlfn.XLOOKUP(Tabuľka9[[#This Row],[IČO]],Zlúčenie1[IČO],Zlúčenie1[cis_obce.okres_skratka])</f>
        <v>0</v>
      </c>
    </row>
    <row r="200" spans="1:10" hidden="1" x14ac:dyDescent="0.25">
      <c r="A200" t="s">
        <v>7</v>
      </c>
      <c r="B200" t="s">
        <v>39</v>
      </c>
      <c r="C200" t="s">
        <v>16</v>
      </c>
      <c r="D200"/>
      <c r="E200" s="8"/>
      <c r="F200"/>
      <c r="G200">
        <f>SUM(Tabuľka9[[#This Row],[Predpokladané spotrebované množstvo 07-12/2022]]*Tabuľka9[[#This Row],[Cena MJ S  DPH]])</f>
        <v>0</v>
      </c>
      <c r="H200" s="1">
        <v>37956469</v>
      </c>
      <c r="I200" t="str">
        <f>_xlfn.XLOOKUP(Tabuľka9[[#This Row],[IČO]],Zlúčenie1[IČO],Zlúčenie1[zariadenie_short])</f>
        <v>SOŠ DREV ZV</v>
      </c>
      <c r="J200">
        <f>_xlfn.XLOOKUP(Tabuľka9[[#This Row],[IČO]],Zlúčenie1[IČO],Zlúčenie1[cis_obce.okres_skratka])</f>
        <v>0</v>
      </c>
    </row>
    <row r="201" spans="1:10" hidden="1" x14ac:dyDescent="0.25">
      <c r="A201" t="s">
        <v>7</v>
      </c>
      <c r="B201" t="s">
        <v>40</v>
      </c>
      <c r="C201" t="s">
        <v>10</v>
      </c>
      <c r="D201"/>
      <c r="E201" s="8"/>
      <c r="F201"/>
      <c r="G201">
        <f>SUM(Tabuľka9[[#This Row],[Predpokladané spotrebované množstvo 07-12/2022]]*Tabuľka9[[#This Row],[Cena MJ S  DPH]])</f>
        <v>0</v>
      </c>
      <c r="H201" s="1">
        <v>37956469</v>
      </c>
      <c r="I201" t="str">
        <f>_xlfn.XLOOKUP(Tabuľka9[[#This Row],[IČO]],Zlúčenie1[IČO],Zlúčenie1[zariadenie_short])</f>
        <v>SOŠ DREV ZV</v>
      </c>
      <c r="J201">
        <f>_xlfn.XLOOKUP(Tabuľka9[[#This Row],[IČO]],Zlúčenie1[IČO],Zlúčenie1[cis_obce.okres_skratka])</f>
        <v>0</v>
      </c>
    </row>
    <row r="202" spans="1:10" hidden="1" x14ac:dyDescent="0.25">
      <c r="A202" t="s">
        <v>7</v>
      </c>
      <c r="B202" t="s">
        <v>41</v>
      </c>
      <c r="C202" t="s">
        <v>10</v>
      </c>
      <c r="D202"/>
      <c r="E202" s="8"/>
      <c r="F202"/>
      <c r="G202">
        <f>SUM(Tabuľka9[[#This Row],[Predpokladané spotrebované množstvo 07-12/2022]]*Tabuľka9[[#This Row],[Cena MJ S  DPH]])</f>
        <v>0</v>
      </c>
      <c r="H202" s="1">
        <v>37956469</v>
      </c>
      <c r="I202" t="str">
        <f>_xlfn.XLOOKUP(Tabuľka9[[#This Row],[IČO]],Zlúčenie1[IČO],Zlúčenie1[zariadenie_short])</f>
        <v>SOŠ DREV ZV</v>
      </c>
      <c r="J202">
        <f>_xlfn.XLOOKUP(Tabuľka9[[#This Row],[IČO]],Zlúčenie1[IČO],Zlúčenie1[cis_obce.okres_skratka])</f>
        <v>0</v>
      </c>
    </row>
    <row r="203" spans="1:10" hidden="1" x14ac:dyDescent="0.25">
      <c r="A203" t="s">
        <v>7</v>
      </c>
      <c r="B203" t="s">
        <v>42</v>
      </c>
      <c r="C203" t="s">
        <v>10</v>
      </c>
      <c r="D203"/>
      <c r="E203" s="8"/>
      <c r="F203"/>
      <c r="G203">
        <f>SUM(Tabuľka9[[#This Row],[Predpokladané spotrebované množstvo 07-12/2022]]*Tabuľka9[[#This Row],[Cena MJ S  DPH]])</f>
        <v>0</v>
      </c>
      <c r="H203" s="1">
        <v>37956469</v>
      </c>
      <c r="I203" t="str">
        <f>_xlfn.XLOOKUP(Tabuľka9[[#This Row],[IČO]],Zlúčenie1[IČO],Zlúčenie1[zariadenie_short])</f>
        <v>SOŠ DREV ZV</v>
      </c>
      <c r="J203">
        <f>_xlfn.XLOOKUP(Tabuľka9[[#This Row],[IČO]],Zlúčenie1[IČO],Zlúčenie1[cis_obce.okres_skratka])</f>
        <v>0</v>
      </c>
    </row>
    <row r="204" spans="1:10" hidden="1" x14ac:dyDescent="0.25">
      <c r="A204" t="s">
        <v>7</v>
      </c>
      <c r="B204" t="s">
        <v>43</v>
      </c>
      <c r="C204" t="s">
        <v>10</v>
      </c>
      <c r="D204"/>
      <c r="E204" s="8">
        <v>0.5</v>
      </c>
      <c r="F204">
        <v>300</v>
      </c>
      <c r="G204">
        <f>SUM(Tabuľka9[[#This Row],[Predpokladané spotrebované množstvo 07-12/2022]]*Tabuľka9[[#This Row],[Cena MJ S  DPH]])</f>
        <v>150</v>
      </c>
      <c r="H204" s="1">
        <v>37956469</v>
      </c>
      <c r="I204" t="str">
        <f>_xlfn.XLOOKUP(Tabuľka9[[#This Row],[IČO]],Zlúčenie1[IČO],Zlúčenie1[zariadenie_short])</f>
        <v>SOŠ DREV ZV</v>
      </c>
      <c r="J204">
        <f>_xlfn.XLOOKUP(Tabuľka9[[#This Row],[IČO]],Zlúčenie1[IČO],Zlúčenie1[cis_obce.okres_skratka])</f>
        <v>0</v>
      </c>
    </row>
    <row r="205" spans="1:10" hidden="1" x14ac:dyDescent="0.25">
      <c r="A205" t="s">
        <v>7</v>
      </c>
      <c r="B205" t="s">
        <v>44</v>
      </c>
      <c r="C205" t="s">
        <v>45</v>
      </c>
      <c r="D205"/>
      <c r="E205" s="8"/>
      <c r="F205">
        <v>1000</v>
      </c>
      <c r="G205">
        <f>SUM(Tabuľka9[[#This Row],[Predpokladané spotrebované množstvo 07-12/2022]]*Tabuľka9[[#This Row],[Cena MJ S  DPH]])</f>
        <v>0</v>
      </c>
      <c r="H205" s="1">
        <v>37956469</v>
      </c>
      <c r="I205" t="str">
        <f>_xlfn.XLOOKUP(Tabuľka9[[#This Row],[IČO]],Zlúčenie1[IČO],Zlúčenie1[zariadenie_short])</f>
        <v>SOŠ DREV ZV</v>
      </c>
      <c r="J205">
        <f>_xlfn.XLOOKUP(Tabuľka9[[#This Row],[IČO]],Zlúčenie1[IČO],Zlúčenie1[cis_obce.okres_skratka])</f>
        <v>0</v>
      </c>
    </row>
    <row r="206" spans="1:10" hidden="1" x14ac:dyDescent="0.25">
      <c r="A206" t="s">
        <v>7</v>
      </c>
      <c r="B206" t="s">
        <v>46</v>
      </c>
      <c r="C206" t="s">
        <v>45</v>
      </c>
      <c r="D206"/>
      <c r="E206" s="8"/>
      <c r="F206">
        <v>500</v>
      </c>
      <c r="G206">
        <f>SUM(Tabuľka9[[#This Row],[Predpokladané spotrebované množstvo 07-12/2022]]*Tabuľka9[[#This Row],[Cena MJ S  DPH]])</f>
        <v>0</v>
      </c>
      <c r="H206" s="1">
        <v>37956469</v>
      </c>
      <c r="I206" t="str">
        <f>_xlfn.XLOOKUP(Tabuľka9[[#This Row],[IČO]],Zlúčenie1[IČO],Zlúčenie1[zariadenie_short])</f>
        <v>SOŠ DREV ZV</v>
      </c>
      <c r="J206">
        <f>_xlfn.XLOOKUP(Tabuľka9[[#This Row],[IČO]],Zlúčenie1[IČO],Zlúčenie1[cis_obce.okres_skratka])</f>
        <v>0</v>
      </c>
    </row>
    <row r="207" spans="1:10" hidden="1" x14ac:dyDescent="0.25">
      <c r="A207" t="s">
        <v>7</v>
      </c>
      <c r="B207" t="s">
        <v>47</v>
      </c>
      <c r="C207" t="s">
        <v>10</v>
      </c>
      <c r="D207"/>
      <c r="E207" s="8">
        <v>10.199999999999999</v>
      </c>
      <c r="F207">
        <v>5</v>
      </c>
      <c r="G207">
        <f>SUM(Tabuľka9[[#This Row],[Predpokladané spotrebované množstvo 07-12/2022]]*Tabuľka9[[#This Row],[Cena MJ S  DPH]])</f>
        <v>51</v>
      </c>
      <c r="H207" s="1">
        <v>37956469</v>
      </c>
      <c r="I207" t="str">
        <f>_xlfn.XLOOKUP(Tabuľka9[[#This Row],[IČO]],Zlúčenie1[IČO],Zlúčenie1[zariadenie_short])</f>
        <v>SOŠ DREV ZV</v>
      </c>
      <c r="J207">
        <f>_xlfn.XLOOKUP(Tabuľka9[[#This Row],[IČO]],Zlúčenie1[IČO],Zlúčenie1[cis_obce.okres_skratka])</f>
        <v>0</v>
      </c>
    </row>
    <row r="208" spans="1:10" hidden="1" x14ac:dyDescent="0.25">
      <c r="A208" t="s">
        <v>7</v>
      </c>
      <c r="B208" t="s">
        <v>48</v>
      </c>
      <c r="C208" t="s">
        <v>10</v>
      </c>
      <c r="D208"/>
      <c r="E208" s="8">
        <v>2.65</v>
      </c>
      <c r="F208">
        <v>200</v>
      </c>
      <c r="G208">
        <f>SUM(Tabuľka9[[#This Row],[Predpokladané spotrebované množstvo 07-12/2022]]*Tabuľka9[[#This Row],[Cena MJ S  DPH]])</f>
        <v>530</v>
      </c>
      <c r="H208" s="1">
        <v>37956469</v>
      </c>
      <c r="I208" t="str">
        <f>_xlfn.XLOOKUP(Tabuľka9[[#This Row],[IČO]],Zlúčenie1[IČO],Zlúčenie1[zariadenie_short])</f>
        <v>SOŠ DREV ZV</v>
      </c>
      <c r="J208">
        <f>_xlfn.XLOOKUP(Tabuľka9[[#This Row],[IČO]],Zlúčenie1[IČO],Zlúčenie1[cis_obce.okres_skratka])</f>
        <v>0</v>
      </c>
    </row>
    <row r="209" spans="1:10" hidden="1" x14ac:dyDescent="0.25">
      <c r="A209" t="s">
        <v>7</v>
      </c>
      <c r="B209" t="s">
        <v>49</v>
      </c>
      <c r="C209" t="s">
        <v>10</v>
      </c>
      <c r="D209"/>
      <c r="E209" s="8"/>
      <c r="F209">
        <v>150</v>
      </c>
      <c r="G209">
        <f>SUM(Tabuľka9[[#This Row],[Predpokladané spotrebované množstvo 07-12/2022]]*Tabuľka9[[#This Row],[Cena MJ S  DPH]])</f>
        <v>0</v>
      </c>
      <c r="H209" s="1">
        <v>37956469</v>
      </c>
      <c r="I209" t="str">
        <f>_xlfn.XLOOKUP(Tabuľka9[[#This Row],[IČO]],Zlúčenie1[IČO],Zlúčenie1[zariadenie_short])</f>
        <v>SOŠ DREV ZV</v>
      </c>
      <c r="J209">
        <f>_xlfn.XLOOKUP(Tabuľka9[[#This Row],[IČO]],Zlúčenie1[IČO],Zlúčenie1[cis_obce.okres_skratka])</f>
        <v>0</v>
      </c>
    </row>
    <row r="210" spans="1:10" hidden="1" x14ac:dyDescent="0.25">
      <c r="A210" t="s">
        <v>7</v>
      </c>
      <c r="B210" t="s">
        <v>50</v>
      </c>
      <c r="C210" t="s">
        <v>10</v>
      </c>
      <c r="D210"/>
      <c r="E210" s="8">
        <v>3</v>
      </c>
      <c r="F210">
        <v>150</v>
      </c>
      <c r="G210">
        <f>SUM(Tabuľka9[[#This Row],[Predpokladané spotrebované množstvo 07-12/2022]]*Tabuľka9[[#This Row],[Cena MJ S  DPH]])</f>
        <v>450</v>
      </c>
      <c r="H210" s="1">
        <v>37956469</v>
      </c>
      <c r="I210" t="str">
        <f>_xlfn.XLOOKUP(Tabuľka9[[#This Row],[IČO]],Zlúčenie1[IČO],Zlúčenie1[zariadenie_short])</f>
        <v>SOŠ DREV ZV</v>
      </c>
      <c r="J210">
        <f>_xlfn.XLOOKUP(Tabuľka9[[#This Row],[IČO]],Zlúčenie1[IČO],Zlúčenie1[cis_obce.okres_skratka])</f>
        <v>0</v>
      </c>
    </row>
    <row r="211" spans="1:10" hidden="1" x14ac:dyDescent="0.25">
      <c r="A211" t="s">
        <v>7</v>
      </c>
      <c r="B211" t="s">
        <v>51</v>
      </c>
      <c r="C211" t="s">
        <v>10</v>
      </c>
      <c r="D211"/>
      <c r="E211" s="8">
        <v>3</v>
      </c>
      <c r="F211">
        <v>150</v>
      </c>
      <c r="G211">
        <f>SUM(Tabuľka9[[#This Row],[Predpokladané spotrebované množstvo 07-12/2022]]*Tabuľka9[[#This Row],[Cena MJ S  DPH]])</f>
        <v>450</v>
      </c>
      <c r="H211" s="1">
        <v>37956469</v>
      </c>
      <c r="I211" t="str">
        <f>_xlfn.XLOOKUP(Tabuľka9[[#This Row],[IČO]],Zlúčenie1[IČO],Zlúčenie1[zariadenie_short])</f>
        <v>SOŠ DREV ZV</v>
      </c>
      <c r="J211">
        <f>_xlfn.XLOOKUP(Tabuľka9[[#This Row],[IČO]],Zlúčenie1[IČO],Zlúčenie1[cis_obce.okres_skratka])</f>
        <v>0</v>
      </c>
    </row>
    <row r="212" spans="1:10" hidden="1" x14ac:dyDescent="0.25">
      <c r="A212" t="s">
        <v>7</v>
      </c>
      <c r="B212" t="s">
        <v>52</v>
      </c>
      <c r="C212" t="s">
        <v>10</v>
      </c>
      <c r="D212"/>
      <c r="E212" s="8">
        <v>3</v>
      </c>
      <c r="F212">
        <v>150</v>
      </c>
      <c r="G212">
        <f>SUM(Tabuľka9[[#This Row],[Predpokladané spotrebované množstvo 07-12/2022]]*Tabuľka9[[#This Row],[Cena MJ S  DPH]])</f>
        <v>450</v>
      </c>
      <c r="H212" s="1">
        <v>37956469</v>
      </c>
      <c r="I212" t="str">
        <f>_xlfn.XLOOKUP(Tabuľka9[[#This Row],[IČO]],Zlúčenie1[IČO],Zlúčenie1[zariadenie_short])</f>
        <v>SOŠ DREV ZV</v>
      </c>
      <c r="J212">
        <f>_xlfn.XLOOKUP(Tabuľka9[[#This Row],[IČO]],Zlúčenie1[IČO],Zlúčenie1[cis_obce.okres_skratka])</f>
        <v>0</v>
      </c>
    </row>
    <row r="213" spans="1:10" hidden="1" x14ac:dyDescent="0.25">
      <c r="A213" t="s">
        <v>7</v>
      </c>
      <c r="B213" t="s">
        <v>53</v>
      </c>
      <c r="C213" t="s">
        <v>10</v>
      </c>
      <c r="D213"/>
      <c r="E213" s="8">
        <v>2.6</v>
      </c>
      <c r="F213">
        <v>400</v>
      </c>
      <c r="G213">
        <f>SUM(Tabuľka9[[#This Row],[Predpokladané spotrebované množstvo 07-12/2022]]*Tabuľka9[[#This Row],[Cena MJ S  DPH]])</f>
        <v>1040</v>
      </c>
      <c r="H213" s="1">
        <v>37956469</v>
      </c>
      <c r="I213" t="str">
        <f>_xlfn.XLOOKUP(Tabuľka9[[#This Row],[IČO]],Zlúčenie1[IČO],Zlúčenie1[zariadenie_short])</f>
        <v>SOŠ DREV ZV</v>
      </c>
      <c r="J213">
        <f>_xlfn.XLOOKUP(Tabuľka9[[#This Row],[IČO]],Zlúčenie1[IČO],Zlúčenie1[cis_obce.okres_skratka])</f>
        <v>0</v>
      </c>
    </row>
    <row r="214" spans="1:10" hidden="1" x14ac:dyDescent="0.25">
      <c r="A214" t="s">
        <v>7</v>
      </c>
      <c r="B214" t="s">
        <v>54</v>
      </c>
      <c r="C214" t="s">
        <v>10</v>
      </c>
      <c r="D214"/>
      <c r="E214" s="8"/>
      <c r="F214">
        <v>400</v>
      </c>
      <c r="G214">
        <f>SUM(Tabuľka9[[#This Row],[Predpokladané spotrebované množstvo 07-12/2022]]*Tabuľka9[[#This Row],[Cena MJ S  DPH]])</f>
        <v>0</v>
      </c>
      <c r="H214" s="1">
        <v>37956469</v>
      </c>
      <c r="I214" t="str">
        <f>_xlfn.XLOOKUP(Tabuľka9[[#This Row],[IČO]],Zlúčenie1[IČO],Zlúčenie1[zariadenie_short])</f>
        <v>SOŠ DREV ZV</v>
      </c>
      <c r="J214">
        <f>_xlfn.XLOOKUP(Tabuľka9[[#This Row],[IČO]],Zlúčenie1[IČO],Zlúčenie1[cis_obce.okres_skratka])</f>
        <v>0</v>
      </c>
    </row>
    <row r="215" spans="1:10" hidden="1" x14ac:dyDescent="0.25">
      <c r="A215" t="s">
        <v>7</v>
      </c>
      <c r="B215" t="s">
        <v>55</v>
      </c>
      <c r="C215" t="s">
        <v>10</v>
      </c>
      <c r="D215"/>
      <c r="E215" s="8"/>
      <c r="F215"/>
      <c r="G215">
        <f>SUM(Tabuľka9[[#This Row],[Predpokladané spotrebované množstvo 07-12/2022]]*Tabuľka9[[#This Row],[Cena MJ S  DPH]])</f>
        <v>0</v>
      </c>
      <c r="H215" s="1">
        <v>37956469</v>
      </c>
      <c r="I215" t="str">
        <f>_xlfn.XLOOKUP(Tabuľka9[[#This Row],[IČO]],Zlúčenie1[IČO],Zlúčenie1[zariadenie_short])</f>
        <v>SOŠ DREV ZV</v>
      </c>
      <c r="J215">
        <f>_xlfn.XLOOKUP(Tabuľka9[[#This Row],[IČO]],Zlúčenie1[IČO],Zlúčenie1[cis_obce.okres_skratka])</f>
        <v>0</v>
      </c>
    </row>
    <row r="216" spans="1:10" hidden="1" x14ac:dyDescent="0.25">
      <c r="A216" t="s">
        <v>7</v>
      </c>
      <c r="B216" t="s">
        <v>56</v>
      </c>
      <c r="C216" t="s">
        <v>10</v>
      </c>
      <c r="D216"/>
      <c r="E216" s="8"/>
      <c r="F216">
        <v>300</v>
      </c>
      <c r="G216">
        <f>SUM(Tabuľka9[[#This Row],[Predpokladané spotrebované množstvo 07-12/2022]]*Tabuľka9[[#This Row],[Cena MJ S  DPH]])</f>
        <v>0</v>
      </c>
      <c r="H216" s="1">
        <v>37956469</v>
      </c>
      <c r="I216" t="str">
        <f>_xlfn.XLOOKUP(Tabuľka9[[#This Row],[IČO]],Zlúčenie1[IČO],Zlúčenie1[zariadenie_short])</f>
        <v>SOŠ DREV ZV</v>
      </c>
      <c r="J216">
        <f>_xlfn.XLOOKUP(Tabuľka9[[#This Row],[IČO]],Zlúčenie1[IČO],Zlúčenie1[cis_obce.okres_skratka])</f>
        <v>0</v>
      </c>
    </row>
    <row r="217" spans="1:10" hidden="1" x14ac:dyDescent="0.25">
      <c r="A217" t="s">
        <v>7</v>
      </c>
      <c r="B217" t="s">
        <v>57</v>
      </c>
      <c r="C217" t="s">
        <v>10</v>
      </c>
      <c r="D217"/>
      <c r="E217" s="8"/>
      <c r="F217"/>
      <c r="G217">
        <f>SUM(Tabuľka9[[#This Row],[Predpokladané spotrebované množstvo 07-12/2022]]*Tabuľka9[[#This Row],[Cena MJ S  DPH]])</f>
        <v>0</v>
      </c>
      <c r="H217" s="1">
        <v>37956469</v>
      </c>
      <c r="I217" t="str">
        <f>_xlfn.XLOOKUP(Tabuľka9[[#This Row],[IČO]],Zlúčenie1[IČO],Zlúčenie1[zariadenie_short])</f>
        <v>SOŠ DREV ZV</v>
      </c>
      <c r="J217">
        <f>_xlfn.XLOOKUP(Tabuľka9[[#This Row],[IČO]],Zlúčenie1[IČO],Zlúčenie1[cis_obce.okres_skratka])</f>
        <v>0</v>
      </c>
    </row>
    <row r="218" spans="1:10" hidden="1" x14ac:dyDescent="0.25">
      <c r="A218" t="s">
        <v>7</v>
      </c>
      <c r="B218" t="s">
        <v>58</v>
      </c>
      <c r="C218" t="s">
        <v>16</v>
      </c>
      <c r="D218"/>
      <c r="E218" s="8">
        <v>0.55000000000000004</v>
      </c>
      <c r="F218">
        <v>200</v>
      </c>
      <c r="G218">
        <f>SUM(Tabuľka9[[#This Row],[Predpokladané spotrebované množstvo 07-12/2022]]*Tabuľka9[[#This Row],[Cena MJ S  DPH]])</f>
        <v>110.00000000000001</v>
      </c>
      <c r="H218" s="1">
        <v>37956469</v>
      </c>
      <c r="I218" t="str">
        <f>_xlfn.XLOOKUP(Tabuľka9[[#This Row],[IČO]],Zlúčenie1[IČO],Zlúčenie1[zariadenie_short])</f>
        <v>SOŠ DREV ZV</v>
      </c>
      <c r="J218">
        <f>_xlfn.XLOOKUP(Tabuľka9[[#This Row],[IČO]],Zlúčenie1[IČO],Zlúčenie1[cis_obce.okres_skratka])</f>
        <v>0</v>
      </c>
    </row>
    <row r="219" spans="1:10" hidden="1" x14ac:dyDescent="0.25">
      <c r="A219" t="s">
        <v>7</v>
      </c>
      <c r="B219" t="s">
        <v>59</v>
      </c>
      <c r="C219" t="s">
        <v>10</v>
      </c>
      <c r="D219"/>
      <c r="E219" s="8">
        <v>2</v>
      </c>
      <c r="F219">
        <v>300</v>
      </c>
      <c r="G219">
        <f>SUM(Tabuľka9[[#This Row],[Predpokladané spotrebované množstvo 07-12/2022]]*Tabuľka9[[#This Row],[Cena MJ S  DPH]])</f>
        <v>600</v>
      </c>
      <c r="H219" s="1">
        <v>37956469</v>
      </c>
      <c r="I219" t="str">
        <f>_xlfn.XLOOKUP(Tabuľka9[[#This Row],[IČO]],Zlúčenie1[IČO],Zlúčenie1[zariadenie_short])</f>
        <v>SOŠ DREV ZV</v>
      </c>
      <c r="J219">
        <f>_xlfn.XLOOKUP(Tabuľka9[[#This Row],[IČO]],Zlúčenie1[IČO],Zlúčenie1[cis_obce.okres_skratka])</f>
        <v>0</v>
      </c>
    </row>
    <row r="220" spans="1:10" hidden="1" x14ac:dyDescent="0.25">
      <c r="A220" t="s">
        <v>7</v>
      </c>
      <c r="B220" t="s">
        <v>60</v>
      </c>
      <c r="C220" t="s">
        <v>10</v>
      </c>
      <c r="D220"/>
      <c r="E220" s="8">
        <v>63</v>
      </c>
      <c r="F220">
        <v>5</v>
      </c>
      <c r="G220">
        <f>SUM(Tabuľka9[[#This Row],[Predpokladané spotrebované množstvo 07-12/2022]]*Tabuľka9[[#This Row],[Cena MJ S  DPH]])</f>
        <v>315</v>
      </c>
      <c r="H220" s="1">
        <v>37956469</v>
      </c>
      <c r="I220" t="str">
        <f>_xlfn.XLOOKUP(Tabuľka9[[#This Row],[IČO]],Zlúčenie1[IČO],Zlúčenie1[zariadenie_short])</f>
        <v>SOŠ DREV ZV</v>
      </c>
      <c r="J220">
        <f>_xlfn.XLOOKUP(Tabuľka9[[#This Row],[IČO]],Zlúčenie1[IČO],Zlúčenie1[cis_obce.okres_skratka])</f>
        <v>0</v>
      </c>
    </row>
    <row r="221" spans="1:10" hidden="1" x14ac:dyDescent="0.25">
      <c r="A221" t="s">
        <v>7</v>
      </c>
      <c r="B221" t="s">
        <v>61</v>
      </c>
      <c r="C221" t="s">
        <v>16</v>
      </c>
      <c r="D221"/>
      <c r="E221" s="8"/>
      <c r="F221">
        <v>100</v>
      </c>
      <c r="G221">
        <f>SUM(Tabuľka9[[#This Row],[Predpokladané spotrebované množstvo 07-12/2022]]*Tabuľka9[[#This Row],[Cena MJ S  DPH]])</f>
        <v>0</v>
      </c>
      <c r="H221" s="1">
        <v>37956469</v>
      </c>
      <c r="I221" t="str">
        <f>_xlfn.XLOOKUP(Tabuľka9[[#This Row],[IČO]],Zlúčenie1[IČO],Zlúčenie1[zariadenie_short])</f>
        <v>SOŠ DREV ZV</v>
      </c>
      <c r="J221">
        <f>_xlfn.XLOOKUP(Tabuľka9[[#This Row],[IČO]],Zlúčenie1[IČO],Zlúčenie1[cis_obce.okres_skratka])</f>
        <v>0</v>
      </c>
    </row>
    <row r="222" spans="1:10" hidden="1" x14ac:dyDescent="0.25">
      <c r="A222" t="s">
        <v>7</v>
      </c>
      <c r="B222" t="s">
        <v>62</v>
      </c>
      <c r="C222" t="s">
        <v>16</v>
      </c>
      <c r="D222"/>
      <c r="E222" s="8">
        <v>1.69</v>
      </c>
      <c r="F222">
        <v>100</v>
      </c>
      <c r="G222">
        <f>SUM(Tabuľka9[[#This Row],[Predpokladané spotrebované množstvo 07-12/2022]]*Tabuľka9[[#This Row],[Cena MJ S  DPH]])</f>
        <v>169</v>
      </c>
      <c r="H222" s="1">
        <v>37956469</v>
      </c>
      <c r="I222" t="str">
        <f>_xlfn.XLOOKUP(Tabuľka9[[#This Row],[IČO]],Zlúčenie1[IČO],Zlúčenie1[zariadenie_short])</f>
        <v>SOŠ DREV ZV</v>
      </c>
      <c r="J222">
        <f>_xlfn.XLOOKUP(Tabuľka9[[#This Row],[IČO]],Zlúčenie1[IČO],Zlúčenie1[cis_obce.okres_skratka])</f>
        <v>0</v>
      </c>
    </row>
    <row r="223" spans="1:10" hidden="1" x14ac:dyDescent="0.25">
      <c r="A223" t="s">
        <v>7</v>
      </c>
      <c r="B223" t="s">
        <v>63</v>
      </c>
      <c r="C223" t="s">
        <v>16</v>
      </c>
      <c r="D223"/>
      <c r="E223" s="8"/>
      <c r="F223"/>
      <c r="G223">
        <f>SUM(Tabuľka9[[#This Row],[Predpokladané spotrebované množstvo 07-12/2022]]*Tabuľka9[[#This Row],[Cena MJ S  DPH]])</f>
        <v>0</v>
      </c>
      <c r="H223" s="1">
        <v>37956469</v>
      </c>
      <c r="I223" t="str">
        <f>_xlfn.XLOOKUP(Tabuľka9[[#This Row],[IČO]],Zlúčenie1[IČO],Zlúčenie1[zariadenie_short])</f>
        <v>SOŠ DREV ZV</v>
      </c>
      <c r="J223">
        <f>_xlfn.XLOOKUP(Tabuľka9[[#This Row],[IČO]],Zlúčenie1[IČO],Zlúčenie1[cis_obce.okres_skratka])</f>
        <v>0</v>
      </c>
    </row>
    <row r="224" spans="1:10" hidden="1" x14ac:dyDescent="0.25">
      <c r="A224" t="s">
        <v>7</v>
      </c>
      <c r="B224" t="s">
        <v>64</v>
      </c>
      <c r="C224" t="s">
        <v>10</v>
      </c>
      <c r="D224"/>
      <c r="E224" s="8">
        <v>1.99</v>
      </c>
      <c r="F224">
        <v>100</v>
      </c>
      <c r="G224">
        <f>SUM(Tabuľka9[[#This Row],[Predpokladané spotrebované množstvo 07-12/2022]]*Tabuľka9[[#This Row],[Cena MJ S  DPH]])</f>
        <v>199</v>
      </c>
      <c r="H224" s="1">
        <v>37956469</v>
      </c>
      <c r="I224" t="str">
        <f>_xlfn.XLOOKUP(Tabuľka9[[#This Row],[IČO]],Zlúčenie1[IČO],Zlúčenie1[zariadenie_short])</f>
        <v>SOŠ DREV ZV</v>
      </c>
      <c r="J224">
        <f>_xlfn.XLOOKUP(Tabuľka9[[#This Row],[IČO]],Zlúčenie1[IČO],Zlúčenie1[cis_obce.okres_skratka])</f>
        <v>0</v>
      </c>
    </row>
    <row r="225" spans="1:10" hidden="1" x14ac:dyDescent="0.25">
      <c r="A225" t="s">
        <v>7</v>
      </c>
      <c r="B225" t="s">
        <v>65</v>
      </c>
      <c r="C225" t="s">
        <v>10</v>
      </c>
      <c r="D225"/>
      <c r="E225" s="8"/>
      <c r="F225">
        <v>300</v>
      </c>
      <c r="G225">
        <f>SUM(Tabuľka9[[#This Row],[Predpokladané spotrebované množstvo 07-12/2022]]*Tabuľka9[[#This Row],[Cena MJ S  DPH]])</f>
        <v>0</v>
      </c>
      <c r="H225" s="1">
        <v>37956469</v>
      </c>
      <c r="I225" t="str">
        <f>_xlfn.XLOOKUP(Tabuľka9[[#This Row],[IČO]],Zlúčenie1[IČO],Zlúčenie1[zariadenie_short])</f>
        <v>SOŠ DREV ZV</v>
      </c>
      <c r="J225">
        <f>_xlfn.XLOOKUP(Tabuľka9[[#This Row],[IČO]],Zlúčenie1[IČO],Zlúčenie1[cis_obce.okres_skratka])</f>
        <v>0</v>
      </c>
    </row>
    <row r="226" spans="1:10" hidden="1" x14ac:dyDescent="0.25">
      <c r="A226" t="s">
        <v>7</v>
      </c>
      <c r="B226" t="s">
        <v>66</v>
      </c>
      <c r="C226" t="s">
        <v>10</v>
      </c>
      <c r="D226"/>
      <c r="E226" s="8">
        <v>1</v>
      </c>
      <c r="F226">
        <v>400</v>
      </c>
      <c r="G226">
        <f>SUM(Tabuľka9[[#This Row],[Predpokladané spotrebované množstvo 07-12/2022]]*Tabuľka9[[#This Row],[Cena MJ S  DPH]])</f>
        <v>400</v>
      </c>
      <c r="H226" s="1">
        <v>37956469</v>
      </c>
      <c r="I226" t="str">
        <f>_xlfn.XLOOKUP(Tabuľka9[[#This Row],[IČO]],Zlúčenie1[IČO],Zlúčenie1[zariadenie_short])</f>
        <v>SOŠ DREV ZV</v>
      </c>
      <c r="J226">
        <f>_xlfn.XLOOKUP(Tabuľka9[[#This Row],[IČO]],Zlúčenie1[IČO],Zlúčenie1[cis_obce.okres_skratka])</f>
        <v>0</v>
      </c>
    </row>
    <row r="227" spans="1:10" hidden="1" x14ac:dyDescent="0.25">
      <c r="A227" t="s">
        <v>7</v>
      </c>
      <c r="B227" t="s">
        <v>67</v>
      </c>
      <c r="C227" t="s">
        <v>10</v>
      </c>
      <c r="D227"/>
      <c r="E227" s="8">
        <v>2</v>
      </c>
      <c r="F227">
        <v>60</v>
      </c>
      <c r="G227">
        <f>SUM(Tabuľka9[[#This Row],[Predpokladané spotrebované množstvo 07-12/2022]]*Tabuľka9[[#This Row],[Cena MJ S  DPH]])</f>
        <v>120</v>
      </c>
      <c r="H227" s="1">
        <v>37956469</v>
      </c>
      <c r="I227" t="str">
        <f>_xlfn.XLOOKUP(Tabuľka9[[#This Row],[IČO]],Zlúčenie1[IČO],Zlúčenie1[zariadenie_short])</f>
        <v>SOŠ DREV ZV</v>
      </c>
      <c r="J227">
        <f>_xlfn.XLOOKUP(Tabuľka9[[#This Row],[IČO]],Zlúčenie1[IČO],Zlúčenie1[cis_obce.okres_skratka])</f>
        <v>0</v>
      </c>
    </row>
    <row r="228" spans="1:10" hidden="1" x14ac:dyDescent="0.25">
      <c r="A228" t="s">
        <v>7</v>
      </c>
      <c r="B228" t="s">
        <v>68</v>
      </c>
      <c r="C228" t="s">
        <v>10</v>
      </c>
      <c r="D228"/>
      <c r="E228" s="8"/>
      <c r="F228">
        <v>100</v>
      </c>
      <c r="G228">
        <f>SUM(Tabuľka9[[#This Row],[Predpokladané spotrebované množstvo 07-12/2022]]*Tabuľka9[[#This Row],[Cena MJ S  DPH]])</f>
        <v>0</v>
      </c>
      <c r="H228" s="1">
        <v>37956469</v>
      </c>
      <c r="I228" t="str">
        <f>_xlfn.XLOOKUP(Tabuľka9[[#This Row],[IČO]],Zlúčenie1[IČO],Zlúčenie1[zariadenie_short])</f>
        <v>SOŠ DREV ZV</v>
      </c>
      <c r="J228">
        <f>_xlfn.XLOOKUP(Tabuľka9[[#This Row],[IČO]],Zlúčenie1[IČO],Zlúčenie1[cis_obce.okres_skratka])</f>
        <v>0</v>
      </c>
    </row>
    <row r="229" spans="1:10" hidden="1" x14ac:dyDescent="0.25">
      <c r="A229" t="s">
        <v>7</v>
      </c>
      <c r="B229" t="s">
        <v>69</v>
      </c>
      <c r="C229" t="s">
        <v>10</v>
      </c>
      <c r="D229"/>
      <c r="E229" s="8"/>
      <c r="F229"/>
      <c r="G229">
        <f>SUM(Tabuľka9[[#This Row],[Predpokladané spotrebované množstvo 07-12/2022]]*Tabuľka9[[#This Row],[Cena MJ S  DPH]])</f>
        <v>0</v>
      </c>
      <c r="H229" s="1">
        <v>37956469</v>
      </c>
      <c r="I229" t="str">
        <f>_xlfn.XLOOKUP(Tabuľka9[[#This Row],[IČO]],Zlúčenie1[IČO],Zlúčenie1[zariadenie_short])</f>
        <v>SOŠ DREV ZV</v>
      </c>
      <c r="J229">
        <f>_xlfn.XLOOKUP(Tabuľka9[[#This Row],[IČO]],Zlúčenie1[IČO],Zlúčenie1[cis_obce.okres_skratka])</f>
        <v>0</v>
      </c>
    </row>
    <row r="230" spans="1:10" hidden="1" x14ac:dyDescent="0.25">
      <c r="A230" t="s">
        <v>7</v>
      </c>
      <c r="B230" t="s">
        <v>70</v>
      </c>
      <c r="C230" t="s">
        <v>10</v>
      </c>
      <c r="D230"/>
      <c r="E230" s="8"/>
      <c r="F230">
        <v>200</v>
      </c>
      <c r="G230">
        <f>SUM(Tabuľka9[[#This Row],[Predpokladané spotrebované množstvo 07-12/2022]]*Tabuľka9[[#This Row],[Cena MJ S  DPH]])</f>
        <v>0</v>
      </c>
      <c r="H230" s="1">
        <v>37956469</v>
      </c>
      <c r="I230" t="str">
        <f>_xlfn.XLOOKUP(Tabuľka9[[#This Row],[IČO]],Zlúčenie1[IČO],Zlúčenie1[zariadenie_short])</f>
        <v>SOŠ DREV ZV</v>
      </c>
      <c r="J230">
        <f>_xlfn.XLOOKUP(Tabuľka9[[#This Row],[IČO]],Zlúčenie1[IČO],Zlúčenie1[cis_obce.okres_skratka])</f>
        <v>0</v>
      </c>
    </row>
    <row r="231" spans="1:10" hidden="1" x14ac:dyDescent="0.25">
      <c r="A231" t="s">
        <v>7</v>
      </c>
      <c r="B231" t="s">
        <v>71</v>
      </c>
      <c r="C231" t="s">
        <v>10</v>
      </c>
      <c r="D231"/>
      <c r="E231" s="8">
        <v>0.35</v>
      </c>
      <c r="F231">
        <v>6000</v>
      </c>
      <c r="G231">
        <f>SUM(Tabuľka9[[#This Row],[Predpokladané spotrebované množstvo 07-12/2022]]*Tabuľka9[[#This Row],[Cena MJ S  DPH]])</f>
        <v>2100</v>
      </c>
      <c r="H231" s="1">
        <v>37956469</v>
      </c>
      <c r="I231" t="str">
        <f>_xlfn.XLOOKUP(Tabuľka9[[#This Row],[IČO]],Zlúčenie1[IČO],Zlúčenie1[zariadenie_short])</f>
        <v>SOŠ DREV ZV</v>
      </c>
      <c r="J231">
        <f>_xlfn.XLOOKUP(Tabuľka9[[#This Row],[IČO]],Zlúčenie1[IČO],Zlúčenie1[cis_obce.okres_skratka])</f>
        <v>0</v>
      </c>
    </row>
    <row r="232" spans="1:10" hidden="1" x14ac:dyDescent="0.25">
      <c r="A232" t="s">
        <v>7</v>
      </c>
      <c r="B232" t="s">
        <v>72</v>
      </c>
      <c r="C232" t="s">
        <v>10</v>
      </c>
      <c r="D232"/>
      <c r="E232" s="8">
        <v>0.3</v>
      </c>
      <c r="F232">
        <v>6000</v>
      </c>
      <c r="G232">
        <f>SUM(Tabuľka9[[#This Row],[Predpokladané spotrebované množstvo 07-12/2022]]*Tabuľka9[[#This Row],[Cena MJ S  DPH]])</f>
        <v>1800</v>
      </c>
      <c r="H232" s="1">
        <v>37956469</v>
      </c>
      <c r="I232" t="str">
        <f>_xlfn.XLOOKUP(Tabuľka9[[#This Row],[IČO]],Zlúčenie1[IČO],Zlúčenie1[zariadenie_short])</f>
        <v>SOŠ DREV ZV</v>
      </c>
      <c r="J232">
        <f>_xlfn.XLOOKUP(Tabuľka9[[#This Row],[IČO]],Zlúčenie1[IČO],Zlúčenie1[cis_obce.okres_skratka])</f>
        <v>0</v>
      </c>
    </row>
    <row r="233" spans="1:10" hidden="1" x14ac:dyDescent="0.25">
      <c r="A233" t="s">
        <v>7</v>
      </c>
      <c r="B233" t="s">
        <v>73</v>
      </c>
      <c r="C233" t="s">
        <v>10</v>
      </c>
      <c r="D233"/>
      <c r="E233" s="8"/>
      <c r="F233">
        <v>3000</v>
      </c>
      <c r="G233">
        <f>SUM(Tabuľka9[[#This Row],[Predpokladané spotrebované množstvo 07-12/2022]]*Tabuľka9[[#This Row],[Cena MJ S  DPH]])</f>
        <v>0</v>
      </c>
      <c r="H233" s="1">
        <v>37956469</v>
      </c>
      <c r="I233" t="str">
        <f>_xlfn.XLOOKUP(Tabuľka9[[#This Row],[IČO]],Zlúčenie1[IČO],Zlúčenie1[zariadenie_short])</f>
        <v>SOŠ DREV ZV</v>
      </c>
      <c r="J233">
        <f>_xlfn.XLOOKUP(Tabuľka9[[#This Row],[IČO]],Zlúčenie1[IČO],Zlúčenie1[cis_obce.okres_skratka])</f>
        <v>0</v>
      </c>
    </row>
    <row r="234" spans="1:10" hidden="1" x14ac:dyDescent="0.25">
      <c r="A234" t="s">
        <v>7</v>
      </c>
      <c r="B234" t="s">
        <v>74</v>
      </c>
      <c r="C234" t="s">
        <v>10</v>
      </c>
      <c r="D234"/>
      <c r="E234" s="8"/>
      <c r="F234"/>
      <c r="G234">
        <f>SUM(Tabuľka9[[#This Row],[Predpokladané spotrebované množstvo 07-12/2022]]*Tabuľka9[[#This Row],[Cena MJ S  DPH]])</f>
        <v>0</v>
      </c>
      <c r="H234" s="1">
        <v>37956469</v>
      </c>
      <c r="I234" t="str">
        <f>_xlfn.XLOOKUP(Tabuľka9[[#This Row],[IČO]],Zlúčenie1[IČO],Zlúčenie1[zariadenie_short])</f>
        <v>SOŠ DREV ZV</v>
      </c>
      <c r="J234">
        <f>_xlfn.XLOOKUP(Tabuľka9[[#This Row],[IČO]],Zlúčenie1[IČO],Zlúčenie1[cis_obce.okres_skratka])</f>
        <v>0</v>
      </c>
    </row>
    <row r="235" spans="1:10" hidden="1" x14ac:dyDescent="0.25">
      <c r="A235" t="s">
        <v>7</v>
      </c>
      <c r="B235" t="s">
        <v>75</v>
      </c>
      <c r="C235" t="s">
        <v>10</v>
      </c>
      <c r="D235"/>
      <c r="E235" s="8"/>
      <c r="F235">
        <v>300</v>
      </c>
      <c r="G235">
        <f>SUM(Tabuľka9[[#This Row],[Predpokladané spotrebované množstvo 07-12/2022]]*Tabuľka9[[#This Row],[Cena MJ S  DPH]])</f>
        <v>0</v>
      </c>
      <c r="H235" s="1">
        <v>37956469</v>
      </c>
      <c r="I235" t="str">
        <f>_xlfn.XLOOKUP(Tabuľka9[[#This Row],[IČO]],Zlúčenie1[IČO],Zlúčenie1[zariadenie_short])</f>
        <v>SOŠ DREV ZV</v>
      </c>
      <c r="J235">
        <f>_xlfn.XLOOKUP(Tabuľka9[[#This Row],[IČO]],Zlúčenie1[IČO],Zlúčenie1[cis_obce.okres_skratka])</f>
        <v>0</v>
      </c>
    </row>
    <row r="236" spans="1:10" hidden="1" x14ac:dyDescent="0.25">
      <c r="A236" t="s">
        <v>7</v>
      </c>
      <c r="B236" t="s">
        <v>76</v>
      </c>
      <c r="C236" t="s">
        <v>10</v>
      </c>
      <c r="D236"/>
      <c r="E236" s="8"/>
      <c r="F236"/>
      <c r="G236">
        <f>SUM(Tabuľka9[[#This Row],[Predpokladané spotrebované množstvo 07-12/2022]]*Tabuľka9[[#This Row],[Cena MJ S  DPH]])</f>
        <v>0</v>
      </c>
      <c r="H236" s="1">
        <v>37956469</v>
      </c>
      <c r="I236" t="str">
        <f>_xlfn.XLOOKUP(Tabuľka9[[#This Row],[IČO]],Zlúčenie1[IČO],Zlúčenie1[zariadenie_short])</f>
        <v>SOŠ DREV ZV</v>
      </c>
      <c r="J236">
        <f>_xlfn.XLOOKUP(Tabuľka9[[#This Row],[IČO]],Zlúčenie1[IČO],Zlúčenie1[cis_obce.okres_skratka])</f>
        <v>0</v>
      </c>
    </row>
    <row r="237" spans="1:10" hidden="1" x14ac:dyDescent="0.25">
      <c r="A237" t="s">
        <v>7</v>
      </c>
      <c r="B237" t="s">
        <v>77</v>
      </c>
      <c r="C237" t="s">
        <v>10</v>
      </c>
      <c r="D237"/>
      <c r="E237" s="8"/>
      <c r="F237">
        <v>300</v>
      </c>
      <c r="G237">
        <f>SUM(Tabuľka9[[#This Row],[Predpokladané spotrebované množstvo 07-12/2022]]*Tabuľka9[[#This Row],[Cena MJ S  DPH]])</f>
        <v>0</v>
      </c>
      <c r="H237" s="1">
        <v>37956469</v>
      </c>
      <c r="I237" t="str">
        <f>_xlfn.XLOOKUP(Tabuľka9[[#This Row],[IČO]],Zlúčenie1[IČO],Zlúčenie1[zariadenie_short])</f>
        <v>SOŠ DREV ZV</v>
      </c>
      <c r="J237">
        <f>_xlfn.XLOOKUP(Tabuľka9[[#This Row],[IČO]],Zlúčenie1[IČO],Zlúčenie1[cis_obce.okres_skratka])</f>
        <v>0</v>
      </c>
    </row>
    <row r="238" spans="1:10" hidden="1" x14ac:dyDescent="0.25">
      <c r="A238" t="s">
        <v>78</v>
      </c>
      <c r="B238" t="s">
        <v>79</v>
      </c>
      <c r="C238" t="s">
        <v>16</v>
      </c>
      <c r="D238"/>
      <c r="E238" s="8">
        <v>0.1</v>
      </c>
      <c r="F238">
        <v>10000</v>
      </c>
      <c r="G238">
        <f>SUM(Tabuľka9[[#This Row],[Predpokladané spotrebované množstvo 07-12/2022]]*Tabuľka9[[#This Row],[Cena MJ S  DPH]])</f>
        <v>1000</v>
      </c>
      <c r="H238" s="1">
        <v>37956469</v>
      </c>
      <c r="I238" t="str">
        <f>_xlfn.XLOOKUP(Tabuľka9[[#This Row],[IČO]],Zlúčenie1[IČO],Zlúčenie1[zariadenie_short])</f>
        <v>SOŠ DREV ZV</v>
      </c>
      <c r="J238">
        <f>_xlfn.XLOOKUP(Tabuľka9[[#This Row],[IČO]],Zlúčenie1[IČO],Zlúčenie1[cis_obce.okres_skratka])</f>
        <v>0</v>
      </c>
    </row>
    <row r="239" spans="1:10" hidden="1" x14ac:dyDescent="0.25">
      <c r="A239" t="s">
        <v>78</v>
      </c>
      <c r="B239" t="s">
        <v>80</v>
      </c>
      <c r="C239" t="s">
        <v>16</v>
      </c>
      <c r="D239"/>
      <c r="E239" s="8"/>
      <c r="F239"/>
      <c r="G239">
        <f>SUM(Tabuľka9[[#This Row],[Predpokladané spotrebované množstvo 07-12/2022]]*Tabuľka9[[#This Row],[Cena MJ S  DPH]])</f>
        <v>0</v>
      </c>
      <c r="H239" s="1">
        <v>37956469</v>
      </c>
      <c r="I239" t="str">
        <f>_xlfn.XLOOKUP(Tabuľka9[[#This Row],[IČO]],Zlúčenie1[IČO],Zlúčenie1[zariadenie_short])</f>
        <v>SOŠ DREV ZV</v>
      </c>
      <c r="J239">
        <f>_xlfn.XLOOKUP(Tabuľka9[[#This Row],[IČO]],Zlúčenie1[IČO],Zlúčenie1[cis_obce.okres_skratka])</f>
        <v>0</v>
      </c>
    </row>
    <row r="240" spans="1:10" x14ac:dyDescent="0.25">
      <c r="A240" s="9" t="s">
        <v>81</v>
      </c>
      <c r="B240" s="9" t="s">
        <v>82</v>
      </c>
      <c r="C240" s="9" t="s">
        <v>10</v>
      </c>
      <c r="F240" s="9">
        <v>500</v>
      </c>
      <c r="G240" s="9">
        <f>SUM(Tabuľka9[[#This Row],[Predpokladané spotrebované množstvo 07-12/2022]]*Tabuľka9[[#This Row],[Cena MJ S  DPH]])</f>
        <v>0</v>
      </c>
      <c r="H240" s="12">
        <v>37956469</v>
      </c>
      <c r="I240" s="9" t="str">
        <f>_xlfn.XLOOKUP(Tabuľka9[[#This Row],[IČO]],Zlúčenie1[IČO],Zlúčenie1[zariadenie_short])</f>
        <v>SOŠ DREV ZV</v>
      </c>
      <c r="J240" s="9" t="s">
        <v>551</v>
      </c>
    </row>
    <row r="241" spans="1:10" x14ac:dyDescent="0.25">
      <c r="A241" s="9" t="s">
        <v>81</v>
      </c>
      <c r="B241" s="9" t="s">
        <v>83</v>
      </c>
      <c r="C241" s="9" t="s">
        <v>10</v>
      </c>
      <c r="F241" s="9">
        <v>700</v>
      </c>
      <c r="G241" s="9">
        <f>SUM(Tabuľka9[[#This Row],[Predpokladané spotrebované množstvo 07-12/2022]]*Tabuľka9[[#This Row],[Cena MJ S  DPH]])</f>
        <v>0</v>
      </c>
      <c r="H241" s="12">
        <v>37956469</v>
      </c>
      <c r="I241" s="9" t="str">
        <f>_xlfn.XLOOKUP(Tabuľka9[[#This Row],[IČO]],Zlúčenie1[IČO],Zlúčenie1[zariadenie_short])</f>
        <v>SOŠ DREV ZV</v>
      </c>
      <c r="J241" s="9" t="s">
        <v>551</v>
      </c>
    </row>
    <row r="242" spans="1:10" x14ac:dyDescent="0.25">
      <c r="A242" s="9" t="s">
        <v>81</v>
      </c>
      <c r="B242" s="9" t="s">
        <v>84</v>
      </c>
      <c r="C242" s="9" t="s">
        <v>10</v>
      </c>
      <c r="F242" s="9">
        <v>100</v>
      </c>
      <c r="G242" s="9">
        <f>SUM(Tabuľka9[[#This Row],[Predpokladané spotrebované množstvo 07-12/2022]]*Tabuľka9[[#This Row],[Cena MJ S  DPH]])</f>
        <v>0</v>
      </c>
      <c r="H242" s="12">
        <v>37956469</v>
      </c>
      <c r="I242" s="9" t="str">
        <f>_xlfn.XLOOKUP(Tabuľka9[[#This Row],[IČO]],Zlúčenie1[IČO],Zlúčenie1[zariadenie_short])</f>
        <v>SOŠ DREV ZV</v>
      </c>
      <c r="J242" s="9" t="s">
        <v>551</v>
      </c>
    </row>
    <row r="243" spans="1:10" x14ac:dyDescent="0.25">
      <c r="A243" s="9" t="s">
        <v>81</v>
      </c>
      <c r="B243" s="9" t="s">
        <v>85</v>
      </c>
      <c r="C243" s="9" t="s">
        <v>10</v>
      </c>
      <c r="F243" s="9">
        <v>300</v>
      </c>
      <c r="G243" s="9">
        <f>SUM(Tabuľka9[[#This Row],[Predpokladané spotrebované množstvo 07-12/2022]]*Tabuľka9[[#This Row],[Cena MJ S  DPH]])</f>
        <v>0</v>
      </c>
      <c r="H243" s="12">
        <v>37956469</v>
      </c>
      <c r="I243" s="9" t="str">
        <f>_xlfn.XLOOKUP(Tabuľka9[[#This Row],[IČO]],Zlúčenie1[IČO],Zlúčenie1[zariadenie_short])</f>
        <v>SOŠ DREV ZV</v>
      </c>
      <c r="J243" s="9" t="s">
        <v>551</v>
      </c>
    </row>
    <row r="244" spans="1:10" hidden="1" x14ac:dyDescent="0.25">
      <c r="A244" t="s">
        <v>81</v>
      </c>
      <c r="B244" t="s">
        <v>86</v>
      </c>
      <c r="C244" t="s">
        <v>10</v>
      </c>
      <c r="D244"/>
      <c r="E244" s="8"/>
      <c r="F244"/>
      <c r="G244">
        <f>SUM(Tabuľka9[[#This Row],[Predpokladané spotrebované množstvo 07-12/2022]]*Tabuľka9[[#This Row],[Cena MJ S  DPH]])</f>
        <v>0</v>
      </c>
      <c r="H244" s="1">
        <v>37956469</v>
      </c>
      <c r="I244" t="str">
        <f>_xlfn.XLOOKUP(Tabuľka9[[#This Row],[IČO]],Zlúčenie1[IČO],Zlúčenie1[zariadenie_short])</f>
        <v>SOŠ DREV ZV</v>
      </c>
      <c r="J244">
        <f>_xlfn.XLOOKUP(Tabuľka9[[#This Row],[IČO]],Zlúčenie1[IČO],Zlúčenie1[cis_obce.okres_skratka])</f>
        <v>0</v>
      </c>
    </row>
    <row r="245" spans="1:10" hidden="1" x14ac:dyDescent="0.25">
      <c r="A245" t="s">
        <v>81</v>
      </c>
      <c r="B245" t="s">
        <v>87</v>
      </c>
      <c r="C245" t="s">
        <v>10</v>
      </c>
      <c r="D245"/>
      <c r="E245" s="8"/>
      <c r="F245"/>
      <c r="G245">
        <f>SUM(Tabuľka9[[#This Row],[Predpokladané spotrebované množstvo 07-12/2022]]*Tabuľka9[[#This Row],[Cena MJ S  DPH]])</f>
        <v>0</v>
      </c>
      <c r="H245" s="1">
        <v>37956469</v>
      </c>
      <c r="I245" t="str">
        <f>_xlfn.XLOOKUP(Tabuľka9[[#This Row],[IČO]],Zlúčenie1[IČO],Zlúčenie1[zariadenie_short])</f>
        <v>SOŠ DREV ZV</v>
      </c>
      <c r="J245">
        <f>_xlfn.XLOOKUP(Tabuľka9[[#This Row],[IČO]],Zlúčenie1[IČO],Zlúčenie1[cis_obce.okres_skratka])</f>
        <v>0</v>
      </c>
    </row>
    <row r="246" spans="1:10" x14ac:dyDescent="0.25">
      <c r="A246" s="9" t="s">
        <v>81</v>
      </c>
      <c r="B246" s="9" t="s">
        <v>88</v>
      </c>
      <c r="C246" s="9" t="s">
        <v>10</v>
      </c>
      <c r="F246" s="9">
        <v>150</v>
      </c>
      <c r="G246" s="9">
        <f>SUM(Tabuľka9[[#This Row],[Predpokladané spotrebované množstvo 07-12/2022]]*Tabuľka9[[#This Row],[Cena MJ S  DPH]])</f>
        <v>0</v>
      </c>
      <c r="H246" s="12">
        <v>37956469</v>
      </c>
      <c r="I246" s="9" t="str">
        <f>_xlfn.XLOOKUP(Tabuľka9[[#This Row],[IČO]],Zlúčenie1[IČO],Zlúčenie1[zariadenie_short])</f>
        <v>SOŠ DREV ZV</v>
      </c>
      <c r="J246" s="9" t="s">
        <v>551</v>
      </c>
    </row>
    <row r="247" spans="1:10" hidden="1" x14ac:dyDescent="0.25">
      <c r="A247" t="s">
        <v>81</v>
      </c>
      <c r="B247" t="s">
        <v>89</v>
      </c>
      <c r="C247" t="s">
        <v>10</v>
      </c>
      <c r="D247"/>
      <c r="E247" s="8"/>
      <c r="F247"/>
      <c r="G247">
        <f>SUM(Tabuľka9[[#This Row],[Predpokladané spotrebované množstvo 07-12/2022]]*Tabuľka9[[#This Row],[Cena MJ S  DPH]])</f>
        <v>0</v>
      </c>
      <c r="H247" s="1">
        <v>37956469</v>
      </c>
      <c r="I247" t="str">
        <f>_xlfn.XLOOKUP(Tabuľka9[[#This Row],[IČO]],Zlúčenie1[IČO],Zlúčenie1[zariadenie_short])</f>
        <v>SOŠ DREV ZV</v>
      </c>
      <c r="J247">
        <f>_xlfn.XLOOKUP(Tabuľka9[[#This Row],[IČO]],Zlúčenie1[IČO],Zlúčenie1[cis_obce.okres_skratka])</f>
        <v>0</v>
      </c>
    </row>
    <row r="248" spans="1:10" hidden="1" x14ac:dyDescent="0.25">
      <c r="A248" t="s">
        <v>90</v>
      </c>
      <c r="B248" t="s">
        <v>91</v>
      </c>
      <c r="C248" t="s">
        <v>10</v>
      </c>
      <c r="D248"/>
      <c r="E248" s="8">
        <v>0.55000000000000004</v>
      </c>
      <c r="F248">
        <v>5000</v>
      </c>
      <c r="G248">
        <f>SUM(Tabuľka9[[#This Row],[Predpokladané spotrebované množstvo 07-12/2022]]*Tabuľka9[[#This Row],[Cena MJ S  DPH]])</f>
        <v>2750</v>
      </c>
      <c r="H248" s="1">
        <v>37956469</v>
      </c>
      <c r="I248" t="str">
        <f>_xlfn.XLOOKUP(Tabuľka9[[#This Row],[IČO]],Zlúčenie1[IČO],Zlúčenie1[zariadenie_short])</f>
        <v>SOŠ DREV ZV</v>
      </c>
      <c r="J248">
        <f>_xlfn.XLOOKUP(Tabuľka9[[#This Row],[IČO]],Zlúčenie1[IČO],Zlúčenie1[cis_obce.okres_skratka])</f>
        <v>0</v>
      </c>
    </row>
    <row r="249" spans="1:10" hidden="1" x14ac:dyDescent="0.25">
      <c r="A249" t="s">
        <v>92</v>
      </c>
      <c r="B249" t="s">
        <v>93</v>
      </c>
      <c r="C249" t="s">
        <v>10</v>
      </c>
      <c r="D249"/>
      <c r="E249" s="8"/>
      <c r="F249"/>
      <c r="G249">
        <f>SUM(Tabuľka9[[#This Row],[Predpokladané spotrebované množstvo 07-12/2022]]*Tabuľka9[[#This Row],[Cena MJ S  DPH]])</f>
        <v>0</v>
      </c>
      <c r="H249" s="1">
        <v>37956469</v>
      </c>
      <c r="I249" t="str">
        <f>_xlfn.XLOOKUP(Tabuľka9[[#This Row],[IČO]],Zlúčenie1[IČO],Zlúčenie1[zariadenie_short])</f>
        <v>SOŠ DREV ZV</v>
      </c>
      <c r="J249">
        <f>_xlfn.XLOOKUP(Tabuľka9[[#This Row],[IČO]],Zlúčenie1[IČO],Zlúčenie1[cis_obce.okres_skratka])</f>
        <v>0</v>
      </c>
    </row>
    <row r="250" spans="1:10" hidden="1" x14ac:dyDescent="0.25">
      <c r="A250" t="s">
        <v>92</v>
      </c>
      <c r="B250" t="s">
        <v>94</v>
      </c>
      <c r="C250" t="s">
        <v>10</v>
      </c>
      <c r="D250"/>
      <c r="E250" s="8">
        <v>2.5299999999999998</v>
      </c>
      <c r="F250">
        <v>100</v>
      </c>
      <c r="G250">
        <f>SUM(Tabuľka9[[#This Row],[Predpokladané spotrebované množstvo 07-12/2022]]*Tabuľka9[[#This Row],[Cena MJ S  DPH]])</f>
        <v>252.99999999999997</v>
      </c>
      <c r="H250" s="1">
        <v>37956469</v>
      </c>
      <c r="I250" t="str">
        <f>_xlfn.XLOOKUP(Tabuľka9[[#This Row],[IČO]],Zlúčenie1[IČO],Zlúčenie1[zariadenie_short])</f>
        <v>SOŠ DREV ZV</v>
      </c>
      <c r="J250">
        <f>_xlfn.XLOOKUP(Tabuľka9[[#This Row],[IČO]],Zlúčenie1[IČO],Zlúčenie1[cis_obce.okres_skratka])</f>
        <v>0</v>
      </c>
    </row>
    <row r="251" spans="1:10" hidden="1" x14ac:dyDescent="0.25">
      <c r="A251" t="s">
        <v>92</v>
      </c>
      <c r="B251" t="s">
        <v>95</v>
      </c>
      <c r="C251" t="s">
        <v>10</v>
      </c>
      <c r="D251"/>
      <c r="E251" s="8">
        <v>2.2799999999999998</v>
      </c>
      <c r="F251">
        <v>22.5</v>
      </c>
      <c r="G251">
        <f>SUM(Tabuľka9[[#This Row],[Predpokladané spotrebované množstvo 07-12/2022]]*Tabuľka9[[#This Row],[Cena MJ S  DPH]])</f>
        <v>51.3</v>
      </c>
      <c r="H251" s="1">
        <v>37956469</v>
      </c>
      <c r="I251" t="str">
        <f>_xlfn.XLOOKUP(Tabuľka9[[#This Row],[IČO]],Zlúčenie1[IČO],Zlúčenie1[zariadenie_short])</f>
        <v>SOŠ DREV ZV</v>
      </c>
      <c r="J251">
        <f>_xlfn.XLOOKUP(Tabuľka9[[#This Row],[IČO]],Zlúčenie1[IČO],Zlúčenie1[cis_obce.okres_skratka])</f>
        <v>0</v>
      </c>
    </row>
    <row r="252" spans="1:10" hidden="1" x14ac:dyDescent="0.25">
      <c r="A252" t="s">
        <v>92</v>
      </c>
      <c r="B252" t="s">
        <v>96</v>
      </c>
      <c r="C252" t="s">
        <v>10</v>
      </c>
      <c r="D252"/>
      <c r="E252" s="8"/>
      <c r="F252"/>
      <c r="G252">
        <f>SUM(Tabuľka9[[#This Row],[Predpokladané spotrebované množstvo 07-12/2022]]*Tabuľka9[[#This Row],[Cena MJ S  DPH]])</f>
        <v>0</v>
      </c>
      <c r="H252" s="1">
        <v>37956469</v>
      </c>
      <c r="I252" t="str">
        <f>_xlfn.XLOOKUP(Tabuľka9[[#This Row],[IČO]],Zlúčenie1[IČO],Zlúčenie1[zariadenie_short])</f>
        <v>SOŠ DREV ZV</v>
      </c>
      <c r="J252">
        <f>_xlfn.XLOOKUP(Tabuľka9[[#This Row],[IČO]],Zlúčenie1[IČO],Zlúčenie1[cis_obce.okres_skratka])</f>
        <v>0</v>
      </c>
    </row>
    <row r="253" spans="1:10" hidden="1" x14ac:dyDescent="0.25">
      <c r="A253" t="s">
        <v>92</v>
      </c>
      <c r="B253" t="s">
        <v>97</v>
      </c>
      <c r="C253" t="s">
        <v>10</v>
      </c>
      <c r="D253"/>
      <c r="E253" s="8">
        <v>1.95</v>
      </c>
      <c r="F253">
        <v>450</v>
      </c>
      <c r="G253">
        <f>SUM(Tabuľka9[[#This Row],[Predpokladané spotrebované množstvo 07-12/2022]]*Tabuľka9[[#This Row],[Cena MJ S  DPH]])</f>
        <v>877.5</v>
      </c>
      <c r="H253" s="1">
        <v>37956469</v>
      </c>
      <c r="I253" t="str">
        <f>_xlfn.XLOOKUP(Tabuľka9[[#This Row],[IČO]],Zlúčenie1[IČO],Zlúčenie1[zariadenie_short])</f>
        <v>SOŠ DREV ZV</v>
      </c>
      <c r="J253">
        <f>_xlfn.XLOOKUP(Tabuľka9[[#This Row],[IČO]],Zlúčenie1[IČO],Zlúčenie1[cis_obce.okres_skratka])</f>
        <v>0</v>
      </c>
    </row>
    <row r="254" spans="1:10" hidden="1" x14ac:dyDescent="0.25">
      <c r="A254" t="s">
        <v>92</v>
      </c>
      <c r="B254" t="s">
        <v>98</v>
      </c>
      <c r="C254" t="s">
        <v>10</v>
      </c>
      <c r="D254"/>
      <c r="E254" s="8"/>
      <c r="F254"/>
      <c r="G254">
        <f>SUM(Tabuľka9[[#This Row],[Predpokladané spotrebované množstvo 07-12/2022]]*Tabuľka9[[#This Row],[Cena MJ S  DPH]])</f>
        <v>0</v>
      </c>
      <c r="H254" s="1">
        <v>37956469</v>
      </c>
      <c r="I254" t="str">
        <f>_xlfn.XLOOKUP(Tabuľka9[[#This Row],[IČO]],Zlúčenie1[IČO],Zlúčenie1[zariadenie_short])</f>
        <v>SOŠ DREV ZV</v>
      </c>
      <c r="J254">
        <f>_xlfn.XLOOKUP(Tabuľka9[[#This Row],[IČO]],Zlúčenie1[IČO],Zlúčenie1[cis_obce.okres_skratka])</f>
        <v>0</v>
      </c>
    </row>
    <row r="255" spans="1:10" hidden="1" x14ac:dyDescent="0.25">
      <c r="A255" t="s">
        <v>92</v>
      </c>
      <c r="B255" t="s">
        <v>99</v>
      </c>
      <c r="C255" t="s">
        <v>45</v>
      </c>
      <c r="D255"/>
      <c r="E255" s="8"/>
      <c r="F255"/>
      <c r="G255">
        <f>SUM(Tabuľka9[[#This Row],[Predpokladané spotrebované množstvo 07-12/2022]]*Tabuľka9[[#This Row],[Cena MJ S  DPH]])</f>
        <v>0</v>
      </c>
      <c r="H255" s="1">
        <v>37956469</v>
      </c>
      <c r="I255" t="str">
        <f>_xlfn.XLOOKUP(Tabuľka9[[#This Row],[IČO]],Zlúčenie1[IČO],Zlúčenie1[zariadenie_short])</f>
        <v>SOŠ DREV ZV</v>
      </c>
      <c r="J255">
        <f>_xlfn.XLOOKUP(Tabuľka9[[#This Row],[IČO]],Zlúčenie1[IČO],Zlúčenie1[cis_obce.okres_skratka])</f>
        <v>0</v>
      </c>
    </row>
    <row r="256" spans="1:10" hidden="1" x14ac:dyDescent="0.25">
      <c r="A256" t="s">
        <v>92</v>
      </c>
      <c r="B256" t="s">
        <v>100</v>
      </c>
      <c r="C256" t="s">
        <v>10</v>
      </c>
      <c r="D256"/>
      <c r="E256" s="8">
        <v>2.2000000000000002</v>
      </c>
      <c r="F256">
        <v>50</v>
      </c>
      <c r="G256">
        <f>SUM(Tabuľka9[[#This Row],[Predpokladané spotrebované množstvo 07-12/2022]]*Tabuľka9[[#This Row],[Cena MJ S  DPH]])</f>
        <v>110.00000000000001</v>
      </c>
      <c r="H256" s="1">
        <v>37956469</v>
      </c>
      <c r="I256" t="str">
        <f>_xlfn.XLOOKUP(Tabuľka9[[#This Row],[IČO]],Zlúčenie1[IČO],Zlúčenie1[zariadenie_short])</f>
        <v>SOŠ DREV ZV</v>
      </c>
      <c r="J256">
        <f>_xlfn.XLOOKUP(Tabuľka9[[#This Row],[IČO]],Zlúčenie1[IČO],Zlúčenie1[cis_obce.okres_skratka])</f>
        <v>0</v>
      </c>
    </row>
    <row r="257" spans="1:10" hidden="1" x14ac:dyDescent="0.25">
      <c r="A257" t="s">
        <v>92</v>
      </c>
      <c r="B257" t="s">
        <v>101</v>
      </c>
      <c r="C257" t="s">
        <v>45</v>
      </c>
      <c r="D257"/>
      <c r="E257" s="8"/>
      <c r="F257"/>
      <c r="G257">
        <f>SUM(Tabuľka9[[#This Row],[Predpokladané spotrebované množstvo 07-12/2022]]*Tabuľka9[[#This Row],[Cena MJ S  DPH]])</f>
        <v>0</v>
      </c>
      <c r="H257" s="1">
        <v>37956469</v>
      </c>
      <c r="I257" t="str">
        <f>_xlfn.XLOOKUP(Tabuľka9[[#This Row],[IČO]],Zlúčenie1[IČO],Zlúčenie1[zariadenie_short])</f>
        <v>SOŠ DREV ZV</v>
      </c>
      <c r="J257">
        <f>_xlfn.XLOOKUP(Tabuľka9[[#This Row],[IČO]],Zlúčenie1[IČO],Zlúčenie1[cis_obce.okres_skratka])</f>
        <v>0</v>
      </c>
    </row>
    <row r="258" spans="1:10" hidden="1" x14ac:dyDescent="0.25">
      <c r="A258" t="s">
        <v>92</v>
      </c>
      <c r="B258" t="s">
        <v>102</v>
      </c>
      <c r="C258" t="s">
        <v>10</v>
      </c>
      <c r="D258"/>
      <c r="E258" s="8"/>
      <c r="F258">
        <v>300</v>
      </c>
      <c r="G258">
        <f>SUM(Tabuľka9[[#This Row],[Predpokladané spotrebované množstvo 07-12/2022]]*Tabuľka9[[#This Row],[Cena MJ S  DPH]])</f>
        <v>0</v>
      </c>
      <c r="H258" s="1">
        <v>37956469</v>
      </c>
      <c r="I258" t="str">
        <f>_xlfn.XLOOKUP(Tabuľka9[[#This Row],[IČO]],Zlúčenie1[IČO],Zlúčenie1[zariadenie_short])</f>
        <v>SOŠ DREV ZV</v>
      </c>
      <c r="J258">
        <f>_xlfn.XLOOKUP(Tabuľka9[[#This Row],[IČO]],Zlúčenie1[IČO],Zlúčenie1[cis_obce.okres_skratka])</f>
        <v>0</v>
      </c>
    </row>
    <row r="259" spans="1:10" hidden="1" x14ac:dyDescent="0.25">
      <c r="A259" t="s">
        <v>92</v>
      </c>
      <c r="B259" t="s">
        <v>103</v>
      </c>
      <c r="C259" t="s">
        <v>10</v>
      </c>
      <c r="D259"/>
      <c r="E259" s="8"/>
      <c r="F259">
        <v>300</v>
      </c>
      <c r="G259">
        <f>SUM(Tabuľka9[[#This Row],[Predpokladané spotrebované množstvo 07-12/2022]]*Tabuľka9[[#This Row],[Cena MJ S  DPH]])</f>
        <v>0</v>
      </c>
      <c r="H259" s="1">
        <v>37956469</v>
      </c>
      <c r="I259" t="str">
        <f>_xlfn.XLOOKUP(Tabuľka9[[#This Row],[IČO]],Zlúčenie1[IČO],Zlúčenie1[zariadenie_short])</f>
        <v>SOŠ DREV ZV</v>
      </c>
      <c r="J259">
        <f>_xlfn.XLOOKUP(Tabuľka9[[#This Row],[IČO]],Zlúčenie1[IČO],Zlúčenie1[cis_obce.okres_skratka])</f>
        <v>0</v>
      </c>
    </row>
    <row r="260" spans="1:10" hidden="1" x14ac:dyDescent="0.25">
      <c r="A260" t="s">
        <v>90</v>
      </c>
      <c r="B260" t="s">
        <v>104</v>
      </c>
      <c r="C260" t="s">
        <v>45</v>
      </c>
      <c r="D260"/>
      <c r="E260" s="8">
        <v>0.78</v>
      </c>
      <c r="F260">
        <v>2000</v>
      </c>
      <c r="G260">
        <f>SUM(Tabuľka9[[#This Row],[Predpokladané spotrebované množstvo 07-12/2022]]*Tabuľka9[[#This Row],[Cena MJ S  DPH]])</f>
        <v>1560</v>
      </c>
      <c r="H260" s="1">
        <v>37956469</v>
      </c>
      <c r="I260" t="str">
        <f>_xlfn.XLOOKUP(Tabuľka9[[#This Row],[IČO]],Zlúčenie1[IČO],Zlúčenie1[zariadenie_short])</f>
        <v>SOŠ DREV ZV</v>
      </c>
      <c r="J260">
        <f>_xlfn.XLOOKUP(Tabuľka9[[#This Row],[IČO]],Zlúčenie1[IČO],Zlúčenie1[cis_obce.okres_skratka])</f>
        <v>0</v>
      </c>
    </row>
    <row r="261" spans="1:10" hidden="1" x14ac:dyDescent="0.25">
      <c r="A261" t="s">
        <v>92</v>
      </c>
      <c r="B261" t="s">
        <v>105</v>
      </c>
      <c r="C261" t="s">
        <v>10</v>
      </c>
      <c r="D261"/>
      <c r="E261" s="8"/>
      <c r="F261">
        <v>300</v>
      </c>
      <c r="G261">
        <f>SUM(Tabuľka9[[#This Row],[Predpokladané spotrebované množstvo 07-12/2022]]*Tabuľka9[[#This Row],[Cena MJ S  DPH]])</f>
        <v>0</v>
      </c>
      <c r="H261" s="1">
        <v>37956469</v>
      </c>
      <c r="I261" t="str">
        <f>_xlfn.XLOOKUP(Tabuľka9[[#This Row],[IČO]],Zlúčenie1[IČO],Zlúčenie1[zariadenie_short])</f>
        <v>SOŠ DREV ZV</v>
      </c>
      <c r="J261">
        <f>_xlfn.XLOOKUP(Tabuľka9[[#This Row],[IČO]],Zlúčenie1[IČO],Zlúčenie1[cis_obce.okres_skratka])</f>
        <v>0</v>
      </c>
    </row>
    <row r="262" spans="1:10" hidden="1" x14ac:dyDescent="0.25">
      <c r="A262" t="s">
        <v>92</v>
      </c>
      <c r="B262" t="s">
        <v>106</v>
      </c>
      <c r="C262" t="s">
        <v>10</v>
      </c>
      <c r="D262"/>
      <c r="E262" s="8"/>
      <c r="F262">
        <v>300</v>
      </c>
      <c r="G262">
        <f>SUM(Tabuľka9[[#This Row],[Predpokladané spotrebované množstvo 07-12/2022]]*Tabuľka9[[#This Row],[Cena MJ S  DPH]])</f>
        <v>0</v>
      </c>
      <c r="H262" s="1">
        <v>37956469</v>
      </c>
      <c r="I262" t="str">
        <f>_xlfn.XLOOKUP(Tabuľka9[[#This Row],[IČO]],Zlúčenie1[IČO],Zlúčenie1[zariadenie_short])</f>
        <v>SOŠ DREV ZV</v>
      </c>
      <c r="J262">
        <f>_xlfn.XLOOKUP(Tabuľka9[[#This Row],[IČO]],Zlúčenie1[IČO],Zlúčenie1[cis_obce.okres_skratka])</f>
        <v>0</v>
      </c>
    </row>
    <row r="263" spans="1:10" hidden="1" x14ac:dyDescent="0.25">
      <c r="A263" t="s">
        <v>92</v>
      </c>
      <c r="B263" t="s">
        <v>107</v>
      </c>
      <c r="C263" t="s">
        <v>10</v>
      </c>
      <c r="D263"/>
      <c r="E263" s="8">
        <v>1.45</v>
      </c>
      <c r="F263">
        <v>50</v>
      </c>
      <c r="G263">
        <f>SUM(Tabuľka9[[#This Row],[Predpokladané spotrebované množstvo 07-12/2022]]*Tabuľka9[[#This Row],[Cena MJ S  DPH]])</f>
        <v>72.5</v>
      </c>
      <c r="H263" s="1">
        <v>37956469</v>
      </c>
      <c r="I263" t="str">
        <f>_xlfn.XLOOKUP(Tabuľka9[[#This Row],[IČO]],Zlúčenie1[IČO],Zlúčenie1[zariadenie_short])</f>
        <v>SOŠ DREV ZV</v>
      </c>
      <c r="J263">
        <f>_xlfn.XLOOKUP(Tabuľka9[[#This Row],[IČO]],Zlúčenie1[IČO],Zlúčenie1[cis_obce.okres_skratka])</f>
        <v>0</v>
      </c>
    </row>
    <row r="264" spans="1:10" hidden="1" x14ac:dyDescent="0.25">
      <c r="A264" t="s">
        <v>92</v>
      </c>
      <c r="B264" t="s">
        <v>108</v>
      </c>
      <c r="C264" t="s">
        <v>10</v>
      </c>
      <c r="D264"/>
      <c r="E264" s="8">
        <v>7.2</v>
      </c>
      <c r="F264">
        <v>400</v>
      </c>
      <c r="G264">
        <f>SUM(Tabuľka9[[#This Row],[Predpokladané spotrebované množstvo 07-12/2022]]*Tabuľka9[[#This Row],[Cena MJ S  DPH]])</f>
        <v>2880</v>
      </c>
      <c r="H264" s="1">
        <v>37956469</v>
      </c>
      <c r="I264" t="str">
        <f>_xlfn.XLOOKUP(Tabuľka9[[#This Row],[IČO]],Zlúčenie1[IČO],Zlúčenie1[zariadenie_short])</f>
        <v>SOŠ DREV ZV</v>
      </c>
      <c r="J264">
        <f>_xlfn.XLOOKUP(Tabuľka9[[#This Row],[IČO]],Zlúčenie1[IČO],Zlúčenie1[cis_obce.okres_skratka])</f>
        <v>0</v>
      </c>
    </row>
    <row r="265" spans="1:10" hidden="1" x14ac:dyDescent="0.25">
      <c r="A265" t="s">
        <v>92</v>
      </c>
      <c r="B265" t="s">
        <v>109</v>
      </c>
      <c r="C265" t="s">
        <v>45</v>
      </c>
      <c r="D265"/>
      <c r="E265" s="8">
        <v>3.16</v>
      </c>
      <c r="F265">
        <v>300</v>
      </c>
      <c r="G265">
        <f>SUM(Tabuľka9[[#This Row],[Predpokladané spotrebované množstvo 07-12/2022]]*Tabuľka9[[#This Row],[Cena MJ S  DPH]])</f>
        <v>948</v>
      </c>
      <c r="H265" s="1">
        <v>37956469</v>
      </c>
      <c r="I265" t="str">
        <f>_xlfn.XLOOKUP(Tabuľka9[[#This Row],[IČO]],Zlúčenie1[IČO],Zlúčenie1[zariadenie_short])</f>
        <v>SOŠ DREV ZV</v>
      </c>
      <c r="J265">
        <f>_xlfn.XLOOKUP(Tabuľka9[[#This Row],[IČO]],Zlúčenie1[IČO],Zlúčenie1[cis_obce.okres_skratka])</f>
        <v>0</v>
      </c>
    </row>
    <row r="266" spans="1:10" hidden="1" x14ac:dyDescent="0.25">
      <c r="A266" t="s">
        <v>92</v>
      </c>
      <c r="B266" t="s">
        <v>110</v>
      </c>
      <c r="C266" t="s">
        <v>10</v>
      </c>
      <c r="D266"/>
      <c r="E266" s="8">
        <v>5.4</v>
      </c>
      <c r="F266">
        <v>500</v>
      </c>
      <c r="G266">
        <f>SUM(Tabuľka9[[#This Row],[Predpokladané spotrebované množstvo 07-12/2022]]*Tabuľka9[[#This Row],[Cena MJ S  DPH]])</f>
        <v>2700</v>
      </c>
      <c r="H266" s="1">
        <v>37956469</v>
      </c>
      <c r="I266" t="str">
        <f>_xlfn.XLOOKUP(Tabuľka9[[#This Row],[IČO]],Zlúčenie1[IČO],Zlúčenie1[zariadenie_short])</f>
        <v>SOŠ DREV ZV</v>
      </c>
      <c r="J266">
        <f>_xlfn.XLOOKUP(Tabuľka9[[#This Row],[IČO]],Zlúčenie1[IČO],Zlúčenie1[cis_obce.okres_skratka])</f>
        <v>0</v>
      </c>
    </row>
    <row r="267" spans="1:10" hidden="1" x14ac:dyDescent="0.25">
      <c r="A267" t="s">
        <v>92</v>
      </c>
      <c r="B267" t="s">
        <v>111</v>
      </c>
      <c r="C267" t="s">
        <v>10</v>
      </c>
      <c r="D267"/>
      <c r="E267" s="8">
        <v>10</v>
      </c>
      <c r="F267">
        <v>150</v>
      </c>
      <c r="G267">
        <f>SUM(Tabuľka9[[#This Row],[Predpokladané spotrebované množstvo 07-12/2022]]*Tabuľka9[[#This Row],[Cena MJ S  DPH]])</f>
        <v>1500</v>
      </c>
      <c r="H267" s="1">
        <v>37956469</v>
      </c>
      <c r="I267" t="str">
        <f>_xlfn.XLOOKUP(Tabuľka9[[#This Row],[IČO]],Zlúčenie1[IČO],Zlúčenie1[zariadenie_short])</f>
        <v>SOŠ DREV ZV</v>
      </c>
      <c r="J267">
        <f>_xlfn.XLOOKUP(Tabuľka9[[#This Row],[IČO]],Zlúčenie1[IČO],Zlúčenie1[cis_obce.okres_skratka])</f>
        <v>0</v>
      </c>
    </row>
    <row r="268" spans="1:10" hidden="1" x14ac:dyDescent="0.25">
      <c r="A268" t="s">
        <v>92</v>
      </c>
      <c r="B268" t="s">
        <v>112</v>
      </c>
      <c r="C268" t="s">
        <v>10</v>
      </c>
      <c r="D268"/>
      <c r="E268" s="8">
        <v>2.5</v>
      </c>
      <c r="F268">
        <v>100</v>
      </c>
      <c r="G268">
        <f>SUM(Tabuľka9[[#This Row],[Predpokladané spotrebované množstvo 07-12/2022]]*Tabuľka9[[#This Row],[Cena MJ S  DPH]])</f>
        <v>250</v>
      </c>
      <c r="H268" s="1">
        <v>37956469</v>
      </c>
      <c r="I268" t="str">
        <f>_xlfn.XLOOKUP(Tabuľka9[[#This Row],[IČO]],Zlúčenie1[IČO],Zlúčenie1[zariadenie_short])</f>
        <v>SOŠ DREV ZV</v>
      </c>
      <c r="J268">
        <f>_xlfn.XLOOKUP(Tabuľka9[[#This Row],[IČO]],Zlúčenie1[IČO],Zlúčenie1[cis_obce.okres_skratka])</f>
        <v>0</v>
      </c>
    </row>
    <row r="269" spans="1:10" hidden="1" x14ac:dyDescent="0.25">
      <c r="A269" t="s">
        <v>92</v>
      </c>
      <c r="B269" t="s">
        <v>113</v>
      </c>
      <c r="C269" t="s">
        <v>10</v>
      </c>
      <c r="D269"/>
      <c r="E269" s="8"/>
      <c r="F269"/>
      <c r="G269">
        <f>SUM(Tabuľka9[[#This Row],[Predpokladané spotrebované množstvo 07-12/2022]]*Tabuľka9[[#This Row],[Cena MJ S  DPH]])</f>
        <v>0</v>
      </c>
      <c r="H269" s="1">
        <v>37956469</v>
      </c>
      <c r="I269" t="str">
        <f>_xlfn.XLOOKUP(Tabuľka9[[#This Row],[IČO]],Zlúčenie1[IČO],Zlúčenie1[zariadenie_short])</f>
        <v>SOŠ DREV ZV</v>
      </c>
      <c r="J269">
        <f>_xlfn.XLOOKUP(Tabuľka9[[#This Row],[IČO]],Zlúčenie1[IČO],Zlúčenie1[cis_obce.okres_skratka])</f>
        <v>0</v>
      </c>
    </row>
    <row r="270" spans="1:10" hidden="1" x14ac:dyDescent="0.25">
      <c r="A270" t="s">
        <v>81</v>
      </c>
      <c r="B270" t="s">
        <v>114</v>
      </c>
      <c r="C270" t="s">
        <v>10</v>
      </c>
      <c r="D270"/>
      <c r="E270" s="8"/>
      <c r="F270"/>
      <c r="G270">
        <f>SUM(Tabuľka9[[#This Row],[Predpokladané spotrebované množstvo 07-12/2022]]*Tabuľka9[[#This Row],[Cena MJ S  DPH]])</f>
        <v>0</v>
      </c>
      <c r="H270" s="1">
        <v>37956469</v>
      </c>
      <c r="I270" t="str">
        <f>_xlfn.XLOOKUP(Tabuľka9[[#This Row],[IČO]],Zlúčenie1[IČO],Zlúčenie1[zariadenie_short])</f>
        <v>SOŠ DREV ZV</v>
      </c>
      <c r="J270">
        <f>_xlfn.XLOOKUP(Tabuľka9[[#This Row],[IČO]],Zlúčenie1[IČO],Zlúčenie1[cis_obce.okres_skratka])</f>
        <v>0</v>
      </c>
    </row>
    <row r="271" spans="1:10" hidden="1" x14ac:dyDescent="0.25">
      <c r="A271" t="s">
        <v>81</v>
      </c>
      <c r="B271" t="s">
        <v>115</v>
      </c>
      <c r="C271" t="s">
        <v>10</v>
      </c>
      <c r="D271"/>
      <c r="E271" s="8"/>
      <c r="F271"/>
      <c r="G271">
        <f>SUM(Tabuľka9[[#This Row],[Predpokladané spotrebované množstvo 07-12/2022]]*Tabuľka9[[#This Row],[Cena MJ S  DPH]])</f>
        <v>0</v>
      </c>
      <c r="H271" s="1">
        <v>37956469</v>
      </c>
      <c r="I271" t="str">
        <f>_xlfn.XLOOKUP(Tabuľka9[[#This Row],[IČO]],Zlúčenie1[IČO],Zlúčenie1[zariadenie_short])</f>
        <v>SOŠ DREV ZV</v>
      </c>
      <c r="J271">
        <f>_xlfn.XLOOKUP(Tabuľka9[[#This Row],[IČO]],Zlúčenie1[IČO],Zlúčenie1[cis_obce.okres_skratka])</f>
        <v>0</v>
      </c>
    </row>
    <row r="272" spans="1:10" hidden="1" x14ac:dyDescent="0.25">
      <c r="A272" t="s">
        <v>81</v>
      </c>
      <c r="B272" t="s">
        <v>116</v>
      </c>
      <c r="C272" t="s">
        <v>10</v>
      </c>
      <c r="D272"/>
      <c r="E272" s="8"/>
      <c r="F272"/>
      <c r="G272">
        <f>SUM(Tabuľka9[[#This Row],[Predpokladané spotrebované množstvo 07-12/2022]]*Tabuľka9[[#This Row],[Cena MJ S  DPH]])</f>
        <v>0</v>
      </c>
      <c r="H272" s="1">
        <v>37956469</v>
      </c>
      <c r="I272" t="str">
        <f>_xlfn.XLOOKUP(Tabuľka9[[#This Row],[IČO]],Zlúčenie1[IČO],Zlúčenie1[zariadenie_short])</f>
        <v>SOŠ DREV ZV</v>
      </c>
      <c r="J272">
        <f>_xlfn.XLOOKUP(Tabuľka9[[#This Row],[IČO]],Zlúčenie1[IČO],Zlúčenie1[cis_obce.okres_skratka])</f>
        <v>0</v>
      </c>
    </row>
    <row r="273" spans="1:10" hidden="1" x14ac:dyDescent="0.25">
      <c r="A273" t="s">
        <v>81</v>
      </c>
      <c r="B273" t="s">
        <v>117</v>
      </c>
      <c r="C273" t="s">
        <v>10</v>
      </c>
      <c r="D273"/>
      <c r="E273" s="8"/>
      <c r="F273">
        <v>30</v>
      </c>
      <c r="G273">
        <f>SUM(Tabuľka9[[#This Row],[Predpokladané spotrebované množstvo 07-12/2022]]*Tabuľka9[[#This Row],[Cena MJ S  DPH]])</f>
        <v>0</v>
      </c>
      <c r="H273" s="1">
        <v>37956469</v>
      </c>
      <c r="I273" t="str">
        <f>_xlfn.XLOOKUP(Tabuľka9[[#This Row],[IČO]],Zlúčenie1[IČO],Zlúčenie1[zariadenie_short])</f>
        <v>SOŠ DREV ZV</v>
      </c>
      <c r="J273">
        <f>_xlfn.XLOOKUP(Tabuľka9[[#This Row],[IČO]],Zlúčenie1[IČO],Zlúčenie1[cis_obce.okres_skratka])</f>
        <v>0</v>
      </c>
    </row>
    <row r="274" spans="1:10" hidden="1" x14ac:dyDescent="0.25">
      <c r="A274" t="s">
        <v>81</v>
      </c>
      <c r="B274" t="s">
        <v>118</v>
      </c>
      <c r="C274" t="s">
        <v>10</v>
      </c>
      <c r="D274"/>
      <c r="E274" s="8"/>
      <c r="F274"/>
      <c r="G274">
        <f>SUM(Tabuľka9[[#This Row],[Predpokladané spotrebované množstvo 07-12/2022]]*Tabuľka9[[#This Row],[Cena MJ S  DPH]])</f>
        <v>0</v>
      </c>
      <c r="H274" s="1">
        <v>37956469</v>
      </c>
      <c r="I274" t="str">
        <f>_xlfn.XLOOKUP(Tabuľka9[[#This Row],[IČO]],Zlúčenie1[IČO],Zlúčenie1[zariadenie_short])</f>
        <v>SOŠ DREV ZV</v>
      </c>
      <c r="J274">
        <f>_xlfn.XLOOKUP(Tabuľka9[[#This Row],[IČO]],Zlúčenie1[IČO],Zlúčenie1[cis_obce.okres_skratka])</f>
        <v>0</v>
      </c>
    </row>
    <row r="275" spans="1:10" hidden="1" x14ac:dyDescent="0.25">
      <c r="A275" t="s">
        <v>81</v>
      </c>
      <c r="B275" t="s">
        <v>119</v>
      </c>
      <c r="C275" t="s">
        <v>10</v>
      </c>
      <c r="D275"/>
      <c r="E275" s="8">
        <v>6</v>
      </c>
      <c r="F275">
        <v>500</v>
      </c>
      <c r="G275">
        <f>SUM(Tabuľka9[[#This Row],[Predpokladané spotrebované množstvo 07-12/2022]]*Tabuľka9[[#This Row],[Cena MJ S  DPH]])</f>
        <v>3000</v>
      </c>
      <c r="H275" s="1">
        <v>37956469</v>
      </c>
      <c r="I275" t="str">
        <f>_xlfn.XLOOKUP(Tabuľka9[[#This Row],[IČO]],Zlúčenie1[IČO],Zlúčenie1[zariadenie_short])</f>
        <v>SOŠ DREV ZV</v>
      </c>
      <c r="J275">
        <f>_xlfn.XLOOKUP(Tabuľka9[[#This Row],[IČO]],Zlúčenie1[IČO],Zlúčenie1[cis_obce.okres_skratka])</f>
        <v>0</v>
      </c>
    </row>
    <row r="276" spans="1:10" hidden="1" x14ac:dyDescent="0.25">
      <c r="A276" t="s">
        <v>81</v>
      </c>
      <c r="B276" t="s">
        <v>120</v>
      </c>
      <c r="C276" t="s">
        <v>10</v>
      </c>
      <c r="D276"/>
      <c r="E276" s="8"/>
      <c r="F276">
        <v>500</v>
      </c>
      <c r="G276">
        <f>SUM(Tabuľka9[[#This Row],[Predpokladané spotrebované množstvo 07-12/2022]]*Tabuľka9[[#This Row],[Cena MJ S  DPH]])</f>
        <v>0</v>
      </c>
      <c r="H276" s="1">
        <v>37956469</v>
      </c>
      <c r="I276" t="str">
        <f>_xlfn.XLOOKUP(Tabuľka9[[#This Row],[IČO]],Zlúčenie1[IČO],Zlúčenie1[zariadenie_short])</f>
        <v>SOŠ DREV ZV</v>
      </c>
      <c r="J276">
        <f>_xlfn.XLOOKUP(Tabuľka9[[#This Row],[IČO]],Zlúčenie1[IČO],Zlúčenie1[cis_obce.okres_skratka])</f>
        <v>0</v>
      </c>
    </row>
    <row r="277" spans="1:10" hidden="1" x14ac:dyDescent="0.25">
      <c r="A277" t="s">
        <v>81</v>
      </c>
      <c r="B277" t="s">
        <v>121</v>
      </c>
      <c r="C277" t="s">
        <v>10</v>
      </c>
      <c r="D277"/>
      <c r="E277" s="8">
        <v>7.7</v>
      </c>
      <c r="F277"/>
      <c r="G277">
        <f>SUM(Tabuľka9[[#This Row],[Predpokladané spotrebované množstvo 07-12/2022]]*Tabuľka9[[#This Row],[Cena MJ S  DPH]])</f>
        <v>0</v>
      </c>
      <c r="H277" s="1">
        <v>37956469</v>
      </c>
      <c r="I277" t="str">
        <f>_xlfn.XLOOKUP(Tabuľka9[[#This Row],[IČO]],Zlúčenie1[IČO],Zlúčenie1[zariadenie_short])</f>
        <v>SOŠ DREV ZV</v>
      </c>
      <c r="J277">
        <f>_xlfn.XLOOKUP(Tabuľka9[[#This Row],[IČO]],Zlúčenie1[IČO],Zlúčenie1[cis_obce.okres_skratka])</f>
        <v>0</v>
      </c>
    </row>
    <row r="278" spans="1:10" hidden="1" x14ac:dyDescent="0.25">
      <c r="A278" t="s">
        <v>122</v>
      </c>
      <c r="B278" t="s">
        <v>123</v>
      </c>
      <c r="C278" t="s">
        <v>10</v>
      </c>
      <c r="D278"/>
      <c r="E278" s="8"/>
      <c r="F278"/>
      <c r="G278">
        <f>SUM(Tabuľka9[[#This Row],[Predpokladané spotrebované množstvo 07-12/2022]]*Tabuľka9[[#This Row],[Cena MJ S  DPH]])</f>
        <v>0</v>
      </c>
      <c r="H278" s="1">
        <v>37956469</v>
      </c>
      <c r="I278" t="str">
        <f>_xlfn.XLOOKUP(Tabuľka9[[#This Row],[IČO]],Zlúčenie1[IČO],Zlúčenie1[zariadenie_short])</f>
        <v>SOŠ DREV ZV</v>
      </c>
      <c r="J278">
        <f>_xlfn.XLOOKUP(Tabuľka9[[#This Row],[IČO]],Zlúčenie1[IČO],Zlúčenie1[cis_obce.okres_skratka])</f>
        <v>0</v>
      </c>
    </row>
    <row r="279" spans="1:10" hidden="1" x14ac:dyDescent="0.25">
      <c r="A279" t="s">
        <v>122</v>
      </c>
      <c r="B279" t="s">
        <v>124</v>
      </c>
      <c r="C279" t="s">
        <v>10</v>
      </c>
      <c r="D279"/>
      <c r="E279" s="8"/>
      <c r="F279">
        <v>150</v>
      </c>
      <c r="G279">
        <f>SUM(Tabuľka9[[#This Row],[Predpokladané spotrebované množstvo 07-12/2022]]*Tabuľka9[[#This Row],[Cena MJ S  DPH]])</f>
        <v>0</v>
      </c>
      <c r="H279" s="1">
        <v>37956469</v>
      </c>
      <c r="I279" t="str">
        <f>_xlfn.XLOOKUP(Tabuľka9[[#This Row],[IČO]],Zlúčenie1[IČO],Zlúčenie1[zariadenie_short])</f>
        <v>SOŠ DREV ZV</v>
      </c>
      <c r="J279">
        <f>_xlfn.XLOOKUP(Tabuľka9[[#This Row],[IČO]],Zlúčenie1[IČO],Zlúčenie1[cis_obce.okres_skratka])</f>
        <v>0</v>
      </c>
    </row>
    <row r="280" spans="1:10" hidden="1" x14ac:dyDescent="0.25">
      <c r="A280" t="s">
        <v>122</v>
      </c>
      <c r="B280" t="s">
        <v>125</v>
      </c>
      <c r="C280" t="s">
        <v>10</v>
      </c>
      <c r="D280"/>
      <c r="E280" s="8">
        <v>4.49</v>
      </c>
      <c r="F280">
        <v>100</v>
      </c>
      <c r="G280">
        <f>SUM(Tabuľka9[[#This Row],[Predpokladané spotrebované množstvo 07-12/2022]]*Tabuľka9[[#This Row],[Cena MJ S  DPH]])</f>
        <v>449</v>
      </c>
      <c r="H280" s="1">
        <v>37956469</v>
      </c>
      <c r="I280" t="str">
        <f>_xlfn.XLOOKUP(Tabuľka9[[#This Row],[IČO]],Zlúčenie1[IČO],Zlúčenie1[zariadenie_short])</f>
        <v>SOŠ DREV ZV</v>
      </c>
      <c r="J280">
        <f>_xlfn.XLOOKUP(Tabuľka9[[#This Row],[IČO]],Zlúčenie1[IČO],Zlúčenie1[cis_obce.okres_skratka])</f>
        <v>0</v>
      </c>
    </row>
    <row r="281" spans="1:10" hidden="1" x14ac:dyDescent="0.25">
      <c r="A281" t="s">
        <v>122</v>
      </c>
      <c r="B281" t="s">
        <v>127</v>
      </c>
      <c r="C281" t="s">
        <v>10</v>
      </c>
      <c r="D281"/>
      <c r="E281" s="8"/>
      <c r="F281"/>
      <c r="G281">
        <f>SUM(Tabuľka9[[#This Row],[Predpokladané spotrebované množstvo 07-12/2022]]*Tabuľka9[[#This Row],[Cena MJ S  DPH]])</f>
        <v>0</v>
      </c>
      <c r="H281" s="1">
        <v>37956469</v>
      </c>
      <c r="I281" t="str">
        <f>_xlfn.XLOOKUP(Tabuľka9[[#This Row],[IČO]],Zlúčenie1[IČO],Zlúčenie1[zariadenie_short])</f>
        <v>SOŠ DREV ZV</v>
      </c>
      <c r="J281">
        <f>_xlfn.XLOOKUP(Tabuľka9[[#This Row],[IČO]],Zlúčenie1[IČO],Zlúčenie1[cis_obce.okres_skratka])</f>
        <v>0</v>
      </c>
    </row>
    <row r="282" spans="1:10" hidden="1" x14ac:dyDescent="0.25">
      <c r="A282" t="s">
        <v>122</v>
      </c>
      <c r="B282" t="s">
        <v>128</v>
      </c>
      <c r="C282" t="s">
        <v>10</v>
      </c>
      <c r="D282"/>
      <c r="E282" s="8"/>
      <c r="F282"/>
      <c r="G282">
        <f>SUM(Tabuľka9[[#This Row],[Predpokladané spotrebované množstvo 07-12/2022]]*Tabuľka9[[#This Row],[Cena MJ S  DPH]])</f>
        <v>0</v>
      </c>
      <c r="H282" s="1">
        <v>37956469</v>
      </c>
      <c r="I282" t="str">
        <f>_xlfn.XLOOKUP(Tabuľka9[[#This Row],[IČO]],Zlúčenie1[IČO],Zlúčenie1[zariadenie_short])</f>
        <v>SOŠ DREV ZV</v>
      </c>
      <c r="J282">
        <f>_xlfn.XLOOKUP(Tabuľka9[[#This Row],[IČO]],Zlúčenie1[IČO],Zlúčenie1[cis_obce.okres_skratka])</f>
        <v>0</v>
      </c>
    </row>
    <row r="283" spans="1:10" hidden="1" x14ac:dyDescent="0.25">
      <c r="A283" t="s">
        <v>122</v>
      </c>
      <c r="B283" t="s">
        <v>129</v>
      </c>
      <c r="C283" t="s">
        <v>10</v>
      </c>
      <c r="D283"/>
      <c r="E283" s="8"/>
      <c r="F283"/>
      <c r="G283">
        <f>SUM(Tabuľka9[[#This Row],[Predpokladané spotrebované množstvo 07-12/2022]]*Tabuľka9[[#This Row],[Cena MJ S  DPH]])</f>
        <v>0</v>
      </c>
      <c r="H283" s="1">
        <v>37956469</v>
      </c>
      <c r="I283" t="str">
        <f>_xlfn.XLOOKUP(Tabuľka9[[#This Row],[IČO]],Zlúčenie1[IČO],Zlúčenie1[zariadenie_short])</f>
        <v>SOŠ DREV ZV</v>
      </c>
      <c r="J283">
        <f>_xlfn.XLOOKUP(Tabuľka9[[#This Row],[IČO]],Zlúčenie1[IČO],Zlúčenie1[cis_obce.okres_skratka])</f>
        <v>0</v>
      </c>
    </row>
    <row r="284" spans="1:10" hidden="1" x14ac:dyDescent="0.25">
      <c r="A284" t="s">
        <v>122</v>
      </c>
      <c r="B284" t="s">
        <v>130</v>
      </c>
      <c r="C284" t="s">
        <v>10</v>
      </c>
      <c r="D284"/>
      <c r="E284" s="8"/>
      <c r="F284"/>
      <c r="G284">
        <f>SUM(Tabuľka9[[#This Row],[Predpokladané spotrebované množstvo 07-12/2022]]*Tabuľka9[[#This Row],[Cena MJ S  DPH]])</f>
        <v>0</v>
      </c>
      <c r="H284" s="1">
        <v>37956469</v>
      </c>
      <c r="I284" t="str">
        <f>_xlfn.XLOOKUP(Tabuľka9[[#This Row],[IČO]],Zlúčenie1[IČO],Zlúčenie1[zariadenie_short])</f>
        <v>SOŠ DREV ZV</v>
      </c>
      <c r="J284">
        <f>_xlfn.XLOOKUP(Tabuľka9[[#This Row],[IČO]],Zlúčenie1[IČO],Zlúčenie1[cis_obce.okres_skratka])</f>
        <v>0</v>
      </c>
    </row>
    <row r="285" spans="1:10" hidden="1" x14ac:dyDescent="0.25">
      <c r="A285" t="s">
        <v>122</v>
      </c>
      <c r="B285" t="s">
        <v>131</v>
      </c>
      <c r="C285" t="s">
        <v>10</v>
      </c>
      <c r="D285"/>
      <c r="E285" s="8"/>
      <c r="F285">
        <v>100</v>
      </c>
      <c r="G285">
        <f>SUM(Tabuľka9[[#This Row],[Predpokladané spotrebované množstvo 07-12/2022]]*Tabuľka9[[#This Row],[Cena MJ S  DPH]])</f>
        <v>0</v>
      </c>
      <c r="H285" s="1">
        <v>37956469</v>
      </c>
      <c r="I285" t="str">
        <f>_xlfn.XLOOKUP(Tabuľka9[[#This Row],[IČO]],Zlúčenie1[IČO],Zlúčenie1[zariadenie_short])</f>
        <v>SOŠ DREV ZV</v>
      </c>
      <c r="J285">
        <f>_xlfn.XLOOKUP(Tabuľka9[[#This Row],[IČO]],Zlúčenie1[IČO],Zlúčenie1[cis_obce.okres_skratka])</f>
        <v>0</v>
      </c>
    </row>
    <row r="286" spans="1:10" hidden="1" x14ac:dyDescent="0.25">
      <c r="A286" t="s">
        <v>122</v>
      </c>
      <c r="B286" t="s">
        <v>132</v>
      </c>
      <c r="C286" t="s">
        <v>10</v>
      </c>
      <c r="D286"/>
      <c r="E286" s="8"/>
      <c r="F286"/>
      <c r="G286">
        <f>SUM(Tabuľka9[[#This Row],[Predpokladané spotrebované množstvo 07-12/2022]]*Tabuľka9[[#This Row],[Cena MJ S  DPH]])</f>
        <v>0</v>
      </c>
      <c r="H286" s="1">
        <v>37956469</v>
      </c>
      <c r="I286" t="str">
        <f>_xlfn.XLOOKUP(Tabuľka9[[#This Row],[IČO]],Zlúčenie1[IČO],Zlúčenie1[zariadenie_short])</f>
        <v>SOŠ DREV ZV</v>
      </c>
      <c r="J286">
        <f>_xlfn.XLOOKUP(Tabuľka9[[#This Row],[IČO]],Zlúčenie1[IČO],Zlúčenie1[cis_obce.okres_skratka])</f>
        <v>0</v>
      </c>
    </row>
    <row r="287" spans="1:10" hidden="1" x14ac:dyDescent="0.25">
      <c r="A287" t="s">
        <v>122</v>
      </c>
      <c r="B287" t="s">
        <v>134</v>
      </c>
      <c r="C287" t="s">
        <v>10</v>
      </c>
      <c r="D287"/>
      <c r="E287" s="8"/>
      <c r="F287"/>
      <c r="G287">
        <f>SUM(Tabuľka9[[#This Row],[Predpokladané spotrebované množstvo 07-12/2022]]*Tabuľka9[[#This Row],[Cena MJ S  DPH]])</f>
        <v>0</v>
      </c>
      <c r="H287" s="1">
        <v>37956469</v>
      </c>
      <c r="I287" t="str">
        <f>_xlfn.XLOOKUP(Tabuľka9[[#This Row],[IČO]],Zlúčenie1[IČO],Zlúčenie1[zariadenie_short])</f>
        <v>SOŠ DREV ZV</v>
      </c>
      <c r="J287">
        <f>_xlfn.XLOOKUP(Tabuľka9[[#This Row],[IČO]],Zlúčenie1[IČO],Zlúčenie1[cis_obce.okres_skratka])</f>
        <v>0</v>
      </c>
    </row>
    <row r="288" spans="1:10" hidden="1" x14ac:dyDescent="0.25">
      <c r="A288" t="s">
        <v>122</v>
      </c>
      <c r="B288" t="s">
        <v>135</v>
      </c>
      <c r="C288" t="s">
        <v>10</v>
      </c>
      <c r="D288"/>
      <c r="E288" s="8">
        <v>3.89</v>
      </c>
      <c r="F288">
        <v>50</v>
      </c>
      <c r="G288">
        <f>SUM(Tabuľka9[[#This Row],[Predpokladané spotrebované množstvo 07-12/2022]]*Tabuľka9[[#This Row],[Cena MJ S  DPH]])</f>
        <v>194.5</v>
      </c>
      <c r="H288" s="1">
        <v>37956469</v>
      </c>
      <c r="I288" t="str">
        <f>_xlfn.XLOOKUP(Tabuľka9[[#This Row],[IČO]],Zlúčenie1[IČO],Zlúčenie1[zariadenie_short])</f>
        <v>SOŠ DREV ZV</v>
      </c>
      <c r="J288">
        <f>_xlfn.XLOOKUP(Tabuľka9[[#This Row],[IČO]],Zlúčenie1[IČO],Zlúčenie1[cis_obce.okres_skratka])</f>
        <v>0</v>
      </c>
    </row>
    <row r="289" spans="1:10" hidden="1" x14ac:dyDescent="0.25">
      <c r="A289" t="s">
        <v>122</v>
      </c>
      <c r="B289" t="s">
        <v>136</v>
      </c>
      <c r="C289" t="s">
        <v>10</v>
      </c>
      <c r="D289"/>
      <c r="E289" s="8"/>
      <c r="F289"/>
      <c r="G289">
        <f>SUM(Tabuľka9[[#This Row],[Predpokladané spotrebované množstvo 07-12/2022]]*Tabuľka9[[#This Row],[Cena MJ S  DPH]])</f>
        <v>0</v>
      </c>
      <c r="H289" s="1">
        <v>37956469</v>
      </c>
      <c r="I289" t="str">
        <f>_xlfn.XLOOKUP(Tabuľka9[[#This Row],[IČO]],Zlúčenie1[IČO],Zlúčenie1[zariadenie_short])</f>
        <v>SOŠ DREV ZV</v>
      </c>
      <c r="J289">
        <f>_xlfn.XLOOKUP(Tabuľka9[[#This Row],[IČO]],Zlúčenie1[IČO],Zlúčenie1[cis_obce.okres_skratka])</f>
        <v>0</v>
      </c>
    </row>
    <row r="290" spans="1:10" hidden="1" x14ac:dyDescent="0.25">
      <c r="A290" t="s">
        <v>122</v>
      </c>
      <c r="B290" t="s">
        <v>137</v>
      </c>
      <c r="C290" t="s">
        <v>10</v>
      </c>
      <c r="D290"/>
      <c r="E290" s="8"/>
      <c r="F290"/>
      <c r="G290">
        <f>SUM(Tabuľka9[[#This Row],[Predpokladané spotrebované množstvo 07-12/2022]]*Tabuľka9[[#This Row],[Cena MJ S  DPH]])</f>
        <v>0</v>
      </c>
      <c r="H290" s="1">
        <v>37956469</v>
      </c>
      <c r="I290" t="str">
        <f>_xlfn.XLOOKUP(Tabuľka9[[#This Row],[IČO]],Zlúčenie1[IČO],Zlúčenie1[zariadenie_short])</f>
        <v>SOŠ DREV ZV</v>
      </c>
      <c r="J290">
        <f>_xlfn.XLOOKUP(Tabuľka9[[#This Row],[IČO]],Zlúčenie1[IČO],Zlúčenie1[cis_obce.okres_skratka])</f>
        <v>0</v>
      </c>
    </row>
    <row r="291" spans="1:10" hidden="1" x14ac:dyDescent="0.25">
      <c r="A291" t="s">
        <v>122</v>
      </c>
      <c r="B291" t="s">
        <v>138</v>
      </c>
      <c r="C291" t="s">
        <v>10</v>
      </c>
      <c r="D291"/>
      <c r="E291" s="8"/>
      <c r="F291">
        <v>50</v>
      </c>
      <c r="G291">
        <f>SUM(Tabuľka9[[#This Row],[Predpokladané spotrebované množstvo 07-12/2022]]*Tabuľka9[[#This Row],[Cena MJ S  DPH]])</f>
        <v>0</v>
      </c>
      <c r="H291" s="1">
        <v>37956469</v>
      </c>
      <c r="I291" t="str">
        <f>_xlfn.XLOOKUP(Tabuľka9[[#This Row],[IČO]],Zlúčenie1[IČO],Zlúčenie1[zariadenie_short])</f>
        <v>SOŠ DREV ZV</v>
      </c>
      <c r="J291">
        <f>_xlfn.XLOOKUP(Tabuľka9[[#This Row],[IČO]],Zlúčenie1[IČO],Zlúčenie1[cis_obce.okres_skratka])</f>
        <v>0</v>
      </c>
    </row>
    <row r="292" spans="1:10" hidden="1" x14ac:dyDescent="0.25">
      <c r="A292" t="s">
        <v>122</v>
      </c>
      <c r="B292" t="s">
        <v>139</v>
      </c>
      <c r="C292" t="s">
        <v>10</v>
      </c>
      <c r="D292"/>
      <c r="E292" s="8"/>
      <c r="F292"/>
      <c r="G292">
        <f>SUM(Tabuľka9[[#This Row],[Predpokladané spotrebované množstvo 07-12/2022]]*Tabuľka9[[#This Row],[Cena MJ S  DPH]])</f>
        <v>0</v>
      </c>
      <c r="H292" s="1">
        <v>37956469</v>
      </c>
      <c r="I292" t="str">
        <f>_xlfn.XLOOKUP(Tabuľka9[[#This Row],[IČO]],Zlúčenie1[IČO],Zlúčenie1[zariadenie_short])</f>
        <v>SOŠ DREV ZV</v>
      </c>
      <c r="J292">
        <f>_xlfn.XLOOKUP(Tabuľka9[[#This Row],[IČO]],Zlúčenie1[IČO],Zlúčenie1[cis_obce.okres_skratka])</f>
        <v>0</v>
      </c>
    </row>
    <row r="293" spans="1:10" hidden="1" x14ac:dyDescent="0.25">
      <c r="A293" t="s">
        <v>122</v>
      </c>
      <c r="B293" t="s">
        <v>140</v>
      </c>
      <c r="C293" t="s">
        <v>10</v>
      </c>
      <c r="D293"/>
      <c r="E293" s="8"/>
      <c r="F293"/>
      <c r="G293">
        <f>SUM(Tabuľka9[[#This Row],[Predpokladané spotrebované množstvo 07-12/2022]]*Tabuľka9[[#This Row],[Cena MJ S  DPH]])</f>
        <v>0</v>
      </c>
      <c r="H293" s="1">
        <v>37956469</v>
      </c>
      <c r="I293" t="str">
        <f>_xlfn.XLOOKUP(Tabuľka9[[#This Row],[IČO]],Zlúčenie1[IČO],Zlúčenie1[zariadenie_short])</f>
        <v>SOŠ DREV ZV</v>
      </c>
      <c r="J293">
        <f>_xlfn.XLOOKUP(Tabuľka9[[#This Row],[IČO]],Zlúčenie1[IČO],Zlúčenie1[cis_obce.okres_skratka])</f>
        <v>0</v>
      </c>
    </row>
    <row r="294" spans="1:10" hidden="1" x14ac:dyDescent="0.25">
      <c r="A294" t="s">
        <v>122</v>
      </c>
      <c r="B294" t="s">
        <v>141</v>
      </c>
      <c r="C294" t="s">
        <v>10</v>
      </c>
      <c r="D294"/>
      <c r="E294" s="8"/>
      <c r="F294"/>
      <c r="G294">
        <f>SUM(Tabuľka9[[#This Row],[Predpokladané spotrebované množstvo 07-12/2022]]*Tabuľka9[[#This Row],[Cena MJ S  DPH]])</f>
        <v>0</v>
      </c>
      <c r="H294" s="1">
        <v>37956469</v>
      </c>
      <c r="I294" t="str">
        <f>_xlfn.XLOOKUP(Tabuľka9[[#This Row],[IČO]],Zlúčenie1[IČO],Zlúčenie1[zariadenie_short])</f>
        <v>SOŠ DREV ZV</v>
      </c>
      <c r="J294">
        <f>_xlfn.XLOOKUP(Tabuľka9[[#This Row],[IČO]],Zlúčenie1[IČO],Zlúčenie1[cis_obce.okres_skratka])</f>
        <v>0</v>
      </c>
    </row>
    <row r="295" spans="1:10" hidden="1" x14ac:dyDescent="0.25">
      <c r="A295" t="s">
        <v>122</v>
      </c>
      <c r="B295" t="s">
        <v>142</v>
      </c>
      <c r="C295" t="s">
        <v>10</v>
      </c>
      <c r="D295"/>
      <c r="E295" s="8"/>
      <c r="F295"/>
      <c r="G295">
        <f>SUM(Tabuľka9[[#This Row],[Predpokladané spotrebované množstvo 07-12/2022]]*Tabuľka9[[#This Row],[Cena MJ S  DPH]])</f>
        <v>0</v>
      </c>
      <c r="H295" s="1">
        <v>37956469</v>
      </c>
      <c r="I295" t="str">
        <f>_xlfn.XLOOKUP(Tabuľka9[[#This Row],[IČO]],Zlúčenie1[IČO],Zlúčenie1[zariadenie_short])</f>
        <v>SOŠ DREV ZV</v>
      </c>
      <c r="J295">
        <f>_xlfn.XLOOKUP(Tabuľka9[[#This Row],[IČO]],Zlúčenie1[IČO],Zlúčenie1[cis_obce.okres_skratka])</f>
        <v>0</v>
      </c>
    </row>
    <row r="296" spans="1:10" hidden="1" x14ac:dyDescent="0.25">
      <c r="A296" t="s">
        <v>122</v>
      </c>
      <c r="B296" t="s">
        <v>143</v>
      </c>
      <c r="C296" t="s">
        <v>10</v>
      </c>
      <c r="D296"/>
      <c r="E296" s="8"/>
      <c r="F296"/>
      <c r="G296">
        <f>SUM(Tabuľka9[[#This Row],[Predpokladané spotrebované množstvo 07-12/2022]]*Tabuľka9[[#This Row],[Cena MJ S  DPH]])</f>
        <v>0</v>
      </c>
      <c r="H296" s="1">
        <v>37956469</v>
      </c>
      <c r="I296" t="str">
        <f>_xlfn.XLOOKUP(Tabuľka9[[#This Row],[IČO]],Zlúčenie1[IČO],Zlúčenie1[zariadenie_short])</f>
        <v>SOŠ DREV ZV</v>
      </c>
      <c r="J296">
        <f>_xlfn.XLOOKUP(Tabuľka9[[#This Row],[IČO]],Zlúčenie1[IČO],Zlúčenie1[cis_obce.okres_skratka])</f>
        <v>0</v>
      </c>
    </row>
    <row r="297" spans="1:10" hidden="1" x14ac:dyDescent="0.25">
      <c r="A297" t="s">
        <v>122</v>
      </c>
      <c r="B297" t="s">
        <v>144</v>
      </c>
      <c r="C297" t="s">
        <v>10</v>
      </c>
      <c r="D297"/>
      <c r="E297" s="8"/>
      <c r="F297"/>
      <c r="G297">
        <f>SUM(Tabuľka9[[#This Row],[Predpokladané spotrebované množstvo 07-12/2022]]*Tabuľka9[[#This Row],[Cena MJ S  DPH]])</f>
        <v>0</v>
      </c>
      <c r="H297" s="1">
        <v>37956469</v>
      </c>
      <c r="I297" t="str">
        <f>_xlfn.XLOOKUP(Tabuľka9[[#This Row],[IČO]],Zlúčenie1[IČO],Zlúčenie1[zariadenie_short])</f>
        <v>SOŠ DREV ZV</v>
      </c>
      <c r="J297">
        <f>_xlfn.XLOOKUP(Tabuľka9[[#This Row],[IČO]],Zlúčenie1[IČO],Zlúčenie1[cis_obce.okres_skratka])</f>
        <v>0</v>
      </c>
    </row>
    <row r="298" spans="1:10" hidden="1" x14ac:dyDescent="0.25">
      <c r="A298" t="s">
        <v>122</v>
      </c>
      <c r="B298" t="s">
        <v>145</v>
      </c>
      <c r="C298" t="s">
        <v>10</v>
      </c>
      <c r="D298"/>
      <c r="E298" s="8"/>
      <c r="F298"/>
      <c r="G298">
        <f>SUM(Tabuľka9[[#This Row],[Predpokladané spotrebované množstvo 07-12/2022]]*Tabuľka9[[#This Row],[Cena MJ S  DPH]])</f>
        <v>0</v>
      </c>
      <c r="H298" s="1">
        <v>37956469</v>
      </c>
      <c r="I298" t="str">
        <f>_xlfn.XLOOKUP(Tabuľka9[[#This Row],[IČO]],Zlúčenie1[IČO],Zlúčenie1[zariadenie_short])</f>
        <v>SOŠ DREV ZV</v>
      </c>
      <c r="J298">
        <f>_xlfn.XLOOKUP(Tabuľka9[[#This Row],[IČO]],Zlúčenie1[IČO],Zlúčenie1[cis_obce.okres_skratka])</f>
        <v>0</v>
      </c>
    </row>
    <row r="299" spans="1:10" hidden="1" x14ac:dyDescent="0.25">
      <c r="A299" t="s">
        <v>122</v>
      </c>
      <c r="B299" t="s">
        <v>146</v>
      </c>
      <c r="C299" t="s">
        <v>10</v>
      </c>
      <c r="D299"/>
      <c r="E299" s="8"/>
      <c r="F299"/>
      <c r="G299">
        <f>SUM(Tabuľka9[[#This Row],[Predpokladané spotrebované množstvo 07-12/2022]]*Tabuľka9[[#This Row],[Cena MJ S  DPH]])</f>
        <v>0</v>
      </c>
      <c r="H299" s="1">
        <v>37956469</v>
      </c>
      <c r="I299" t="str">
        <f>_xlfn.XLOOKUP(Tabuľka9[[#This Row],[IČO]],Zlúčenie1[IČO],Zlúčenie1[zariadenie_short])</f>
        <v>SOŠ DREV ZV</v>
      </c>
      <c r="J299">
        <f>_xlfn.XLOOKUP(Tabuľka9[[#This Row],[IČO]],Zlúčenie1[IČO],Zlúčenie1[cis_obce.okres_skratka])</f>
        <v>0</v>
      </c>
    </row>
    <row r="300" spans="1:10" hidden="1" x14ac:dyDescent="0.25">
      <c r="A300" t="s">
        <v>122</v>
      </c>
      <c r="B300" t="s">
        <v>147</v>
      </c>
      <c r="C300" t="s">
        <v>10</v>
      </c>
      <c r="D300"/>
      <c r="E300" s="8"/>
      <c r="F300"/>
      <c r="G300">
        <f>SUM(Tabuľka9[[#This Row],[Predpokladané spotrebované množstvo 07-12/2022]]*Tabuľka9[[#This Row],[Cena MJ S  DPH]])</f>
        <v>0</v>
      </c>
      <c r="H300" s="1">
        <v>37956469</v>
      </c>
      <c r="I300" t="str">
        <f>_xlfn.XLOOKUP(Tabuľka9[[#This Row],[IČO]],Zlúčenie1[IČO],Zlúčenie1[zariadenie_short])</f>
        <v>SOŠ DREV ZV</v>
      </c>
      <c r="J300">
        <f>_xlfn.XLOOKUP(Tabuľka9[[#This Row],[IČO]],Zlúčenie1[IČO],Zlúčenie1[cis_obce.okres_skratka])</f>
        <v>0</v>
      </c>
    </row>
    <row r="301" spans="1:10" hidden="1" x14ac:dyDescent="0.25">
      <c r="A301" t="s">
        <v>122</v>
      </c>
      <c r="B301" t="s">
        <v>148</v>
      </c>
      <c r="C301" t="s">
        <v>10</v>
      </c>
      <c r="D301"/>
      <c r="E301" s="8"/>
      <c r="F301"/>
      <c r="G301">
        <f>SUM(Tabuľka9[[#This Row],[Predpokladané spotrebované množstvo 07-12/2022]]*Tabuľka9[[#This Row],[Cena MJ S  DPH]])</f>
        <v>0</v>
      </c>
      <c r="H301" s="1">
        <v>37956469</v>
      </c>
      <c r="I301" t="str">
        <f>_xlfn.XLOOKUP(Tabuľka9[[#This Row],[IČO]],Zlúčenie1[IČO],Zlúčenie1[zariadenie_short])</f>
        <v>SOŠ DREV ZV</v>
      </c>
      <c r="J301">
        <f>_xlfn.XLOOKUP(Tabuľka9[[#This Row],[IČO]],Zlúčenie1[IČO],Zlúčenie1[cis_obce.okres_skratka])</f>
        <v>0</v>
      </c>
    </row>
    <row r="302" spans="1:10" hidden="1" x14ac:dyDescent="0.25">
      <c r="A302" t="s">
        <v>122</v>
      </c>
      <c r="B302" t="s">
        <v>149</v>
      </c>
      <c r="C302" t="s">
        <v>10</v>
      </c>
      <c r="D302"/>
      <c r="E302" s="8"/>
      <c r="F302"/>
      <c r="G302">
        <f>SUM(Tabuľka9[[#This Row],[Predpokladané spotrebované množstvo 07-12/2022]]*Tabuľka9[[#This Row],[Cena MJ S  DPH]])</f>
        <v>0</v>
      </c>
      <c r="H302" s="1">
        <v>37956469</v>
      </c>
      <c r="I302" t="str">
        <f>_xlfn.XLOOKUP(Tabuľka9[[#This Row],[IČO]],Zlúčenie1[IČO],Zlúčenie1[zariadenie_short])</f>
        <v>SOŠ DREV ZV</v>
      </c>
      <c r="J302">
        <f>_xlfn.XLOOKUP(Tabuľka9[[#This Row],[IČO]],Zlúčenie1[IČO],Zlúčenie1[cis_obce.okres_skratka])</f>
        <v>0</v>
      </c>
    </row>
    <row r="303" spans="1:10" hidden="1" x14ac:dyDescent="0.25">
      <c r="A303" t="s">
        <v>122</v>
      </c>
      <c r="B303" t="s">
        <v>150</v>
      </c>
      <c r="C303" t="s">
        <v>10</v>
      </c>
      <c r="D303"/>
      <c r="E303" s="8"/>
      <c r="F303"/>
      <c r="G303">
        <f>SUM(Tabuľka9[[#This Row],[Predpokladané spotrebované množstvo 07-12/2022]]*Tabuľka9[[#This Row],[Cena MJ S  DPH]])</f>
        <v>0</v>
      </c>
      <c r="H303" s="1">
        <v>37956469</v>
      </c>
      <c r="I303" t="str">
        <f>_xlfn.XLOOKUP(Tabuľka9[[#This Row],[IČO]],Zlúčenie1[IČO],Zlúčenie1[zariadenie_short])</f>
        <v>SOŠ DREV ZV</v>
      </c>
      <c r="J303">
        <f>_xlfn.XLOOKUP(Tabuľka9[[#This Row],[IČO]],Zlúčenie1[IČO],Zlúčenie1[cis_obce.okres_skratka])</f>
        <v>0</v>
      </c>
    </row>
    <row r="304" spans="1:10" hidden="1" x14ac:dyDescent="0.25">
      <c r="A304" t="s">
        <v>122</v>
      </c>
      <c r="B304" t="s">
        <v>151</v>
      </c>
      <c r="C304" t="s">
        <v>10</v>
      </c>
      <c r="D304"/>
      <c r="E304" s="8">
        <v>6.39</v>
      </c>
      <c r="F304">
        <v>50</v>
      </c>
      <c r="G304">
        <f>SUM(Tabuľka9[[#This Row],[Predpokladané spotrebované množstvo 07-12/2022]]*Tabuľka9[[#This Row],[Cena MJ S  DPH]])</f>
        <v>319.5</v>
      </c>
      <c r="H304" s="1">
        <v>37956469</v>
      </c>
      <c r="I304" t="str">
        <f>_xlfn.XLOOKUP(Tabuľka9[[#This Row],[IČO]],Zlúčenie1[IČO],Zlúčenie1[zariadenie_short])</f>
        <v>SOŠ DREV ZV</v>
      </c>
      <c r="J304">
        <f>_xlfn.XLOOKUP(Tabuľka9[[#This Row],[IČO]],Zlúčenie1[IČO],Zlúčenie1[cis_obce.okres_skratka])</f>
        <v>0</v>
      </c>
    </row>
    <row r="305" spans="1:10" hidden="1" x14ac:dyDescent="0.25">
      <c r="A305" t="s">
        <v>122</v>
      </c>
      <c r="B305" t="s">
        <v>152</v>
      </c>
      <c r="C305" t="s">
        <v>10</v>
      </c>
      <c r="D305"/>
      <c r="E305" s="8"/>
      <c r="F305">
        <v>50</v>
      </c>
      <c r="G305">
        <f>SUM(Tabuľka9[[#This Row],[Predpokladané spotrebované množstvo 07-12/2022]]*Tabuľka9[[#This Row],[Cena MJ S  DPH]])</f>
        <v>0</v>
      </c>
      <c r="H305" s="1">
        <v>37956469</v>
      </c>
      <c r="I305" t="str">
        <f>_xlfn.XLOOKUP(Tabuľka9[[#This Row],[IČO]],Zlúčenie1[IČO],Zlúčenie1[zariadenie_short])</f>
        <v>SOŠ DREV ZV</v>
      </c>
      <c r="J305">
        <f>_xlfn.XLOOKUP(Tabuľka9[[#This Row],[IČO]],Zlúčenie1[IČO],Zlúčenie1[cis_obce.okres_skratka])</f>
        <v>0</v>
      </c>
    </row>
    <row r="306" spans="1:10" hidden="1" x14ac:dyDescent="0.25">
      <c r="A306" t="s">
        <v>122</v>
      </c>
      <c r="B306" t="s">
        <v>153</v>
      </c>
      <c r="C306" t="s">
        <v>10</v>
      </c>
      <c r="D306"/>
      <c r="E306" s="8">
        <v>6.39</v>
      </c>
      <c r="F306">
        <v>50</v>
      </c>
      <c r="G306">
        <f>SUM(Tabuľka9[[#This Row],[Predpokladané spotrebované množstvo 07-12/2022]]*Tabuľka9[[#This Row],[Cena MJ S  DPH]])</f>
        <v>319.5</v>
      </c>
      <c r="H306" s="1">
        <v>37956469</v>
      </c>
      <c r="I306" t="str">
        <f>_xlfn.XLOOKUP(Tabuľka9[[#This Row],[IČO]],Zlúčenie1[IČO],Zlúčenie1[zariadenie_short])</f>
        <v>SOŠ DREV ZV</v>
      </c>
      <c r="J306">
        <f>_xlfn.XLOOKUP(Tabuľka9[[#This Row],[IČO]],Zlúčenie1[IČO],Zlúčenie1[cis_obce.okres_skratka])</f>
        <v>0</v>
      </c>
    </row>
    <row r="307" spans="1:10" hidden="1" x14ac:dyDescent="0.25">
      <c r="A307" t="s">
        <v>122</v>
      </c>
      <c r="B307" t="s">
        <v>154</v>
      </c>
      <c r="C307" t="s">
        <v>10</v>
      </c>
      <c r="D307"/>
      <c r="E307" s="8"/>
      <c r="F307">
        <v>50</v>
      </c>
      <c r="G307">
        <f>SUM(Tabuľka9[[#This Row],[Predpokladané spotrebované množstvo 07-12/2022]]*Tabuľka9[[#This Row],[Cena MJ S  DPH]])</f>
        <v>0</v>
      </c>
      <c r="H307" s="1">
        <v>37956469</v>
      </c>
      <c r="I307" t="str">
        <f>_xlfn.XLOOKUP(Tabuľka9[[#This Row],[IČO]],Zlúčenie1[IČO],Zlúčenie1[zariadenie_short])</f>
        <v>SOŠ DREV ZV</v>
      </c>
      <c r="J307">
        <f>_xlfn.XLOOKUP(Tabuľka9[[#This Row],[IČO]],Zlúčenie1[IČO],Zlúčenie1[cis_obce.okres_skratka])</f>
        <v>0</v>
      </c>
    </row>
    <row r="308" spans="1:10" hidden="1" x14ac:dyDescent="0.25">
      <c r="A308" t="s">
        <v>122</v>
      </c>
      <c r="B308" t="s">
        <v>155</v>
      </c>
      <c r="C308" t="s">
        <v>10</v>
      </c>
      <c r="D308"/>
      <c r="E308" s="8"/>
      <c r="F308"/>
      <c r="G308">
        <f>SUM(Tabuľka9[[#This Row],[Predpokladané spotrebované množstvo 07-12/2022]]*Tabuľka9[[#This Row],[Cena MJ S  DPH]])</f>
        <v>0</v>
      </c>
      <c r="H308" s="1">
        <v>37956469</v>
      </c>
      <c r="I308" t="str">
        <f>_xlfn.XLOOKUP(Tabuľka9[[#This Row],[IČO]],Zlúčenie1[IČO],Zlúčenie1[zariadenie_short])</f>
        <v>SOŠ DREV ZV</v>
      </c>
      <c r="J308">
        <f>_xlfn.XLOOKUP(Tabuľka9[[#This Row],[IČO]],Zlúčenie1[IČO],Zlúčenie1[cis_obce.okres_skratka])</f>
        <v>0</v>
      </c>
    </row>
    <row r="309" spans="1:10" hidden="1" x14ac:dyDescent="0.25">
      <c r="A309" t="s">
        <v>122</v>
      </c>
      <c r="B309" t="s">
        <v>156</v>
      </c>
      <c r="C309" t="s">
        <v>10</v>
      </c>
      <c r="D309"/>
      <c r="E309" s="8"/>
      <c r="F309">
        <v>20</v>
      </c>
      <c r="G309">
        <f>SUM(Tabuľka9[[#This Row],[Predpokladané spotrebované množstvo 07-12/2022]]*Tabuľka9[[#This Row],[Cena MJ S  DPH]])</f>
        <v>0</v>
      </c>
      <c r="H309" s="1">
        <v>37956469</v>
      </c>
      <c r="I309" t="str">
        <f>_xlfn.XLOOKUP(Tabuľka9[[#This Row],[IČO]],Zlúčenie1[IČO],Zlúčenie1[zariadenie_short])</f>
        <v>SOŠ DREV ZV</v>
      </c>
      <c r="J309">
        <f>_xlfn.XLOOKUP(Tabuľka9[[#This Row],[IČO]],Zlúčenie1[IČO],Zlúčenie1[cis_obce.okres_skratka])</f>
        <v>0</v>
      </c>
    </row>
    <row r="310" spans="1:10" hidden="1" x14ac:dyDescent="0.25">
      <c r="A310" t="s">
        <v>122</v>
      </c>
      <c r="B310" t="s">
        <v>157</v>
      </c>
      <c r="C310" t="s">
        <v>10</v>
      </c>
      <c r="D310"/>
      <c r="E310" s="8"/>
      <c r="F310"/>
      <c r="G310">
        <f>SUM(Tabuľka9[[#This Row],[Predpokladané spotrebované množstvo 07-12/2022]]*Tabuľka9[[#This Row],[Cena MJ S  DPH]])</f>
        <v>0</v>
      </c>
      <c r="H310" s="1">
        <v>37956469</v>
      </c>
      <c r="I310" t="str">
        <f>_xlfn.XLOOKUP(Tabuľka9[[#This Row],[IČO]],Zlúčenie1[IČO],Zlúčenie1[zariadenie_short])</f>
        <v>SOŠ DREV ZV</v>
      </c>
      <c r="J310">
        <f>_xlfn.XLOOKUP(Tabuľka9[[#This Row],[IČO]],Zlúčenie1[IČO],Zlúčenie1[cis_obce.okres_skratka])</f>
        <v>0</v>
      </c>
    </row>
    <row r="311" spans="1:10" hidden="1" x14ac:dyDescent="0.25">
      <c r="A311" t="s">
        <v>122</v>
      </c>
      <c r="B311" t="s">
        <v>158</v>
      </c>
      <c r="C311" t="s">
        <v>10</v>
      </c>
      <c r="D311"/>
      <c r="E311" s="8"/>
      <c r="F311">
        <v>100</v>
      </c>
      <c r="G311">
        <f>SUM(Tabuľka9[[#This Row],[Predpokladané spotrebované množstvo 07-12/2022]]*Tabuľka9[[#This Row],[Cena MJ S  DPH]])</f>
        <v>0</v>
      </c>
      <c r="H311" s="1">
        <v>37956469</v>
      </c>
      <c r="I311" t="str">
        <f>_xlfn.XLOOKUP(Tabuľka9[[#This Row],[IČO]],Zlúčenie1[IČO],Zlúčenie1[zariadenie_short])</f>
        <v>SOŠ DREV ZV</v>
      </c>
      <c r="J311">
        <f>_xlfn.XLOOKUP(Tabuľka9[[#This Row],[IČO]],Zlúčenie1[IČO],Zlúčenie1[cis_obce.okres_skratka])</f>
        <v>0</v>
      </c>
    </row>
    <row r="312" spans="1:10" hidden="1" x14ac:dyDescent="0.25">
      <c r="A312" t="s">
        <v>122</v>
      </c>
      <c r="B312" t="s">
        <v>159</v>
      </c>
      <c r="C312" t="s">
        <v>10</v>
      </c>
      <c r="D312"/>
      <c r="E312" s="8"/>
      <c r="F312">
        <v>50</v>
      </c>
      <c r="G312">
        <f>SUM(Tabuľka9[[#This Row],[Predpokladané spotrebované množstvo 07-12/2022]]*Tabuľka9[[#This Row],[Cena MJ S  DPH]])</f>
        <v>0</v>
      </c>
      <c r="H312" s="1">
        <v>37956469</v>
      </c>
      <c r="I312" t="str">
        <f>_xlfn.XLOOKUP(Tabuľka9[[#This Row],[IČO]],Zlúčenie1[IČO],Zlúčenie1[zariadenie_short])</f>
        <v>SOŠ DREV ZV</v>
      </c>
      <c r="J312">
        <f>_xlfn.XLOOKUP(Tabuľka9[[#This Row],[IČO]],Zlúčenie1[IČO],Zlúčenie1[cis_obce.okres_skratka])</f>
        <v>0</v>
      </c>
    </row>
    <row r="313" spans="1:10" hidden="1" x14ac:dyDescent="0.25">
      <c r="A313" t="s">
        <v>122</v>
      </c>
      <c r="B313" t="s">
        <v>160</v>
      </c>
      <c r="C313" t="s">
        <v>10</v>
      </c>
      <c r="D313"/>
      <c r="E313" s="8"/>
      <c r="F313"/>
      <c r="G313">
        <f>SUM(Tabuľka9[[#This Row],[Predpokladané spotrebované množstvo 07-12/2022]]*Tabuľka9[[#This Row],[Cena MJ S  DPH]])</f>
        <v>0</v>
      </c>
      <c r="H313" s="1">
        <v>37956469</v>
      </c>
      <c r="I313" t="str">
        <f>_xlfn.XLOOKUP(Tabuľka9[[#This Row],[IČO]],Zlúčenie1[IČO],Zlúčenie1[zariadenie_short])</f>
        <v>SOŠ DREV ZV</v>
      </c>
      <c r="J313">
        <f>_xlfn.XLOOKUP(Tabuľka9[[#This Row],[IČO]],Zlúčenie1[IČO],Zlúčenie1[cis_obce.okres_skratka])</f>
        <v>0</v>
      </c>
    </row>
    <row r="314" spans="1:10" hidden="1" x14ac:dyDescent="0.25">
      <c r="A314" t="s">
        <v>122</v>
      </c>
      <c r="B314" t="s">
        <v>161</v>
      </c>
      <c r="C314" t="s">
        <v>10</v>
      </c>
      <c r="D314"/>
      <c r="E314" s="8"/>
      <c r="F314"/>
      <c r="G314">
        <f>SUM(Tabuľka9[[#This Row],[Predpokladané spotrebované množstvo 07-12/2022]]*Tabuľka9[[#This Row],[Cena MJ S  DPH]])</f>
        <v>0</v>
      </c>
      <c r="H314" s="1">
        <v>37956469</v>
      </c>
      <c r="I314" t="str">
        <f>_xlfn.XLOOKUP(Tabuľka9[[#This Row],[IČO]],Zlúčenie1[IČO],Zlúčenie1[zariadenie_short])</f>
        <v>SOŠ DREV ZV</v>
      </c>
      <c r="J314">
        <f>_xlfn.XLOOKUP(Tabuľka9[[#This Row],[IČO]],Zlúčenie1[IČO],Zlúčenie1[cis_obce.okres_skratka])</f>
        <v>0</v>
      </c>
    </row>
    <row r="315" spans="1:10" hidden="1" x14ac:dyDescent="0.25">
      <c r="A315" t="s">
        <v>122</v>
      </c>
      <c r="B315" t="s">
        <v>162</v>
      </c>
      <c r="C315" t="s">
        <v>10</v>
      </c>
      <c r="D315"/>
      <c r="E315" s="8"/>
      <c r="F315"/>
      <c r="G315">
        <f>SUM(Tabuľka9[[#This Row],[Predpokladané spotrebované množstvo 07-12/2022]]*Tabuľka9[[#This Row],[Cena MJ S  DPH]])</f>
        <v>0</v>
      </c>
      <c r="H315" s="1">
        <v>37956469</v>
      </c>
      <c r="I315" t="str">
        <f>_xlfn.XLOOKUP(Tabuľka9[[#This Row],[IČO]],Zlúčenie1[IČO],Zlúčenie1[zariadenie_short])</f>
        <v>SOŠ DREV ZV</v>
      </c>
      <c r="J315">
        <f>_xlfn.XLOOKUP(Tabuľka9[[#This Row],[IČO]],Zlúčenie1[IČO],Zlúčenie1[cis_obce.okres_skratka])</f>
        <v>0</v>
      </c>
    </row>
    <row r="316" spans="1:10" hidden="1" x14ac:dyDescent="0.25">
      <c r="A316" t="s">
        <v>122</v>
      </c>
      <c r="B316" t="s">
        <v>163</v>
      </c>
      <c r="C316" t="s">
        <v>10</v>
      </c>
      <c r="D316"/>
      <c r="E316" s="8">
        <v>4.6900000000000004</v>
      </c>
      <c r="F316">
        <v>100</v>
      </c>
      <c r="G316">
        <f>SUM(Tabuľka9[[#This Row],[Predpokladané spotrebované množstvo 07-12/2022]]*Tabuľka9[[#This Row],[Cena MJ S  DPH]])</f>
        <v>469.00000000000006</v>
      </c>
      <c r="H316" s="1">
        <v>37956469</v>
      </c>
      <c r="I316" t="str">
        <f>_xlfn.XLOOKUP(Tabuľka9[[#This Row],[IČO]],Zlúčenie1[IČO],Zlúčenie1[zariadenie_short])</f>
        <v>SOŠ DREV ZV</v>
      </c>
      <c r="J316">
        <f>_xlfn.XLOOKUP(Tabuľka9[[#This Row],[IČO]],Zlúčenie1[IČO],Zlúčenie1[cis_obce.okres_skratka])</f>
        <v>0</v>
      </c>
    </row>
    <row r="317" spans="1:10" hidden="1" x14ac:dyDescent="0.25">
      <c r="A317" t="s">
        <v>122</v>
      </c>
      <c r="B317" t="s">
        <v>164</v>
      </c>
      <c r="C317" t="s">
        <v>10</v>
      </c>
      <c r="D317"/>
      <c r="E317" s="8"/>
      <c r="F317"/>
      <c r="G317">
        <f>SUM(Tabuľka9[[#This Row],[Predpokladané spotrebované množstvo 07-12/2022]]*Tabuľka9[[#This Row],[Cena MJ S  DPH]])</f>
        <v>0</v>
      </c>
      <c r="H317" s="1">
        <v>37956469</v>
      </c>
      <c r="I317" t="str">
        <f>_xlfn.XLOOKUP(Tabuľka9[[#This Row],[IČO]],Zlúčenie1[IČO],Zlúčenie1[zariadenie_short])</f>
        <v>SOŠ DREV ZV</v>
      </c>
      <c r="J317">
        <f>_xlfn.XLOOKUP(Tabuľka9[[#This Row],[IČO]],Zlúčenie1[IČO],Zlúčenie1[cis_obce.okres_skratka])</f>
        <v>0</v>
      </c>
    </row>
    <row r="318" spans="1:10" hidden="1" x14ac:dyDescent="0.25">
      <c r="A318" t="s">
        <v>122</v>
      </c>
      <c r="B318" t="s">
        <v>165</v>
      </c>
      <c r="C318" t="s">
        <v>10</v>
      </c>
      <c r="D318"/>
      <c r="E318" s="8">
        <v>2.29</v>
      </c>
      <c r="F318">
        <v>20</v>
      </c>
      <c r="G318">
        <f>SUM(Tabuľka9[[#This Row],[Predpokladané spotrebované množstvo 07-12/2022]]*Tabuľka9[[#This Row],[Cena MJ S  DPH]])</f>
        <v>45.8</v>
      </c>
      <c r="H318" s="1">
        <v>37956469</v>
      </c>
      <c r="I318" t="str">
        <f>_xlfn.XLOOKUP(Tabuľka9[[#This Row],[IČO]],Zlúčenie1[IČO],Zlúčenie1[zariadenie_short])</f>
        <v>SOŠ DREV ZV</v>
      </c>
      <c r="J318">
        <f>_xlfn.XLOOKUP(Tabuľka9[[#This Row],[IČO]],Zlúčenie1[IČO],Zlúčenie1[cis_obce.okres_skratka])</f>
        <v>0</v>
      </c>
    </row>
    <row r="319" spans="1:10" hidden="1" x14ac:dyDescent="0.25">
      <c r="A319" t="s">
        <v>122</v>
      </c>
      <c r="B319" t="s">
        <v>166</v>
      </c>
      <c r="C319" t="s">
        <v>10</v>
      </c>
      <c r="D319"/>
      <c r="E319" s="8">
        <v>5.9</v>
      </c>
      <c r="F319">
        <v>20</v>
      </c>
      <c r="G319">
        <f>SUM(Tabuľka9[[#This Row],[Predpokladané spotrebované množstvo 07-12/2022]]*Tabuľka9[[#This Row],[Cena MJ S  DPH]])</f>
        <v>118</v>
      </c>
      <c r="H319" s="1">
        <v>37956469</v>
      </c>
      <c r="I319" t="str">
        <f>_xlfn.XLOOKUP(Tabuľka9[[#This Row],[IČO]],Zlúčenie1[IČO],Zlúčenie1[zariadenie_short])</f>
        <v>SOŠ DREV ZV</v>
      </c>
      <c r="J319">
        <f>_xlfn.XLOOKUP(Tabuľka9[[#This Row],[IČO]],Zlúčenie1[IČO],Zlúčenie1[cis_obce.okres_skratka])</f>
        <v>0</v>
      </c>
    </row>
    <row r="320" spans="1:10" hidden="1" x14ac:dyDescent="0.25">
      <c r="A320" t="s">
        <v>122</v>
      </c>
      <c r="B320" t="s">
        <v>167</v>
      </c>
      <c r="C320" t="s">
        <v>10</v>
      </c>
      <c r="D320"/>
      <c r="E320" s="8"/>
      <c r="F320">
        <v>30</v>
      </c>
      <c r="G320">
        <f>SUM(Tabuľka9[[#This Row],[Predpokladané spotrebované množstvo 07-12/2022]]*Tabuľka9[[#This Row],[Cena MJ S  DPH]])</f>
        <v>0</v>
      </c>
      <c r="H320" s="1">
        <v>37956469</v>
      </c>
      <c r="I320" t="str">
        <f>_xlfn.XLOOKUP(Tabuľka9[[#This Row],[IČO]],Zlúčenie1[IČO],Zlúčenie1[zariadenie_short])</f>
        <v>SOŠ DREV ZV</v>
      </c>
      <c r="J320">
        <f>_xlfn.XLOOKUP(Tabuľka9[[#This Row],[IČO]],Zlúčenie1[IČO],Zlúčenie1[cis_obce.okres_skratka])</f>
        <v>0</v>
      </c>
    </row>
    <row r="321" spans="1:10" hidden="1" x14ac:dyDescent="0.25">
      <c r="A321" t="s">
        <v>122</v>
      </c>
      <c r="B321" t="s">
        <v>168</v>
      </c>
      <c r="C321" t="s">
        <v>10</v>
      </c>
      <c r="D321"/>
      <c r="E321" s="8"/>
      <c r="F321"/>
      <c r="G321">
        <f>SUM(Tabuľka9[[#This Row],[Predpokladané spotrebované množstvo 07-12/2022]]*Tabuľka9[[#This Row],[Cena MJ S  DPH]])</f>
        <v>0</v>
      </c>
      <c r="H321" s="1">
        <v>37956469</v>
      </c>
      <c r="I321" t="str">
        <f>_xlfn.XLOOKUP(Tabuľka9[[#This Row],[IČO]],Zlúčenie1[IČO],Zlúčenie1[zariadenie_short])</f>
        <v>SOŠ DREV ZV</v>
      </c>
      <c r="J321">
        <f>_xlfn.XLOOKUP(Tabuľka9[[#This Row],[IČO]],Zlúčenie1[IČO],Zlúčenie1[cis_obce.okres_skratka])</f>
        <v>0</v>
      </c>
    </row>
    <row r="322" spans="1:10" hidden="1" x14ac:dyDescent="0.25">
      <c r="A322" t="s">
        <v>122</v>
      </c>
      <c r="B322" t="s">
        <v>169</v>
      </c>
      <c r="C322" t="s">
        <v>10</v>
      </c>
      <c r="D322"/>
      <c r="E322" s="8"/>
      <c r="F322"/>
      <c r="G322">
        <f>SUM(Tabuľka9[[#This Row],[Predpokladané spotrebované množstvo 07-12/2022]]*Tabuľka9[[#This Row],[Cena MJ S  DPH]])</f>
        <v>0</v>
      </c>
      <c r="H322" s="1">
        <v>37956469</v>
      </c>
      <c r="I322" t="str">
        <f>_xlfn.XLOOKUP(Tabuľka9[[#This Row],[IČO]],Zlúčenie1[IČO],Zlúčenie1[zariadenie_short])</f>
        <v>SOŠ DREV ZV</v>
      </c>
      <c r="J322">
        <f>_xlfn.XLOOKUP(Tabuľka9[[#This Row],[IČO]],Zlúčenie1[IČO],Zlúčenie1[cis_obce.okres_skratka])</f>
        <v>0</v>
      </c>
    </row>
    <row r="323" spans="1:10" hidden="1" x14ac:dyDescent="0.25">
      <c r="A323" t="s">
        <v>122</v>
      </c>
      <c r="B323" t="s">
        <v>170</v>
      </c>
      <c r="C323" t="s">
        <v>10</v>
      </c>
      <c r="D323"/>
      <c r="E323" s="8"/>
      <c r="F323"/>
      <c r="G323">
        <f>SUM(Tabuľka9[[#This Row],[Predpokladané spotrebované množstvo 07-12/2022]]*Tabuľka9[[#This Row],[Cena MJ S  DPH]])</f>
        <v>0</v>
      </c>
      <c r="H323" s="1">
        <v>37956469</v>
      </c>
      <c r="I323" t="str">
        <f>_xlfn.XLOOKUP(Tabuľka9[[#This Row],[IČO]],Zlúčenie1[IČO],Zlúčenie1[zariadenie_short])</f>
        <v>SOŠ DREV ZV</v>
      </c>
      <c r="J323">
        <f>_xlfn.XLOOKUP(Tabuľka9[[#This Row],[IČO]],Zlúčenie1[IČO],Zlúčenie1[cis_obce.okres_skratka])</f>
        <v>0</v>
      </c>
    </row>
    <row r="324" spans="1:10" hidden="1" x14ac:dyDescent="0.25">
      <c r="A324" t="s">
        <v>122</v>
      </c>
      <c r="B324" t="s">
        <v>171</v>
      </c>
      <c r="C324" t="s">
        <v>10</v>
      </c>
      <c r="D324"/>
      <c r="E324" s="8"/>
      <c r="F324"/>
      <c r="G324">
        <f>SUM(Tabuľka9[[#This Row],[Predpokladané spotrebované množstvo 07-12/2022]]*Tabuľka9[[#This Row],[Cena MJ S  DPH]])</f>
        <v>0</v>
      </c>
      <c r="H324" s="1">
        <v>37956469</v>
      </c>
      <c r="I324" t="str">
        <f>_xlfn.XLOOKUP(Tabuľka9[[#This Row],[IČO]],Zlúčenie1[IČO],Zlúčenie1[zariadenie_short])</f>
        <v>SOŠ DREV ZV</v>
      </c>
      <c r="J324">
        <f>_xlfn.XLOOKUP(Tabuľka9[[#This Row],[IČO]],Zlúčenie1[IČO],Zlúčenie1[cis_obce.okres_skratka])</f>
        <v>0</v>
      </c>
    </row>
    <row r="325" spans="1:10" hidden="1" x14ac:dyDescent="0.25">
      <c r="A325" t="s">
        <v>122</v>
      </c>
      <c r="B325" t="s">
        <v>172</v>
      </c>
      <c r="C325" t="s">
        <v>10</v>
      </c>
      <c r="D325"/>
      <c r="E325" s="8">
        <v>2.29</v>
      </c>
      <c r="F325">
        <v>50</v>
      </c>
      <c r="G325">
        <f>SUM(Tabuľka9[[#This Row],[Predpokladané spotrebované množstvo 07-12/2022]]*Tabuľka9[[#This Row],[Cena MJ S  DPH]])</f>
        <v>114.5</v>
      </c>
      <c r="H325" s="1">
        <v>37956469</v>
      </c>
      <c r="I325" t="str">
        <f>_xlfn.XLOOKUP(Tabuľka9[[#This Row],[IČO]],Zlúčenie1[IČO],Zlúčenie1[zariadenie_short])</f>
        <v>SOŠ DREV ZV</v>
      </c>
      <c r="J325">
        <f>_xlfn.XLOOKUP(Tabuľka9[[#This Row],[IČO]],Zlúčenie1[IČO],Zlúčenie1[cis_obce.okres_skratka])</f>
        <v>0</v>
      </c>
    </row>
    <row r="326" spans="1:10" hidden="1" x14ac:dyDescent="0.25">
      <c r="A326" t="s">
        <v>122</v>
      </c>
      <c r="B326" t="s">
        <v>173</v>
      </c>
      <c r="C326" t="s">
        <v>10</v>
      </c>
      <c r="D326"/>
      <c r="E326" s="8"/>
      <c r="F326"/>
      <c r="G326">
        <f>SUM(Tabuľka9[[#This Row],[Predpokladané spotrebované množstvo 07-12/2022]]*Tabuľka9[[#This Row],[Cena MJ S  DPH]])</f>
        <v>0</v>
      </c>
      <c r="H326" s="1">
        <v>37956469</v>
      </c>
      <c r="I326" t="str">
        <f>_xlfn.XLOOKUP(Tabuľka9[[#This Row],[IČO]],Zlúčenie1[IČO],Zlúčenie1[zariadenie_short])</f>
        <v>SOŠ DREV ZV</v>
      </c>
      <c r="J326">
        <f>_xlfn.XLOOKUP(Tabuľka9[[#This Row],[IČO]],Zlúčenie1[IČO],Zlúčenie1[cis_obce.okres_skratka])</f>
        <v>0</v>
      </c>
    </row>
    <row r="327" spans="1:10" hidden="1" x14ac:dyDescent="0.25">
      <c r="A327" t="s">
        <v>122</v>
      </c>
      <c r="B327" t="s">
        <v>174</v>
      </c>
      <c r="C327" t="s">
        <v>10</v>
      </c>
      <c r="D327"/>
      <c r="E327" s="8"/>
      <c r="F327"/>
      <c r="G327">
        <f>SUM(Tabuľka9[[#This Row],[Predpokladané spotrebované množstvo 07-12/2022]]*Tabuľka9[[#This Row],[Cena MJ S  DPH]])</f>
        <v>0</v>
      </c>
      <c r="H327" s="1">
        <v>37956469</v>
      </c>
      <c r="I327" t="str">
        <f>_xlfn.XLOOKUP(Tabuľka9[[#This Row],[IČO]],Zlúčenie1[IČO],Zlúčenie1[zariadenie_short])</f>
        <v>SOŠ DREV ZV</v>
      </c>
      <c r="J327">
        <f>_xlfn.XLOOKUP(Tabuľka9[[#This Row],[IČO]],Zlúčenie1[IČO],Zlúčenie1[cis_obce.okres_skratka])</f>
        <v>0</v>
      </c>
    </row>
    <row r="328" spans="1:10" hidden="1" x14ac:dyDescent="0.25">
      <c r="A328" t="s">
        <v>122</v>
      </c>
      <c r="B328" t="s">
        <v>175</v>
      </c>
      <c r="C328" t="s">
        <v>10</v>
      </c>
      <c r="D328"/>
      <c r="E328" s="8"/>
      <c r="F328"/>
      <c r="G328">
        <f>SUM(Tabuľka9[[#This Row],[Predpokladané spotrebované množstvo 07-12/2022]]*Tabuľka9[[#This Row],[Cena MJ S  DPH]])</f>
        <v>0</v>
      </c>
      <c r="H328" s="1">
        <v>37956469</v>
      </c>
      <c r="I328" t="str">
        <f>_xlfn.XLOOKUP(Tabuľka9[[#This Row],[IČO]],Zlúčenie1[IČO],Zlúčenie1[zariadenie_short])</f>
        <v>SOŠ DREV ZV</v>
      </c>
      <c r="J328">
        <f>_xlfn.XLOOKUP(Tabuľka9[[#This Row],[IČO]],Zlúčenie1[IČO],Zlúčenie1[cis_obce.okres_skratka])</f>
        <v>0</v>
      </c>
    </row>
    <row r="329" spans="1:10" hidden="1" x14ac:dyDescent="0.25">
      <c r="A329" t="s">
        <v>122</v>
      </c>
      <c r="B329" t="s">
        <v>176</v>
      </c>
      <c r="C329" t="s">
        <v>10</v>
      </c>
      <c r="D329"/>
      <c r="E329" s="8"/>
      <c r="F329"/>
      <c r="G329">
        <f>SUM(Tabuľka9[[#This Row],[Predpokladané spotrebované množstvo 07-12/2022]]*Tabuľka9[[#This Row],[Cena MJ S  DPH]])</f>
        <v>0</v>
      </c>
      <c r="H329" s="1">
        <v>37956469</v>
      </c>
      <c r="I329" t="str">
        <f>_xlfn.XLOOKUP(Tabuľka9[[#This Row],[IČO]],Zlúčenie1[IČO],Zlúčenie1[zariadenie_short])</f>
        <v>SOŠ DREV ZV</v>
      </c>
      <c r="J329">
        <f>_xlfn.XLOOKUP(Tabuľka9[[#This Row],[IČO]],Zlúčenie1[IČO],Zlúčenie1[cis_obce.okres_skratka])</f>
        <v>0</v>
      </c>
    </row>
    <row r="330" spans="1:10" hidden="1" x14ac:dyDescent="0.25">
      <c r="A330" t="s">
        <v>122</v>
      </c>
      <c r="B330" t="s">
        <v>177</v>
      </c>
      <c r="C330" t="s">
        <v>10</v>
      </c>
      <c r="D330"/>
      <c r="E330" s="8"/>
      <c r="F330"/>
      <c r="G330">
        <f>SUM(Tabuľka9[[#This Row],[Predpokladané spotrebované množstvo 07-12/2022]]*Tabuľka9[[#This Row],[Cena MJ S  DPH]])</f>
        <v>0</v>
      </c>
      <c r="H330" s="1">
        <v>37956469</v>
      </c>
      <c r="I330" t="str">
        <f>_xlfn.XLOOKUP(Tabuľka9[[#This Row],[IČO]],Zlúčenie1[IČO],Zlúčenie1[zariadenie_short])</f>
        <v>SOŠ DREV ZV</v>
      </c>
      <c r="J330">
        <f>_xlfn.XLOOKUP(Tabuľka9[[#This Row],[IČO]],Zlúčenie1[IČO],Zlúčenie1[cis_obce.okres_skratka])</f>
        <v>0</v>
      </c>
    </row>
    <row r="331" spans="1:10" hidden="1" x14ac:dyDescent="0.25">
      <c r="A331" t="s">
        <v>122</v>
      </c>
      <c r="B331" t="s">
        <v>178</v>
      </c>
      <c r="C331" t="s">
        <v>10</v>
      </c>
      <c r="D331"/>
      <c r="E331" s="8"/>
      <c r="F331">
        <v>30</v>
      </c>
      <c r="G331">
        <f>SUM(Tabuľka9[[#This Row],[Predpokladané spotrebované množstvo 07-12/2022]]*Tabuľka9[[#This Row],[Cena MJ S  DPH]])</f>
        <v>0</v>
      </c>
      <c r="H331" s="1">
        <v>37956469</v>
      </c>
      <c r="I331" t="str">
        <f>_xlfn.XLOOKUP(Tabuľka9[[#This Row],[IČO]],Zlúčenie1[IČO],Zlúčenie1[zariadenie_short])</f>
        <v>SOŠ DREV ZV</v>
      </c>
      <c r="J331">
        <f>_xlfn.XLOOKUP(Tabuľka9[[#This Row],[IČO]],Zlúčenie1[IČO],Zlúčenie1[cis_obce.okres_skratka])</f>
        <v>0</v>
      </c>
    </row>
    <row r="332" spans="1:10" hidden="1" x14ac:dyDescent="0.25">
      <c r="A332" t="s">
        <v>122</v>
      </c>
      <c r="B332" t="s">
        <v>179</v>
      </c>
      <c r="C332" t="s">
        <v>10</v>
      </c>
      <c r="D332"/>
      <c r="E332" s="8"/>
      <c r="F332"/>
      <c r="G332">
        <f>SUM(Tabuľka9[[#This Row],[Predpokladané spotrebované množstvo 07-12/2022]]*Tabuľka9[[#This Row],[Cena MJ S  DPH]])</f>
        <v>0</v>
      </c>
      <c r="H332" s="1">
        <v>37956469</v>
      </c>
      <c r="I332" t="str">
        <f>_xlfn.XLOOKUP(Tabuľka9[[#This Row],[IČO]],Zlúčenie1[IČO],Zlúčenie1[zariadenie_short])</f>
        <v>SOŠ DREV ZV</v>
      </c>
      <c r="J332">
        <f>_xlfn.XLOOKUP(Tabuľka9[[#This Row],[IČO]],Zlúčenie1[IČO],Zlúčenie1[cis_obce.okres_skratka])</f>
        <v>0</v>
      </c>
    </row>
    <row r="333" spans="1:10" hidden="1" x14ac:dyDescent="0.25">
      <c r="A333" t="s">
        <v>122</v>
      </c>
      <c r="B333" t="s">
        <v>180</v>
      </c>
      <c r="C333" t="s">
        <v>10</v>
      </c>
      <c r="D333"/>
      <c r="E333" s="8"/>
      <c r="F333"/>
      <c r="G333">
        <f>SUM(Tabuľka9[[#This Row],[Predpokladané spotrebované množstvo 07-12/2022]]*Tabuľka9[[#This Row],[Cena MJ S  DPH]])</f>
        <v>0</v>
      </c>
      <c r="H333" s="1">
        <v>37956469</v>
      </c>
      <c r="I333" t="str">
        <f>_xlfn.XLOOKUP(Tabuľka9[[#This Row],[IČO]],Zlúčenie1[IČO],Zlúčenie1[zariadenie_short])</f>
        <v>SOŠ DREV ZV</v>
      </c>
      <c r="J333">
        <f>_xlfn.XLOOKUP(Tabuľka9[[#This Row],[IČO]],Zlúčenie1[IČO],Zlúčenie1[cis_obce.okres_skratka])</f>
        <v>0</v>
      </c>
    </row>
    <row r="334" spans="1:10" hidden="1" x14ac:dyDescent="0.25">
      <c r="A334" t="s">
        <v>122</v>
      </c>
      <c r="B334" t="s">
        <v>181</v>
      </c>
      <c r="C334" t="s">
        <v>10</v>
      </c>
      <c r="D334"/>
      <c r="E334" s="8"/>
      <c r="F334"/>
      <c r="G334">
        <f>SUM(Tabuľka9[[#This Row],[Predpokladané spotrebované množstvo 07-12/2022]]*Tabuľka9[[#This Row],[Cena MJ S  DPH]])</f>
        <v>0</v>
      </c>
      <c r="H334" s="1">
        <v>37956469</v>
      </c>
      <c r="I334" t="str">
        <f>_xlfn.XLOOKUP(Tabuľka9[[#This Row],[IČO]],Zlúčenie1[IČO],Zlúčenie1[zariadenie_short])</f>
        <v>SOŠ DREV ZV</v>
      </c>
      <c r="J334">
        <f>_xlfn.XLOOKUP(Tabuľka9[[#This Row],[IČO]],Zlúčenie1[IČO],Zlúčenie1[cis_obce.okres_skratka])</f>
        <v>0</v>
      </c>
    </row>
    <row r="335" spans="1:10" hidden="1" x14ac:dyDescent="0.25">
      <c r="A335" t="s">
        <v>122</v>
      </c>
      <c r="B335" t="s">
        <v>182</v>
      </c>
      <c r="C335" t="s">
        <v>10</v>
      </c>
      <c r="D335"/>
      <c r="E335" s="8"/>
      <c r="F335"/>
      <c r="G335">
        <f>SUM(Tabuľka9[[#This Row],[Predpokladané spotrebované množstvo 07-12/2022]]*Tabuľka9[[#This Row],[Cena MJ S  DPH]])</f>
        <v>0</v>
      </c>
      <c r="H335" s="1">
        <v>37956469</v>
      </c>
      <c r="I335" t="str">
        <f>_xlfn.XLOOKUP(Tabuľka9[[#This Row],[IČO]],Zlúčenie1[IČO],Zlúčenie1[zariadenie_short])</f>
        <v>SOŠ DREV ZV</v>
      </c>
      <c r="J335">
        <f>_xlfn.XLOOKUP(Tabuľka9[[#This Row],[IČO]],Zlúčenie1[IČO],Zlúčenie1[cis_obce.okres_skratka])</f>
        <v>0</v>
      </c>
    </row>
    <row r="336" spans="1:10" hidden="1" x14ac:dyDescent="0.25">
      <c r="A336" t="s">
        <v>122</v>
      </c>
      <c r="B336" t="s">
        <v>183</v>
      </c>
      <c r="C336" t="s">
        <v>10</v>
      </c>
      <c r="D336"/>
      <c r="E336" s="8"/>
      <c r="F336"/>
      <c r="G336">
        <f>SUM(Tabuľka9[[#This Row],[Predpokladané spotrebované množstvo 07-12/2022]]*Tabuľka9[[#This Row],[Cena MJ S  DPH]])</f>
        <v>0</v>
      </c>
      <c r="H336" s="1">
        <v>37956469</v>
      </c>
      <c r="I336" t="str">
        <f>_xlfn.XLOOKUP(Tabuľka9[[#This Row],[IČO]],Zlúčenie1[IČO],Zlúčenie1[zariadenie_short])</f>
        <v>SOŠ DREV ZV</v>
      </c>
      <c r="J336">
        <f>_xlfn.XLOOKUP(Tabuľka9[[#This Row],[IČO]],Zlúčenie1[IČO],Zlúčenie1[cis_obce.okres_skratka])</f>
        <v>0</v>
      </c>
    </row>
    <row r="337" spans="1:10" hidden="1" x14ac:dyDescent="0.25">
      <c r="A337" t="s">
        <v>122</v>
      </c>
      <c r="B337" t="s">
        <v>184</v>
      </c>
      <c r="C337" t="s">
        <v>10</v>
      </c>
      <c r="D337"/>
      <c r="E337" s="8"/>
      <c r="F337">
        <v>100</v>
      </c>
      <c r="G337">
        <f>SUM(Tabuľka9[[#This Row],[Predpokladané spotrebované množstvo 07-12/2022]]*Tabuľka9[[#This Row],[Cena MJ S  DPH]])</f>
        <v>0</v>
      </c>
      <c r="H337" s="1">
        <v>37956469</v>
      </c>
      <c r="I337" t="str">
        <f>_xlfn.XLOOKUP(Tabuľka9[[#This Row],[IČO]],Zlúčenie1[IČO],Zlúčenie1[zariadenie_short])</f>
        <v>SOŠ DREV ZV</v>
      </c>
      <c r="J337">
        <f>_xlfn.XLOOKUP(Tabuľka9[[#This Row],[IČO]],Zlúčenie1[IČO],Zlúčenie1[cis_obce.okres_skratka])</f>
        <v>0</v>
      </c>
    </row>
    <row r="338" spans="1:10" hidden="1" x14ac:dyDescent="0.25">
      <c r="A338" t="s">
        <v>122</v>
      </c>
      <c r="B338" t="s">
        <v>185</v>
      </c>
      <c r="C338" t="s">
        <v>10</v>
      </c>
      <c r="D338"/>
      <c r="E338" s="8"/>
      <c r="F338"/>
      <c r="G338">
        <f>SUM(Tabuľka9[[#This Row],[Predpokladané spotrebované množstvo 07-12/2022]]*Tabuľka9[[#This Row],[Cena MJ S  DPH]])</f>
        <v>0</v>
      </c>
      <c r="H338" s="1">
        <v>37956469</v>
      </c>
      <c r="I338" t="str">
        <f>_xlfn.XLOOKUP(Tabuľka9[[#This Row],[IČO]],Zlúčenie1[IČO],Zlúčenie1[zariadenie_short])</f>
        <v>SOŠ DREV ZV</v>
      </c>
      <c r="J338">
        <f>_xlfn.XLOOKUP(Tabuľka9[[#This Row],[IČO]],Zlúčenie1[IČO],Zlúčenie1[cis_obce.okres_skratka])</f>
        <v>0</v>
      </c>
    </row>
    <row r="339" spans="1:10" hidden="1" x14ac:dyDescent="0.25">
      <c r="A339" t="s">
        <v>92</v>
      </c>
      <c r="B339" t="s">
        <v>186</v>
      </c>
      <c r="C339" t="s">
        <v>45</v>
      </c>
      <c r="D339"/>
      <c r="E339" s="8"/>
      <c r="F339"/>
      <c r="G339">
        <f>SUM(Tabuľka9[[#This Row],[Predpokladané spotrebované množstvo 07-12/2022]]*Tabuľka9[[#This Row],[Cena MJ S  DPH]])</f>
        <v>0</v>
      </c>
      <c r="H339" s="1">
        <v>37956469</v>
      </c>
      <c r="I339" t="str">
        <f>_xlfn.XLOOKUP(Tabuľka9[[#This Row],[IČO]],Zlúčenie1[IČO],Zlúčenie1[zariadenie_short])</f>
        <v>SOŠ DREV ZV</v>
      </c>
      <c r="J339">
        <f>_xlfn.XLOOKUP(Tabuľka9[[#This Row],[IČO]],Zlúčenie1[IČO],Zlúčenie1[cis_obce.okres_skratka])</f>
        <v>0</v>
      </c>
    </row>
    <row r="340" spans="1:10" hidden="1" x14ac:dyDescent="0.25">
      <c r="A340" t="s">
        <v>92</v>
      </c>
      <c r="B340" t="s">
        <v>187</v>
      </c>
      <c r="C340" t="s">
        <v>10</v>
      </c>
      <c r="D340"/>
      <c r="E340" s="8"/>
      <c r="F340"/>
      <c r="G340">
        <f>SUM(Tabuľka9[[#This Row],[Predpokladané spotrebované množstvo 07-12/2022]]*Tabuľka9[[#This Row],[Cena MJ S  DPH]])</f>
        <v>0</v>
      </c>
      <c r="H340" s="1">
        <v>37956469</v>
      </c>
      <c r="I340" t="str">
        <f>_xlfn.XLOOKUP(Tabuľka9[[#This Row],[IČO]],Zlúčenie1[IČO],Zlúčenie1[zariadenie_short])</f>
        <v>SOŠ DREV ZV</v>
      </c>
      <c r="J340">
        <f>_xlfn.XLOOKUP(Tabuľka9[[#This Row],[IČO]],Zlúčenie1[IČO],Zlúčenie1[cis_obce.okres_skratka])</f>
        <v>0</v>
      </c>
    </row>
    <row r="341" spans="1:10" hidden="1" x14ac:dyDescent="0.25">
      <c r="A341" t="s">
        <v>92</v>
      </c>
      <c r="B341" t="s">
        <v>188</v>
      </c>
      <c r="C341" t="s">
        <v>10</v>
      </c>
      <c r="D341"/>
      <c r="E341" s="8"/>
      <c r="F341"/>
      <c r="G341">
        <f>SUM(Tabuľka9[[#This Row],[Predpokladané spotrebované množstvo 07-12/2022]]*Tabuľka9[[#This Row],[Cena MJ S  DPH]])</f>
        <v>0</v>
      </c>
      <c r="H341" s="1">
        <v>37956469</v>
      </c>
      <c r="I341" t="str">
        <f>_xlfn.XLOOKUP(Tabuľka9[[#This Row],[IČO]],Zlúčenie1[IČO],Zlúčenie1[zariadenie_short])</f>
        <v>SOŠ DREV ZV</v>
      </c>
      <c r="J341">
        <f>_xlfn.XLOOKUP(Tabuľka9[[#This Row],[IČO]],Zlúčenie1[IČO],Zlúčenie1[cis_obce.okres_skratka])</f>
        <v>0</v>
      </c>
    </row>
    <row r="342" spans="1:10" hidden="1" x14ac:dyDescent="0.25">
      <c r="A342" t="s">
        <v>7</v>
      </c>
      <c r="B342" t="s">
        <v>8</v>
      </c>
      <c r="C342" t="s">
        <v>10</v>
      </c>
      <c r="D342"/>
      <c r="E342" s="8"/>
      <c r="F342"/>
      <c r="G342">
        <f>SUM(Tabuľka9[[#This Row],[Predpokladané spotrebované množstvo 07-12/2022]]*Tabuľka9[[#This Row],[Cena MJ S  DPH]])</f>
        <v>0</v>
      </c>
      <c r="H342" s="1">
        <v>52757048</v>
      </c>
      <c r="I342" t="str">
        <f>_xlfn.XLOOKUP(Tabuľka9[[#This Row],[IČO]],Zlúčenie1[IČO],Zlúčenie1[zariadenie_short])</f>
        <v>AMBRA</v>
      </c>
      <c r="J342" t="str">
        <f>_xlfn.XLOOKUP(Tabuľka9[[#This Row],[IČO]],Zlúčenie1[IČO],Zlúčenie1[cis_obce.okres_skratka])</f>
        <v>LC</v>
      </c>
    </row>
    <row r="343" spans="1:10" hidden="1" x14ac:dyDescent="0.25">
      <c r="A343" t="s">
        <v>7</v>
      </c>
      <c r="B343" t="s">
        <v>9</v>
      </c>
      <c r="C343" t="s">
        <v>10</v>
      </c>
      <c r="D343"/>
      <c r="E343" s="8"/>
      <c r="F343"/>
      <c r="G343">
        <f>SUM(Tabuľka9[[#This Row],[Predpokladané spotrebované množstvo 07-12/2022]]*Tabuľka9[[#This Row],[Cena MJ S  DPH]])</f>
        <v>0</v>
      </c>
      <c r="H343" s="1">
        <v>52757048</v>
      </c>
      <c r="I343" t="str">
        <f>_xlfn.XLOOKUP(Tabuľka9[[#This Row],[IČO]],Zlúčenie1[IČO],Zlúčenie1[zariadenie_short])</f>
        <v>AMBRA</v>
      </c>
      <c r="J343" t="str">
        <f>_xlfn.XLOOKUP(Tabuľka9[[#This Row],[IČO]],Zlúčenie1[IČO],Zlúčenie1[cis_obce.okres_skratka])</f>
        <v>LC</v>
      </c>
    </row>
    <row r="344" spans="1:10" hidden="1" x14ac:dyDescent="0.25">
      <c r="A344" t="s">
        <v>7</v>
      </c>
      <c r="B344" t="s">
        <v>11</v>
      </c>
      <c r="C344" t="s">
        <v>10</v>
      </c>
      <c r="D344"/>
      <c r="E344" s="8">
        <v>1.8</v>
      </c>
      <c r="F344">
        <v>100</v>
      </c>
      <c r="G344">
        <f>SUM(Tabuľka9[[#This Row],[Predpokladané spotrebované množstvo 07-12/2022]]*Tabuľka9[[#This Row],[Cena MJ S  DPH]])</f>
        <v>180</v>
      </c>
      <c r="H344" s="1">
        <v>52757048</v>
      </c>
      <c r="I344" t="str">
        <f>_xlfn.XLOOKUP(Tabuľka9[[#This Row],[IČO]],Zlúčenie1[IČO],Zlúčenie1[zariadenie_short])</f>
        <v>AMBRA</v>
      </c>
      <c r="J344" t="str">
        <f>_xlfn.XLOOKUP(Tabuľka9[[#This Row],[IČO]],Zlúčenie1[IČO],Zlúčenie1[cis_obce.okres_skratka])</f>
        <v>LC</v>
      </c>
    </row>
    <row r="345" spans="1:10" hidden="1" x14ac:dyDescent="0.25">
      <c r="A345" t="s">
        <v>7</v>
      </c>
      <c r="B345" t="s">
        <v>12</v>
      </c>
      <c r="C345" t="s">
        <v>10</v>
      </c>
      <c r="D345"/>
      <c r="E345" s="8">
        <v>0.5</v>
      </c>
      <c r="F345">
        <v>350</v>
      </c>
      <c r="G345">
        <f>SUM(Tabuľka9[[#This Row],[Predpokladané spotrebované množstvo 07-12/2022]]*Tabuľka9[[#This Row],[Cena MJ S  DPH]])</f>
        <v>175</v>
      </c>
      <c r="H345" s="1">
        <v>52757048</v>
      </c>
      <c r="I345" t="str">
        <f>_xlfn.XLOOKUP(Tabuľka9[[#This Row],[IČO]],Zlúčenie1[IČO],Zlúčenie1[zariadenie_short])</f>
        <v>AMBRA</v>
      </c>
      <c r="J345" t="str">
        <f>_xlfn.XLOOKUP(Tabuľka9[[#This Row],[IČO]],Zlúčenie1[IČO],Zlúčenie1[cis_obce.okres_skratka])</f>
        <v>LC</v>
      </c>
    </row>
    <row r="346" spans="1:10" hidden="1" x14ac:dyDescent="0.25">
      <c r="A346" t="s">
        <v>7</v>
      </c>
      <c r="B346" t="s">
        <v>13</v>
      </c>
      <c r="C346" t="s">
        <v>10</v>
      </c>
      <c r="D346"/>
      <c r="E346" s="8"/>
      <c r="F346"/>
      <c r="G346">
        <f>SUM(Tabuľka9[[#This Row],[Predpokladané spotrebované množstvo 07-12/2022]]*Tabuľka9[[#This Row],[Cena MJ S  DPH]])</f>
        <v>0</v>
      </c>
      <c r="H346" s="1">
        <v>52757048</v>
      </c>
      <c r="I346" t="str">
        <f>_xlfn.XLOOKUP(Tabuľka9[[#This Row],[IČO]],Zlúčenie1[IČO],Zlúčenie1[zariadenie_short])</f>
        <v>AMBRA</v>
      </c>
      <c r="J346" t="str">
        <f>_xlfn.XLOOKUP(Tabuľka9[[#This Row],[IČO]],Zlúčenie1[IČO],Zlúčenie1[cis_obce.okres_skratka])</f>
        <v>LC</v>
      </c>
    </row>
    <row r="347" spans="1:10" hidden="1" x14ac:dyDescent="0.25">
      <c r="A347" t="s">
        <v>7</v>
      </c>
      <c r="B347" t="s">
        <v>14</v>
      </c>
      <c r="C347" t="s">
        <v>10</v>
      </c>
      <c r="D347"/>
      <c r="E347" s="8"/>
      <c r="F347"/>
      <c r="G347">
        <f>SUM(Tabuľka9[[#This Row],[Predpokladané spotrebované množstvo 07-12/2022]]*Tabuľka9[[#This Row],[Cena MJ S  DPH]])</f>
        <v>0</v>
      </c>
      <c r="H347" s="1">
        <v>52757048</v>
      </c>
      <c r="I347" t="str">
        <f>_xlfn.XLOOKUP(Tabuľka9[[#This Row],[IČO]],Zlúčenie1[IČO],Zlúčenie1[zariadenie_short])</f>
        <v>AMBRA</v>
      </c>
      <c r="J347" t="str">
        <f>_xlfn.XLOOKUP(Tabuľka9[[#This Row],[IČO]],Zlúčenie1[IČO],Zlúčenie1[cis_obce.okres_skratka])</f>
        <v>LC</v>
      </c>
    </row>
    <row r="348" spans="1:10" hidden="1" x14ac:dyDescent="0.25">
      <c r="A348" t="s">
        <v>7</v>
      </c>
      <c r="B348" t="s">
        <v>15</v>
      </c>
      <c r="C348" t="s">
        <v>16</v>
      </c>
      <c r="D348"/>
      <c r="E348" s="8">
        <v>0.55000000000000004</v>
      </c>
      <c r="F348">
        <v>180</v>
      </c>
      <c r="G348">
        <f>SUM(Tabuľka9[[#This Row],[Predpokladané spotrebované množstvo 07-12/2022]]*Tabuľka9[[#This Row],[Cena MJ S  DPH]])</f>
        <v>99.000000000000014</v>
      </c>
      <c r="H348" s="1">
        <v>52757048</v>
      </c>
      <c r="I348" t="str">
        <f>_xlfn.XLOOKUP(Tabuľka9[[#This Row],[IČO]],Zlúčenie1[IČO],Zlúčenie1[zariadenie_short])</f>
        <v>AMBRA</v>
      </c>
      <c r="J348" t="str">
        <f>_xlfn.XLOOKUP(Tabuľka9[[#This Row],[IČO]],Zlúčenie1[IČO],Zlúčenie1[cis_obce.okres_skratka])</f>
        <v>LC</v>
      </c>
    </row>
    <row r="349" spans="1:10" hidden="1" x14ac:dyDescent="0.25">
      <c r="A349" t="s">
        <v>7</v>
      </c>
      <c r="B349" t="s">
        <v>17</v>
      </c>
      <c r="C349" t="s">
        <v>10</v>
      </c>
      <c r="D349"/>
      <c r="E349" s="8">
        <v>3.5</v>
      </c>
      <c r="F349">
        <v>50</v>
      </c>
      <c r="G349">
        <f>SUM(Tabuľka9[[#This Row],[Predpokladané spotrebované množstvo 07-12/2022]]*Tabuľka9[[#This Row],[Cena MJ S  DPH]])</f>
        <v>175</v>
      </c>
      <c r="H349" s="1">
        <v>52757048</v>
      </c>
      <c r="I349" t="str">
        <f>_xlfn.XLOOKUP(Tabuľka9[[#This Row],[IČO]],Zlúčenie1[IČO],Zlúčenie1[zariadenie_short])</f>
        <v>AMBRA</v>
      </c>
      <c r="J349" t="str">
        <f>_xlfn.XLOOKUP(Tabuľka9[[#This Row],[IČO]],Zlúčenie1[IČO],Zlúčenie1[cis_obce.okres_skratka])</f>
        <v>LC</v>
      </c>
    </row>
    <row r="350" spans="1:10" hidden="1" x14ac:dyDescent="0.25">
      <c r="A350" t="s">
        <v>7</v>
      </c>
      <c r="B350" t="s">
        <v>18</v>
      </c>
      <c r="C350" t="s">
        <v>10</v>
      </c>
      <c r="D350"/>
      <c r="E350" s="8"/>
      <c r="F350"/>
      <c r="G350">
        <f>SUM(Tabuľka9[[#This Row],[Predpokladané spotrebované množstvo 07-12/2022]]*Tabuľka9[[#This Row],[Cena MJ S  DPH]])</f>
        <v>0</v>
      </c>
      <c r="H350" s="1">
        <v>52757048</v>
      </c>
      <c r="I350" t="str">
        <f>_xlfn.XLOOKUP(Tabuľka9[[#This Row],[IČO]],Zlúčenie1[IČO],Zlúčenie1[zariadenie_short])</f>
        <v>AMBRA</v>
      </c>
      <c r="J350" t="str">
        <f>_xlfn.XLOOKUP(Tabuľka9[[#This Row],[IČO]],Zlúčenie1[IČO],Zlúčenie1[cis_obce.okres_skratka])</f>
        <v>LC</v>
      </c>
    </row>
    <row r="351" spans="1:10" hidden="1" x14ac:dyDescent="0.25">
      <c r="A351" t="s">
        <v>7</v>
      </c>
      <c r="B351" t="s">
        <v>19</v>
      </c>
      <c r="C351" t="s">
        <v>10</v>
      </c>
      <c r="D351"/>
      <c r="E351" s="8">
        <v>2</v>
      </c>
      <c r="F351">
        <v>100</v>
      </c>
      <c r="G351">
        <f>SUM(Tabuľka9[[#This Row],[Predpokladané spotrebované množstvo 07-12/2022]]*Tabuľka9[[#This Row],[Cena MJ S  DPH]])</f>
        <v>200</v>
      </c>
      <c r="H351" s="1">
        <v>52757048</v>
      </c>
      <c r="I351" t="str">
        <f>_xlfn.XLOOKUP(Tabuľka9[[#This Row],[IČO]],Zlúčenie1[IČO],Zlúčenie1[zariadenie_short])</f>
        <v>AMBRA</v>
      </c>
      <c r="J351" t="str">
        <f>_xlfn.XLOOKUP(Tabuľka9[[#This Row],[IČO]],Zlúčenie1[IČO],Zlúčenie1[cis_obce.okres_skratka])</f>
        <v>LC</v>
      </c>
    </row>
    <row r="352" spans="1:10" hidden="1" x14ac:dyDescent="0.25">
      <c r="A352" t="s">
        <v>7</v>
      </c>
      <c r="B352" t="s">
        <v>20</v>
      </c>
      <c r="C352" t="s">
        <v>10</v>
      </c>
      <c r="D352"/>
      <c r="E352" s="8"/>
      <c r="F352"/>
      <c r="G352">
        <f>SUM(Tabuľka9[[#This Row],[Predpokladané spotrebované množstvo 07-12/2022]]*Tabuľka9[[#This Row],[Cena MJ S  DPH]])</f>
        <v>0</v>
      </c>
      <c r="H352" s="1">
        <v>52757048</v>
      </c>
      <c r="I352" t="str">
        <f>_xlfn.XLOOKUP(Tabuľka9[[#This Row],[IČO]],Zlúčenie1[IČO],Zlúčenie1[zariadenie_short])</f>
        <v>AMBRA</v>
      </c>
      <c r="J352" t="str">
        <f>_xlfn.XLOOKUP(Tabuľka9[[#This Row],[IČO]],Zlúčenie1[IČO],Zlúčenie1[cis_obce.okres_skratka])</f>
        <v>LC</v>
      </c>
    </row>
    <row r="353" spans="1:10" hidden="1" x14ac:dyDescent="0.25">
      <c r="A353" t="s">
        <v>7</v>
      </c>
      <c r="B353" t="s">
        <v>21</v>
      </c>
      <c r="C353" t="s">
        <v>22</v>
      </c>
      <c r="D353"/>
      <c r="E353" s="8"/>
      <c r="F353"/>
      <c r="G353">
        <f>SUM(Tabuľka9[[#This Row],[Predpokladané spotrebované množstvo 07-12/2022]]*Tabuľka9[[#This Row],[Cena MJ S  DPH]])</f>
        <v>0</v>
      </c>
      <c r="H353" s="1">
        <v>52757048</v>
      </c>
      <c r="I353" t="str">
        <f>_xlfn.XLOOKUP(Tabuľka9[[#This Row],[IČO]],Zlúčenie1[IČO],Zlúčenie1[zariadenie_short])</f>
        <v>AMBRA</v>
      </c>
      <c r="J353" t="str">
        <f>_xlfn.XLOOKUP(Tabuľka9[[#This Row],[IČO]],Zlúčenie1[IČO],Zlúčenie1[cis_obce.okres_skratka])</f>
        <v>LC</v>
      </c>
    </row>
    <row r="354" spans="1:10" hidden="1" x14ac:dyDescent="0.25">
      <c r="A354" t="s">
        <v>7</v>
      </c>
      <c r="B354" t="s">
        <v>23</v>
      </c>
      <c r="C354" t="s">
        <v>10</v>
      </c>
      <c r="D354"/>
      <c r="E354" s="8"/>
      <c r="F354"/>
      <c r="G354">
        <f>SUM(Tabuľka9[[#This Row],[Predpokladané spotrebované množstvo 07-12/2022]]*Tabuľka9[[#This Row],[Cena MJ S  DPH]])</f>
        <v>0</v>
      </c>
      <c r="H354" s="1">
        <v>52757048</v>
      </c>
      <c r="I354" t="str">
        <f>_xlfn.XLOOKUP(Tabuľka9[[#This Row],[IČO]],Zlúčenie1[IČO],Zlúčenie1[zariadenie_short])</f>
        <v>AMBRA</v>
      </c>
      <c r="J354" t="str">
        <f>_xlfn.XLOOKUP(Tabuľka9[[#This Row],[IČO]],Zlúčenie1[IČO],Zlúčenie1[cis_obce.okres_skratka])</f>
        <v>LC</v>
      </c>
    </row>
    <row r="355" spans="1:10" hidden="1" x14ac:dyDescent="0.25">
      <c r="A355" t="s">
        <v>7</v>
      </c>
      <c r="B355" t="s">
        <v>24</v>
      </c>
      <c r="C355" t="s">
        <v>10</v>
      </c>
      <c r="D355"/>
      <c r="E355" s="8">
        <v>2</v>
      </c>
      <c r="F355">
        <v>90</v>
      </c>
      <c r="G355">
        <f>SUM(Tabuľka9[[#This Row],[Predpokladané spotrebované množstvo 07-12/2022]]*Tabuľka9[[#This Row],[Cena MJ S  DPH]])</f>
        <v>180</v>
      </c>
      <c r="H355" s="1">
        <v>52757048</v>
      </c>
      <c r="I355" t="str">
        <f>_xlfn.XLOOKUP(Tabuľka9[[#This Row],[IČO]],Zlúčenie1[IČO],Zlúčenie1[zariadenie_short])</f>
        <v>AMBRA</v>
      </c>
      <c r="J355" t="str">
        <f>_xlfn.XLOOKUP(Tabuľka9[[#This Row],[IČO]],Zlúčenie1[IČO],Zlúčenie1[cis_obce.okres_skratka])</f>
        <v>LC</v>
      </c>
    </row>
    <row r="356" spans="1:10" hidden="1" x14ac:dyDescent="0.25">
      <c r="A356" t="s">
        <v>7</v>
      </c>
      <c r="B356" t="s">
        <v>25</v>
      </c>
      <c r="C356" t="s">
        <v>10</v>
      </c>
      <c r="D356"/>
      <c r="E356" s="8"/>
      <c r="F356" t="s">
        <v>202</v>
      </c>
      <c r="G356" t="e">
        <f>SUM(Tabuľka9[[#This Row],[Predpokladané spotrebované množstvo 07-12/2022]]*Tabuľka9[[#This Row],[Cena MJ S  DPH]])</f>
        <v>#VALUE!</v>
      </c>
      <c r="H356" s="1">
        <v>52757048</v>
      </c>
      <c r="I356" t="str">
        <f>_xlfn.XLOOKUP(Tabuľka9[[#This Row],[IČO]],Zlúčenie1[IČO],Zlúčenie1[zariadenie_short])</f>
        <v>AMBRA</v>
      </c>
      <c r="J356" t="str">
        <f>_xlfn.XLOOKUP(Tabuľka9[[#This Row],[IČO]],Zlúčenie1[IČO],Zlúčenie1[cis_obce.okres_skratka])</f>
        <v>LC</v>
      </c>
    </row>
    <row r="357" spans="1:10" hidden="1" x14ac:dyDescent="0.25">
      <c r="A357" t="s">
        <v>7</v>
      </c>
      <c r="B357" t="s">
        <v>26</v>
      </c>
      <c r="C357" t="s">
        <v>10</v>
      </c>
      <c r="D357"/>
      <c r="E357" s="8">
        <v>0.99</v>
      </c>
      <c r="F357">
        <v>180</v>
      </c>
      <c r="G357">
        <f>SUM(Tabuľka9[[#This Row],[Predpokladané spotrebované množstvo 07-12/2022]]*Tabuľka9[[#This Row],[Cena MJ S  DPH]])</f>
        <v>178.2</v>
      </c>
      <c r="H357" s="1">
        <v>52757048</v>
      </c>
      <c r="I357" t="str">
        <f>_xlfn.XLOOKUP(Tabuľka9[[#This Row],[IČO]],Zlúčenie1[IČO],Zlúčenie1[zariadenie_short])</f>
        <v>AMBRA</v>
      </c>
      <c r="J357" t="str">
        <f>_xlfn.XLOOKUP(Tabuľka9[[#This Row],[IČO]],Zlúčenie1[IČO],Zlúčenie1[cis_obce.okres_skratka])</f>
        <v>LC</v>
      </c>
    </row>
    <row r="358" spans="1:10" hidden="1" x14ac:dyDescent="0.25">
      <c r="A358" t="s">
        <v>7</v>
      </c>
      <c r="B358" t="s">
        <v>27</v>
      </c>
      <c r="C358" t="s">
        <v>10</v>
      </c>
      <c r="D358"/>
      <c r="E358" s="8">
        <v>0.6</v>
      </c>
      <c r="F358">
        <v>210</v>
      </c>
      <c r="G358">
        <f>SUM(Tabuľka9[[#This Row],[Predpokladané spotrebované množstvo 07-12/2022]]*Tabuľka9[[#This Row],[Cena MJ S  DPH]])</f>
        <v>126</v>
      </c>
      <c r="H358" s="1">
        <v>52757048</v>
      </c>
      <c r="I358" t="str">
        <f>_xlfn.XLOOKUP(Tabuľka9[[#This Row],[IČO]],Zlúčenie1[IČO],Zlúčenie1[zariadenie_short])</f>
        <v>AMBRA</v>
      </c>
      <c r="J358" t="str">
        <f>_xlfn.XLOOKUP(Tabuľka9[[#This Row],[IČO]],Zlúčenie1[IČO],Zlúčenie1[cis_obce.okres_skratka])</f>
        <v>LC</v>
      </c>
    </row>
    <row r="359" spans="1:10" hidden="1" x14ac:dyDescent="0.25">
      <c r="A359" t="s">
        <v>7</v>
      </c>
      <c r="B359" t="s">
        <v>28</v>
      </c>
      <c r="C359" t="s">
        <v>10</v>
      </c>
      <c r="D359"/>
      <c r="E359" s="8">
        <v>0.6</v>
      </c>
      <c r="F359">
        <v>210</v>
      </c>
      <c r="G359">
        <f>SUM(Tabuľka9[[#This Row],[Predpokladané spotrebované množstvo 07-12/2022]]*Tabuľka9[[#This Row],[Cena MJ S  DPH]])</f>
        <v>126</v>
      </c>
      <c r="H359" s="1">
        <v>52757048</v>
      </c>
      <c r="I359" t="str">
        <f>_xlfn.XLOOKUP(Tabuľka9[[#This Row],[IČO]],Zlúčenie1[IČO],Zlúčenie1[zariadenie_short])</f>
        <v>AMBRA</v>
      </c>
      <c r="J359" t="str">
        <f>_xlfn.XLOOKUP(Tabuľka9[[#This Row],[IČO]],Zlúčenie1[IČO],Zlúčenie1[cis_obce.okres_skratka])</f>
        <v>LC</v>
      </c>
    </row>
    <row r="360" spans="1:10" hidden="1" x14ac:dyDescent="0.25">
      <c r="A360" t="s">
        <v>7</v>
      </c>
      <c r="B360" t="s">
        <v>29</v>
      </c>
      <c r="C360" t="s">
        <v>16</v>
      </c>
      <c r="D360"/>
      <c r="E360" s="8">
        <v>0.65</v>
      </c>
      <c r="F360">
        <v>150</v>
      </c>
      <c r="G360">
        <f>SUM(Tabuľka9[[#This Row],[Predpokladané spotrebované množstvo 07-12/2022]]*Tabuľka9[[#This Row],[Cena MJ S  DPH]])</f>
        <v>97.5</v>
      </c>
      <c r="H360" s="1">
        <v>52757048</v>
      </c>
      <c r="I360" t="str">
        <f>_xlfn.XLOOKUP(Tabuľka9[[#This Row],[IČO]],Zlúčenie1[IČO],Zlúčenie1[zariadenie_short])</f>
        <v>AMBRA</v>
      </c>
      <c r="J360" t="str">
        <f>_xlfn.XLOOKUP(Tabuľka9[[#This Row],[IČO]],Zlúčenie1[IČO],Zlúčenie1[cis_obce.okres_skratka])</f>
        <v>LC</v>
      </c>
    </row>
    <row r="361" spans="1:10" hidden="1" x14ac:dyDescent="0.25">
      <c r="A361" t="s">
        <v>7</v>
      </c>
      <c r="B361" t="s">
        <v>30</v>
      </c>
      <c r="C361" t="s">
        <v>10</v>
      </c>
      <c r="D361"/>
      <c r="E361" s="8">
        <v>0.55000000000000004</v>
      </c>
      <c r="F361">
        <v>70</v>
      </c>
      <c r="G361">
        <f>SUM(Tabuľka9[[#This Row],[Predpokladané spotrebované množstvo 07-12/2022]]*Tabuľka9[[#This Row],[Cena MJ S  DPH]])</f>
        <v>38.5</v>
      </c>
      <c r="H361" s="1">
        <v>52757048</v>
      </c>
      <c r="I361" t="str">
        <f>_xlfn.XLOOKUP(Tabuľka9[[#This Row],[IČO]],Zlúčenie1[IČO],Zlúčenie1[zariadenie_short])</f>
        <v>AMBRA</v>
      </c>
      <c r="J361" t="str">
        <f>_xlfn.XLOOKUP(Tabuľka9[[#This Row],[IČO]],Zlúčenie1[IČO],Zlúčenie1[cis_obce.okres_skratka])</f>
        <v>LC</v>
      </c>
    </row>
    <row r="362" spans="1:10" hidden="1" x14ac:dyDescent="0.25">
      <c r="A362" t="s">
        <v>7</v>
      </c>
      <c r="B362" t="s">
        <v>31</v>
      </c>
      <c r="C362" t="s">
        <v>10</v>
      </c>
      <c r="D362"/>
      <c r="E362" s="8">
        <v>0.85</v>
      </c>
      <c r="F362">
        <v>100</v>
      </c>
      <c r="G362">
        <f>SUM(Tabuľka9[[#This Row],[Predpokladané spotrebované množstvo 07-12/2022]]*Tabuľka9[[#This Row],[Cena MJ S  DPH]])</f>
        <v>85</v>
      </c>
      <c r="H362" s="1">
        <v>52757048</v>
      </c>
      <c r="I362" t="str">
        <f>_xlfn.XLOOKUP(Tabuľka9[[#This Row],[IČO]],Zlúčenie1[IČO],Zlúčenie1[zariadenie_short])</f>
        <v>AMBRA</v>
      </c>
      <c r="J362" t="str">
        <f>_xlfn.XLOOKUP(Tabuľka9[[#This Row],[IČO]],Zlúčenie1[IČO],Zlúčenie1[cis_obce.okres_skratka])</f>
        <v>LC</v>
      </c>
    </row>
    <row r="363" spans="1:10" hidden="1" x14ac:dyDescent="0.25">
      <c r="A363" t="s">
        <v>7</v>
      </c>
      <c r="B363" t="s">
        <v>32</v>
      </c>
      <c r="C363" t="s">
        <v>10</v>
      </c>
      <c r="D363"/>
      <c r="E363" s="8">
        <v>1</v>
      </c>
      <c r="F363">
        <v>200</v>
      </c>
      <c r="G363">
        <f>SUM(Tabuľka9[[#This Row],[Predpokladané spotrebované množstvo 07-12/2022]]*Tabuľka9[[#This Row],[Cena MJ S  DPH]])</f>
        <v>200</v>
      </c>
      <c r="H363" s="1">
        <v>52757048</v>
      </c>
      <c r="I363" t="str">
        <f>_xlfn.XLOOKUP(Tabuľka9[[#This Row],[IČO]],Zlúčenie1[IČO],Zlúčenie1[zariadenie_short])</f>
        <v>AMBRA</v>
      </c>
      <c r="J363" t="str">
        <f>_xlfn.XLOOKUP(Tabuľka9[[#This Row],[IČO]],Zlúčenie1[IČO],Zlúčenie1[cis_obce.okres_skratka])</f>
        <v>LC</v>
      </c>
    </row>
    <row r="364" spans="1:10" hidden="1" x14ac:dyDescent="0.25">
      <c r="A364" t="s">
        <v>7</v>
      </c>
      <c r="B364" t="s">
        <v>33</v>
      </c>
      <c r="C364" t="s">
        <v>10</v>
      </c>
      <c r="D364"/>
      <c r="E364" s="8"/>
      <c r="F364" t="s">
        <v>202</v>
      </c>
      <c r="G364" t="e">
        <f>SUM(Tabuľka9[[#This Row],[Predpokladané spotrebované množstvo 07-12/2022]]*Tabuľka9[[#This Row],[Cena MJ S  DPH]])</f>
        <v>#VALUE!</v>
      </c>
      <c r="H364" s="1">
        <v>52757048</v>
      </c>
      <c r="I364" t="str">
        <f>_xlfn.XLOOKUP(Tabuľka9[[#This Row],[IČO]],Zlúčenie1[IČO],Zlúčenie1[zariadenie_short])</f>
        <v>AMBRA</v>
      </c>
      <c r="J364" t="str">
        <f>_xlfn.XLOOKUP(Tabuľka9[[#This Row],[IČO]],Zlúčenie1[IČO],Zlúčenie1[cis_obce.okres_skratka])</f>
        <v>LC</v>
      </c>
    </row>
    <row r="365" spans="1:10" hidden="1" x14ac:dyDescent="0.25">
      <c r="A365" t="s">
        <v>7</v>
      </c>
      <c r="B365" t="s">
        <v>34</v>
      </c>
      <c r="C365" t="s">
        <v>10</v>
      </c>
      <c r="D365"/>
      <c r="E365" s="8">
        <v>0.5</v>
      </c>
      <c r="F365">
        <v>150</v>
      </c>
      <c r="G365">
        <f>SUM(Tabuľka9[[#This Row],[Predpokladané spotrebované množstvo 07-12/2022]]*Tabuľka9[[#This Row],[Cena MJ S  DPH]])</f>
        <v>75</v>
      </c>
      <c r="H365" s="1">
        <v>52757048</v>
      </c>
      <c r="I365" t="str">
        <f>_xlfn.XLOOKUP(Tabuľka9[[#This Row],[IČO]],Zlúčenie1[IČO],Zlúčenie1[zariadenie_short])</f>
        <v>AMBRA</v>
      </c>
      <c r="J365" t="str">
        <f>_xlfn.XLOOKUP(Tabuľka9[[#This Row],[IČO]],Zlúčenie1[IČO],Zlúčenie1[cis_obce.okres_skratka])</f>
        <v>LC</v>
      </c>
    </row>
    <row r="366" spans="1:10" hidden="1" x14ac:dyDescent="0.25">
      <c r="A366" t="s">
        <v>7</v>
      </c>
      <c r="B366" t="s">
        <v>35</v>
      </c>
      <c r="C366" t="s">
        <v>10</v>
      </c>
      <c r="D366"/>
      <c r="E366" s="8">
        <v>0.65</v>
      </c>
      <c r="F366">
        <v>60</v>
      </c>
      <c r="G366">
        <f>SUM(Tabuľka9[[#This Row],[Predpokladané spotrebované množstvo 07-12/2022]]*Tabuľka9[[#This Row],[Cena MJ S  DPH]])</f>
        <v>39</v>
      </c>
      <c r="H366" s="1">
        <v>52757048</v>
      </c>
      <c r="I366" t="str">
        <f>_xlfn.XLOOKUP(Tabuľka9[[#This Row],[IČO]],Zlúčenie1[IČO],Zlúčenie1[zariadenie_short])</f>
        <v>AMBRA</v>
      </c>
      <c r="J366" t="str">
        <f>_xlfn.XLOOKUP(Tabuľka9[[#This Row],[IČO]],Zlúčenie1[IČO],Zlúčenie1[cis_obce.okres_skratka])</f>
        <v>LC</v>
      </c>
    </row>
    <row r="367" spans="1:10" hidden="1" x14ac:dyDescent="0.25">
      <c r="A367" t="s">
        <v>7</v>
      </c>
      <c r="B367" t="s">
        <v>36</v>
      </c>
      <c r="C367" t="s">
        <v>10</v>
      </c>
      <c r="D367"/>
      <c r="E367" s="8">
        <v>3.0769230769230771</v>
      </c>
      <c r="F367">
        <v>58.5</v>
      </c>
      <c r="G367">
        <f>SUM(Tabuľka9[[#This Row],[Predpokladané spotrebované množstvo 07-12/2022]]*Tabuľka9[[#This Row],[Cena MJ S  DPH]])</f>
        <v>180</v>
      </c>
      <c r="H367" s="1">
        <v>52757048</v>
      </c>
      <c r="I367" t="str">
        <f>_xlfn.XLOOKUP(Tabuľka9[[#This Row],[IČO]],Zlúčenie1[IČO],Zlúčenie1[zariadenie_short])</f>
        <v>AMBRA</v>
      </c>
      <c r="J367" t="str">
        <f>_xlfn.XLOOKUP(Tabuľka9[[#This Row],[IČO]],Zlúčenie1[IČO],Zlúčenie1[cis_obce.okres_skratka])</f>
        <v>LC</v>
      </c>
    </row>
    <row r="368" spans="1:10" hidden="1" x14ac:dyDescent="0.25">
      <c r="A368" t="s">
        <v>7</v>
      </c>
      <c r="B368" t="s">
        <v>37</v>
      </c>
      <c r="C368" t="s">
        <v>10</v>
      </c>
      <c r="D368"/>
      <c r="E368" s="8"/>
      <c r="F368"/>
      <c r="G368">
        <f>SUM(Tabuľka9[[#This Row],[Predpokladané spotrebované množstvo 07-12/2022]]*Tabuľka9[[#This Row],[Cena MJ S  DPH]])</f>
        <v>0</v>
      </c>
      <c r="H368" s="1">
        <v>52757048</v>
      </c>
      <c r="I368" t="str">
        <f>_xlfn.XLOOKUP(Tabuľka9[[#This Row],[IČO]],Zlúčenie1[IČO],Zlúčenie1[zariadenie_short])</f>
        <v>AMBRA</v>
      </c>
      <c r="J368" t="str">
        <f>_xlfn.XLOOKUP(Tabuľka9[[#This Row],[IČO]],Zlúčenie1[IČO],Zlúčenie1[cis_obce.okres_skratka])</f>
        <v>LC</v>
      </c>
    </row>
    <row r="369" spans="1:10" hidden="1" x14ac:dyDescent="0.25">
      <c r="A369" t="s">
        <v>7</v>
      </c>
      <c r="B369" t="s">
        <v>38</v>
      </c>
      <c r="C369" t="s">
        <v>10</v>
      </c>
      <c r="D369"/>
      <c r="E369" s="8">
        <v>0.85</v>
      </c>
      <c r="F369">
        <v>60</v>
      </c>
      <c r="G369">
        <f>SUM(Tabuľka9[[#This Row],[Predpokladané spotrebované množstvo 07-12/2022]]*Tabuľka9[[#This Row],[Cena MJ S  DPH]])</f>
        <v>51</v>
      </c>
      <c r="H369" s="1">
        <v>52757048</v>
      </c>
      <c r="I369" t="str">
        <f>_xlfn.XLOOKUP(Tabuľka9[[#This Row],[IČO]],Zlúčenie1[IČO],Zlúčenie1[zariadenie_short])</f>
        <v>AMBRA</v>
      </c>
      <c r="J369" t="str">
        <f>_xlfn.XLOOKUP(Tabuľka9[[#This Row],[IČO]],Zlúčenie1[IČO],Zlúčenie1[cis_obce.okres_skratka])</f>
        <v>LC</v>
      </c>
    </row>
    <row r="370" spans="1:10" hidden="1" x14ac:dyDescent="0.25">
      <c r="A370" t="s">
        <v>7</v>
      </c>
      <c r="B370" t="s">
        <v>39</v>
      </c>
      <c r="C370" t="s">
        <v>16</v>
      </c>
      <c r="D370"/>
      <c r="E370" s="8"/>
      <c r="F370" t="s">
        <v>202</v>
      </c>
      <c r="G370" t="e">
        <f>SUM(Tabuľka9[[#This Row],[Predpokladané spotrebované množstvo 07-12/2022]]*Tabuľka9[[#This Row],[Cena MJ S  DPH]])</f>
        <v>#VALUE!</v>
      </c>
      <c r="H370" s="1">
        <v>52757048</v>
      </c>
      <c r="I370" t="str">
        <f>_xlfn.XLOOKUP(Tabuľka9[[#This Row],[IČO]],Zlúčenie1[IČO],Zlúčenie1[zariadenie_short])</f>
        <v>AMBRA</v>
      </c>
      <c r="J370" t="str">
        <f>_xlfn.XLOOKUP(Tabuľka9[[#This Row],[IČO]],Zlúčenie1[IČO],Zlúčenie1[cis_obce.okres_skratka])</f>
        <v>LC</v>
      </c>
    </row>
    <row r="371" spans="1:10" hidden="1" x14ac:dyDescent="0.25">
      <c r="A371" t="s">
        <v>7</v>
      </c>
      <c r="B371" t="s">
        <v>40</v>
      </c>
      <c r="C371" t="s">
        <v>10</v>
      </c>
      <c r="D371"/>
      <c r="E371" s="8">
        <v>2</v>
      </c>
      <c r="F371">
        <v>80</v>
      </c>
      <c r="G371">
        <f>SUM(Tabuľka9[[#This Row],[Predpokladané spotrebované množstvo 07-12/2022]]*Tabuľka9[[#This Row],[Cena MJ S  DPH]])</f>
        <v>160</v>
      </c>
      <c r="H371" s="1">
        <v>52757048</v>
      </c>
      <c r="I371" t="str">
        <f>_xlfn.XLOOKUP(Tabuľka9[[#This Row],[IČO]],Zlúčenie1[IČO],Zlúčenie1[zariadenie_short])</f>
        <v>AMBRA</v>
      </c>
      <c r="J371" t="str">
        <f>_xlfn.XLOOKUP(Tabuľka9[[#This Row],[IČO]],Zlúčenie1[IČO],Zlúčenie1[cis_obce.okres_skratka])</f>
        <v>LC</v>
      </c>
    </row>
    <row r="372" spans="1:10" hidden="1" x14ac:dyDescent="0.25">
      <c r="A372" t="s">
        <v>7</v>
      </c>
      <c r="B372" t="s">
        <v>41</v>
      </c>
      <c r="C372" t="s">
        <v>10</v>
      </c>
      <c r="D372"/>
      <c r="E372" s="8">
        <v>0.55000000000000004</v>
      </c>
      <c r="F372">
        <v>60</v>
      </c>
      <c r="G372">
        <f>SUM(Tabuľka9[[#This Row],[Predpokladané spotrebované množstvo 07-12/2022]]*Tabuľka9[[#This Row],[Cena MJ S  DPH]])</f>
        <v>33</v>
      </c>
      <c r="H372" s="1">
        <v>52757048</v>
      </c>
      <c r="I372" t="str">
        <f>_xlfn.XLOOKUP(Tabuľka9[[#This Row],[IČO]],Zlúčenie1[IČO],Zlúčenie1[zariadenie_short])</f>
        <v>AMBRA</v>
      </c>
      <c r="J372" t="str">
        <f>_xlfn.XLOOKUP(Tabuľka9[[#This Row],[IČO]],Zlúčenie1[IČO],Zlúčenie1[cis_obce.okres_skratka])</f>
        <v>LC</v>
      </c>
    </row>
    <row r="373" spans="1:10" hidden="1" x14ac:dyDescent="0.25">
      <c r="A373" t="s">
        <v>7</v>
      </c>
      <c r="B373" t="s">
        <v>42</v>
      </c>
      <c r="C373" t="s">
        <v>10</v>
      </c>
      <c r="D373"/>
      <c r="E373" s="8">
        <v>1.25</v>
      </c>
      <c r="F373">
        <v>60</v>
      </c>
      <c r="G373">
        <f>SUM(Tabuľka9[[#This Row],[Predpokladané spotrebované množstvo 07-12/2022]]*Tabuľka9[[#This Row],[Cena MJ S  DPH]])</f>
        <v>75</v>
      </c>
      <c r="H373" s="1">
        <v>52757048</v>
      </c>
      <c r="I373" t="str">
        <f>_xlfn.XLOOKUP(Tabuľka9[[#This Row],[IČO]],Zlúčenie1[IČO],Zlúčenie1[zariadenie_short])</f>
        <v>AMBRA</v>
      </c>
      <c r="J373" t="str">
        <f>_xlfn.XLOOKUP(Tabuľka9[[#This Row],[IČO]],Zlúčenie1[IČO],Zlúčenie1[cis_obce.okres_skratka])</f>
        <v>LC</v>
      </c>
    </row>
    <row r="374" spans="1:10" hidden="1" x14ac:dyDescent="0.25">
      <c r="A374" t="s">
        <v>7</v>
      </c>
      <c r="B374" t="s">
        <v>43</v>
      </c>
      <c r="C374" t="s">
        <v>10</v>
      </c>
      <c r="D374"/>
      <c r="E374" s="8">
        <v>0.55000000000000004</v>
      </c>
      <c r="F374">
        <v>400</v>
      </c>
      <c r="G374">
        <f>SUM(Tabuľka9[[#This Row],[Predpokladané spotrebované množstvo 07-12/2022]]*Tabuľka9[[#This Row],[Cena MJ S  DPH]])</f>
        <v>220.00000000000003</v>
      </c>
      <c r="H374" s="1">
        <v>52757048</v>
      </c>
      <c r="I374" t="str">
        <f>_xlfn.XLOOKUP(Tabuľka9[[#This Row],[IČO]],Zlúčenie1[IČO],Zlúčenie1[zariadenie_short])</f>
        <v>AMBRA</v>
      </c>
      <c r="J374" t="str">
        <f>_xlfn.XLOOKUP(Tabuľka9[[#This Row],[IČO]],Zlúčenie1[IČO],Zlúčenie1[cis_obce.okres_skratka])</f>
        <v>LC</v>
      </c>
    </row>
    <row r="375" spans="1:10" hidden="1" x14ac:dyDescent="0.25">
      <c r="A375" t="s">
        <v>7</v>
      </c>
      <c r="B375" t="s">
        <v>44</v>
      </c>
      <c r="C375" t="s">
        <v>45</v>
      </c>
      <c r="D375"/>
      <c r="E375" s="8"/>
      <c r="F375" t="s">
        <v>202</v>
      </c>
      <c r="G375" t="e">
        <f>SUM(Tabuľka9[[#This Row],[Predpokladané spotrebované množstvo 07-12/2022]]*Tabuľka9[[#This Row],[Cena MJ S  DPH]])</f>
        <v>#VALUE!</v>
      </c>
      <c r="H375" s="1">
        <v>52757048</v>
      </c>
      <c r="I375" t="str">
        <f>_xlfn.XLOOKUP(Tabuľka9[[#This Row],[IČO]],Zlúčenie1[IČO],Zlúčenie1[zariadenie_short])</f>
        <v>AMBRA</v>
      </c>
      <c r="J375" t="str">
        <f>_xlfn.XLOOKUP(Tabuľka9[[#This Row],[IČO]],Zlúčenie1[IČO],Zlúčenie1[cis_obce.okres_skratka])</f>
        <v>LC</v>
      </c>
    </row>
    <row r="376" spans="1:10" hidden="1" x14ac:dyDescent="0.25">
      <c r="A376" t="s">
        <v>7</v>
      </c>
      <c r="B376" t="s">
        <v>46</v>
      </c>
      <c r="C376" t="s">
        <v>45</v>
      </c>
      <c r="D376"/>
      <c r="E376" s="8"/>
      <c r="F376" t="s">
        <v>202</v>
      </c>
      <c r="G376" t="e">
        <f>SUM(Tabuľka9[[#This Row],[Predpokladané spotrebované množstvo 07-12/2022]]*Tabuľka9[[#This Row],[Cena MJ S  DPH]])</f>
        <v>#VALUE!</v>
      </c>
      <c r="H376" s="1">
        <v>52757048</v>
      </c>
      <c r="I376" t="str">
        <f>_xlfn.XLOOKUP(Tabuľka9[[#This Row],[IČO]],Zlúčenie1[IČO],Zlúčenie1[zariadenie_short])</f>
        <v>AMBRA</v>
      </c>
      <c r="J376" t="str">
        <f>_xlfn.XLOOKUP(Tabuľka9[[#This Row],[IČO]],Zlúčenie1[IČO],Zlúčenie1[cis_obce.okres_skratka])</f>
        <v>LC</v>
      </c>
    </row>
    <row r="377" spans="1:10" hidden="1" x14ac:dyDescent="0.25">
      <c r="A377" t="s">
        <v>7</v>
      </c>
      <c r="B377" t="s">
        <v>47</v>
      </c>
      <c r="C377" t="s">
        <v>10</v>
      </c>
      <c r="D377"/>
      <c r="E377" s="8"/>
      <c r="F377" t="s">
        <v>202</v>
      </c>
      <c r="G377" t="e">
        <f>SUM(Tabuľka9[[#This Row],[Predpokladané spotrebované množstvo 07-12/2022]]*Tabuľka9[[#This Row],[Cena MJ S  DPH]])</f>
        <v>#VALUE!</v>
      </c>
      <c r="H377" s="1">
        <v>52757048</v>
      </c>
      <c r="I377" t="str">
        <f>_xlfn.XLOOKUP(Tabuľka9[[#This Row],[IČO]],Zlúčenie1[IČO],Zlúčenie1[zariadenie_short])</f>
        <v>AMBRA</v>
      </c>
      <c r="J377" t="str">
        <f>_xlfn.XLOOKUP(Tabuľka9[[#This Row],[IČO]],Zlúčenie1[IČO],Zlúčenie1[cis_obce.okres_skratka])</f>
        <v>LC</v>
      </c>
    </row>
    <row r="378" spans="1:10" hidden="1" x14ac:dyDescent="0.25">
      <c r="A378" t="s">
        <v>7</v>
      </c>
      <c r="B378" t="s">
        <v>48</v>
      </c>
      <c r="C378" t="s">
        <v>10</v>
      </c>
      <c r="D378"/>
      <c r="E378" s="8"/>
      <c r="F378" t="s">
        <v>202</v>
      </c>
      <c r="G378" t="e">
        <f>SUM(Tabuľka9[[#This Row],[Predpokladané spotrebované množstvo 07-12/2022]]*Tabuľka9[[#This Row],[Cena MJ S  DPH]])</f>
        <v>#VALUE!</v>
      </c>
      <c r="H378" s="1">
        <v>52757048</v>
      </c>
      <c r="I378" t="str">
        <f>_xlfn.XLOOKUP(Tabuľka9[[#This Row],[IČO]],Zlúčenie1[IČO],Zlúčenie1[zariadenie_short])</f>
        <v>AMBRA</v>
      </c>
      <c r="J378" t="str">
        <f>_xlfn.XLOOKUP(Tabuľka9[[#This Row],[IČO]],Zlúčenie1[IČO],Zlúčenie1[cis_obce.okres_skratka])</f>
        <v>LC</v>
      </c>
    </row>
    <row r="379" spans="1:10" hidden="1" x14ac:dyDescent="0.25">
      <c r="A379" t="s">
        <v>7</v>
      </c>
      <c r="B379" t="s">
        <v>49</v>
      </c>
      <c r="C379" t="s">
        <v>10</v>
      </c>
      <c r="D379"/>
      <c r="E379" s="8"/>
      <c r="F379" t="s">
        <v>202</v>
      </c>
      <c r="G379" t="e">
        <f>SUM(Tabuľka9[[#This Row],[Predpokladané spotrebované množstvo 07-12/2022]]*Tabuľka9[[#This Row],[Cena MJ S  DPH]])</f>
        <v>#VALUE!</v>
      </c>
      <c r="H379" s="1">
        <v>52757048</v>
      </c>
      <c r="I379" t="str">
        <f>_xlfn.XLOOKUP(Tabuľka9[[#This Row],[IČO]],Zlúčenie1[IČO],Zlúčenie1[zariadenie_short])</f>
        <v>AMBRA</v>
      </c>
      <c r="J379" t="str">
        <f>_xlfn.XLOOKUP(Tabuľka9[[#This Row],[IČO]],Zlúčenie1[IČO],Zlúčenie1[cis_obce.okres_skratka])</f>
        <v>LC</v>
      </c>
    </row>
    <row r="380" spans="1:10" hidden="1" x14ac:dyDescent="0.25">
      <c r="A380" t="s">
        <v>7</v>
      </c>
      <c r="B380" t="s">
        <v>50</v>
      </c>
      <c r="C380" t="s">
        <v>10</v>
      </c>
      <c r="D380"/>
      <c r="E380" s="8"/>
      <c r="F380" t="s">
        <v>202</v>
      </c>
      <c r="G380" t="e">
        <f>SUM(Tabuľka9[[#This Row],[Predpokladané spotrebované množstvo 07-12/2022]]*Tabuľka9[[#This Row],[Cena MJ S  DPH]])</f>
        <v>#VALUE!</v>
      </c>
      <c r="H380" s="1">
        <v>52757048</v>
      </c>
      <c r="I380" t="str">
        <f>_xlfn.XLOOKUP(Tabuľka9[[#This Row],[IČO]],Zlúčenie1[IČO],Zlúčenie1[zariadenie_short])</f>
        <v>AMBRA</v>
      </c>
      <c r="J380" t="str">
        <f>_xlfn.XLOOKUP(Tabuľka9[[#This Row],[IČO]],Zlúčenie1[IČO],Zlúčenie1[cis_obce.okres_skratka])</f>
        <v>LC</v>
      </c>
    </row>
    <row r="381" spans="1:10" hidden="1" x14ac:dyDescent="0.25">
      <c r="A381" t="s">
        <v>7</v>
      </c>
      <c r="B381" t="s">
        <v>51</v>
      </c>
      <c r="C381" t="s">
        <v>10</v>
      </c>
      <c r="D381"/>
      <c r="E381" s="8">
        <v>1.6</v>
      </c>
      <c r="F381">
        <v>100</v>
      </c>
      <c r="G381">
        <f>SUM(Tabuľka9[[#This Row],[Predpokladané spotrebované množstvo 07-12/2022]]*Tabuľka9[[#This Row],[Cena MJ S  DPH]])</f>
        <v>160</v>
      </c>
      <c r="H381" s="1">
        <v>52757048</v>
      </c>
      <c r="I381" t="str">
        <f>_xlfn.XLOOKUP(Tabuľka9[[#This Row],[IČO]],Zlúčenie1[IČO],Zlúčenie1[zariadenie_short])</f>
        <v>AMBRA</v>
      </c>
      <c r="J381" t="str">
        <f>_xlfn.XLOOKUP(Tabuľka9[[#This Row],[IČO]],Zlúčenie1[IČO],Zlúčenie1[cis_obce.okres_skratka])</f>
        <v>LC</v>
      </c>
    </row>
    <row r="382" spans="1:10" hidden="1" x14ac:dyDescent="0.25">
      <c r="A382" t="s">
        <v>7</v>
      </c>
      <c r="B382" t="s">
        <v>52</v>
      </c>
      <c r="C382" t="s">
        <v>10</v>
      </c>
      <c r="D382"/>
      <c r="E382" s="8"/>
      <c r="F382" t="s">
        <v>202</v>
      </c>
      <c r="G382" t="e">
        <f>SUM(Tabuľka9[[#This Row],[Predpokladané spotrebované množstvo 07-12/2022]]*Tabuľka9[[#This Row],[Cena MJ S  DPH]])</f>
        <v>#VALUE!</v>
      </c>
      <c r="H382" s="1">
        <v>52757048</v>
      </c>
      <c r="I382" t="str">
        <f>_xlfn.XLOOKUP(Tabuľka9[[#This Row],[IČO]],Zlúčenie1[IČO],Zlúčenie1[zariadenie_short])</f>
        <v>AMBRA</v>
      </c>
      <c r="J382" t="str">
        <f>_xlfn.XLOOKUP(Tabuľka9[[#This Row],[IČO]],Zlúčenie1[IČO],Zlúčenie1[cis_obce.okres_skratka])</f>
        <v>LC</v>
      </c>
    </row>
    <row r="383" spans="1:10" hidden="1" x14ac:dyDescent="0.25">
      <c r="A383" t="s">
        <v>7</v>
      </c>
      <c r="B383" t="s">
        <v>53</v>
      </c>
      <c r="C383" t="s">
        <v>10</v>
      </c>
      <c r="D383"/>
      <c r="E383" s="8">
        <v>1.2</v>
      </c>
      <c r="F383">
        <v>150</v>
      </c>
      <c r="G383">
        <f>SUM(Tabuľka9[[#This Row],[Predpokladané spotrebované množstvo 07-12/2022]]*Tabuľka9[[#This Row],[Cena MJ S  DPH]])</f>
        <v>180</v>
      </c>
      <c r="H383" s="1">
        <v>52757048</v>
      </c>
      <c r="I383" t="str">
        <f>_xlfn.XLOOKUP(Tabuľka9[[#This Row],[IČO]],Zlúčenie1[IČO],Zlúčenie1[zariadenie_short])</f>
        <v>AMBRA</v>
      </c>
      <c r="J383" t="str">
        <f>_xlfn.XLOOKUP(Tabuľka9[[#This Row],[IČO]],Zlúčenie1[IČO],Zlúčenie1[cis_obce.okres_skratka])</f>
        <v>LC</v>
      </c>
    </row>
    <row r="384" spans="1:10" hidden="1" x14ac:dyDescent="0.25">
      <c r="A384" t="s">
        <v>7</v>
      </c>
      <c r="B384" t="s">
        <v>54</v>
      </c>
      <c r="C384" t="s">
        <v>10</v>
      </c>
      <c r="D384"/>
      <c r="E384" s="8"/>
      <c r="F384" t="s">
        <v>202</v>
      </c>
      <c r="G384" t="e">
        <f>SUM(Tabuľka9[[#This Row],[Predpokladané spotrebované množstvo 07-12/2022]]*Tabuľka9[[#This Row],[Cena MJ S  DPH]])</f>
        <v>#VALUE!</v>
      </c>
      <c r="H384" s="1">
        <v>52757048</v>
      </c>
      <c r="I384" t="str">
        <f>_xlfn.XLOOKUP(Tabuľka9[[#This Row],[IČO]],Zlúčenie1[IČO],Zlúčenie1[zariadenie_short])</f>
        <v>AMBRA</v>
      </c>
      <c r="J384" t="str">
        <f>_xlfn.XLOOKUP(Tabuľka9[[#This Row],[IČO]],Zlúčenie1[IČO],Zlúčenie1[cis_obce.okres_skratka])</f>
        <v>LC</v>
      </c>
    </row>
    <row r="385" spans="1:10" hidden="1" x14ac:dyDescent="0.25">
      <c r="A385" t="s">
        <v>7</v>
      </c>
      <c r="B385" t="s">
        <v>55</v>
      </c>
      <c r="C385" t="s">
        <v>10</v>
      </c>
      <c r="D385"/>
      <c r="E385" s="8"/>
      <c r="F385" t="s">
        <v>202</v>
      </c>
      <c r="G385" t="e">
        <f>SUM(Tabuľka9[[#This Row],[Predpokladané spotrebované množstvo 07-12/2022]]*Tabuľka9[[#This Row],[Cena MJ S  DPH]])</f>
        <v>#VALUE!</v>
      </c>
      <c r="H385" s="1">
        <v>52757048</v>
      </c>
      <c r="I385" t="str">
        <f>_xlfn.XLOOKUP(Tabuľka9[[#This Row],[IČO]],Zlúčenie1[IČO],Zlúčenie1[zariadenie_short])</f>
        <v>AMBRA</v>
      </c>
      <c r="J385" t="str">
        <f>_xlfn.XLOOKUP(Tabuľka9[[#This Row],[IČO]],Zlúčenie1[IČO],Zlúčenie1[cis_obce.okres_skratka])</f>
        <v>LC</v>
      </c>
    </row>
    <row r="386" spans="1:10" hidden="1" x14ac:dyDescent="0.25">
      <c r="A386" t="s">
        <v>7</v>
      </c>
      <c r="B386" t="s">
        <v>56</v>
      </c>
      <c r="C386" t="s">
        <v>10</v>
      </c>
      <c r="D386"/>
      <c r="E386" s="8">
        <v>1</v>
      </c>
      <c r="F386">
        <v>180</v>
      </c>
      <c r="G386">
        <f>SUM(Tabuľka9[[#This Row],[Predpokladané spotrebované množstvo 07-12/2022]]*Tabuľka9[[#This Row],[Cena MJ S  DPH]])</f>
        <v>180</v>
      </c>
      <c r="H386" s="1">
        <v>52757048</v>
      </c>
      <c r="I386" t="str">
        <f>_xlfn.XLOOKUP(Tabuľka9[[#This Row],[IČO]],Zlúčenie1[IČO],Zlúčenie1[zariadenie_short])</f>
        <v>AMBRA</v>
      </c>
      <c r="J386" t="str">
        <f>_xlfn.XLOOKUP(Tabuľka9[[#This Row],[IČO]],Zlúčenie1[IČO],Zlúčenie1[cis_obce.okres_skratka])</f>
        <v>LC</v>
      </c>
    </row>
    <row r="387" spans="1:10" hidden="1" x14ac:dyDescent="0.25">
      <c r="A387" t="s">
        <v>7</v>
      </c>
      <c r="B387" t="s">
        <v>57</v>
      </c>
      <c r="C387" t="s">
        <v>10</v>
      </c>
      <c r="D387"/>
      <c r="E387" s="8"/>
      <c r="F387" t="s">
        <v>202</v>
      </c>
      <c r="G387" t="e">
        <f>SUM(Tabuľka9[[#This Row],[Predpokladané spotrebované množstvo 07-12/2022]]*Tabuľka9[[#This Row],[Cena MJ S  DPH]])</f>
        <v>#VALUE!</v>
      </c>
      <c r="H387" s="1">
        <v>52757048</v>
      </c>
      <c r="I387" t="str">
        <f>_xlfn.XLOOKUP(Tabuľka9[[#This Row],[IČO]],Zlúčenie1[IČO],Zlúčenie1[zariadenie_short])</f>
        <v>AMBRA</v>
      </c>
      <c r="J387" t="str">
        <f>_xlfn.XLOOKUP(Tabuľka9[[#This Row],[IČO]],Zlúčenie1[IČO],Zlúčenie1[cis_obce.okres_skratka])</f>
        <v>LC</v>
      </c>
    </row>
    <row r="388" spans="1:10" hidden="1" x14ac:dyDescent="0.25">
      <c r="A388" t="s">
        <v>7</v>
      </c>
      <c r="B388" t="s">
        <v>58</v>
      </c>
      <c r="C388" t="s">
        <v>16</v>
      </c>
      <c r="D388"/>
      <c r="E388" s="8">
        <v>0.55000000000000004</v>
      </c>
      <c r="F388">
        <v>120</v>
      </c>
      <c r="G388">
        <f>SUM(Tabuľka9[[#This Row],[Predpokladané spotrebované množstvo 07-12/2022]]*Tabuľka9[[#This Row],[Cena MJ S  DPH]])</f>
        <v>66</v>
      </c>
      <c r="H388" s="1">
        <v>52757048</v>
      </c>
      <c r="I388" t="str">
        <f>_xlfn.XLOOKUP(Tabuľka9[[#This Row],[IČO]],Zlúčenie1[IČO],Zlúčenie1[zariadenie_short])</f>
        <v>AMBRA</v>
      </c>
      <c r="J388" t="str">
        <f>_xlfn.XLOOKUP(Tabuľka9[[#This Row],[IČO]],Zlúčenie1[IČO],Zlúčenie1[cis_obce.okres_skratka])</f>
        <v>LC</v>
      </c>
    </row>
    <row r="389" spans="1:10" hidden="1" x14ac:dyDescent="0.25">
      <c r="A389" t="s">
        <v>7</v>
      </c>
      <c r="B389" t="s">
        <v>59</v>
      </c>
      <c r="C389" t="s">
        <v>10</v>
      </c>
      <c r="D389"/>
      <c r="E389" s="8">
        <v>1.8</v>
      </c>
      <c r="F389">
        <v>50</v>
      </c>
      <c r="G389">
        <f>SUM(Tabuľka9[[#This Row],[Predpokladané spotrebované množstvo 07-12/2022]]*Tabuľka9[[#This Row],[Cena MJ S  DPH]])</f>
        <v>90</v>
      </c>
      <c r="H389" s="1">
        <v>52757048</v>
      </c>
      <c r="I389" t="str">
        <f>_xlfn.XLOOKUP(Tabuľka9[[#This Row],[IČO]],Zlúčenie1[IČO],Zlúčenie1[zariadenie_short])</f>
        <v>AMBRA</v>
      </c>
      <c r="J389" t="str">
        <f>_xlfn.XLOOKUP(Tabuľka9[[#This Row],[IČO]],Zlúčenie1[IČO],Zlúčenie1[cis_obce.okres_skratka])</f>
        <v>LC</v>
      </c>
    </row>
    <row r="390" spans="1:10" hidden="1" x14ac:dyDescent="0.25">
      <c r="A390" t="s">
        <v>7</v>
      </c>
      <c r="B390" t="s">
        <v>60</v>
      </c>
      <c r="C390" t="s">
        <v>10</v>
      </c>
      <c r="D390"/>
      <c r="E390" s="8"/>
      <c r="F390" t="s">
        <v>202</v>
      </c>
      <c r="G390" t="e">
        <f>SUM(Tabuľka9[[#This Row],[Predpokladané spotrebované množstvo 07-12/2022]]*Tabuľka9[[#This Row],[Cena MJ S  DPH]])</f>
        <v>#VALUE!</v>
      </c>
      <c r="H390" s="1">
        <v>52757048</v>
      </c>
      <c r="I390" t="str">
        <f>_xlfn.XLOOKUP(Tabuľka9[[#This Row],[IČO]],Zlúčenie1[IČO],Zlúčenie1[zariadenie_short])</f>
        <v>AMBRA</v>
      </c>
      <c r="J390" t="str">
        <f>_xlfn.XLOOKUP(Tabuľka9[[#This Row],[IČO]],Zlúčenie1[IČO],Zlúčenie1[cis_obce.okres_skratka])</f>
        <v>LC</v>
      </c>
    </row>
    <row r="391" spans="1:10" hidden="1" x14ac:dyDescent="0.25">
      <c r="A391" t="s">
        <v>7</v>
      </c>
      <c r="B391" t="s">
        <v>61</v>
      </c>
      <c r="C391" t="s">
        <v>16</v>
      </c>
      <c r="D391"/>
      <c r="E391" s="8">
        <v>0.75</v>
      </c>
      <c r="F391">
        <v>60</v>
      </c>
      <c r="G391">
        <f>SUM(Tabuľka9[[#This Row],[Predpokladané spotrebované množstvo 07-12/2022]]*Tabuľka9[[#This Row],[Cena MJ S  DPH]])</f>
        <v>45</v>
      </c>
      <c r="H391" s="1">
        <v>52757048</v>
      </c>
      <c r="I391" t="str">
        <f>_xlfn.XLOOKUP(Tabuľka9[[#This Row],[IČO]],Zlúčenie1[IČO],Zlúčenie1[zariadenie_short])</f>
        <v>AMBRA</v>
      </c>
      <c r="J391" t="str">
        <f>_xlfn.XLOOKUP(Tabuľka9[[#This Row],[IČO]],Zlúčenie1[IČO],Zlúčenie1[cis_obce.okres_skratka])</f>
        <v>LC</v>
      </c>
    </row>
    <row r="392" spans="1:10" hidden="1" x14ac:dyDescent="0.25">
      <c r="A392" t="s">
        <v>7</v>
      </c>
      <c r="B392" t="s">
        <v>62</v>
      </c>
      <c r="C392" t="s">
        <v>16</v>
      </c>
      <c r="D392"/>
      <c r="E392" s="8">
        <v>1.29</v>
      </c>
      <c r="F392">
        <v>60</v>
      </c>
      <c r="G392">
        <f>SUM(Tabuľka9[[#This Row],[Predpokladané spotrebované množstvo 07-12/2022]]*Tabuľka9[[#This Row],[Cena MJ S  DPH]])</f>
        <v>77.400000000000006</v>
      </c>
      <c r="H392" s="1">
        <v>52757048</v>
      </c>
      <c r="I392" t="str">
        <f>_xlfn.XLOOKUP(Tabuľka9[[#This Row],[IČO]],Zlúčenie1[IČO],Zlúčenie1[zariadenie_short])</f>
        <v>AMBRA</v>
      </c>
      <c r="J392" t="str">
        <f>_xlfn.XLOOKUP(Tabuľka9[[#This Row],[IČO]],Zlúčenie1[IČO],Zlúčenie1[cis_obce.okres_skratka])</f>
        <v>LC</v>
      </c>
    </row>
    <row r="393" spans="1:10" hidden="1" x14ac:dyDescent="0.25">
      <c r="A393" t="s">
        <v>7</v>
      </c>
      <c r="B393" t="s">
        <v>63</v>
      </c>
      <c r="C393" t="s">
        <v>16</v>
      </c>
      <c r="D393"/>
      <c r="E393" s="8"/>
      <c r="F393" t="s">
        <v>202</v>
      </c>
      <c r="G393" t="e">
        <f>SUM(Tabuľka9[[#This Row],[Predpokladané spotrebované množstvo 07-12/2022]]*Tabuľka9[[#This Row],[Cena MJ S  DPH]])</f>
        <v>#VALUE!</v>
      </c>
      <c r="H393" s="1">
        <v>52757048</v>
      </c>
      <c r="I393" t="str">
        <f>_xlfn.XLOOKUP(Tabuľka9[[#This Row],[IČO]],Zlúčenie1[IČO],Zlúčenie1[zariadenie_short])</f>
        <v>AMBRA</v>
      </c>
      <c r="J393" t="str">
        <f>_xlfn.XLOOKUP(Tabuľka9[[#This Row],[IČO]],Zlúčenie1[IČO],Zlúčenie1[cis_obce.okres_skratka])</f>
        <v>LC</v>
      </c>
    </row>
    <row r="394" spans="1:10" hidden="1" x14ac:dyDescent="0.25">
      <c r="A394" t="s">
        <v>7</v>
      </c>
      <c r="B394" t="s">
        <v>64</v>
      </c>
      <c r="C394" t="s">
        <v>10</v>
      </c>
      <c r="D394"/>
      <c r="E394" s="8"/>
      <c r="F394" t="s">
        <v>202</v>
      </c>
      <c r="G394" t="e">
        <f>SUM(Tabuľka9[[#This Row],[Predpokladané spotrebované množstvo 07-12/2022]]*Tabuľka9[[#This Row],[Cena MJ S  DPH]])</f>
        <v>#VALUE!</v>
      </c>
      <c r="H394" s="1">
        <v>52757048</v>
      </c>
      <c r="I394" t="str">
        <f>_xlfn.XLOOKUP(Tabuľka9[[#This Row],[IČO]],Zlúčenie1[IČO],Zlúčenie1[zariadenie_short])</f>
        <v>AMBRA</v>
      </c>
      <c r="J394" t="str">
        <f>_xlfn.XLOOKUP(Tabuľka9[[#This Row],[IČO]],Zlúčenie1[IČO],Zlúčenie1[cis_obce.okres_skratka])</f>
        <v>LC</v>
      </c>
    </row>
    <row r="395" spans="1:10" hidden="1" x14ac:dyDescent="0.25">
      <c r="A395" t="s">
        <v>7</v>
      </c>
      <c r="B395" t="s">
        <v>65</v>
      </c>
      <c r="C395" t="s">
        <v>10</v>
      </c>
      <c r="D395"/>
      <c r="E395" s="8"/>
      <c r="F395" t="s">
        <v>202</v>
      </c>
      <c r="G395" t="e">
        <f>SUM(Tabuľka9[[#This Row],[Predpokladané spotrebované množstvo 07-12/2022]]*Tabuľka9[[#This Row],[Cena MJ S  DPH]])</f>
        <v>#VALUE!</v>
      </c>
      <c r="H395" s="1">
        <v>52757048</v>
      </c>
      <c r="I395" t="str">
        <f>_xlfn.XLOOKUP(Tabuľka9[[#This Row],[IČO]],Zlúčenie1[IČO],Zlúčenie1[zariadenie_short])</f>
        <v>AMBRA</v>
      </c>
      <c r="J395" t="str">
        <f>_xlfn.XLOOKUP(Tabuľka9[[#This Row],[IČO]],Zlúčenie1[IČO],Zlúčenie1[cis_obce.okres_skratka])</f>
        <v>LC</v>
      </c>
    </row>
    <row r="396" spans="1:10" hidden="1" x14ac:dyDescent="0.25">
      <c r="A396" t="s">
        <v>7</v>
      </c>
      <c r="B396" t="s">
        <v>66</v>
      </c>
      <c r="C396" t="s">
        <v>10</v>
      </c>
      <c r="D396"/>
      <c r="E396" s="8">
        <v>1.55</v>
      </c>
      <c r="F396">
        <v>80</v>
      </c>
      <c r="G396">
        <f>SUM(Tabuľka9[[#This Row],[Predpokladané spotrebované množstvo 07-12/2022]]*Tabuľka9[[#This Row],[Cena MJ S  DPH]])</f>
        <v>124</v>
      </c>
      <c r="H396" s="1">
        <v>52757048</v>
      </c>
      <c r="I396" t="str">
        <f>_xlfn.XLOOKUP(Tabuľka9[[#This Row],[IČO]],Zlúčenie1[IČO],Zlúčenie1[zariadenie_short])</f>
        <v>AMBRA</v>
      </c>
      <c r="J396" t="str">
        <f>_xlfn.XLOOKUP(Tabuľka9[[#This Row],[IČO]],Zlúčenie1[IČO],Zlúčenie1[cis_obce.okres_skratka])</f>
        <v>LC</v>
      </c>
    </row>
    <row r="397" spans="1:10" hidden="1" x14ac:dyDescent="0.25">
      <c r="A397" t="s">
        <v>7</v>
      </c>
      <c r="B397" t="s">
        <v>67</v>
      </c>
      <c r="C397" t="s">
        <v>10</v>
      </c>
      <c r="D397"/>
      <c r="E397" s="8"/>
      <c r="F397" t="s">
        <v>202</v>
      </c>
      <c r="G397" t="e">
        <f>SUM(Tabuľka9[[#This Row],[Predpokladané spotrebované množstvo 07-12/2022]]*Tabuľka9[[#This Row],[Cena MJ S  DPH]])</f>
        <v>#VALUE!</v>
      </c>
      <c r="H397" s="1">
        <v>52757048</v>
      </c>
      <c r="I397" t="str">
        <f>_xlfn.XLOOKUP(Tabuľka9[[#This Row],[IČO]],Zlúčenie1[IČO],Zlúčenie1[zariadenie_short])</f>
        <v>AMBRA</v>
      </c>
      <c r="J397" t="str">
        <f>_xlfn.XLOOKUP(Tabuľka9[[#This Row],[IČO]],Zlúčenie1[IČO],Zlúčenie1[cis_obce.okres_skratka])</f>
        <v>LC</v>
      </c>
    </row>
    <row r="398" spans="1:10" hidden="1" x14ac:dyDescent="0.25">
      <c r="A398" t="s">
        <v>7</v>
      </c>
      <c r="B398" t="s">
        <v>68</v>
      </c>
      <c r="C398" t="s">
        <v>10</v>
      </c>
      <c r="D398"/>
      <c r="E398" s="8"/>
      <c r="F398" t="s">
        <v>202</v>
      </c>
      <c r="G398" t="e">
        <f>SUM(Tabuľka9[[#This Row],[Predpokladané spotrebované množstvo 07-12/2022]]*Tabuľka9[[#This Row],[Cena MJ S  DPH]])</f>
        <v>#VALUE!</v>
      </c>
      <c r="H398" s="1">
        <v>52757048</v>
      </c>
      <c r="I398" t="str">
        <f>_xlfn.XLOOKUP(Tabuľka9[[#This Row],[IČO]],Zlúčenie1[IČO],Zlúčenie1[zariadenie_short])</f>
        <v>AMBRA</v>
      </c>
      <c r="J398" t="str">
        <f>_xlfn.XLOOKUP(Tabuľka9[[#This Row],[IČO]],Zlúčenie1[IČO],Zlúčenie1[cis_obce.okres_skratka])</f>
        <v>LC</v>
      </c>
    </row>
    <row r="399" spans="1:10" hidden="1" x14ac:dyDescent="0.25">
      <c r="A399" t="s">
        <v>7</v>
      </c>
      <c r="B399" t="s">
        <v>69</v>
      </c>
      <c r="C399" t="s">
        <v>10</v>
      </c>
      <c r="D399"/>
      <c r="E399" s="8"/>
      <c r="F399" t="s">
        <v>202</v>
      </c>
      <c r="G399" t="e">
        <f>SUM(Tabuľka9[[#This Row],[Predpokladané spotrebované množstvo 07-12/2022]]*Tabuľka9[[#This Row],[Cena MJ S  DPH]])</f>
        <v>#VALUE!</v>
      </c>
      <c r="H399" s="1">
        <v>52757048</v>
      </c>
      <c r="I399" t="str">
        <f>_xlfn.XLOOKUP(Tabuľka9[[#This Row],[IČO]],Zlúčenie1[IČO],Zlúčenie1[zariadenie_short])</f>
        <v>AMBRA</v>
      </c>
      <c r="J399" t="str">
        <f>_xlfn.XLOOKUP(Tabuľka9[[#This Row],[IČO]],Zlúčenie1[IČO],Zlúčenie1[cis_obce.okres_skratka])</f>
        <v>LC</v>
      </c>
    </row>
    <row r="400" spans="1:10" hidden="1" x14ac:dyDescent="0.25">
      <c r="A400" t="s">
        <v>7</v>
      </c>
      <c r="B400" t="s">
        <v>70</v>
      </c>
      <c r="C400" t="s">
        <v>10</v>
      </c>
      <c r="D400"/>
      <c r="E400" s="8">
        <v>0.75</v>
      </c>
      <c r="F400">
        <v>110</v>
      </c>
      <c r="G400">
        <f>SUM(Tabuľka9[[#This Row],[Predpokladané spotrebované množstvo 07-12/2022]]*Tabuľka9[[#This Row],[Cena MJ S  DPH]])</f>
        <v>82.5</v>
      </c>
      <c r="H400" s="1">
        <v>52757048</v>
      </c>
      <c r="I400" t="str">
        <f>_xlfn.XLOOKUP(Tabuľka9[[#This Row],[IČO]],Zlúčenie1[IČO],Zlúčenie1[zariadenie_short])</f>
        <v>AMBRA</v>
      </c>
      <c r="J400" t="str">
        <f>_xlfn.XLOOKUP(Tabuľka9[[#This Row],[IČO]],Zlúčenie1[IČO],Zlúčenie1[cis_obce.okres_skratka])</f>
        <v>LC</v>
      </c>
    </row>
    <row r="401" spans="1:10" hidden="1" x14ac:dyDescent="0.25">
      <c r="A401" t="s">
        <v>7</v>
      </c>
      <c r="B401" t="s">
        <v>71</v>
      </c>
      <c r="C401" t="s">
        <v>10</v>
      </c>
      <c r="D401"/>
      <c r="E401" s="8">
        <v>0.55000000000000004</v>
      </c>
      <c r="F401">
        <v>2000</v>
      </c>
      <c r="G401">
        <f>SUM(Tabuľka9[[#This Row],[Predpokladané spotrebované množstvo 07-12/2022]]*Tabuľka9[[#This Row],[Cena MJ S  DPH]])</f>
        <v>1100</v>
      </c>
      <c r="H401" s="1">
        <v>52757048</v>
      </c>
      <c r="I401" t="str">
        <f>_xlfn.XLOOKUP(Tabuľka9[[#This Row],[IČO]],Zlúčenie1[IČO],Zlúčenie1[zariadenie_short])</f>
        <v>AMBRA</v>
      </c>
      <c r="J401" t="str">
        <f>_xlfn.XLOOKUP(Tabuľka9[[#This Row],[IČO]],Zlúčenie1[IČO],Zlúčenie1[cis_obce.okres_skratka])</f>
        <v>LC</v>
      </c>
    </row>
    <row r="402" spans="1:10" hidden="1" x14ac:dyDescent="0.25">
      <c r="A402" t="s">
        <v>7</v>
      </c>
      <c r="B402" t="s">
        <v>72</v>
      </c>
      <c r="C402" t="s">
        <v>10</v>
      </c>
      <c r="D402"/>
      <c r="E402" s="8">
        <v>0.45</v>
      </c>
      <c r="F402">
        <v>2000</v>
      </c>
      <c r="G402">
        <f>SUM(Tabuľka9[[#This Row],[Predpokladané spotrebované množstvo 07-12/2022]]*Tabuľka9[[#This Row],[Cena MJ S  DPH]])</f>
        <v>900</v>
      </c>
      <c r="H402" s="1">
        <v>52757048</v>
      </c>
      <c r="I402" t="str">
        <f>_xlfn.XLOOKUP(Tabuľka9[[#This Row],[IČO]],Zlúčenie1[IČO],Zlúčenie1[zariadenie_short])</f>
        <v>AMBRA</v>
      </c>
      <c r="J402" t="str">
        <f>_xlfn.XLOOKUP(Tabuľka9[[#This Row],[IČO]],Zlúčenie1[IČO],Zlúčenie1[cis_obce.okres_skratka])</f>
        <v>LC</v>
      </c>
    </row>
    <row r="403" spans="1:10" hidden="1" x14ac:dyDescent="0.25">
      <c r="A403" t="s">
        <v>7</v>
      </c>
      <c r="B403" t="s">
        <v>73</v>
      </c>
      <c r="C403" t="s">
        <v>10</v>
      </c>
      <c r="D403"/>
      <c r="E403" s="8"/>
      <c r="F403"/>
      <c r="G403">
        <f>SUM(Tabuľka9[[#This Row],[Predpokladané spotrebované množstvo 07-12/2022]]*Tabuľka9[[#This Row],[Cena MJ S  DPH]])</f>
        <v>0</v>
      </c>
      <c r="H403" s="1">
        <v>52757048</v>
      </c>
      <c r="I403" t="str">
        <f>_xlfn.XLOOKUP(Tabuľka9[[#This Row],[IČO]],Zlúčenie1[IČO],Zlúčenie1[zariadenie_short])</f>
        <v>AMBRA</v>
      </c>
      <c r="J403" t="str">
        <f>_xlfn.XLOOKUP(Tabuľka9[[#This Row],[IČO]],Zlúčenie1[IČO],Zlúčenie1[cis_obce.okres_skratka])</f>
        <v>LC</v>
      </c>
    </row>
    <row r="404" spans="1:10" hidden="1" x14ac:dyDescent="0.25">
      <c r="A404" t="s">
        <v>7</v>
      </c>
      <c r="B404" t="s">
        <v>74</v>
      </c>
      <c r="C404" t="s">
        <v>10</v>
      </c>
      <c r="D404"/>
      <c r="E404" s="8"/>
      <c r="F404"/>
      <c r="G404">
        <f>SUM(Tabuľka9[[#This Row],[Predpokladané spotrebované množstvo 07-12/2022]]*Tabuľka9[[#This Row],[Cena MJ S  DPH]])</f>
        <v>0</v>
      </c>
      <c r="H404" s="1">
        <v>52757048</v>
      </c>
      <c r="I404" t="str">
        <f>_xlfn.XLOOKUP(Tabuľka9[[#This Row],[IČO]],Zlúčenie1[IČO],Zlúčenie1[zariadenie_short])</f>
        <v>AMBRA</v>
      </c>
      <c r="J404" t="str">
        <f>_xlfn.XLOOKUP(Tabuľka9[[#This Row],[IČO]],Zlúčenie1[IČO],Zlúčenie1[cis_obce.okres_skratka])</f>
        <v>LC</v>
      </c>
    </row>
    <row r="405" spans="1:10" hidden="1" x14ac:dyDescent="0.25">
      <c r="A405" t="s">
        <v>7</v>
      </c>
      <c r="B405" t="s">
        <v>75</v>
      </c>
      <c r="C405" t="s">
        <v>10</v>
      </c>
      <c r="D405"/>
      <c r="E405" s="8"/>
      <c r="F405"/>
      <c r="G405">
        <f>SUM(Tabuľka9[[#This Row],[Predpokladané spotrebované množstvo 07-12/2022]]*Tabuľka9[[#This Row],[Cena MJ S  DPH]])</f>
        <v>0</v>
      </c>
      <c r="H405" s="1">
        <v>52757048</v>
      </c>
      <c r="I405" t="str">
        <f>_xlfn.XLOOKUP(Tabuľka9[[#This Row],[IČO]],Zlúčenie1[IČO],Zlúčenie1[zariadenie_short])</f>
        <v>AMBRA</v>
      </c>
      <c r="J405" t="str">
        <f>_xlfn.XLOOKUP(Tabuľka9[[#This Row],[IČO]],Zlúčenie1[IČO],Zlúčenie1[cis_obce.okres_skratka])</f>
        <v>LC</v>
      </c>
    </row>
    <row r="406" spans="1:10" hidden="1" x14ac:dyDescent="0.25">
      <c r="A406" t="s">
        <v>7</v>
      </c>
      <c r="B406" t="s">
        <v>76</v>
      </c>
      <c r="C406" t="s">
        <v>10</v>
      </c>
      <c r="D406"/>
      <c r="E406" s="8"/>
      <c r="F406"/>
      <c r="G406">
        <f>SUM(Tabuľka9[[#This Row],[Predpokladané spotrebované množstvo 07-12/2022]]*Tabuľka9[[#This Row],[Cena MJ S  DPH]])</f>
        <v>0</v>
      </c>
      <c r="H406" s="1">
        <v>52757048</v>
      </c>
      <c r="I406" t="str">
        <f>_xlfn.XLOOKUP(Tabuľka9[[#This Row],[IČO]],Zlúčenie1[IČO],Zlúčenie1[zariadenie_short])</f>
        <v>AMBRA</v>
      </c>
      <c r="J406" t="str">
        <f>_xlfn.XLOOKUP(Tabuľka9[[#This Row],[IČO]],Zlúčenie1[IČO],Zlúčenie1[cis_obce.okres_skratka])</f>
        <v>LC</v>
      </c>
    </row>
    <row r="407" spans="1:10" hidden="1" x14ac:dyDescent="0.25">
      <c r="A407" t="s">
        <v>7</v>
      </c>
      <c r="B407" t="s">
        <v>77</v>
      </c>
      <c r="C407" t="s">
        <v>10</v>
      </c>
      <c r="D407"/>
      <c r="E407" s="8"/>
      <c r="F407"/>
      <c r="G407">
        <f>SUM(Tabuľka9[[#This Row],[Predpokladané spotrebované množstvo 07-12/2022]]*Tabuľka9[[#This Row],[Cena MJ S  DPH]])</f>
        <v>0</v>
      </c>
      <c r="H407" s="1">
        <v>52757048</v>
      </c>
      <c r="I407" t="str">
        <f>_xlfn.XLOOKUP(Tabuľka9[[#This Row],[IČO]],Zlúčenie1[IČO],Zlúčenie1[zariadenie_short])</f>
        <v>AMBRA</v>
      </c>
      <c r="J407" t="str">
        <f>_xlfn.XLOOKUP(Tabuľka9[[#This Row],[IČO]],Zlúčenie1[IČO],Zlúčenie1[cis_obce.okres_skratka])</f>
        <v>LC</v>
      </c>
    </row>
    <row r="408" spans="1:10" hidden="1" x14ac:dyDescent="0.25">
      <c r="A408" t="s">
        <v>78</v>
      </c>
      <c r="B408" t="s">
        <v>79</v>
      </c>
      <c r="C408" t="s">
        <v>16</v>
      </c>
      <c r="D408"/>
      <c r="E408" s="8"/>
      <c r="F408"/>
      <c r="G408">
        <f>SUM(Tabuľka9[[#This Row],[Predpokladané spotrebované množstvo 07-12/2022]]*Tabuľka9[[#This Row],[Cena MJ S  DPH]])</f>
        <v>0</v>
      </c>
      <c r="H408" s="1">
        <v>52757048</v>
      </c>
      <c r="I408" t="str">
        <f>_xlfn.XLOOKUP(Tabuľka9[[#This Row],[IČO]],Zlúčenie1[IČO],Zlúčenie1[zariadenie_short])</f>
        <v>AMBRA</v>
      </c>
      <c r="J408" t="str">
        <f>_xlfn.XLOOKUP(Tabuľka9[[#This Row],[IČO]],Zlúčenie1[IČO],Zlúčenie1[cis_obce.okres_skratka])</f>
        <v>LC</v>
      </c>
    </row>
    <row r="409" spans="1:10" hidden="1" x14ac:dyDescent="0.25">
      <c r="A409" t="s">
        <v>78</v>
      </c>
      <c r="B409" t="s">
        <v>80</v>
      </c>
      <c r="C409" t="s">
        <v>16</v>
      </c>
      <c r="D409"/>
      <c r="E409" s="8">
        <v>0.11</v>
      </c>
      <c r="F409">
        <v>7700</v>
      </c>
      <c r="G409">
        <f>SUM(Tabuľka9[[#This Row],[Predpokladané spotrebované množstvo 07-12/2022]]*Tabuľka9[[#This Row],[Cena MJ S  DPH]])</f>
        <v>847</v>
      </c>
      <c r="H409" s="1">
        <v>52757048</v>
      </c>
      <c r="I409" t="str">
        <f>_xlfn.XLOOKUP(Tabuľka9[[#This Row],[IČO]],Zlúčenie1[IČO],Zlúčenie1[zariadenie_short])</f>
        <v>AMBRA</v>
      </c>
      <c r="J409" t="str">
        <f>_xlfn.XLOOKUP(Tabuľka9[[#This Row],[IČO]],Zlúčenie1[IČO],Zlúčenie1[cis_obce.okres_skratka])</f>
        <v>LC</v>
      </c>
    </row>
    <row r="410" spans="1:10" x14ac:dyDescent="0.25">
      <c r="A410" s="9" t="s">
        <v>81</v>
      </c>
      <c r="B410" s="9" t="s">
        <v>82</v>
      </c>
      <c r="C410" s="9" t="s">
        <v>10</v>
      </c>
      <c r="F410" s="9">
        <v>320</v>
      </c>
      <c r="G410" s="9">
        <f>SUM(Tabuľka9[[#This Row],[Predpokladané spotrebované množstvo 07-12/2022]]*Tabuľka9[[#This Row],[Cena MJ S  DPH]])</f>
        <v>0</v>
      </c>
      <c r="H410" s="12">
        <v>52757048</v>
      </c>
      <c r="I410" s="9" t="str">
        <f>_xlfn.XLOOKUP(Tabuľka9[[#This Row],[IČO]],Zlúčenie1[IČO],Zlúčenie1[zariadenie_short])</f>
        <v>AMBRA</v>
      </c>
      <c r="J410" s="9" t="str">
        <f>_xlfn.XLOOKUP(Tabuľka9[[#This Row],[IČO]],Zlúčenie1[IČO],Zlúčenie1[cis_obce.okres_skratka])</f>
        <v>LC</v>
      </c>
    </row>
    <row r="411" spans="1:10" x14ac:dyDescent="0.25">
      <c r="A411" s="9" t="s">
        <v>81</v>
      </c>
      <c r="B411" s="9" t="s">
        <v>83</v>
      </c>
      <c r="C411" s="9" t="s">
        <v>10</v>
      </c>
      <c r="F411" s="9">
        <v>300</v>
      </c>
      <c r="G411" s="9">
        <f>SUM(Tabuľka9[[#This Row],[Predpokladané spotrebované množstvo 07-12/2022]]*Tabuľka9[[#This Row],[Cena MJ S  DPH]])</f>
        <v>0</v>
      </c>
      <c r="H411" s="12">
        <v>52757048</v>
      </c>
      <c r="I411" s="9" t="str">
        <f>_xlfn.XLOOKUP(Tabuľka9[[#This Row],[IČO]],Zlúčenie1[IČO],Zlúčenie1[zariadenie_short])</f>
        <v>AMBRA</v>
      </c>
      <c r="J411" s="9" t="str">
        <f>_xlfn.XLOOKUP(Tabuľka9[[#This Row],[IČO]],Zlúčenie1[IČO],Zlúčenie1[cis_obce.okres_skratka])</f>
        <v>LC</v>
      </c>
    </row>
    <row r="412" spans="1:10" x14ac:dyDescent="0.25">
      <c r="A412" s="9" t="s">
        <v>81</v>
      </c>
      <c r="B412" s="9" t="s">
        <v>84</v>
      </c>
      <c r="C412" s="9" t="s">
        <v>10</v>
      </c>
      <c r="F412" s="9">
        <v>60</v>
      </c>
      <c r="G412" s="9">
        <f>SUM(Tabuľka9[[#This Row],[Predpokladané spotrebované množstvo 07-12/2022]]*Tabuľka9[[#This Row],[Cena MJ S  DPH]])</f>
        <v>0</v>
      </c>
      <c r="H412" s="12">
        <v>52757048</v>
      </c>
      <c r="I412" s="9" t="str">
        <f>_xlfn.XLOOKUP(Tabuľka9[[#This Row],[IČO]],Zlúčenie1[IČO],Zlúčenie1[zariadenie_short])</f>
        <v>AMBRA</v>
      </c>
      <c r="J412" s="9" t="str">
        <f>_xlfn.XLOOKUP(Tabuľka9[[#This Row],[IČO]],Zlúčenie1[IČO],Zlúčenie1[cis_obce.okres_skratka])</f>
        <v>LC</v>
      </c>
    </row>
    <row r="413" spans="1:10" x14ac:dyDescent="0.25">
      <c r="A413" s="9" t="s">
        <v>81</v>
      </c>
      <c r="B413" s="9" t="s">
        <v>85</v>
      </c>
      <c r="C413" s="9" t="s">
        <v>10</v>
      </c>
      <c r="F413" s="9">
        <v>330</v>
      </c>
      <c r="G413" s="9">
        <f>SUM(Tabuľka9[[#This Row],[Predpokladané spotrebované množstvo 07-12/2022]]*Tabuľka9[[#This Row],[Cena MJ S  DPH]])</f>
        <v>0</v>
      </c>
      <c r="H413" s="12">
        <v>52757048</v>
      </c>
      <c r="I413" s="9" t="str">
        <f>_xlfn.XLOOKUP(Tabuľka9[[#This Row],[IČO]],Zlúčenie1[IČO],Zlúčenie1[zariadenie_short])</f>
        <v>AMBRA</v>
      </c>
      <c r="J413" s="9" t="str">
        <f>_xlfn.XLOOKUP(Tabuľka9[[#This Row],[IČO]],Zlúčenie1[IČO],Zlúčenie1[cis_obce.okres_skratka])</f>
        <v>LC</v>
      </c>
    </row>
    <row r="414" spans="1:10" hidden="1" x14ac:dyDescent="0.25">
      <c r="A414" t="s">
        <v>81</v>
      </c>
      <c r="B414" t="s">
        <v>86</v>
      </c>
      <c r="C414" t="s">
        <v>10</v>
      </c>
      <c r="D414"/>
      <c r="E414" s="8"/>
      <c r="F414"/>
      <c r="G414">
        <f>SUM(Tabuľka9[[#This Row],[Predpokladané spotrebované množstvo 07-12/2022]]*Tabuľka9[[#This Row],[Cena MJ S  DPH]])</f>
        <v>0</v>
      </c>
      <c r="H414" s="1">
        <v>52757048</v>
      </c>
      <c r="I414" t="str">
        <f>_xlfn.XLOOKUP(Tabuľka9[[#This Row],[IČO]],Zlúčenie1[IČO],Zlúčenie1[zariadenie_short])</f>
        <v>AMBRA</v>
      </c>
      <c r="J414" t="str">
        <f>_xlfn.XLOOKUP(Tabuľka9[[#This Row],[IČO]],Zlúčenie1[IČO],Zlúčenie1[cis_obce.okres_skratka])</f>
        <v>LC</v>
      </c>
    </row>
    <row r="415" spans="1:10" hidden="1" x14ac:dyDescent="0.25">
      <c r="A415" t="s">
        <v>81</v>
      </c>
      <c r="B415" t="s">
        <v>87</v>
      </c>
      <c r="C415" t="s">
        <v>10</v>
      </c>
      <c r="D415"/>
      <c r="E415" s="8"/>
      <c r="F415"/>
      <c r="G415">
        <f>SUM(Tabuľka9[[#This Row],[Predpokladané spotrebované množstvo 07-12/2022]]*Tabuľka9[[#This Row],[Cena MJ S  DPH]])</f>
        <v>0</v>
      </c>
      <c r="H415" s="1">
        <v>52757048</v>
      </c>
      <c r="I415" t="str">
        <f>_xlfn.XLOOKUP(Tabuľka9[[#This Row],[IČO]],Zlúčenie1[IČO],Zlúčenie1[zariadenie_short])</f>
        <v>AMBRA</v>
      </c>
      <c r="J415" t="str">
        <f>_xlfn.XLOOKUP(Tabuľka9[[#This Row],[IČO]],Zlúčenie1[IČO],Zlúčenie1[cis_obce.okres_skratka])</f>
        <v>LC</v>
      </c>
    </row>
    <row r="416" spans="1:10" hidden="1" x14ac:dyDescent="0.25">
      <c r="A416" t="s">
        <v>81</v>
      </c>
      <c r="B416" t="s">
        <v>88</v>
      </c>
      <c r="C416" t="s">
        <v>10</v>
      </c>
      <c r="D416"/>
      <c r="E416" s="8"/>
      <c r="F416"/>
      <c r="G416">
        <f>SUM(Tabuľka9[[#This Row],[Predpokladané spotrebované množstvo 07-12/2022]]*Tabuľka9[[#This Row],[Cena MJ S  DPH]])</f>
        <v>0</v>
      </c>
      <c r="H416" s="1">
        <v>52757048</v>
      </c>
      <c r="I416" t="str">
        <f>_xlfn.XLOOKUP(Tabuľka9[[#This Row],[IČO]],Zlúčenie1[IČO],Zlúčenie1[zariadenie_short])</f>
        <v>AMBRA</v>
      </c>
      <c r="J416" t="str">
        <f>_xlfn.XLOOKUP(Tabuľka9[[#This Row],[IČO]],Zlúčenie1[IČO],Zlúčenie1[cis_obce.okres_skratka])</f>
        <v>LC</v>
      </c>
    </row>
    <row r="417" spans="1:10" hidden="1" x14ac:dyDescent="0.25">
      <c r="A417" t="s">
        <v>81</v>
      </c>
      <c r="B417" t="s">
        <v>89</v>
      </c>
      <c r="C417" t="s">
        <v>10</v>
      </c>
      <c r="D417"/>
      <c r="E417" s="8"/>
      <c r="F417"/>
      <c r="G417">
        <f>SUM(Tabuľka9[[#This Row],[Predpokladané spotrebované množstvo 07-12/2022]]*Tabuľka9[[#This Row],[Cena MJ S  DPH]])</f>
        <v>0</v>
      </c>
      <c r="H417" s="1">
        <v>52757048</v>
      </c>
      <c r="I417" t="str">
        <f>_xlfn.XLOOKUP(Tabuľka9[[#This Row],[IČO]],Zlúčenie1[IČO],Zlúčenie1[zariadenie_short])</f>
        <v>AMBRA</v>
      </c>
      <c r="J417" t="str">
        <f>_xlfn.XLOOKUP(Tabuľka9[[#This Row],[IČO]],Zlúčenie1[IČO],Zlúčenie1[cis_obce.okres_skratka])</f>
        <v>LC</v>
      </c>
    </row>
    <row r="418" spans="1:10" hidden="1" x14ac:dyDescent="0.25">
      <c r="A418" t="s">
        <v>90</v>
      </c>
      <c r="B418" t="s">
        <v>91</v>
      </c>
      <c r="C418" t="s">
        <v>10</v>
      </c>
      <c r="D418"/>
      <c r="E418" s="8">
        <v>0.57499999999999996</v>
      </c>
      <c r="F418">
        <v>3100</v>
      </c>
      <c r="G418">
        <f>SUM(Tabuľka9[[#This Row],[Predpokladané spotrebované množstvo 07-12/2022]]*Tabuľka9[[#This Row],[Cena MJ S  DPH]])</f>
        <v>1782.4999999999998</v>
      </c>
      <c r="H418" s="1">
        <v>52757048</v>
      </c>
      <c r="I418" t="str">
        <f>_xlfn.XLOOKUP(Tabuľka9[[#This Row],[IČO]],Zlúčenie1[IČO],Zlúčenie1[zariadenie_short])</f>
        <v>AMBRA</v>
      </c>
      <c r="J418" t="str">
        <f>_xlfn.XLOOKUP(Tabuľka9[[#This Row],[IČO]],Zlúčenie1[IČO],Zlúčenie1[cis_obce.okres_skratka])</f>
        <v>LC</v>
      </c>
    </row>
    <row r="419" spans="1:10" hidden="1" x14ac:dyDescent="0.25">
      <c r="A419" t="s">
        <v>92</v>
      </c>
      <c r="B419" t="s">
        <v>93</v>
      </c>
      <c r="C419" t="s">
        <v>10</v>
      </c>
      <c r="D419"/>
      <c r="E419" s="8">
        <v>0.26800000000000002</v>
      </c>
      <c r="F419">
        <v>350</v>
      </c>
      <c r="G419">
        <f>SUM(Tabuľka9[[#This Row],[Predpokladané spotrebované množstvo 07-12/2022]]*Tabuľka9[[#This Row],[Cena MJ S  DPH]])</f>
        <v>93.800000000000011</v>
      </c>
      <c r="H419" s="1">
        <v>52757048</v>
      </c>
      <c r="I419" t="str">
        <f>_xlfn.XLOOKUP(Tabuľka9[[#This Row],[IČO]],Zlúčenie1[IČO],Zlúčenie1[zariadenie_short])</f>
        <v>AMBRA</v>
      </c>
      <c r="J419" t="str">
        <f>_xlfn.XLOOKUP(Tabuľka9[[#This Row],[IČO]],Zlúčenie1[IČO],Zlúčenie1[cis_obce.okres_skratka])</f>
        <v>LC</v>
      </c>
    </row>
    <row r="420" spans="1:10" hidden="1" x14ac:dyDescent="0.25">
      <c r="A420" t="s">
        <v>92</v>
      </c>
      <c r="B420" t="s">
        <v>94</v>
      </c>
      <c r="C420" t="s">
        <v>10</v>
      </c>
      <c r="D420"/>
      <c r="E420" s="8"/>
      <c r="F420"/>
      <c r="G420">
        <f>SUM(Tabuľka9[[#This Row],[Predpokladané spotrebované množstvo 07-12/2022]]*Tabuľka9[[#This Row],[Cena MJ S  DPH]])</f>
        <v>0</v>
      </c>
      <c r="H420" s="1">
        <v>52757048</v>
      </c>
      <c r="I420" t="str">
        <f>_xlfn.XLOOKUP(Tabuľka9[[#This Row],[IČO]],Zlúčenie1[IČO],Zlúčenie1[zariadenie_short])</f>
        <v>AMBRA</v>
      </c>
      <c r="J420" t="str">
        <f>_xlfn.XLOOKUP(Tabuľka9[[#This Row],[IČO]],Zlúčenie1[IČO],Zlúčenie1[cis_obce.okres_skratka])</f>
        <v>LC</v>
      </c>
    </row>
    <row r="421" spans="1:10" hidden="1" x14ac:dyDescent="0.25">
      <c r="A421" t="s">
        <v>92</v>
      </c>
      <c r="B421" t="s">
        <v>95</v>
      </c>
      <c r="C421" t="s">
        <v>10</v>
      </c>
      <c r="D421"/>
      <c r="E421" s="8">
        <v>0.23599999999999999</v>
      </c>
      <c r="F421">
        <v>60</v>
      </c>
      <c r="G421">
        <f>SUM(Tabuľka9[[#This Row],[Predpokladané spotrebované množstvo 07-12/2022]]*Tabuľka9[[#This Row],[Cena MJ S  DPH]])</f>
        <v>14.16</v>
      </c>
      <c r="H421" s="1">
        <v>52757048</v>
      </c>
      <c r="I421" t="str">
        <f>_xlfn.XLOOKUP(Tabuľka9[[#This Row],[IČO]],Zlúčenie1[IČO],Zlúčenie1[zariadenie_short])</f>
        <v>AMBRA</v>
      </c>
      <c r="J421" t="str">
        <f>_xlfn.XLOOKUP(Tabuľka9[[#This Row],[IČO]],Zlúčenie1[IČO],Zlúčenie1[cis_obce.okres_skratka])</f>
        <v>LC</v>
      </c>
    </row>
    <row r="422" spans="1:10" hidden="1" x14ac:dyDescent="0.25">
      <c r="A422" t="s">
        <v>92</v>
      </c>
      <c r="B422" t="s">
        <v>96</v>
      </c>
      <c r="C422" t="s">
        <v>10</v>
      </c>
      <c r="D422"/>
      <c r="E422" s="8"/>
      <c r="F422"/>
      <c r="G422">
        <f>SUM(Tabuľka9[[#This Row],[Predpokladané spotrebované množstvo 07-12/2022]]*Tabuľka9[[#This Row],[Cena MJ S  DPH]])</f>
        <v>0</v>
      </c>
      <c r="H422" s="1">
        <v>52757048</v>
      </c>
      <c r="I422" t="str">
        <f>_xlfn.XLOOKUP(Tabuľka9[[#This Row],[IČO]],Zlúčenie1[IČO],Zlúčenie1[zariadenie_short])</f>
        <v>AMBRA</v>
      </c>
      <c r="J422" t="str">
        <f>_xlfn.XLOOKUP(Tabuľka9[[#This Row],[IČO]],Zlúčenie1[IČO],Zlúčenie1[cis_obce.okres_skratka])</f>
        <v>LC</v>
      </c>
    </row>
    <row r="423" spans="1:10" hidden="1" x14ac:dyDescent="0.25">
      <c r="A423" t="s">
        <v>92</v>
      </c>
      <c r="B423" t="s">
        <v>97</v>
      </c>
      <c r="C423" t="s">
        <v>10</v>
      </c>
      <c r="D423"/>
      <c r="E423" s="8"/>
      <c r="F423"/>
      <c r="G423">
        <f>SUM(Tabuľka9[[#This Row],[Predpokladané spotrebované množstvo 07-12/2022]]*Tabuľka9[[#This Row],[Cena MJ S  DPH]])</f>
        <v>0</v>
      </c>
      <c r="H423" s="1">
        <v>52757048</v>
      </c>
      <c r="I423" t="str">
        <f>_xlfn.XLOOKUP(Tabuľka9[[#This Row],[IČO]],Zlúčenie1[IČO],Zlúčenie1[zariadenie_short])</f>
        <v>AMBRA</v>
      </c>
      <c r="J423" t="str">
        <f>_xlfn.XLOOKUP(Tabuľka9[[#This Row],[IČO]],Zlúčenie1[IČO],Zlúčenie1[cis_obce.okres_skratka])</f>
        <v>LC</v>
      </c>
    </row>
    <row r="424" spans="1:10" hidden="1" x14ac:dyDescent="0.25">
      <c r="A424" t="s">
        <v>92</v>
      </c>
      <c r="B424" t="s">
        <v>98</v>
      </c>
      <c r="C424" t="s">
        <v>10</v>
      </c>
      <c r="D424"/>
      <c r="E424" s="8"/>
      <c r="F424"/>
      <c r="G424">
        <f>SUM(Tabuľka9[[#This Row],[Predpokladané spotrebované množstvo 07-12/2022]]*Tabuľka9[[#This Row],[Cena MJ S  DPH]])</f>
        <v>0</v>
      </c>
      <c r="H424" s="1">
        <v>52757048</v>
      </c>
      <c r="I424" t="str">
        <f>_xlfn.XLOOKUP(Tabuľka9[[#This Row],[IČO]],Zlúčenie1[IČO],Zlúčenie1[zariadenie_short])</f>
        <v>AMBRA</v>
      </c>
      <c r="J424" t="str">
        <f>_xlfn.XLOOKUP(Tabuľka9[[#This Row],[IČO]],Zlúčenie1[IČO],Zlúčenie1[cis_obce.okres_skratka])</f>
        <v>LC</v>
      </c>
    </row>
    <row r="425" spans="1:10" hidden="1" x14ac:dyDescent="0.25">
      <c r="A425" t="s">
        <v>92</v>
      </c>
      <c r="B425" t="s">
        <v>99</v>
      </c>
      <c r="C425" t="s">
        <v>45</v>
      </c>
      <c r="D425"/>
      <c r="E425" s="8"/>
      <c r="F425"/>
      <c r="G425">
        <f>SUM(Tabuľka9[[#This Row],[Predpokladané spotrebované množstvo 07-12/2022]]*Tabuľka9[[#This Row],[Cena MJ S  DPH]])</f>
        <v>0</v>
      </c>
      <c r="H425" s="1">
        <v>52757048</v>
      </c>
      <c r="I425" t="str">
        <f>_xlfn.XLOOKUP(Tabuľka9[[#This Row],[IČO]],Zlúčenie1[IČO],Zlúčenie1[zariadenie_short])</f>
        <v>AMBRA</v>
      </c>
      <c r="J425" t="str">
        <f>_xlfn.XLOOKUP(Tabuľka9[[#This Row],[IČO]],Zlúčenie1[IČO],Zlúčenie1[cis_obce.okres_skratka])</f>
        <v>LC</v>
      </c>
    </row>
    <row r="426" spans="1:10" hidden="1" x14ac:dyDescent="0.25">
      <c r="A426" t="s">
        <v>92</v>
      </c>
      <c r="B426" t="s">
        <v>100</v>
      </c>
      <c r="C426" t="s">
        <v>10</v>
      </c>
      <c r="D426"/>
      <c r="E426" s="8"/>
      <c r="F426"/>
      <c r="G426">
        <f>SUM(Tabuľka9[[#This Row],[Predpokladané spotrebované množstvo 07-12/2022]]*Tabuľka9[[#This Row],[Cena MJ S  DPH]])</f>
        <v>0</v>
      </c>
      <c r="H426" s="1">
        <v>52757048</v>
      </c>
      <c r="I426" t="str">
        <f>_xlfn.XLOOKUP(Tabuľka9[[#This Row],[IČO]],Zlúčenie1[IČO],Zlúčenie1[zariadenie_short])</f>
        <v>AMBRA</v>
      </c>
      <c r="J426" t="str">
        <f>_xlfn.XLOOKUP(Tabuľka9[[#This Row],[IČO]],Zlúčenie1[IČO],Zlúčenie1[cis_obce.okres_skratka])</f>
        <v>LC</v>
      </c>
    </row>
    <row r="427" spans="1:10" hidden="1" x14ac:dyDescent="0.25">
      <c r="A427" t="s">
        <v>92</v>
      </c>
      <c r="B427" t="s">
        <v>101</v>
      </c>
      <c r="C427" t="s">
        <v>45</v>
      </c>
      <c r="D427"/>
      <c r="E427" s="8"/>
      <c r="F427"/>
      <c r="G427">
        <f>SUM(Tabuľka9[[#This Row],[Predpokladané spotrebované množstvo 07-12/2022]]*Tabuľka9[[#This Row],[Cena MJ S  DPH]])</f>
        <v>0</v>
      </c>
      <c r="H427" s="1">
        <v>52757048</v>
      </c>
      <c r="I427" t="str">
        <f>_xlfn.XLOOKUP(Tabuľka9[[#This Row],[IČO]],Zlúčenie1[IČO],Zlúčenie1[zariadenie_short])</f>
        <v>AMBRA</v>
      </c>
      <c r="J427" t="str">
        <f>_xlfn.XLOOKUP(Tabuľka9[[#This Row],[IČO]],Zlúčenie1[IČO],Zlúčenie1[cis_obce.okres_skratka])</f>
        <v>LC</v>
      </c>
    </row>
    <row r="428" spans="1:10" hidden="1" x14ac:dyDescent="0.25">
      <c r="A428" t="s">
        <v>92</v>
      </c>
      <c r="B428" t="s">
        <v>102</v>
      </c>
      <c r="C428" t="s">
        <v>10</v>
      </c>
      <c r="D428"/>
      <c r="E428" s="8"/>
      <c r="F428"/>
      <c r="G428">
        <f>SUM(Tabuľka9[[#This Row],[Predpokladané spotrebované množstvo 07-12/2022]]*Tabuľka9[[#This Row],[Cena MJ S  DPH]])</f>
        <v>0</v>
      </c>
      <c r="H428" s="1">
        <v>52757048</v>
      </c>
      <c r="I428" t="str">
        <f>_xlfn.XLOOKUP(Tabuľka9[[#This Row],[IČO]],Zlúčenie1[IČO],Zlúčenie1[zariadenie_short])</f>
        <v>AMBRA</v>
      </c>
      <c r="J428" t="str">
        <f>_xlfn.XLOOKUP(Tabuľka9[[#This Row],[IČO]],Zlúčenie1[IČO],Zlúčenie1[cis_obce.okres_skratka])</f>
        <v>LC</v>
      </c>
    </row>
    <row r="429" spans="1:10" hidden="1" x14ac:dyDescent="0.25">
      <c r="A429" t="s">
        <v>92</v>
      </c>
      <c r="B429" t="s">
        <v>103</v>
      </c>
      <c r="C429" t="s">
        <v>10</v>
      </c>
      <c r="D429"/>
      <c r="E429" s="8"/>
      <c r="F429"/>
      <c r="G429">
        <f>SUM(Tabuľka9[[#This Row],[Predpokladané spotrebované množstvo 07-12/2022]]*Tabuľka9[[#This Row],[Cena MJ S  DPH]])</f>
        <v>0</v>
      </c>
      <c r="H429" s="1">
        <v>52757048</v>
      </c>
      <c r="I429" t="str">
        <f>_xlfn.XLOOKUP(Tabuľka9[[#This Row],[IČO]],Zlúčenie1[IČO],Zlúčenie1[zariadenie_short])</f>
        <v>AMBRA</v>
      </c>
      <c r="J429" t="str">
        <f>_xlfn.XLOOKUP(Tabuľka9[[#This Row],[IČO]],Zlúčenie1[IČO],Zlúčenie1[cis_obce.okres_skratka])</f>
        <v>LC</v>
      </c>
    </row>
    <row r="430" spans="1:10" hidden="1" x14ac:dyDescent="0.25">
      <c r="A430" t="s">
        <v>90</v>
      </c>
      <c r="B430" t="s">
        <v>104</v>
      </c>
      <c r="C430" t="s">
        <v>45</v>
      </c>
      <c r="D430"/>
      <c r="E430" s="8"/>
      <c r="F430"/>
      <c r="G430">
        <f>SUM(Tabuľka9[[#This Row],[Predpokladané spotrebované množstvo 07-12/2022]]*Tabuľka9[[#This Row],[Cena MJ S  DPH]])</f>
        <v>0</v>
      </c>
      <c r="H430" s="1">
        <v>52757048</v>
      </c>
      <c r="I430" t="str">
        <f>_xlfn.XLOOKUP(Tabuľka9[[#This Row],[IČO]],Zlúčenie1[IČO],Zlúčenie1[zariadenie_short])</f>
        <v>AMBRA</v>
      </c>
      <c r="J430" t="str">
        <f>_xlfn.XLOOKUP(Tabuľka9[[#This Row],[IČO]],Zlúčenie1[IČO],Zlúčenie1[cis_obce.okres_skratka])</f>
        <v>LC</v>
      </c>
    </row>
    <row r="431" spans="1:10" hidden="1" x14ac:dyDescent="0.25">
      <c r="A431" t="s">
        <v>92</v>
      </c>
      <c r="B431" t="s">
        <v>105</v>
      </c>
      <c r="C431" t="s">
        <v>10</v>
      </c>
      <c r="D431"/>
      <c r="E431" s="8"/>
      <c r="F431"/>
      <c r="G431">
        <f>SUM(Tabuľka9[[#This Row],[Predpokladané spotrebované množstvo 07-12/2022]]*Tabuľka9[[#This Row],[Cena MJ S  DPH]])</f>
        <v>0</v>
      </c>
      <c r="H431" s="1">
        <v>52757048</v>
      </c>
      <c r="I431" t="str">
        <f>_xlfn.XLOOKUP(Tabuľka9[[#This Row],[IČO]],Zlúčenie1[IČO],Zlúčenie1[zariadenie_short])</f>
        <v>AMBRA</v>
      </c>
      <c r="J431" t="str">
        <f>_xlfn.XLOOKUP(Tabuľka9[[#This Row],[IČO]],Zlúčenie1[IČO],Zlúčenie1[cis_obce.okres_skratka])</f>
        <v>LC</v>
      </c>
    </row>
    <row r="432" spans="1:10" hidden="1" x14ac:dyDescent="0.25">
      <c r="A432" t="s">
        <v>92</v>
      </c>
      <c r="B432" t="s">
        <v>106</v>
      </c>
      <c r="C432" t="s">
        <v>10</v>
      </c>
      <c r="D432"/>
      <c r="E432" s="8"/>
      <c r="F432"/>
      <c r="G432">
        <f>SUM(Tabuľka9[[#This Row],[Predpokladané spotrebované množstvo 07-12/2022]]*Tabuľka9[[#This Row],[Cena MJ S  DPH]])</f>
        <v>0</v>
      </c>
      <c r="H432" s="1">
        <v>52757048</v>
      </c>
      <c r="I432" t="str">
        <f>_xlfn.XLOOKUP(Tabuľka9[[#This Row],[IČO]],Zlúčenie1[IČO],Zlúčenie1[zariadenie_short])</f>
        <v>AMBRA</v>
      </c>
      <c r="J432" t="str">
        <f>_xlfn.XLOOKUP(Tabuľka9[[#This Row],[IČO]],Zlúčenie1[IČO],Zlúčenie1[cis_obce.okres_skratka])</f>
        <v>LC</v>
      </c>
    </row>
    <row r="433" spans="1:10" hidden="1" x14ac:dyDescent="0.25">
      <c r="A433" t="s">
        <v>92</v>
      </c>
      <c r="B433" t="s">
        <v>107</v>
      </c>
      <c r="C433" t="s">
        <v>10</v>
      </c>
      <c r="D433"/>
      <c r="E433" s="8">
        <v>0.316</v>
      </c>
      <c r="F433">
        <v>50</v>
      </c>
      <c r="G433">
        <f>SUM(Tabuľka9[[#This Row],[Predpokladané spotrebované množstvo 07-12/2022]]*Tabuľka9[[#This Row],[Cena MJ S  DPH]])</f>
        <v>15.8</v>
      </c>
      <c r="H433" s="1">
        <v>52757048</v>
      </c>
      <c r="I433" t="str">
        <f>_xlfn.XLOOKUP(Tabuľka9[[#This Row],[IČO]],Zlúčenie1[IČO],Zlúčenie1[zariadenie_short])</f>
        <v>AMBRA</v>
      </c>
      <c r="J433" t="str">
        <f>_xlfn.XLOOKUP(Tabuľka9[[#This Row],[IČO]],Zlúčenie1[IČO],Zlúčenie1[cis_obce.okres_skratka])</f>
        <v>LC</v>
      </c>
    </row>
    <row r="434" spans="1:10" hidden="1" x14ac:dyDescent="0.25">
      <c r="A434" t="s">
        <v>92</v>
      </c>
      <c r="B434" t="s">
        <v>108</v>
      </c>
      <c r="C434" t="s">
        <v>10</v>
      </c>
      <c r="D434"/>
      <c r="E434" s="8">
        <v>7.9130000000000003</v>
      </c>
      <c r="F434">
        <v>120</v>
      </c>
      <c r="G434">
        <f>SUM(Tabuľka9[[#This Row],[Predpokladané spotrebované množstvo 07-12/2022]]*Tabuľka9[[#This Row],[Cena MJ S  DPH]])</f>
        <v>949.56000000000006</v>
      </c>
      <c r="H434" s="1">
        <v>52757048</v>
      </c>
      <c r="I434" t="str">
        <f>_xlfn.XLOOKUP(Tabuľka9[[#This Row],[IČO]],Zlúčenie1[IČO],Zlúčenie1[zariadenie_short])</f>
        <v>AMBRA</v>
      </c>
      <c r="J434" t="str">
        <f>_xlfn.XLOOKUP(Tabuľka9[[#This Row],[IČO]],Zlúčenie1[IČO],Zlúčenie1[cis_obce.okres_skratka])</f>
        <v>LC</v>
      </c>
    </row>
    <row r="435" spans="1:10" hidden="1" x14ac:dyDescent="0.25">
      <c r="A435" t="s">
        <v>92</v>
      </c>
      <c r="B435" t="s">
        <v>109</v>
      </c>
      <c r="C435" t="s">
        <v>45</v>
      </c>
      <c r="D435"/>
      <c r="E435" s="8">
        <v>3.532</v>
      </c>
      <c r="F435">
        <v>150</v>
      </c>
      <c r="G435">
        <f>SUM(Tabuľka9[[#This Row],[Predpokladané spotrebované množstvo 07-12/2022]]*Tabuľka9[[#This Row],[Cena MJ S  DPH]])</f>
        <v>529.79999999999995</v>
      </c>
      <c r="H435" s="1">
        <v>52757048</v>
      </c>
      <c r="I435" t="str">
        <f>_xlfn.XLOOKUP(Tabuľka9[[#This Row],[IČO]],Zlúčenie1[IČO],Zlúčenie1[zariadenie_short])</f>
        <v>AMBRA</v>
      </c>
      <c r="J435" t="str">
        <f>_xlfn.XLOOKUP(Tabuľka9[[#This Row],[IČO]],Zlúčenie1[IČO],Zlúčenie1[cis_obce.okres_skratka])</f>
        <v>LC</v>
      </c>
    </row>
    <row r="436" spans="1:10" hidden="1" x14ac:dyDescent="0.25">
      <c r="A436" t="s">
        <v>92</v>
      </c>
      <c r="B436" t="s">
        <v>110</v>
      </c>
      <c r="C436" t="s">
        <v>10</v>
      </c>
      <c r="D436"/>
      <c r="E436" s="8">
        <v>4.74</v>
      </c>
      <c r="F436">
        <v>120</v>
      </c>
      <c r="G436">
        <f>SUM(Tabuľka9[[#This Row],[Predpokladané spotrebované množstvo 07-12/2022]]*Tabuľka9[[#This Row],[Cena MJ S  DPH]])</f>
        <v>568.80000000000007</v>
      </c>
      <c r="H436" s="1">
        <v>52757048</v>
      </c>
      <c r="I436" t="str">
        <f>_xlfn.XLOOKUP(Tabuľka9[[#This Row],[IČO]],Zlúčenie1[IČO],Zlúčenie1[zariadenie_short])</f>
        <v>AMBRA</v>
      </c>
      <c r="J436" t="str">
        <f>_xlfn.XLOOKUP(Tabuľka9[[#This Row],[IČO]],Zlúčenie1[IČO],Zlúčenie1[cis_obce.okres_skratka])</f>
        <v>LC</v>
      </c>
    </row>
    <row r="437" spans="1:10" hidden="1" x14ac:dyDescent="0.25">
      <c r="A437" t="s">
        <v>92</v>
      </c>
      <c r="B437" t="s">
        <v>111</v>
      </c>
      <c r="C437" t="s">
        <v>10</v>
      </c>
      <c r="D437"/>
      <c r="E437" s="8"/>
      <c r="F437"/>
      <c r="G437">
        <f>SUM(Tabuľka9[[#This Row],[Predpokladané spotrebované množstvo 07-12/2022]]*Tabuľka9[[#This Row],[Cena MJ S  DPH]])</f>
        <v>0</v>
      </c>
      <c r="H437" s="1">
        <v>52757048</v>
      </c>
      <c r="I437" t="str">
        <f>_xlfn.XLOOKUP(Tabuľka9[[#This Row],[IČO]],Zlúčenie1[IČO],Zlúčenie1[zariadenie_short])</f>
        <v>AMBRA</v>
      </c>
      <c r="J437" t="str">
        <f>_xlfn.XLOOKUP(Tabuľka9[[#This Row],[IČO]],Zlúčenie1[IČO],Zlúčenie1[cis_obce.okres_skratka])</f>
        <v>LC</v>
      </c>
    </row>
    <row r="438" spans="1:10" hidden="1" x14ac:dyDescent="0.25">
      <c r="A438" t="s">
        <v>92</v>
      </c>
      <c r="B438" t="s">
        <v>112</v>
      </c>
      <c r="C438" t="s">
        <v>10</v>
      </c>
      <c r="D438"/>
      <c r="E438" s="8">
        <v>0.9</v>
      </c>
      <c r="F438">
        <v>50</v>
      </c>
      <c r="G438">
        <f>SUM(Tabuľka9[[#This Row],[Predpokladané spotrebované množstvo 07-12/2022]]*Tabuľka9[[#This Row],[Cena MJ S  DPH]])</f>
        <v>45</v>
      </c>
      <c r="H438" s="1">
        <v>52757048</v>
      </c>
      <c r="I438" t="str">
        <f>_xlfn.XLOOKUP(Tabuľka9[[#This Row],[IČO]],Zlúčenie1[IČO],Zlúčenie1[zariadenie_short])</f>
        <v>AMBRA</v>
      </c>
      <c r="J438" t="str">
        <f>_xlfn.XLOOKUP(Tabuľka9[[#This Row],[IČO]],Zlúčenie1[IČO],Zlúčenie1[cis_obce.okres_skratka])</f>
        <v>LC</v>
      </c>
    </row>
    <row r="439" spans="1:10" hidden="1" x14ac:dyDescent="0.25">
      <c r="A439" t="s">
        <v>92</v>
      </c>
      <c r="B439" t="s">
        <v>113</v>
      </c>
      <c r="C439" t="s">
        <v>10</v>
      </c>
      <c r="D439"/>
      <c r="E439" s="8"/>
      <c r="F439"/>
      <c r="G439">
        <f>SUM(Tabuľka9[[#This Row],[Predpokladané spotrebované množstvo 07-12/2022]]*Tabuľka9[[#This Row],[Cena MJ S  DPH]])</f>
        <v>0</v>
      </c>
      <c r="H439" s="1">
        <v>52757048</v>
      </c>
      <c r="I439" t="str">
        <f>_xlfn.XLOOKUP(Tabuľka9[[#This Row],[IČO]],Zlúčenie1[IČO],Zlúčenie1[zariadenie_short])</f>
        <v>AMBRA</v>
      </c>
      <c r="J439" t="str">
        <f>_xlfn.XLOOKUP(Tabuľka9[[#This Row],[IČO]],Zlúčenie1[IČO],Zlúčenie1[cis_obce.okres_skratka])</f>
        <v>LC</v>
      </c>
    </row>
    <row r="440" spans="1:10" hidden="1" x14ac:dyDescent="0.25">
      <c r="A440" t="s">
        <v>81</v>
      </c>
      <c r="B440" t="s">
        <v>114</v>
      </c>
      <c r="C440" t="s">
        <v>10</v>
      </c>
      <c r="D440"/>
      <c r="E440" s="8">
        <v>0.01</v>
      </c>
      <c r="F440">
        <v>150</v>
      </c>
      <c r="G440">
        <f>SUM(Tabuľka9[[#This Row],[Predpokladané spotrebované množstvo 07-12/2022]]*Tabuľka9[[#This Row],[Cena MJ S  DPH]])</f>
        <v>1.5</v>
      </c>
      <c r="H440" s="1">
        <v>52757048</v>
      </c>
      <c r="I440" t="str">
        <f>_xlfn.XLOOKUP(Tabuľka9[[#This Row],[IČO]],Zlúčenie1[IČO],Zlúčenie1[zariadenie_short])</f>
        <v>AMBRA</v>
      </c>
      <c r="J440" t="str">
        <f>_xlfn.XLOOKUP(Tabuľka9[[#This Row],[IČO]],Zlúčenie1[IČO],Zlúčenie1[cis_obce.okres_skratka])</f>
        <v>LC</v>
      </c>
    </row>
    <row r="441" spans="1:10" hidden="1" x14ac:dyDescent="0.25">
      <c r="A441" t="s">
        <v>81</v>
      </c>
      <c r="B441" t="s">
        <v>115</v>
      </c>
      <c r="C441" t="s">
        <v>10</v>
      </c>
      <c r="D441"/>
      <c r="E441" s="8"/>
      <c r="F441"/>
      <c r="G441">
        <f>SUM(Tabuľka9[[#This Row],[Predpokladané spotrebované množstvo 07-12/2022]]*Tabuľka9[[#This Row],[Cena MJ S  DPH]])</f>
        <v>0</v>
      </c>
      <c r="H441" s="1">
        <v>52757048</v>
      </c>
      <c r="I441" t="str">
        <f>_xlfn.XLOOKUP(Tabuľka9[[#This Row],[IČO]],Zlúčenie1[IČO],Zlúčenie1[zariadenie_short])</f>
        <v>AMBRA</v>
      </c>
      <c r="J441" t="str">
        <f>_xlfn.XLOOKUP(Tabuľka9[[#This Row],[IČO]],Zlúčenie1[IČO],Zlúčenie1[cis_obce.okres_skratka])</f>
        <v>LC</v>
      </c>
    </row>
    <row r="442" spans="1:10" hidden="1" x14ac:dyDescent="0.25">
      <c r="A442" t="s">
        <v>81</v>
      </c>
      <c r="B442" t="s">
        <v>116</v>
      </c>
      <c r="C442" t="s">
        <v>10</v>
      </c>
      <c r="D442"/>
      <c r="E442" s="8">
        <v>6.4</v>
      </c>
      <c r="F442">
        <v>50</v>
      </c>
      <c r="G442">
        <f>SUM(Tabuľka9[[#This Row],[Predpokladané spotrebované množstvo 07-12/2022]]*Tabuľka9[[#This Row],[Cena MJ S  DPH]])</f>
        <v>320</v>
      </c>
      <c r="H442" s="1">
        <v>52757048</v>
      </c>
      <c r="I442" t="str">
        <f>_xlfn.XLOOKUP(Tabuľka9[[#This Row],[IČO]],Zlúčenie1[IČO],Zlúčenie1[zariadenie_short])</f>
        <v>AMBRA</v>
      </c>
      <c r="J442" t="str">
        <f>_xlfn.XLOOKUP(Tabuľka9[[#This Row],[IČO]],Zlúčenie1[IČO],Zlúčenie1[cis_obce.okres_skratka])</f>
        <v>LC</v>
      </c>
    </row>
    <row r="443" spans="1:10" hidden="1" x14ac:dyDescent="0.25">
      <c r="A443" t="s">
        <v>81</v>
      </c>
      <c r="B443" t="s">
        <v>117</v>
      </c>
      <c r="C443" t="s">
        <v>10</v>
      </c>
      <c r="D443"/>
      <c r="E443" s="8"/>
      <c r="F443"/>
      <c r="G443">
        <f>SUM(Tabuľka9[[#This Row],[Predpokladané spotrebované množstvo 07-12/2022]]*Tabuľka9[[#This Row],[Cena MJ S  DPH]])</f>
        <v>0</v>
      </c>
      <c r="H443" s="1">
        <v>52757048</v>
      </c>
      <c r="I443" t="str">
        <f>_xlfn.XLOOKUP(Tabuľka9[[#This Row],[IČO]],Zlúčenie1[IČO],Zlúčenie1[zariadenie_short])</f>
        <v>AMBRA</v>
      </c>
      <c r="J443" t="str">
        <f>_xlfn.XLOOKUP(Tabuľka9[[#This Row],[IČO]],Zlúčenie1[IČO],Zlúčenie1[cis_obce.okres_skratka])</f>
        <v>LC</v>
      </c>
    </row>
    <row r="444" spans="1:10" hidden="1" x14ac:dyDescent="0.25">
      <c r="A444" t="s">
        <v>81</v>
      </c>
      <c r="B444" t="s">
        <v>118</v>
      </c>
      <c r="C444" t="s">
        <v>10</v>
      </c>
      <c r="D444"/>
      <c r="E444" s="8"/>
      <c r="F444"/>
      <c r="G444">
        <f>SUM(Tabuľka9[[#This Row],[Predpokladané spotrebované množstvo 07-12/2022]]*Tabuľka9[[#This Row],[Cena MJ S  DPH]])</f>
        <v>0</v>
      </c>
      <c r="H444" s="1">
        <v>52757048</v>
      </c>
      <c r="I444" t="str">
        <f>_xlfn.XLOOKUP(Tabuľka9[[#This Row],[IČO]],Zlúčenie1[IČO],Zlúčenie1[zariadenie_short])</f>
        <v>AMBRA</v>
      </c>
      <c r="J444" t="str">
        <f>_xlfn.XLOOKUP(Tabuľka9[[#This Row],[IČO]],Zlúčenie1[IČO],Zlúčenie1[cis_obce.okres_skratka])</f>
        <v>LC</v>
      </c>
    </row>
    <row r="445" spans="1:10" hidden="1" x14ac:dyDescent="0.25">
      <c r="A445" t="s">
        <v>81</v>
      </c>
      <c r="B445" t="s">
        <v>119</v>
      </c>
      <c r="C445" t="s">
        <v>10</v>
      </c>
      <c r="D445"/>
      <c r="E445" s="8"/>
      <c r="F445"/>
      <c r="G445">
        <f>SUM(Tabuľka9[[#This Row],[Predpokladané spotrebované množstvo 07-12/2022]]*Tabuľka9[[#This Row],[Cena MJ S  DPH]])</f>
        <v>0</v>
      </c>
      <c r="H445" s="1">
        <v>52757048</v>
      </c>
      <c r="I445" t="str">
        <f>_xlfn.XLOOKUP(Tabuľka9[[#This Row],[IČO]],Zlúčenie1[IČO],Zlúčenie1[zariadenie_short])</f>
        <v>AMBRA</v>
      </c>
      <c r="J445" t="str">
        <f>_xlfn.XLOOKUP(Tabuľka9[[#This Row],[IČO]],Zlúčenie1[IČO],Zlúčenie1[cis_obce.okres_skratka])</f>
        <v>LC</v>
      </c>
    </row>
    <row r="446" spans="1:10" hidden="1" x14ac:dyDescent="0.25">
      <c r="A446" t="s">
        <v>81</v>
      </c>
      <c r="B446" t="s">
        <v>120</v>
      </c>
      <c r="C446" t="s">
        <v>10</v>
      </c>
      <c r="D446"/>
      <c r="E446" s="8">
        <v>7.8</v>
      </c>
      <c r="F446">
        <v>50</v>
      </c>
      <c r="G446">
        <f>SUM(Tabuľka9[[#This Row],[Predpokladané spotrebované množstvo 07-12/2022]]*Tabuľka9[[#This Row],[Cena MJ S  DPH]])</f>
        <v>390</v>
      </c>
      <c r="H446" s="1">
        <v>52757048</v>
      </c>
      <c r="I446" t="str">
        <f>_xlfn.XLOOKUP(Tabuľka9[[#This Row],[IČO]],Zlúčenie1[IČO],Zlúčenie1[zariadenie_short])</f>
        <v>AMBRA</v>
      </c>
      <c r="J446" t="str">
        <f>_xlfn.XLOOKUP(Tabuľka9[[#This Row],[IČO]],Zlúčenie1[IČO],Zlúčenie1[cis_obce.okres_skratka])</f>
        <v>LC</v>
      </c>
    </row>
    <row r="447" spans="1:10" hidden="1" x14ac:dyDescent="0.25">
      <c r="A447" t="s">
        <v>81</v>
      </c>
      <c r="B447" t="s">
        <v>121</v>
      </c>
      <c r="C447" t="s">
        <v>10</v>
      </c>
      <c r="D447"/>
      <c r="E447" s="8"/>
      <c r="F447"/>
      <c r="G447">
        <f>SUM(Tabuľka9[[#This Row],[Predpokladané spotrebované množstvo 07-12/2022]]*Tabuľka9[[#This Row],[Cena MJ S  DPH]])</f>
        <v>0</v>
      </c>
      <c r="H447" s="1">
        <v>52757048</v>
      </c>
      <c r="I447" t="str">
        <f>_xlfn.XLOOKUP(Tabuľka9[[#This Row],[IČO]],Zlúčenie1[IČO],Zlúčenie1[zariadenie_short])</f>
        <v>AMBRA</v>
      </c>
      <c r="J447" t="str">
        <f>_xlfn.XLOOKUP(Tabuľka9[[#This Row],[IČO]],Zlúčenie1[IČO],Zlúčenie1[cis_obce.okres_skratka])</f>
        <v>LC</v>
      </c>
    </row>
    <row r="448" spans="1:10" hidden="1" x14ac:dyDescent="0.25">
      <c r="A448" t="s">
        <v>122</v>
      </c>
      <c r="B448" t="s">
        <v>123</v>
      </c>
      <c r="C448" t="s">
        <v>10</v>
      </c>
      <c r="D448"/>
      <c r="E448" s="8"/>
      <c r="F448"/>
      <c r="G448">
        <f>SUM(Tabuľka9[[#This Row],[Predpokladané spotrebované množstvo 07-12/2022]]*Tabuľka9[[#This Row],[Cena MJ S  DPH]])</f>
        <v>0</v>
      </c>
      <c r="H448" s="1">
        <v>52757048</v>
      </c>
      <c r="I448" t="str">
        <f>_xlfn.XLOOKUP(Tabuľka9[[#This Row],[IČO]],Zlúčenie1[IČO],Zlúčenie1[zariadenie_short])</f>
        <v>AMBRA</v>
      </c>
      <c r="J448" t="str">
        <f>_xlfn.XLOOKUP(Tabuľka9[[#This Row],[IČO]],Zlúčenie1[IČO],Zlúčenie1[cis_obce.okres_skratka])</f>
        <v>LC</v>
      </c>
    </row>
    <row r="449" spans="1:10" hidden="1" x14ac:dyDescent="0.25">
      <c r="A449" t="s">
        <v>122</v>
      </c>
      <c r="B449" t="s">
        <v>124</v>
      </c>
      <c r="C449" t="s">
        <v>10</v>
      </c>
      <c r="D449"/>
      <c r="E449" s="8">
        <v>4</v>
      </c>
      <c r="F449">
        <v>90</v>
      </c>
      <c r="G449">
        <f>SUM(Tabuľka9[[#This Row],[Predpokladané spotrebované množstvo 07-12/2022]]*Tabuľka9[[#This Row],[Cena MJ S  DPH]])</f>
        <v>360</v>
      </c>
      <c r="H449" s="1">
        <v>52757048</v>
      </c>
      <c r="I449" t="str">
        <f>_xlfn.XLOOKUP(Tabuľka9[[#This Row],[IČO]],Zlúčenie1[IČO],Zlúčenie1[zariadenie_short])</f>
        <v>AMBRA</v>
      </c>
      <c r="J449" t="str">
        <f>_xlfn.XLOOKUP(Tabuľka9[[#This Row],[IČO]],Zlúčenie1[IČO],Zlúčenie1[cis_obce.okres_skratka])</f>
        <v>LC</v>
      </c>
    </row>
    <row r="450" spans="1:10" hidden="1" x14ac:dyDescent="0.25">
      <c r="A450" t="s">
        <v>122</v>
      </c>
      <c r="B450" t="s">
        <v>125</v>
      </c>
      <c r="C450" t="s">
        <v>10</v>
      </c>
      <c r="D450"/>
      <c r="E450" s="8">
        <v>4.0999999999999996</v>
      </c>
      <c r="F450">
        <v>60</v>
      </c>
      <c r="G450">
        <f>SUM(Tabuľka9[[#This Row],[Predpokladané spotrebované množstvo 07-12/2022]]*Tabuľka9[[#This Row],[Cena MJ S  DPH]])</f>
        <v>245.99999999999997</v>
      </c>
      <c r="H450" s="1">
        <v>52757048</v>
      </c>
      <c r="I450" t="str">
        <f>_xlfn.XLOOKUP(Tabuľka9[[#This Row],[IČO]],Zlúčenie1[IČO],Zlúčenie1[zariadenie_short])</f>
        <v>AMBRA</v>
      </c>
      <c r="J450" t="str">
        <f>_xlfn.XLOOKUP(Tabuľka9[[#This Row],[IČO]],Zlúčenie1[IČO],Zlúčenie1[cis_obce.okres_skratka])</f>
        <v>LC</v>
      </c>
    </row>
    <row r="451" spans="1:10" hidden="1" x14ac:dyDescent="0.25">
      <c r="A451" t="s">
        <v>122</v>
      </c>
      <c r="B451" t="s">
        <v>127</v>
      </c>
      <c r="C451" t="s">
        <v>10</v>
      </c>
      <c r="D451"/>
      <c r="E451" s="8">
        <v>2</v>
      </c>
      <c r="F451">
        <v>15</v>
      </c>
      <c r="G451">
        <f>SUM(Tabuľka9[[#This Row],[Predpokladané spotrebované množstvo 07-12/2022]]*Tabuľka9[[#This Row],[Cena MJ S  DPH]])</f>
        <v>30</v>
      </c>
      <c r="H451" s="1">
        <v>52757048</v>
      </c>
      <c r="I451" t="str">
        <f>_xlfn.XLOOKUP(Tabuľka9[[#This Row],[IČO]],Zlúčenie1[IČO],Zlúčenie1[zariadenie_short])</f>
        <v>AMBRA</v>
      </c>
      <c r="J451" t="str">
        <f>_xlfn.XLOOKUP(Tabuľka9[[#This Row],[IČO]],Zlúčenie1[IČO],Zlúčenie1[cis_obce.okres_skratka])</f>
        <v>LC</v>
      </c>
    </row>
    <row r="452" spans="1:10" hidden="1" x14ac:dyDescent="0.25">
      <c r="A452" t="s">
        <v>122</v>
      </c>
      <c r="B452" t="s">
        <v>128</v>
      </c>
      <c r="C452" t="s">
        <v>10</v>
      </c>
      <c r="D452"/>
      <c r="E452" s="8"/>
      <c r="F452"/>
      <c r="G452">
        <f>SUM(Tabuľka9[[#This Row],[Predpokladané spotrebované množstvo 07-12/2022]]*Tabuľka9[[#This Row],[Cena MJ S  DPH]])</f>
        <v>0</v>
      </c>
      <c r="H452" s="1">
        <v>52757048</v>
      </c>
      <c r="I452" t="str">
        <f>_xlfn.XLOOKUP(Tabuľka9[[#This Row],[IČO]],Zlúčenie1[IČO],Zlúčenie1[zariadenie_short])</f>
        <v>AMBRA</v>
      </c>
      <c r="J452" t="str">
        <f>_xlfn.XLOOKUP(Tabuľka9[[#This Row],[IČO]],Zlúčenie1[IČO],Zlúčenie1[cis_obce.okres_skratka])</f>
        <v>LC</v>
      </c>
    </row>
    <row r="453" spans="1:10" hidden="1" x14ac:dyDescent="0.25">
      <c r="A453" t="s">
        <v>122</v>
      </c>
      <c r="B453" t="s">
        <v>129</v>
      </c>
      <c r="C453" t="s">
        <v>10</v>
      </c>
      <c r="D453"/>
      <c r="E453" s="8"/>
      <c r="F453"/>
      <c r="G453">
        <f>SUM(Tabuľka9[[#This Row],[Predpokladané spotrebované množstvo 07-12/2022]]*Tabuľka9[[#This Row],[Cena MJ S  DPH]])</f>
        <v>0</v>
      </c>
      <c r="H453" s="1">
        <v>52757048</v>
      </c>
      <c r="I453" t="str">
        <f>_xlfn.XLOOKUP(Tabuľka9[[#This Row],[IČO]],Zlúčenie1[IČO],Zlúčenie1[zariadenie_short])</f>
        <v>AMBRA</v>
      </c>
      <c r="J453" t="str">
        <f>_xlfn.XLOOKUP(Tabuľka9[[#This Row],[IČO]],Zlúčenie1[IČO],Zlúčenie1[cis_obce.okres_skratka])</f>
        <v>LC</v>
      </c>
    </row>
    <row r="454" spans="1:10" hidden="1" x14ac:dyDescent="0.25">
      <c r="A454" t="s">
        <v>122</v>
      </c>
      <c r="B454" t="s">
        <v>130</v>
      </c>
      <c r="C454" t="s">
        <v>10</v>
      </c>
      <c r="D454"/>
      <c r="E454" s="8"/>
      <c r="F454"/>
      <c r="G454">
        <f>SUM(Tabuľka9[[#This Row],[Predpokladané spotrebované množstvo 07-12/2022]]*Tabuľka9[[#This Row],[Cena MJ S  DPH]])</f>
        <v>0</v>
      </c>
      <c r="H454" s="1">
        <v>52757048</v>
      </c>
      <c r="I454" t="str">
        <f>_xlfn.XLOOKUP(Tabuľka9[[#This Row],[IČO]],Zlúčenie1[IČO],Zlúčenie1[zariadenie_short])</f>
        <v>AMBRA</v>
      </c>
      <c r="J454" t="str">
        <f>_xlfn.XLOOKUP(Tabuľka9[[#This Row],[IČO]],Zlúčenie1[IČO],Zlúčenie1[cis_obce.okres_skratka])</f>
        <v>LC</v>
      </c>
    </row>
    <row r="455" spans="1:10" hidden="1" x14ac:dyDescent="0.25">
      <c r="A455" t="s">
        <v>122</v>
      </c>
      <c r="B455" t="s">
        <v>131</v>
      </c>
      <c r="C455" t="s">
        <v>10</v>
      </c>
      <c r="D455"/>
      <c r="E455" s="8"/>
      <c r="F455"/>
      <c r="G455">
        <f>SUM(Tabuľka9[[#This Row],[Predpokladané spotrebované množstvo 07-12/2022]]*Tabuľka9[[#This Row],[Cena MJ S  DPH]])</f>
        <v>0</v>
      </c>
      <c r="H455" s="1">
        <v>52757048</v>
      </c>
      <c r="I455" t="str">
        <f>_xlfn.XLOOKUP(Tabuľka9[[#This Row],[IČO]],Zlúčenie1[IČO],Zlúčenie1[zariadenie_short])</f>
        <v>AMBRA</v>
      </c>
      <c r="J455" t="str">
        <f>_xlfn.XLOOKUP(Tabuľka9[[#This Row],[IČO]],Zlúčenie1[IČO],Zlúčenie1[cis_obce.okres_skratka])</f>
        <v>LC</v>
      </c>
    </row>
    <row r="456" spans="1:10" hidden="1" x14ac:dyDescent="0.25">
      <c r="A456" t="s">
        <v>122</v>
      </c>
      <c r="B456" t="s">
        <v>132</v>
      </c>
      <c r="C456" t="s">
        <v>10</v>
      </c>
      <c r="D456"/>
      <c r="E456" s="8"/>
      <c r="F456"/>
      <c r="G456">
        <f>SUM(Tabuľka9[[#This Row],[Predpokladané spotrebované množstvo 07-12/2022]]*Tabuľka9[[#This Row],[Cena MJ S  DPH]])</f>
        <v>0</v>
      </c>
      <c r="H456" s="1">
        <v>52757048</v>
      </c>
      <c r="I456" t="str">
        <f>_xlfn.XLOOKUP(Tabuľka9[[#This Row],[IČO]],Zlúčenie1[IČO],Zlúčenie1[zariadenie_short])</f>
        <v>AMBRA</v>
      </c>
      <c r="J456" t="str">
        <f>_xlfn.XLOOKUP(Tabuľka9[[#This Row],[IČO]],Zlúčenie1[IČO],Zlúčenie1[cis_obce.okres_skratka])</f>
        <v>LC</v>
      </c>
    </row>
    <row r="457" spans="1:10" hidden="1" x14ac:dyDescent="0.25">
      <c r="A457" t="s">
        <v>122</v>
      </c>
      <c r="B457" t="s">
        <v>134</v>
      </c>
      <c r="C457" t="s">
        <v>10</v>
      </c>
      <c r="D457"/>
      <c r="E457" s="8"/>
      <c r="F457"/>
      <c r="G457">
        <f>SUM(Tabuľka9[[#This Row],[Predpokladané spotrebované množstvo 07-12/2022]]*Tabuľka9[[#This Row],[Cena MJ S  DPH]])</f>
        <v>0</v>
      </c>
      <c r="H457" s="1">
        <v>52757048</v>
      </c>
      <c r="I457" t="str">
        <f>_xlfn.XLOOKUP(Tabuľka9[[#This Row],[IČO]],Zlúčenie1[IČO],Zlúčenie1[zariadenie_short])</f>
        <v>AMBRA</v>
      </c>
      <c r="J457" t="str">
        <f>_xlfn.XLOOKUP(Tabuľka9[[#This Row],[IČO]],Zlúčenie1[IČO],Zlúčenie1[cis_obce.okres_skratka])</f>
        <v>LC</v>
      </c>
    </row>
    <row r="458" spans="1:10" hidden="1" x14ac:dyDescent="0.25">
      <c r="A458" t="s">
        <v>122</v>
      </c>
      <c r="B458" t="s">
        <v>135</v>
      </c>
      <c r="C458" t="s">
        <v>10</v>
      </c>
      <c r="D458"/>
      <c r="E458" s="8">
        <v>4.2</v>
      </c>
      <c r="F458">
        <v>40</v>
      </c>
      <c r="G458">
        <f>SUM(Tabuľka9[[#This Row],[Predpokladané spotrebované množstvo 07-12/2022]]*Tabuľka9[[#This Row],[Cena MJ S  DPH]])</f>
        <v>168</v>
      </c>
      <c r="H458" s="1">
        <v>52757048</v>
      </c>
      <c r="I458" t="str">
        <f>_xlfn.XLOOKUP(Tabuľka9[[#This Row],[IČO]],Zlúčenie1[IČO],Zlúčenie1[zariadenie_short])</f>
        <v>AMBRA</v>
      </c>
      <c r="J458" t="str">
        <f>_xlfn.XLOOKUP(Tabuľka9[[#This Row],[IČO]],Zlúčenie1[IČO],Zlúčenie1[cis_obce.okres_skratka])</f>
        <v>LC</v>
      </c>
    </row>
    <row r="459" spans="1:10" hidden="1" x14ac:dyDescent="0.25">
      <c r="A459" t="s">
        <v>122</v>
      </c>
      <c r="B459" t="s">
        <v>136</v>
      </c>
      <c r="C459" t="s">
        <v>10</v>
      </c>
      <c r="D459"/>
      <c r="E459" s="8"/>
      <c r="F459"/>
      <c r="G459">
        <f>SUM(Tabuľka9[[#This Row],[Predpokladané spotrebované množstvo 07-12/2022]]*Tabuľka9[[#This Row],[Cena MJ S  DPH]])</f>
        <v>0</v>
      </c>
      <c r="H459" s="1">
        <v>52757048</v>
      </c>
      <c r="I459" t="str">
        <f>_xlfn.XLOOKUP(Tabuľka9[[#This Row],[IČO]],Zlúčenie1[IČO],Zlúčenie1[zariadenie_short])</f>
        <v>AMBRA</v>
      </c>
      <c r="J459" t="str">
        <f>_xlfn.XLOOKUP(Tabuľka9[[#This Row],[IČO]],Zlúčenie1[IČO],Zlúčenie1[cis_obce.okres_skratka])</f>
        <v>LC</v>
      </c>
    </row>
    <row r="460" spans="1:10" hidden="1" x14ac:dyDescent="0.25">
      <c r="A460" t="s">
        <v>122</v>
      </c>
      <c r="B460" t="s">
        <v>137</v>
      </c>
      <c r="C460" t="s">
        <v>10</v>
      </c>
      <c r="D460"/>
      <c r="E460" s="8"/>
      <c r="F460"/>
      <c r="G460">
        <f>SUM(Tabuľka9[[#This Row],[Predpokladané spotrebované množstvo 07-12/2022]]*Tabuľka9[[#This Row],[Cena MJ S  DPH]])</f>
        <v>0</v>
      </c>
      <c r="H460" s="1">
        <v>52757048</v>
      </c>
      <c r="I460" t="str">
        <f>_xlfn.XLOOKUP(Tabuľka9[[#This Row],[IČO]],Zlúčenie1[IČO],Zlúčenie1[zariadenie_short])</f>
        <v>AMBRA</v>
      </c>
      <c r="J460" t="str">
        <f>_xlfn.XLOOKUP(Tabuľka9[[#This Row],[IČO]],Zlúčenie1[IČO],Zlúčenie1[cis_obce.okres_skratka])</f>
        <v>LC</v>
      </c>
    </row>
    <row r="461" spans="1:10" hidden="1" x14ac:dyDescent="0.25">
      <c r="A461" t="s">
        <v>122</v>
      </c>
      <c r="B461" t="s">
        <v>138</v>
      </c>
      <c r="C461" t="s">
        <v>10</v>
      </c>
      <c r="D461"/>
      <c r="E461" s="8">
        <v>1</v>
      </c>
      <c r="F461">
        <v>30</v>
      </c>
      <c r="G461">
        <f>SUM(Tabuľka9[[#This Row],[Predpokladané spotrebované množstvo 07-12/2022]]*Tabuľka9[[#This Row],[Cena MJ S  DPH]])</f>
        <v>30</v>
      </c>
      <c r="H461" s="1">
        <v>52757048</v>
      </c>
      <c r="I461" t="str">
        <f>_xlfn.XLOOKUP(Tabuľka9[[#This Row],[IČO]],Zlúčenie1[IČO],Zlúčenie1[zariadenie_short])</f>
        <v>AMBRA</v>
      </c>
      <c r="J461" t="str">
        <f>_xlfn.XLOOKUP(Tabuľka9[[#This Row],[IČO]],Zlúčenie1[IČO],Zlúčenie1[cis_obce.okres_skratka])</f>
        <v>LC</v>
      </c>
    </row>
    <row r="462" spans="1:10" hidden="1" x14ac:dyDescent="0.25">
      <c r="A462" t="s">
        <v>122</v>
      </c>
      <c r="B462" t="s">
        <v>139</v>
      </c>
      <c r="C462" t="s">
        <v>10</v>
      </c>
      <c r="D462"/>
      <c r="E462" s="8"/>
      <c r="F462"/>
      <c r="G462">
        <f>SUM(Tabuľka9[[#This Row],[Predpokladané spotrebované množstvo 07-12/2022]]*Tabuľka9[[#This Row],[Cena MJ S  DPH]])</f>
        <v>0</v>
      </c>
      <c r="H462" s="1">
        <v>52757048</v>
      </c>
      <c r="I462" t="str">
        <f>_xlfn.XLOOKUP(Tabuľka9[[#This Row],[IČO]],Zlúčenie1[IČO],Zlúčenie1[zariadenie_short])</f>
        <v>AMBRA</v>
      </c>
      <c r="J462" t="str">
        <f>_xlfn.XLOOKUP(Tabuľka9[[#This Row],[IČO]],Zlúčenie1[IČO],Zlúčenie1[cis_obce.okres_skratka])</f>
        <v>LC</v>
      </c>
    </row>
    <row r="463" spans="1:10" hidden="1" x14ac:dyDescent="0.25">
      <c r="A463" t="s">
        <v>122</v>
      </c>
      <c r="B463" t="s">
        <v>140</v>
      </c>
      <c r="C463" t="s">
        <v>10</v>
      </c>
      <c r="D463"/>
      <c r="E463" s="8"/>
      <c r="F463"/>
      <c r="G463">
        <f>SUM(Tabuľka9[[#This Row],[Predpokladané spotrebované množstvo 07-12/2022]]*Tabuľka9[[#This Row],[Cena MJ S  DPH]])</f>
        <v>0</v>
      </c>
      <c r="H463" s="1">
        <v>52757048</v>
      </c>
      <c r="I463" t="str">
        <f>_xlfn.XLOOKUP(Tabuľka9[[#This Row],[IČO]],Zlúčenie1[IČO],Zlúčenie1[zariadenie_short])</f>
        <v>AMBRA</v>
      </c>
      <c r="J463" t="str">
        <f>_xlfn.XLOOKUP(Tabuľka9[[#This Row],[IČO]],Zlúčenie1[IČO],Zlúčenie1[cis_obce.okres_skratka])</f>
        <v>LC</v>
      </c>
    </row>
    <row r="464" spans="1:10" hidden="1" x14ac:dyDescent="0.25">
      <c r="A464" t="s">
        <v>122</v>
      </c>
      <c r="B464" t="s">
        <v>141</v>
      </c>
      <c r="C464" t="s">
        <v>10</v>
      </c>
      <c r="D464"/>
      <c r="E464" s="8"/>
      <c r="F464"/>
      <c r="G464">
        <f>SUM(Tabuľka9[[#This Row],[Predpokladané spotrebované množstvo 07-12/2022]]*Tabuľka9[[#This Row],[Cena MJ S  DPH]])</f>
        <v>0</v>
      </c>
      <c r="H464" s="1">
        <v>52757048</v>
      </c>
      <c r="I464" t="str">
        <f>_xlfn.XLOOKUP(Tabuľka9[[#This Row],[IČO]],Zlúčenie1[IČO],Zlúčenie1[zariadenie_short])</f>
        <v>AMBRA</v>
      </c>
      <c r="J464" t="str">
        <f>_xlfn.XLOOKUP(Tabuľka9[[#This Row],[IČO]],Zlúčenie1[IČO],Zlúčenie1[cis_obce.okres_skratka])</f>
        <v>LC</v>
      </c>
    </row>
    <row r="465" spans="1:10" hidden="1" x14ac:dyDescent="0.25">
      <c r="A465" t="s">
        <v>122</v>
      </c>
      <c r="B465" t="s">
        <v>142</v>
      </c>
      <c r="C465" t="s">
        <v>10</v>
      </c>
      <c r="D465"/>
      <c r="E465" s="8"/>
      <c r="F465"/>
      <c r="G465">
        <f>SUM(Tabuľka9[[#This Row],[Predpokladané spotrebované množstvo 07-12/2022]]*Tabuľka9[[#This Row],[Cena MJ S  DPH]])</f>
        <v>0</v>
      </c>
      <c r="H465" s="1">
        <v>52757048</v>
      </c>
      <c r="I465" t="str">
        <f>_xlfn.XLOOKUP(Tabuľka9[[#This Row],[IČO]],Zlúčenie1[IČO],Zlúčenie1[zariadenie_short])</f>
        <v>AMBRA</v>
      </c>
      <c r="J465" t="str">
        <f>_xlfn.XLOOKUP(Tabuľka9[[#This Row],[IČO]],Zlúčenie1[IČO],Zlúčenie1[cis_obce.okres_skratka])</f>
        <v>LC</v>
      </c>
    </row>
    <row r="466" spans="1:10" hidden="1" x14ac:dyDescent="0.25">
      <c r="A466" t="s">
        <v>122</v>
      </c>
      <c r="B466" t="s">
        <v>143</v>
      </c>
      <c r="C466" t="s">
        <v>10</v>
      </c>
      <c r="D466"/>
      <c r="E466" s="8">
        <v>3.75</v>
      </c>
      <c r="F466">
        <v>15</v>
      </c>
      <c r="G466">
        <f>SUM(Tabuľka9[[#This Row],[Predpokladané spotrebované množstvo 07-12/2022]]*Tabuľka9[[#This Row],[Cena MJ S  DPH]])</f>
        <v>56.25</v>
      </c>
      <c r="H466" s="1">
        <v>52757048</v>
      </c>
      <c r="I466" t="str">
        <f>_xlfn.XLOOKUP(Tabuľka9[[#This Row],[IČO]],Zlúčenie1[IČO],Zlúčenie1[zariadenie_short])</f>
        <v>AMBRA</v>
      </c>
      <c r="J466" t="str">
        <f>_xlfn.XLOOKUP(Tabuľka9[[#This Row],[IČO]],Zlúčenie1[IČO],Zlúčenie1[cis_obce.okres_skratka])</f>
        <v>LC</v>
      </c>
    </row>
    <row r="467" spans="1:10" hidden="1" x14ac:dyDescent="0.25">
      <c r="A467" t="s">
        <v>122</v>
      </c>
      <c r="B467" t="s">
        <v>144</v>
      </c>
      <c r="C467" t="s">
        <v>10</v>
      </c>
      <c r="D467"/>
      <c r="E467" s="8"/>
      <c r="F467" t="s">
        <v>202</v>
      </c>
      <c r="G467" t="e">
        <f>SUM(Tabuľka9[[#This Row],[Predpokladané spotrebované množstvo 07-12/2022]]*Tabuľka9[[#This Row],[Cena MJ S  DPH]])</f>
        <v>#VALUE!</v>
      </c>
      <c r="H467" s="1">
        <v>52757048</v>
      </c>
      <c r="I467" t="str">
        <f>_xlfn.XLOOKUP(Tabuľka9[[#This Row],[IČO]],Zlúčenie1[IČO],Zlúčenie1[zariadenie_short])</f>
        <v>AMBRA</v>
      </c>
      <c r="J467" t="str">
        <f>_xlfn.XLOOKUP(Tabuľka9[[#This Row],[IČO]],Zlúčenie1[IČO],Zlúčenie1[cis_obce.okres_skratka])</f>
        <v>LC</v>
      </c>
    </row>
    <row r="468" spans="1:10" hidden="1" x14ac:dyDescent="0.25">
      <c r="A468" t="s">
        <v>122</v>
      </c>
      <c r="B468" t="s">
        <v>145</v>
      </c>
      <c r="C468" t="s">
        <v>10</v>
      </c>
      <c r="D468"/>
      <c r="E468" s="8"/>
      <c r="F468" t="s">
        <v>202</v>
      </c>
      <c r="G468" t="e">
        <f>SUM(Tabuľka9[[#This Row],[Predpokladané spotrebované množstvo 07-12/2022]]*Tabuľka9[[#This Row],[Cena MJ S  DPH]])</f>
        <v>#VALUE!</v>
      </c>
      <c r="H468" s="1">
        <v>52757048</v>
      </c>
      <c r="I468" t="str">
        <f>_xlfn.XLOOKUP(Tabuľka9[[#This Row],[IČO]],Zlúčenie1[IČO],Zlúčenie1[zariadenie_short])</f>
        <v>AMBRA</v>
      </c>
      <c r="J468" t="str">
        <f>_xlfn.XLOOKUP(Tabuľka9[[#This Row],[IČO]],Zlúčenie1[IČO],Zlúčenie1[cis_obce.okres_skratka])</f>
        <v>LC</v>
      </c>
    </row>
    <row r="469" spans="1:10" hidden="1" x14ac:dyDescent="0.25">
      <c r="A469" t="s">
        <v>122</v>
      </c>
      <c r="B469" t="s">
        <v>146</v>
      </c>
      <c r="C469" t="s">
        <v>10</v>
      </c>
      <c r="D469"/>
      <c r="E469" s="8">
        <v>1.5</v>
      </c>
      <c r="F469">
        <v>45</v>
      </c>
      <c r="G469">
        <f>SUM(Tabuľka9[[#This Row],[Predpokladané spotrebované množstvo 07-12/2022]]*Tabuľka9[[#This Row],[Cena MJ S  DPH]])</f>
        <v>67.5</v>
      </c>
      <c r="H469" s="1">
        <v>52757048</v>
      </c>
      <c r="I469" t="str">
        <f>_xlfn.XLOOKUP(Tabuľka9[[#This Row],[IČO]],Zlúčenie1[IČO],Zlúčenie1[zariadenie_short])</f>
        <v>AMBRA</v>
      </c>
      <c r="J469" t="str">
        <f>_xlfn.XLOOKUP(Tabuľka9[[#This Row],[IČO]],Zlúčenie1[IČO],Zlúčenie1[cis_obce.okres_skratka])</f>
        <v>LC</v>
      </c>
    </row>
    <row r="470" spans="1:10" hidden="1" x14ac:dyDescent="0.25">
      <c r="A470" t="s">
        <v>122</v>
      </c>
      <c r="B470" t="s">
        <v>147</v>
      </c>
      <c r="C470" t="s">
        <v>10</v>
      </c>
      <c r="D470"/>
      <c r="E470" s="8"/>
      <c r="F470" t="s">
        <v>202</v>
      </c>
      <c r="G470" t="e">
        <f>SUM(Tabuľka9[[#This Row],[Predpokladané spotrebované množstvo 07-12/2022]]*Tabuľka9[[#This Row],[Cena MJ S  DPH]])</f>
        <v>#VALUE!</v>
      </c>
      <c r="H470" s="1">
        <v>52757048</v>
      </c>
      <c r="I470" t="str">
        <f>_xlfn.XLOOKUP(Tabuľka9[[#This Row],[IČO]],Zlúčenie1[IČO],Zlúčenie1[zariadenie_short])</f>
        <v>AMBRA</v>
      </c>
      <c r="J470" t="str">
        <f>_xlfn.XLOOKUP(Tabuľka9[[#This Row],[IČO]],Zlúčenie1[IČO],Zlúčenie1[cis_obce.okres_skratka])</f>
        <v>LC</v>
      </c>
    </row>
    <row r="471" spans="1:10" hidden="1" x14ac:dyDescent="0.25">
      <c r="A471" t="s">
        <v>122</v>
      </c>
      <c r="B471" t="s">
        <v>148</v>
      </c>
      <c r="C471" t="s">
        <v>10</v>
      </c>
      <c r="D471"/>
      <c r="E471" s="8"/>
      <c r="F471" t="s">
        <v>202</v>
      </c>
      <c r="G471" t="e">
        <f>SUM(Tabuľka9[[#This Row],[Predpokladané spotrebované množstvo 07-12/2022]]*Tabuľka9[[#This Row],[Cena MJ S  DPH]])</f>
        <v>#VALUE!</v>
      </c>
      <c r="H471" s="1">
        <v>52757048</v>
      </c>
      <c r="I471" t="str">
        <f>_xlfn.XLOOKUP(Tabuľka9[[#This Row],[IČO]],Zlúčenie1[IČO],Zlúčenie1[zariadenie_short])</f>
        <v>AMBRA</v>
      </c>
      <c r="J471" t="str">
        <f>_xlfn.XLOOKUP(Tabuľka9[[#This Row],[IČO]],Zlúčenie1[IČO],Zlúčenie1[cis_obce.okres_skratka])</f>
        <v>LC</v>
      </c>
    </row>
    <row r="472" spans="1:10" hidden="1" x14ac:dyDescent="0.25">
      <c r="A472" t="s">
        <v>122</v>
      </c>
      <c r="B472" t="s">
        <v>149</v>
      </c>
      <c r="C472" t="s">
        <v>10</v>
      </c>
      <c r="D472"/>
      <c r="E472" s="8"/>
      <c r="F472" t="s">
        <v>202</v>
      </c>
      <c r="G472" t="e">
        <f>SUM(Tabuľka9[[#This Row],[Predpokladané spotrebované množstvo 07-12/2022]]*Tabuľka9[[#This Row],[Cena MJ S  DPH]])</f>
        <v>#VALUE!</v>
      </c>
      <c r="H472" s="1">
        <v>52757048</v>
      </c>
      <c r="I472" t="str">
        <f>_xlfn.XLOOKUP(Tabuľka9[[#This Row],[IČO]],Zlúčenie1[IČO],Zlúčenie1[zariadenie_short])</f>
        <v>AMBRA</v>
      </c>
      <c r="J472" t="str">
        <f>_xlfn.XLOOKUP(Tabuľka9[[#This Row],[IČO]],Zlúčenie1[IČO],Zlúčenie1[cis_obce.okres_skratka])</f>
        <v>LC</v>
      </c>
    </row>
    <row r="473" spans="1:10" hidden="1" x14ac:dyDescent="0.25">
      <c r="A473" t="s">
        <v>122</v>
      </c>
      <c r="B473" t="s">
        <v>150</v>
      </c>
      <c r="C473" t="s">
        <v>10</v>
      </c>
      <c r="D473"/>
      <c r="E473" s="8"/>
      <c r="F473" t="s">
        <v>202</v>
      </c>
      <c r="G473" t="e">
        <f>SUM(Tabuľka9[[#This Row],[Predpokladané spotrebované množstvo 07-12/2022]]*Tabuľka9[[#This Row],[Cena MJ S  DPH]])</f>
        <v>#VALUE!</v>
      </c>
      <c r="H473" s="1">
        <v>52757048</v>
      </c>
      <c r="I473" t="str">
        <f>_xlfn.XLOOKUP(Tabuľka9[[#This Row],[IČO]],Zlúčenie1[IČO],Zlúčenie1[zariadenie_short])</f>
        <v>AMBRA</v>
      </c>
      <c r="J473" t="str">
        <f>_xlfn.XLOOKUP(Tabuľka9[[#This Row],[IČO]],Zlúčenie1[IČO],Zlúčenie1[cis_obce.okres_skratka])</f>
        <v>LC</v>
      </c>
    </row>
    <row r="474" spans="1:10" hidden="1" x14ac:dyDescent="0.25">
      <c r="A474" t="s">
        <v>122</v>
      </c>
      <c r="B474" t="s">
        <v>151</v>
      </c>
      <c r="C474" t="s">
        <v>10</v>
      </c>
      <c r="D474"/>
      <c r="E474" s="8">
        <v>2.5</v>
      </c>
      <c r="F474">
        <v>60</v>
      </c>
      <c r="G474">
        <f>SUM(Tabuľka9[[#This Row],[Predpokladané spotrebované množstvo 07-12/2022]]*Tabuľka9[[#This Row],[Cena MJ S  DPH]])</f>
        <v>150</v>
      </c>
      <c r="H474" s="1">
        <v>52757048</v>
      </c>
      <c r="I474" t="str">
        <f>_xlfn.XLOOKUP(Tabuľka9[[#This Row],[IČO]],Zlúčenie1[IČO],Zlúčenie1[zariadenie_short])</f>
        <v>AMBRA</v>
      </c>
      <c r="J474" t="str">
        <f>_xlfn.XLOOKUP(Tabuľka9[[#This Row],[IČO]],Zlúčenie1[IČO],Zlúčenie1[cis_obce.okres_skratka])</f>
        <v>LC</v>
      </c>
    </row>
    <row r="475" spans="1:10" hidden="1" x14ac:dyDescent="0.25">
      <c r="A475" t="s">
        <v>122</v>
      </c>
      <c r="B475" t="s">
        <v>152</v>
      </c>
      <c r="C475" t="s">
        <v>10</v>
      </c>
      <c r="D475"/>
      <c r="E475" s="8"/>
      <c r="F475" t="s">
        <v>202</v>
      </c>
      <c r="G475" t="e">
        <f>SUM(Tabuľka9[[#This Row],[Predpokladané spotrebované množstvo 07-12/2022]]*Tabuľka9[[#This Row],[Cena MJ S  DPH]])</f>
        <v>#VALUE!</v>
      </c>
      <c r="H475" s="1">
        <v>52757048</v>
      </c>
      <c r="I475" t="str">
        <f>_xlfn.XLOOKUP(Tabuľka9[[#This Row],[IČO]],Zlúčenie1[IČO],Zlúčenie1[zariadenie_short])</f>
        <v>AMBRA</v>
      </c>
      <c r="J475" t="str">
        <f>_xlfn.XLOOKUP(Tabuľka9[[#This Row],[IČO]],Zlúčenie1[IČO],Zlúčenie1[cis_obce.okres_skratka])</f>
        <v>LC</v>
      </c>
    </row>
    <row r="476" spans="1:10" hidden="1" x14ac:dyDescent="0.25">
      <c r="A476" t="s">
        <v>122</v>
      </c>
      <c r="B476" t="s">
        <v>153</v>
      </c>
      <c r="C476" t="s">
        <v>10</v>
      </c>
      <c r="D476"/>
      <c r="E476" s="8">
        <v>5.6</v>
      </c>
      <c r="F476">
        <v>60</v>
      </c>
      <c r="G476">
        <f>SUM(Tabuľka9[[#This Row],[Predpokladané spotrebované množstvo 07-12/2022]]*Tabuľka9[[#This Row],[Cena MJ S  DPH]])</f>
        <v>336</v>
      </c>
      <c r="H476" s="1">
        <v>52757048</v>
      </c>
      <c r="I476" t="str">
        <f>_xlfn.XLOOKUP(Tabuľka9[[#This Row],[IČO]],Zlúčenie1[IČO],Zlúčenie1[zariadenie_short])</f>
        <v>AMBRA</v>
      </c>
      <c r="J476" t="str">
        <f>_xlfn.XLOOKUP(Tabuľka9[[#This Row],[IČO]],Zlúčenie1[IČO],Zlúčenie1[cis_obce.okres_skratka])</f>
        <v>LC</v>
      </c>
    </row>
    <row r="477" spans="1:10" hidden="1" x14ac:dyDescent="0.25">
      <c r="A477" t="s">
        <v>122</v>
      </c>
      <c r="B477" t="s">
        <v>154</v>
      </c>
      <c r="C477" t="s">
        <v>10</v>
      </c>
      <c r="D477"/>
      <c r="E477" s="8"/>
      <c r="F477" t="s">
        <v>202</v>
      </c>
      <c r="G477" t="e">
        <f>SUM(Tabuľka9[[#This Row],[Predpokladané spotrebované množstvo 07-12/2022]]*Tabuľka9[[#This Row],[Cena MJ S  DPH]])</f>
        <v>#VALUE!</v>
      </c>
      <c r="H477" s="1">
        <v>52757048</v>
      </c>
      <c r="I477" t="str">
        <f>_xlfn.XLOOKUP(Tabuľka9[[#This Row],[IČO]],Zlúčenie1[IČO],Zlúčenie1[zariadenie_short])</f>
        <v>AMBRA</v>
      </c>
      <c r="J477" t="str">
        <f>_xlfn.XLOOKUP(Tabuľka9[[#This Row],[IČO]],Zlúčenie1[IČO],Zlúčenie1[cis_obce.okres_skratka])</f>
        <v>LC</v>
      </c>
    </row>
    <row r="478" spans="1:10" hidden="1" x14ac:dyDescent="0.25">
      <c r="A478" t="s">
        <v>122</v>
      </c>
      <c r="B478" t="s">
        <v>155</v>
      </c>
      <c r="C478" t="s">
        <v>10</v>
      </c>
      <c r="D478"/>
      <c r="E478" s="8"/>
      <c r="F478" t="s">
        <v>202</v>
      </c>
      <c r="G478" t="e">
        <f>SUM(Tabuľka9[[#This Row],[Predpokladané spotrebované množstvo 07-12/2022]]*Tabuľka9[[#This Row],[Cena MJ S  DPH]])</f>
        <v>#VALUE!</v>
      </c>
      <c r="H478" s="1">
        <v>52757048</v>
      </c>
      <c r="I478" t="str">
        <f>_xlfn.XLOOKUP(Tabuľka9[[#This Row],[IČO]],Zlúčenie1[IČO],Zlúčenie1[zariadenie_short])</f>
        <v>AMBRA</v>
      </c>
      <c r="J478" t="str">
        <f>_xlfn.XLOOKUP(Tabuľka9[[#This Row],[IČO]],Zlúčenie1[IČO],Zlúčenie1[cis_obce.okres_skratka])</f>
        <v>LC</v>
      </c>
    </row>
    <row r="479" spans="1:10" hidden="1" x14ac:dyDescent="0.25">
      <c r="A479" t="s">
        <v>122</v>
      </c>
      <c r="B479" t="s">
        <v>156</v>
      </c>
      <c r="C479" t="s">
        <v>10</v>
      </c>
      <c r="D479"/>
      <c r="E479" s="8"/>
      <c r="F479" t="s">
        <v>202</v>
      </c>
      <c r="G479" t="e">
        <f>SUM(Tabuľka9[[#This Row],[Predpokladané spotrebované množstvo 07-12/2022]]*Tabuľka9[[#This Row],[Cena MJ S  DPH]])</f>
        <v>#VALUE!</v>
      </c>
      <c r="H479" s="1">
        <v>52757048</v>
      </c>
      <c r="I479" t="str">
        <f>_xlfn.XLOOKUP(Tabuľka9[[#This Row],[IČO]],Zlúčenie1[IČO],Zlúčenie1[zariadenie_short])</f>
        <v>AMBRA</v>
      </c>
      <c r="J479" t="str">
        <f>_xlfn.XLOOKUP(Tabuľka9[[#This Row],[IČO]],Zlúčenie1[IČO],Zlúčenie1[cis_obce.okres_skratka])</f>
        <v>LC</v>
      </c>
    </row>
    <row r="480" spans="1:10" hidden="1" x14ac:dyDescent="0.25">
      <c r="A480" t="s">
        <v>122</v>
      </c>
      <c r="B480" t="s">
        <v>157</v>
      </c>
      <c r="C480" t="s">
        <v>10</v>
      </c>
      <c r="D480"/>
      <c r="E480" s="8">
        <v>4</v>
      </c>
      <c r="F480">
        <v>20</v>
      </c>
      <c r="G480">
        <f>SUM(Tabuľka9[[#This Row],[Predpokladané spotrebované množstvo 07-12/2022]]*Tabuľka9[[#This Row],[Cena MJ S  DPH]])</f>
        <v>80</v>
      </c>
      <c r="H480" s="1">
        <v>52757048</v>
      </c>
      <c r="I480" t="str">
        <f>_xlfn.XLOOKUP(Tabuľka9[[#This Row],[IČO]],Zlúčenie1[IČO],Zlúčenie1[zariadenie_short])</f>
        <v>AMBRA</v>
      </c>
      <c r="J480" t="str">
        <f>_xlfn.XLOOKUP(Tabuľka9[[#This Row],[IČO]],Zlúčenie1[IČO],Zlúčenie1[cis_obce.okres_skratka])</f>
        <v>LC</v>
      </c>
    </row>
    <row r="481" spans="1:10" hidden="1" x14ac:dyDescent="0.25">
      <c r="A481" t="s">
        <v>122</v>
      </c>
      <c r="B481" t="s">
        <v>158</v>
      </c>
      <c r="C481" t="s">
        <v>10</v>
      </c>
      <c r="D481"/>
      <c r="E481" s="8"/>
      <c r="F481" t="s">
        <v>202</v>
      </c>
      <c r="G481" t="e">
        <f>SUM(Tabuľka9[[#This Row],[Predpokladané spotrebované množstvo 07-12/2022]]*Tabuľka9[[#This Row],[Cena MJ S  DPH]])</f>
        <v>#VALUE!</v>
      </c>
      <c r="H481" s="1">
        <v>52757048</v>
      </c>
      <c r="I481" t="str">
        <f>_xlfn.XLOOKUP(Tabuľka9[[#This Row],[IČO]],Zlúčenie1[IČO],Zlúčenie1[zariadenie_short])</f>
        <v>AMBRA</v>
      </c>
      <c r="J481" t="str">
        <f>_xlfn.XLOOKUP(Tabuľka9[[#This Row],[IČO]],Zlúčenie1[IČO],Zlúčenie1[cis_obce.okres_skratka])</f>
        <v>LC</v>
      </c>
    </row>
    <row r="482" spans="1:10" hidden="1" x14ac:dyDescent="0.25">
      <c r="A482" t="s">
        <v>122</v>
      </c>
      <c r="B482" t="s">
        <v>159</v>
      </c>
      <c r="C482" t="s">
        <v>10</v>
      </c>
      <c r="D482"/>
      <c r="E482" s="8">
        <v>2.8</v>
      </c>
      <c r="F482">
        <v>60</v>
      </c>
      <c r="G482">
        <f>SUM(Tabuľka9[[#This Row],[Predpokladané spotrebované množstvo 07-12/2022]]*Tabuľka9[[#This Row],[Cena MJ S  DPH]])</f>
        <v>168</v>
      </c>
      <c r="H482" s="1">
        <v>52757048</v>
      </c>
      <c r="I482" t="str">
        <f>_xlfn.XLOOKUP(Tabuľka9[[#This Row],[IČO]],Zlúčenie1[IČO],Zlúčenie1[zariadenie_short])</f>
        <v>AMBRA</v>
      </c>
      <c r="J482" t="str">
        <f>_xlfn.XLOOKUP(Tabuľka9[[#This Row],[IČO]],Zlúčenie1[IČO],Zlúčenie1[cis_obce.okres_skratka])</f>
        <v>LC</v>
      </c>
    </row>
    <row r="483" spans="1:10" hidden="1" x14ac:dyDescent="0.25">
      <c r="A483" t="s">
        <v>122</v>
      </c>
      <c r="B483" t="s">
        <v>160</v>
      </c>
      <c r="C483" t="s">
        <v>10</v>
      </c>
      <c r="D483"/>
      <c r="E483" s="8"/>
      <c r="F483" t="s">
        <v>202</v>
      </c>
      <c r="G483" t="e">
        <f>SUM(Tabuľka9[[#This Row],[Predpokladané spotrebované množstvo 07-12/2022]]*Tabuľka9[[#This Row],[Cena MJ S  DPH]])</f>
        <v>#VALUE!</v>
      </c>
      <c r="H483" s="1">
        <v>52757048</v>
      </c>
      <c r="I483" t="str">
        <f>_xlfn.XLOOKUP(Tabuľka9[[#This Row],[IČO]],Zlúčenie1[IČO],Zlúčenie1[zariadenie_short])</f>
        <v>AMBRA</v>
      </c>
      <c r="J483" t="str">
        <f>_xlfn.XLOOKUP(Tabuľka9[[#This Row],[IČO]],Zlúčenie1[IČO],Zlúčenie1[cis_obce.okres_skratka])</f>
        <v>LC</v>
      </c>
    </row>
    <row r="484" spans="1:10" hidden="1" x14ac:dyDescent="0.25">
      <c r="A484" t="s">
        <v>122</v>
      </c>
      <c r="B484" t="s">
        <v>161</v>
      </c>
      <c r="C484" t="s">
        <v>10</v>
      </c>
      <c r="D484"/>
      <c r="E484" s="8"/>
      <c r="F484" t="s">
        <v>202</v>
      </c>
      <c r="G484" t="e">
        <f>SUM(Tabuľka9[[#This Row],[Predpokladané spotrebované množstvo 07-12/2022]]*Tabuľka9[[#This Row],[Cena MJ S  DPH]])</f>
        <v>#VALUE!</v>
      </c>
      <c r="H484" s="1">
        <v>52757048</v>
      </c>
      <c r="I484" t="str">
        <f>_xlfn.XLOOKUP(Tabuľka9[[#This Row],[IČO]],Zlúčenie1[IČO],Zlúčenie1[zariadenie_short])</f>
        <v>AMBRA</v>
      </c>
      <c r="J484" t="str">
        <f>_xlfn.XLOOKUP(Tabuľka9[[#This Row],[IČO]],Zlúčenie1[IČO],Zlúčenie1[cis_obce.okres_skratka])</f>
        <v>LC</v>
      </c>
    </row>
    <row r="485" spans="1:10" hidden="1" x14ac:dyDescent="0.25">
      <c r="A485" t="s">
        <v>122</v>
      </c>
      <c r="B485" t="s">
        <v>162</v>
      </c>
      <c r="C485" t="s">
        <v>10</v>
      </c>
      <c r="D485"/>
      <c r="E485" s="8"/>
      <c r="F485" t="s">
        <v>202</v>
      </c>
      <c r="G485" t="e">
        <f>SUM(Tabuľka9[[#This Row],[Predpokladané spotrebované množstvo 07-12/2022]]*Tabuľka9[[#This Row],[Cena MJ S  DPH]])</f>
        <v>#VALUE!</v>
      </c>
      <c r="H485" s="1">
        <v>52757048</v>
      </c>
      <c r="I485" t="str">
        <f>_xlfn.XLOOKUP(Tabuľka9[[#This Row],[IČO]],Zlúčenie1[IČO],Zlúčenie1[zariadenie_short])</f>
        <v>AMBRA</v>
      </c>
      <c r="J485" t="str">
        <f>_xlfn.XLOOKUP(Tabuľka9[[#This Row],[IČO]],Zlúčenie1[IČO],Zlúčenie1[cis_obce.okres_skratka])</f>
        <v>LC</v>
      </c>
    </row>
    <row r="486" spans="1:10" hidden="1" x14ac:dyDescent="0.25">
      <c r="A486" t="s">
        <v>122</v>
      </c>
      <c r="B486" t="s">
        <v>163</v>
      </c>
      <c r="C486" t="s">
        <v>10</v>
      </c>
      <c r="D486"/>
      <c r="E486" s="8">
        <v>3</v>
      </c>
      <c r="F486">
        <v>20</v>
      </c>
      <c r="G486">
        <f>SUM(Tabuľka9[[#This Row],[Predpokladané spotrebované množstvo 07-12/2022]]*Tabuľka9[[#This Row],[Cena MJ S  DPH]])</f>
        <v>60</v>
      </c>
      <c r="H486" s="1">
        <v>52757048</v>
      </c>
      <c r="I486" t="str">
        <f>_xlfn.XLOOKUP(Tabuľka9[[#This Row],[IČO]],Zlúčenie1[IČO],Zlúčenie1[zariadenie_short])</f>
        <v>AMBRA</v>
      </c>
      <c r="J486" t="str">
        <f>_xlfn.XLOOKUP(Tabuľka9[[#This Row],[IČO]],Zlúčenie1[IČO],Zlúčenie1[cis_obce.okres_skratka])</f>
        <v>LC</v>
      </c>
    </row>
    <row r="487" spans="1:10" hidden="1" x14ac:dyDescent="0.25">
      <c r="A487" t="s">
        <v>122</v>
      </c>
      <c r="B487" t="s">
        <v>164</v>
      </c>
      <c r="C487" t="s">
        <v>10</v>
      </c>
      <c r="D487"/>
      <c r="E487" s="8"/>
      <c r="F487" t="s">
        <v>202</v>
      </c>
      <c r="G487" t="e">
        <f>SUM(Tabuľka9[[#This Row],[Predpokladané spotrebované množstvo 07-12/2022]]*Tabuľka9[[#This Row],[Cena MJ S  DPH]])</f>
        <v>#VALUE!</v>
      </c>
      <c r="H487" s="1">
        <v>52757048</v>
      </c>
      <c r="I487" t="str">
        <f>_xlfn.XLOOKUP(Tabuľka9[[#This Row],[IČO]],Zlúčenie1[IČO],Zlúčenie1[zariadenie_short])</f>
        <v>AMBRA</v>
      </c>
      <c r="J487" t="str">
        <f>_xlfn.XLOOKUP(Tabuľka9[[#This Row],[IČO]],Zlúčenie1[IČO],Zlúčenie1[cis_obce.okres_skratka])</f>
        <v>LC</v>
      </c>
    </row>
    <row r="488" spans="1:10" hidden="1" x14ac:dyDescent="0.25">
      <c r="A488" t="s">
        <v>122</v>
      </c>
      <c r="B488" t="s">
        <v>165</v>
      </c>
      <c r="C488" t="s">
        <v>10</v>
      </c>
      <c r="D488"/>
      <c r="E488" s="8">
        <v>2.2000000000000002</v>
      </c>
      <c r="F488">
        <v>40</v>
      </c>
      <c r="G488">
        <f>SUM(Tabuľka9[[#This Row],[Predpokladané spotrebované množstvo 07-12/2022]]*Tabuľka9[[#This Row],[Cena MJ S  DPH]])</f>
        <v>88</v>
      </c>
      <c r="H488" s="1">
        <v>52757048</v>
      </c>
      <c r="I488" t="str">
        <f>_xlfn.XLOOKUP(Tabuľka9[[#This Row],[IČO]],Zlúčenie1[IČO],Zlúčenie1[zariadenie_short])</f>
        <v>AMBRA</v>
      </c>
      <c r="J488" t="str">
        <f>_xlfn.XLOOKUP(Tabuľka9[[#This Row],[IČO]],Zlúčenie1[IČO],Zlúčenie1[cis_obce.okres_skratka])</f>
        <v>LC</v>
      </c>
    </row>
    <row r="489" spans="1:10" hidden="1" x14ac:dyDescent="0.25">
      <c r="A489" t="s">
        <v>122</v>
      </c>
      <c r="B489" t="s">
        <v>166</v>
      </c>
      <c r="C489" t="s">
        <v>10</v>
      </c>
      <c r="D489"/>
      <c r="E489" s="8">
        <v>2</v>
      </c>
      <c r="F489">
        <v>25</v>
      </c>
      <c r="G489">
        <f>SUM(Tabuľka9[[#This Row],[Predpokladané spotrebované množstvo 07-12/2022]]*Tabuľka9[[#This Row],[Cena MJ S  DPH]])</f>
        <v>50</v>
      </c>
      <c r="H489" s="1">
        <v>52757048</v>
      </c>
      <c r="I489" t="str">
        <f>_xlfn.XLOOKUP(Tabuľka9[[#This Row],[IČO]],Zlúčenie1[IČO],Zlúčenie1[zariadenie_short])</f>
        <v>AMBRA</v>
      </c>
      <c r="J489" t="str">
        <f>_xlfn.XLOOKUP(Tabuľka9[[#This Row],[IČO]],Zlúčenie1[IČO],Zlúčenie1[cis_obce.okres_skratka])</f>
        <v>LC</v>
      </c>
    </row>
    <row r="490" spans="1:10" hidden="1" x14ac:dyDescent="0.25">
      <c r="A490" t="s">
        <v>122</v>
      </c>
      <c r="B490" t="s">
        <v>167</v>
      </c>
      <c r="C490" t="s">
        <v>10</v>
      </c>
      <c r="D490"/>
      <c r="E490" s="8">
        <v>3</v>
      </c>
      <c r="F490">
        <v>80</v>
      </c>
      <c r="G490">
        <f>SUM(Tabuľka9[[#This Row],[Predpokladané spotrebované množstvo 07-12/2022]]*Tabuľka9[[#This Row],[Cena MJ S  DPH]])</f>
        <v>240</v>
      </c>
      <c r="H490" s="1">
        <v>52757048</v>
      </c>
      <c r="I490" t="str">
        <f>_xlfn.XLOOKUP(Tabuľka9[[#This Row],[IČO]],Zlúčenie1[IČO],Zlúčenie1[zariadenie_short])</f>
        <v>AMBRA</v>
      </c>
      <c r="J490" t="str">
        <f>_xlfn.XLOOKUP(Tabuľka9[[#This Row],[IČO]],Zlúčenie1[IČO],Zlúčenie1[cis_obce.okres_skratka])</f>
        <v>LC</v>
      </c>
    </row>
    <row r="491" spans="1:10" hidden="1" x14ac:dyDescent="0.25">
      <c r="A491" t="s">
        <v>122</v>
      </c>
      <c r="B491" t="s">
        <v>168</v>
      </c>
      <c r="C491" t="s">
        <v>10</v>
      </c>
      <c r="D491"/>
      <c r="E491" s="8"/>
      <c r="F491"/>
      <c r="G491">
        <f>SUM(Tabuľka9[[#This Row],[Predpokladané spotrebované množstvo 07-12/2022]]*Tabuľka9[[#This Row],[Cena MJ S  DPH]])</f>
        <v>0</v>
      </c>
      <c r="H491" s="1">
        <v>52757048</v>
      </c>
      <c r="I491" t="str">
        <f>_xlfn.XLOOKUP(Tabuľka9[[#This Row],[IČO]],Zlúčenie1[IČO],Zlúčenie1[zariadenie_short])</f>
        <v>AMBRA</v>
      </c>
      <c r="J491" t="str">
        <f>_xlfn.XLOOKUP(Tabuľka9[[#This Row],[IČO]],Zlúčenie1[IČO],Zlúčenie1[cis_obce.okres_skratka])</f>
        <v>LC</v>
      </c>
    </row>
    <row r="492" spans="1:10" hidden="1" x14ac:dyDescent="0.25">
      <c r="A492" t="s">
        <v>122</v>
      </c>
      <c r="B492" t="s">
        <v>169</v>
      </c>
      <c r="C492" t="s">
        <v>10</v>
      </c>
      <c r="D492"/>
      <c r="E492" s="8"/>
      <c r="F492"/>
      <c r="G492">
        <f>SUM(Tabuľka9[[#This Row],[Predpokladané spotrebované množstvo 07-12/2022]]*Tabuľka9[[#This Row],[Cena MJ S  DPH]])</f>
        <v>0</v>
      </c>
      <c r="H492" s="1">
        <v>52757048</v>
      </c>
      <c r="I492" t="str">
        <f>_xlfn.XLOOKUP(Tabuľka9[[#This Row],[IČO]],Zlúčenie1[IČO],Zlúčenie1[zariadenie_short])</f>
        <v>AMBRA</v>
      </c>
      <c r="J492" t="str">
        <f>_xlfn.XLOOKUP(Tabuľka9[[#This Row],[IČO]],Zlúčenie1[IČO],Zlúčenie1[cis_obce.okres_skratka])</f>
        <v>LC</v>
      </c>
    </row>
    <row r="493" spans="1:10" hidden="1" x14ac:dyDescent="0.25">
      <c r="A493" t="s">
        <v>122</v>
      </c>
      <c r="B493" t="s">
        <v>170</v>
      </c>
      <c r="C493" t="s">
        <v>10</v>
      </c>
      <c r="D493"/>
      <c r="E493" s="8"/>
      <c r="F493"/>
      <c r="G493">
        <f>SUM(Tabuľka9[[#This Row],[Predpokladané spotrebované množstvo 07-12/2022]]*Tabuľka9[[#This Row],[Cena MJ S  DPH]])</f>
        <v>0</v>
      </c>
      <c r="H493" s="1">
        <v>52757048</v>
      </c>
      <c r="I493" t="str">
        <f>_xlfn.XLOOKUP(Tabuľka9[[#This Row],[IČO]],Zlúčenie1[IČO],Zlúčenie1[zariadenie_short])</f>
        <v>AMBRA</v>
      </c>
      <c r="J493" t="str">
        <f>_xlfn.XLOOKUP(Tabuľka9[[#This Row],[IČO]],Zlúčenie1[IČO],Zlúčenie1[cis_obce.okres_skratka])</f>
        <v>LC</v>
      </c>
    </row>
    <row r="494" spans="1:10" hidden="1" x14ac:dyDescent="0.25">
      <c r="A494" t="s">
        <v>122</v>
      </c>
      <c r="B494" t="s">
        <v>171</v>
      </c>
      <c r="C494" t="s">
        <v>10</v>
      </c>
      <c r="D494"/>
      <c r="E494" s="8"/>
      <c r="F494"/>
      <c r="G494">
        <f>SUM(Tabuľka9[[#This Row],[Predpokladané spotrebované množstvo 07-12/2022]]*Tabuľka9[[#This Row],[Cena MJ S  DPH]])</f>
        <v>0</v>
      </c>
      <c r="H494" s="1">
        <v>52757048</v>
      </c>
      <c r="I494" t="str">
        <f>_xlfn.XLOOKUP(Tabuľka9[[#This Row],[IČO]],Zlúčenie1[IČO],Zlúčenie1[zariadenie_short])</f>
        <v>AMBRA</v>
      </c>
      <c r="J494" t="str">
        <f>_xlfn.XLOOKUP(Tabuľka9[[#This Row],[IČO]],Zlúčenie1[IČO],Zlúčenie1[cis_obce.okres_skratka])</f>
        <v>LC</v>
      </c>
    </row>
    <row r="495" spans="1:10" hidden="1" x14ac:dyDescent="0.25">
      <c r="A495" t="s">
        <v>122</v>
      </c>
      <c r="B495" t="s">
        <v>172</v>
      </c>
      <c r="C495" t="s">
        <v>10</v>
      </c>
      <c r="D495"/>
      <c r="E495" s="8"/>
      <c r="F495"/>
      <c r="G495">
        <f>SUM(Tabuľka9[[#This Row],[Predpokladané spotrebované množstvo 07-12/2022]]*Tabuľka9[[#This Row],[Cena MJ S  DPH]])</f>
        <v>0</v>
      </c>
      <c r="H495" s="1">
        <v>52757048</v>
      </c>
      <c r="I495" t="str">
        <f>_xlfn.XLOOKUP(Tabuľka9[[#This Row],[IČO]],Zlúčenie1[IČO],Zlúčenie1[zariadenie_short])</f>
        <v>AMBRA</v>
      </c>
      <c r="J495" t="str">
        <f>_xlfn.XLOOKUP(Tabuľka9[[#This Row],[IČO]],Zlúčenie1[IČO],Zlúčenie1[cis_obce.okres_skratka])</f>
        <v>LC</v>
      </c>
    </row>
    <row r="496" spans="1:10" hidden="1" x14ac:dyDescent="0.25">
      <c r="A496" t="s">
        <v>122</v>
      </c>
      <c r="B496" t="s">
        <v>173</v>
      </c>
      <c r="C496" t="s">
        <v>10</v>
      </c>
      <c r="D496"/>
      <c r="E496" s="8">
        <v>3.49</v>
      </c>
      <c r="F496">
        <v>40</v>
      </c>
      <c r="G496">
        <f>SUM(Tabuľka9[[#This Row],[Predpokladané spotrebované množstvo 07-12/2022]]*Tabuľka9[[#This Row],[Cena MJ S  DPH]])</f>
        <v>139.60000000000002</v>
      </c>
      <c r="H496" s="1">
        <v>52757048</v>
      </c>
      <c r="I496" t="str">
        <f>_xlfn.XLOOKUP(Tabuľka9[[#This Row],[IČO]],Zlúčenie1[IČO],Zlúčenie1[zariadenie_short])</f>
        <v>AMBRA</v>
      </c>
      <c r="J496" t="str">
        <f>_xlfn.XLOOKUP(Tabuľka9[[#This Row],[IČO]],Zlúčenie1[IČO],Zlúčenie1[cis_obce.okres_skratka])</f>
        <v>LC</v>
      </c>
    </row>
    <row r="497" spans="1:10" hidden="1" x14ac:dyDescent="0.25">
      <c r="A497" t="s">
        <v>122</v>
      </c>
      <c r="B497" t="s">
        <v>174</v>
      </c>
      <c r="C497" t="s">
        <v>10</v>
      </c>
      <c r="D497"/>
      <c r="E497" s="8"/>
      <c r="F497"/>
      <c r="G497">
        <f>SUM(Tabuľka9[[#This Row],[Predpokladané spotrebované množstvo 07-12/2022]]*Tabuľka9[[#This Row],[Cena MJ S  DPH]])</f>
        <v>0</v>
      </c>
      <c r="H497" s="1">
        <v>52757048</v>
      </c>
      <c r="I497" t="str">
        <f>_xlfn.XLOOKUP(Tabuľka9[[#This Row],[IČO]],Zlúčenie1[IČO],Zlúčenie1[zariadenie_short])</f>
        <v>AMBRA</v>
      </c>
      <c r="J497" t="str">
        <f>_xlfn.XLOOKUP(Tabuľka9[[#This Row],[IČO]],Zlúčenie1[IČO],Zlúčenie1[cis_obce.okres_skratka])</f>
        <v>LC</v>
      </c>
    </row>
    <row r="498" spans="1:10" hidden="1" x14ac:dyDescent="0.25">
      <c r="A498" t="s">
        <v>122</v>
      </c>
      <c r="B498" t="s">
        <v>175</v>
      </c>
      <c r="C498" t="s">
        <v>10</v>
      </c>
      <c r="D498"/>
      <c r="E498" s="8">
        <v>3.9</v>
      </c>
      <c r="F498">
        <v>50</v>
      </c>
      <c r="G498">
        <f>SUM(Tabuľka9[[#This Row],[Predpokladané spotrebované množstvo 07-12/2022]]*Tabuľka9[[#This Row],[Cena MJ S  DPH]])</f>
        <v>195</v>
      </c>
      <c r="H498" s="1">
        <v>52757048</v>
      </c>
      <c r="I498" t="str">
        <f>_xlfn.XLOOKUP(Tabuľka9[[#This Row],[IČO]],Zlúčenie1[IČO],Zlúčenie1[zariadenie_short])</f>
        <v>AMBRA</v>
      </c>
      <c r="J498" t="str">
        <f>_xlfn.XLOOKUP(Tabuľka9[[#This Row],[IČO]],Zlúčenie1[IČO],Zlúčenie1[cis_obce.okres_skratka])</f>
        <v>LC</v>
      </c>
    </row>
    <row r="499" spans="1:10" hidden="1" x14ac:dyDescent="0.25">
      <c r="A499" t="s">
        <v>122</v>
      </c>
      <c r="B499" t="s">
        <v>176</v>
      </c>
      <c r="C499" t="s">
        <v>10</v>
      </c>
      <c r="D499"/>
      <c r="E499" s="8"/>
      <c r="F499"/>
      <c r="G499">
        <f>SUM(Tabuľka9[[#This Row],[Predpokladané spotrebované množstvo 07-12/2022]]*Tabuľka9[[#This Row],[Cena MJ S  DPH]])</f>
        <v>0</v>
      </c>
      <c r="H499" s="1">
        <v>52757048</v>
      </c>
      <c r="I499" t="str">
        <f>_xlfn.XLOOKUP(Tabuľka9[[#This Row],[IČO]],Zlúčenie1[IČO],Zlúčenie1[zariadenie_short])</f>
        <v>AMBRA</v>
      </c>
      <c r="J499" t="str">
        <f>_xlfn.XLOOKUP(Tabuľka9[[#This Row],[IČO]],Zlúčenie1[IČO],Zlúčenie1[cis_obce.okres_skratka])</f>
        <v>LC</v>
      </c>
    </row>
    <row r="500" spans="1:10" hidden="1" x14ac:dyDescent="0.25">
      <c r="A500" t="s">
        <v>122</v>
      </c>
      <c r="B500" t="s">
        <v>177</v>
      </c>
      <c r="C500" t="s">
        <v>10</v>
      </c>
      <c r="D500"/>
      <c r="E500" s="8"/>
      <c r="F500"/>
      <c r="G500">
        <f>SUM(Tabuľka9[[#This Row],[Predpokladané spotrebované množstvo 07-12/2022]]*Tabuľka9[[#This Row],[Cena MJ S  DPH]])</f>
        <v>0</v>
      </c>
      <c r="H500" s="1">
        <v>52757048</v>
      </c>
      <c r="I500" t="str">
        <f>_xlfn.XLOOKUP(Tabuľka9[[#This Row],[IČO]],Zlúčenie1[IČO],Zlúčenie1[zariadenie_short])</f>
        <v>AMBRA</v>
      </c>
      <c r="J500" t="str">
        <f>_xlfn.XLOOKUP(Tabuľka9[[#This Row],[IČO]],Zlúčenie1[IČO],Zlúčenie1[cis_obce.okres_skratka])</f>
        <v>LC</v>
      </c>
    </row>
    <row r="501" spans="1:10" hidden="1" x14ac:dyDescent="0.25">
      <c r="A501" t="s">
        <v>122</v>
      </c>
      <c r="B501" t="s">
        <v>178</v>
      </c>
      <c r="C501" t="s">
        <v>10</v>
      </c>
      <c r="D501"/>
      <c r="E501" s="8"/>
      <c r="F501"/>
      <c r="G501">
        <f>SUM(Tabuľka9[[#This Row],[Predpokladané spotrebované množstvo 07-12/2022]]*Tabuľka9[[#This Row],[Cena MJ S  DPH]])</f>
        <v>0</v>
      </c>
      <c r="H501" s="1">
        <v>52757048</v>
      </c>
      <c r="I501" t="str">
        <f>_xlfn.XLOOKUP(Tabuľka9[[#This Row],[IČO]],Zlúčenie1[IČO],Zlúčenie1[zariadenie_short])</f>
        <v>AMBRA</v>
      </c>
      <c r="J501" t="str">
        <f>_xlfn.XLOOKUP(Tabuľka9[[#This Row],[IČO]],Zlúčenie1[IČO],Zlúčenie1[cis_obce.okres_skratka])</f>
        <v>LC</v>
      </c>
    </row>
    <row r="502" spans="1:10" hidden="1" x14ac:dyDescent="0.25">
      <c r="A502" t="s">
        <v>122</v>
      </c>
      <c r="B502" t="s">
        <v>179</v>
      </c>
      <c r="C502" t="s">
        <v>10</v>
      </c>
      <c r="D502"/>
      <c r="E502" s="8"/>
      <c r="F502"/>
      <c r="G502">
        <f>SUM(Tabuľka9[[#This Row],[Predpokladané spotrebované množstvo 07-12/2022]]*Tabuľka9[[#This Row],[Cena MJ S  DPH]])</f>
        <v>0</v>
      </c>
      <c r="H502" s="1">
        <v>52757048</v>
      </c>
      <c r="I502" t="str">
        <f>_xlfn.XLOOKUP(Tabuľka9[[#This Row],[IČO]],Zlúčenie1[IČO],Zlúčenie1[zariadenie_short])</f>
        <v>AMBRA</v>
      </c>
      <c r="J502" t="str">
        <f>_xlfn.XLOOKUP(Tabuľka9[[#This Row],[IČO]],Zlúčenie1[IČO],Zlúčenie1[cis_obce.okres_skratka])</f>
        <v>LC</v>
      </c>
    </row>
    <row r="503" spans="1:10" hidden="1" x14ac:dyDescent="0.25">
      <c r="A503" t="s">
        <v>122</v>
      </c>
      <c r="B503" t="s">
        <v>180</v>
      </c>
      <c r="C503" t="s">
        <v>10</v>
      </c>
      <c r="D503"/>
      <c r="E503" s="8"/>
      <c r="F503"/>
      <c r="G503">
        <f>SUM(Tabuľka9[[#This Row],[Predpokladané spotrebované množstvo 07-12/2022]]*Tabuľka9[[#This Row],[Cena MJ S  DPH]])</f>
        <v>0</v>
      </c>
      <c r="H503" s="1">
        <v>52757048</v>
      </c>
      <c r="I503" t="str">
        <f>_xlfn.XLOOKUP(Tabuľka9[[#This Row],[IČO]],Zlúčenie1[IČO],Zlúčenie1[zariadenie_short])</f>
        <v>AMBRA</v>
      </c>
      <c r="J503" t="str">
        <f>_xlfn.XLOOKUP(Tabuľka9[[#This Row],[IČO]],Zlúčenie1[IČO],Zlúčenie1[cis_obce.okres_skratka])</f>
        <v>LC</v>
      </c>
    </row>
    <row r="504" spans="1:10" hidden="1" x14ac:dyDescent="0.25">
      <c r="A504" t="s">
        <v>122</v>
      </c>
      <c r="B504" t="s">
        <v>181</v>
      </c>
      <c r="C504" t="s">
        <v>10</v>
      </c>
      <c r="D504"/>
      <c r="E504" s="8"/>
      <c r="F504"/>
      <c r="G504">
        <f>SUM(Tabuľka9[[#This Row],[Predpokladané spotrebované množstvo 07-12/2022]]*Tabuľka9[[#This Row],[Cena MJ S  DPH]])</f>
        <v>0</v>
      </c>
      <c r="H504" s="1">
        <v>52757048</v>
      </c>
      <c r="I504" t="str">
        <f>_xlfn.XLOOKUP(Tabuľka9[[#This Row],[IČO]],Zlúčenie1[IČO],Zlúčenie1[zariadenie_short])</f>
        <v>AMBRA</v>
      </c>
      <c r="J504" t="str">
        <f>_xlfn.XLOOKUP(Tabuľka9[[#This Row],[IČO]],Zlúčenie1[IČO],Zlúčenie1[cis_obce.okres_skratka])</f>
        <v>LC</v>
      </c>
    </row>
    <row r="505" spans="1:10" hidden="1" x14ac:dyDescent="0.25">
      <c r="A505" t="s">
        <v>122</v>
      </c>
      <c r="B505" t="s">
        <v>182</v>
      </c>
      <c r="C505" t="s">
        <v>10</v>
      </c>
      <c r="D505"/>
      <c r="E505" s="8">
        <v>2.5</v>
      </c>
      <c r="F505">
        <v>25</v>
      </c>
      <c r="G505">
        <f>SUM(Tabuľka9[[#This Row],[Predpokladané spotrebované množstvo 07-12/2022]]*Tabuľka9[[#This Row],[Cena MJ S  DPH]])</f>
        <v>62.5</v>
      </c>
      <c r="H505" s="1">
        <v>52757048</v>
      </c>
      <c r="I505" t="str">
        <f>_xlfn.XLOOKUP(Tabuľka9[[#This Row],[IČO]],Zlúčenie1[IČO],Zlúčenie1[zariadenie_short])</f>
        <v>AMBRA</v>
      </c>
      <c r="J505" t="str">
        <f>_xlfn.XLOOKUP(Tabuľka9[[#This Row],[IČO]],Zlúčenie1[IČO],Zlúčenie1[cis_obce.okres_skratka])</f>
        <v>LC</v>
      </c>
    </row>
    <row r="506" spans="1:10" hidden="1" x14ac:dyDescent="0.25">
      <c r="A506" t="s">
        <v>122</v>
      </c>
      <c r="B506" t="s">
        <v>183</v>
      </c>
      <c r="C506" t="s">
        <v>10</v>
      </c>
      <c r="D506"/>
      <c r="E506" s="8"/>
      <c r="F506"/>
      <c r="G506">
        <f>SUM(Tabuľka9[[#This Row],[Predpokladané spotrebované množstvo 07-12/2022]]*Tabuľka9[[#This Row],[Cena MJ S  DPH]])</f>
        <v>0</v>
      </c>
      <c r="H506" s="1">
        <v>52757048</v>
      </c>
      <c r="I506" t="str">
        <f>_xlfn.XLOOKUP(Tabuľka9[[#This Row],[IČO]],Zlúčenie1[IČO],Zlúčenie1[zariadenie_short])</f>
        <v>AMBRA</v>
      </c>
      <c r="J506" t="str">
        <f>_xlfn.XLOOKUP(Tabuľka9[[#This Row],[IČO]],Zlúčenie1[IČO],Zlúčenie1[cis_obce.okres_skratka])</f>
        <v>LC</v>
      </c>
    </row>
    <row r="507" spans="1:10" hidden="1" x14ac:dyDescent="0.25">
      <c r="A507" t="s">
        <v>122</v>
      </c>
      <c r="B507" t="s">
        <v>184</v>
      </c>
      <c r="C507" t="s">
        <v>10</v>
      </c>
      <c r="D507"/>
      <c r="E507" s="8"/>
      <c r="F507"/>
      <c r="G507">
        <f>SUM(Tabuľka9[[#This Row],[Predpokladané spotrebované množstvo 07-12/2022]]*Tabuľka9[[#This Row],[Cena MJ S  DPH]])</f>
        <v>0</v>
      </c>
      <c r="H507" s="1">
        <v>52757048</v>
      </c>
      <c r="I507" t="str">
        <f>_xlfn.XLOOKUP(Tabuľka9[[#This Row],[IČO]],Zlúčenie1[IČO],Zlúčenie1[zariadenie_short])</f>
        <v>AMBRA</v>
      </c>
      <c r="J507" t="str">
        <f>_xlfn.XLOOKUP(Tabuľka9[[#This Row],[IČO]],Zlúčenie1[IČO],Zlúčenie1[cis_obce.okres_skratka])</f>
        <v>LC</v>
      </c>
    </row>
    <row r="508" spans="1:10" hidden="1" x14ac:dyDescent="0.25">
      <c r="A508" t="s">
        <v>122</v>
      </c>
      <c r="B508" t="s">
        <v>185</v>
      </c>
      <c r="C508" t="s">
        <v>10</v>
      </c>
      <c r="D508"/>
      <c r="E508" s="8"/>
      <c r="F508"/>
      <c r="G508">
        <f>SUM(Tabuľka9[[#This Row],[Predpokladané spotrebované množstvo 07-12/2022]]*Tabuľka9[[#This Row],[Cena MJ S  DPH]])</f>
        <v>0</v>
      </c>
      <c r="H508" s="1">
        <v>52757048</v>
      </c>
      <c r="I508" t="str">
        <f>_xlfn.XLOOKUP(Tabuľka9[[#This Row],[IČO]],Zlúčenie1[IČO],Zlúčenie1[zariadenie_short])</f>
        <v>AMBRA</v>
      </c>
      <c r="J508" t="str">
        <f>_xlfn.XLOOKUP(Tabuľka9[[#This Row],[IČO]],Zlúčenie1[IČO],Zlúčenie1[cis_obce.okres_skratka])</f>
        <v>LC</v>
      </c>
    </row>
    <row r="509" spans="1:10" hidden="1" x14ac:dyDescent="0.25">
      <c r="A509" t="s">
        <v>92</v>
      </c>
      <c r="B509" t="s">
        <v>186</v>
      </c>
      <c r="C509" t="s">
        <v>45</v>
      </c>
      <c r="D509"/>
      <c r="E509" s="8"/>
      <c r="F509"/>
      <c r="G509">
        <f>SUM(Tabuľka9[[#This Row],[Predpokladané spotrebované množstvo 07-12/2022]]*Tabuľka9[[#This Row],[Cena MJ S  DPH]])</f>
        <v>0</v>
      </c>
      <c r="H509" s="1">
        <v>52757048</v>
      </c>
      <c r="I509" t="str">
        <f>_xlfn.XLOOKUP(Tabuľka9[[#This Row],[IČO]],Zlúčenie1[IČO],Zlúčenie1[zariadenie_short])</f>
        <v>AMBRA</v>
      </c>
      <c r="J509" t="str">
        <f>_xlfn.XLOOKUP(Tabuľka9[[#This Row],[IČO]],Zlúčenie1[IČO],Zlúčenie1[cis_obce.okres_skratka])</f>
        <v>LC</v>
      </c>
    </row>
    <row r="510" spans="1:10" hidden="1" x14ac:dyDescent="0.25">
      <c r="A510" t="s">
        <v>92</v>
      </c>
      <c r="B510" t="s">
        <v>187</v>
      </c>
      <c r="C510" t="s">
        <v>10</v>
      </c>
      <c r="D510"/>
      <c r="E510" s="8"/>
      <c r="F510"/>
      <c r="G510">
        <f>SUM(Tabuľka9[[#This Row],[Predpokladané spotrebované množstvo 07-12/2022]]*Tabuľka9[[#This Row],[Cena MJ S  DPH]])</f>
        <v>0</v>
      </c>
      <c r="H510" s="1">
        <v>52757048</v>
      </c>
      <c r="I510" t="str">
        <f>_xlfn.XLOOKUP(Tabuľka9[[#This Row],[IČO]],Zlúčenie1[IČO],Zlúčenie1[zariadenie_short])</f>
        <v>AMBRA</v>
      </c>
      <c r="J510" t="str">
        <f>_xlfn.XLOOKUP(Tabuľka9[[#This Row],[IČO]],Zlúčenie1[IČO],Zlúčenie1[cis_obce.okres_skratka])</f>
        <v>LC</v>
      </c>
    </row>
    <row r="511" spans="1:10" hidden="1" x14ac:dyDescent="0.25">
      <c r="A511" t="s">
        <v>92</v>
      </c>
      <c r="B511" t="s">
        <v>188</v>
      </c>
      <c r="C511" t="s">
        <v>10</v>
      </c>
      <c r="D511"/>
      <c r="E511" s="8"/>
      <c r="F511"/>
      <c r="G511">
        <f>SUM(Tabuľka9[[#This Row],[Predpokladané spotrebované množstvo 07-12/2022]]*Tabuľka9[[#This Row],[Cena MJ S  DPH]])</f>
        <v>0</v>
      </c>
      <c r="H511" s="1">
        <v>52757048</v>
      </c>
      <c r="I511" t="str">
        <f>_xlfn.XLOOKUP(Tabuľka9[[#This Row],[IČO]],Zlúčenie1[IČO],Zlúčenie1[zariadenie_short])</f>
        <v>AMBRA</v>
      </c>
      <c r="J511" t="str">
        <f>_xlfn.XLOOKUP(Tabuľka9[[#This Row],[IČO]],Zlúčenie1[IČO],Zlúčenie1[cis_obce.okres_skratka])</f>
        <v>LC</v>
      </c>
    </row>
    <row r="512" spans="1:10" hidden="1" x14ac:dyDescent="0.25">
      <c r="A512" t="s">
        <v>7</v>
      </c>
      <c r="B512" t="s">
        <v>8</v>
      </c>
      <c r="C512" t="s">
        <v>10</v>
      </c>
      <c r="D512"/>
      <c r="E512" s="8"/>
      <c r="F512"/>
      <c r="G512">
        <f>SUM(Tabuľka9[[#This Row],[Predpokladané spotrebované množstvo 07-12/2022]]*Tabuľka9[[#This Row],[Cena MJ S  DPH]])</f>
        <v>0</v>
      </c>
      <c r="H512" s="1">
        <v>647551</v>
      </c>
      <c r="I512" t="str">
        <f>_xlfn.XLOOKUP(Tabuľka9[[#This Row],[IČO]],Zlúčenie1[IČO],Zlúčenie1[zariadenie_short])</f>
        <v>DDaDSS VK</v>
      </c>
      <c r="J512" t="str">
        <f>_xlfn.XLOOKUP(Tabuľka9[[#This Row],[IČO]],Zlúčenie1[IČO],Zlúčenie1[cis_obce.okres_skratka])</f>
        <v>VK</v>
      </c>
    </row>
    <row r="513" spans="1:10" hidden="1" x14ac:dyDescent="0.25">
      <c r="A513" t="s">
        <v>7</v>
      </c>
      <c r="B513" t="s">
        <v>9</v>
      </c>
      <c r="C513" t="s">
        <v>10</v>
      </c>
      <c r="D513"/>
      <c r="E513" s="8"/>
      <c r="F513"/>
      <c r="G513">
        <f>SUM(Tabuľka9[[#This Row],[Predpokladané spotrebované množstvo 07-12/2022]]*Tabuľka9[[#This Row],[Cena MJ S  DPH]])</f>
        <v>0</v>
      </c>
      <c r="H513" s="1">
        <v>647551</v>
      </c>
      <c r="I513" t="str">
        <f>_xlfn.XLOOKUP(Tabuľka9[[#This Row],[IČO]],Zlúčenie1[IČO],Zlúčenie1[zariadenie_short])</f>
        <v>DDaDSS VK</v>
      </c>
      <c r="J513" t="str">
        <f>_xlfn.XLOOKUP(Tabuľka9[[#This Row],[IČO]],Zlúčenie1[IČO],Zlúčenie1[cis_obce.okres_skratka])</f>
        <v>VK</v>
      </c>
    </row>
    <row r="514" spans="1:10" hidden="1" x14ac:dyDescent="0.25">
      <c r="A514" t="s">
        <v>7</v>
      </c>
      <c r="B514" t="s">
        <v>11</v>
      </c>
      <c r="C514" t="s">
        <v>10</v>
      </c>
      <c r="D514"/>
      <c r="E514" s="8">
        <v>3</v>
      </c>
      <c r="F514">
        <v>25</v>
      </c>
      <c r="G514">
        <f>SUM(Tabuľka9[[#This Row],[Predpokladané spotrebované množstvo 07-12/2022]]*Tabuľka9[[#This Row],[Cena MJ S  DPH]])</f>
        <v>75</v>
      </c>
      <c r="H514" s="1">
        <v>647551</v>
      </c>
      <c r="I514" t="str">
        <f>_xlfn.XLOOKUP(Tabuľka9[[#This Row],[IČO]],Zlúčenie1[IČO],Zlúčenie1[zariadenie_short])</f>
        <v>DDaDSS VK</v>
      </c>
      <c r="J514" t="str">
        <f>_xlfn.XLOOKUP(Tabuľka9[[#This Row],[IČO]],Zlúčenie1[IČO],Zlúčenie1[cis_obce.okres_skratka])</f>
        <v>VK</v>
      </c>
    </row>
    <row r="515" spans="1:10" hidden="1" x14ac:dyDescent="0.25">
      <c r="A515" t="s">
        <v>7</v>
      </c>
      <c r="B515" t="s">
        <v>12</v>
      </c>
      <c r="C515" t="s">
        <v>10</v>
      </c>
      <c r="D515"/>
      <c r="E515" s="8">
        <v>0.45</v>
      </c>
      <c r="F515">
        <v>450</v>
      </c>
      <c r="G515">
        <f>SUM(Tabuľka9[[#This Row],[Predpokladané spotrebované množstvo 07-12/2022]]*Tabuľka9[[#This Row],[Cena MJ S  DPH]])</f>
        <v>202.5</v>
      </c>
      <c r="H515" s="1">
        <v>647551</v>
      </c>
      <c r="I515" t="str">
        <f>_xlfn.XLOOKUP(Tabuľka9[[#This Row],[IČO]],Zlúčenie1[IČO],Zlúčenie1[zariadenie_short])</f>
        <v>DDaDSS VK</v>
      </c>
      <c r="J515" t="str">
        <f>_xlfn.XLOOKUP(Tabuľka9[[#This Row],[IČO]],Zlúčenie1[IČO],Zlúčenie1[cis_obce.okres_skratka])</f>
        <v>VK</v>
      </c>
    </row>
    <row r="516" spans="1:10" hidden="1" x14ac:dyDescent="0.25">
      <c r="A516" t="s">
        <v>7</v>
      </c>
      <c r="B516" t="s">
        <v>13</v>
      </c>
      <c r="C516" t="s">
        <v>10</v>
      </c>
      <c r="D516"/>
      <c r="E516" s="8"/>
      <c r="F516"/>
      <c r="G516">
        <f>SUM(Tabuľka9[[#This Row],[Predpokladané spotrebované množstvo 07-12/2022]]*Tabuľka9[[#This Row],[Cena MJ S  DPH]])</f>
        <v>0</v>
      </c>
      <c r="H516" s="1">
        <v>647551</v>
      </c>
      <c r="I516" t="str">
        <f>_xlfn.XLOOKUP(Tabuľka9[[#This Row],[IČO]],Zlúčenie1[IČO],Zlúčenie1[zariadenie_short])</f>
        <v>DDaDSS VK</v>
      </c>
      <c r="J516" t="str">
        <f>_xlfn.XLOOKUP(Tabuľka9[[#This Row],[IČO]],Zlúčenie1[IČO],Zlúčenie1[cis_obce.okres_skratka])</f>
        <v>VK</v>
      </c>
    </row>
    <row r="517" spans="1:10" hidden="1" x14ac:dyDescent="0.25">
      <c r="A517" t="s">
        <v>7</v>
      </c>
      <c r="B517" t="s">
        <v>14</v>
      </c>
      <c r="C517" t="s">
        <v>10</v>
      </c>
      <c r="D517"/>
      <c r="E517" s="8"/>
      <c r="F517"/>
      <c r="G517">
        <f>SUM(Tabuľka9[[#This Row],[Predpokladané spotrebované množstvo 07-12/2022]]*Tabuľka9[[#This Row],[Cena MJ S  DPH]])</f>
        <v>0</v>
      </c>
      <c r="H517" s="1">
        <v>647551</v>
      </c>
      <c r="I517" t="str">
        <f>_xlfn.XLOOKUP(Tabuľka9[[#This Row],[IČO]],Zlúčenie1[IČO],Zlúčenie1[zariadenie_short])</f>
        <v>DDaDSS VK</v>
      </c>
      <c r="J517" t="str">
        <f>_xlfn.XLOOKUP(Tabuľka9[[#This Row],[IČO]],Zlúčenie1[IČO],Zlúčenie1[cis_obce.okres_skratka])</f>
        <v>VK</v>
      </c>
    </row>
    <row r="518" spans="1:10" hidden="1" x14ac:dyDescent="0.25">
      <c r="A518" t="s">
        <v>7</v>
      </c>
      <c r="B518" t="s">
        <v>15</v>
      </c>
      <c r="C518" t="s">
        <v>16</v>
      </c>
      <c r="D518"/>
      <c r="E518" s="8">
        <v>0.55000000000000004</v>
      </c>
      <c r="F518">
        <v>180</v>
      </c>
      <c r="G518">
        <f>SUM(Tabuľka9[[#This Row],[Predpokladané spotrebované množstvo 07-12/2022]]*Tabuľka9[[#This Row],[Cena MJ S  DPH]])</f>
        <v>99.000000000000014</v>
      </c>
      <c r="H518" s="1">
        <v>647551</v>
      </c>
      <c r="I518" t="str">
        <f>_xlfn.XLOOKUP(Tabuľka9[[#This Row],[IČO]],Zlúčenie1[IČO],Zlúčenie1[zariadenie_short])</f>
        <v>DDaDSS VK</v>
      </c>
      <c r="J518" t="str">
        <f>_xlfn.XLOOKUP(Tabuľka9[[#This Row],[IČO]],Zlúčenie1[IČO],Zlúčenie1[cis_obce.okres_skratka])</f>
        <v>VK</v>
      </c>
    </row>
    <row r="519" spans="1:10" hidden="1" x14ac:dyDescent="0.25">
      <c r="A519" t="s">
        <v>7</v>
      </c>
      <c r="B519" t="s">
        <v>17</v>
      </c>
      <c r="C519" t="s">
        <v>10</v>
      </c>
      <c r="D519"/>
      <c r="E519" s="8">
        <v>4</v>
      </c>
      <c r="F519">
        <v>20</v>
      </c>
      <c r="G519">
        <f>SUM(Tabuľka9[[#This Row],[Predpokladané spotrebované množstvo 07-12/2022]]*Tabuľka9[[#This Row],[Cena MJ S  DPH]])</f>
        <v>80</v>
      </c>
      <c r="H519" s="1">
        <v>647551</v>
      </c>
      <c r="I519" t="str">
        <f>_xlfn.XLOOKUP(Tabuľka9[[#This Row],[IČO]],Zlúčenie1[IČO],Zlúčenie1[zariadenie_short])</f>
        <v>DDaDSS VK</v>
      </c>
      <c r="J519" t="str">
        <f>_xlfn.XLOOKUP(Tabuľka9[[#This Row],[IČO]],Zlúčenie1[IČO],Zlúčenie1[cis_obce.okres_skratka])</f>
        <v>VK</v>
      </c>
    </row>
    <row r="520" spans="1:10" hidden="1" x14ac:dyDescent="0.25">
      <c r="A520" t="s">
        <v>7</v>
      </c>
      <c r="B520" t="s">
        <v>18</v>
      </c>
      <c r="C520" t="s">
        <v>10</v>
      </c>
      <c r="D520"/>
      <c r="E520" s="8">
        <v>0.55000000000000004</v>
      </c>
      <c r="F520"/>
      <c r="G520">
        <f>SUM(Tabuľka9[[#This Row],[Predpokladané spotrebované množstvo 07-12/2022]]*Tabuľka9[[#This Row],[Cena MJ S  DPH]])</f>
        <v>0</v>
      </c>
      <c r="H520" s="1">
        <v>647551</v>
      </c>
      <c r="I520" t="str">
        <f>_xlfn.XLOOKUP(Tabuľka9[[#This Row],[IČO]],Zlúčenie1[IČO],Zlúčenie1[zariadenie_short])</f>
        <v>DDaDSS VK</v>
      </c>
      <c r="J520" t="str">
        <f>_xlfn.XLOOKUP(Tabuľka9[[#This Row],[IČO]],Zlúčenie1[IČO],Zlúčenie1[cis_obce.okres_skratka])</f>
        <v>VK</v>
      </c>
    </row>
    <row r="521" spans="1:10" hidden="1" x14ac:dyDescent="0.25">
      <c r="A521" t="s">
        <v>7</v>
      </c>
      <c r="B521" t="s">
        <v>19</v>
      </c>
      <c r="C521" t="s">
        <v>10</v>
      </c>
      <c r="D521"/>
      <c r="E521" s="8">
        <v>2</v>
      </c>
      <c r="F521">
        <v>5</v>
      </c>
      <c r="G521">
        <f>SUM(Tabuľka9[[#This Row],[Predpokladané spotrebované množstvo 07-12/2022]]*Tabuľka9[[#This Row],[Cena MJ S  DPH]])</f>
        <v>10</v>
      </c>
      <c r="H521" s="1">
        <v>647551</v>
      </c>
      <c r="I521" t="str">
        <f>_xlfn.XLOOKUP(Tabuľka9[[#This Row],[IČO]],Zlúčenie1[IČO],Zlúčenie1[zariadenie_short])</f>
        <v>DDaDSS VK</v>
      </c>
      <c r="J521" t="str">
        <f>_xlfn.XLOOKUP(Tabuľka9[[#This Row],[IČO]],Zlúčenie1[IČO],Zlúčenie1[cis_obce.okres_skratka])</f>
        <v>VK</v>
      </c>
    </row>
    <row r="522" spans="1:10" hidden="1" x14ac:dyDescent="0.25">
      <c r="A522" t="s">
        <v>7</v>
      </c>
      <c r="B522" t="s">
        <v>20</v>
      </c>
      <c r="C522" t="s">
        <v>10</v>
      </c>
      <c r="D522"/>
      <c r="E522" s="8"/>
      <c r="F522"/>
      <c r="G522">
        <f>SUM(Tabuľka9[[#This Row],[Predpokladané spotrebované množstvo 07-12/2022]]*Tabuľka9[[#This Row],[Cena MJ S  DPH]])</f>
        <v>0</v>
      </c>
      <c r="H522" s="1">
        <v>647551</v>
      </c>
      <c r="I522" t="str">
        <f>_xlfn.XLOOKUP(Tabuľka9[[#This Row],[IČO]],Zlúčenie1[IČO],Zlúčenie1[zariadenie_short])</f>
        <v>DDaDSS VK</v>
      </c>
      <c r="J522" t="str">
        <f>_xlfn.XLOOKUP(Tabuľka9[[#This Row],[IČO]],Zlúčenie1[IČO],Zlúčenie1[cis_obce.okres_skratka])</f>
        <v>VK</v>
      </c>
    </row>
    <row r="523" spans="1:10" hidden="1" x14ac:dyDescent="0.25">
      <c r="A523" t="s">
        <v>7</v>
      </c>
      <c r="B523" t="s">
        <v>21</v>
      </c>
      <c r="C523" t="s">
        <v>22</v>
      </c>
      <c r="D523"/>
      <c r="E523" s="8"/>
      <c r="F523"/>
      <c r="G523">
        <f>SUM(Tabuľka9[[#This Row],[Predpokladané spotrebované množstvo 07-12/2022]]*Tabuľka9[[#This Row],[Cena MJ S  DPH]])</f>
        <v>0</v>
      </c>
      <c r="H523" s="1">
        <v>647551</v>
      </c>
      <c r="I523" t="str">
        <f>_xlfn.XLOOKUP(Tabuľka9[[#This Row],[IČO]],Zlúčenie1[IČO],Zlúčenie1[zariadenie_short])</f>
        <v>DDaDSS VK</v>
      </c>
      <c r="J523" t="str">
        <f>_xlfn.XLOOKUP(Tabuľka9[[#This Row],[IČO]],Zlúčenie1[IČO],Zlúčenie1[cis_obce.okres_skratka])</f>
        <v>VK</v>
      </c>
    </row>
    <row r="524" spans="1:10" hidden="1" x14ac:dyDescent="0.25">
      <c r="A524" t="s">
        <v>7</v>
      </c>
      <c r="B524" t="s">
        <v>23</v>
      </c>
      <c r="C524" t="s">
        <v>10</v>
      </c>
      <c r="D524"/>
      <c r="E524" s="8"/>
      <c r="F524"/>
      <c r="G524">
        <f>SUM(Tabuľka9[[#This Row],[Predpokladané spotrebované množstvo 07-12/2022]]*Tabuľka9[[#This Row],[Cena MJ S  DPH]])</f>
        <v>0</v>
      </c>
      <c r="H524" s="1">
        <v>647551</v>
      </c>
      <c r="I524" t="str">
        <f>_xlfn.XLOOKUP(Tabuľka9[[#This Row],[IČO]],Zlúčenie1[IČO],Zlúčenie1[zariadenie_short])</f>
        <v>DDaDSS VK</v>
      </c>
      <c r="J524" t="str">
        <f>_xlfn.XLOOKUP(Tabuľka9[[#This Row],[IČO]],Zlúčenie1[IČO],Zlúčenie1[cis_obce.okres_skratka])</f>
        <v>VK</v>
      </c>
    </row>
    <row r="525" spans="1:10" hidden="1" x14ac:dyDescent="0.25">
      <c r="A525" t="s">
        <v>7</v>
      </c>
      <c r="B525" t="s">
        <v>24</v>
      </c>
      <c r="C525" t="s">
        <v>10</v>
      </c>
      <c r="D525"/>
      <c r="E525" s="8">
        <v>3</v>
      </c>
      <c r="F525">
        <v>8</v>
      </c>
      <c r="G525">
        <f>SUM(Tabuľka9[[#This Row],[Predpokladané spotrebované množstvo 07-12/2022]]*Tabuľka9[[#This Row],[Cena MJ S  DPH]])</f>
        <v>24</v>
      </c>
      <c r="H525" s="1">
        <v>647551</v>
      </c>
      <c r="I525" t="str">
        <f>_xlfn.XLOOKUP(Tabuľka9[[#This Row],[IČO]],Zlúčenie1[IČO],Zlúčenie1[zariadenie_short])</f>
        <v>DDaDSS VK</v>
      </c>
      <c r="J525" t="str">
        <f>_xlfn.XLOOKUP(Tabuľka9[[#This Row],[IČO]],Zlúčenie1[IČO],Zlúčenie1[cis_obce.okres_skratka])</f>
        <v>VK</v>
      </c>
    </row>
    <row r="526" spans="1:10" hidden="1" x14ac:dyDescent="0.25">
      <c r="A526" t="s">
        <v>7</v>
      </c>
      <c r="B526" t="s">
        <v>25</v>
      </c>
      <c r="C526" t="s">
        <v>10</v>
      </c>
      <c r="D526"/>
      <c r="E526" s="8"/>
      <c r="F526"/>
      <c r="G526">
        <f>SUM(Tabuľka9[[#This Row],[Predpokladané spotrebované množstvo 07-12/2022]]*Tabuľka9[[#This Row],[Cena MJ S  DPH]])</f>
        <v>0</v>
      </c>
      <c r="H526" s="1">
        <v>647551</v>
      </c>
      <c r="I526" t="str">
        <f>_xlfn.XLOOKUP(Tabuľka9[[#This Row],[IČO]],Zlúčenie1[IČO],Zlúčenie1[zariadenie_short])</f>
        <v>DDaDSS VK</v>
      </c>
      <c r="J526" t="str">
        <f>_xlfn.XLOOKUP(Tabuľka9[[#This Row],[IČO]],Zlúčenie1[IČO],Zlúčenie1[cis_obce.okres_skratka])</f>
        <v>VK</v>
      </c>
    </row>
    <row r="527" spans="1:10" hidden="1" x14ac:dyDescent="0.25">
      <c r="A527" t="s">
        <v>7</v>
      </c>
      <c r="B527" t="s">
        <v>26</v>
      </c>
      <c r="C527" t="s">
        <v>10</v>
      </c>
      <c r="D527"/>
      <c r="E527" s="8"/>
      <c r="F527"/>
      <c r="G527">
        <f>SUM(Tabuľka9[[#This Row],[Predpokladané spotrebované množstvo 07-12/2022]]*Tabuľka9[[#This Row],[Cena MJ S  DPH]])</f>
        <v>0</v>
      </c>
      <c r="H527" s="1">
        <v>647551</v>
      </c>
      <c r="I527" t="str">
        <f>_xlfn.XLOOKUP(Tabuľka9[[#This Row],[IČO]],Zlúčenie1[IČO],Zlúčenie1[zariadenie_short])</f>
        <v>DDaDSS VK</v>
      </c>
      <c r="J527" t="str">
        <f>_xlfn.XLOOKUP(Tabuľka9[[#This Row],[IČO]],Zlúčenie1[IČO],Zlúčenie1[cis_obce.okres_skratka])</f>
        <v>VK</v>
      </c>
    </row>
    <row r="528" spans="1:10" hidden="1" x14ac:dyDescent="0.25">
      <c r="A528" t="s">
        <v>7</v>
      </c>
      <c r="B528" t="s">
        <v>27</v>
      </c>
      <c r="C528" t="s">
        <v>10</v>
      </c>
      <c r="D528"/>
      <c r="E528" s="8">
        <v>0.7</v>
      </c>
      <c r="F528">
        <v>250</v>
      </c>
      <c r="G528">
        <f>SUM(Tabuľka9[[#This Row],[Predpokladané spotrebované množstvo 07-12/2022]]*Tabuľka9[[#This Row],[Cena MJ S  DPH]])</f>
        <v>175</v>
      </c>
      <c r="H528" s="1">
        <v>647551</v>
      </c>
      <c r="I528" t="str">
        <f>_xlfn.XLOOKUP(Tabuľka9[[#This Row],[IČO]],Zlúčenie1[IČO],Zlúčenie1[zariadenie_short])</f>
        <v>DDaDSS VK</v>
      </c>
      <c r="J528" t="str">
        <f>_xlfn.XLOOKUP(Tabuľka9[[#This Row],[IČO]],Zlúčenie1[IČO],Zlúčenie1[cis_obce.okres_skratka])</f>
        <v>VK</v>
      </c>
    </row>
    <row r="529" spans="1:10" hidden="1" x14ac:dyDescent="0.25">
      <c r="A529" t="s">
        <v>7</v>
      </c>
      <c r="B529" t="s">
        <v>28</v>
      </c>
      <c r="C529" t="s">
        <v>10</v>
      </c>
      <c r="D529"/>
      <c r="E529" s="8">
        <v>0.7</v>
      </c>
      <c r="F529">
        <v>30</v>
      </c>
      <c r="G529">
        <f>SUM(Tabuľka9[[#This Row],[Predpokladané spotrebované množstvo 07-12/2022]]*Tabuľka9[[#This Row],[Cena MJ S  DPH]])</f>
        <v>21</v>
      </c>
      <c r="H529" s="1">
        <v>647551</v>
      </c>
      <c r="I529" t="str">
        <f>_xlfn.XLOOKUP(Tabuľka9[[#This Row],[IČO]],Zlúčenie1[IČO],Zlúčenie1[zariadenie_short])</f>
        <v>DDaDSS VK</v>
      </c>
      <c r="J529" t="str">
        <f>_xlfn.XLOOKUP(Tabuľka9[[#This Row],[IČO]],Zlúčenie1[IČO],Zlúčenie1[cis_obce.okres_skratka])</f>
        <v>VK</v>
      </c>
    </row>
    <row r="530" spans="1:10" hidden="1" x14ac:dyDescent="0.25">
      <c r="A530" t="s">
        <v>7</v>
      </c>
      <c r="B530" t="s">
        <v>29</v>
      </c>
      <c r="C530" t="s">
        <v>16</v>
      </c>
      <c r="D530"/>
      <c r="E530" s="8">
        <v>0.55000000000000004</v>
      </c>
      <c r="F530">
        <v>60</v>
      </c>
      <c r="G530">
        <f>SUM(Tabuľka9[[#This Row],[Predpokladané spotrebované množstvo 07-12/2022]]*Tabuľka9[[#This Row],[Cena MJ S  DPH]])</f>
        <v>33</v>
      </c>
      <c r="H530" s="1">
        <v>647551</v>
      </c>
      <c r="I530" t="str">
        <f>_xlfn.XLOOKUP(Tabuľka9[[#This Row],[IČO]],Zlúčenie1[IČO],Zlúčenie1[zariadenie_short])</f>
        <v>DDaDSS VK</v>
      </c>
      <c r="J530" t="str">
        <f>_xlfn.XLOOKUP(Tabuľka9[[#This Row],[IČO]],Zlúčenie1[IČO],Zlúčenie1[cis_obce.okres_skratka])</f>
        <v>VK</v>
      </c>
    </row>
    <row r="531" spans="1:10" hidden="1" x14ac:dyDescent="0.25">
      <c r="A531" t="s">
        <v>7</v>
      </c>
      <c r="B531" t="s">
        <v>30</v>
      </c>
      <c r="C531" t="s">
        <v>10</v>
      </c>
      <c r="D531"/>
      <c r="E531" s="8">
        <v>0.45</v>
      </c>
      <c r="F531">
        <v>10</v>
      </c>
      <c r="G531">
        <f>SUM(Tabuľka9[[#This Row],[Predpokladané spotrebované množstvo 07-12/2022]]*Tabuľka9[[#This Row],[Cena MJ S  DPH]])</f>
        <v>4.5</v>
      </c>
      <c r="H531" s="1">
        <v>647551</v>
      </c>
      <c r="I531" t="str">
        <f>_xlfn.XLOOKUP(Tabuľka9[[#This Row],[IČO]],Zlúčenie1[IČO],Zlúčenie1[zariadenie_short])</f>
        <v>DDaDSS VK</v>
      </c>
      <c r="J531" t="str">
        <f>_xlfn.XLOOKUP(Tabuľka9[[#This Row],[IČO]],Zlúčenie1[IČO],Zlúčenie1[cis_obce.okres_skratka])</f>
        <v>VK</v>
      </c>
    </row>
    <row r="532" spans="1:10" hidden="1" x14ac:dyDescent="0.25">
      <c r="A532" t="s">
        <v>7</v>
      </c>
      <c r="B532" t="s">
        <v>31</v>
      </c>
      <c r="C532" t="s">
        <v>10</v>
      </c>
      <c r="D532"/>
      <c r="E532" s="8">
        <v>0.9</v>
      </c>
      <c r="F532"/>
      <c r="G532">
        <f>SUM(Tabuľka9[[#This Row],[Predpokladané spotrebované množstvo 07-12/2022]]*Tabuľka9[[#This Row],[Cena MJ S  DPH]])</f>
        <v>0</v>
      </c>
      <c r="H532" s="1">
        <v>647551</v>
      </c>
      <c r="I532" t="str">
        <f>_xlfn.XLOOKUP(Tabuľka9[[#This Row],[IČO]],Zlúčenie1[IČO],Zlúčenie1[zariadenie_short])</f>
        <v>DDaDSS VK</v>
      </c>
      <c r="J532" t="str">
        <f>_xlfn.XLOOKUP(Tabuľka9[[#This Row],[IČO]],Zlúčenie1[IČO],Zlúčenie1[cis_obce.okres_skratka])</f>
        <v>VK</v>
      </c>
    </row>
    <row r="533" spans="1:10" hidden="1" x14ac:dyDescent="0.25">
      <c r="A533" t="s">
        <v>7</v>
      </c>
      <c r="B533" t="s">
        <v>32</v>
      </c>
      <c r="C533" t="s">
        <v>10</v>
      </c>
      <c r="D533"/>
      <c r="E533" s="8">
        <v>1</v>
      </c>
      <c r="F533">
        <v>120</v>
      </c>
      <c r="G533">
        <f>SUM(Tabuľka9[[#This Row],[Predpokladané spotrebované množstvo 07-12/2022]]*Tabuľka9[[#This Row],[Cena MJ S  DPH]])</f>
        <v>120</v>
      </c>
      <c r="H533" s="1">
        <v>647551</v>
      </c>
      <c r="I533" t="str">
        <f>_xlfn.XLOOKUP(Tabuľka9[[#This Row],[IČO]],Zlúčenie1[IČO],Zlúčenie1[zariadenie_short])</f>
        <v>DDaDSS VK</v>
      </c>
      <c r="J533" t="str">
        <f>_xlfn.XLOOKUP(Tabuľka9[[#This Row],[IČO]],Zlúčenie1[IČO],Zlúčenie1[cis_obce.okres_skratka])</f>
        <v>VK</v>
      </c>
    </row>
    <row r="534" spans="1:10" hidden="1" x14ac:dyDescent="0.25">
      <c r="A534" t="s">
        <v>7</v>
      </c>
      <c r="B534" t="s">
        <v>33</v>
      </c>
      <c r="C534" t="s">
        <v>10</v>
      </c>
      <c r="D534"/>
      <c r="E534" s="8"/>
      <c r="F534"/>
      <c r="G534">
        <f>SUM(Tabuľka9[[#This Row],[Predpokladané spotrebované množstvo 07-12/2022]]*Tabuľka9[[#This Row],[Cena MJ S  DPH]])</f>
        <v>0</v>
      </c>
      <c r="H534" s="1">
        <v>647551</v>
      </c>
      <c r="I534" t="str">
        <f>_xlfn.XLOOKUP(Tabuľka9[[#This Row],[IČO]],Zlúčenie1[IČO],Zlúčenie1[zariadenie_short])</f>
        <v>DDaDSS VK</v>
      </c>
      <c r="J534" t="str">
        <f>_xlfn.XLOOKUP(Tabuľka9[[#This Row],[IČO]],Zlúčenie1[IČO],Zlúčenie1[cis_obce.okres_skratka])</f>
        <v>VK</v>
      </c>
    </row>
    <row r="535" spans="1:10" hidden="1" x14ac:dyDescent="0.25">
      <c r="A535" t="s">
        <v>7</v>
      </c>
      <c r="B535" t="s">
        <v>34</v>
      </c>
      <c r="C535" t="s">
        <v>10</v>
      </c>
      <c r="D535"/>
      <c r="E535" s="8">
        <v>0.495</v>
      </c>
      <c r="F535">
        <v>240</v>
      </c>
      <c r="G535">
        <f>SUM(Tabuľka9[[#This Row],[Predpokladané spotrebované množstvo 07-12/2022]]*Tabuľka9[[#This Row],[Cena MJ S  DPH]])</f>
        <v>118.8</v>
      </c>
      <c r="H535" s="1">
        <v>647551</v>
      </c>
      <c r="I535" t="str">
        <f>_xlfn.XLOOKUP(Tabuľka9[[#This Row],[IČO]],Zlúčenie1[IČO],Zlúčenie1[zariadenie_short])</f>
        <v>DDaDSS VK</v>
      </c>
      <c r="J535" t="str">
        <f>_xlfn.XLOOKUP(Tabuľka9[[#This Row],[IČO]],Zlúčenie1[IČO],Zlúčenie1[cis_obce.okres_skratka])</f>
        <v>VK</v>
      </c>
    </row>
    <row r="536" spans="1:10" hidden="1" x14ac:dyDescent="0.25">
      <c r="A536" t="s">
        <v>7</v>
      </c>
      <c r="B536" t="s">
        <v>35</v>
      </c>
      <c r="C536" t="s">
        <v>10</v>
      </c>
      <c r="D536"/>
      <c r="E536" s="8"/>
      <c r="F536"/>
      <c r="G536">
        <f>SUM(Tabuľka9[[#This Row],[Predpokladané spotrebované množstvo 07-12/2022]]*Tabuľka9[[#This Row],[Cena MJ S  DPH]])</f>
        <v>0</v>
      </c>
      <c r="H536" s="1">
        <v>647551</v>
      </c>
      <c r="I536" t="str">
        <f>_xlfn.XLOOKUP(Tabuľka9[[#This Row],[IČO]],Zlúčenie1[IČO],Zlúčenie1[zariadenie_short])</f>
        <v>DDaDSS VK</v>
      </c>
      <c r="J536" t="str">
        <f>_xlfn.XLOOKUP(Tabuľka9[[#This Row],[IČO]],Zlúčenie1[IČO],Zlúčenie1[cis_obce.okres_skratka])</f>
        <v>VK</v>
      </c>
    </row>
    <row r="537" spans="1:10" hidden="1" x14ac:dyDescent="0.25">
      <c r="A537" t="s">
        <v>7</v>
      </c>
      <c r="B537" t="s">
        <v>36</v>
      </c>
      <c r="C537" t="s">
        <v>10</v>
      </c>
      <c r="D537"/>
      <c r="E537" s="8"/>
      <c r="F537"/>
      <c r="G537">
        <f>SUM(Tabuľka9[[#This Row],[Predpokladané spotrebované množstvo 07-12/2022]]*Tabuľka9[[#This Row],[Cena MJ S  DPH]])</f>
        <v>0</v>
      </c>
      <c r="H537" s="1">
        <v>647551</v>
      </c>
      <c r="I537" t="str">
        <f>_xlfn.XLOOKUP(Tabuľka9[[#This Row],[IČO]],Zlúčenie1[IČO],Zlúčenie1[zariadenie_short])</f>
        <v>DDaDSS VK</v>
      </c>
      <c r="J537" t="str">
        <f>_xlfn.XLOOKUP(Tabuľka9[[#This Row],[IČO]],Zlúčenie1[IČO],Zlúčenie1[cis_obce.okres_skratka])</f>
        <v>VK</v>
      </c>
    </row>
    <row r="538" spans="1:10" hidden="1" x14ac:dyDescent="0.25">
      <c r="A538" t="s">
        <v>7</v>
      </c>
      <c r="B538" t="s">
        <v>37</v>
      </c>
      <c r="C538" t="s">
        <v>10</v>
      </c>
      <c r="D538"/>
      <c r="E538" s="8"/>
      <c r="F538"/>
      <c r="G538">
        <f>SUM(Tabuľka9[[#This Row],[Predpokladané spotrebované množstvo 07-12/2022]]*Tabuľka9[[#This Row],[Cena MJ S  DPH]])</f>
        <v>0</v>
      </c>
      <c r="H538" s="1">
        <v>647551</v>
      </c>
      <c r="I538" t="str">
        <f>_xlfn.XLOOKUP(Tabuľka9[[#This Row],[IČO]],Zlúčenie1[IČO],Zlúčenie1[zariadenie_short])</f>
        <v>DDaDSS VK</v>
      </c>
      <c r="J538" t="str">
        <f>_xlfn.XLOOKUP(Tabuľka9[[#This Row],[IČO]],Zlúčenie1[IČO],Zlúčenie1[cis_obce.okres_skratka])</f>
        <v>VK</v>
      </c>
    </row>
    <row r="539" spans="1:10" hidden="1" x14ac:dyDescent="0.25">
      <c r="A539" t="s">
        <v>7</v>
      </c>
      <c r="B539" t="s">
        <v>38</v>
      </c>
      <c r="C539" t="s">
        <v>10</v>
      </c>
      <c r="D539"/>
      <c r="E539" s="8">
        <v>1.3</v>
      </c>
      <c r="F539">
        <v>50</v>
      </c>
      <c r="G539">
        <f>SUM(Tabuľka9[[#This Row],[Predpokladané spotrebované množstvo 07-12/2022]]*Tabuľka9[[#This Row],[Cena MJ S  DPH]])</f>
        <v>65</v>
      </c>
      <c r="H539" s="1">
        <v>647551</v>
      </c>
      <c r="I539" t="str">
        <f>_xlfn.XLOOKUP(Tabuľka9[[#This Row],[IČO]],Zlúčenie1[IČO],Zlúčenie1[zariadenie_short])</f>
        <v>DDaDSS VK</v>
      </c>
      <c r="J539" t="str">
        <f>_xlfn.XLOOKUP(Tabuľka9[[#This Row],[IČO]],Zlúčenie1[IČO],Zlúčenie1[cis_obce.okres_skratka])</f>
        <v>VK</v>
      </c>
    </row>
    <row r="540" spans="1:10" hidden="1" x14ac:dyDescent="0.25">
      <c r="A540" t="s">
        <v>7</v>
      </c>
      <c r="B540" t="s">
        <v>39</v>
      </c>
      <c r="C540" t="s">
        <v>16</v>
      </c>
      <c r="D540"/>
      <c r="E540" s="8"/>
      <c r="F540"/>
      <c r="G540">
        <f>SUM(Tabuľka9[[#This Row],[Predpokladané spotrebované množstvo 07-12/2022]]*Tabuľka9[[#This Row],[Cena MJ S  DPH]])</f>
        <v>0</v>
      </c>
      <c r="H540" s="1">
        <v>647551</v>
      </c>
      <c r="I540" t="str">
        <f>_xlfn.XLOOKUP(Tabuľka9[[#This Row],[IČO]],Zlúčenie1[IČO],Zlúčenie1[zariadenie_short])</f>
        <v>DDaDSS VK</v>
      </c>
      <c r="J540" t="str">
        <f>_xlfn.XLOOKUP(Tabuľka9[[#This Row],[IČO]],Zlúčenie1[IČO],Zlúčenie1[cis_obce.okres_skratka])</f>
        <v>VK</v>
      </c>
    </row>
    <row r="541" spans="1:10" hidden="1" x14ac:dyDescent="0.25">
      <c r="A541" t="s">
        <v>7</v>
      </c>
      <c r="B541" t="s">
        <v>40</v>
      </c>
      <c r="C541" t="s">
        <v>10</v>
      </c>
      <c r="D541"/>
      <c r="E541" s="8"/>
      <c r="F541"/>
      <c r="G541">
        <f>SUM(Tabuľka9[[#This Row],[Predpokladané spotrebované množstvo 07-12/2022]]*Tabuľka9[[#This Row],[Cena MJ S  DPH]])</f>
        <v>0</v>
      </c>
      <c r="H541" s="1">
        <v>647551</v>
      </c>
      <c r="I541" t="str">
        <f>_xlfn.XLOOKUP(Tabuľka9[[#This Row],[IČO]],Zlúčenie1[IČO],Zlúčenie1[zariadenie_short])</f>
        <v>DDaDSS VK</v>
      </c>
      <c r="J541" t="str">
        <f>_xlfn.XLOOKUP(Tabuľka9[[#This Row],[IČO]],Zlúčenie1[IČO],Zlúčenie1[cis_obce.okres_skratka])</f>
        <v>VK</v>
      </c>
    </row>
    <row r="542" spans="1:10" hidden="1" x14ac:dyDescent="0.25">
      <c r="A542" t="s">
        <v>7</v>
      </c>
      <c r="B542" t="s">
        <v>41</v>
      </c>
      <c r="C542" t="s">
        <v>10</v>
      </c>
      <c r="D542"/>
      <c r="E542" s="8">
        <v>0.55000000000000004</v>
      </c>
      <c r="F542">
        <v>100</v>
      </c>
      <c r="G542">
        <f>SUM(Tabuľka9[[#This Row],[Predpokladané spotrebované množstvo 07-12/2022]]*Tabuľka9[[#This Row],[Cena MJ S  DPH]])</f>
        <v>55.000000000000007</v>
      </c>
      <c r="H542" s="1">
        <v>647551</v>
      </c>
      <c r="I542" t="str">
        <f>_xlfn.XLOOKUP(Tabuľka9[[#This Row],[IČO]],Zlúčenie1[IČO],Zlúčenie1[zariadenie_short])</f>
        <v>DDaDSS VK</v>
      </c>
      <c r="J542" t="str">
        <f>_xlfn.XLOOKUP(Tabuľka9[[#This Row],[IČO]],Zlúčenie1[IČO],Zlúčenie1[cis_obce.okres_skratka])</f>
        <v>VK</v>
      </c>
    </row>
    <row r="543" spans="1:10" hidden="1" x14ac:dyDescent="0.25">
      <c r="A543" t="s">
        <v>7</v>
      </c>
      <c r="B543" t="s">
        <v>42</v>
      </c>
      <c r="C543" t="s">
        <v>10</v>
      </c>
      <c r="D543"/>
      <c r="E543" s="8">
        <v>1</v>
      </c>
      <c r="F543">
        <v>15</v>
      </c>
      <c r="G543">
        <f>SUM(Tabuľka9[[#This Row],[Predpokladané spotrebované množstvo 07-12/2022]]*Tabuľka9[[#This Row],[Cena MJ S  DPH]])</f>
        <v>15</v>
      </c>
      <c r="H543" s="1">
        <v>647551</v>
      </c>
      <c r="I543" t="str">
        <f>_xlfn.XLOOKUP(Tabuľka9[[#This Row],[IČO]],Zlúčenie1[IČO],Zlúčenie1[zariadenie_short])</f>
        <v>DDaDSS VK</v>
      </c>
      <c r="J543" t="str">
        <f>_xlfn.XLOOKUP(Tabuľka9[[#This Row],[IČO]],Zlúčenie1[IČO],Zlúčenie1[cis_obce.okres_skratka])</f>
        <v>VK</v>
      </c>
    </row>
    <row r="544" spans="1:10" hidden="1" x14ac:dyDescent="0.25">
      <c r="A544" t="s">
        <v>7</v>
      </c>
      <c r="B544" t="s">
        <v>43</v>
      </c>
      <c r="C544" t="s">
        <v>10</v>
      </c>
      <c r="D544"/>
      <c r="E544" s="8">
        <v>0.5</v>
      </c>
      <c r="F544">
        <v>130</v>
      </c>
      <c r="G544">
        <f>SUM(Tabuľka9[[#This Row],[Predpokladané spotrebované množstvo 07-12/2022]]*Tabuľka9[[#This Row],[Cena MJ S  DPH]])</f>
        <v>65</v>
      </c>
      <c r="H544" s="1">
        <v>647551</v>
      </c>
      <c r="I544" t="str">
        <f>_xlfn.XLOOKUP(Tabuľka9[[#This Row],[IČO]],Zlúčenie1[IČO],Zlúčenie1[zariadenie_short])</f>
        <v>DDaDSS VK</v>
      </c>
      <c r="J544" t="str">
        <f>_xlfn.XLOOKUP(Tabuľka9[[#This Row],[IČO]],Zlúčenie1[IČO],Zlúčenie1[cis_obce.okres_skratka])</f>
        <v>VK</v>
      </c>
    </row>
    <row r="545" spans="1:10" hidden="1" x14ac:dyDescent="0.25">
      <c r="A545" t="s">
        <v>7</v>
      </c>
      <c r="B545" t="s">
        <v>44</v>
      </c>
      <c r="C545" t="s">
        <v>45</v>
      </c>
      <c r="D545"/>
      <c r="E545" s="8"/>
      <c r="F545"/>
      <c r="G545">
        <f>SUM(Tabuľka9[[#This Row],[Predpokladané spotrebované množstvo 07-12/2022]]*Tabuľka9[[#This Row],[Cena MJ S  DPH]])</f>
        <v>0</v>
      </c>
      <c r="H545" s="1">
        <v>647551</v>
      </c>
      <c r="I545" t="str">
        <f>_xlfn.XLOOKUP(Tabuľka9[[#This Row],[IČO]],Zlúčenie1[IČO],Zlúčenie1[zariadenie_short])</f>
        <v>DDaDSS VK</v>
      </c>
      <c r="J545" t="str">
        <f>_xlfn.XLOOKUP(Tabuľka9[[#This Row],[IČO]],Zlúčenie1[IČO],Zlúčenie1[cis_obce.okres_skratka])</f>
        <v>VK</v>
      </c>
    </row>
    <row r="546" spans="1:10" hidden="1" x14ac:dyDescent="0.25">
      <c r="A546" t="s">
        <v>7</v>
      </c>
      <c r="B546" t="s">
        <v>46</v>
      </c>
      <c r="C546" t="s">
        <v>45</v>
      </c>
      <c r="D546"/>
      <c r="E546" s="8"/>
      <c r="F546"/>
      <c r="G546">
        <f>SUM(Tabuľka9[[#This Row],[Predpokladané spotrebované množstvo 07-12/2022]]*Tabuľka9[[#This Row],[Cena MJ S  DPH]])</f>
        <v>0</v>
      </c>
      <c r="H546" s="1">
        <v>647551</v>
      </c>
      <c r="I546" t="str">
        <f>_xlfn.XLOOKUP(Tabuľka9[[#This Row],[IČO]],Zlúčenie1[IČO],Zlúčenie1[zariadenie_short])</f>
        <v>DDaDSS VK</v>
      </c>
      <c r="J546" t="str">
        <f>_xlfn.XLOOKUP(Tabuľka9[[#This Row],[IČO]],Zlúčenie1[IČO],Zlúčenie1[cis_obce.okres_skratka])</f>
        <v>VK</v>
      </c>
    </row>
    <row r="547" spans="1:10" hidden="1" x14ac:dyDescent="0.25">
      <c r="A547" t="s">
        <v>7</v>
      </c>
      <c r="B547" t="s">
        <v>47</v>
      </c>
      <c r="C547" t="s">
        <v>10</v>
      </c>
      <c r="D547"/>
      <c r="E547" s="8">
        <v>15</v>
      </c>
      <c r="F547">
        <v>6</v>
      </c>
      <c r="G547">
        <f>SUM(Tabuľka9[[#This Row],[Predpokladané spotrebované množstvo 07-12/2022]]*Tabuľka9[[#This Row],[Cena MJ S  DPH]])</f>
        <v>90</v>
      </c>
      <c r="H547" s="1">
        <v>647551</v>
      </c>
      <c r="I547" t="str">
        <f>_xlfn.XLOOKUP(Tabuľka9[[#This Row],[IČO]],Zlúčenie1[IČO],Zlúčenie1[zariadenie_short])</f>
        <v>DDaDSS VK</v>
      </c>
      <c r="J547" t="str">
        <f>_xlfn.XLOOKUP(Tabuľka9[[#This Row],[IČO]],Zlúčenie1[IČO],Zlúčenie1[cis_obce.okres_skratka])</f>
        <v>VK</v>
      </c>
    </row>
    <row r="548" spans="1:10" hidden="1" x14ac:dyDescent="0.25">
      <c r="A548" t="s">
        <v>7</v>
      </c>
      <c r="B548" t="s">
        <v>48</v>
      </c>
      <c r="C548" t="s">
        <v>10</v>
      </c>
      <c r="D548"/>
      <c r="E548" s="8"/>
      <c r="F548"/>
      <c r="G548">
        <f>SUM(Tabuľka9[[#This Row],[Predpokladané spotrebované množstvo 07-12/2022]]*Tabuľka9[[#This Row],[Cena MJ S  DPH]])</f>
        <v>0</v>
      </c>
      <c r="H548" s="1">
        <v>647551</v>
      </c>
      <c r="I548" t="str">
        <f>_xlfn.XLOOKUP(Tabuľka9[[#This Row],[IČO]],Zlúčenie1[IČO],Zlúčenie1[zariadenie_short])</f>
        <v>DDaDSS VK</v>
      </c>
      <c r="J548" t="str">
        <f>_xlfn.XLOOKUP(Tabuľka9[[#This Row],[IČO]],Zlúčenie1[IČO],Zlúčenie1[cis_obce.okres_skratka])</f>
        <v>VK</v>
      </c>
    </row>
    <row r="549" spans="1:10" hidden="1" x14ac:dyDescent="0.25">
      <c r="A549" t="s">
        <v>7</v>
      </c>
      <c r="B549" t="s">
        <v>49</v>
      </c>
      <c r="C549" t="s">
        <v>10</v>
      </c>
      <c r="D549"/>
      <c r="E549" s="8"/>
      <c r="F549"/>
      <c r="G549">
        <f>SUM(Tabuľka9[[#This Row],[Predpokladané spotrebované množstvo 07-12/2022]]*Tabuľka9[[#This Row],[Cena MJ S  DPH]])</f>
        <v>0</v>
      </c>
      <c r="H549" s="1">
        <v>647551</v>
      </c>
      <c r="I549" t="str">
        <f>_xlfn.XLOOKUP(Tabuľka9[[#This Row],[IČO]],Zlúčenie1[IČO],Zlúčenie1[zariadenie_short])</f>
        <v>DDaDSS VK</v>
      </c>
      <c r="J549" t="str">
        <f>_xlfn.XLOOKUP(Tabuľka9[[#This Row],[IČO]],Zlúčenie1[IČO],Zlúčenie1[cis_obce.okres_skratka])</f>
        <v>VK</v>
      </c>
    </row>
    <row r="550" spans="1:10" hidden="1" x14ac:dyDescent="0.25">
      <c r="A550" t="s">
        <v>7</v>
      </c>
      <c r="B550" t="s">
        <v>50</v>
      </c>
      <c r="C550" t="s">
        <v>10</v>
      </c>
      <c r="D550"/>
      <c r="E550" s="8"/>
      <c r="F550"/>
      <c r="G550">
        <f>SUM(Tabuľka9[[#This Row],[Predpokladané spotrebované množstvo 07-12/2022]]*Tabuľka9[[#This Row],[Cena MJ S  DPH]])</f>
        <v>0</v>
      </c>
      <c r="H550" s="1">
        <v>647551</v>
      </c>
      <c r="I550" t="str">
        <f>_xlfn.XLOOKUP(Tabuľka9[[#This Row],[IČO]],Zlúčenie1[IČO],Zlúčenie1[zariadenie_short])</f>
        <v>DDaDSS VK</v>
      </c>
      <c r="J550" t="str">
        <f>_xlfn.XLOOKUP(Tabuľka9[[#This Row],[IČO]],Zlúčenie1[IČO],Zlúčenie1[cis_obce.okres_skratka])</f>
        <v>VK</v>
      </c>
    </row>
    <row r="551" spans="1:10" hidden="1" x14ac:dyDescent="0.25">
      <c r="A551" t="s">
        <v>7</v>
      </c>
      <c r="B551" t="s">
        <v>51</v>
      </c>
      <c r="C551" t="s">
        <v>10</v>
      </c>
      <c r="D551"/>
      <c r="E551" s="8">
        <v>1.6</v>
      </c>
      <c r="F551">
        <v>36</v>
      </c>
      <c r="G551">
        <f>SUM(Tabuľka9[[#This Row],[Predpokladané spotrebované množstvo 07-12/2022]]*Tabuľka9[[#This Row],[Cena MJ S  DPH]])</f>
        <v>57.6</v>
      </c>
      <c r="H551" s="1">
        <v>647551</v>
      </c>
      <c r="I551" t="str">
        <f>_xlfn.XLOOKUP(Tabuľka9[[#This Row],[IČO]],Zlúčenie1[IČO],Zlúčenie1[zariadenie_short])</f>
        <v>DDaDSS VK</v>
      </c>
      <c r="J551" t="str">
        <f>_xlfn.XLOOKUP(Tabuľka9[[#This Row],[IČO]],Zlúčenie1[IČO],Zlúčenie1[cis_obce.okres_skratka])</f>
        <v>VK</v>
      </c>
    </row>
    <row r="552" spans="1:10" hidden="1" x14ac:dyDescent="0.25">
      <c r="A552" t="s">
        <v>7</v>
      </c>
      <c r="B552" t="s">
        <v>52</v>
      </c>
      <c r="C552" t="s">
        <v>10</v>
      </c>
      <c r="D552"/>
      <c r="E552" s="8"/>
      <c r="F552"/>
      <c r="G552">
        <f>SUM(Tabuľka9[[#This Row],[Predpokladané spotrebované množstvo 07-12/2022]]*Tabuľka9[[#This Row],[Cena MJ S  DPH]])</f>
        <v>0</v>
      </c>
      <c r="H552" s="1">
        <v>647551</v>
      </c>
      <c r="I552" t="str">
        <f>_xlfn.XLOOKUP(Tabuľka9[[#This Row],[IČO]],Zlúčenie1[IČO],Zlúčenie1[zariadenie_short])</f>
        <v>DDaDSS VK</v>
      </c>
      <c r="J552" t="str">
        <f>_xlfn.XLOOKUP(Tabuľka9[[#This Row],[IČO]],Zlúčenie1[IČO],Zlúčenie1[cis_obce.okres_skratka])</f>
        <v>VK</v>
      </c>
    </row>
    <row r="553" spans="1:10" hidden="1" x14ac:dyDescent="0.25">
      <c r="A553" t="s">
        <v>7</v>
      </c>
      <c r="B553" t="s">
        <v>53</v>
      </c>
      <c r="C553" t="s">
        <v>10</v>
      </c>
      <c r="D553"/>
      <c r="E553" s="8">
        <v>1.3</v>
      </c>
      <c r="F553">
        <v>240</v>
      </c>
      <c r="G553">
        <f>SUM(Tabuľka9[[#This Row],[Predpokladané spotrebované množstvo 07-12/2022]]*Tabuľka9[[#This Row],[Cena MJ S  DPH]])</f>
        <v>312</v>
      </c>
      <c r="H553" s="1">
        <v>647551</v>
      </c>
      <c r="I553" t="str">
        <f>_xlfn.XLOOKUP(Tabuľka9[[#This Row],[IČO]],Zlúčenie1[IČO],Zlúčenie1[zariadenie_short])</f>
        <v>DDaDSS VK</v>
      </c>
      <c r="J553" t="str">
        <f>_xlfn.XLOOKUP(Tabuľka9[[#This Row],[IČO]],Zlúčenie1[IČO],Zlúčenie1[cis_obce.okres_skratka])</f>
        <v>VK</v>
      </c>
    </row>
    <row r="554" spans="1:10" hidden="1" x14ac:dyDescent="0.25">
      <c r="A554" t="s">
        <v>7</v>
      </c>
      <c r="B554" t="s">
        <v>54</v>
      </c>
      <c r="C554" t="s">
        <v>10</v>
      </c>
      <c r="D554"/>
      <c r="E554" s="8"/>
      <c r="F554"/>
      <c r="G554">
        <f>SUM(Tabuľka9[[#This Row],[Predpokladané spotrebované množstvo 07-12/2022]]*Tabuľka9[[#This Row],[Cena MJ S  DPH]])</f>
        <v>0</v>
      </c>
      <c r="H554" s="1">
        <v>647551</v>
      </c>
      <c r="I554" t="str">
        <f>_xlfn.XLOOKUP(Tabuľka9[[#This Row],[IČO]],Zlúčenie1[IČO],Zlúčenie1[zariadenie_short])</f>
        <v>DDaDSS VK</v>
      </c>
      <c r="J554" t="str">
        <f>_xlfn.XLOOKUP(Tabuľka9[[#This Row],[IČO]],Zlúčenie1[IČO],Zlúčenie1[cis_obce.okres_skratka])</f>
        <v>VK</v>
      </c>
    </row>
    <row r="555" spans="1:10" hidden="1" x14ac:dyDescent="0.25">
      <c r="A555" t="s">
        <v>7</v>
      </c>
      <c r="B555" t="s">
        <v>55</v>
      </c>
      <c r="C555" t="s">
        <v>10</v>
      </c>
      <c r="D555"/>
      <c r="E555" s="8"/>
      <c r="F555"/>
      <c r="G555">
        <f>SUM(Tabuľka9[[#This Row],[Predpokladané spotrebované množstvo 07-12/2022]]*Tabuľka9[[#This Row],[Cena MJ S  DPH]])</f>
        <v>0</v>
      </c>
      <c r="H555" s="1">
        <v>647551</v>
      </c>
      <c r="I555" t="str">
        <f>_xlfn.XLOOKUP(Tabuľka9[[#This Row],[IČO]],Zlúčenie1[IČO],Zlúčenie1[zariadenie_short])</f>
        <v>DDaDSS VK</v>
      </c>
      <c r="J555" t="str">
        <f>_xlfn.XLOOKUP(Tabuľka9[[#This Row],[IČO]],Zlúčenie1[IČO],Zlúčenie1[cis_obce.okres_skratka])</f>
        <v>VK</v>
      </c>
    </row>
    <row r="556" spans="1:10" hidden="1" x14ac:dyDescent="0.25">
      <c r="A556" t="s">
        <v>7</v>
      </c>
      <c r="B556" t="s">
        <v>56</v>
      </c>
      <c r="C556" t="s">
        <v>10</v>
      </c>
      <c r="D556"/>
      <c r="E556" s="8">
        <v>1</v>
      </c>
      <c r="F556">
        <v>40</v>
      </c>
      <c r="G556">
        <f>SUM(Tabuľka9[[#This Row],[Predpokladané spotrebované množstvo 07-12/2022]]*Tabuľka9[[#This Row],[Cena MJ S  DPH]])</f>
        <v>40</v>
      </c>
      <c r="H556" s="1">
        <v>647551</v>
      </c>
      <c r="I556" t="str">
        <f>_xlfn.XLOOKUP(Tabuľka9[[#This Row],[IČO]],Zlúčenie1[IČO],Zlúčenie1[zariadenie_short])</f>
        <v>DDaDSS VK</v>
      </c>
      <c r="J556" t="str">
        <f>_xlfn.XLOOKUP(Tabuľka9[[#This Row],[IČO]],Zlúčenie1[IČO],Zlúčenie1[cis_obce.okres_skratka])</f>
        <v>VK</v>
      </c>
    </row>
    <row r="557" spans="1:10" hidden="1" x14ac:dyDescent="0.25">
      <c r="A557" t="s">
        <v>7</v>
      </c>
      <c r="B557" t="s">
        <v>57</v>
      </c>
      <c r="C557" t="s">
        <v>10</v>
      </c>
      <c r="D557"/>
      <c r="E557" s="8"/>
      <c r="F557"/>
      <c r="G557">
        <f>SUM(Tabuľka9[[#This Row],[Predpokladané spotrebované množstvo 07-12/2022]]*Tabuľka9[[#This Row],[Cena MJ S  DPH]])</f>
        <v>0</v>
      </c>
      <c r="H557" s="1">
        <v>647551</v>
      </c>
      <c r="I557" t="str">
        <f>_xlfn.XLOOKUP(Tabuľka9[[#This Row],[IČO]],Zlúčenie1[IČO],Zlúčenie1[zariadenie_short])</f>
        <v>DDaDSS VK</v>
      </c>
      <c r="J557" t="str">
        <f>_xlfn.XLOOKUP(Tabuľka9[[#This Row],[IČO]],Zlúčenie1[IČO],Zlúčenie1[cis_obce.okres_skratka])</f>
        <v>VK</v>
      </c>
    </row>
    <row r="558" spans="1:10" hidden="1" x14ac:dyDescent="0.25">
      <c r="A558" t="s">
        <v>7</v>
      </c>
      <c r="B558" t="s">
        <v>58</v>
      </c>
      <c r="C558" t="s">
        <v>16</v>
      </c>
      <c r="D558"/>
      <c r="E558" s="8">
        <v>0.55000000000000004</v>
      </c>
      <c r="F558">
        <v>60</v>
      </c>
      <c r="G558">
        <f>SUM(Tabuľka9[[#This Row],[Predpokladané spotrebované množstvo 07-12/2022]]*Tabuľka9[[#This Row],[Cena MJ S  DPH]])</f>
        <v>33</v>
      </c>
      <c r="H558" s="1">
        <v>647551</v>
      </c>
      <c r="I558" t="str">
        <f>_xlfn.XLOOKUP(Tabuľka9[[#This Row],[IČO]],Zlúčenie1[IČO],Zlúčenie1[zariadenie_short])</f>
        <v>DDaDSS VK</v>
      </c>
      <c r="J558" t="str">
        <f>_xlfn.XLOOKUP(Tabuľka9[[#This Row],[IČO]],Zlúčenie1[IČO],Zlúčenie1[cis_obce.okres_skratka])</f>
        <v>VK</v>
      </c>
    </row>
    <row r="559" spans="1:10" hidden="1" x14ac:dyDescent="0.25">
      <c r="A559" t="s">
        <v>7</v>
      </c>
      <c r="B559" t="s">
        <v>59</v>
      </c>
      <c r="C559" t="s">
        <v>10</v>
      </c>
      <c r="D559"/>
      <c r="E559" s="8">
        <v>3</v>
      </c>
      <c r="F559">
        <v>6</v>
      </c>
      <c r="G559">
        <f>SUM(Tabuľka9[[#This Row],[Predpokladané spotrebované množstvo 07-12/2022]]*Tabuľka9[[#This Row],[Cena MJ S  DPH]])</f>
        <v>18</v>
      </c>
      <c r="H559" s="1">
        <v>647551</v>
      </c>
      <c r="I559" t="str">
        <f>_xlfn.XLOOKUP(Tabuľka9[[#This Row],[IČO]],Zlúčenie1[IČO],Zlúčenie1[zariadenie_short])</f>
        <v>DDaDSS VK</v>
      </c>
      <c r="J559" t="str">
        <f>_xlfn.XLOOKUP(Tabuľka9[[#This Row],[IČO]],Zlúčenie1[IČO],Zlúčenie1[cis_obce.okres_skratka])</f>
        <v>VK</v>
      </c>
    </row>
    <row r="560" spans="1:10" hidden="1" x14ac:dyDescent="0.25">
      <c r="A560" t="s">
        <v>7</v>
      </c>
      <c r="B560" t="s">
        <v>60</v>
      </c>
      <c r="C560" t="s">
        <v>10</v>
      </c>
      <c r="D560"/>
      <c r="E560" s="8"/>
      <c r="F560"/>
      <c r="G560">
        <f>SUM(Tabuľka9[[#This Row],[Predpokladané spotrebované množstvo 07-12/2022]]*Tabuľka9[[#This Row],[Cena MJ S  DPH]])</f>
        <v>0</v>
      </c>
      <c r="H560" s="1">
        <v>647551</v>
      </c>
      <c r="I560" t="str">
        <f>_xlfn.XLOOKUP(Tabuľka9[[#This Row],[IČO]],Zlúčenie1[IČO],Zlúčenie1[zariadenie_short])</f>
        <v>DDaDSS VK</v>
      </c>
      <c r="J560" t="str">
        <f>_xlfn.XLOOKUP(Tabuľka9[[#This Row],[IČO]],Zlúčenie1[IČO],Zlúčenie1[cis_obce.okres_skratka])</f>
        <v>VK</v>
      </c>
    </row>
    <row r="561" spans="1:10" hidden="1" x14ac:dyDescent="0.25">
      <c r="A561" t="s">
        <v>7</v>
      </c>
      <c r="B561" t="s">
        <v>61</v>
      </c>
      <c r="C561" t="s">
        <v>16</v>
      </c>
      <c r="D561"/>
      <c r="E561" s="8">
        <v>0.75</v>
      </c>
      <c r="F561">
        <v>160</v>
      </c>
      <c r="G561">
        <f>SUM(Tabuľka9[[#This Row],[Predpokladané spotrebované množstvo 07-12/2022]]*Tabuľka9[[#This Row],[Cena MJ S  DPH]])</f>
        <v>120</v>
      </c>
      <c r="H561" s="1">
        <v>647551</v>
      </c>
      <c r="I561" t="str">
        <f>_xlfn.XLOOKUP(Tabuľka9[[#This Row],[IČO]],Zlúčenie1[IČO],Zlúčenie1[zariadenie_short])</f>
        <v>DDaDSS VK</v>
      </c>
      <c r="J561" t="str">
        <f>_xlfn.XLOOKUP(Tabuľka9[[#This Row],[IČO]],Zlúčenie1[IČO],Zlúčenie1[cis_obce.okres_skratka])</f>
        <v>VK</v>
      </c>
    </row>
    <row r="562" spans="1:10" hidden="1" x14ac:dyDescent="0.25">
      <c r="A562" t="s">
        <v>7</v>
      </c>
      <c r="B562" t="s">
        <v>62</v>
      </c>
      <c r="C562" t="s">
        <v>16</v>
      </c>
      <c r="D562"/>
      <c r="E562" s="8">
        <v>0.99</v>
      </c>
      <c r="F562">
        <v>156</v>
      </c>
      <c r="G562">
        <f>SUM(Tabuľka9[[#This Row],[Predpokladané spotrebované množstvo 07-12/2022]]*Tabuľka9[[#This Row],[Cena MJ S  DPH]])</f>
        <v>154.44</v>
      </c>
      <c r="H562" s="1">
        <v>647551</v>
      </c>
      <c r="I562" t="str">
        <f>_xlfn.XLOOKUP(Tabuľka9[[#This Row],[IČO]],Zlúčenie1[IČO],Zlúčenie1[zariadenie_short])</f>
        <v>DDaDSS VK</v>
      </c>
      <c r="J562" t="str">
        <f>_xlfn.XLOOKUP(Tabuľka9[[#This Row],[IČO]],Zlúčenie1[IČO],Zlúčenie1[cis_obce.okres_skratka])</f>
        <v>VK</v>
      </c>
    </row>
    <row r="563" spans="1:10" hidden="1" x14ac:dyDescent="0.25">
      <c r="A563" t="s">
        <v>7</v>
      </c>
      <c r="B563" t="s">
        <v>63</v>
      </c>
      <c r="C563" t="s">
        <v>16</v>
      </c>
      <c r="D563"/>
      <c r="E563" s="8"/>
      <c r="F563"/>
      <c r="G563">
        <f>SUM(Tabuľka9[[#This Row],[Predpokladané spotrebované množstvo 07-12/2022]]*Tabuľka9[[#This Row],[Cena MJ S  DPH]])</f>
        <v>0</v>
      </c>
      <c r="H563" s="1">
        <v>647551</v>
      </c>
      <c r="I563" t="str">
        <f>_xlfn.XLOOKUP(Tabuľka9[[#This Row],[IČO]],Zlúčenie1[IČO],Zlúčenie1[zariadenie_short])</f>
        <v>DDaDSS VK</v>
      </c>
      <c r="J563" t="str">
        <f>_xlfn.XLOOKUP(Tabuľka9[[#This Row],[IČO]],Zlúčenie1[IČO],Zlúčenie1[cis_obce.okres_skratka])</f>
        <v>VK</v>
      </c>
    </row>
    <row r="564" spans="1:10" hidden="1" x14ac:dyDescent="0.25">
      <c r="A564" t="s">
        <v>7</v>
      </c>
      <c r="B564" t="s">
        <v>64</v>
      </c>
      <c r="C564" t="s">
        <v>10</v>
      </c>
      <c r="D564"/>
      <c r="E564" s="8"/>
      <c r="F564"/>
      <c r="G564">
        <f>SUM(Tabuľka9[[#This Row],[Predpokladané spotrebované množstvo 07-12/2022]]*Tabuľka9[[#This Row],[Cena MJ S  DPH]])</f>
        <v>0</v>
      </c>
      <c r="H564" s="1">
        <v>647551</v>
      </c>
      <c r="I564" t="str">
        <f>_xlfn.XLOOKUP(Tabuľka9[[#This Row],[IČO]],Zlúčenie1[IČO],Zlúčenie1[zariadenie_short])</f>
        <v>DDaDSS VK</v>
      </c>
      <c r="J564" t="str">
        <f>_xlfn.XLOOKUP(Tabuľka9[[#This Row],[IČO]],Zlúčenie1[IČO],Zlúčenie1[cis_obce.okres_skratka])</f>
        <v>VK</v>
      </c>
    </row>
    <row r="565" spans="1:10" hidden="1" x14ac:dyDescent="0.25">
      <c r="A565" t="s">
        <v>7</v>
      </c>
      <c r="B565" t="s">
        <v>65</v>
      </c>
      <c r="C565" t="s">
        <v>10</v>
      </c>
      <c r="D565"/>
      <c r="E565" s="8"/>
      <c r="F565"/>
      <c r="G565">
        <f>SUM(Tabuľka9[[#This Row],[Predpokladané spotrebované množstvo 07-12/2022]]*Tabuľka9[[#This Row],[Cena MJ S  DPH]])</f>
        <v>0</v>
      </c>
      <c r="H565" s="1">
        <v>647551</v>
      </c>
      <c r="I565" t="str">
        <f>_xlfn.XLOOKUP(Tabuľka9[[#This Row],[IČO]],Zlúčenie1[IČO],Zlúčenie1[zariadenie_short])</f>
        <v>DDaDSS VK</v>
      </c>
      <c r="J565" t="str">
        <f>_xlfn.XLOOKUP(Tabuľka9[[#This Row],[IČO]],Zlúčenie1[IČO],Zlúčenie1[cis_obce.okres_skratka])</f>
        <v>VK</v>
      </c>
    </row>
    <row r="566" spans="1:10" hidden="1" x14ac:dyDescent="0.25">
      <c r="A566" t="s">
        <v>7</v>
      </c>
      <c r="B566" t="s">
        <v>66</v>
      </c>
      <c r="C566" t="s">
        <v>10</v>
      </c>
      <c r="D566"/>
      <c r="E566" s="8">
        <v>1.25</v>
      </c>
      <c r="F566">
        <v>36</v>
      </c>
      <c r="G566">
        <f>SUM(Tabuľka9[[#This Row],[Predpokladané spotrebované množstvo 07-12/2022]]*Tabuľka9[[#This Row],[Cena MJ S  DPH]])</f>
        <v>45</v>
      </c>
      <c r="H566" s="1">
        <v>647551</v>
      </c>
      <c r="I566" t="str">
        <f>_xlfn.XLOOKUP(Tabuľka9[[#This Row],[IČO]],Zlúčenie1[IČO],Zlúčenie1[zariadenie_short])</f>
        <v>DDaDSS VK</v>
      </c>
      <c r="J566" t="str">
        <f>_xlfn.XLOOKUP(Tabuľka9[[#This Row],[IČO]],Zlúčenie1[IČO],Zlúčenie1[cis_obce.okres_skratka])</f>
        <v>VK</v>
      </c>
    </row>
    <row r="567" spans="1:10" hidden="1" x14ac:dyDescent="0.25">
      <c r="A567" t="s">
        <v>7</v>
      </c>
      <c r="B567" t="s">
        <v>67</v>
      </c>
      <c r="C567" t="s">
        <v>10</v>
      </c>
      <c r="D567"/>
      <c r="E567" s="8"/>
      <c r="F567"/>
      <c r="G567">
        <f>SUM(Tabuľka9[[#This Row],[Predpokladané spotrebované množstvo 07-12/2022]]*Tabuľka9[[#This Row],[Cena MJ S  DPH]])</f>
        <v>0</v>
      </c>
      <c r="H567" s="1">
        <v>647551</v>
      </c>
      <c r="I567" t="str">
        <f>_xlfn.XLOOKUP(Tabuľka9[[#This Row],[IČO]],Zlúčenie1[IČO],Zlúčenie1[zariadenie_short])</f>
        <v>DDaDSS VK</v>
      </c>
      <c r="J567" t="str">
        <f>_xlfn.XLOOKUP(Tabuľka9[[#This Row],[IČO]],Zlúčenie1[IČO],Zlúčenie1[cis_obce.okres_skratka])</f>
        <v>VK</v>
      </c>
    </row>
    <row r="568" spans="1:10" hidden="1" x14ac:dyDescent="0.25">
      <c r="A568" t="s">
        <v>7</v>
      </c>
      <c r="B568" t="s">
        <v>68</v>
      </c>
      <c r="C568" t="s">
        <v>10</v>
      </c>
      <c r="D568"/>
      <c r="E568" s="8"/>
      <c r="F568"/>
      <c r="G568">
        <f>SUM(Tabuľka9[[#This Row],[Predpokladané spotrebované množstvo 07-12/2022]]*Tabuľka9[[#This Row],[Cena MJ S  DPH]])</f>
        <v>0</v>
      </c>
      <c r="H568" s="1">
        <v>647551</v>
      </c>
      <c r="I568" t="str">
        <f>_xlfn.XLOOKUP(Tabuľka9[[#This Row],[IČO]],Zlúčenie1[IČO],Zlúčenie1[zariadenie_short])</f>
        <v>DDaDSS VK</v>
      </c>
      <c r="J568" t="str">
        <f>_xlfn.XLOOKUP(Tabuľka9[[#This Row],[IČO]],Zlúčenie1[IČO],Zlúčenie1[cis_obce.okres_skratka])</f>
        <v>VK</v>
      </c>
    </row>
    <row r="569" spans="1:10" hidden="1" x14ac:dyDescent="0.25">
      <c r="A569" t="s">
        <v>7</v>
      </c>
      <c r="B569" t="s">
        <v>69</v>
      </c>
      <c r="C569" t="s">
        <v>10</v>
      </c>
      <c r="D569"/>
      <c r="E569" s="8"/>
      <c r="F569"/>
      <c r="G569">
        <f>SUM(Tabuľka9[[#This Row],[Predpokladané spotrebované množstvo 07-12/2022]]*Tabuľka9[[#This Row],[Cena MJ S  DPH]])</f>
        <v>0</v>
      </c>
      <c r="H569" s="1">
        <v>647551</v>
      </c>
      <c r="I569" t="str">
        <f>_xlfn.XLOOKUP(Tabuľka9[[#This Row],[IČO]],Zlúčenie1[IČO],Zlúčenie1[zariadenie_short])</f>
        <v>DDaDSS VK</v>
      </c>
      <c r="J569" t="str">
        <f>_xlfn.XLOOKUP(Tabuľka9[[#This Row],[IČO]],Zlúčenie1[IČO],Zlúčenie1[cis_obce.okres_skratka])</f>
        <v>VK</v>
      </c>
    </row>
    <row r="570" spans="1:10" hidden="1" x14ac:dyDescent="0.25">
      <c r="A570" t="s">
        <v>7</v>
      </c>
      <c r="B570" t="s">
        <v>70</v>
      </c>
      <c r="C570" t="s">
        <v>10</v>
      </c>
      <c r="D570"/>
      <c r="E570" s="8">
        <v>1</v>
      </c>
      <c r="F570">
        <v>24</v>
      </c>
      <c r="G570">
        <f>SUM(Tabuľka9[[#This Row],[Predpokladané spotrebované množstvo 07-12/2022]]*Tabuľka9[[#This Row],[Cena MJ S  DPH]])</f>
        <v>24</v>
      </c>
      <c r="H570" s="1">
        <v>647551</v>
      </c>
      <c r="I570" t="str">
        <f>_xlfn.XLOOKUP(Tabuľka9[[#This Row],[IČO]],Zlúčenie1[IČO],Zlúčenie1[zariadenie_short])</f>
        <v>DDaDSS VK</v>
      </c>
      <c r="J570" t="str">
        <f>_xlfn.XLOOKUP(Tabuľka9[[#This Row],[IČO]],Zlúčenie1[IČO],Zlúčenie1[cis_obce.okres_skratka])</f>
        <v>VK</v>
      </c>
    </row>
    <row r="571" spans="1:10" hidden="1" x14ac:dyDescent="0.25">
      <c r="A571" t="s">
        <v>7</v>
      </c>
      <c r="B571" t="s">
        <v>71</v>
      </c>
      <c r="C571" t="s">
        <v>10</v>
      </c>
      <c r="D571"/>
      <c r="E571" s="8">
        <v>0.45</v>
      </c>
      <c r="F571">
        <v>600</v>
      </c>
      <c r="G571">
        <f>SUM(Tabuľka9[[#This Row],[Predpokladané spotrebované množstvo 07-12/2022]]*Tabuľka9[[#This Row],[Cena MJ S  DPH]])</f>
        <v>270</v>
      </c>
      <c r="H571" s="1">
        <v>647551</v>
      </c>
      <c r="I571" t="str">
        <f>_xlfn.XLOOKUP(Tabuľka9[[#This Row],[IČO]],Zlúčenie1[IČO],Zlúčenie1[zariadenie_short])</f>
        <v>DDaDSS VK</v>
      </c>
      <c r="J571" t="str">
        <f>_xlfn.XLOOKUP(Tabuľka9[[#This Row],[IČO]],Zlúčenie1[IČO],Zlúčenie1[cis_obce.okres_skratka])</f>
        <v>VK</v>
      </c>
    </row>
    <row r="572" spans="1:10" hidden="1" x14ac:dyDescent="0.25">
      <c r="A572" t="s">
        <v>7</v>
      </c>
      <c r="B572" t="s">
        <v>72</v>
      </c>
      <c r="C572" t="s">
        <v>10</v>
      </c>
      <c r="D572"/>
      <c r="E572" s="8">
        <v>0.4</v>
      </c>
      <c r="F572">
        <v>4000</v>
      </c>
      <c r="G572">
        <f>SUM(Tabuľka9[[#This Row],[Predpokladané spotrebované množstvo 07-12/2022]]*Tabuľka9[[#This Row],[Cena MJ S  DPH]])</f>
        <v>1600</v>
      </c>
      <c r="H572" s="1">
        <v>647551</v>
      </c>
      <c r="I572" t="str">
        <f>_xlfn.XLOOKUP(Tabuľka9[[#This Row],[IČO]],Zlúčenie1[IČO],Zlúčenie1[zariadenie_short])</f>
        <v>DDaDSS VK</v>
      </c>
      <c r="J572" t="str">
        <f>_xlfn.XLOOKUP(Tabuľka9[[#This Row],[IČO]],Zlúčenie1[IČO],Zlúčenie1[cis_obce.okres_skratka])</f>
        <v>VK</v>
      </c>
    </row>
    <row r="573" spans="1:10" hidden="1" x14ac:dyDescent="0.25">
      <c r="A573" t="s">
        <v>7</v>
      </c>
      <c r="B573" t="s">
        <v>73</v>
      </c>
      <c r="C573" t="s">
        <v>10</v>
      </c>
      <c r="D573"/>
      <c r="E573" s="8"/>
      <c r="F573"/>
      <c r="G573">
        <f>SUM(Tabuľka9[[#This Row],[Predpokladané spotrebované množstvo 07-12/2022]]*Tabuľka9[[#This Row],[Cena MJ S  DPH]])</f>
        <v>0</v>
      </c>
      <c r="H573" s="1">
        <v>647551</v>
      </c>
      <c r="I573" t="str">
        <f>_xlfn.XLOOKUP(Tabuľka9[[#This Row],[IČO]],Zlúčenie1[IČO],Zlúčenie1[zariadenie_short])</f>
        <v>DDaDSS VK</v>
      </c>
      <c r="J573" t="str">
        <f>_xlfn.XLOOKUP(Tabuľka9[[#This Row],[IČO]],Zlúčenie1[IČO],Zlúčenie1[cis_obce.okres_skratka])</f>
        <v>VK</v>
      </c>
    </row>
    <row r="574" spans="1:10" hidden="1" x14ac:dyDescent="0.25">
      <c r="A574" t="s">
        <v>7</v>
      </c>
      <c r="B574" t="s">
        <v>74</v>
      </c>
      <c r="C574" t="s">
        <v>10</v>
      </c>
      <c r="D574"/>
      <c r="E574" s="8"/>
      <c r="F574"/>
      <c r="G574">
        <f>SUM(Tabuľka9[[#This Row],[Predpokladané spotrebované množstvo 07-12/2022]]*Tabuľka9[[#This Row],[Cena MJ S  DPH]])</f>
        <v>0</v>
      </c>
      <c r="H574" s="1">
        <v>647551</v>
      </c>
      <c r="I574" t="str">
        <f>_xlfn.XLOOKUP(Tabuľka9[[#This Row],[IČO]],Zlúčenie1[IČO],Zlúčenie1[zariadenie_short])</f>
        <v>DDaDSS VK</v>
      </c>
      <c r="J574" t="str">
        <f>_xlfn.XLOOKUP(Tabuľka9[[#This Row],[IČO]],Zlúčenie1[IČO],Zlúčenie1[cis_obce.okres_skratka])</f>
        <v>VK</v>
      </c>
    </row>
    <row r="575" spans="1:10" hidden="1" x14ac:dyDescent="0.25">
      <c r="A575" t="s">
        <v>7</v>
      </c>
      <c r="B575" t="s">
        <v>75</v>
      </c>
      <c r="C575" t="s">
        <v>10</v>
      </c>
      <c r="D575"/>
      <c r="E575" s="8"/>
      <c r="F575"/>
      <c r="G575">
        <f>SUM(Tabuľka9[[#This Row],[Predpokladané spotrebované množstvo 07-12/2022]]*Tabuľka9[[#This Row],[Cena MJ S  DPH]])</f>
        <v>0</v>
      </c>
      <c r="H575" s="1">
        <v>647551</v>
      </c>
      <c r="I575" t="str">
        <f>_xlfn.XLOOKUP(Tabuľka9[[#This Row],[IČO]],Zlúčenie1[IČO],Zlúčenie1[zariadenie_short])</f>
        <v>DDaDSS VK</v>
      </c>
      <c r="J575" t="str">
        <f>_xlfn.XLOOKUP(Tabuľka9[[#This Row],[IČO]],Zlúčenie1[IČO],Zlúčenie1[cis_obce.okres_skratka])</f>
        <v>VK</v>
      </c>
    </row>
    <row r="576" spans="1:10" hidden="1" x14ac:dyDescent="0.25">
      <c r="A576" t="s">
        <v>7</v>
      </c>
      <c r="B576" t="s">
        <v>76</v>
      </c>
      <c r="C576" t="s">
        <v>10</v>
      </c>
      <c r="D576"/>
      <c r="E576" s="8"/>
      <c r="F576"/>
      <c r="G576">
        <f>SUM(Tabuľka9[[#This Row],[Predpokladané spotrebované množstvo 07-12/2022]]*Tabuľka9[[#This Row],[Cena MJ S  DPH]])</f>
        <v>0</v>
      </c>
      <c r="H576" s="1">
        <v>647551</v>
      </c>
      <c r="I576" t="str">
        <f>_xlfn.XLOOKUP(Tabuľka9[[#This Row],[IČO]],Zlúčenie1[IČO],Zlúčenie1[zariadenie_short])</f>
        <v>DDaDSS VK</v>
      </c>
      <c r="J576" t="str">
        <f>_xlfn.XLOOKUP(Tabuľka9[[#This Row],[IČO]],Zlúčenie1[IČO],Zlúčenie1[cis_obce.okres_skratka])</f>
        <v>VK</v>
      </c>
    </row>
    <row r="577" spans="1:10" hidden="1" x14ac:dyDescent="0.25">
      <c r="A577" t="s">
        <v>7</v>
      </c>
      <c r="B577" t="s">
        <v>77</v>
      </c>
      <c r="C577" t="s">
        <v>10</v>
      </c>
      <c r="D577"/>
      <c r="E577" s="8"/>
      <c r="F577"/>
      <c r="G577">
        <f>SUM(Tabuľka9[[#This Row],[Predpokladané spotrebované množstvo 07-12/2022]]*Tabuľka9[[#This Row],[Cena MJ S  DPH]])</f>
        <v>0</v>
      </c>
      <c r="H577" s="1">
        <v>647551</v>
      </c>
      <c r="I577" t="str">
        <f>_xlfn.XLOOKUP(Tabuľka9[[#This Row],[IČO]],Zlúčenie1[IČO],Zlúčenie1[zariadenie_short])</f>
        <v>DDaDSS VK</v>
      </c>
      <c r="J577" t="str">
        <f>_xlfn.XLOOKUP(Tabuľka9[[#This Row],[IČO]],Zlúčenie1[IČO],Zlúčenie1[cis_obce.okres_skratka])</f>
        <v>VK</v>
      </c>
    </row>
    <row r="578" spans="1:10" hidden="1" x14ac:dyDescent="0.25">
      <c r="A578" t="s">
        <v>78</v>
      </c>
      <c r="B578" t="s">
        <v>79</v>
      </c>
      <c r="C578" t="s">
        <v>16</v>
      </c>
      <c r="D578"/>
      <c r="E578" s="8"/>
      <c r="F578"/>
      <c r="G578">
        <f>SUM(Tabuľka9[[#This Row],[Predpokladané spotrebované množstvo 07-12/2022]]*Tabuľka9[[#This Row],[Cena MJ S  DPH]])</f>
        <v>0</v>
      </c>
      <c r="H578" s="1">
        <v>647551</v>
      </c>
      <c r="I578" t="str">
        <f>_xlfn.XLOOKUP(Tabuľka9[[#This Row],[IČO]],Zlúčenie1[IČO],Zlúčenie1[zariadenie_short])</f>
        <v>DDaDSS VK</v>
      </c>
      <c r="J578" t="str">
        <f>_xlfn.XLOOKUP(Tabuľka9[[#This Row],[IČO]],Zlúčenie1[IČO],Zlúčenie1[cis_obce.okres_skratka])</f>
        <v>VK</v>
      </c>
    </row>
    <row r="579" spans="1:10" hidden="1" x14ac:dyDescent="0.25">
      <c r="A579" t="s">
        <v>78</v>
      </c>
      <c r="B579" t="s">
        <v>80</v>
      </c>
      <c r="C579" t="s">
        <v>16</v>
      </c>
      <c r="D579"/>
      <c r="E579" s="8">
        <v>0.11</v>
      </c>
      <c r="F579">
        <v>10800</v>
      </c>
      <c r="G579">
        <f>SUM(Tabuľka9[[#This Row],[Predpokladané spotrebované množstvo 07-12/2022]]*Tabuľka9[[#This Row],[Cena MJ S  DPH]])</f>
        <v>1188</v>
      </c>
      <c r="H579" s="1">
        <v>647551</v>
      </c>
      <c r="I579" t="str">
        <f>_xlfn.XLOOKUP(Tabuľka9[[#This Row],[IČO]],Zlúčenie1[IČO],Zlúčenie1[zariadenie_short])</f>
        <v>DDaDSS VK</v>
      </c>
      <c r="J579" t="str">
        <f>_xlfn.XLOOKUP(Tabuľka9[[#This Row],[IČO]],Zlúčenie1[IČO],Zlúčenie1[cis_obce.okres_skratka])</f>
        <v>VK</v>
      </c>
    </row>
    <row r="580" spans="1:10" hidden="1" x14ac:dyDescent="0.25">
      <c r="A580" t="s">
        <v>81</v>
      </c>
      <c r="B580" t="s">
        <v>82</v>
      </c>
      <c r="C580" t="s">
        <v>10</v>
      </c>
      <c r="D580"/>
      <c r="E580" s="8"/>
      <c r="F580"/>
      <c r="G580">
        <f>SUM(Tabuľka9[[#This Row],[Predpokladané spotrebované množstvo 07-12/2022]]*Tabuľka9[[#This Row],[Cena MJ S  DPH]])</f>
        <v>0</v>
      </c>
      <c r="H580" s="1">
        <v>647551</v>
      </c>
      <c r="I580" t="str">
        <f>_xlfn.XLOOKUP(Tabuľka9[[#This Row],[IČO]],Zlúčenie1[IČO],Zlúčenie1[zariadenie_short])</f>
        <v>DDaDSS VK</v>
      </c>
      <c r="J580" t="str">
        <f>_xlfn.XLOOKUP(Tabuľka9[[#This Row],[IČO]],Zlúčenie1[IČO],Zlúčenie1[cis_obce.okres_skratka])</f>
        <v>VK</v>
      </c>
    </row>
    <row r="581" spans="1:10" hidden="1" x14ac:dyDescent="0.25">
      <c r="A581" t="s">
        <v>81</v>
      </c>
      <c r="B581" t="s">
        <v>83</v>
      </c>
      <c r="C581" t="s">
        <v>10</v>
      </c>
      <c r="D581"/>
      <c r="E581" s="8"/>
      <c r="F581"/>
      <c r="G581">
        <f>SUM(Tabuľka9[[#This Row],[Predpokladané spotrebované množstvo 07-12/2022]]*Tabuľka9[[#This Row],[Cena MJ S  DPH]])</f>
        <v>0</v>
      </c>
      <c r="H581" s="1">
        <v>647551</v>
      </c>
      <c r="I581" t="str">
        <f>_xlfn.XLOOKUP(Tabuľka9[[#This Row],[IČO]],Zlúčenie1[IČO],Zlúčenie1[zariadenie_short])</f>
        <v>DDaDSS VK</v>
      </c>
      <c r="J581" t="str">
        <f>_xlfn.XLOOKUP(Tabuľka9[[#This Row],[IČO]],Zlúčenie1[IČO],Zlúčenie1[cis_obce.okres_skratka])</f>
        <v>VK</v>
      </c>
    </row>
    <row r="582" spans="1:10" hidden="1" x14ac:dyDescent="0.25">
      <c r="A582" t="s">
        <v>81</v>
      </c>
      <c r="B582" t="s">
        <v>84</v>
      </c>
      <c r="C582" t="s">
        <v>10</v>
      </c>
      <c r="D582"/>
      <c r="E582" s="8"/>
      <c r="F582"/>
      <c r="G582">
        <f>SUM(Tabuľka9[[#This Row],[Predpokladané spotrebované množstvo 07-12/2022]]*Tabuľka9[[#This Row],[Cena MJ S  DPH]])</f>
        <v>0</v>
      </c>
      <c r="H582" s="1">
        <v>647551</v>
      </c>
      <c r="I582" t="str">
        <f>_xlfn.XLOOKUP(Tabuľka9[[#This Row],[IČO]],Zlúčenie1[IČO],Zlúčenie1[zariadenie_short])</f>
        <v>DDaDSS VK</v>
      </c>
      <c r="J582" t="str">
        <f>_xlfn.XLOOKUP(Tabuľka9[[#This Row],[IČO]],Zlúčenie1[IČO],Zlúčenie1[cis_obce.okres_skratka])</f>
        <v>VK</v>
      </c>
    </row>
    <row r="583" spans="1:10" hidden="1" x14ac:dyDescent="0.25">
      <c r="A583" t="s">
        <v>81</v>
      </c>
      <c r="B583" t="s">
        <v>85</v>
      </c>
      <c r="C583" t="s">
        <v>10</v>
      </c>
      <c r="D583"/>
      <c r="E583" s="8"/>
      <c r="F583"/>
      <c r="G583">
        <f>SUM(Tabuľka9[[#This Row],[Predpokladané spotrebované množstvo 07-12/2022]]*Tabuľka9[[#This Row],[Cena MJ S  DPH]])</f>
        <v>0</v>
      </c>
      <c r="H583" s="1">
        <v>647551</v>
      </c>
      <c r="I583" t="str">
        <f>_xlfn.XLOOKUP(Tabuľka9[[#This Row],[IČO]],Zlúčenie1[IČO],Zlúčenie1[zariadenie_short])</f>
        <v>DDaDSS VK</v>
      </c>
      <c r="J583" t="str">
        <f>_xlfn.XLOOKUP(Tabuľka9[[#This Row],[IČO]],Zlúčenie1[IČO],Zlúčenie1[cis_obce.okres_skratka])</f>
        <v>VK</v>
      </c>
    </row>
    <row r="584" spans="1:10" hidden="1" x14ac:dyDescent="0.25">
      <c r="A584" t="s">
        <v>81</v>
      </c>
      <c r="B584" t="s">
        <v>86</v>
      </c>
      <c r="C584" t="s">
        <v>10</v>
      </c>
      <c r="D584"/>
      <c r="E584" s="8"/>
      <c r="F584"/>
      <c r="G584">
        <f>SUM(Tabuľka9[[#This Row],[Predpokladané spotrebované množstvo 07-12/2022]]*Tabuľka9[[#This Row],[Cena MJ S  DPH]])</f>
        <v>0</v>
      </c>
      <c r="H584" s="1">
        <v>647551</v>
      </c>
      <c r="I584" t="str">
        <f>_xlfn.XLOOKUP(Tabuľka9[[#This Row],[IČO]],Zlúčenie1[IČO],Zlúčenie1[zariadenie_short])</f>
        <v>DDaDSS VK</v>
      </c>
      <c r="J584" t="str">
        <f>_xlfn.XLOOKUP(Tabuľka9[[#This Row],[IČO]],Zlúčenie1[IČO],Zlúčenie1[cis_obce.okres_skratka])</f>
        <v>VK</v>
      </c>
    </row>
    <row r="585" spans="1:10" hidden="1" x14ac:dyDescent="0.25">
      <c r="A585" t="s">
        <v>81</v>
      </c>
      <c r="B585" t="s">
        <v>87</v>
      </c>
      <c r="C585" t="s">
        <v>10</v>
      </c>
      <c r="D585"/>
      <c r="E585" s="8"/>
      <c r="F585"/>
      <c r="G585">
        <f>SUM(Tabuľka9[[#This Row],[Predpokladané spotrebované množstvo 07-12/2022]]*Tabuľka9[[#This Row],[Cena MJ S  DPH]])</f>
        <v>0</v>
      </c>
      <c r="H585" s="1">
        <v>647551</v>
      </c>
      <c r="I585" t="str">
        <f>_xlfn.XLOOKUP(Tabuľka9[[#This Row],[IČO]],Zlúčenie1[IČO],Zlúčenie1[zariadenie_short])</f>
        <v>DDaDSS VK</v>
      </c>
      <c r="J585" t="str">
        <f>_xlfn.XLOOKUP(Tabuľka9[[#This Row],[IČO]],Zlúčenie1[IČO],Zlúčenie1[cis_obce.okres_skratka])</f>
        <v>VK</v>
      </c>
    </row>
    <row r="586" spans="1:10" hidden="1" x14ac:dyDescent="0.25">
      <c r="A586" t="s">
        <v>81</v>
      </c>
      <c r="B586" t="s">
        <v>88</v>
      </c>
      <c r="C586" t="s">
        <v>10</v>
      </c>
      <c r="D586"/>
      <c r="E586" s="8"/>
      <c r="F586"/>
      <c r="G586">
        <f>SUM(Tabuľka9[[#This Row],[Predpokladané spotrebované množstvo 07-12/2022]]*Tabuľka9[[#This Row],[Cena MJ S  DPH]])</f>
        <v>0</v>
      </c>
      <c r="H586" s="1">
        <v>647551</v>
      </c>
      <c r="I586" t="str">
        <f>_xlfn.XLOOKUP(Tabuľka9[[#This Row],[IČO]],Zlúčenie1[IČO],Zlúčenie1[zariadenie_short])</f>
        <v>DDaDSS VK</v>
      </c>
      <c r="J586" t="str">
        <f>_xlfn.XLOOKUP(Tabuľka9[[#This Row],[IČO]],Zlúčenie1[IČO],Zlúčenie1[cis_obce.okres_skratka])</f>
        <v>VK</v>
      </c>
    </row>
    <row r="587" spans="1:10" hidden="1" x14ac:dyDescent="0.25">
      <c r="A587" t="s">
        <v>81</v>
      </c>
      <c r="B587" t="s">
        <v>89</v>
      </c>
      <c r="C587" t="s">
        <v>10</v>
      </c>
      <c r="D587"/>
      <c r="E587" s="8"/>
      <c r="F587"/>
      <c r="G587">
        <f>SUM(Tabuľka9[[#This Row],[Predpokladané spotrebované množstvo 07-12/2022]]*Tabuľka9[[#This Row],[Cena MJ S  DPH]])</f>
        <v>0</v>
      </c>
      <c r="H587" s="1">
        <v>647551</v>
      </c>
      <c r="I587" t="str">
        <f>_xlfn.XLOOKUP(Tabuľka9[[#This Row],[IČO]],Zlúčenie1[IČO],Zlúčenie1[zariadenie_short])</f>
        <v>DDaDSS VK</v>
      </c>
      <c r="J587" t="str">
        <f>_xlfn.XLOOKUP(Tabuľka9[[#This Row],[IČO]],Zlúčenie1[IČO],Zlúčenie1[cis_obce.okres_skratka])</f>
        <v>VK</v>
      </c>
    </row>
    <row r="588" spans="1:10" hidden="1" x14ac:dyDescent="0.25">
      <c r="A588" t="s">
        <v>90</v>
      </c>
      <c r="B588" t="s">
        <v>91</v>
      </c>
      <c r="C588" t="s">
        <v>10</v>
      </c>
      <c r="D588"/>
      <c r="E588" s="8"/>
      <c r="F588"/>
      <c r="G588">
        <f>SUM(Tabuľka9[[#This Row],[Predpokladané spotrebované množstvo 07-12/2022]]*Tabuľka9[[#This Row],[Cena MJ S  DPH]])</f>
        <v>0</v>
      </c>
      <c r="H588" s="1">
        <v>647551</v>
      </c>
      <c r="I588" t="str">
        <f>_xlfn.XLOOKUP(Tabuľka9[[#This Row],[IČO]],Zlúčenie1[IČO],Zlúčenie1[zariadenie_short])</f>
        <v>DDaDSS VK</v>
      </c>
      <c r="J588" t="str">
        <f>_xlfn.XLOOKUP(Tabuľka9[[#This Row],[IČO]],Zlúčenie1[IČO],Zlúčenie1[cis_obce.okres_skratka])</f>
        <v>VK</v>
      </c>
    </row>
    <row r="589" spans="1:10" hidden="1" x14ac:dyDescent="0.25">
      <c r="A589" t="s">
        <v>92</v>
      </c>
      <c r="B589" t="s">
        <v>93</v>
      </c>
      <c r="C589" t="s">
        <v>10</v>
      </c>
      <c r="D589"/>
      <c r="E589" s="8"/>
      <c r="F589"/>
      <c r="G589">
        <f>SUM(Tabuľka9[[#This Row],[Predpokladané spotrebované množstvo 07-12/2022]]*Tabuľka9[[#This Row],[Cena MJ S  DPH]])</f>
        <v>0</v>
      </c>
      <c r="H589" s="1">
        <v>647551</v>
      </c>
      <c r="I589" t="str">
        <f>_xlfn.XLOOKUP(Tabuľka9[[#This Row],[IČO]],Zlúčenie1[IČO],Zlúčenie1[zariadenie_short])</f>
        <v>DDaDSS VK</v>
      </c>
      <c r="J589" t="str">
        <f>_xlfn.XLOOKUP(Tabuľka9[[#This Row],[IČO]],Zlúčenie1[IČO],Zlúčenie1[cis_obce.okres_skratka])</f>
        <v>VK</v>
      </c>
    </row>
    <row r="590" spans="1:10" hidden="1" x14ac:dyDescent="0.25">
      <c r="A590" t="s">
        <v>92</v>
      </c>
      <c r="B590" t="s">
        <v>94</v>
      </c>
      <c r="C590" t="s">
        <v>10</v>
      </c>
      <c r="D590"/>
      <c r="E590" s="8"/>
      <c r="F590"/>
      <c r="G590">
        <f>SUM(Tabuľka9[[#This Row],[Predpokladané spotrebované množstvo 07-12/2022]]*Tabuľka9[[#This Row],[Cena MJ S  DPH]])</f>
        <v>0</v>
      </c>
      <c r="H590" s="1">
        <v>647551</v>
      </c>
      <c r="I590" t="str">
        <f>_xlfn.XLOOKUP(Tabuľka9[[#This Row],[IČO]],Zlúčenie1[IČO],Zlúčenie1[zariadenie_short])</f>
        <v>DDaDSS VK</v>
      </c>
      <c r="J590" t="str">
        <f>_xlfn.XLOOKUP(Tabuľka9[[#This Row],[IČO]],Zlúčenie1[IČO],Zlúčenie1[cis_obce.okres_skratka])</f>
        <v>VK</v>
      </c>
    </row>
    <row r="591" spans="1:10" hidden="1" x14ac:dyDescent="0.25">
      <c r="A591" t="s">
        <v>92</v>
      </c>
      <c r="B591" t="s">
        <v>95</v>
      </c>
      <c r="C591" t="s">
        <v>10</v>
      </c>
      <c r="D591"/>
      <c r="E591" s="8"/>
      <c r="F591"/>
      <c r="G591">
        <f>SUM(Tabuľka9[[#This Row],[Predpokladané spotrebované množstvo 07-12/2022]]*Tabuľka9[[#This Row],[Cena MJ S  DPH]])</f>
        <v>0</v>
      </c>
      <c r="H591" s="1">
        <v>647551</v>
      </c>
      <c r="I591" t="str">
        <f>_xlfn.XLOOKUP(Tabuľka9[[#This Row],[IČO]],Zlúčenie1[IČO],Zlúčenie1[zariadenie_short])</f>
        <v>DDaDSS VK</v>
      </c>
      <c r="J591" t="str">
        <f>_xlfn.XLOOKUP(Tabuľka9[[#This Row],[IČO]],Zlúčenie1[IČO],Zlúčenie1[cis_obce.okres_skratka])</f>
        <v>VK</v>
      </c>
    </row>
    <row r="592" spans="1:10" hidden="1" x14ac:dyDescent="0.25">
      <c r="A592" t="s">
        <v>92</v>
      </c>
      <c r="B592" t="s">
        <v>96</v>
      </c>
      <c r="C592" t="s">
        <v>10</v>
      </c>
      <c r="D592"/>
      <c r="E592" s="8"/>
      <c r="F592"/>
      <c r="G592">
        <f>SUM(Tabuľka9[[#This Row],[Predpokladané spotrebované množstvo 07-12/2022]]*Tabuľka9[[#This Row],[Cena MJ S  DPH]])</f>
        <v>0</v>
      </c>
      <c r="H592" s="1">
        <v>647551</v>
      </c>
      <c r="I592" t="str">
        <f>_xlfn.XLOOKUP(Tabuľka9[[#This Row],[IČO]],Zlúčenie1[IČO],Zlúčenie1[zariadenie_short])</f>
        <v>DDaDSS VK</v>
      </c>
      <c r="J592" t="str">
        <f>_xlfn.XLOOKUP(Tabuľka9[[#This Row],[IČO]],Zlúčenie1[IČO],Zlúčenie1[cis_obce.okres_skratka])</f>
        <v>VK</v>
      </c>
    </row>
    <row r="593" spans="1:10" hidden="1" x14ac:dyDescent="0.25">
      <c r="A593" t="s">
        <v>92</v>
      </c>
      <c r="B593" t="s">
        <v>97</v>
      </c>
      <c r="C593" t="s">
        <v>10</v>
      </c>
      <c r="D593"/>
      <c r="E593" s="8"/>
      <c r="F593"/>
      <c r="G593">
        <f>SUM(Tabuľka9[[#This Row],[Predpokladané spotrebované množstvo 07-12/2022]]*Tabuľka9[[#This Row],[Cena MJ S  DPH]])</f>
        <v>0</v>
      </c>
      <c r="H593" s="1">
        <v>647551</v>
      </c>
      <c r="I593" t="str">
        <f>_xlfn.XLOOKUP(Tabuľka9[[#This Row],[IČO]],Zlúčenie1[IČO],Zlúčenie1[zariadenie_short])</f>
        <v>DDaDSS VK</v>
      </c>
      <c r="J593" t="str">
        <f>_xlfn.XLOOKUP(Tabuľka9[[#This Row],[IČO]],Zlúčenie1[IČO],Zlúčenie1[cis_obce.okres_skratka])</f>
        <v>VK</v>
      </c>
    </row>
    <row r="594" spans="1:10" hidden="1" x14ac:dyDescent="0.25">
      <c r="A594" t="s">
        <v>92</v>
      </c>
      <c r="B594" t="s">
        <v>98</v>
      </c>
      <c r="C594" t="s">
        <v>10</v>
      </c>
      <c r="D594"/>
      <c r="E594" s="8"/>
      <c r="F594"/>
      <c r="G594">
        <f>SUM(Tabuľka9[[#This Row],[Predpokladané spotrebované množstvo 07-12/2022]]*Tabuľka9[[#This Row],[Cena MJ S  DPH]])</f>
        <v>0</v>
      </c>
      <c r="H594" s="1">
        <v>647551</v>
      </c>
      <c r="I594" t="str">
        <f>_xlfn.XLOOKUP(Tabuľka9[[#This Row],[IČO]],Zlúčenie1[IČO],Zlúčenie1[zariadenie_short])</f>
        <v>DDaDSS VK</v>
      </c>
      <c r="J594" t="str">
        <f>_xlfn.XLOOKUP(Tabuľka9[[#This Row],[IČO]],Zlúčenie1[IČO],Zlúčenie1[cis_obce.okres_skratka])</f>
        <v>VK</v>
      </c>
    </row>
    <row r="595" spans="1:10" hidden="1" x14ac:dyDescent="0.25">
      <c r="A595" t="s">
        <v>92</v>
      </c>
      <c r="B595" t="s">
        <v>99</v>
      </c>
      <c r="C595" t="s">
        <v>45</v>
      </c>
      <c r="D595"/>
      <c r="E595" s="8"/>
      <c r="F595"/>
      <c r="G595">
        <f>SUM(Tabuľka9[[#This Row],[Predpokladané spotrebované množstvo 07-12/2022]]*Tabuľka9[[#This Row],[Cena MJ S  DPH]])</f>
        <v>0</v>
      </c>
      <c r="H595" s="1">
        <v>647551</v>
      </c>
      <c r="I595" t="str">
        <f>_xlfn.XLOOKUP(Tabuľka9[[#This Row],[IČO]],Zlúčenie1[IČO],Zlúčenie1[zariadenie_short])</f>
        <v>DDaDSS VK</v>
      </c>
      <c r="J595" t="str">
        <f>_xlfn.XLOOKUP(Tabuľka9[[#This Row],[IČO]],Zlúčenie1[IČO],Zlúčenie1[cis_obce.okres_skratka])</f>
        <v>VK</v>
      </c>
    </row>
    <row r="596" spans="1:10" hidden="1" x14ac:dyDescent="0.25">
      <c r="A596" t="s">
        <v>92</v>
      </c>
      <c r="B596" t="s">
        <v>100</v>
      </c>
      <c r="C596" t="s">
        <v>10</v>
      </c>
      <c r="D596"/>
      <c r="E596" s="8"/>
      <c r="F596"/>
      <c r="G596">
        <f>SUM(Tabuľka9[[#This Row],[Predpokladané spotrebované množstvo 07-12/2022]]*Tabuľka9[[#This Row],[Cena MJ S  DPH]])</f>
        <v>0</v>
      </c>
      <c r="H596" s="1">
        <v>647551</v>
      </c>
      <c r="I596" t="str">
        <f>_xlfn.XLOOKUP(Tabuľka9[[#This Row],[IČO]],Zlúčenie1[IČO],Zlúčenie1[zariadenie_short])</f>
        <v>DDaDSS VK</v>
      </c>
      <c r="J596" t="str">
        <f>_xlfn.XLOOKUP(Tabuľka9[[#This Row],[IČO]],Zlúčenie1[IČO],Zlúčenie1[cis_obce.okres_skratka])</f>
        <v>VK</v>
      </c>
    </row>
    <row r="597" spans="1:10" hidden="1" x14ac:dyDescent="0.25">
      <c r="A597" t="s">
        <v>92</v>
      </c>
      <c r="B597" t="s">
        <v>101</v>
      </c>
      <c r="C597" t="s">
        <v>45</v>
      </c>
      <c r="D597"/>
      <c r="E597" s="8"/>
      <c r="F597"/>
      <c r="G597">
        <f>SUM(Tabuľka9[[#This Row],[Predpokladané spotrebované množstvo 07-12/2022]]*Tabuľka9[[#This Row],[Cena MJ S  DPH]])</f>
        <v>0</v>
      </c>
      <c r="H597" s="1">
        <v>647551</v>
      </c>
      <c r="I597" t="str">
        <f>_xlfn.XLOOKUP(Tabuľka9[[#This Row],[IČO]],Zlúčenie1[IČO],Zlúčenie1[zariadenie_short])</f>
        <v>DDaDSS VK</v>
      </c>
      <c r="J597" t="str">
        <f>_xlfn.XLOOKUP(Tabuľka9[[#This Row],[IČO]],Zlúčenie1[IČO],Zlúčenie1[cis_obce.okres_skratka])</f>
        <v>VK</v>
      </c>
    </row>
    <row r="598" spans="1:10" hidden="1" x14ac:dyDescent="0.25">
      <c r="A598" t="s">
        <v>92</v>
      </c>
      <c r="B598" t="s">
        <v>102</v>
      </c>
      <c r="C598" t="s">
        <v>10</v>
      </c>
      <c r="D598"/>
      <c r="E598" s="8"/>
      <c r="F598"/>
      <c r="G598">
        <f>SUM(Tabuľka9[[#This Row],[Predpokladané spotrebované množstvo 07-12/2022]]*Tabuľka9[[#This Row],[Cena MJ S  DPH]])</f>
        <v>0</v>
      </c>
      <c r="H598" s="1">
        <v>647551</v>
      </c>
      <c r="I598" t="str">
        <f>_xlfn.XLOOKUP(Tabuľka9[[#This Row],[IČO]],Zlúčenie1[IČO],Zlúčenie1[zariadenie_short])</f>
        <v>DDaDSS VK</v>
      </c>
      <c r="J598" t="str">
        <f>_xlfn.XLOOKUP(Tabuľka9[[#This Row],[IČO]],Zlúčenie1[IČO],Zlúčenie1[cis_obce.okres_skratka])</f>
        <v>VK</v>
      </c>
    </row>
    <row r="599" spans="1:10" hidden="1" x14ac:dyDescent="0.25">
      <c r="A599" t="s">
        <v>92</v>
      </c>
      <c r="B599" t="s">
        <v>103</v>
      </c>
      <c r="C599" t="s">
        <v>10</v>
      </c>
      <c r="D599"/>
      <c r="E599" s="8"/>
      <c r="F599"/>
      <c r="G599">
        <f>SUM(Tabuľka9[[#This Row],[Predpokladané spotrebované množstvo 07-12/2022]]*Tabuľka9[[#This Row],[Cena MJ S  DPH]])</f>
        <v>0</v>
      </c>
      <c r="H599" s="1">
        <v>647551</v>
      </c>
      <c r="I599" t="str">
        <f>_xlfn.XLOOKUP(Tabuľka9[[#This Row],[IČO]],Zlúčenie1[IČO],Zlúčenie1[zariadenie_short])</f>
        <v>DDaDSS VK</v>
      </c>
      <c r="J599" t="str">
        <f>_xlfn.XLOOKUP(Tabuľka9[[#This Row],[IČO]],Zlúčenie1[IČO],Zlúčenie1[cis_obce.okres_skratka])</f>
        <v>VK</v>
      </c>
    </row>
    <row r="600" spans="1:10" hidden="1" x14ac:dyDescent="0.25">
      <c r="A600" t="s">
        <v>90</v>
      </c>
      <c r="B600" t="s">
        <v>104</v>
      </c>
      <c r="C600" t="s">
        <v>45</v>
      </c>
      <c r="D600"/>
      <c r="E600" s="8"/>
      <c r="F600"/>
      <c r="G600">
        <f>SUM(Tabuľka9[[#This Row],[Predpokladané spotrebované množstvo 07-12/2022]]*Tabuľka9[[#This Row],[Cena MJ S  DPH]])</f>
        <v>0</v>
      </c>
      <c r="H600" s="1">
        <v>647551</v>
      </c>
      <c r="I600" t="str">
        <f>_xlfn.XLOOKUP(Tabuľka9[[#This Row],[IČO]],Zlúčenie1[IČO],Zlúčenie1[zariadenie_short])</f>
        <v>DDaDSS VK</v>
      </c>
      <c r="J600" t="str">
        <f>_xlfn.XLOOKUP(Tabuľka9[[#This Row],[IČO]],Zlúčenie1[IČO],Zlúčenie1[cis_obce.okres_skratka])</f>
        <v>VK</v>
      </c>
    </row>
    <row r="601" spans="1:10" hidden="1" x14ac:dyDescent="0.25">
      <c r="A601" t="s">
        <v>92</v>
      </c>
      <c r="B601" t="s">
        <v>105</v>
      </c>
      <c r="C601" t="s">
        <v>10</v>
      </c>
      <c r="D601"/>
      <c r="E601" s="8"/>
      <c r="F601"/>
      <c r="G601">
        <f>SUM(Tabuľka9[[#This Row],[Predpokladané spotrebované množstvo 07-12/2022]]*Tabuľka9[[#This Row],[Cena MJ S  DPH]])</f>
        <v>0</v>
      </c>
      <c r="H601" s="1">
        <v>647551</v>
      </c>
      <c r="I601" t="str">
        <f>_xlfn.XLOOKUP(Tabuľka9[[#This Row],[IČO]],Zlúčenie1[IČO],Zlúčenie1[zariadenie_short])</f>
        <v>DDaDSS VK</v>
      </c>
      <c r="J601" t="str">
        <f>_xlfn.XLOOKUP(Tabuľka9[[#This Row],[IČO]],Zlúčenie1[IČO],Zlúčenie1[cis_obce.okres_skratka])</f>
        <v>VK</v>
      </c>
    </row>
    <row r="602" spans="1:10" hidden="1" x14ac:dyDescent="0.25">
      <c r="A602" t="s">
        <v>92</v>
      </c>
      <c r="B602" t="s">
        <v>106</v>
      </c>
      <c r="C602" t="s">
        <v>10</v>
      </c>
      <c r="D602"/>
      <c r="E602" s="8"/>
      <c r="F602"/>
      <c r="G602">
        <f>SUM(Tabuľka9[[#This Row],[Predpokladané spotrebované množstvo 07-12/2022]]*Tabuľka9[[#This Row],[Cena MJ S  DPH]])</f>
        <v>0</v>
      </c>
      <c r="H602" s="1">
        <v>647551</v>
      </c>
      <c r="I602" t="str">
        <f>_xlfn.XLOOKUP(Tabuľka9[[#This Row],[IČO]],Zlúčenie1[IČO],Zlúčenie1[zariadenie_short])</f>
        <v>DDaDSS VK</v>
      </c>
      <c r="J602" t="str">
        <f>_xlfn.XLOOKUP(Tabuľka9[[#This Row],[IČO]],Zlúčenie1[IČO],Zlúčenie1[cis_obce.okres_skratka])</f>
        <v>VK</v>
      </c>
    </row>
    <row r="603" spans="1:10" hidden="1" x14ac:dyDescent="0.25">
      <c r="A603" t="s">
        <v>92</v>
      </c>
      <c r="B603" t="s">
        <v>107</v>
      </c>
      <c r="C603" t="s">
        <v>10</v>
      </c>
      <c r="D603"/>
      <c r="E603" s="8">
        <v>0.26</v>
      </c>
      <c r="F603">
        <v>520</v>
      </c>
      <c r="G603">
        <f>SUM(Tabuľka9[[#This Row],[Predpokladané spotrebované množstvo 07-12/2022]]*Tabuľka9[[#This Row],[Cena MJ S  DPH]])</f>
        <v>135.20000000000002</v>
      </c>
      <c r="H603" s="1">
        <v>647551</v>
      </c>
      <c r="I603" t="str">
        <f>_xlfn.XLOOKUP(Tabuľka9[[#This Row],[IČO]],Zlúčenie1[IČO],Zlúčenie1[zariadenie_short])</f>
        <v>DDaDSS VK</v>
      </c>
      <c r="J603" t="str">
        <f>_xlfn.XLOOKUP(Tabuľka9[[#This Row],[IČO]],Zlúčenie1[IČO],Zlúčenie1[cis_obce.okres_skratka])</f>
        <v>VK</v>
      </c>
    </row>
    <row r="604" spans="1:10" hidden="1" x14ac:dyDescent="0.25">
      <c r="A604" t="s">
        <v>92</v>
      </c>
      <c r="B604" t="s">
        <v>108</v>
      </c>
      <c r="C604" t="s">
        <v>10</v>
      </c>
      <c r="D604"/>
      <c r="E604" s="8">
        <v>7.5</v>
      </c>
      <c r="F604">
        <v>360</v>
      </c>
      <c r="G604">
        <f>SUM(Tabuľka9[[#This Row],[Predpokladané spotrebované množstvo 07-12/2022]]*Tabuľka9[[#This Row],[Cena MJ S  DPH]])</f>
        <v>2700</v>
      </c>
      <c r="H604" s="1">
        <v>647551</v>
      </c>
      <c r="I604" t="str">
        <f>_xlfn.XLOOKUP(Tabuľka9[[#This Row],[IČO]],Zlúčenie1[IČO],Zlúčenie1[zariadenie_short])</f>
        <v>DDaDSS VK</v>
      </c>
      <c r="J604" t="str">
        <f>_xlfn.XLOOKUP(Tabuľka9[[#This Row],[IČO]],Zlúčenie1[IČO],Zlúčenie1[cis_obce.okres_skratka])</f>
        <v>VK</v>
      </c>
    </row>
    <row r="605" spans="1:10" hidden="1" x14ac:dyDescent="0.25">
      <c r="A605" t="s">
        <v>92</v>
      </c>
      <c r="B605" t="s">
        <v>109</v>
      </c>
      <c r="C605" t="s">
        <v>45</v>
      </c>
      <c r="D605"/>
      <c r="E605" s="8"/>
      <c r="F605"/>
      <c r="G605">
        <f>SUM(Tabuľka9[[#This Row],[Predpokladané spotrebované množstvo 07-12/2022]]*Tabuľka9[[#This Row],[Cena MJ S  DPH]])</f>
        <v>0</v>
      </c>
      <c r="H605" s="1">
        <v>647551</v>
      </c>
      <c r="I605" t="str">
        <f>_xlfn.XLOOKUP(Tabuľka9[[#This Row],[IČO]],Zlúčenie1[IČO],Zlúčenie1[zariadenie_short])</f>
        <v>DDaDSS VK</v>
      </c>
      <c r="J605" t="str">
        <f>_xlfn.XLOOKUP(Tabuľka9[[#This Row],[IČO]],Zlúčenie1[IČO],Zlúčenie1[cis_obce.okres_skratka])</f>
        <v>VK</v>
      </c>
    </row>
    <row r="606" spans="1:10" hidden="1" x14ac:dyDescent="0.25">
      <c r="A606" t="s">
        <v>92</v>
      </c>
      <c r="B606" t="s">
        <v>110</v>
      </c>
      <c r="C606" t="s">
        <v>10</v>
      </c>
      <c r="D606"/>
      <c r="E606" s="8">
        <v>4.9000000000000004</v>
      </c>
      <c r="F606">
        <v>112</v>
      </c>
      <c r="G606">
        <f>SUM(Tabuľka9[[#This Row],[Predpokladané spotrebované množstvo 07-12/2022]]*Tabuľka9[[#This Row],[Cena MJ S  DPH]])</f>
        <v>548.80000000000007</v>
      </c>
      <c r="H606" s="1">
        <v>647551</v>
      </c>
      <c r="I606" t="str">
        <f>_xlfn.XLOOKUP(Tabuľka9[[#This Row],[IČO]],Zlúčenie1[IČO],Zlúčenie1[zariadenie_short])</f>
        <v>DDaDSS VK</v>
      </c>
      <c r="J606" t="str">
        <f>_xlfn.XLOOKUP(Tabuľka9[[#This Row],[IČO]],Zlúčenie1[IČO],Zlúčenie1[cis_obce.okres_skratka])</f>
        <v>VK</v>
      </c>
    </row>
    <row r="607" spans="1:10" hidden="1" x14ac:dyDescent="0.25">
      <c r="A607" t="s">
        <v>92</v>
      </c>
      <c r="B607" t="s">
        <v>111</v>
      </c>
      <c r="C607" t="s">
        <v>10</v>
      </c>
      <c r="D607"/>
      <c r="E607" s="8"/>
      <c r="F607"/>
      <c r="G607">
        <f>SUM(Tabuľka9[[#This Row],[Predpokladané spotrebované množstvo 07-12/2022]]*Tabuľka9[[#This Row],[Cena MJ S  DPH]])</f>
        <v>0</v>
      </c>
      <c r="H607" s="1">
        <v>647551</v>
      </c>
      <c r="I607" t="str">
        <f>_xlfn.XLOOKUP(Tabuľka9[[#This Row],[IČO]],Zlúčenie1[IČO],Zlúčenie1[zariadenie_short])</f>
        <v>DDaDSS VK</v>
      </c>
      <c r="J607" t="str">
        <f>_xlfn.XLOOKUP(Tabuľka9[[#This Row],[IČO]],Zlúčenie1[IČO],Zlúčenie1[cis_obce.okres_skratka])</f>
        <v>VK</v>
      </c>
    </row>
    <row r="608" spans="1:10" hidden="1" x14ac:dyDescent="0.25">
      <c r="A608" t="s">
        <v>92</v>
      </c>
      <c r="B608" t="s">
        <v>112</v>
      </c>
      <c r="C608" t="s">
        <v>10</v>
      </c>
      <c r="D608"/>
      <c r="E608" s="8"/>
      <c r="F608"/>
      <c r="G608">
        <f>SUM(Tabuľka9[[#This Row],[Predpokladané spotrebované množstvo 07-12/2022]]*Tabuľka9[[#This Row],[Cena MJ S  DPH]])</f>
        <v>0</v>
      </c>
      <c r="H608" s="1">
        <v>647551</v>
      </c>
      <c r="I608" t="str">
        <f>_xlfn.XLOOKUP(Tabuľka9[[#This Row],[IČO]],Zlúčenie1[IČO],Zlúčenie1[zariadenie_short])</f>
        <v>DDaDSS VK</v>
      </c>
      <c r="J608" t="str">
        <f>_xlfn.XLOOKUP(Tabuľka9[[#This Row],[IČO]],Zlúčenie1[IČO],Zlúčenie1[cis_obce.okres_skratka])</f>
        <v>VK</v>
      </c>
    </row>
    <row r="609" spans="1:10" hidden="1" x14ac:dyDescent="0.25">
      <c r="A609" t="s">
        <v>92</v>
      </c>
      <c r="B609" t="s">
        <v>113</v>
      </c>
      <c r="C609" t="s">
        <v>10</v>
      </c>
      <c r="D609"/>
      <c r="E609" s="8"/>
      <c r="F609"/>
      <c r="G609">
        <f>SUM(Tabuľka9[[#This Row],[Predpokladané spotrebované množstvo 07-12/2022]]*Tabuľka9[[#This Row],[Cena MJ S  DPH]])</f>
        <v>0</v>
      </c>
      <c r="H609" s="1">
        <v>647551</v>
      </c>
      <c r="I609" t="str">
        <f>_xlfn.XLOOKUP(Tabuľka9[[#This Row],[IČO]],Zlúčenie1[IČO],Zlúčenie1[zariadenie_short])</f>
        <v>DDaDSS VK</v>
      </c>
      <c r="J609" t="str">
        <f>_xlfn.XLOOKUP(Tabuľka9[[#This Row],[IČO]],Zlúčenie1[IČO],Zlúčenie1[cis_obce.okres_skratka])</f>
        <v>VK</v>
      </c>
    </row>
    <row r="610" spans="1:10" hidden="1" x14ac:dyDescent="0.25">
      <c r="A610" t="s">
        <v>81</v>
      </c>
      <c r="B610" t="s">
        <v>114</v>
      </c>
      <c r="C610" t="s">
        <v>10</v>
      </c>
      <c r="D610"/>
      <c r="E610" s="8"/>
      <c r="F610"/>
      <c r="G610">
        <f>SUM(Tabuľka9[[#This Row],[Predpokladané spotrebované množstvo 07-12/2022]]*Tabuľka9[[#This Row],[Cena MJ S  DPH]])</f>
        <v>0</v>
      </c>
      <c r="H610" s="1">
        <v>647551</v>
      </c>
      <c r="I610" t="str">
        <f>_xlfn.XLOOKUP(Tabuľka9[[#This Row],[IČO]],Zlúčenie1[IČO],Zlúčenie1[zariadenie_short])</f>
        <v>DDaDSS VK</v>
      </c>
      <c r="J610" t="str">
        <f>_xlfn.XLOOKUP(Tabuľka9[[#This Row],[IČO]],Zlúčenie1[IČO],Zlúčenie1[cis_obce.okres_skratka])</f>
        <v>VK</v>
      </c>
    </row>
    <row r="611" spans="1:10" hidden="1" x14ac:dyDescent="0.25">
      <c r="A611" t="s">
        <v>81</v>
      </c>
      <c r="B611" t="s">
        <v>115</v>
      </c>
      <c r="C611" t="s">
        <v>10</v>
      </c>
      <c r="D611"/>
      <c r="E611" s="8"/>
      <c r="F611"/>
      <c r="G611">
        <f>SUM(Tabuľka9[[#This Row],[Predpokladané spotrebované množstvo 07-12/2022]]*Tabuľka9[[#This Row],[Cena MJ S  DPH]])</f>
        <v>0</v>
      </c>
      <c r="H611" s="1">
        <v>647551</v>
      </c>
      <c r="I611" t="str">
        <f>_xlfn.XLOOKUP(Tabuľka9[[#This Row],[IČO]],Zlúčenie1[IČO],Zlúčenie1[zariadenie_short])</f>
        <v>DDaDSS VK</v>
      </c>
      <c r="J611" t="str">
        <f>_xlfn.XLOOKUP(Tabuľka9[[#This Row],[IČO]],Zlúčenie1[IČO],Zlúčenie1[cis_obce.okres_skratka])</f>
        <v>VK</v>
      </c>
    </row>
    <row r="612" spans="1:10" hidden="1" x14ac:dyDescent="0.25">
      <c r="A612" t="s">
        <v>81</v>
      </c>
      <c r="B612" t="s">
        <v>116</v>
      </c>
      <c r="C612" t="s">
        <v>10</v>
      </c>
      <c r="D612"/>
      <c r="E612" s="8"/>
      <c r="F612"/>
      <c r="G612">
        <f>SUM(Tabuľka9[[#This Row],[Predpokladané spotrebované množstvo 07-12/2022]]*Tabuľka9[[#This Row],[Cena MJ S  DPH]])</f>
        <v>0</v>
      </c>
      <c r="H612" s="1">
        <v>647551</v>
      </c>
      <c r="I612" t="str">
        <f>_xlfn.XLOOKUP(Tabuľka9[[#This Row],[IČO]],Zlúčenie1[IČO],Zlúčenie1[zariadenie_short])</f>
        <v>DDaDSS VK</v>
      </c>
      <c r="J612" t="str">
        <f>_xlfn.XLOOKUP(Tabuľka9[[#This Row],[IČO]],Zlúčenie1[IČO],Zlúčenie1[cis_obce.okres_skratka])</f>
        <v>VK</v>
      </c>
    </row>
    <row r="613" spans="1:10" hidden="1" x14ac:dyDescent="0.25">
      <c r="A613" t="s">
        <v>81</v>
      </c>
      <c r="B613" t="s">
        <v>117</v>
      </c>
      <c r="C613" t="s">
        <v>10</v>
      </c>
      <c r="D613"/>
      <c r="E613" s="8"/>
      <c r="F613"/>
      <c r="G613">
        <f>SUM(Tabuľka9[[#This Row],[Predpokladané spotrebované množstvo 07-12/2022]]*Tabuľka9[[#This Row],[Cena MJ S  DPH]])</f>
        <v>0</v>
      </c>
      <c r="H613" s="1">
        <v>647551</v>
      </c>
      <c r="I613" t="str">
        <f>_xlfn.XLOOKUP(Tabuľka9[[#This Row],[IČO]],Zlúčenie1[IČO],Zlúčenie1[zariadenie_short])</f>
        <v>DDaDSS VK</v>
      </c>
      <c r="J613" t="str">
        <f>_xlfn.XLOOKUP(Tabuľka9[[#This Row],[IČO]],Zlúčenie1[IČO],Zlúčenie1[cis_obce.okres_skratka])</f>
        <v>VK</v>
      </c>
    </row>
    <row r="614" spans="1:10" hidden="1" x14ac:dyDescent="0.25">
      <c r="A614" t="s">
        <v>81</v>
      </c>
      <c r="B614" t="s">
        <v>118</v>
      </c>
      <c r="C614" t="s">
        <v>10</v>
      </c>
      <c r="D614"/>
      <c r="E614" s="8"/>
      <c r="F614"/>
      <c r="G614">
        <f>SUM(Tabuľka9[[#This Row],[Predpokladané spotrebované množstvo 07-12/2022]]*Tabuľka9[[#This Row],[Cena MJ S  DPH]])</f>
        <v>0</v>
      </c>
      <c r="H614" s="1">
        <v>647551</v>
      </c>
      <c r="I614" t="str">
        <f>_xlfn.XLOOKUP(Tabuľka9[[#This Row],[IČO]],Zlúčenie1[IČO],Zlúčenie1[zariadenie_short])</f>
        <v>DDaDSS VK</v>
      </c>
      <c r="J614" t="str">
        <f>_xlfn.XLOOKUP(Tabuľka9[[#This Row],[IČO]],Zlúčenie1[IČO],Zlúčenie1[cis_obce.okres_skratka])</f>
        <v>VK</v>
      </c>
    </row>
    <row r="615" spans="1:10" hidden="1" x14ac:dyDescent="0.25">
      <c r="A615" t="s">
        <v>81</v>
      </c>
      <c r="B615" t="s">
        <v>119</v>
      </c>
      <c r="C615" t="s">
        <v>10</v>
      </c>
      <c r="D615"/>
      <c r="E615" s="8"/>
      <c r="F615"/>
      <c r="G615">
        <f>SUM(Tabuľka9[[#This Row],[Predpokladané spotrebované množstvo 07-12/2022]]*Tabuľka9[[#This Row],[Cena MJ S  DPH]])</f>
        <v>0</v>
      </c>
      <c r="H615" s="1">
        <v>647551</v>
      </c>
      <c r="I615" t="str">
        <f>_xlfn.XLOOKUP(Tabuľka9[[#This Row],[IČO]],Zlúčenie1[IČO],Zlúčenie1[zariadenie_short])</f>
        <v>DDaDSS VK</v>
      </c>
      <c r="J615" t="str">
        <f>_xlfn.XLOOKUP(Tabuľka9[[#This Row],[IČO]],Zlúčenie1[IČO],Zlúčenie1[cis_obce.okres_skratka])</f>
        <v>VK</v>
      </c>
    </row>
    <row r="616" spans="1:10" hidden="1" x14ac:dyDescent="0.25">
      <c r="A616" t="s">
        <v>81</v>
      </c>
      <c r="B616" t="s">
        <v>120</v>
      </c>
      <c r="C616" t="s">
        <v>10</v>
      </c>
      <c r="D616"/>
      <c r="E616" s="8"/>
      <c r="F616"/>
      <c r="G616">
        <f>SUM(Tabuľka9[[#This Row],[Predpokladané spotrebované množstvo 07-12/2022]]*Tabuľka9[[#This Row],[Cena MJ S  DPH]])</f>
        <v>0</v>
      </c>
      <c r="H616" s="1">
        <v>647551</v>
      </c>
      <c r="I616" t="str">
        <f>_xlfn.XLOOKUP(Tabuľka9[[#This Row],[IČO]],Zlúčenie1[IČO],Zlúčenie1[zariadenie_short])</f>
        <v>DDaDSS VK</v>
      </c>
      <c r="J616" t="str">
        <f>_xlfn.XLOOKUP(Tabuľka9[[#This Row],[IČO]],Zlúčenie1[IČO],Zlúčenie1[cis_obce.okres_skratka])</f>
        <v>VK</v>
      </c>
    </row>
    <row r="617" spans="1:10" hidden="1" x14ac:dyDescent="0.25">
      <c r="A617" t="s">
        <v>81</v>
      </c>
      <c r="B617" t="s">
        <v>121</v>
      </c>
      <c r="C617" t="s">
        <v>10</v>
      </c>
      <c r="D617"/>
      <c r="E617" s="8"/>
      <c r="F617"/>
      <c r="G617">
        <f>SUM(Tabuľka9[[#This Row],[Predpokladané spotrebované množstvo 07-12/2022]]*Tabuľka9[[#This Row],[Cena MJ S  DPH]])</f>
        <v>0</v>
      </c>
      <c r="H617" s="1">
        <v>647551</v>
      </c>
      <c r="I617" t="str">
        <f>_xlfn.XLOOKUP(Tabuľka9[[#This Row],[IČO]],Zlúčenie1[IČO],Zlúčenie1[zariadenie_short])</f>
        <v>DDaDSS VK</v>
      </c>
      <c r="J617" t="str">
        <f>_xlfn.XLOOKUP(Tabuľka9[[#This Row],[IČO]],Zlúčenie1[IČO],Zlúčenie1[cis_obce.okres_skratka])</f>
        <v>VK</v>
      </c>
    </row>
    <row r="618" spans="1:10" hidden="1" x14ac:dyDescent="0.25">
      <c r="A618" t="s">
        <v>122</v>
      </c>
      <c r="B618" t="s">
        <v>123</v>
      </c>
      <c r="C618" t="s">
        <v>10</v>
      </c>
      <c r="D618"/>
      <c r="E618" s="8"/>
      <c r="F618"/>
      <c r="G618">
        <f>SUM(Tabuľka9[[#This Row],[Predpokladané spotrebované množstvo 07-12/2022]]*Tabuľka9[[#This Row],[Cena MJ S  DPH]])</f>
        <v>0</v>
      </c>
      <c r="H618" s="1">
        <v>647551</v>
      </c>
      <c r="I618" t="str">
        <f>_xlfn.XLOOKUP(Tabuľka9[[#This Row],[IČO]],Zlúčenie1[IČO],Zlúčenie1[zariadenie_short])</f>
        <v>DDaDSS VK</v>
      </c>
      <c r="J618" t="str">
        <f>_xlfn.XLOOKUP(Tabuľka9[[#This Row],[IČO]],Zlúčenie1[IČO],Zlúčenie1[cis_obce.okres_skratka])</f>
        <v>VK</v>
      </c>
    </row>
    <row r="619" spans="1:10" hidden="1" x14ac:dyDescent="0.25">
      <c r="A619" t="s">
        <v>122</v>
      </c>
      <c r="B619" t="s">
        <v>124</v>
      </c>
      <c r="C619" t="s">
        <v>10</v>
      </c>
      <c r="D619"/>
      <c r="E619" s="8">
        <v>2.99</v>
      </c>
      <c r="F619">
        <v>68</v>
      </c>
      <c r="G619">
        <f>SUM(Tabuľka9[[#This Row],[Predpokladané spotrebované množstvo 07-12/2022]]*Tabuľka9[[#This Row],[Cena MJ S  DPH]])</f>
        <v>203.32000000000002</v>
      </c>
      <c r="H619" s="1">
        <v>647551</v>
      </c>
      <c r="I619" t="str">
        <f>_xlfn.XLOOKUP(Tabuľka9[[#This Row],[IČO]],Zlúčenie1[IČO],Zlúčenie1[zariadenie_short])</f>
        <v>DDaDSS VK</v>
      </c>
      <c r="J619" t="str">
        <f>_xlfn.XLOOKUP(Tabuľka9[[#This Row],[IČO]],Zlúčenie1[IČO],Zlúčenie1[cis_obce.okres_skratka])</f>
        <v>VK</v>
      </c>
    </row>
    <row r="620" spans="1:10" hidden="1" x14ac:dyDescent="0.25">
      <c r="A620" t="s">
        <v>122</v>
      </c>
      <c r="B620" t="s">
        <v>125</v>
      </c>
      <c r="C620" t="s">
        <v>10</v>
      </c>
      <c r="D620"/>
      <c r="E620" s="8"/>
      <c r="F620"/>
      <c r="G620">
        <f>SUM(Tabuľka9[[#This Row],[Predpokladané spotrebované množstvo 07-12/2022]]*Tabuľka9[[#This Row],[Cena MJ S  DPH]])</f>
        <v>0</v>
      </c>
      <c r="H620" s="1">
        <v>647551</v>
      </c>
      <c r="I620" t="str">
        <f>_xlfn.XLOOKUP(Tabuľka9[[#This Row],[IČO]],Zlúčenie1[IČO],Zlúčenie1[zariadenie_short])</f>
        <v>DDaDSS VK</v>
      </c>
      <c r="J620" t="str">
        <f>_xlfn.XLOOKUP(Tabuľka9[[#This Row],[IČO]],Zlúčenie1[IČO],Zlúčenie1[cis_obce.okres_skratka])</f>
        <v>VK</v>
      </c>
    </row>
    <row r="621" spans="1:10" hidden="1" x14ac:dyDescent="0.25">
      <c r="A621" t="s">
        <v>122</v>
      </c>
      <c r="B621" t="s">
        <v>127</v>
      </c>
      <c r="C621" t="s">
        <v>10</v>
      </c>
      <c r="D621"/>
      <c r="E621" s="8"/>
      <c r="F621"/>
      <c r="G621">
        <f>SUM(Tabuľka9[[#This Row],[Predpokladané spotrebované množstvo 07-12/2022]]*Tabuľka9[[#This Row],[Cena MJ S  DPH]])</f>
        <v>0</v>
      </c>
      <c r="H621" s="1">
        <v>647551</v>
      </c>
      <c r="I621" t="str">
        <f>_xlfn.XLOOKUP(Tabuľka9[[#This Row],[IČO]],Zlúčenie1[IČO],Zlúčenie1[zariadenie_short])</f>
        <v>DDaDSS VK</v>
      </c>
      <c r="J621" t="str">
        <f>_xlfn.XLOOKUP(Tabuľka9[[#This Row],[IČO]],Zlúčenie1[IČO],Zlúčenie1[cis_obce.okres_skratka])</f>
        <v>VK</v>
      </c>
    </row>
    <row r="622" spans="1:10" hidden="1" x14ac:dyDescent="0.25">
      <c r="A622" t="s">
        <v>122</v>
      </c>
      <c r="B622" t="s">
        <v>128</v>
      </c>
      <c r="C622" t="s">
        <v>10</v>
      </c>
      <c r="D622"/>
      <c r="E622" s="8"/>
      <c r="F622"/>
      <c r="G622">
        <f>SUM(Tabuľka9[[#This Row],[Predpokladané spotrebované množstvo 07-12/2022]]*Tabuľka9[[#This Row],[Cena MJ S  DPH]])</f>
        <v>0</v>
      </c>
      <c r="H622" s="1">
        <v>647551</v>
      </c>
      <c r="I622" t="str">
        <f>_xlfn.XLOOKUP(Tabuľka9[[#This Row],[IČO]],Zlúčenie1[IČO],Zlúčenie1[zariadenie_short])</f>
        <v>DDaDSS VK</v>
      </c>
      <c r="J622" t="str">
        <f>_xlfn.XLOOKUP(Tabuľka9[[#This Row],[IČO]],Zlúčenie1[IČO],Zlúčenie1[cis_obce.okres_skratka])</f>
        <v>VK</v>
      </c>
    </row>
    <row r="623" spans="1:10" hidden="1" x14ac:dyDescent="0.25">
      <c r="A623" t="s">
        <v>122</v>
      </c>
      <c r="B623" t="s">
        <v>129</v>
      </c>
      <c r="C623" t="s">
        <v>10</v>
      </c>
      <c r="D623"/>
      <c r="E623" s="8"/>
      <c r="F623"/>
      <c r="G623">
        <f>SUM(Tabuľka9[[#This Row],[Predpokladané spotrebované množstvo 07-12/2022]]*Tabuľka9[[#This Row],[Cena MJ S  DPH]])</f>
        <v>0</v>
      </c>
      <c r="H623" s="1">
        <v>647551</v>
      </c>
      <c r="I623" t="str">
        <f>_xlfn.XLOOKUP(Tabuľka9[[#This Row],[IČO]],Zlúčenie1[IČO],Zlúčenie1[zariadenie_short])</f>
        <v>DDaDSS VK</v>
      </c>
      <c r="J623" t="str">
        <f>_xlfn.XLOOKUP(Tabuľka9[[#This Row],[IČO]],Zlúčenie1[IČO],Zlúčenie1[cis_obce.okres_skratka])</f>
        <v>VK</v>
      </c>
    </row>
    <row r="624" spans="1:10" hidden="1" x14ac:dyDescent="0.25">
      <c r="A624" t="s">
        <v>122</v>
      </c>
      <c r="B624" t="s">
        <v>130</v>
      </c>
      <c r="C624" t="s">
        <v>10</v>
      </c>
      <c r="D624"/>
      <c r="E624" s="8"/>
      <c r="F624"/>
      <c r="G624">
        <f>SUM(Tabuľka9[[#This Row],[Predpokladané spotrebované množstvo 07-12/2022]]*Tabuľka9[[#This Row],[Cena MJ S  DPH]])</f>
        <v>0</v>
      </c>
      <c r="H624" s="1">
        <v>647551</v>
      </c>
      <c r="I624" t="str">
        <f>_xlfn.XLOOKUP(Tabuľka9[[#This Row],[IČO]],Zlúčenie1[IČO],Zlúčenie1[zariadenie_short])</f>
        <v>DDaDSS VK</v>
      </c>
      <c r="J624" t="str">
        <f>_xlfn.XLOOKUP(Tabuľka9[[#This Row],[IČO]],Zlúčenie1[IČO],Zlúčenie1[cis_obce.okres_skratka])</f>
        <v>VK</v>
      </c>
    </row>
    <row r="625" spans="1:10" hidden="1" x14ac:dyDescent="0.25">
      <c r="A625" t="s">
        <v>122</v>
      </c>
      <c r="B625" t="s">
        <v>131</v>
      </c>
      <c r="C625" t="s">
        <v>10</v>
      </c>
      <c r="D625"/>
      <c r="E625" s="8"/>
      <c r="F625"/>
      <c r="G625">
        <f>SUM(Tabuľka9[[#This Row],[Predpokladané spotrebované množstvo 07-12/2022]]*Tabuľka9[[#This Row],[Cena MJ S  DPH]])</f>
        <v>0</v>
      </c>
      <c r="H625" s="1">
        <v>647551</v>
      </c>
      <c r="I625" t="str">
        <f>_xlfn.XLOOKUP(Tabuľka9[[#This Row],[IČO]],Zlúčenie1[IČO],Zlúčenie1[zariadenie_short])</f>
        <v>DDaDSS VK</v>
      </c>
      <c r="J625" t="str">
        <f>_xlfn.XLOOKUP(Tabuľka9[[#This Row],[IČO]],Zlúčenie1[IČO],Zlúčenie1[cis_obce.okres_skratka])</f>
        <v>VK</v>
      </c>
    </row>
    <row r="626" spans="1:10" hidden="1" x14ac:dyDescent="0.25">
      <c r="A626" t="s">
        <v>122</v>
      </c>
      <c r="B626" t="s">
        <v>132</v>
      </c>
      <c r="C626" t="s">
        <v>10</v>
      </c>
      <c r="D626"/>
      <c r="E626" s="8"/>
      <c r="F626"/>
      <c r="G626">
        <f>SUM(Tabuľka9[[#This Row],[Predpokladané spotrebované množstvo 07-12/2022]]*Tabuľka9[[#This Row],[Cena MJ S  DPH]])</f>
        <v>0</v>
      </c>
      <c r="H626" s="1">
        <v>647551</v>
      </c>
      <c r="I626" t="str">
        <f>_xlfn.XLOOKUP(Tabuľka9[[#This Row],[IČO]],Zlúčenie1[IČO],Zlúčenie1[zariadenie_short])</f>
        <v>DDaDSS VK</v>
      </c>
      <c r="J626" t="str">
        <f>_xlfn.XLOOKUP(Tabuľka9[[#This Row],[IČO]],Zlúčenie1[IČO],Zlúčenie1[cis_obce.okres_skratka])</f>
        <v>VK</v>
      </c>
    </row>
    <row r="627" spans="1:10" hidden="1" x14ac:dyDescent="0.25">
      <c r="A627" t="s">
        <v>122</v>
      </c>
      <c r="B627" t="s">
        <v>134</v>
      </c>
      <c r="C627" t="s">
        <v>10</v>
      </c>
      <c r="D627"/>
      <c r="E627" s="8"/>
      <c r="F627"/>
      <c r="G627">
        <f>SUM(Tabuľka9[[#This Row],[Predpokladané spotrebované množstvo 07-12/2022]]*Tabuľka9[[#This Row],[Cena MJ S  DPH]])</f>
        <v>0</v>
      </c>
      <c r="H627" s="1">
        <v>647551</v>
      </c>
      <c r="I627" t="str">
        <f>_xlfn.XLOOKUP(Tabuľka9[[#This Row],[IČO]],Zlúčenie1[IČO],Zlúčenie1[zariadenie_short])</f>
        <v>DDaDSS VK</v>
      </c>
      <c r="J627" t="str">
        <f>_xlfn.XLOOKUP(Tabuľka9[[#This Row],[IČO]],Zlúčenie1[IČO],Zlúčenie1[cis_obce.okres_skratka])</f>
        <v>VK</v>
      </c>
    </row>
    <row r="628" spans="1:10" hidden="1" x14ac:dyDescent="0.25">
      <c r="A628" t="s">
        <v>122</v>
      </c>
      <c r="B628" t="s">
        <v>135</v>
      </c>
      <c r="C628" t="s">
        <v>10</v>
      </c>
      <c r="D628"/>
      <c r="E628" s="8">
        <v>3.69</v>
      </c>
      <c r="F628">
        <v>30</v>
      </c>
      <c r="G628">
        <f>SUM(Tabuľka9[[#This Row],[Predpokladané spotrebované množstvo 07-12/2022]]*Tabuľka9[[#This Row],[Cena MJ S  DPH]])</f>
        <v>110.7</v>
      </c>
      <c r="H628" s="1">
        <v>647551</v>
      </c>
      <c r="I628" t="str">
        <f>_xlfn.XLOOKUP(Tabuľka9[[#This Row],[IČO]],Zlúčenie1[IČO],Zlúčenie1[zariadenie_short])</f>
        <v>DDaDSS VK</v>
      </c>
      <c r="J628" t="str">
        <f>_xlfn.XLOOKUP(Tabuľka9[[#This Row],[IČO]],Zlúčenie1[IČO],Zlúčenie1[cis_obce.okres_skratka])</f>
        <v>VK</v>
      </c>
    </row>
    <row r="629" spans="1:10" hidden="1" x14ac:dyDescent="0.25">
      <c r="A629" t="s">
        <v>122</v>
      </c>
      <c r="B629" t="s">
        <v>136</v>
      </c>
      <c r="C629" t="s">
        <v>10</v>
      </c>
      <c r="D629"/>
      <c r="E629" s="8"/>
      <c r="F629"/>
      <c r="G629">
        <f>SUM(Tabuľka9[[#This Row],[Predpokladané spotrebované množstvo 07-12/2022]]*Tabuľka9[[#This Row],[Cena MJ S  DPH]])</f>
        <v>0</v>
      </c>
      <c r="H629" s="1">
        <v>647551</v>
      </c>
      <c r="I629" t="str">
        <f>_xlfn.XLOOKUP(Tabuľka9[[#This Row],[IČO]],Zlúčenie1[IČO],Zlúčenie1[zariadenie_short])</f>
        <v>DDaDSS VK</v>
      </c>
      <c r="J629" t="str">
        <f>_xlfn.XLOOKUP(Tabuľka9[[#This Row],[IČO]],Zlúčenie1[IČO],Zlúčenie1[cis_obce.okres_skratka])</f>
        <v>VK</v>
      </c>
    </row>
    <row r="630" spans="1:10" hidden="1" x14ac:dyDescent="0.25">
      <c r="A630" t="s">
        <v>122</v>
      </c>
      <c r="B630" t="s">
        <v>137</v>
      </c>
      <c r="C630" t="s">
        <v>10</v>
      </c>
      <c r="D630"/>
      <c r="E630" s="8"/>
      <c r="F630"/>
      <c r="G630">
        <f>SUM(Tabuľka9[[#This Row],[Predpokladané spotrebované množstvo 07-12/2022]]*Tabuľka9[[#This Row],[Cena MJ S  DPH]])</f>
        <v>0</v>
      </c>
      <c r="H630" s="1">
        <v>647551</v>
      </c>
      <c r="I630" t="str">
        <f>_xlfn.XLOOKUP(Tabuľka9[[#This Row],[IČO]],Zlúčenie1[IČO],Zlúčenie1[zariadenie_short])</f>
        <v>DDaDSS VK</v>
      </c>
      <c r="J630" t="str">
        <f>_xlfn.XLOOKUP(Tabuľka9[[#This Row],[IČO]],Zlúčenie1[IČO],Zlúčenie1[cis_obce.okres_skratka])</f>
        <v>VK</v>
      </c>
    </row>
    <row r="631" spans="1:10" hidden="1" x14ac:dyDescent="0.25">
      <c r="A631" t="s">
        <v>122</v>
      </c>
      <c r="B631" t="s">
        <v>138</v>
      </c>
      <c r="C631" t="s">
        <v>10</v>
      </c>
      <c r="D631"/>
      <c r="E631" s="8"/>
      <c r="F631"/>
      <c r="G631">
        <f>SUM(Tabuľka9[[#This Row],[Predpokladané spotrebované množstvo 07-12/2022]]*Tabuľka9[[#This Row],[Cena MJ S  DPH]])</f>
        <v>0</v>
      </c>
      <c r="H631" s="1">
        <v>647551</v>
      </c>
      <c r="I631" t="str">
        <f>_xlfn.XLOOKUP(Tabuľka9[[#This Row],[IČO]],Zlúčenie1[IČO],Zlúčenie1[zariadenie_short])</f>
        <v>DDaDSS VK</v>
      </c>
      <c r="J631" t="str">
        <f>_xlfn.XLOOKUP(Tabuľka9[[#This Row],[IČO]],Zlúčenie1[IČO],Zlúčenie1[cis_obce.okres_skratka])</f>
        <v>VK</v>
      </c>
    </row>
    <row r="632" spans="1:10" hidden="1" x14ac:dyDescent="0.25">
      <c r="A632" t="s">
        <v>122</v>
      </c>
      <c r="B632" t="s">
        <v>139</v>
      </c>
      <c r="C632" t="s">
        <v>10</v>
      </c>
      <c r="D632"/>
      <c r="E632" s="8"/>
      <c r="F632"/>
      <c r="G632">
        <f>SUM(Tabuľka9[[#This Row],[Predpokladané spotrebované množstvo 07-12/2022]]*Tabuľka9[[#This Row],[Cena MJ S  DPH]])</f>
        <v>0</v>
      </c>
      <c r="H632" s="1">
        <v>647551</v>
      </c>
      <c r="I632" t="str">
        <f>_xlfn.XLOOKUP(Tabuľka9[[#This Row],[IČO]],Zlúčenie1[IČO],Zlúčenie1[zariadenie_short])</f>
        <v>DDaDSS VK</v>
      </c>
      <c r="J632" t="str">
        <f>_xlfn.XLOOKUP(Tabuľka9[[#This Row],[IČO]],Zlúčenie1[IČO],Zlúčenie1[cis_obce.okres_skratka])</f>
        <v>VK</v>
      </c>
    </row>
    <row r="633" spans="1:10" hidden="1" x14ac:dyDescent="0.25">
      <c r="A633" t="s">
        <v>122</v>
      </c>
      <c r="B633" t="s">
        <v>140</v>
      </c>
      <c r="C633" t="s">
        <v>10</v>
      </c>
      <c r="D633"/>
      <c r="E633" s="8"/>
      <c r="F633"/>
      <c r="G633">
        <f>SUM(Tabuľka9[[#This Row],[Predpokladané spotrebované množstvo 07-12/2022]]*Tabuľka9[[#This Row],[Cena MJ S  DPH]])</f>
        <v>0</v>
      </c>
      <c r="H633" s="1">
        <v>647551</v>
      </c>
      <c r="I633" t="str">
        <f>_xlfn.XLOOKUP(Tabuľka9[[#This Row],[IČO]],Zlúčenie1[IČO],Zlúčenie1[zariadenie_short])</f>
        <v>DDaDSS VK</v>
      </c>
      <c r="J633" t="str">
        <f>_xlfn.XLOOKUP(Tabuľka9[[#This Row],[IČO]],Zlúčenie1[IČO],Zlúčenie1[cis_obce.okres_skratka])</f>
        <v>VK</v>
      </c>
    </row>
    <row r="634" spans="1:10" hidden="1" x14ac:dyDescent="0.25">
      <c r="A634" t="s">
        <v>122</v>
      </c>
      <c r="B634" t="s">
        <v>141</v>
      </c>
      <c r="C634" t="s">
        <v>10</v>
      </c>
      <c r="D634"/>
      <c r="E634" s="8"/>
      <c r="F634"/>
      <c r="G634">
        <f>SUM(Tabuľka9[[#This Row],[Predpokladané spotrebované množstvo 07-12/2022]]*Tabuľka9[[#This Row],[Cena MJ S  DPH]])</f>
        <v>0</v>
      </c>
      <c r="H634" s="1">
        <v>647551</v>
      </c>
      <c r="I634" t="str">
        <f>_xlfn.XLOOKUP(Tabuľka9[[#This Row],[IČO]],Zlúčenie1[IČO],Zlúčenie1[zariadenie_short])</f>
        <v>DDaDSS VK</v>
      </c>
      <c r="J634" t="str">
        <f>_xlfn.XLOOKUP(Tabuľka9[[#This Row],[IČO]],Zlúčenie1[IČO],Zlúčenie1[cis_obce.okres_skratka])</f>
        <v>VK</v>
      </c>
    </row>
    <row r="635" spans="1:10" hidden="1" x14ac:dyDescent="0.25">
      <c r="A635" t="s">
        <v>122</v>
      </c>
      <c r="B635" t="s">
        <v>142</v>
      </c>
      <c r="C635" t="s">
        <v>10</v>
      </c>
      <c r="D635"/>
      <c r="E635" s="8"/>
      <c r="F635"/>
      <c r="G635">
        <f>SUM(Tabuľka9[[#This Row],[Predpokladané spotrebované množstvo 07-12/2022]]*Tabuľka9[[#This Row],[Cena MJ S  DPH]])</f>
        <v>0</v>
      </c>
      <c r="H635" s="1">
        <v>647551</v>
      </c>
      <c r="I635" t="str">
        <f>_xlfn.XLOOKUP(Tabuľka9[[#This Row],[IČO]],Zlúčenie1[IČO],Zlúčenie1[zariadenie_short])</f>
        <v>DDaDSS VK</v>
      </c>
      <c r="J635" t="str">
        <f>_xlfn.XLOOKUP(Tabuľka9[[#This Row],[IČO]],Zlúčenie1[IČO],Zlúčenie1[cis_obce.okres_skratka])</f>
        <v>VK</v>
      </c>
    </row>
    <row r="636" spans="1:10" hidden="1" x14ac:dyDescent="0.25">
      <c r="A636" t="s">
        <v>122</v>
      </c>
      <c r="B636" t="s">
        <v>143</v>
      </c>
      <c r="C636" t="s">
        <v>10</v>
      </c>
      <c r="D636"/>
      <c r="E636" s="8">
        <v>3.69</v>
      </c>
      <c r="F636">
        <v>12</v>
      </c>
      <c r="G636">
        <f>SUM(Tabuľka9[[#This Row],[Predpokladané spotrebované množstvo 07-12/2022]]*Tabuľka9[[#This Row],[Cena MJ S  DPH]])</f>
        <v>44.28</v>
      </c>
      <c r="H636" s="1">
        <v>647551</v>
      </c>
      <c r="I636" t="str">
        <f>_xlfn.XLOOKUP(Tabuľka9[[#This Row],[IČO]],Zlúčenie1[IČO],Zlúčenie1[zariadenie_short])</f>
        <v>DDaDSS VK</v>
      </c>
      <c r="J636" t="str">
        <f>_xlfn.XLOOKUP(Tabuľka9[[#This Row],[IČO]],Zlúčenie1[IČO],Zlúčenie1[cis_obce.okres_skratka])</f>
        <v>VK</v>
      </c>
    </row>
    <row r="637" spans="1:10" hidden="1" x14ac:dyDescent="0.25">
      <c r="A637" t="s">
        <v>122</v>
      </c>
      <c r="B637" t="s">
        <v>144</v>
      </c>
      <c r="C637" t="s">
        <v>10</v>
      </c>
      <c r="D637"/>
      <c r="E637" s="8"/>
      <c r="F637"/>
      <c r="G637">
        <f>SUM(Tabuľka9[[#This Row],[Predpokladané spotrebované množstvo 07-12/2022]]*Tabuľka9[[#This Row],[Cena MJ S  DPH]])</f>
        <v>0</v>
      </c>
      <c r="H637" s="1">
        <v>647551</v>
      </c>
      <c r="I637" t="str">
        <f>_xlfn.XLOOKUP(Tabuľka9[[#This Row],[IČO]],Zlúčenie1[IČO],Zlúčenie1[zariadenie_short])</f>
        <v>DDaDSS VK</v>
      </c>
      <c r="J637" t="str">
        <f>_xlfn.XLOOKUP(Tabuľka9[[#This Row],[IČO]],Zlúčenie1[IČO],Zlúčenie1[cis_obce.okres_skratka])</f>
        <v>VK</v>
      </c>
    </row>
    <row r="638" spans="1:10" hidden="1" x14ac:dyDescent="0.25">
      <c r="A638" t="s">
        <v>122</v>
      </c>
      <c r="B638" t="s">
        <v>145</v>
      </c>
      <c r="C638" t="s">
        <v>10</v>
      </c>
      <c r="D638"/>
      <c r="E638" s="8">
        <v>6.5</v>
      </c>
      <c r="F638">
        <v>36</v>
      </c>
      <c r="G638">
        <f>SUM(Tabuľka9[[#This Row],[Predpokladané spotrebované množstvo 07-12/2022]]*Tabuľka9[[#This Row],[Cena MJ S  DPH]])</f>
        <v>234</v>
      </c>
      <c r="H638" s="1">
        <v>647551</v>
      </c>
      <c r="I638" t="str">
        <f>_xlfn.XLOOKUP(Tabuľka9[[#This Row],[IČO]],Zlúčenie1[IČO],Zlúčenie1[zariadenie_short])</f>
        <v>DDaDSS VK</v>
      </c>
      <c r="J638" t="str">
        <f>_xlfn.XLOOKUP(Tabuľka9[[#This Row],[IČO]],Zlúčenie1[IČO],Zlúčenie1[cis_obce.okres_skratka])</f>
        <v>VK</v>
      </c>
    </row>
    <row r="639" spans="1:10" hidden="1" x14ac:dyDescent="0.25">
      <c r="A639" t="s">
        <v>122</v>
      </c>
      <c r="B639" t="s">
        <v>146</v>
      </c>
      <c r="C639" t="s">
        <v>10</v>
      </c>
      <c r="D639"/>
      <c r="E639" s="8">
        <v>2.99</v>
      </c>
      <c r="F639">
        <v>90</v>
      </c>
      <c r="G639">
        <f>SUM(Tabuľka9[[#This Row],[Predpokladané spotrebované množstvo 07-12/2022]]*Tabuľka9[[#This Row],[Cena MJ S  DPH]])</f>
        <v>269.10000000000002</v>
      </c>
      <c r="H639" s="1">
        <v>647551</v>
      </c>
      <c r="I639" t="str">
        <f>_xlfn.XLOOKUP(Tabuľka9[[#This Row],[IČO]],Zlúčenie1[IČO],Zlúčenie1[zariadenie_short])</f>
        <v>DDaDSS VK</v>
      </c>
      <c r="J639" t="str">
        <f>_xlfn.XLOOKUP(Tabuľka9[[#This Row],[IČO]],Zlúčenie1[IČO],Zlúčenie1[cis_obce.okres_skratka])</f>
        <v>VK</v>
      </c>
    </row>
    <row r="640" spans="1:10" hidden="1" x14ac:dyDescent="0.25">
      <c r="A640" t="s">
        <v>122</v>
      </c>
      <c r="B640" t="s">
        <v>147</v>
      </c>
      <c r="C640" t="s">
        <v>10</v>
      </c>
      <c r="D640"/>
      <c r="E640" s="8"/>
      <c r="F640"/>
      <c r="G640">
        <f>SUM(Tabuľka9[[#This Row],[Predpokladané spotrebované množstvo 07-12/2022]]*Tabuľka9[[#This Row],[Cena MJ S  DPH]])</f>
        <v>0</v>
      </c>
      <c r="H640" s="1">
        <v>647551</v>
      </c>
      <c r="I640" t="str">
        <f>_xlfn.XLOOKUP(Tabuľka9[[#This Row],[IČO]],Zlúčenie1[IČO],Zlúčenie1[zariadenie_short])</f>
        <v>DDaDSS VK</v>
      </c>
      <c r="J640" t="str">
        <f>_xlfn.XLOOKUP(Tabuľka9[[#This Row],[IČO]],Zlúčenie1[IČO],Zlúčenie1[cis_obce.okres_skratka])</f>
        <v>VK</v>
      </c>
    </row>
    <row r="641" spans="1:10" hidden="1" x14ac:dyDescent="0.25">
      <c r="A641" t="s">
        <v>122</v>
      </c>
      <c r="B641" t="s">
        <v>148</v>
      </c>
      <c r="C641" t="s">
        <v>10</v>
      </c>
      <c r="D641"/>
      <c r="E641" s="8"/>
      <c r="F641"/>
      <c r="G641">
        <f>SUM(Tabuľka9[[#This Row],[Predpokladané spotrebované množstvo 07-12/2022]]*Tabuľka9[[#This Row],[Cena MJ S  DPH]])</f>
        <v>0</v>
      </c>
      <c r="H641" s="1">
        <v>647551</v>
      </c>
      <c r="I641" t="str">
        <f>_xlfn.XLOOKUP(Tabuľka9[[#This Row],[IČO]],Zlúčenie1[IČO],Zlúčenie1[zariadenie_short])</f>
        <v>DDaDSS VK</v>
      </c>
      <c r="J641" t="str">
        <f>_xlfn.XLOOKUP(Tabuľka9[[#This Row],[IČO]],Zlúčenie1[IČO],Zlúčenie1[cis_obce.okres_skratka])</f>
        <v>VK</v>
      </c>
    </row>
    <row r="642" spans="1:10" hidden="1" x14ac:dyDescent="0.25">
      <c r="A642" t="s">
        <v>122</v>
      </c>
      <c r="B642" t="s">
        <v>149</v>
      </c>
      <c r="C642" t="s">
        <v>10</v>
      </c>
      <c r="D642"/>
      <c r="E642" s="8">
        <v>2.4900000000000002</v>
      </c>
      <c r="F642">
        <v>80</v>
      </c>
      <c r="G642">
        <f>SUM(Tabuľka9[[#This Row],[Predpokladané spotrebované množstvo 07-12/2022]]*Tabuľka9[[#This Row],[Cena MJ S  DPH]])</f>
        <v>199.20000000000002</v>
      </c>
      <c r="H642" s="1">
        <v>647551</v>
      </c>
      <c r="I642" t="str">
        <f>_xlfn.XLOOKUP(Tabuľka9[[#This Row],[IČO]],Zlúčenie1[IČO],Zlúčenie1[zariadenie_short])</f>
        <v>DDaDSS VK</v>
      </c>
      <c r="J642" t="str">
        <f>_xlfn.XLOOKUP(Tabuľka9[[#This Row],[IČO]],Zlúčenie1[IČO],Zlúčenie1[cis_obce.okres_skratka])</f>
        <v>VK</v>
      </c>
    </row>
    <row r="643" spans="1:10" hidden="1" x14ac:dyDescent="0.25">
      <c r="A643" t="s">
        <v>122</v>
      </c>
      <c r="B643" t="s">
        <v>150</v>
      </c>
      <c r="C643" t="s">
        <v>10</v>
      </c>
      <c r="D643"/>
      <c r="E643" s="8"/>
      <c r="F643"/>
      <c r="G643">
        <f>SUM(Tabuľka9[[#This Row],[Predpokladané spotrebované množstvo 07-12/2022]]*Tabuľka9[[#This Row],[Cena MJ S  DPH]])</f>
        <v>0</v>
      </c>
      <c r="H643" s="1">
        <v>647551</v>
      </c>
      <c r="I643" t="str">
        <f>_xlfn.XLOOKUP(Tabuľka9[[#This Row],[IČO]],Zlúčenie1[IČO],Zlúčenie1[zariadenie_short])</f>
        <v>DDaDSS VK</v>
      </c>
      <c r="J643" t="str">
        <f>_xlfn.XLOOKUP(Tabuľka9[[#This Row],[IČO]],Zlúčenie1[IČO],Zlúčenie1[cis_obce.okres_skratka])</f>
        <v>VK</v>
      </c>
    </row>
    <row r="644" spans="1:10" hidden="1" x14ac:dyDescent="0.25">
      <c r="A644" t="s">
        <v>122</v>
      </c>
      <c r="B644" t="s">
        <v>151</v>
      </c>
      <c r="C644" t="s">
        <v>10</v>
      </c>
      <c r="D644"/>
      <c r="E644" s="8">
        <v>7</v>
      </c>
      <c r="F644">
        <v>36</v>
      </c>
      <c r="G644">
        <f>SUM(Tabuľka9[[#This Row],[Predpokladané spotrebované množstvo 07-12/2022]]*Tabuľka9[[#This Row],[Cena MJ S  DPH]])</f>
        <v>252</v>
      </c>
      <c r="H644" s="1">
        <v>647551</v>
      </c>
      <c r="I644" t="str">
        <f>_xlfn.XLOOKUP(Tabuľka9[[#This Row],[IČO]],Zlúčenie1[IČO],Zlúčenie1[zariadenie_short])</f>
        <v>DDaDSS VK</v>
      </c>
      <c r="J644" t="str">
        <f>_xlfn.XLOOKUP(Tabuľka9[[#This Row],[IČO]],Zlúčenie1[IČO],Zlúčenie1[cis_obce.okres_skratka])</f>
        <v>VK</v>
      </c>
    </row>
    <row r="645" spans="1:10" hidden="1" x14ac:dyDescent="0.25">
      <c r="A645" t="s">
        <v>122</v>
      </c>
      <c r="B645" t="s">
        <v>152</v>
      </c>
      <c r="C645" t="s">
        <v>10</v>
      </c>
      <c r="D645"/>
      <c r="E645" s="8"/>
      <c r="F645"/>
      <c r="G645">
        <f>SUM(Tabuľka9[[#This Row],[Predpokladané spotrebované množstvo 07-12/2022]]*Tabuľka9[[#This Row],[Cena MJ S  DPH]])</f>
        <v>0</v>
      </c>
      <c r="H645" s="1">
        <v>647551</v>
      </c>
      <c r="I645" t="str">
        <f>_xlfn.XLOOKUP(Tabuľka9[[#This Row],[IČO]],Zlúčenie1[IČO],Zlúčenie1[zariadenie_short])</f>
        <v>DDaDSS VK</v>
      </c>
      <c r="J645" t="str">
        <f>_xlfn.XLOOKUP(Tabuľka9[[#This Row],[IČO]],Zlúčenie1[IČO],Zlúčenie1[cis_obce.okres_skratka])</f>
        <v>VK</v>
      </c>
    </row>
    <row r="646" spans="1:10" hidden="1" x14ac:dyDescent="0.25">
      <c r="A646" t="s">
        <v>122</v>
      </c>
      <c r="B646" t="s">
        <v>153</v>
      </c>
      <c r="C646" t="s">
        <v>10</v>
      </c>
      <c r="D646"/>
      <c r="E646" s="8">
        <v>7</v>
      </c>
      <c r="F646">
        <v>30</v>
      </c>
      <c r="G646">
        <f>SUM(Tabuľka9[[#This Row],[Predpokladané spotrebované množstvo 07-12/2022]]*Tabuľka9[[#This Row],[Cena MJ S  DPH]])</f>
        <v>210</v>
      </c>
      <c r="H646" s="1">
        <v>647551</v>
      </c>
      <c r="I646" t="str">
        <f>_xlfn.XLOOKUP(Tabuľka9[[#This Row],[IČO]],Zlúčenie1[IČO],Zlúčenie1[zariadenie_short])</f>
        <v>DDaDSS VK</v>
      </c>
      <c r="J646" t="str">
        <f>_xlfn.XLOOKUP(Tabuľka9[[#This Row],[IČO]],Zlúčenie1[IČO],Zlúčenie1[cis_obce.okres_skratka])</f>
        <v>VK</v>
      </c>
    </row>
    <row r="647" spans="1:10" hidden="1" x14ac:dyDescent="0.25">
      <c r="A647" t="s">
        <v>122</v>
      </c>
      <c r="B647" t="s">
        <v>154</v>
      </c>
      <c r="C647" t="s">
        <v>10</v>
      </c>
      <c r="D647"/>
      <c r="E647" s="8">
        <v>2.5499999999999998</v>
      </c>
      <c r="F647">
        <v>9</v>
      </c>
      <c r="G647">
        <f>SUM(Tabuľka9[[#This Row],[Predpokladané spotrebované množstvo 07-12/2022]]*Tabuľka9[[#This Row],[Cena MJ S  DPH]])</f>
        <v>22.95</v>
      </c>
      <c r="H647" s="1">
        <v>647551</v>
      </c>
      <c r="I647" t="str">
        <f>_xlfn.XLOOKUP(Tabuľka9[[#This Row],[IČO]],Zlúčenie1[IČO],Zlúčenie1[zariadenie_short])</f>
        <v>DDaDSS VK</v>
      </c>
      <c r="J647" t="str">
        <f>_xlfn.XLOOKUP(Tabuľka9[[#This Row],[IČO]],Zlúčenie1[IČO],Zlúčenie1[cis_obce.okres_skratka])</f>
        <v>VK</v>
      </c>
    </row>
    <row r="648" spans="1:10" hidden="1" x14ac:dyDescent="0.25">
      <c r="A648" t="s">
        <v>122</v>
      </c>
      <c r="B648" t="s">
        <v>155</v>
      </c>
      <c r="C648" t="s">
        <v>10</v>
      </c>
      <c r="D648"/>
      <c r="E648" s="8">
        <v>4.4000000000000004</v>
      </c>
      <c r="F648">
        <v>36</v>
      </c>
      <c r="G648">
        <f>SUM(Tabuľka9[[#This Row],[Predpokladané spotrebované množstvo 07-12/2022]]*Tabuľka9[[#This Row],[Cena MJ S  DPH]])</f>
        <v>158.4</v>
      </c>
      <c r="H648" s="1">
        <v>647551</v>
      </c>
      <c r="I648" t="str">
        <f>_xlfn.XLOOKUP(Tabuľka9[[#This Row],[IČO]],Zlúčenie1[IČO],Zlúčenie1[zariadenie_short])</f>
        <v>DDaDSS VK</v>
      </c>
      <c r="J648" t="str">
        <f>_xlfn.XLOOKUP(Tabuľka9[[#This Row],[IČO]],Zlúčenie1[IČO],Zlúčenie1[cis_obce.okres_skratka])</f>
        <v>VK</v>
      </c>
    </row>
    <row r="649" spans="1:10" hidden="1" x14ac:dyDescent="0.25">
      <c r="A649" t="s">
        <v>122</v>
      </c>
      <c r="B649" t="s">
        <v>156</v>
      </c>
      <c r="C649" t="s">
        <v>10</v>
      </c>
      <c r="D649"/>
      <c r="E649" s="8">
        <v>4.99</v>
      </c>
      <c r="F649">
        <v>20</v>
      </c>
      <c r="G649">
        <f>SUM(Tabuľka9[[#This Row],[Predpokladané spotrebované množstvo 07-12/2022]]*Tabuľka9[[#This Row],[Cena MJ S  DPH]])</f>
        <v>99.800000000000011</v>
      </c>
      <c r="H649" s="1">
        <v>647551</v>
      </c>
      <c r="I649" t="str">
        <f>_xlfn.XLOOKUP(Tabuľka9[[#This Row],[IČO]],Zlúčenie1[IČO],Zlúčenie1[zariadenie_short])</f>
        <v>DDaDSS VK</v>
      </c>
      <c r="J649" t="str">
        <f>_xlfn.XLOOKUP(Tabuľka9[[#This Row],[IČO]],Zlúčenie1[IČO],Zlúčenie1[cis_obce.okres_skratka])</f>
        <v>VK</v>
      </c>
    </row>
    <row r="650" spans="1:10" hidden="1" x14ac:dyDescent="0.25">
      <c r="A650" t="s">
        <v>122</v>
      </c>
      <c r="B650" t="s">
        <v>157</v>
      </c>
      <c r="C650" t="s">
        <v>10</v>
      </c>
      <c r="D650"/>
      <c r="E650" s="8"/>
      <c r="F650"/>
      <c r="G650">
        <f>SUM(Tabuľka9[[#This Row],[Predpokladané spotrebované množstvo 07-12/2022]]*Tabuľka9[[#This Row],[Cena MJ S  DPH]])</f>
        <v>0</v>
      </c>
      <c r="H650" s="1">
        <v>647551</v>
      </c>
      <c r="I650" t="str">
        <f>_xlfn.XLOOKUP(Tabuľka9[[#This Row],[IČO]],Zlúčenie1[IČO],Zlúčenie1[zariadenie_short])</f>
        <v>DDaDSS VK</v>
      </c>
      <c r="J650" t="str">
        <f>_xlfn.XLOOKUP(Tabuľka9[[#This Row],[IČO]],Zlúčenie1[IČO],Zlúčenie1[cis_obce.okres_skratka])</f>
        <v>VK</v>
      </c>
    </row>
    <row r="651" spans="1:10" hidden="1" x14ac:dyDescent="0.25">
      <c r="A651" t="s">
        <v>122</v>
      </c>
      <c r="B651" t="s">
        <v>158</v>
      </c>
      <c r="C651" t="s">
        <v>10</v>
      </c>
      <c r="D651"/>
      <c r="E651" s="8"/>
      <c r="F651"/>
      <c r="G651">
        <f>SUM(Tabuľka9[[#This Row],[Predpokladané spotrebované množstvo 07-12/2022]]*Tabuľka9[[#This Row],[Cena MJ S  DPH]])</f>
        <v>0</v>
      </c>
      <c r="H651" s="1">
        <v>647551</v>
      </c>
      <c r="I651" t="str">
        <f>_xlfn.XLOOKUP(Tabuľka9[[#This Row],[IČO]],Zlúčenie1[IČO],Zlúčenie1[zariadenie_short])</f>
        <v>DDaDSS VK</v>
      </c>
      <c r="J651" t="str">
        <f>_xlfn.XLOOKUP(Tabuľka9[[#This Row],[IČO]],Zlúčenie1[IČO],Zlúčenie1[cis_obce.okres_skratka])</f>
        <v>VK</v>
      </c>
    </row>
    <row r="652" spans="1:10" hidden="1" x14ac:dyDescent="0.25">
      <c r="A652" t="s">
        <v>122</v>
      </c>
      <c r="B652" t="s">
        <v>159</v>
      </c>
      <c r="C652" t="s">
        <v>10</v>
      </c>
      <c r="D652"/>
      <c r="E652" s="8">
        <v>3.25</v>
      </c>
      <c r="F652">
        <v>30</v>
      </c>
      <c r="G652">
        <f>SUM(Tabuľka9[[#This Row],[Predpokladané spotrebované množstvo 07-12/2022]]*Tabuľka9[[#This Row],[Cena MJ S  DPH]])</f>
        <v>97.5</v>
      </c>
      <c r="H652" s="1">
        <v>647551</v>
      </c>
      <c r="I652" t="str">
        <f>_xlfn.XLOOKUP(Tabuľka9[[#This Row],[IČO]],Zlúčenie1[IČO],Zlúčenie1[zariadenie_short])</f>
        <v>DDaDSS VK</v>
      </c>
      <c r="J652" t="str">
        <f>_xlfn.XLOOKUP(Tabuľka9[[#This Row],[IČO]],Zlúčenie1[IČO],Zlúčenie1[cis_obce.okres_skratka])</f>
        <v>VK</v>
      </c>
    </row>
    <row r="653" spans="1:10" hidden="1" x14ac:dyDescent="0.25">
      <c r="A653" t="s">
        <v>122</v>
      </c>
      <c r="B653" t="s">
        <v>160</v>
      </c>
      <c r="C653" t="s">
        <v>10</v>
      </c>
      <c r="D653"/>
      <c r="E653" s="8"/>
      <c r="F653"/>
      <c r="G653">
        <f>SUM(Tabuľka9[[#This Row],[Predpokladané spotrebované množstvo 07-12/2022]]*Tabuľka9[[#This Row],[Cena MJ S  DPH]])</f>
        <v>0</v>
      </c>
      <c r="H653" s="1">
        <v>647551</v>
      </c>
      <c r="I653" t="str">
        <f>_xlfn.XLOOKUP(Tabuľka9[[#This Row],[IČO]],Zlúčenie1[IČO],Zlúčenie1[zariadenie_short])</f>
        <v>DDaDSS VK</v>
      </c>
      <c r="J653" t="str">
        <f>_xlfn.XLOOKUP(Tabuľka9[[#This Row],[IČO]],Zlúčenie1[IČO],Zlúčenie1[cis_obce.okres_skratka])</f>
        <v>VK</v>
      </c>
    </row>
    <row r="654" spans="1:10" hidden="1" x14ac:dyDescent="0.25">
      <c r="A654" t="s">
        <v>122</v>
      </c>
      <c r="B654" t="s">
        <v>161</v>
      </c>
      <c r="C654" t="s">
        <v>10</v>
      </c>
      <c r="D654"/>
      <c r="E654" s="8"/>
      <c r="F654"/>
      <c r="G654">
        <f>SUM(Tabuľka9[[#This Row],[Predpokladané spotrebované množstvo 07-12/2022]]*Tabuľka9[[#This Row],[Cena MJ S  DPH]])</f>
        <v>0</v>
      </c>
      <c r="H654" s="1">
        <v>647551</v>
      </c>
      <c r="I654" t="str">
        <f>_xlfn.XLOOKUP(Tabuľka9[[#This Row],[IČO]],Zlúčenie1[IČO],Zlúčenie1[zariadenie_short])</f>
        <v>DDaDSS VK</v>
      </c>
      <c r="J654" t="str">
        <f>_xlfn.XLOOKUP(Tabuľka9[[#This Row],[IČO]],Zlúčenie1[IČO],Zlúčenie1[cis_obce.okres_skratka])</f>
        <v>VK</v>
      </c>
    </row>
    <row r="655" spans="1:10" hidden="1" x14ac:dyDescent="0.25">
      <c r="A655" t="s">
        <v>122</v>
      </c>
      <c r="B655" t="s">
        <v>162</v>
      </c>
      <c r="C655" t="s">
        <v>10</v>
      </c>
      <c r="D655"/>
      <c r="E655" s="8"/>
      <c r="F655"/>
      <c r="G655">
        <f>SUM(Tabuľka9[[#This Row],[Predpokladané spotrebované množstvo 07-12/2022]]*Tabuľka9[[#This Row],[Cena MJ S  DPH]])</f>
        <v>0</v>
      </c>
      <c r="H655" s="1">
        <v>647551</v>
      </c>
      <c r="I655" t="str">
        <f>_xlfn.XLOOKUP(Tabuľka9[[#This Row],[IČO]],Zlúčenie1[IČO],Zlúčenie1[zariadenie_short])</f>
        <v>DDaDSS VK</v>
      </c>
      <c r="J655" t="str">
        <f>_xlfn.XLOOKUP(Tabuľka9[[#This Row],[IČO]],Zlúčenie1[IČO],Zlúčenie1[cis_obce.okres_skratka])</f>
        <v>VK</v>
      </c>
    </row>
    <row r="656" spans="1:10" hidden="1" x14ac:dyDescent="0.25">
      <c r="A656" t="s">
        <v>122</v>
      </c>
      <c r="B656" t="s">
        <v>163</v>
      </c>
      <c r="C656" t="s">
        <v>10</v>
      </c>
      <c r="D656"/>
      <c r="E656" s="8"/>
      <c r="F656"/>
      <c r="G656">
        <f>SUM(Tabuľka9[[#This Row],[Predpokladané spotrebované množstvo 07-12/2022]]*Tabuľka9[[#This Row],[Cena MJ S  DPH]])</f>
        <v>0</v>
      </c>
      <c r="H656" s="1">
        <v>647551</v>
      </c>
      <c r="I656" t="str">
        <f>_xlfn.XLOOKUP(Tabuľka9[[#This Row],[IČO]],Zlúčenie1[IČO],Zlúčenie1[zariadenie_short])</f>
        <v>DDaDSS VK</v>
      </c>
      <c r="J656" t="str">
        <f>_xlfn.XLOOKUP(Tabuľka9[[#This Row],[IČO]],Zlúčenie1[IČO],Zlúčenie1[cis_obce.okres_skratka])</f>
        <v>VK</v>
      </c>
    </row>
    <row r="657" spans="1:10" hidden="1" x14ac:dyDescent="0.25">
      <c r="A657" t="s">
        <v>122</v>
      </c>
      <c r="B657" t="s">
        <v>164</v>
      </c>
      <c r="C657" t="s">
        <v>10</v>
      </c>
      <c r="D657"/>
      <c r="E657" s="8">
        <v>5.15</v>
      </c>
      <c r="F657">
        <v>30</v>
      </c>
      <c r="G657">
        <f>SUM(Tabuľka9[[#This Row],[Predpokladané spotrebované množstvo 07-12/2022]]*Tabuľka9[[#This Row],[Cena MJ S  DPH]])</f>
        <v>154.5</v>
      </c>
      <c r="H657" s="1">
        <v>647551</v>
      </c>
      <c r="I657" t="str">
        <f>_xlfn.XLOOKUP(Tabuľka9[[#This Row],[IČO]],Zlúčenie1[IČO],Zlúčenie1[zariadenie_short])</f>
        <v>DDaDSS VK</v>
      </c>
      <c r="J657" t="str">
        <f>_xlfn.XLOOKUP(Tabuľka9[[#This Row],[IČO]],Zlúčenie1[IČO],Zlúčenie1[cis_obce.okres_skratka])</f>
        <v>VK</v>
      </c>
    </row>
    <row r="658" spans="1:10" hidden="1" x14ac:dyDescent="0.25">
      <c r="A658" t="s">
        <v>122</v>
      </c>
      <c r="B658" t="s">
        <v>165</v>
      </c>
      <c r="C658" t="s">
        <v>10</v>
      </c>
      <c r="D658"/>
      <c r="E658" s="8"/>
      <c r="F658"/>
      <c r="G658">
        <f>SUM(Tabuľka9[[#This Row],[Predpokladané spotrebované množstvo 07-12/2022]]*Tabuľka9[[#This Row],[Cena MJ S  DPH]])</f>
        <v>0</v>
      </c>
      <c r="H658" s="1">
        <v>647551</v>
      </c>
      <c r="I658" t="str">
        <f>_xlfn.XLOOKUP(Tabuľka9[[#This Row],[IČO]],Zlúčenie1[IČO],Zlúčenie1[zariadenie_short])</f>
        <v>DDaDSS VK</v>
      </c>
      <c r="J658" t="str">
        <f>_xlfn.XLOOKUP(Tabuľka9[[#This Row],[IČO]],Zlúčenie1[IČO],Zlúčenie1[cis_obce.okres_skratka])</f>
        <v>VK</v>
      </c>
    </row>
    <row r="659" spans="1:10" hidden="1" x14ac:dyDescent="0.25">
      <c r="A659" t="s">
        <v>122</v>
      </c>
      <c r="B659" t="s">
        <v>166</v>
      </c>
      <c r="C659" t="s">
        <v>10</v>
      </c>
      <c r="D659"/>
      <c r="E659" s="8"/>
      <c r="F659"/>
      <c r="G659">
        <f>SUM(Tabuľka9[[#This Row],[Predpokladané spotrebované množstvo 07-12/2022]]*Tabuľka9[[#This Row],[Cena MJ S  DPH]])</f>
        <v>0</v>
      </c>
      <c r="H659" s="1">
        <v>647551</v>
      </c>
      <c r="I659" t="str">
        <f>_xlfn.XLOOKUP(Tabuľka9[[#This Row],[IČO]],Zlúčenie1[IČO],Zlúčenie1[zariadenie_short])</f>
        <v>DDaDSS VK</v>
      </c>
      <c r="J659" t="str">
        <f>_xlfn.XLOOKUP(Tabuľka9[[#This Row],[IČO]],Zlúčenie1[IČO],Zlúčenie1[cis_obce.okres_skratka])</f>
        <v>VK</v>
      </c>
    </row>
    <row r="660" spans="1:10" hidden="1" x14ac:dyDescent="0.25">
      <c r="A660" t="s">
        <v>122</v>
      </c>
      <c r="B660" t="s">
        <v>167</v>
      </c>
      <c r="C660" t="s">
        <v>10</v>
      </c>
      <c r="D660"/>
      <c r="E660" s="8">
        <v>2.99</v>
      </c>
      <c r="F660">
        <v>40</v>
      </c>
      <c r="G660">
        <f>SUM(Tabuľka9[[#This Row],[Predpokladané spotrebované množstvo 07-12/2022]]*Tabuľka9[[#This Row],[Cena MJ S  DPH]])</f>
        <v>119.60000000000001</v>
      </c>
      <c r="H660" s="1">
        <v>647551</v>
      </c>
      <c r="I660" t="str">
        <f>_xlfn.XLOOKUP(Tabuľka9[[#This Row],[IČO]],Zlúčenie1[IČO],Zlúčenie1[zariadenie_short])</f>
        <v>DDaDSS VK</v>
      </c>
      <c r="J660" t="str">
        <f>_xlfn.XLOOKUP(Tabuľka9[[#This Row],[IČO]],Zlúčenie1[IČO],Zlúčenie1[cis_obce.okres_skratka])</f>
        <v>VK</v>
      </c>
    </row>
    <row r="661" spans="1:10" hidden="1" x14ac:dyDescent="0.25">
      <c r="A661" t="s">
        <v>122</v>
      </c>
      <c r="B661" t="s">
        <v>168</v>
      </c>
      <c r="C661" t="s">
        <v>10</v>
      </c>
      <c r="D661"/>
      <c r="E661" s="8"/>
      <c r="F661"/>
      <c r="G661">
        <f>SUM(Tabuľka9[[#This Row],[Predpokladané spotrebované množstvo 07-12/2022]]*Tabuľka9[[#This Row],[Cena MJ S  DPH]])</f>
        <v>0</v>
      </c>
      <c r="H661" s="1">
        <v>647551</v>
      </c>
      <c r="I661" t="str">
        <f>_xlfn.XLOOKUP(Tabuľka9[[#This Row],[IČO]],Zlúčenie1[IČO],Zlúčenie1[zariadenie_short])</f>
        <v>DDaDSS VK</v>
      </c>
      <c r="J661" t="str">
        <f>_xlfn.XLOOKUP(Tabuľka9[[#This Row],[IČO]],Zlúčenie1[IČO],Zlúčenie1[cis_obce.okres_skratka])</f>
        <v>VK</v>
      </c>
    </row>
    <row r="662" spans="1:10" hidden="1" x14ac:dyDescent="0.25">
      <c r="A662" t="s">
        <v>122</v>
      </c>
      <c r="B662" t="s">
        <v>169</v>
      </c>
      <c r="C662" t="s">
        <v>10</v>
      </c>
      <c r="D662"/>
      <c r="E662" s="8">
        <v>3.25</v>
      </c>
      <c r="F662">
        <v>75</v>
      </c>
      <c r="G662">
        <f>SUM(Tabuľka9[[#This Row],[Predpokladané spotrebované množstvo 07-12/2022]]*Tabuľka9[[#This Row],[Cena MJ S  DPH]])</f>
        <v>243.75</v>
      </c>
      <c r="H662" s="1">
        <v>647551</v>
      </c>
      <c r="I662" t="str">
        <f>_xlfn.XLOOKUP(Tabuľka9[[#This Row],[IČO]],Zlúčenie1[IČO],Zlúčenie1[zariadenie_short])</f>
        <v>DDaDSS VK</v>
      </c>
      <c r="J662" t="str">
        <f>_xlfn.XLOOKUP(Tabuľka9[[#This Row],[IČO]],Zlúčenie1[IČO],Zlúčenie1[cis_obce.okres_skratka])</f>
        <v>VK</v>
      </c>
    </row>
    <row r="663" spans="1:10" hidden="1" x14ac:dyDescent="0.25">
      <c r="A663" t="s">
        <v>122</v>
      </c>
      <c r="B663" t="s">
        <v>170</v>
      </c>
      <c r="C663" t="s">
        <v>10</v>
      </c>
      <c r="D663"/>
      <c r="E663" s="8"/>
      <c r="F663"/>
      <c r="G663">
        <f>SUM(Tabuľka9[[#This Row],[Predpokladané spotrebované množstvo 07-12/2022]]*Tabuľka9[[#This Row],[Cena MJ S  DPH]])</f>
        <v>0</v>
      </c>
      <c r="H663" s="1">
        <v>647551</v>
      </c>
      <c r="I663" t="str">
        <f>_xlfn.XLOOKUP(Tabuľka9[[#This Row],[IČO]],Zlúčenie1[IČO],Zlúčenie1[zariadenie_short])</f>
        <v>DDaDSS VK</v>
      </c>
      <c r="J663" t="str">
        <f>_xlfn.XLOOKUP(Tabuľka9[[#This Row],[IČO]],Zlúčenie1[IČO],Zlúčenie1[cis_obce.okres_skratka])</f>
        <v>VK</v>
      </c>
    </row>
    <row r="664" spans="1:10" hidden="1" x14ac:dyDescent="0.25">
      <c r="A664" t="s">
        <v>122</v>
      </c>
      <c r="B664" t="s">
        <v>171</v>
      </c>
      <c r="C664" t="s">
        <v>10</v>
      </c>
      <c r="D664"/>
      <c r="E664" s="8"/>
      <c r="F664"/>
      <c r="G664">
        <f>SUM(Tabuľka9[[#This Row],[Predpokladané spotrebované množstvo 07-12/2022]]*Tabuľka9[[#This Row],[Cena MJ S  DPH]])</f>
        <v>0</v>
      </c>
      <c r="H664" s="1">
        <v>647551</v>
      </c>
      <c r="I664" t="str">
        <f>_xlfn.XLOOKUP(Tabuľka9[[#This Row],[IČO]],Zlúčenie1[IČO],Zlúčenie1[zariadenie_short])</f>
        <v>DDaDSS VK</v>
      </c>
      <c r="J664" t="str">
        <f>_xlfn.XLOOKUP(Tabuľka9[[#This Row],[IČO]],Zlúčenie1[IČO],Zlúčenie1[cis_obce.okres_skratka])</f>
        <v>VK</v>
      </c>
    </row>
    <row r="665" spans="1:10" hidden="1" x14ac:dyDescent="0.25">
      <c r="A665" t="s">
        <v>122</v>
      </c>
      <c r="B665" t="s">
        <v>172</v>
      </c>
      <c r="C665" t="s">
        <v>10</v>
      </c>
      <c r="D665"/>
      <c r="E665" s="8">
        <v>2.99</v>
      </c>
      <c r="F665">
        <v>30</v>
      </c>
      <c r="G665">
        <f>SUM(Tabuľka9[[#This Row],[Predpokladané spotrebované množstvo 07-12/2022]]*Tabuľka9[[#This Row],[Cena MJ S  DPH]])</f>
        <v>89.7</v>
      </c>
      <c r="H665" s="1">
        <v>647551</v>
      </c>
      <c r="I665" t="str">
        <f>_xlfn.XLOOKUP(Tabuľka9[[#This Row],[IČO]],Zlúčenie1[IČO],Zlúčenie1[zariadenie_short])</f>
        <v>DDaDSS VK</v>
      </c>
      <c r="J665" t="str">
        <f>_xlfn.XLOOKUP(Tabuľka9[[#This Row],[IČO]],Zlúčenie1[IČO],Zlúčenie1[cis_obce.okres_skratka])</f>
        <v>VK</v>
      </c>
    </row>
    <row r="666" spans="1:10" hidden="1" x14ac:dyDescent="0.25">
      <c r="A666" t="s">
        <v>122</v>
      </c>
      <c r="B666" t="s">
        <v>173</v>
      </c>
      <c r="C666" t="s">
        <v>10</v>
      </c>
      <c r="D666"/>
      <c r="E666" s="8"/>
      <c r="F666"/>
      <c r="G666">
        <f>SUM(Tabuľka9[[#This Row],[Predpokladané spotrebované množstvo 07-12/2022]]*Tabuľka9[[#This Row],[Cena MJ S  DPH]])</f>
        <v>0</v>
      </c>
      <c r="H666" s="1">
        <v>647551</v>
      </c>
      <c r="I666" t="str">
        <f>_xlfn.XLOOKUP(Tabuľka9[[#This Row],[IČO]],Zlúčenie1[IČO],Zlúčenie1[zariadenie_short])</f>
        <v>DDaDSS VK</v>
      </c>
      <c r="J666" t="str">
        <f>_xlfn.XLOOKUP(Tabuľka9[[#This Row],[IČO]],Zlúčenie1[IČO],Zlúčenie1[cis_obce.okres_skratka])</f>
        <v>VK</v>
      </c>
    </row>
    <row r="667" spans="1:10" hidden="1" x14ac:dyDescent="0.25">
      <c r="A667" t="s">
        <v>122</v>
      </c>
      <c r="B667" t="s">
        <v>174</v>
      </c>
      <c r="C667" t="s">
        <v>10</v>
      </c>
      <c r="D667"/>
      <c r="E667" s="8"/>
      <c r="F667"/>
      <c r="G667">
        <f>SUM(Tabuľka9[[#This Row],[Predpokladané spotrebované množstvo 07-12/2022]]*Tabuľka9[[#This Row],[Cena MJ S  DPH]])</f>
        <v>0</v>
      </c>
      <c r="H667" s="1">
        <v>647551</v>
      </c>
      <c r="I667" t="str">
        <f>_xlfn.XLOOKUP(Tabuľka9[[#This Row],[IČO]],Zlúčenie1[IČO],Zlúčenie1[zariadenie_short])</f>
        <v>DDaDSS VK</v>
      </c>
      <c r="J667" t="str">
        <f>_xlfn.XLOOKUP(Tabuľka9[[#This Row],[IČO]],Zlúčenie1[IČO],Zlúčenie1[cis_obce.okres_skratka])</f>
        <v>VK</v>
      </c>
    </row>
    <row r="668" spans="1:10" hidden="1" x14ac:dyDescent="0.25">
      <c r="A668" t="s">
        <v>122</v>
      </c>
      <c r="B668" t="s">
        <v>175</v>
      </c>
      <c r="C668" t="s">
        <v>10</v>
      </c>
      <c r="D668"/>
      <c r="E668" s="8"/>
      <c r="F668"/>
      <c r="G668">
        <f>SUM(Tabuľka9[[#This Row],[Predpokladané spotrebované množstvo 07-12/2022]]*Tabuľka9[[#This Row],[Cena MJ S  DPH]])</f>
        <v>0</v>
      </c>
      <c r="H668" s="1">
        <v>647551</v>
      </c>
      <c r="I668" t="str">
        <f>_xlfn.XLOOKUP(Tabuľka9[[#This Row],[IČO]],Zlúčenie1[IČO],Zlúčenie1[zariadenie_short])</f>
        <v>DDaDSS VK</v>
      </c>
      <c r="J668" t="str">
        <f>_xlfn.XLOOKUP(Tabuľka9[[#This Row],[IČO]],Zlúčenie1[IČO],Zlúčenie1[cis_obce.okres_skratka])</f>
        <v>VK</v>
      </c>
    </row>
    <row r="669" spans="1:10" hidden="1" x14ac:dyDescent="0.25">
      <c r="A669" t="s">
        <v>122</v>
      </c>
      <c r="B669" t="s">
        <v>176</v>
      </c>
      <c r="C669" t="s">
        <v>10</v>
      </c>
      <c r="D669"/>
      <c r="E669" s="8"/>
      <c r="F669"/>
      <c r="G669">
        <f>SUM(Tabuľka9[[#This Row],[Predpokladané spotrebované množstvo 07-12/2022]]*Tabuľka9[[#This Row],[Cena MJ S  DPH]])</f>
        <v>0</v>
      </c>
      <c r="H669" s="1">
        <v>647551</v>
      </c>
      <c r="I669" t="str">
        <f>_xlfn.XLOOKUP(Tabuľka9[[#This Row],[IČO]],Zlúčenie1[IČO],Zlúčenie1[zariadenie_short])</f>
        <v>DDaDSS VK</v>
      </c>
      <c r="J669" t="str">
        <f>_xlfn.XLOOKUP(Tabuľka9[[#This Row],[IČO]],Zlúčenie1[IČO],Zlúčenie1[cis_obce.okres_skratka])</f>
        <v>VK</v>
      </c>
    </row>
    <row r="670" spans="1:10" hidden="1" x14ac:dyDescent="0.25">
      <c r="A670" t="s">
        <v>122</v>
      </c>
      <c r="B670" t="s">
        <v>177</v>
      </c>
      <c r="C670" t="s">
        <v>10</v>
      </c>
      <c r="D670"/>
      <c r="E670" s="8"/>
      <c r="F670"/>
      <c r="G670">
        <f>SUM(Tabuľka9[[#This Row],[Predpokladané spotrebované množstvo 07-12/2022]]*Tabuľka9[[#This Row],[Cena MJ S  DPH]])</f>
        <v>0</v>
      </c>
      <c r="H670" s="1">
        <v>647551</v>
      </c>
      <c r="I670" t="str">
        <f>_xlfn.XLOOKUP(Tabuľka9[[#This Row],[IČO]],Zlúčenie1[IČO],Zlúčenie1[zariadenie_short])</f>
        <v>DDaDSS VK</v>
      </c>
      <c r="J670" t="str">
        <f>_xlfn.XLOOKUP(Tabuľka9[[#This Row],[IČO]],Zlúčenie1[IČO],Zlúčenie1[cis_obce.okres_skratka])</f>
        <v>VK</v>
      </c>
    </row>
    <row r="671" spans="1:10" hidden="1" x14ac:dyDescent="0.25">
      <c r="A671" t="s">
        <v>122</v>
      </c>
      <c r="B671" t="s">
        <v>178</v>
      </c>
      <c r="C671" t="s">
        <v>10</v>
      </c>
      <c r="D671"/>
      <c r="E671" s="8"/>
      <c r="F671"/>
      <c r="G671">
        <f>SUM(Tabuľka9[[#This Row],[Predpokladané spotrebované množstvo 07-12/2022]]*Tabuľka9[[#This Row],[Cena MJ S  DPH]])</f>
        <v>0</v>
      </c>
      <c r="H671" s="1">
        <v>647551</v>
      </c>
      <c r="I671" t="str">
        <f>_xlfn.XLOOKUP(Tabuľka9[[#This Row],[IČO]],Zlúčenie1[IČO],Zlúčenie1[zariadenie_short])</f>
        <v>DDaDSS VK</v>
      </c>
      <c r="J671" t="str">
        <f>_xlfn.XLOOKUP(Tabuľka9[[#This Row],[IČO]],Zlúčenie1[IČO],Zlúčenie1[cis_obce.okres_skratka])</f>
        <v>VK</v>
      </c>
    </row>
    <row r="672" spans="1:10" hidden="1" x14ac:dyDescent="0.25">
      <c r="A672" t="s">
        <v>122</v>
      </c>
      <c r="B672" t="s">
        <v>179</v>
      </c>
      <c r="C672" t="s">
        <v>10</v>
      </c>
      <c r="D672"/>
      <c r="E672" s="8">
        <v>2.9</v>
      </c>
      <c r="F672">
        <v>18</v>
      </c>
      <c r="G672">
        <f>SUM(Tabuľka9[[#This Row],[Predpokladané spotrebované množstvo 07-12/2022]]*Tabuľka9[[#This Row],[Cena MJ S  DPH]])</f>
        <v>52.199999999999996</v>
      </c>
      <c r="H672" s="1">
        <v>647551</v>
      </c>
      <c r="I672" t="str">
        <f>_xlfn.XLOOKUP(Tabuľka9[[#This Row],[IČO]],Zlúčenie1[IČO],Zlúčenie1[zariadenie_short])</f>
        <v>DDaDSS VK</v>
      </c>
      <c r="J672" t="str">
        <f>_xlfn.XLOOKUP(Tabuľka9[[#This Row],[IČO]],Zlúčenie1[IČO],Zlúčenie1[cis_obce.okres_skratka])</f>
        <v>VK</v>
      </c>
    </row>
    <row r="673" spans="1:10" hidden="1" x14ac:dyDescent="0.25">
      <c r="A673" t="s">
        <v>122</v>
      </c>
      <c r="B673" t="s">
        <v>180</v>
      </c>
      <c r="C673" t="s">
        <v>10</v>
      </c>
      <c r="D673"/>
      <c r="E673" s="8"/>
      <c r="F673"/>
      <c r="G673">
        <f>SUM(Tabuľka9[[#This Row],[Predpokladané spotrebované množstvo 07-12/2022]]*Tabuľka9[[#This Row],[Cena MJ S  DPH]])</f>
        <v>0</v>
      </c>
      <c r="H673" s="1">
        <v>647551</v>
      </c>
      <c r="I673" t="str">
        <f>_xlfn.XLOOKUP(Tabuľka9[[#This Row],[IČO]],Zlúčenie1[IČO],Zlúčenie1[zariadenie_short])</f>
        <v>DDaDSS VK</v>
      </c>
      <c r="J673" t="str">
        <f>_xlfn.XLOOKUP(Tabuľka9[[#This Row],[IČO]],Zlúčenie1[IČO],Zlúčenie1[cis_obce.okres_skratka])</f>
        <v>VK</v>
      </c>
    </row>
    <row r="674" spans="1:10" hidden="1" x14ac:dyDescent="0.25">
      <c r="A674" t="s">
        <v>122</v>
      </c>
      <c r="B674" t="s">
        <v>181</v>
      </c>
      <c r="C674" t="s">
        <v>10</v>
      </c>
      <c r="D674"/>
      <c r="E674" s="8"/>
      <c r="F674"/>
      <c r="G674">
        <f>SUM(Tabuľka9[[#This Row],[Predpokladané spotrebované množstvo 07-12/2022]]*Tabuľka9[[#This Row],[Cena MJ S  DPH]])</f>
        <v>0</v>
      </c>
      <c r="H674" s="1">
        <v>647551</v>
      </c>
      <c r="I674" t="str">
        <f>_xlfn.XLOOKUP(Tabuľka9[[#This Row],[IČO]],Zlúčenie1[IČO],Zlúčenie1[zariadenie_short])</f>
        <v>DDaDSS VK</v>
      </c>
      <c r="J674" t="str">
        <f>_xlfn.XLOOKUP(Tabuľka9[[#This Row],[IČO]],Zlúčenie1[IČO],Zlúčenie1[cis_obce.okres_skratka])</f>
        <v>VK</v>
      </c>
    </row>
    <row r="675" spans="1:10" hidden="1" x14ac:dyDescent="0.25">
      <c r="A675" t="s">
        <v>122</v>
      </c>
      <c r="B675" t="s">
        <v>182</v>
      </c>
      <c r="C675" t="s">
        <v>10</v>
      </c>
      <c r="D675"/>
      <c r="E675" s="8"/>
      <c r="F675"/>
      <c r="G675">
        <f>SUM(Tabuľka9[[#This Row],[Predpokladané spotrebované množstvo 07-12/2022]]*Tabuľka9[[#This Row],[Cena MJ S  DPH]])</f>
        <v>0</v>
      </c>
      <c r="H675" s="1">
        <v>647551</v>
      </c>
      <c r="I675" t="str">
        <f>_xlfn.XLOOKUP(Tabuľka9[[#This Row],[IČO]],Zlúčenie1[IČO],Zlúčenie1[zariadenie_short])</f>
        <v>DDaDSS VK</v>
      </c>
      <c r="J675" t="str">
        <f>_xlfn.XLOOKUP(Tabuľka9[[#This Row],[IČO]],Zlúčenie1[IČO],Zlúčenie1[cis_obce.okres_skratka])</f>
        <v>VK</v>
      </c>
    </row>
    <row r="676" spans="1:10" hidden="1" x14ac:dyDescent="0.25">
      <c r="A676" t="s">
        <v>122</v>
      </c>
      <c r="B676" t="s">
        <v>183</v>
      </c>
      <c r="C676" t="s">
        <v>10</v>
      </c>
      <c r="D676"/>
      <c r="E676" s="8"/>
      <c r="F676"/>
      <c r="G676">
        <f>SUM(Tabuľka9[[#This Row],[Predpokladané spotrebované množstvo 07-12/2022]]*Tabuľka9[[#This Row],[Cena MJ S  DPH]])</f>
        <v>0</v>
      </c>
      <c r="H676" s="1">
        <v>647551</v>
      </c>
      <c r="I676" t="str">
        <f>_xlfn.XLOOKUP(Tabuľka9[[#This Row],[IČO]],Zlúčenie1[IČO],Zlúčenie1[zariadenie_short])</f>
        <v>DDaDSS VK</v>
      </c>
      <c r="J676" t="str">
        <f>_xlfn.XLOOKUP(Tabuľka9[[#This Row],[IČO]],Zlúčenie1[IČO],Zlúčenie1[cis_obce.okres_skratka])</f>
        <v>VK</v>
      </c>
    </row>
    <row r="677" spans="1:10" hidden="1" x14ac:dyDescent="0.25">
      <c r="A677" t="s">
        <v>122</v>
      </c>
      <c r="B677" t="s">
        <v>184</v>
      </c>
      <c r="C677" t="s">
        <v>10</v>
      </c>
      <c r="D677"/>
      <c r="E677" s="8">
        <v>3.5</v>
      </c>
      <c r="F677">
        <v>70</v>
      </c>
      <c r="G677">
        <f>SUM(Tabuľka9[[#This Row],[Predpokladané spotrebované množstvo 07-12/2022]]*Tabuľka9[[#This Row],[Cena MJ S  DPH]])</f>
        <v>245</v>
      </c>
      <c r="H677" s="1">
        <v>647551</v>
      </c>
      <c r="I677" t="str">
        <f>_xlfn.XLOOKUP(Tabuľka9[[#This Row],[IČO]],Zlúčenie1[IČO],Zlúčenie1[zariadenie_short])</f>
        <v>DDaDSS VK</v>
      </c>
      <c r="J677" t="str">
        <f>_xlfn.XLOOKUP(Tabuľka9[[#This Row],[IČO]],Zlúčenie1[IČO],Zlúčenie1[cis_obce.okres_skratka])</f>
        <v>VK</v>
      </c>
    </row>
    <row r="678" spans="1:10" hidden="1" x14ac:dyDescent="0.25">
      <c r="A678" t="s">
        <v>122</v>
      </c>
      <c r="B678" t="s">
        <v>185</v>
      </c>
      <c r="C678" t="s">
        <v>10</v>
      </c>
      <c r="D678"/>
      <c r="E678" s="8">
        <v>5.15</v>
      </c>
      <c r="F678">
        <v>18</v>
      </c>
      <c r="G678">
        <f>SUM(Tabuľka9[[#This Row],[Predpokladané spotrebované množstvo 07-12/2022]]*Tabuľka9[[#This Row],[Cena MJ S  DPH]])</f>
        <v>92.7</v>
      </c>
      <c r="H678" s="1">
        <v>647551</v>
      </c>
      <c r="I678" t="str">
        <f>_xlfn.XLOOKUP(Tabuľka9[[#This Row],[IČO]],Zlúčenie1[IČO],Zlúčenie1[zariadenie_short])</f>
        <v>DDaDSS VK</v>
      </c>
      <c r="J678" t="str">
        <f>_xlfn.XLOOKUP(Tabuľka9[[#This Row],[IČO]],Zlúčenie1[IČO],Zlúčenie1[cis_obce.okres_skratka])</f>
        <v>VK</v>
      </c>
    </row>
    <row r="679" spans="1:10" hidden="1" x14ac:dyDescent="0.25">
      <c r="A679" t="s">
        <v>92</v>
      </c>
      <c r="B679" t="s">
        <v>186</v>
      </c>
      <c r="C679" t="s">
        <v>45</v>
      </c>
      <c r="D679"/>
      <c r="E679" s="8"/>
      <c r="F679"/>
      <c r="G679">
        <f>SUM(Tabuľka9[[#This Row],[Predpokladané spotrebované množstvo 07-12/2022]]*Tabuľka9[[#This Row],[Cena MJ S  DPH]])</f>
        <v>0</v>
      </c>
      <c r="H679" s="1">
        <v>647551</v>
      </c>
      <c r="I679" t="str">
        <f>_xlfn.XLOOKUP(Tabuľka9[[#This Row],[IČO]],Zlúčenie1[IČO],Zlúčenie1[zariadenie_short])</f>
        <v>DDaDSS VK</v>
      </c>
      <c r="J679" t="str">
        <f>_xlfn.XLOOKUP(Tabuľka9[[#This Row],[IČO]],Zlúčenie1[IČO],Zlúčenie1[cis_obce.okres_skratka])</f>
        <v>VK</v>
      </c>
    </row>
    <row r="680" spans="1:10" hidden="1" x14ac:dyDescent="0.25">
      <c r="A680" t="s">
        <v>92</v>
      </c>
      <c r="B680" t="s">
        <v>187</v>
      </c>
      <c r="C680" t="s">
        <v>10</v>
      </c>
      <c r="D680"/>
      <c r="E680" s="8"/>
      <c r="F680"/>
      <c r="G680">
        <f>SUM(Tabuľka9[[#This Row],[Predpokladané spotrebované množstvo 07-12/2022]]*Tabuľka9[[#This Row],[Cena MJ S  DPH]])</f>
        <v>0</v>
      </c>
      <c r="H680" s="1">
        <v>647551</v>
      </c>
      <c r="I680" t="str">
        <f>_xlfn.XLOOKUP(Tabuľka9[[#This Row],[IČO]],Zlúčenie1[IČO],Zlúčenie1[zariadenie_short])</f>
        <v>DDaDSS VK</v>
      </c>
      <c r="J680" t="str">
        <f>_xlfn.XLOOKUP(Tabuľka9[[#This Row],[IČO]],Zlúčenie1[IČO],Zlúčenie1[cis_obce.okres_skratka])</f>
        <v>VK</v>
      </c>
    </row>
    <row r="681" spans="1:10" hidden="1" x14ac:dyDescent="0.25">
      <c r="A681" t="s">
        <v>92</v>
      </c>
      <c r="B681" t="s">
        <v>188</v>
      </c>
      <c r="C681" t="s">
        <v>10</v>
      </c>
      <c r="D681"/>
      <c r="E681" s="8">
        <v>0.37</v>
      </c>
      <c r="F681">
        <v>100</v>
      </c>
      <c r="G681">
        <f>SUM(Tabuľka9[[#This Row],[Predpokladané spotrebované množstvo 07-12/2022]]*Tabuľka9[[#This Row],[Cena MJ S  DPH]])</f>
        <v>37</v>
      </c>
      <c r="H681" s="1">
        <v>647551</v>
      </c>
      <c r="I681" t="str">
        <f>_xlfn.XLOOKUP(Tabuľka9[[#This Row],[IČO]],Zlúčenie1[IČO],Zlúčenie1[zariadenie_short])</f>
        <v>DDaDSS VK</v>
      </c>
      <c r="J681" t="str">
        <f>_xlfn.XLOOKUP(Tabuľka9[[#This Row],[IČO]],Zlúčenie1[IČO],Zlúčenie1[cis_obce.okres_skratka])</f>
        <v>VK</v>
      </c>
    </row>
    <row r="682" spans="1:10" hidden="1" x14ac:dyDescent="0.25">
      <c r="A682" t="s">
        <v>7</v>
      </c>
      <c r="B682" t="s">
        <v>8</v>
      </c>
      <c r="C682" t="s">
        <v>10</v>
      </c>
      <c r="D682"/>
      <c r="E682" s="8"/>
      <c r="F682"/>
      <c r="G682">
        <f>SUM(Tabuľka9[[#This Row],[Predpokladané spotrebované množstvo 07-12/2022]]*Tabuľka9[[#This Row],[Cena MJ S  DPH]])</f>
        <v>0</v>
      </c>
      <c r="H682" s="1">
        <v>647926</v>
      </c>
      <c r="I682" t="str">
        <f>_xlfn.XLOOKUP(Tabuľka9[[#This Row],[IČO]],Zlúčenie1[IČO],Zlúčenie1[zariadenie_short])</f>
        <v>Domov Márie</v>
      </c>
      <c r="J682" t="str">
        <f>_xlfn.XLOOKUP(Tabuľka9[[#This Row],[IČO]],Zlúčenie1[IČO],Zlúčenie1[cis_obce.okres_skratka])</f>
        <v>BŠ</v>
      </c>
    </row>
    <row r="683" spans="1:10" hidden="1" x14ac:dyDescent="0.25">
      <c r="A683" t="s">
        <v>7</v>
      </c>
      <c r="B683" t="s">
        <v>9</v>
      </c>
      <c r="C683" t="s">
        <v>10</v>
      </c>
      <c r="D683"/>
      <c r="E683" s="8">
        <v>2</v>
      </c>
      <c r="F683"/>
      <c r="G683">
        <f>SUM(Tabuľka9[[#This Row],[Predpokladané spotrebované množstvo 07-12/2022]]*Tabuľka9[[#This Row],[Cena MJ S  DPH]])</f>
        <v>0</v>
      </c>
      <c r="H683" s="1">
        <v>647926</v>
      </c>
      <c r="I683" t="str">
        <f>_xlfn.XLOOKUP(Tabuľka9[[#This Row],[IČO]],Zlúčenie1[IČO],Zlúčenie1[zariadenie_short])</f>
        <v>Domov Márie</v>
      </c>
      <c r="J683" t="str">
        <f>_xlfn.XLOOKUP(Tabuľka9[[#This Row],[IČO]],Zlúčenie1[IČO],Zlúčenie1[cis_obce.okres_skratka])</f>
        <v>BŠ</v>
      </c>
    </row>
    <row r="684" spans="1:10" hidden="1" x14ac:dyDescent="0.25">
      <c r="A684" t="s">
        <v>7</v>
      </c>
      <c r="B684" t="s">
        <v>11</v>
      </c>
      <c r="C684" t="s">
        <v>10</v>
      </c>
      <c r="D684"/>
      <c r="E684" s="8">
        <v>1.1000000000000001</v>
      </c>
      <c r="F684"/>
      <c r="G684">
        <f>SUM(Tabuľka9[[#This Row],[Predpokladané spotrebované množstvo 07-12/2022]]*Tabuľka9[[#This Row],[Cena MJ S  DPH]])</f>
        <v>0</v>
      </c>
      <c r="H684" s="1">
        <v>647926</v>
      </c>
      <c r="I684" t="str">
        <f>_xlfn.XLOOKUP(Tabuľka9[[#This Row],[IČO]],Zlúčenie1[IČO],Zlúčenie1[zariadenie_short])</f>
        <v>Domov Márie</v>
      </c>
      <c r="J684" t="str">
        <f>_xlfn.XLOOKUP(Tabuľka9[[#This Row],[IČO]],Zlúčenie1[IČO],Zlúčenie1[cis_obce.okres_skratka])</f>
        <v>BŠ</v>
      </c>
    </row>
    <row r="685" spans="1:10" hidden="1" x14ac:dyDescent="0.25">
      <c r="A685" t="s">
        <v>7</v>
      </c>
      <c r="B685" t="s">
        <v>12</v>
      </c>
      <c r="C685" t="s">
        <v>10</v>
      </c>
      <c r="D685"/>
      <c r="E685" s="8">
        <v>0.49</v>
      </c>
      <c r="F685">
        <v>300</v>
      </c>
      <c r="G685">
        <f>SUM(Tabuľka9[[#This Row],[Predpokladané spotrebované množstvo 07-12/2022]]*Tabuľka9[[#This Row],[Cena MJ S  DPH]])</f>
        <v>147</v>
      </c>
      <c r="H685" s="1">
        <v>647926</v>
      </c>
      <c r="I685" t="str">
        <f>_xlfn.XLOOKUP(Tabuľka9[[#This Row],[IČO]],Zlúčenie1[IČO],Zlúčenie1[zariadenie_short])</f>
        <v>Domov Márie</v>
      </c>
      <c r="J685" t="str">
        <f>_xlfn.XLOOKUP(Tabuľka9[[#This Row],[IČO]],Zlúčenie1[IČO],Zlúčenie1[cis_obce.okres_skratka])</f>
        <v>BŠ</v>
      </c>
    </row>
    <row r="686" spans="1:10" hidden="1" x14ac:dyDescent="0.25">
      <c r="A686" t="s">
        <v>7</v>
      </c>
      <c r="B686" t="s">
        <v>13</v>
      </c>
      <c r="C686" t="s">
        <v>10</v>
      </c>
      <c r="D686"/>
      <c r="E686" s="8"/>
      <c r="F686"/>
      <c r="G686">
        <f>SUM(Tabuľka9[[#This Row],[Predpokladané spotrebované množstvo 07-12/2022]]*Tabuľka9[[#This Row],[Cena MJ S  DPH]])</f>
        <v>0</v>
      </c>
      <c r="H686" s="1">
        <v>647926</v>
      </c>
      <c r="I686" t="str">
        <f>_xlfn.XLOOKUP(Tabuľka9[[#This Row],[IČO]],Zlúčenie1[IČO],Zlúčenie1[zariadenie_short])</f>
        <v>Domov Márie</v>
      </c>
      <c r="J686" t="str">
        <f>_xlfn.XLOOKUP(Tabuľka9[[#This Row],[IČO]],Zlúčenie1[IČO],Zlúčenie1[cis_obce.okres_skratka])</f>
        <v>BŠ</v>
      </c>
    </row>
    <row r="687" spans="1:10" hidden="1" x14ac:dyDescent="0.25">
      <c r="A687" t="s">
        <v>7</v>
      </c>
      <c r="B687" t="s">
        <v>14</v>
      </c>
      <c r="C687" t="s">
        <v>10</v>
      </c>
      <c r="D687"/>
      <c r="E687" s="8"/>
      <c r="F687"/>
      <c r="G687">
        <f>SUM(Tabuľka9[[#This Row],[Predpokladané spotrebované množstvo 07-12/2022]]*Tabuľka9[[#This Row],[Cena MJ S  DPH]])</f>
        <v>0</v>
      </c>
      <c r="H687" s="1">
        <v>647926</v>
      </c>
      <c r="I687" t="str">
        <f>_xlfn.XLOOKUP(Tabuľka9[[#This Row],[IČO]],Zlúčenie1[IČO],Zlúčenie1[zariadenie_short])</f>
        <v>Domov Márie</v>
      </c>
      <c r="J687" t="str">
        <f>_xlfn.XLOOKUP(Tabuľka9[[#This Row],[IČO]],Zlúčenie1[IČO],Zlúčenie1[cis_obce.okres_skratka])</f>
        <v>BŠ</v>
      </c>
    </row>
    <row r="688" spans="1:10" hidden="1" x14ac:dyDescent="0.25">
      <c r="A688" t="s">
        <v>7</v>
      </c>
      <c r="B688" t="s">
        <v>15</v>
      </c>
      <c r="C688" t="s">
        <v>16</v>
      </c>
      <c r="D688"/>
      <c r="E688" s="8">
        <v>0.5</v>
      </c>
      <c r="F688"/>
      <c r="G688">
        <f>SUM(Tabuľka9[[#This Row],[Predpokladané spotrebované množstvo 07-12/2022]]*Tabuľka9[[#This Row],[Cena MJ S  DPH]])</f>
        <v>0</v>
      </c>
      <c r="H688" s="1">
        <v>647926</v>
      </c>
      <c r="I688" t="str">
        <f>_xlfn.XLOOKUP(Tabuľka9[[#This Row],[IČO]],Zlúčenie1[IČO],Zlúčenie1[zariadenie_short])</f>
        <v>Domov Márie</v>
      </c>
      <c r="J688" t="str">
        <f>_xlfn.XLOOKUP(Tabuľka9[[#This Row],[IČO]],Zlúčenie1[IČO],Zlúčenie1[cis_obce.okres_skratka])</f>
        <v>BŠ</v>
      </c>
    </row>
    <row r="689" spans="1:10" hidden="1" x14ac:dyDescent="0.25">
      <c r="A689" t="s">
        <v>7</v>
      </c>
      <c r="B689" t="s">
        <v>17</v>
      </c>
      <c r="C689" t="s">
        <v>10</v>
      </c>
      <c r="D689"/>
      <c r="E689" s="8">
        <v>3.9</v>
      </c>
      <c r="F689">
        <v>30</v>
      </c>
      <c r="G689">
        <f>SUM(Tabuľka9[[#This Row],[Predpokladané spotrebované množstvo 07-12/2022]]*Tabuľka9[[#This Row],[Cena MJ S  DPH]])</f>
        <v>117</v>
      </c>
      <c r="H689" s="1">
        <v>647926</v>
      </c>
      <c r="I689" t="str">
        <f>_xlfn.XLOOKUP(Tabuľka9[[#This Row],[IČO]],Zlúčenie1[IČO],Zlúčenie1[zariadenie_short])</f>
        <v>Domov Márie</v>
      </c>
      <c r="J689" t="str">
        <f>_xlfn.XLOOKUP(Tabuľka9[[#This Row],[IČO]],Zlúčenie1[IČO],Zlúčenie1[cis_obce.okres_skratka])</f>
        <v>BŠ</v>
      </c>
    </row>
    <row r="690" spans="1:10" hidden="1" x14ac:dyDescent="0.25">
      <c r="A690" t="s">
        <v>7</v>
      </c>
      <c r="B690" t="s">
        <v>18</v>
      </c>
      <c r="C690" t="s">
        <v>10</v>
      </c>
      <c r="D690"/>
      <c r="E690" s="8">
        <v>0.45</v>
      </c>
      <c r="F690">
        <v>10</v>
      </c>
      <c r="G690">
        <f>SUM(Tabuľka9[[#This Row],[Predpokladané spotrebované množstvo 07-12/2022]]*Tabuľka9[[#This Row],[Cena MJ S  DPH]])</f>
        <v>4.5</v>
      </c>
      <c r="H690" s="1">
        <v>647926</v>
      </c>
      <c r="I690" t="str">
        <f>_xlfn.XLOOKUP(Tabuľka9[[#This Row],[IČO]],Zlúčenie1[IČO],Zlúčenie1[zariadenie_short])</f>
        <v>Domov Márie</v>
      </c>
      <c r="J690" t="str">
        <f>_xlfn.XLOOKUP(Tabuľka9[[#This Row],[IČO]],Zlúčenie1[IČO],Zlúčenie1[cis_obce.okres_skratka])</f>
        <v>BŠ</v>
      </c>
    </row>
    <row r="691" spans="1:10" hidden="1" x14ac:dyDescent="0.25">
      <c r="A691" t="s">
        <v>7</v>
      </c>
      <c r="B691" t="s">
        <v>19</v>
      </c>
      <c r="C691" t="s">
        <v>10</v>
      </c>
      <c r="D691"/>
      <c r="E691" s="8">
        <v>1.1000000000000001</v>
      </c>
      <c r="F691"/>
      <c r="G691">
        <f>SUM(Tabuľka9[[#This Row],[Predpokladané spotrebované množstvo 07-12/2022]]*Tabuľka9[[#This Row],[Cena MJ S  DPH]])</f>
        <v>0</v>
      </c>
      <c r="H691" s="1">
        <v>647926</v>
      </c>
      <c r="I691" t="str">
        <f>_xlfn.XLOOKUP(Tabuľka9[[#This Row],[IČO]],Zlúčenie1[IČO],Zlúčenie1[zariadenie_short])</f>
        <v>Domov Márie</v>
      </c>
      <c r="J691" t="str">
        <f>_xlfn.XLOOKUP(Tabuľka9[[#This Row],[IČO]],Zlúčenie1[IČO],Zlúčenie1[cis_obce.okres_skratka])</f>
        <v>BŠ</v>
      </c>
    </row>
    <row r="692" spans="1:10" hidden="1" x14ac:dyDescent="0.25">
      <c r="A692" t="s">
        <v>7</v>
      </c>
      <c r="B692" t="s">
        <v>20</v>
      </c>
      <c r="C692" t="s">
        <v>10</v>
      </c>
      <c r="D692"/>
      <c r="E692" s="8"/>
      <c r="F692"/>
      <c r="G692">
        <f>SUM(Tabuľka9[[#This Row],[Predpokladané spotrebované množstvo 07-12/2022]]*Tabuľka9[[#This Row],[Cena MJ S  DPH]])</f>
        <v>0</v>
      </c>
      <c r="H692" s="1">
        <v>647926</v>
      </c>
      <c r="I692" t="str">
        <f>_xlfn.XLOOKUP(Tabuľka9[[#This Row],[IČO]],Zlúčenie1[IČO],Zlúčenie1[zariadenie_short])</f>
        <v>Domov Márie</v>
      </c>
      <c r="J692" t="str">
        <f>_xlfn.XLOOKUP(Tabuľka9[[#This Row],[IČO]],Zlúčenie1[IČO],Zlúčenie1[cis_obce.okres_skratka])</f>
        <v>BŠ</v>
      </c>
    </row>
    <row r="693" spans="1:10" hidden="1" x14ac:dyDescent="0.25">
      <c r="A693" t="s">
        <v>7</v>
      </c>
      <c r="B693" t="s">
        <v>21</v>
      </c>
      <c r="C693" t="s">
        <v>22</v>
      </c>
      <c r="D693"/>
      <c r="E693" s="8">
        <v>1</v>
      </c>
      <c r="F693">
        <v>5</v>
      </c>
      <c r="G693">
        <f>SUM(Tabuľka9[[#This Row],[Predpokladané spotrebované množstvo 07-12/2022]]*Tabuľka9[[#This Row],[Cena MJ S  DPH]])</f>
        <v>5</v>
      </c>
      <c r="H693" s="1">
        <v>647926</v>
      </c>
      <c r="I693" t="str">
        <f>_xlfn.XLOOKUP(Tabuľka9[[#This Row],[IČO]],Zlúčenie1[IČO],Zlúčenie1[zariadenie_short])</f>
        <v>Domov Márie</v>
      </c>
      <c r="J693" t="str">
        <f>_xlfn.XLOOKUP(Tabuľka9[[#This Row],[IČO]],Zlúčenie1[IČO],Zlúčenie1[cis_obce.okres_skratka])</f>
        <v>BŠ</v>
      </c>
    </row>
    <row r="694" spans="1:10" hidden="1" x14ac:dyDescent="0.25">
      <c r="A694" t="s">
        <v>7</v>
      </c>
      <c r="B694" t="s">
        <v>23</v>
      </c>
      <c r="C694" t="s">
        <v>10</v>
      </c>
      <c r="D694"/>
      <c r="E694" s="8"/>
      <c r="F694"/>
      <c r="G694">
        <f>SUM(Tabuľka9[[#This Row],[Predpokladané spotrebované množstvo 07-12/2022]]*Tabuľka9[[#This Row],[Cena MJ S  DPH]])</f>
        <v>0</v>
      </c>
      <c r="H694" s="1">
        <v>647926</v>
      </c>
      <c r="I694" t="str">
        <f>_xlfn.XLOOKUP(Tabuľka9[[#This Row],[IČO]],Zlúčenie1[IČO],Zlúčenie1[zariadenie_short])</f>
        <v>Domov Márie</v>
      </c>
      <c r="J694" t="str">
        <f>_xlfn.XLOOKUP(Tabuľka9[[#This Row],[IČO]],Zlúčenie1[IČO],Zlúčenie1[cis_obce.okres_skratka])</f>
        <v>BŠ</v>
      </c>
    </row>
    <row r="695" spans="1:10" hidden="1" x14ac:dyDescent="0.25">
      <c r="A695" t="s">
        <v>7</v>
      </c>
      <c r="B695" t="s">
        <v>24</v>
      </c>
      <c r="C695" t="s">
        <v>10</v>
      </c>
      <c r="D695"/>
      <c r="E695" s="8">
        <v>1.4</v>
      </c>
      <c r="F695"/>
      <c r="G695">
        <f>SUM(Tabuľka9[[#This Row],[Predpokladané spotrebované množstvo 07-12/2022]]*Tabuľka9[[#This Row],[Cena MJ S  DPH]])</f>
        <v>0</v>
      </c>
      <c r="H695" s="1">
        <v>647926</v>
      </c>
      <c r="I695" t="str">
        <f>_xlfn.XLOOKUP(Tabuľka9[[#This Row],[IČO]],Zlúčenie1[IČO],Zlúčenie1[zariadenie_short])</f>
        <v>Domov Márie</v>
      </c>
      <c r="J695" t="str">
        <f>_xlfn.XLOOKUP(Tabuľka9[[#This Row],[IČO]],Zlúčenie1[IČO],Zlúčenie1[cis_obce.okres_skratka])</f>
        <v>BŠ</v>
      </c>
    </row>
    <row r="696" spans="1:10" hidden="1" x14ac:dyDescent="0.25">
      <c r="A696" t="s">
        <v>7</v>
      </c>
      <c r="B696" t="s">
        <v>25</v>
      </c>
      <c r="C696" t="s">
        <v>10</v>
      </c>
      <c r="D696"/>
      <c r="E696" s="8">
        <v>1.4</v>
      </c>
      <c r="F696"/>
      <c r="G696">
        <f>SUM(Tabuľka9[[#This Row],[Predpokladané spotrebované množstvo 07-12/2022]]*Tabuľka9[[#This Row],[Cena MJ S  DPH]])</f>
        <v>0</v>
      </c>
      <c r="H696" s="1">
        <v>647926</v>
      </c>
      <c r="I696" t="str">
        <f>_xlfn.XLOOKUP(Tabuľka9[[#This Row],[IČO]],Zlúčenie1[IČO],Zlúčenie1[zariadenie_short])</f>
        <v>Domov Márie</v>
      </c>
      <c r="J696" t="str">
        <f>_xlfn.XLOOKUP(Tabuľka9[[#This Row],[IČO]],Zlúčenie1[IČO],Zlúčenie1[cis_obce.okres_skratka])</f>
        <v>BŠ</v>
      </c>
    </row>
    <row r="697" spans="1:10" hidden="1" x14ac:dyDescent="0.25">
      <c r="A697" t="s">
        <v>7</v>
      </c>
      <c r="B697" t="s">
        <v>26</v>
      </c>
      <c r="C697" t="s">
        <v>10</v>
      </c>
      <c r="D697"/>
      <c r="E697" s="8">
        <v>1.19</v>
      </c>
      <c r="F697">
        <v>200</v>
      </c>
      <c r="G697">
        <f>SUM(Tabuľka9[[#This Row],[Predpokladané spotrebované množstvo 07-12/2022]]*Tabuľka9[[#This Row],[Cena MJ S  DPH]])</f>
        <v>238</v>
      </c>
      <c r="H697" s="1">
        <v>647926</v>
      </c>
      <c r="I697" t="str">
        <f>_xlfn.XLOOKUP(Tabuľka9[[#This Row],[IČO]],Zlúčenie1[IČO],Zlúčenie1[zariadenie_short])</f>
        <v>Domov Márie</v>
      </c>
      <c r="J697" t="str">
        <f>_xlfn.XLOOKUP(Tabuľka9[[#This Row],[IČO]],Zlúčenie1[IČO],Zlúčenie1[cis_obce.okres_skratka])</f>
        <v>BŠ</v>
      </c>
    </row>
    <row r="698" spans="1:10" hidden="1" x14ac:dyDescent="0.25">
      <c r="A698" t="s">
        <v>7</v>
      </c>
      <c r="B698" t="s">
        <v>27</v>
      </c>
      <c r="C698" t="s">
        <v>10</v>
      </c>
      <c r="D698"/>
      <c r="E698" s="8">
        <v>0.55000000000000004</v>
      </c>
      <c r="F698">
        <v>300</v>
      </c>
      <c r="G698">
        <f>SUM(Tabuľka9[[#This Row],[Predpokladané spotrebované množstvo 07-12/2022]]*Tabuľka9[[#This Row],[Cena MJ S  DPH]])</f>
        <v>165</v>
      </c>
      <c r="H698" s="1">
        <v>647926</v>
      </c>
      <c r="I698" t="str">
        <f>_xlfn.XLOOKUP(Tabuľka9[[#This Row],[IČO]],Zlúčenie1[IČO],Zlúčenie1[zariadenie_short])</f>
        <v>Domov Márie</v>
      </c>
      <c r="J698" t="str">
        <f>_xlfn.XLOOKUP(Tabuľka9[[#This Row],[IČO]],Zlúčenie1[IČO],Zlúčenie1[cis_obce.okres_skratka])</f>
        <v>BŠ</v>
      </c>
    </row>
    <row r="699" spans="1:10" hidden="1" x14ac:dyDescent="0.25">
      <c r="A699" t="s">
        <v>7</v>
      </c>
      <c r="B699" t="s">
        <v>28</v>
      </c>
      <c r="C699" t="s">
        <v>10</v>
      </c>
      <c r="D699"/>
      <c r="E699" s="8">
        <v>0.65</v>
      </c>
      <c r="F699">
        <v>180</v>
      </c>
      <c r="G699">
        <f>SUM(Tabuľka9[[#This Row],[Predpokladané spotrebované množstvo 07-12/2022]]*Tabuľka9[[#This Row],[Cena MJ S  DPH]])</f>
        <v>117</v>
      </c>
      <c r="H699" s="1">
        <v>647926</v>
      </c>
      <c r="I699" t="str">
        <f>_xlfn.XLOOKUP(Tabuľka9[[#This Row],[IČO]],Zlúčenie1[IČO],Zlúčenie1[zariadenie_short])</f>
        <v>Domov Márie</v>
      </c>
      <c r="J699" t="str">
        <f>_xlfn.XLOOKUP(Tabuľka9[[#This Row],[IČO]],Zlúčenie1[IČO],Zlúčenie1[cis_obce.okres_skratka])</f>
        <v>BŠ</v>
      </c>
    </row>
    <row r="700" spans="1:10" hidden="1" x14ac:dyDescent="0.25">
      <c r="A700" t="s">
        <v>7</v>
      </c>
      <c r="B700" t="s">
        <v>29</v>
      </c>
      <c r="C700" t="s">
        <v>16</v>
      </c>
      <c r="D700"/>
      <c r="E700" s="8"/>
      <c r="F700"/>
      <c r="G700">
        <f>SUM(Tabuľka9[[#This Row],[Predpokladané spotrebované množstvo 07-12/2022]]*Tabuľka9[[#This Row],[Cena MJ S  DPH]])</f>
        <v>0</v>
      </c>
      <c r="H700" s="1">
        <v>647926</v>
      </c>
      <c r="I700" t="str">
        <f>_xlfn.XLOOKUP(Tabuľka9[[#This Row],[IČO]],Zlúčenie1[IČO],Zlúčenie1[zariadenie_short])</f>
        <v>Domov Márie</v>
      </c>
      <c r="J700" t="str">
        <f>_xlfn.XLOOKUP(Tabuľka9[[#This Row],[IČO]],Zlúčenie1[IČO],Zlúčenie1[cis_obce.okres_skratka])</f>
        <v>BŠ</v>
      </c>
    </row>
    <row r="701" spans="1:10" hidden="1" x14ac:dyDescent="0.25">
      <c r="A701" t="s">
        <v>7</v>
      </c>
      <c r="B701" t="s">
        <v>30</v>
      </c>
      <c r="C701" t="s">
        <v>10</v>
      </c>
      <c r="D701"/>
      <c r="E701" s="8">
        <v>0.57999999999999996</v>
      </c>
      <c r="F701">
        <v>20</v>
      </c>
      <c r="G701">
        <f>SUM(Tabuľka9[[#This Row],[Predpokladané spotrebované množstvo 07-12/2022]]*Tabuľka9[[#This Row],[Cena MJ S  DPH]])</f>
        <v>11.6</v>
      </c>
      <c r="H701" s="1">
        <v>647926</v>
      </c>
      <c r="I701" t="str">
        <f>_xlfn.XLOOKUP(Tabuľka9[[#This Row],[IČO]],Zlúčenie1[IČO],Zlúčenie1[zariadenie_short])</f>
        <v>Domov Márie</v>
      </c>
      <c r="J701" t="str">
        <f>_xlfn.XLOOKUP(Tabuľka9[[#This Row],[IČO]],Zlúčenie1[IČO],Zlúčenie1[cis_obce.okres_skratka])</f>
        <v>BŠ</v>
      </c>
    </row>
    <row r="702" spans="1:10" hidden="1" x14ac:dyDescent="0.25">
      <c r="A702" t="s">
        <v>7</v>
      </c>
      <c r="B702" t="s">
        <v>31</v>
      </c>
      <c r="C702" t="s">
        <v>10</v>
      </c>
      <c r="D702"/>
      <c r="E702" s="8">
        <v>0.63</v>
      </c>
      <c r="F702"/>
      <c r="G702">
        <f>SUM(Tabuľka9[[#This Row],[Predpokladané spotrebované množstvo 07-12/2022]]*Tabuľka9[[#This Row],[Cena MJ S  DPH]])</f>
        <v>0</v>
      </c>
      <c r="H702" s="1">
        <v>647926</v>
      </c>
      <c r="I702" t="str">
        <f>_xlfn.XLOOKUP(Tabuľka9[[#This Row],[IČO]],Zlúčenie1[IČO],Zlúčenie1[zariadenie_short])</f>
        <v>Domov Márie</v>
      </c>
      <c r="J702" t="str">
        <f>_xlfn.XLOOKUP(Tabuľka9[[#This Row],[IČO]],Zlúčenie1[IČO],Zlúčenie1[cis_obce.okres_skratka])</f>
        <v>BŠ</v>
      </c>
    </row>
    <row r="703" spans="1:10" hidden="1" x14ac:dyDescent="0.25">
      <c r="A703" t="s">
        <v>7</v>
      </c>
      <c r="B703" t="s">
        <v>32</v>
      </c>
      <c r="C703" t="s">
        <v>10</v>
      </c>
      <c r="D703"/>
      <c r="E703" s="8">
        <v>0.73</v>
      </c>
      <c r="F703">
        <v>100</v>
      </c>
      <c r="G703">
        <f>SUM(Tabuľka9[[#This Row],[Predpokladané spotrebované množstvo 07-12/2022]]*Tabuľka9[[#This Row],[Cena MJ S  DPH]])</f>
        <v>73</v>
      </c>
      <c r="H703" s="1">
        <v>647926</v>
      </c>
      <c r="I703" t="str">
        <f>_xlfn.XLOOKUP(Tabuľka9[[#This Row],[IČO]],Zlúčenie1[IČO],Zlúčenie1[zariadenie_short])</f>
        <v>Domov Márie</v>
      </c>
      <c r="J703" t="str">
        <f>_xlfn.XLOOKUP(Tabuľka9[[#This Row],[IČO]],Zlúčenie1[IČO],Zlúčenie1[cis_obce.okres_skratka])</f>
        <v>BŠ</v>
      </c>
    </row>
    <row r="704" spans="1:10" hidden="1" x14ac:dyDescent="0.25">
      <c r="A704" t="s">
        <v>7</v>
      </c>
      <c r="B704" t="s">
        <v>33</v>
      </c>
      <c r="C704" t="s">
        <v>10</v>
      </c>
      <c r="D704"/>
      <c r="E704" s="8">
        <v>0.7</v>
      </c>
      <c r="F704"/>
      <c r="G704">
        <f>SUM(Tabuľka9[[#This Row],[Predpokladané spotrebované množstvo 07-12/2022]]*Tabuľka9[[#This Row],[Cena MJ S  DPH]])</f>
        <v>0</v>
      </c>
      <c r="H704" s="1">
        <v>647926</v>
      </c>
      <c r="I704" t="str">
        <f>_xlfn.XLOOKUP(Tabuľka9[[#This Row],[IČO]],Zlúčenie1[IČO],Zlúčenie1[zariadenie_short])</f>
        <v>Domov Márie</v>
      </c>
      <c r="J704" t="str">
        <f>_xlfn.XLOOKUP(Tabuľka9[[#This Row],[IČO]],Zlúčenie1[IČO],Zlúčenie1[cis_obce.okres_skratka])</f>
        <v>BŠ</v>
      </c>
    </row>
    <row r="705" spans="1:10" hidden="1" x14ac:dyDescent="0.25">
      <c r="A705" t="s">
        <v>7</v>
      </c>
      <c r="B705" t="s">
        <v>34</v>
      </c>
      <c r="C705" t="s">
        <v>10</v>
      </c>
      <c r="D705"/>
      <c r="E705" s="8">
        <v>0.6</v>
      </c>
      <c r="F705">
        <v>50</v>
      </c>
      <c r="G705">
        <f>SUM(Tabuľka9[[#This Row],[Predpokladané spotrebované množstvo 07-12/2022]]*Tabuľka9[[#This Row],[Cena MJ S  DPH]])</f>
        <v>30</v>
      </c>
      <c r="H705" s="1">
        <v>647926</v>
      </c>
      <c r="I705" t="str">
        <f>_xlfn.XLOOKUP(Tabuľka9[[#This Row],[IČO]],Zlúčenie1[IČO],Zlúčenie1[zariadenie_short])</f>
        <v>Domov Márie</v>
      </c>
      <c r="J705" t="str">
        <f>_xlfn.XLOOKUP(Tabuľka9[[#This Row],[IČO]],Zlúčenie1[IČO],Zlúčenie1[cis_obce.okres_skratka])</f>
        <v>BŠ</v>
      </c>
    </row>
    <row r="706" spans="1:10" hidden="1" x14ac:dyDescent="0.25">
      <c r="A706" t="s">
        <v>7</v>
      </c>
      <c r="B706" t="s">
        <v>35</v>
      </c>
      <c r="C706" t="s">
        <v>10</v>
      </c>
      <c r="D706"/>
      <c r="E706" s="8">
        <v>0.45</v>
      </c>
      <c r="F706"/>
      <c r="G706">
        <f>SUM(Tabuľka9[[#This Row],[Predpokladané spotrebované množstvo 07-12/2022]]*Tabuľka9[[#This Row],[Cena MJ S  DPH]])</f>
        <v>0</v>
      </c>
      <c r="H706" s="1">
        <v>647926</v>
      </c>
      <c r="I706" t="str">
        <f>_xlfn.XLOOKUP(Tabuľka9[[#This Row],[IČO]],Zlúčenie1[IČO],Zlúčenie1[zariadenie_short])</f>
        <v>Domov Márie</v>
      </c>
      <c r="J706" t="str">
        <f>_xlfn.XLOOKUP(Tabuľka9[[#This Row],[IČO]],Zlúčenie1[IČO],Zlúčenie1[cis_obce.okres_skratka])</f>
        <v>BŠ</v>
      </c>
    </row>
    <row r="707" spans="1:10" hidden="1" x14ac:dyDescent="0.25">
      <c r="A707" t="s">
        <v>7</v>
      </c>
      <c r="B707" t="s">
        <v>36</v>
      </c>
      <c r="C707" t="s">
        <v>10</v>
      </c>
      <c r="D707"/>
      <c r="E707" s="8">
        <v>1.7692307692307692</v>
      </c>
      <c r="F707">
        <v>30</v>
      </c>
      <c r="G707">
        <f>SUM(Tabuľka9[[#This Row],[Predpokladané spotrebované množstvo 07-12/2022]]*Tabuľka9[[#This Row],[Cena MJ S  DPH]])</f>
        <v>53.076923076923073</v>
      </c>
      <c r="H707" s="1">
        <v>647926</v>
      </c>
      <c r="I707" t="str">
        <f>_xlfn.XLOOKUP(Tabuľka9[[#This Row],[IČO]],Zlúčenie1[IČO],Zlúčenie1[zariadenie_short])</f>
        <v>Domov Márie</v>
      </c>
      <c r="J707" t="str">
        <f>_xlfn.XLOOKUP(Tabuľka9[[#This Row],[IČO]],Zlúčenie1[IČO],Zlúčenie1[cis_obce.okres_skratka])</f>
        <v>BŠ</v>
      </c>
    </row>
    <row r="708" spans="1:10" hidden="1" x14ac:dyDescent="0.25">
      <c r="A708" t="s">
        <v>7</v>
      </c>
      <c r="B708" t="s">
        <v>37</v>
      </c>
      <c r="C708" t="s">
        <v>10</v>
      </c>
      <c r="D708"/>
      <c r="E708" s="8"/>
      <c r="F708"/>
      <c r="G708">
        <f>SUM(Tabuľka9[[#This Row],[Predpokladané spotrebované množstvo 07-12/2022]]*Tabuľka9[[#This Row],[Cena MJ S  DPH]])</f>
        <v>0</v>
      </c>
      <c r="H708" s="1">
        <v>647926</v>
      </c>
      <c r="I708" t="str">
        <f>_xlfn.XLOOKUP(Tabuľka9[[#This Row],[IČO]],Zlúčenie1[IČO],Zlúčenie1[zariadenie_short])</f>
        <v>Domov Márie</v>
      </c>
      <c r="J708" t="str">
        <f>_xlfn.XLOOKUP(Tabuľka9[[#This Row],[IČO]],Zlúčenie1[IČO],Zlúčenie1[cis_obce.okres_skratka])</f>
        <v>BŠ</v>
      </c>
    </row>
    <row r="709" spans="1:10" hidden="1" x14ac:dyDescent="0.25">
      <c r="A709" t="s">
        <v>7</v>
      </c>
      <c r="B709" t="s">
        <v>38</v>
      </c>
      <c r="C709" t="s">
        <v>10</v>
      </c>
      <c r="D709"/>
      <c r="E709" s="8"/>
      <c r="F709"/>
      <c r="G709">
        <f>SUM(Tabuľka9[[#This Row],[Predpokladané spotrebované množstvo 07-12/2022]]*Tabuľka9[[#This Row],[Cena MJ S  DPH]])</f>
        <v>0</v>
      </c>
      <c r="H709" s="1">
        <v>647926</v>
      </c>
      <c r="I709" t="str">
        <f>_xlfn.XLOOKUP(Tabuľka9[[#This Row],[IČO]],Zlúčenie1[IČO],Zlúčenie1[zariadenie_short])</f>
        <v>Domov Márie</v>
      </c>
      <c r="J709" t="str">
        <f>_xlfn.XLOOKUP(Tabuľka9[[#This Row],[IČO]],Zlúčenie1[IČO],Zlúčenie1[cis_obce.okres_skratka])</f>
        <v>BŠ</v>
      </c>
    </row>
    <row r="710" spans="1:10" hidden="1" x14ac:dyDescent="0.25">
      <c r="A710" t="s">
        <v>7</v>
      </c>
      <c r="B710" t="s">
        <v>39</v>
      </c>
      <c r="C710" t="s">
        <v>16</v>
      </c>
      <c r="D710"/>
      <c r="E710" s="8"/>
      <c r="F710"/>
      <c r="G710">
        <f>SUM(Tabuľka9[[#This Row],[Predpokladané spotrebované množstvo 07-12/2022]]*Tabuľka9[[#This Row],[Cena MJ S  DPH]])</f>
        <v>0</v>
      </c>
      <c r="H710" s="1">
        <v>647926</v>
      </c>
      <c r="I710" t="str">
        <f>_xlfn.XLOOKUP(Tabuľka9[[#This Row],[IČO]],Zlúčenie1[IČO],Zlúčenie1[zariadenie_short])</f>
        <v>Domov Márie</v>
      </c>
      <c r="J710" t="str">
        <f>_xlfn.XLOOKUP(Tabuľka9[[#This Row],[IČO]],Zlúčenie1[IČO],Zlúčenie1[cis_obce.okres_skratka])</f>
        <v>BŠ</v>
      </c>
    </row>
    <row r="711" spans="1:10" hidden="1" x14ac:dyDescent="0.25">
      <c r="A711" t="s">
        <v>7</v>
      </c>
      <c r="B711" t="s">
        <v>40</v>
      </c>
      <c r="C711" t="s">
        <v>10</v>
      </c>
      <c r="D711"/>
      <c r="E711" s="8">
        <v>1.18</v>
      </c>
      <c r="F711">
        <v>30</v>
      </c>
      <c r="G711">
        <f>SUM(Tabuľka9[[#This Row],[Predpokladané spotrebované množstvo 07-12/2022]]*Tabuľka9[[#This Row],[Cena MJ S  DPH]])</f>
        <v>35.4</v>
      </c>
      <c r="H711" s="1">
        <v>647926</v>
      </c>
      <c r="I711" t="str">
        <f>_xlfn.XLOOKUP(Tabuľka9[[#This Row],[IČO]],Zlúčenie1[IČO],Zlúčenie1[zariadenie_short])</f>
        <v>Domov Márie</v>
      </c>
      <c r="J711" t="str">
        <f>_xlfn.XLOOKUP(Tabuľka9[[#This Row],[IČO]],Zlúčenie1[IČO],Zlúčenie1[cis_obce.okres_skratka])</f>
        <v>BŠ</v>
      </c>
    </row>
    <row r="712" spans="1:10" hidden="1" x14ac:dyDescent="0.25">
      <c r="A712" t="s">
        <v>7</v>
      </c>
      <c r="B712" t="s">
        <v>41</v>
      </c>
      <c r="C712" t="s">
        <v>10</v>
      </c>
      <c r="D712"/>
      <c r="E712" s="8">
        <v>0.38</v>
      </c>
      <c r="F712">
        <v>100</v>
      </c>
      <c r="G712">
        <f>SUM(Tabuľka9[[#This Row],[Predpokladané spotrebované množstvo 07-12/2022]]*Tabuľka9[[#This Row],[Cena MJ S  DPH]])</f>
        <v>38</v>
      </c>
      <c r="H712" s="1">
        <v>647926</v>
      </c>
      <c r="I712" t="str">
        <f>_xlfn.XLOOKUP(Tabuľka9[[#This Row],[IČO]],Zlúčenie1[IČO],Zlúčenie1[zariadenie_short])</f>
        <v>Domov Márie</v>
      </c>
      <c r="J712" t="str">
        <f>_xlfn.XLOOKUP(Tabuľka9[[#This Row],[IČO]],Zlúčenie1[IČO],Zlúčenie1[cis_obce.okres_skratka])</f>
        <v>BŠ</v>
      </c>
    </row>
    <row r="713" spans="1:10" hidden="1" x14ac:dyDescent="0.25">
      <c r="A713" t="s">
        <v>7</v>
      </c>
      <c r="B713" t="s">
        <v>42</v>
      </c>
      <c r="C713" t="s">
        <v>10</v>
      </c>
      <c r="D713"/>
      <c r="E713" s="8">
        <v>0.9</v>
      </c>
      <c r="F713"/>
      <c r="G713">
        <f>SUM(Tabuľka9[[#This Row],[Predpokladané spotrebované množstvo 07-12/2022]]*Tabuľka9[[#This Row],[Cena MJ S  DPH]])</f>
        <v>0</v>
      </c>
      <c r="H713" s="1">
        <v>647926</v>
      </c>
      <c r="I713" t="str">
        <f>_xlfn.XLOOKUP(Tabuľka9[[#This Row],[IČO]],Zlúčenie1[IČO],Zlúčenie1[zariadenie_short])</f>
        <v>Domov Márie</v>
      </c>
      <c r="J713" t="str">
        <f>_xlfn.XLOOKUP(Tabuľka9[[#This Row],[IČO]],Zlúčenie1[IČO],Zlúčenie1[cis_obce.okres_skratka])</f>
        <v>BŠ</v>
      </c>
    </row>
    <row r="714" spans="1:10" hidden="1" x14ac:dyDescent="0.25">
      <c r="A714" t="s">
        <v>7</v>
      </c>
      <c r="B714" t="s">
        <v>43</v>
      </c>
      <c r="C714" t="s">
        <v>10</v>
      </c>
      <c r="D714"/>
      <c r="E714" s="8">
        <v>0.55000000000000004</v>
      </c>
      <c r="F714">
        <v>110</v>
      </c>
      <c r="G714">
        <f>SUM(Tabuľka9[[#This Row],[Predpokladané spotrebované množstvo 07-12/2022]]*Tabuľka9[[#This Row],[Cena MJ S  DPH]])</f>
        <v>60.500000000000007</v>
      </c>
      <c r="H714" s="1">
        <v>647926</v>
      </c>
      <c r="I714" t="str">
        <f>_xlfn.XLOOKUP(Tabuľka9[[#This Row],[IČO]],Zlúčenie1[IČO],Zlúčenie1[zariadenie_short])</f>
        <v>Domov Márie</v>
      </c>
      <c r="J714" t="str">
        <f>_xlfn.XLOOKUP(Tabuľka9[[#This Row],[IČO]],Zlúčenie1[IČO],Zlúčenie1[cis_obce.okres_skratka])</f>
        <v>BŠ</v>
      </c>
    </row>
    <row r="715" spans="1:10" hidden="1" x14ac:dyDescent="0.25">
      <c r="A715" t="s">
        <v>7</v>
      </c>
      <c r="B715" t="s">
        <v>44</v>
      </c>
      <c r="C715" t="s">
        <v>45</v>
      </c>
      <c r="D715"/>
      <c r="E715" s="8"/>
      <c r="F715"/>
      <c r="G715">
        <f>SUM(Tabuľka9[[#This Row],[Predpokladané spotrebované množstvo 07-12/2022]]*Tabuľka9[[#This Row],[Cena MJ S  DPH]])</f>
        <v>0</v>
      </c>
      <c r="H715" s="1">
        <v>647926</v>
      </c>
      <c r="I715" t="str">
        <f>_xlfn.XLOOKUP(Tabuľka9[[#This Row],[IČO]],Zlúčenie1[IČO],Zlúčenie1[zariadenie_short])</f>
        <v>Domov Márie</v>
      </c>
      <c r="J715" t="str">
        <f>_xlfn.XLOOKUP(Tabuľka9[[#This Row],[IČO]],Zlúčenie1[IČO],Zlúčenie1[cis_obce.okres_skratka])</f>
        <v>BŠ</v>
      </c>
    </row>
    <row r="716" spans="1:10" hidden="1" x14ac:dyDescent="0.25">
      <c r="A716" t="s">
        <v>7</v>
      </c>
      <c r="B716" t="s">
        <v>46</v>
      </c>
      <c r="C716" t="s">
        <v>45</v>
      </c>
      <c r="D716"/>
      <c r="E716" s="8"/>
      <c r="F716"/>
      <c r="G716">
        <f>SUM(Tabuľka9[[#This Row],[Predpokladané spotrebované množstvo 07-12/2022]]*Tabuľka9[[#This Row],[Cena MJ S  DPH]])</f>
        <v>0</v>
      </c>
      <c r="H716" s="1">
        <v>647926</v>
      </c>
      <c r="I716" t="str">
        <f>_xlfn.XLOOKUP(Tabuľka9[[#This Row],[IČO]],Zlúčenie1[IČO],Zlúčenie1[zariadenie_short])</f>
        <v>Domov Márie</v>
      </c>
      <c r="J716" t="str">
        <f>_xlfn.XLOOKUP(Tabuľka9[[#This Row],[IČO]],Zlúčenie1[IČO],Zlúčenie1[cis_obce.okres_skratka])</f>
        <v>BŠ</v>
      </c>
    </row>
    <row r="717" spans="1:10" hidden="1" x14ac:dyDescent="0.25">
      <c r="A717" t="s">
        <v>7</v>
      </c>
      <c r="B717" t="s">
        <v>47</v>
      </c>
      <c r="C717" t="s">
        <v>10</v>
      </c>
      <c r="D717"/>
      <c r="E717" s="8"/>
      <c r="F717"/>
      <c r="G717">
        <f>SUM(Tabuľka9[[#This Row],[Predpokladané spotrebované množstvo 07-12/2022]]*Tabuľka9[[#This Row],[Cena MJ S  DPH]])</f>
        <v>0</v>
      </c>
      <c r="H717" s="1">
        <v>647926</v>
      </c>
      <c r="I717" t="str">
        <f>_xlfn.XLOOKUP(Tabuľka9[[#This Row],[IČO]],Zlúčenie1[IČO],Zlúčenie1[zariadenie_short])</f>
        <v>Domov Márie</v>
      </c>
      <c r="J717" t="str">
        <f>_xlfn.XLOOKUP(Tabuľka9[[#This Row],[IČO]],Zlúčenie1[IČO],Zlúčenie1[cis_obce.okres_skratka])</f>
        <v>BŠ</v>
      </c>
    </row>
    <row r="718" spans="1:10" hidden="1" x14ac:dyDescent="0.25">
      <c r="A718" t="s">
        <v>7</v>
      </c>
      <c r="B718" t="s">
        <v>48</v>
      </c>
      <c r="C718" t="s">
        <v>10</v>
      </c>
      <c r="D718"/>
      <c r="E718" s="8">
        <v>1.4</v>
      </c>
      <c r="F718">
        <v>100</v>
      </c>
      <c r="G718">
        <f>SUM(Tabuľka9[[#This Row],[Predpokladané spotrebované množstvo 07-12/2022]]*Tabuľka9[[#This Row],[Cena MJ S  DPH]])</f>
        <v>140</v>
      </c>
      <c r="H718" s="1">
        <v>647926</v>
      </c>
      <c r="I718" t="str">
        <f>_xlfn.XLOOKUP(Tabuľka9[[#This Row],[IČO]],Zlúčenie1[IČO],Zlúčenie1[zariadenie_short])</f>
        <v>Domov Márie</v>
      </c>
      <c r="J718" t="str">
        <f>_xlfn.XLOOKUP(Tabuľka9[[#This Row],[IČO]],Zlúčenie1[IČO],Zlúčenie1[cis_obce.okres_skratka])</f>
        <v>BŠ</v>
      </c>
    </row>
    <row r="719" spans="1:10" hidden="1" x14ac:dyDescent="0.25">
      <c r="A719" t="s">
        <v>7</v>
      </c>
      <c r="B719" t="s">
        <v>49</v>
      </c>
      <c r="C719" t="s">
        <v>10</v>
      </c>
      <c r="D719"/>
      <c r="E719" s="8"/>
      <c r="F719"/>
      <c r="G719">
        <f>SUM(Tabuľka9[[#This Row],[Predpokladané spotrebované množstvo 07-12/2022]]*Tabuľka9[[#This Row],[Cena MJ S  DPH]])</f>
        <v>0</v>
      </c>
      <c r="H719" s="1">
        <v>647926</v>
      </c>
      <c r="I719" t="str">
        <f>_xlfn.XLOOKUP(Tabuľka9[[#This Row],[IČO]],Zlúčenie1[IČO],Zlúčenie1[zariadenie_short])</f>
        <v>Domov Márie</v>
      </c>
      <c r="J719" t="str">
        <f>_xlfn.XLOOKUP(Tabuľka9[[#This Row],[IČO]],Zlúčenie1[IČO],Zlúčenie1[cis_obce.okres_skratka])</f>
        <v>BŠ</v>
      </c>
    </row>
    <row r="720" spans="1:10" hidden="1" x14ac:dyDescent="0.25">
      <c r="A720" t="s">
        <v>7</v>
      </c>
      <c r="B720" t="s">
        <v>50</v>
      </c>
      <c r="C720" t="s">
        <v>10</v>
      </c>
      <c r="D720"/>
      <c r="E720" s="8"/>
      <c r="F720"/>
      <c r="G720">
        <f>SUM(Tabuľka9[[#This Row],[Predpokladané spotrebované množstvo 07-12/2022]]*Tabuľka9[[#This Row],[Cena MJ S  DPH]])</f>
        <v>0</v>
      </c>
      <c r="H720" s="1">
        <v>647926</v>
      </c>
      <c r="I720" t="str">
        <f>_xlfn.XLOOKUP(Tabuľka9[[#This Row],[IČO]],Zlúčenie1[IČO],Zlúčenie1[zariadenie_short])</f>
        <v>Domov Márie</v>
      </c>
      <c r="J720" t="str">
        <f>_xlfn.XLOOKUP(Tabuľka9[[#This Row],[IČO]],Zlúčenie1[IČO],Zlúčenie1[cis_obce.okres_skratka])</f>
        <v>BŠ</v>
      </c>
    </row>
    <row r="721" spans="1:10" hidden="1" x14ac:dyDescent="0.25">
      <c r="A721" t="s">
        <v>7</v>
      </c>
      <c r="B721" t="s">
        <v>51</v>
      </c>
      <c r="C721" t="s">
        <v>10</v>
      </c>
      <c r="D721"/>
      <c r="E721" s="8">
        <v>1.4</v>
      </c>
      <c r="F721">
        <v>100</v>
      </c>
      <c r="G721">
        <f>SUM(Tabuľka9[[#This Row],[Predpokladané spotrebované množstvo 07-12/2022]]*Tabuľka9[[#This Row],[Cena MJ S  DPH]])</f>
        <v>140</v>
      </c>
      <c r="H721" s="1">
        <v>647926</v>
      </c>
      <c r="I721" t="str">
        <f>_xlfn.XLOOKUP(Tabuľka9[[#This Row],[IČO]],Zlúčenie1[IČO],Zlúčenie1[zariadenie_short])</f>
        <v>Domov Márie</v>
      </c>
      <c r="J721" t="str">
        <f>_xlfn.XLOOKUP(Tabuľka9[[#This Row],[IČO]],Zlúčenie1[IČO],Zlúčenie1[cis_obce.okres_skratka])</f>
        <v>BŠ</v>
      </c>
    </row>
    <row r="722" spans="1:10" hidden="1" x14ac:dyDescent="0.25">
      <c r="A722" t="s">
        <v>7</v>
      </c>
      <c r="B722" t="s">
        <v>52</v>
      </c>
      <c r="C722" t="s">
        <v>10</v>
      </c>
      <c r="D722"/>
      <c r="E722" s="8"/>
      <c r="F722"/>
      <c r="G722">
        <f>SUM(Tabuľka9[[#This Row],[Predpokladané spotrebované množstvo 07-12/2022]]*Tabuľka9[[#This Row],[Cena MJ S  DPH]])</f>
        <v>0</v>
      </c>
      <c r="H722" s="1">
        <v>647926</v>
      </c>
      <c r="I722" t="str">
        <f>_xlfn.XLOOKUP(Tabuľka9[[#This Row],[IČO]],Zlúčenie1[IČO],Zlúčenie1[zariadenie_short])</f>
        <v>Domov Márie</v>
      </c>
      <c r="J722" t="str">
        <f>_xlfn.XLOOKUP(Tabuľka9[[#This Row],[IČO]],Zlúčenie1[IČO],Zlúčenie1[cis_obce.okres_skratka])</f>
        <v>BŠ</v>
      </c>
    </row>
    <row r="723" spans="1:10" hidden="1" x14ac:dyDescent="0.25">
      <c r="A723" t="s">
        <v>7</v>
      </c>
      <c r="B723" t="s">
        <v>53</v>
      </c>
      <c r="C723" t="s">
        <v>10</v>
      </c>
      <c r="D723"/>
      <c r="E723" s="8">
        <v>1.2</v>
      </c>
      <c r="F723">
        <v>100</v>
      </c>
      <c r="G723">
        <f>SUM(Tabuľka9[[#This Row],[Predpokladané spotrebované množstvo 07-12/2022]]*Tabuľka9[[#This Row],[Cena MJ S  DPH]])</f>
        <v>120</v>
      </c>
      <c r="H723" s="1">
        <v>647926</v>
      </c>
      <c r="I723" t="str">
        <f>_xlfn.XLOOKUP(Tabuľka9[[#This Row],[IČO]],Zlúčenie1[IČO],Zlúčenie1[zariadenie_short])</f>
        <v>Domov Márie</v>
      </c>
      <c r="J723" t="str">
        <f>_xlfn.XLOOKUP(Tabuľka9[[#This Row],[IČO]],Zlúčenie1[IČO],Zlúčenie1[cis_obce.okres_skratka])</f>
        <v>BŠ</v>
      </c>
    </row>
    <row r="724" spans="1:10" hidden="1" x14ac:dyDescent="0.25">
      <c r="A724" t="s">
        <v>7</v>
      </c>
      <c r="B724" t="s">
        <v>54</v>
      </c>
      <c r="C724" t="s">
        <v>10</v>
      </c>
      <c r="D724"/>
      <c r="E724" s="8"/>
      <c r="F724"/>
      <c r="G724">
        <f>SUM(Tabuľka9[[#This Row],[Predpokladané spotrebované množstvo 07-12/2022]]*Tabuľka9[[#This Row],[Cena MJ S  DPH]])</f>
        <v>0</v>
      </c>
      <c r="H724" s="1">
        <v>647926</v>
      </c>
      <c r="I724" t="str">
        <f>_xlfn.XLOOKUP(Tabuľka9[[#This Row],[IČO]],Zlúčenie1[IČO],Zlúčenie1[zariadenie_short])</f>
        <v>Domov Márie</v>
      </c>
      <c r="J724" t="str">
        <f>_xlfn.XLOOKUP(Tabuľka9[[#This Row],[IČO]],Zlúčenie1[IČO],Zlúčenie1[cis_obce.okres_skratka])</f>
        <v>BŠ</v>
      </c>
    </row>
    <row r="725" spans="1:10" hidden="1" x14ac:dyDescent="0.25">
      <c r="A725" t="s">
        <v>7</v>
      </c>
      <c r="B725" t="s">
        <v>55</v>
      </c>
      <c r="C725" t="s">
        <v>10</v>
      </c>
      <c r="D725"/>
      <c r="E725" s="8"/>
      <c r="F725"/>
      <c r="G725">
        <f>SUM(Tabuľka9[[#This Row],[Predpokladané spotrebované množstvo 07-12/2022]]*Tabuľka9[[#This Row],[Cena MJ S  DPH]])</f>
        <v>0</v>
      </c>
      <c r="H725" s="1">
        <v>647926</v>
      </c>
      <c r="I725" t="str">
        <f>_xlfn.XLOOKUP(Tabuľka9[[#This Row],[IČO]],Zlúčenie1[IČO],Zlúčenie1[zariadenie_short])</f>
        <v>Domov Márie</v>
      </c>
      <c r="J725" t="str">
        <f>_xlfn.XLOOKUP(Tabuľka9[[#This Row],[IČO]],Zlúčenie1[IČO],Zlúčenie1[cis_obce.okres_skratka])</f>
        <v>BŠ</v>
      </c>
    </row>
    <row r="726" spans="1:10" hidden="1" x14ac:dyDescent="0.25">
      <c r="A726" t="s">
        <v>7</v>
      </c>
      <c r="B726" t="s">
        <v>56</v>
      </c>
      <c r="C726" t="s">
        <v>10</v>
      </c>
      <c r="D726"/>
      <c r="E726" s="8">
        <v>1.1000000000000001</v>
      </c>
      <c r="F726">
        <v>30</v>
      </c>
      <c r="G726">
        <f>SUM(Tabuľka9[[#This Row],[Predpokladané spotrebované množstvo 07-12/2022]]*Tabuľka9[[#This Row],[Cena MJ S  DPH]])</f>
        <v>33</v>
      </c>
      <c r="H726" s="1">
        <v>647926</v>
      </c>
      <c r="I726" t="str">
        <f>_xlfn.XLOOKUP(Tabuľka9[[#This Row],[IČO]],Zlúčenie1[IČO],Zlúčenie1[zariadenie_short])</f>
        <v>Domov Márie</v>
      </c>
      <c r="J726" t="str">
        <f>_xlfn.XLOOKUP(Tabuľka9[[#This Row],[IČO]],Zlúčenie1[IČO],Zlúčenie1[cis_obce.okres_skratka])</f>
        <v>BŠ</v>
      </c>
    </row>
    <row r="727" spans="1:10" hidden="1" x14ac:dyDescent="0.25">
      <c r="A727" t="s">
        <v>7</v>
      </c>
      <c r="B727" t="s">
        <v>57</v>
      </c>
      <c r="C727" t="s">
        <v>10</v>
      </c>
      <c r="D727"/>
      <c r="E727" s="8"/>
      <c r="F727"/>
      <c r="G727">
        <f>SUM(Tabuľka9[[#This Row],[Predpokladané spotrebované množstvo 07-12/2022]]*Tabuľka9[[#This Row],[Cena MJ S  DPH]])</f>
        <v>0</v>
      </c>
      <c r="H727" s="1">
        <v>647926</v>
      </c>
      <c r="I727" t="str">
        <f>_xlfn.XLOOKUP(Tabuľka9[[#This Row],[IČO]],Zlúčenie1[IČO],Zlúčenie1[zariadenie_short])</f>
        <v>Domov Márie</v>
      </c>
      <c r="J727" t="str">
        <f>_xlfn.XLOOKUP(Tabuľka9[[#This Row],[IČO]],Zlúčenie1[IČO],Zlúčenie1[cis_obce.okres_skratka])</f>
        <v>BŠ</v>
      </c>
    </row>
    <row r="728" spans="1:10" hidden="1" x14ac:dyDescent="0.25">
      <c r="A728" t="s">
        <v>7</v>
      </c>
      <c r="B728" t="s">
        <v>58</v>
      </c>
      <c r="C728" t="s">
        <v>16</v>
      </c>
      <c r="D728"/>
      <c r="E728" s="8">
        <v>0.56000000000000005</v>
      </c>
      <c r="F728">
        <v>30</v>
      </c>
      <c r="G728">
        <f>SUM(Tabuľka9[[#This Row],[Predpokladané spotrebované množstvo 07-12/2022]]*Tabuľka9[[#This Row],[Cena MJ S  DPH]])</f>
        <v>16.8</v>
      </c>
      <c r="H728" s="1">
        <v>647926</v>
      </c>
      <c r="I728" t="str">
        <f>_xlfn.XLOOKUP(Tabuľka9[[#This Row],[IČO]],Zlúčenie1[IČO],Zlúčenie1[zariadenie_short])</f>
        <v>Domov Márie</v>
      </c>
      <c r="J728" t="str">
        <f>_xlfn.XLOOKUP(Tabuľka9[[#This Row],[IČO]],Zlúčenie1[IČO],Zlúčenie1[cis_obce.okres_skratka])</f>
        <v>BŠ</v>
      </c>
    </row>
    <row r="729" spans="1:10" hidden="1" x14ac:dyDescent="0.25">
      <c r="A729" t="s">
        <v>7</v>
      </c>
      <c r="B729" t="s">
        <v>59</v>
      </c>
      <c r="C729" t="s">
        <v>10</v>
      </c>
      <c r="D729"/>
      <c r="E729" s="8">
        <v>0.79</v>
      </c>
      <c r="F729">
        <v>30</v>
      </c>
      <c r="G729">
        <f>SUM(Tabuľka9[[#This Row],[Predpokladané spotrebované množstvo 07-12/2022]]*Tabuľka9[[#This Row],[Cena MJ S  DPH]])</f>
        <v>23.700000000000003</v>
      </c>
      <c r="H729" s="1">
        <v>647926</v>
      </c>
      <c r="I729" t="str">
        <f>_xlfn.XLOOKUP(Tabuľka9[[#This Row],[IČO]],Zlúčenie1[IČO],Zlúčenie1[zariadenie_short])</f>
        <v>Domov Márie</v>
      </c>
      <c r="J729" t="str">
        <f>_xlfn.XLOOKUP(Tabuľka9[[#This Row],[IČO]],Zlúčenie1[IČO],Zlúčenie1[cis_obce.okres_skratka])</f>
        <v>BŠ</v>
      </c>
    </row>
    <row r="730" spans="1:10" hidden="1" x14ac:dyDescent="0.25">
      <c r="A730" t="s">
        <v>7</v>
      </c>
      <c r="B730" t="s">
        <v>60</v>
      </c>
      <c r="C730" t="s">
        <v>10</v>
      </c>
      <c r="D730"/>
      <c r="E730" s="8"/>
      <c r="F730"/>
      <c r="G730">
        <f>SUM(Tabuľka9[[#This Row],[Predpokladané spotrebované množstvo 07-12/2022]]*Tabuľka9[[#This Row],[Cena MJ S  DPH]])</f>
        <v>0</v>
      </c>
      <c r="H730" s="1">
        <v>647926</v>
      </c>
      <c r="I730" t="str">
        <f>_xlfn.XLOOKUP(Tabuľka9[[#This Row],[IČO]],Zlúčenie1[IČO],Zlúčenie1[zariadenie_short])</f>
        <v>Domov Márie</v>
      </c>
      <c r="J730" t="str">
        <f>_xlfn.XLOOKUP(Tabuľka9[[#This Row],[IČO]],Zlúčenie1[IČO],Zlúčenie1[cis_obce.okres_skratka])</f>
        <v>BŠ</v>
      </c>
    </row>
    <row r="731" spans="1:10" hidden="1" x14ac:dyDescent="0.25">
      <c r="A731" t="s">
        <v>7</v>
      </c>
      <c r="B731" t="s">
        <v>61</v>
      </c>
      <c r="C731" t="s">
        <v>16</v>
      </c>
      <c r="D731"/>
      <c r="E731" s="8">
        <v>0.47</v>
      </c>
      <c r="F731">
        <v>40</v>
      </c>
      <c r="G731">
        <f>SUM(Tabuľka9[[#This Row],[Predpokladané spotrebované množstvo 07-12/2022]]*Tabuľka9[[#This Row],[Cena MJ S  DPH]])</f>
        <v>18.799999999999997</v>
      </c>
      <c r="H731" s="1">
        <v>647926</v>
      </c>
      <c r="I731" t="str">
        <f>_xlfn.XLOOKUP(Tabuľka9[[#This Row],[IČO]],Zlúčenie1[IČO],Zlúčenie1[zariadenie_short])</f>
        <v>Domov Márie</v>
      </c>
      <c r="J731" t="str">
        <f>_xlfn.XLOOKUP(Tabuľka9[[#This Row],[IČO]],Zlúčenie1[IČO],Zlúčenie1[cis_obce.okres_skratka])</f>
        <v>BŠ</v>
      </c>
    </row>
    <row r="732" spans="1:10" hidden="1" x14ac:dyDescent="0.25">
      <c r="A732" t="s">
        <v>7</v>
      </c>
      <c r="B732" t="s">
        <v>62</v>
      </c>
      <c r="C732" t="s">
        <v>16</v>
      </c>
      <c r="D732"/>
      <c r="E732" s="8">
        <v>0.75</v>
      </c>
      <c r="F732"/>
      <c r="G732">
        <f>SUM(Tabuľka9[[#This Row],[Predpokladané spotrebované množstvo 07-12/2022]]*Tabuľka9[[#This Row],[Cena MJ S  DPH]])</f>
        <v>0</v>
      </c>
      <c r="H732" s="1">
        <v>647926</v>
      </c>
      <c r="I732" t="str">
        <f>_xlfn.XLOOKUP(Tabuľka9[[#This Row],[IČO]],Zlúčenie1[IČO],Zlúčenie1[zariadenie_short])</f>
        <v>Domov Márie</v>
      </c>
      <c r="J732" t="str">
        <f>_xlfn.XLOOKUP(Tabuľka9[[#This Row],[IČO]],Zlúčenie1[IČO],Zlúčenie1[cis_obce.okres_skratka])</f>
        <v>BŠ</v>
      </c>
    </row>
    <row r="733" spans="1:10" hidden="1" x14ac:dyDescent="0.25">
      <c r="A733" t="s">
        <v>7</v>
      </c>
      <c r="B733" t="s">
        <v>63</v>
      </c>
      <c r="C733" t="s">
        <v>16</v>
      </c>
      <c r="D733"/>
      <c r="E733" s="8"/>
      <c r="F733"/>
      <c r="G733">
        <f>SUM(Tabuľka9[[#This Row],[Predpokladané spotrebované množstvo 07-12/2022]]*Tabuľka9[[#This Row],[Cena MJ S  DPH]])</f>
        <v>0</v>
      </c>
      <c r="H733" s="1">
        <v>647926</v>
      </c>
      <c r="I733" t="str">
        <f>_xlfn.XLOOKUP(Tabuľka9[[#This Row],[IČO]],Zlúčenie1[IČO],Zlúčenie1[zariadenie_short])</f>
        <v>Domov Márie</v>
      </c>
      <c r="J733" t="str">
        <f>_xlfn.XLOOKUP(Tabuľka9[[#This Row],[IČO]],Zlúčenie1[IČO],Zlúčenie1[cis_obce.okres_skratka])</f>
        <v>BŠ</v>
      </c>
    </row>
    <row r="734" spans="1:10" hidden="1" x14ac:dyDescent="0.25">
      <c r="A734" t="s">
        <v>7</v>
      </c>
      <c r="B734" t="s">
        <v>64</v>
      </c>
      <c r="C734" t="s">
        <v>10</v>
      </c>
      <c r="D734"/>
      <c r="E734" s="8"/>
      <c r="F734"/>
      <c r="G734">
        <f>SUM(Tabuľka9[[#This Row],[Predpokladané spotrebované množstvo 07-12/2022]]*Tabuľka9[[#This Row],[Cena MJ S  DPH]])</f>
        <v>0</v>
      </c>
      <c r="H734" s="1">
        <v>647926</v>
      </c>
      <c r="I734" t="str">
        <f>_xlfn.XLOOKUP(Tabuľka9[[#This Row],[IČO]],Zlúčenie1[IČO],Zlúčenie1[zariadenie_short])</f>
        <v>Domov Márie</v>
      </c>
      <c r="J734" t="str">
        <f>_xlfn.XLOOKUP(Tabuľka9[[#This Row],[IČO]],Zlúčenie1[IČO],Zlúčenie1[cis_obce.okres_skratka])</f>
        <v>BŠ</v>
      </c>
    </row>
    <row r="735" spans="1:10" hidden="1" x14ac:dyDescent="0.25">
      <c r="A735" t="s">
        <v>7</v>
      </c>
      <c r="B735" t="s">
        <v>65</v>
      </c>
      <c r="C735" t="s">
        <v>10</v>
      </c>
      <c r="D735"/>
      <c r="E735" s="8">
        <v>1.1299999999999999</v>
      </c>
      <c r="F735">
        <v>150</v>
      </c>
      <c r="G735">
        <f>SUM(Tabuľka9[[#This Row],[Predpokladané spotrebované množstvo 07-12/2022]]*Tabuľka9[[#This Row],[Cena MJ S  DPH]])</f>
        <v>169.49999999999997</v>
      </c>
      <c r="H735" s="1">
        <v>647926</v>
      </c>
      <c r="I735" t="str">
        <f>_xlfn.XLOOKUP(Tabuľka9[[#This Row],[IČO]],Zlúčenie1[IČO],Zlúčenie1[zariadenie_short])</f>
        <v>Domov Márie</v>
      </c>
      <c r="J735" t="str">
        <f>_xlfn.XLOOKUP(Tabuľka9[[#This Row],[IČO]],Zlúčenie1[IČO],Zlúčenie1[cis_obce.okres_skratka])</f>
        <v>BŠ</v>
      </c>
    </row>
    <row r="736" spans="1:10" hidden="1" x14ac:dyDescent="0.25">
      <c r="A736" t="s">
        <v>7</v>
      </c>
      <c r="B736" t="s">
        <v>66</v>
      </c>
      <c r="C736" t="s">
        <v>10</v>
      </c>
      <c r="D736"/>
      <c r="E736" s="8"/>
      <c r="F736"/>
      <c r="G736">
        <f>SUM(Tabuľka9[[#This Row],[Predpokladané spotrebované množstvo 07-12/2022]]*Tabuľka9[[#This Row],[Cena MJ S  DPH]])</f>
        <v>0</v>
      </c>
      <c r="H736" s="1">
        <v>647926</v>
      </c>
      <c r="I736" t="str">
        <f>_xlfn.XLOOKUP(Tabuľka9[[#This Row],[IČO]],Zlúčenie1[IČO],Zlúčenie1[zariadenie_short])</f>
        <v>Domov Márie</v>
      </c>
      <c r="J736" t="str">
        <f>_xlfn.XLOOKUP(Tabuľka9[[#This Row],[IČO]],Zlúčenie1[IČO],Zlúčenie1[cis_obce.okres_skratka])</f>
        <v>BŠ</v>
      </c>
    </row>
    <row r="737" spans="1:10" hidden="1" x14ac:dyDescent="0.25">
      <c r="A737" t="s">
        <v>7</v>
      </c>
      <c r="B737" t="s">
        <v>67</v>
      </c>
      <c r="C737" t="s">
        <v>10</v>
      </c>
      <c r="D737"/>
      <c r="E737" s="8"/>
      <c r="F737"/>
      <c r="G737">
        <f>SUM(Tabuľka9[[#This Row],[Predpokladané spotrebované množstvo 07-12/2022]]*Tabuľka9[[#This Row],[Cena MJ S  DPH]])</f>
        <v>0</v>
      </c>
      <c r="H737" s="1">
        <v>647926</v>
      </c>
      <c r="I737" t="str">
        <f>_xlfn.XLOOKUP(Tabuľka9[[#This Row],[IČO]],Zlúčenie1[IČO],Zlúčenie1[zariadenie_short])</f>
        <v>Domov Márie</v>
      </c>
      <c r="J737" t="str">
        <f>_xlfn.XLOOKUP(Tabuľka9[[#This Row],[IČO]],Zlúčenie1[IČO],Zlúčenie1[cis_obce.okres_skratka])</f>
        <v>BŠ</v>
      </c>
    </row>
    <row r="738" spans="1:10" hidden="1" x14ac:dyDescent="0.25">
      <c r="A738" t="s">
        <v>7</v>
      </c>
      <c r="B738" t="s">
        <v>68</v>
      </c>
      <c r="C738" t="s">
        <v>10</v>
      </c>
      <c r="D738"/>
      <c r="E738" s="8"/>
      <c r="F738"/>
      <c r="G738">
        <f>SUM(Tabuľka9[[#This Row],[Predpokladané spotrebované množstvo 07-12/2022]]*Tabuľka9[[#This Row],[Cena MJ S  DPH]])</f>
        <v>0</v>
      </c>
      <c r="H738" s="1">
        <v>647926</v>
      </c>
      <c r="I738" t="str">
        <f>_xlfn.XLOOKUP(Tabuľka9[[#This Row],[IČO]],Zlúčenie1[IČO],Zlúčenie1[zariadenie_short])</f>
        <v>Domov Márie</v>
      </c>
      <c r="J738" t="str">
        <f>_xlfn.XLOOKUP(Tabuľka9[[#This Row],[IČO]],Zlúčenie1[IČO],Zlúčenie1[cis_obce.okres_skratka])</f>
        <v>BŠ</v>
      </c>
    </row>
    <row r="739" spans="1:10" hidden="1" x14ac:dyDescent="0.25">
      <c r="A739" t="s">
        <v>7</v>
      </c>
      <c r="B739" t="s">
        <v>69</v>
      </c>
      <c r="C739" t="s">
        <v>10</v>
      </c>
      <c r="D739"/>
      <c r="E739" s="8">
        <v>0.8</v>
      </c>
      <c r="F739">
        <v>40</v>
      </c>
      <c r="G739">
        <f>SUM(Tabuľka9[[#This Row],[Predpokladané spotrebované množstvo 07-12/2022]]*Tabuľka9[[#This Row],[Cena MJ S  DPH]])</f>
        <v>32</v>
      </c>
      <c r="H739" s="1">
        <v>647926</v>
      </c>
      <c r="I739" t="str">
        <f>_xlfn.XLOOKUP(Tabuľka9[[#This Row],[IČO]],Zlúčenie1[IČO],Zlúčenie1[zariadenie_short])</f>
        <v>Domov Márie</v>
      </c>
      <c r="J739" t="str">
        <f>_xlfn.XLOOKUP(Tabuľka9[[#This Row],[IČO]],Zlúčenie1[IČO],Zlúčenie1[cis_obce.okres_skratka])</f>
        <v>BŠ</v>
      </c>
    </row>
    <row r="740" spans="1:10" hidden="1" x14ac:dyDescent="0.25">
      <c r="A740" t="s">
        <v>7</v>
      </c>
      <c r="B740" t="s">
        <v>70</v>
      </c>
      <c r="C740" t="s">
        <v>10</v>
      </c>
      <c r="D740"/>
      <c r="E740" s="8">
        <v>0.74</v>
      </c>
      <c r="F740">
        <v>20</v>
      </c>
      <c r="G740">
        <f>SUM(Tabuľka9[[#This Row],[Predpokladané spotrebované množstvo 07-12/2022]]*Tabuľka9[[#This Row],[Cena MJ S  DPH]])</f>
        <v>14.8</v>
      </c>
      <c r="H740" s="1">
        <v>647926</v>
      </c>
      <c r="I740" t="str">
        <f>_xlfn.XLOOKUP(Tabuľka9[[#This Row],[IČO]],Zlúčenie1[IČO],Zlúčenie1[zariadenie_short])</f>
        <v>Domov Márie</v>
      </c>
      <c r="J740" t="str">
        <f>_xlfn.XLOOKUP(Tabuľka9[[#This Row],[IČO]],Zlúčenie1[IČO],Zlúčenie1[cis_obce.okres_skratka])</f>
        <v>BŠ</v>
      </c>
    </row>
    <row r="741" spans="1:10" hidden="1" x14ac:dyDescent="0.25">
      <c r="A741" t="s">
        <v>7</v>
      </c>
      <c r="B741" t="s">
        <v>71</v>
      </c>
      <c r="C741" t="s">
        <v>10</v>
      </c>
      <c r="D741"/>
      <c r="E741" s="8">
        <v>0.5</v>
      </c>
      <c r="F741"/>
      <c r="G741">
        <f>SUM(Tabuľka9[[#This Row],[Predpokladané spotrebované množstvo 07-12/2022]]*Tabuľka9[[#This Row],[Cena MJ S  DPH]])</f>
        <v>0</v>
      </c>
      <c r="H741" s="1">
        <v>647926</v>
      </c>
      <c r="I741" t="str">
        <f>_xlfn.XLOOKUP(Tabuľka9[[#This Row],[IČO]],Zlúčenie1[IČO],Zlúčenie1[zariadenie_short])</f>
        <v>Domov Márie</v>
      </c>
      <c r="J741" t="str">
        <f>_xlfn.XLOOKUP(Tabuľka9[[#This Row],[IČO]],Zlúčenie1[IČO],Zlúčenie1[cis_obce.okres_skratka])</f>
        <v>BŠ</v>
      </c>
    </row>
    <row r="742" spans="1:10" hidden="1" x14ac:dyDescent="0.25">
      <c r="A742" t="s">
        <v>7</v>
      </c>
      <c r="B742" t="s">
        <v>72</v>
      </c>
      <c r="C742" t="s">
        <v>10</v>
      </c>
      <c r="D742"/>
      <c r="E742" s="8">
        <v>0.48</v>
      </c>
      <c r="F742">
        <v>350</v>
      </c>
      <c r="G742">
        <f>SUM(Tabuľka9[[#This Row],[Predpokladané spotrebované množstvo 07-12/2022]]*Tabuľka9[[#This Row],[Cena MJ S  DPH]])</f>
        <v>168</v>
      </c>
      <c r="H742" s="1">
        <v>647926</v>
      </c>
      <c r="I742" t="str">
        <f>_xlfn.XLOOKUP(Tabuľka9[[#This Row],[IČO]],Zlúčenie1[IČO],Zlúčenie1[zariadenie_short])</f>
        <v>Domov Márie</v>
      </c>
      <c r="J742" t="str">
        <f>_xlfn.XLOOKUP(Tabuľka9[[#This Row],[IČO]],Zlúčenie1[IČO],Zlúčenie1[cis_obce.okres_skratka])</f>
        <v>BŠ</v>
      </c>
    </row>
    <row r="743" spans="1:10" hidden="1" x14ac:dyDescent="0.25">
      <c r="A743" t="s">
        <v>7</v>
      </c>
      <c r="B743" t="s">
        <v>73</v>
      </c>
      <c r="C743" t="s">
        <v>10</v>
      </c>
      <c r="D743"/>
      <c r="E743" s="8"/>
      <c r="F743"/>
      <c r="G743">
        <f>SUM(Tabuľka9[[#This Row],[Predpokladané spotrebované množstvo 07-12/2022]]*Tabuľka9[[#This Row],[Cena MJ S  DPH]])</f>
        <v>0</v>
      </c>
      <c r="H743" s="1">
        <v>647926</v>
      </c>
      <c r="I743" t="str">
        <f>_xlfn.XLOOKUP(Tabuľka9[[#This Row],[IČO]],Zlúčenie1[IČO],Zlúčenie1[zariadenie_short])</f>
        <v>Domov Márie</v>
      </c>
      <c r="J743" t="str">
        <f>_xlfn.XLOOKUP(Tabuľka9[[#This Row],[IČO]],Zlúčenie1[IČO],Zlúčenie1[cis_obce.okres_skratka])</f>
        <v>BŠ</v>
      </c>
    </row>
    <row r="744" spans="1:10" hidden="1" x14ac:dyDescent="0.25">
      <c r="A744" t="s">
        <v>7</v>
      </c>
      <c r="B744" t="s">
        <v>74</v>
      </c>
      <c r="C744" t="s">
        <v>10</v>
      </c>
      <c r="D744"/>
      <c r="E744" s="8"/>
      <c r="F744"/>
      <c r="G744">
        <f>SUM(Tabuľka9[[#This Row],[Predpokladané spotrebované množstvo 07-12/2022]]*Tabuľka9[[#This Row],[Cena MJ S  DPH]])</f>
        <v>0</v>
      </c>
      <c r="H744" s="1">
        <v>647926</v>
      </c>
      <c r="I744" t="str">
        <f>_xlfn.XLOOKUP(Tabuľka9[[#This Row],[IČO]],Zlúčenie1[IČO],Zlúčenie1[zariadenie_short])</f>
        <v>Domov Márie</v>
      </c>
      <c r="J744" t="str">
        <f>_xlfn.XLOOKUP(Tabuľka9[[#This Row],[IČO]],Zlúčenie1[IČO],Zlúčenie1[cis_obce.okres_skratka])</f>
        <v>BŠ</v>
      </c>
    </row>
    <row r="745" spans="1:10" hidden="1" x14ac:dyDescent="0.25">
      <c r="A745" t="s">
        <v>7</v>
      </c>
      <c r="B745" t="s">
        <v>75</v>
      </c>
      <c r="C745" t="s">
        <v>10</v>
      </c>
      <c r="D745"/>
      <c r="E745" s="8"/>
      <c r="F745"/>
      <c r="G745">
        <f>SUM(Tabuľka9[[#This Row],[Predpokladané spotrebované množstvo 07-12/2022]]*Tabuľka9[[#This Row],[Cena MJ S  DPH]])</f>
        <v>0</v>
      </c>
      <c r="H745" s="1">
        <v>647926</v>
      </c>
      <c r="I745" t="str">
        <f>_xlfn.XLOOKUP(Tabuľka9[[#This Row],[IČO]],Zlúčenie1[IČO],Zlúčenie1[zariadenie_short])</f>
        <v>Domov Márie</v>
      </c>
      <c r="J745" t="str">
        <f>_xlfn.XLOOKUP(Tabuľka9[[#This Row],[IČO]],Zlúčenie1[IČO],Zlúčenie1[cis_obce.okres_skratka])</f>
        <v>BŠ</v>
      </c>
    </row>
    <row r="746" spans="1:10" hidden="1" x14ac:dyDescent="0.25">
      <c r="A746" t="s">
        <v>7</v>
      </c>
      <c r="B746" t="s">
        <v>76</v>
      </c>
      <c r="C746" t="s">
        <v>10</v>
      </c>
      <c r="D746"/>
      <c r="E746" s="8"/>
      <c r="F746"/>
      <c r="G746">
        <f>SUM(Tabuľka9[[#This Row],[Predpokladané spotrebované množstvo 07-12/2022]]*Tabuľka9[[#This Row],[Cena MJ S  DPH]])</f>
        <v>0</v>
      </c>
      <c r="H746" s="1">
        <v>647926</v>
      </c>
      <c r="I746" t="str">
        <f>_xlfn.XLOOKUP(Tabuľka9[[#This Row],[IČO]],Zlúčenie1[IČO],Zlúčenie1[zariadenie_short])</f>
        <v>Domov Márie</v>
      </c>
      <c r="J746" t="str">
        <f>_xlfn.XLOOKUP(Tabuľka9[[#This Row],[IČO]],Zlúčenie1[IČO],Zlúčenie1[cis_obce.okres_skratka])</f>
        <v>BŠ</v>
      </c>
    </row>
    <row r="747" spans="1:10" hidden="1" x14ac:dyDescent="0.25">
      <c r="A747" t="s">
        <v>7</v>
      </c>
      <c r="B747" t="s">
        <v>77</v>
      </c>
      <c r="C747" t="s">
        <v>10</v>
      </c>
      <c r="D747"/>
      <c r="E747" s="8"/>
      <c r="F747"/>
      <c r="G747">
        <f>SUM(Tabuľka9[[#This Row],[Predpokladané spotrebované množstvo 07-12/2022]]*Tabuľka9[[#This Row],[Cena MJ S  DPH]])</f>
        <v>0</v>
      </c>
      <c r="H747" s="1">
        <v>647926</v>
      </c>
      <c r="I747" t="str">
        <f>_xlfn.XLOOKUP(Tabuľka9[[#This Row],[IČO]],Zlúčenie1[IČO],Zlúčenie1[zariadenie_short])</f>
        <v>Domov Márie</v>
      </c>
      <c r="J747" t="str">
        <f>_xlfn.XLOOKUP(Tabuľka9[[#This Row],[IČO]],Zlúčenie1[IČO],Zlúčenie1[cis_obce.okres_skratka])</f>
        <v>BŠ</v>
      </c>
    </row>
    <row r="748" spans="1:10" hidden="1" x14ac:dyDescent="0.25">
      <c r="A748" t="s">
        <v>78</v>
      </c>
      <c r="B748" t="s">
        <v>79</v>
      </c>
      <c r="C748" t="s">
        <v>16</v>
      </c>
      <c r="D748"/>
      <c r="E748" s="8">
        <v>0.12</v>
      </c>
      <c r="F748"/>
      <c r="G748">
        <f>SUM(Tabuľka9[[#This Row],[Predpokladané spotrebované množstvo 07-12/2022]]*Tabuľka9[[#This Row],[Cena MJ S  DPH]])</f>
        <v>0</v>
      </c>
      <c r="H748" s="1">
        <v>647926</v>
      </c>
      <c r="I748" t="str">
        <f>_xlfn.XLOOKUP(Tabuľka9[[#This Row],[IČO]],Zlúčenie1[IČO],Zlúčenie1[zariadenie_short])</f>
        <v>Domov Márie</v>
      </c>
      <c r="J748" t="str">
        <f>_xlfn.XLOOKUP(Tabuľka9[[#This Row],[IČO]],Zlúčenie1[IČO],Zlúčenie1[cis_obce.okres_skratka])</f>
        <v>BŠ</v>
      </c>
    </row>
    <row r="749" spans="1:10" hidden="1" x14ac:dyDescent="0.25">
      <c r="A749" t="s">
        <v>78</v>
      </c>
      <c r="B749" t="s">
        <v>80</v>
      </c>
      <c r="C749" t="s">
        <v>16</v>
      </c>
      <c r="D749"/>
      <c r="E749" s="8"/>
      <c r="F749"/>
      <c r="G749">
        <f>SUM(Tabuľka9[[#This Row],[Predpokladané spotrebované množstvo 07-12/2022]]*Tabuľka9[[#This Row],[Cena MJ S  DPH]])</f>
        <v>0</v>
      </c>
      <c r="H749" s="1">
        <v>647926</v>
      </c>
      <c r="I749" t="str">
        <f>_xlfn.XLOOKUP(Tabuľka9[[#This Row],[IČO]],Zlúčenie1[IČO],Zlúčenie1[zariadenie_short])</f>
        <v>Domov Márie</v>
      </c>
      <c r="J749" t="str">
        <f>_xlfn.XLOOKUP(Tabuľka9[[#This Row],[IČO]],Zlúčenie1[IČO],Zlúčenie1[cis_obce.okres_skratka])</f>
        <v>BŠ</v>
      </c>
    </row>
    <row r="750" spans="1:10" x14ac:dyDescent="0.25">
      <c r="A750" s="9" t="s">
        <v>81</v>
      </c>
      <c r="B750" s="9" t="s">
        <v>82</v>
      </c>
      <c r="C750" s="9" t="s">
        <v>10</v>
      </c>
      <c r="F750" s="9">
        <v>150</v>
      </c>
      <c r="G750" s="9">
        <f>SUM(Tabuľka9[[#This Row],[Predpokladané spotrebované množstvo 07-12/2022]]*Tabuľka9[[#This Row],[Cena MJ S  DPH]])</f>
        <v>0</v>
      </c>
      <c r="H750" s="12">
        <v>647926</v>
      </c>
      <c r="I750" s="9" t="str">
        <f>_xlfn.XLOOKUP(Tabuľka9[[#This Row],[IČO]],Zlúčenie1[IČO],Zlúčenie1[zariadenie_short])</f>
        <v>Domov Márie</v>
      </c>
      <c r="J750" s="9" t="str">
        <f>_xlfn.XLOOKUP(Tabuľka9[[#This Row],[IČO]],Zlúčenie1[IČO],Zlúčenie1[cis_obce.okres_skratka])</f>
        <v>BŠ</v>
      </c>
    </row>
    <row r="751" spans="1:10" x14ac:dyDescent="0.25">
      <c r="A751" s="9" t="s">
        <v>81</v>
      </c>
      <c r="B751" s="9" t="s">
        <v>83</v>
      </c>
      <c r="C751" s="9" t="s">
        <v>10</v>
      </c>
      <c r="F751" s="9">
        <v>200</v>
      </c>
      <c r="G751" s="9">
        <f>SUM(Tabuľka9[[#This Row],[Predpokladané spotrebované množstvo 07-12/2022]]*Tabuľka9[[#This Row],[Cena MJ S  DPH]])</f>
        <v>0</v>
      </c>
      <c r="H751" s="12">
        <v>647926</v>
      </c>
      <c r="I751" s="9" t="str">
        <f>_xlfn.XLOOKUP(Tabuľka9[[#This Row],[IČO]],Zlúčenie1[IČO],Zlúčenie1[zariadenie_short])</f>
        <v>Domov Márie</v>
      </c>
      <c r="J751" s="9" t="str">
        <f>_xlfn.XLOOKUP(Tabuľka9[[#This Row],[IČO]],Zlúčenie1[IČO],Zlúčenie1[cis_obce.okres_skratka])</f>
        <v>BŠ</v>
      </c>
    </row>
    <row r="752" spans="1:10" x14ac:dyDescent="0.25">
      <c r="A752" s="9" t="s">
        <v>81</v>
      </c>
      <c r="B752" s="9" t="s">
        <v>84</v>
      </c>
      <c r="C752" s="9" t="s">
        <v>10</v>
      </c>
      <c r="F752" s="9">
        <v>50</v>
      </c>
      <c r="G752" s="9">
        <f>SUM(Tabuľka9[[#This Row],[Predpokladané spotrebované množstvo 07-12/2022]]*Tabuľka9[[#This Row],[Cena MJ S  DPH]])</f>
        <v>0</v>
      </c>
      <c r="H752" s="12">
        <v>647926</v>
      </c>
      <c r="I752" s="9" t="str">
        <f>_xlfn.XLOOKUP(Tabuľka9[[#This Row],[IČO]],Zlúčenie1[IČO],Zlúčenie1[zariadenie_short])</f>
        <v>Domov Márie</v>
      </c>
      <c r="J752" s="9" t="str">
        <f>_xlfn.XLOOKUP(Tabuľka9[[#This Row],[IČO]],Zlúčenie1[IČO],Zlúčenie1[cis_obce.okres_skratka])</f>
        <v>BŠ</v>
      </c>
    </row>
    <row r="753" spans="1:10" x14ac:dyDescent="0.25">
      <c r="A753" s="9" t="s">
        <v>81</v>
      </c>
      <c r="B753" s="9" t="s">
        <v>85</v>
      </c>
      <c r="C753" s="9" t="s">
        <v>10</v>
      </c>
      <c r="F753" s="9">
        <v>70</v>
      </c>
      <c r="G753" s="9">
        <f>SUM(Tabuľka9[[#This Row],[Predpokladané spotrebované množstvo 07-12/2022]]*Tabuľka9[[#This Row],[Cena MJ S  DPH]])</f>
        <v>0</v>
      </c>
      <c r="H753" s="12">
        <v>647926</v>
      </c>
      <c r="I753" s="9" t="str">
        <f>_xlfn.XLOOKUP(Tabuľka9[[#This Row],[IČO]],Zlúčenie1[IČO],Zlúčenie1[zariadenie_short])</f>
        <v>Domov Márie</v>
      </c>
      <c r="J753" s="9" t="str">
        <f>_xlfn.XLOOKUP(Tabuľka9[[#This Row],[IČO]],Zlúčenie1[IČO],Zlúčenie1[cis_obce.okres_skratka])</f>
        <v>BŠ</v>
      </c>
    </row>
    <row r="754" spans="1:10" x14ac:dyDescent="0.25">
      <c r="A754" s="9" t="s">
        <v>81</v>
      </c>
      <c r="B754" s="9" t="s">
        <v>86</v>
      </c>
      <c r="C754" s="9" t="s">
        <v>10</v>
      </c>
      <c r="F754" s="9">
        <v>60</v>
      </c>
      <c r="G754" s="9">
        <f>SUM(Tabuľka9[[#This Row],[Predpokladané spotrebované množstvo 07-12/2022]]*Tabuľka9[[#This Row],[Cena MJ S  DPH]])</f>
        <v>0</v>
      </c>
      <c r="H754" s="12">
        <v>647926</v>
      </c>
      <c r="I754" s="9" t="str">
        <f>_xlfn.XLOOKUP(Tabuľka9[[#This Row],[IČO]],Zlúčenie1[IČO],Zlúčenie1[zariadenie_short])</f>
        <v>Domov Márie</v>
      </c>
      <c r="J754" s="9" t="str">
        <f>_xlfn.XLOOKUP(Tabuľka9[[#This Row],[IČO]],Zlúčenie1[IČO],Zlúčenie1[cis_obce.okres_skratka])</f>
        <v>BŠ</v>
      </c>
    </row>
    <row r="755" spans="1:10" hidden="1" x14ac:dyDescent="0.25">
      <c r="A755" t="s">
        <v>81</v>
      </c>
      <c r="B755" t="s">
        <v>87</v>
      </c>
      <c r="C755" t="s">
        <v>10</v>
      </c>
      <c r="D755"/>
      <c r="E755" s="8"/>
      <c r="F755"/>
      <c r="G755">
        <f>SUM(Tabuľka9[[#This Row],[Predpokladané spotrebované množstvo 07-12/2022]]*Tabuľka9[[#This Row],[Cena MJ S  DPH]])</f>
        <v>0</v>
      </c>
      <c r="H755" s="1">
        <v>647926</v>
      </c>
      <c r="I755" t="str">
        <f>_xlfn.XLOOKUP(Tabuľka9[[#This Row],[IČO]],Zlúčenie1[IČO],Zlúčenie1[zariadenie_short])</f>
        <v>Domov Márie</v>
      </c>
      <c r="J755" t="str">
        <f>_xlfn.XLOOKUP(Tabuľka9[[#This Row],[IČO]],Zlúčenie1[IČO],Zlúčenie1[cis_obce.okres_skratka])</f>
        <v>BŠ</v>
      </c>
    </row>
    <row r="756" spans="1:10" x14ac:dyDescent="0.25">
      <c r="A756" s="9" t="s">
        <v>81</v>
      </c>
      <c r="B756" s="9" t="s">
        <v>88</v>
      </c>
      <c r="C756" s="9" t="s">
        <v>10</v>
      </c>
      <c r="F756" s="9">
        <v>20</v>
      </c>
      <c r="G756" s="9">
        <f>SUM(Tabuľka9[[#This Row],[Predpokladané spotrebované množstvo 07-12/2022]]*Tabuľka9[[#This Row],[Cena MJ S  DPH]])</f>
        <v>0</v>
      </c>
      <c r="H756" s="12">
        <v>647926</v>
      </c>
      <c r="I756" s="9" t="str">
        <f>_xlfn.XLOOKUP(Tabuľka9[[#This Row],[IČO]],Zlúčenie1[IČO],Zlúčenie1[zariadenie_short])</f>
        <v>Domov Márie</v>
      </c>
      <c r="J756" s="9" t="str">
        <f>_xlfn.XLOOKUP(Tabuľka9[[#This Row],[IČO]],Zlúčenie1[IČO],Zlúčenie1[cis_obce.okres_skratka])</f>
        <v>BŠ</v>
      </c>
    </row>
    <row r="757" spans="1:10" hidden="1" x14ac:dyDescent="0.25">
      <c r="A757" t="s">
        <v>81</v>
      </c>
      <c r="B757" t="s">
        <v>89</v>
      </c>
      <c r="C757" t="s">
        <v>10</v>
      </c>
      <c r="D757"/>
      <c r="E757" s="8"/>
      <c r="F757"/>
      <c r="G757">
        <f>SUM(Tabuľka9[[#This Row],[Predpokladané spotrebované množstvo 07-12/2022]]*Tabuľka9[[#This Row],[Cena MJ S  DPH]])</f>
        <v>0</v>
      </c>
      <c r="H757" s="1">
        <v>647926</v>
      </c>
      <c r="I757" t="str">
        <f>_xlfn.XLOOKUP(Tabuľka9[[#This Row],[IČO]],Zlúčenie1[IČO],Zlúčenie1[zariadenie_short])</f>
        <v>Domov Márie</v>
      </c>
      <c r="J757" t="str">
        <f>_xlfn.XLOOKUP(Tabuľka9[[#This Row],[IČO]],Zlúčenie1[IČO],Zlúčenie1[cis_obce.okres_skratka])</f>
        <v>BŠ</v>
      </c>
    </row>
    <row r="758" spans="1:10" hidden="1" x14ac:dyDescent="0.25">
      <c r="A758" t="s">
        <v>90</v>
      </c>
      <c r="B758" t="s">
        <v>91</v>
      </c>
      <c r="C758" t="s">
        <v>10</v>
      </c>
      <c r="D758"/>
      <c r="E758" s="8">
        <v>0.54</v>
      </c>
      <c r="F758">
        <v>200</v>
      </c>
      <c r="G758">
        <f>SUM(Tabuľka9[[#This Row],[Predpokladané spotrebované množstvo 07-12/2022]]*Tabuľka9[[#This Row],[Cena MJ S  DPH]])</f>
        <v>108</v>
      </c>
      <c r="H758" s="1">
        <v>647926</v>
      </c>
      <c r="I758" t="str">
        <f>_xlfn.XLOOKUP(Tabuľka9[[#This Row],[IČO]],Zlúčenie1[IČO],Zlúčenie1[zariadenie_short])</f>
        <v>Domov Márie</v>
      </c>
      <c r="J758" t="str">
        <f>_xlfn.XLOOKUP(Tabuľka9[[#This Row],[IČO]],Zlúčenie1[IČO],Zlúčenie1[cis_obce.okres_skratka])</f>
        <v>BŠ</v>
      </c>
    </row>
    <row r="759" spans="1:10" hidden="1" x14ac:dyDescent="0.25">
      <c r="A759" t="s">
        <v>92</v>
      </c>
      <c r="B759" t="s">
        <v>93</v>
      </c>
      <c r="C759" t="s">
        <v>10</v>
      </c>
      <c r="D759"/>
      <c r="E759" s="8"/>
      <c r="F759"/>
      <c r="G759">
        <f>SUM(Tabuľka9[[#This Row],[Predpokladané spotrebované množstvo 07-12/2022]]*Tabuľka9[[#This Row],[Cena MJ S  DPH]])</f>
        <v>0</v>
      </c>
      <c r="H759" s="1">
        <v>647926</v>
      </c>
      <c r="I759" t="str">
        <f>_xlfn.XLOOKUP(Tabuľka9[[#This Row],[IČO]],Zlúčenie1[IČO],Zlúčenie1[zariadenie_short])</f>
        <v>Domov Márie</v>
      </c>
      <c r="J759" t="str">
        <f>_xlfn.XLOOKUP(Tabuľka9[[#This Row],[IČO]],Zlúčenie1[IČO],Zlúčenie1[cis_obce.okres_skratka])</f>
        <v>BŠ</v>
      </c>
    </row>
    <row r="760" spans="1:10" hidden="1" x14ac:dyDescent="0.25">
      <c r="A760" t="s">
        <v>92</v>
      </c>
      <c r="B760" t="s">
        <v>94</v>
      </c>
      <c r="C760" t="s">
        <v>10</v>
      </c>
      <c r="D760"/>
      <c r="E760" s="8"/>
      <c r="F760">
        <v>5</v>
      </c>
      <c r="G760">
        <f>SUM(Tabuľka9[[#This Row],[Predpokladané spotrebované množstvo 07-12/2022]]*Tabuľka9[[#This Row],[Cena MJ S  DPH]])</f>
        <v>0</v>
      </c>
      <c r="H760" s="1">
        <v>647926</v>
      </c>
      <c r="I760" t="str">
        <f>_xlfn.XLOOKUP(Tabuľka9[[#This Row],[IČO]],Zlúčenie1[IČO],Zlúčenie1[zariadenie_short])</f>
        <v>Domov Márie</v>
      </c>
      <c r="J760" t="str">
        <f>_xlfn.XLOOKUP(Tabuľka9[[#This Row],[IČO]],Zlúčenie1[IČO],Zlúčenie1[cis_obce.okres_skratka])</f>
        <v>BŠ</v>
      </c>
    </row>
    <row r="761" spans="1:10" hidden="1" x14ac:dyDescent="0.25">
      <c r="A761" t="s">
        <v>92</v>
      </c>
      <c r="B761" t="s">
        <v>95</v>
      </c>
      <c r="C761" t="s">
        <v>10</v>
      </c>
      <c r="D761"/>
      <c r="E761" s="8"/>
      <c r="F761"/>
      <c r="G761">
        <f>SUM(Tabuľka9[[#This Row],[Predpokladané spotrebované množstvo 07-12/2022]]*Tabuľka9[[#This Row],[Cena MJ S  DPH]])</f>
        <v>0</v>
      </c>
      <c r="H761" s="1">
        <v>647926</v>
      </c>
      <c r="I761" t="str">
        <f>_xlfn.XLOOKUP(Tabuľka9[[#This Row],[IČO]],Zlúčenie1[IČO],Zlúčenie1[zariadenie_short])</f>
        <v>Domov Márie</v>
      </c>
      <c r="J761" t="str">
        <f>_xlfn.XLOOKUP(Tabuľka9[[#This Row],[IČO]],Zlúčenie1[IČO],Zlúčenie1[cis_obce.okres_skratka])</f>
        <v>BŠ</v>
      </c>
    </row>
    <row r="762" spans="1:10" hidden="1" x14ac:dyDescent="0.25">
      <c r="A762" t="s">
        <v>92</v>
      </c>
      <c r="B762" t="s">
        <v>96</v>
      </c>
      <c r="C762" t="s">
        <v>10</v>
      </c>
      <c r="D762"/>
      <c r="E762" s="8"/>
      <c r="F762"/>
      <c r="G762">
        <f>SUM(Tabuľka9[[#This Row],[Predpokladané spotrebované množstvo 07-12/2022]]*Tabuľka9[[#This Row],[Cena MJ S  DPH]])</f>
        <v>0</v>
      </c>
      <c r="H762" s="1">
        <v>647926</v>
      </c>
      <c r="I762" t="str">
        <f>_xlfn.XLOOKUP(Tabuľka9[[#This Row],[IČO]],Zlúčenie1[IČO],Zlúčenie1[zariadenie_short])</f>
        <v>Domov Márie</v>
      </c>
      <c r="J762" t="str">
        <f>_xlfn.XLOOKUP(Tabuľka9[[#This Row],[IČO]],Zlúčenie1[IČO],Zlúčenie1[cis_obce.okres_skratka])</f>
        <v>BŠ</v>
      </c>
    </row>
    <row r="763" spans="1:10" hidden="1" x14ac:dyDescent="0.25">
      <c r="A763" t="s">
        <v>92</v>
      </c>
      <c r="B763" t="s">
        <v>97</v>
      </c>
      <c r="C763" t="s">
        <v>10</v>
      </c>
      <c r="D763"/>
      <c r="E763" s="8"/>
      <c r="F763">
        <v>350</v>
      </c>
      <c r="G763">
        <f>SUM(Tabuľka9[[#This Row],[Predpokladané spotrebované množstvo 07-12/2022]]*Tabuľka9[[#This Row],[Cena MJ S  DPH]])</f>
        <v>0</v>
      </c>
      <c r="H763" s="1">
        <v>647926</v>
      </c>
      <c r="I763" t="str">
        <f>_xlfn.XLOOKUP(Tabuľka9[[#This Row],[IČO]],Zlúčenie1[IČO],Zlúčenie1[zariadenie_short])</f>
        <v>Domov Márie</v>
      </c>
      <c r="J763" t="str">
        <f>_xlfn.XLOOKUP(Tabuľka9[[#This Row],[IČO]],Zlúčenie1[IČO],Zlúčenie1[cis_obce.okres_skratka])</f>
        <v>BŠ</v>
      </c>
    </row>
    <row r="764" spans="1:10" hidden="1" x14ac:dyDescent="0.25">
      <c r="A764" t="s">
        <v>92</v>
      </c>
      <c r="B764" t="s">
        <v>98</v>
      </c>
      <c r="C764" t="s">
        <v>10</v>
      </c>
      <c r="D764"/>
      <c r="E764" s="8"/>
      <c r="F764"/>
      <c r="G764">
        <f>SUM(Tabuľka9[[#This Row],[Predpokladané spotrebované množstvo 07-12/2022]]*Tabuľka9[[#This Row],[Cena MJ S  DPH]])</f>
        <v>0</v>
      </c>
      <c r="H764" s="1">
        <v>647926</v>
      </c>
      <c r="I764" t="str">
        <f>_xlfn.XLOOKUP(Tabuľka9[[#This Row],[IČO]],Zlúčenie1[IČO],Zlúčenie1[zariadenie_short])</f>
        <v>Domov Márie</v>
      </c>
      <c r="J764" t="str">
        <f>_xlfn.XLOOKUP(Tabuľka9[[#This Row],[IČO]],Zlúčenie1[IČO],Zlúčenie1[cis_obce.okres_skratka])</f>
        <v>BŠ</v>
      </c>
    </row>
    <row r="765" spans="1:10" hidden="1" x14ac:dyDescent="0.25">
      <c r="A765" t="s">
        <v>92</v>
      </c>
      <c r="B765" t="s">
        <v>99</v>
      </c>
      <c r="C765" t="s">
        <v>45</v>
      </c>
      <c r="D765"/>
      <c r="E765" s="8"/>
      <c r="F765"/>
      <c r="G765">
        <f>SUM(Tabuľka9[[#This Row],[Predpokladané spotrebované množstvo 07-12/2022]]*Tabuľka9[[#This Row],[Cena MJ S  DPH]])</f>
        <v>0</v>
      </c>
      <c r="H765" s="1">
        <v>647926</v>
      </c>
      <c r="I765" t="str">
        <f>_xlfn.XLOOKUP(Tabuľka9[[#This Row],[IČO]],Zlúčenie1[IČO],Zlúčenie1[zariadenie_short])</f>
        <v>Domov Márie</v>
      </c>
      <c r="J765" t="str">
        <f>_xlfn.XLOOKUP(Tabuľka9[[#This Row],[IČO]],Zlúčenie1[IČO],Zlúčenie1[cis_obce.okres_skratka])</f>
        <v>BŠ</v>
      </c>
    </row>
    <row r="766" spans="1:10" hidden="1" x14ac:dyDescent="0.25">
      <c r="A766" t="s">
        <v>92</v>
      </c>
      <c r="B766" t="s">
        <v>100</v>
      </c>
      <c r="C766" t="s">
        <v>10</v>
      </c>
      <c r="D766"/>
      <c r="E766" s="8"/>
      <c r="F766"/>
      <c r="G766">
        <f>SUM(Tabuľka9[[#This Row],[Predpokladané spotrebované množstvo 07-12/2022]]*Tabuľka9[[#This Row],[Cena MJ S  DPH]])</f>
        <v>0</v>
      </c>
      <c r="H766" s="1">
        <v>647926</v>
      </c>
      <c r="I766" t="str">
        <f>_xlfn.XLOOKUP(Tabuľka9[[#This Row],[IČO]],Zlúčenie1[IČO],Zlúčenie1[zariadenie_short])</f>
        <v>Domov Márie</v>
      </c>
      <c r="J766" t="str">
        <f>_xlfn.XLOOKUP(Tabuľka9[[#This Row],[IČO]],Zlúčenie1[IČO],Zlúčenie1[cis_obce.okres_skratka])</f>
        <v>BŠ</v>
      </c>
    </row>
    <row r="767" spans="1:10" hidden="1" x14ac:dyDescent="0.25">
      <c r="A767" t="s">
        <v>92</v>
      </c>
      <c r="B767" t="s">
        <v>101</v>
      </c>
      <c r="C767" t="s">
        <v>45</v>
      </c>
      <c r="D767"/>
      <c r="E767" s="8"/>
      <c r="F767"/>
      <c r="G767">
        <f>SUM(Tabuľka9[[#This Row],[Predpokladané spotrebované množstvo 07-12/2022]]*Tabuľka9[[#This Row],[Cena MJ S  DPH]])</f>
        <v>0</v>
      </c>
      <c r="H767" s="1">
        <v>647926</v>
      </c>
      <c r="I767" t="str">
        <f>_xlfn.XLOOKUP(Tabuľka9[[#This Row],[IČO]],Zlúčenie1[IČO],Zlúčenie1[zariadenie_short])</f>
        <v>Domov Márie</v>
      </c>
      <c r="J767" t="str">
        <f>_xlfn.XLOOKUP(Tabuľka9[[#This Row],[IČO]],Zlúčenie1[IČO],Zlúčenie1[cis_obce.okres_skratka])</f>
        <v>BŠ</v>
      </c>
    </row>
    <row r="768" spans="1:10" hidden="1" x14ac:dyDescent="0.25">
      <c r="A768" t="s">
        <v>92</v>
      </c>
      <c r="B768" t="s">
        <v>102</v>
      </c>
      <c r="C768" t="s">
        <v>10</v>
      </c>
      <c r="D768"/>
      <c r="E768" s="8">
        <v>9</v>
      </c>
      <c r="F768"/>
      <c r="G768">
        <f>SUM(Tabuľka9[[#This Row],[Predpokladané spotrebované množstvo 07-12/2022]]*Tabuľka9[[#This Row],[Cena MJ S  DPH]])</f>
        <v>0</v>
      </c>
      <c r="H768" s="1">
        <v>647926</v>
      </c>
      <c r="I768" t="str">
        <f>_xlfn.XLOOKUP(Tabuľka9[[#This Row],[IČO]],Zlúčenie1[IČO],Zlúčenie1[zariadenie_short])</f>
        <v>Domov Márie</v>
      </c>
      <c r="J768" t="str">
        <f>_xlfn.XLOOKUP(Tabuľka9[[#This Row],[IČO]],Zlúčenie1[IČO],Zlúčenie1[cis_obce.okres_skratka])</f>
        <v>BŠ</v>
      </c>
    </row>
    <row r="769" spans="1:10" hidden="1" x14ac:dyDescent="0.25">
      <c r="A769" t="s">
        <v>92</v>
      </c>
      <c r="B769" t="s">
        <v>103</v>
      </c>
      <c r="C769" t="s">
        <v>10</v>
      </c>
      <c r="D769"/>
      <c r="E769" s="8">
        <v>8.5</v>
      </c>
      <c r="F769"/>
      <c r="G769">
        <f>SUM(Tabuľka9[[#This Row],[Predpokladané spotrebované množstvo 07-12/2022]]*Tabuľka9[[#This Row],[Cena MJ S  DPH]])</f>
        <v>0</v>
      </c>
      <c r="H769" s="1">
        <v>647926</v>
      </c>
      <c r="I769" t="str">
        <f>_xlfn.XLOOKUP(Tabuľka9[[#This Row],[IČO]],Zlúčenie1[IČO],Zlúčenie1[zariadenie_short])</f>
        <v>Domov Márie</v>
      </c>
      <c r="J769" t="str">
        <f>_xlfn.XLOOKUP(Tabuľka9[[#This Row],[IČO]],Zlúčenie1[IČO],Zlúčenie1[cis_obce.okres_skratka])</f>
        <v>BŠ</v>
      </c>
    </row>
    <row r="770" spans="1:10" hidden="1" x14ac:dyDescent="0.25">
      <c r="A770" t="s">
        <v>90</v>
      </c>
      <c r="B770" t="s">
        <v>104</v>
      </c>
      <c r="C770" t="s">
        <v>45</v>
      </c>
      <c r="D770"/>
      <c r="E770" s="8">
        <v>0.86</v>
      </c>
      <c r="F770"/>
      <c r="G770">
        <f>SUM(Tabuľka9[[#This Row],[Predpokladané spotrebované množstvo 07-12/2022]]*Tabuľka9[[#This Row],[Cena MJ S  DPH]])</f>
        <v>0</v>
      </c>
      <c r="H770" s="1">
        <v>647926</v>
      </c>
      <c r="I770" t="str">
        <f>_xlfn.XLOOKUP(Tabuľka9[[#This Row],[IČO]],Zlúčenie1[IČO],Zlúčenie1[zariadenie_short])</f>
        <v>Domov Márie</v>
      </c>
      <c r="J770" t="str">
        <f>_xlfn.XLOOKUP(Tabuľka9[[#This Row],[IČO]],Zlúčenie1[IČO],Zlúčenie1[cis_obce.okres_skratka])</f>
        <v>BŠ</v>
      </c>
    </row>
    <row r="771" spans="1:10" hidden="1" x14ac:dyDescent="0.25">
      <c r="A771" t="s">
        <v>92</v>
      </c>
      <c r="B771" t="s">
        <v>105</v>
      </c>
      <c r="C771" t="s">
        <v>10</v>
      </c>
      <c r="D771"/>
      <c r="E771" s="8">
        <v>8.5</v>
      </c>
      <c r="F771"/>
      <c r="G771">
        <f>SUM(Tabuľka9[[#This Row],[Predpokladané spotrebované množstvo 07-12/2022]]*Tabuľka9[[#This Row],[Cena MJ S  DPH]])</f>
        <v>0</v>
      </c>
      <c r="H771" s="1">
        <v>647926</v>
      </c>
      <c r="I771" t="str">
        <f>_xlfn.XLOOKUP(Tabuľka9[[#This Row],[IČO]],Zlúčenie1[IČO],Zlúčenie1[zariadenie_short])</f>
        <v>Domov Márie</v>
      </c>
      <c r="J771" t="str">
        <f>_xlfn.XLOOKUP(Tabuľka9[[#This Row],[IČO]],Zlúčenie1[IČO],Zlúčenie1[cis_obce.okres_skratka])</f>
        <v>BŠ</v>
      </c>
    </row>
    <row r="772" spans="1:10" hidden="1" x14ac:dyDescent="0.25">
      <c r="A772" t="s">
        <v>92</v>
      </c>
      <c r="B772" t="s">
        <v>106</v>
      </c>
      <c r="C772" t="s">
        <v>10</v>
      </c>
      <c r="D772"/>
      <c r="E772" s="8">
        <v>8</v>
      </c>
      <c r="F772"/>
      <c r="G772">
        <f>SUM(Tabuľka9[[#This Row],[Predpokladané spotrebované množstvo 07-12/2022]]*Tabuľka9[[#This Row],[Cena MJ S  DPH]])</f>
        <v>0</v>
      </c>
      <c r="H772" s="1">
        <v>647926</v>
      </c>
      <c r="I772" t="str">
        <f>_xlfn.XLOOKUP(Tabuľka9[[#This Row],[IČO]],Zlúčenie1[IČO],Zlúčenie1[zariadenie_short])</f>
        <v>Domov Márie</v>
      </c>
      <c r="J772" t="str">
        <f>_xlfn.XLOOKUP(Tabuľka9[[#This Row],[IČO]],Zlúčenie1[IČO],Zlúčenie1[cis_obce.okres_skratka])</f>
        <v>BŠ</v>
      </c>
    </row>
    <row r="773" spans="1:10" hidden="1" x14ac:dyDescent="0.25">
      <c r="A773" t="s">
        <v>92</v>
      </c>
      <c r="B773" t="s">
        <v>107</v>
      </c>
      <c r="C773" t="s">
        <v>10</v>
      </c>
      <c r="D773"/>
      <c r="E773" s="8"/>
      <c r="F773"/>
      <c r="G773">
        <f>SUM(Tabuľka9[[#This Row],[Predpokladané spotrebované množstvo 07-12/2022]]*Tabuľka9[[#This Row],[Cena MJ S  DPH]])</f>
        <v>0</v>
      </c>
      <c r="H773" s="1">
        <v>647926</v>
      </c>
      <c r="I773" t="str">
        <f>_xlfn.XLOOKUP(Tabuľka9[[#This Row],[IČO]],Zlúčenie1[IČO],Zlúčenie1[zariadenie_short])</f>
        <v>Domov Márie</v>
      </c>
      <c r="J773" t="str">
        <f>_xlfn.XLOOKUP(Tabuľka9[[#This Row],[IČO]],Zlúčenie1[IČO],Zlúčenie1[cis_obce.okres_skratka])</f>
        <v>BŠ</v>
      </c>
    </row>
    <row r="774" spans="1:10" hidden="1" x14ac:dyDescent="0.25">
      <c r="A774" t="s">
        <v>92</v>
      </c>
      <c r="B774" t="s">
        <v>108</v>
      </c>
      <c r="C774" t="s">
        <v>10</v>
      </c>
      <c r="D774"/>
      <c r="E774" s="8">
        <v>8.8000000000000007</v>
      </c>
      <c r="F774">
        <v>20</v>
      </c>
      <c r="G774">
        <f>SUM(Tabuľka9[[#This Row],[Predpokladané spotrebované množstvo 07-12/2022]]*Tabuľka9[[#This Row],[Cena MJ S  DPH]])</f>
        <v>176</v>
      </c>
      <c r="H774" s="1">
        <v>647926</v>
      </c>
      <c r="I774" t="str">
        <f>_xlfn.XLOOKUP(Tabuľka9[[#This Row],[IČO]],Zlúčenie1[IČO],Zlúčenie1[zariadenie_short])</f>
        <v>Domov Márie</v>
      </c>
      <c r="J774" t="str">
        <f>_xlfn.XLOOKUP(Tabuľka9[[#This Row],[IČO]],Zlúčenie1[IČO],Zlúčenie1[cis_obce.okres_skratka])</f>
        <v>BŠ</v>
      </c>
    </row>
    <row r="775" spans="1:10" hidden="1" x14ac:dyDescent="0.25">
      <c r="A775" t="s">
        <v>92</v>
      </c>
      <c r="B775" t="s">
        <v>109</v>
      </c>
      <c r="C775" t="s">
        <v>45</v>
      </c>
      <c r="D775"/>
      <c r="E775" s="8">
        <v>9</v>
      </c>
      <c r="F775"/>
      <c r="G775">
        <f>SUM(Tabuľka9[[#This Row],[Predpokladané spotrebované množstvo 07-12/2022]]*Tabuľka9[[#This Row],[Cena MJ S  DPH]])</f>
        <v>0</v>
      </c>
      <c r="H775" s="1">
        <v>647926</v>
      </c>
      <c r="I775" t="str">
        <f>_xlfn.XLOOKUP(Tabuľka9[[#This Row],[IČO]],Zlúčenie1[IČO],Zlúčenie1[zariadenie_short])</f>
        <v>Domov Márie</v>
      </c>
      <c r="J775" t="str">
        <f>_xlfn.XLOOKUP(Tabuľka9[[#This Row],[IČO]],Zlúčenie1[IČO],Zlúčenie1[cis_obce.okres_skratka])</f>
        <v>BŠ</v>
      </c>
    </row>
    <row r="776" spans="1:10" hidden="1" x14ac:dyDescent="0.25">
      <c r="A776" t="s">
        <v>92</v>
      </c>
      <c r="B776" t="s">
        <v>110</v>
      </c>
      <c r="C776" t="s">
        <v>10</v>
      </c>
      <c r="D776"/>
      <c r="E776" s="8">
        <v>10</v>
      </c>
      <c r="F776"/>
      <c r="G776">
        <f>SUM(Tabuľka9[[#This Row],[Predpokladané spotrebované množstvo 07-12/2022]]*Tabuľka9[[#This Row],[Cena MJ S  DPH]])</f>
        <v>0</v>
      </c>
      <c r="H776" s="1">
        <v>647926</v>
      </c>
      <c r="I776" t="str">
        <f>_xlfn.XLOOKUP(Tabuľka9[[#This Row],[IČO]],Zlúčenie1[IČO],Zlúčenie1[zariadenie_short])</f>
        <v>Domov Márie</v>
      </c>
      <c r="J776" t="str">
        <f>_xlfn.XLOOKUP(Tabuľka9[[#This Row],[IČO]],Zlúčenie1[IČO],Zlúčenie1[cis_obce.okres_skratka])</f>
        <v>BŠ</v>
      </c>
    </row>
    <row r="777" spans="1:10" hidden="1" x14ac:dyDescent="0.25">
      <c r="A777" t="s">
        <v>92</v>
      </c>
      <c r="B777" t="s">
        <v>111</v>
      </c>
      <c r="C777" t="s">
        <v>10</v>
      </c>
      <c r="D777"/>
      <c r="E777" s="8">
        <v>10</v>
      </c>
      <c r="F777">
        <v>30</v>
      </c>
      <c r="G777">
        <f>SUM(Tabuľka9[[#This Row],[Predpokladané spotrebované množstvo 07-12/2022]]*Tabuľka9[[#This Row],[Cena MJ S  DPH]])</f>
        <v>300</v>
      </c>
      <c r="H777" s="1">
        <v>647926</v>
      </c>
      <c r="I777" t="str">
        <f>_xlfn.XLOOKUP(Tabuľka9[[#This Row],[IČO]],Zlúčenie1[IČO],Zlúčenie1[zariadenie_short])</f>
        <v>Domov Márie</v>
      </c>
      <c r="J777" t="str">
        <f>_xlfn.XLOOKUP(Tabuľka9[[#This Row],[IČO]],Zlúčenie1[IČO],Zlúčenie1[cis_obce.okres_skratka])</f>
        <v>BŠ</v>
      </c>
    </row>
    <row r="778" spans="1:10" hidden="1" x14ac:dyDescent="0.25">
      <c r="A778" t="s">
        <v>92</v>
      </c>
      <c r="B778" t="s">
        <v>112</v>
      </c>
      <c r="C778" t="s">
        <v>10</v>
      </c>
      <c r="D778"/>
      <c r="E778" s="8">
        <v>3.6</v>
      </c>
      <c r="F778">
        <v>50</v>
      </c>
      <c r="G778">
        <f>SUM(Tabuľka9[[#This Row],[Predpokladané spotrebované množstvo 07-12/2022]]*Tabuľka9[[#This Row],[Cena MJ S  DPH]])</f>
        <v>180</v>
      </c>
      <c r="H778" s="1">
        <v>647926</v>
      </c>
      <c r="I778" t="str">
        <f>_xlfn.XLOOKUP(Tabuľka9[[#This Row],[IČO]],Zlúčenie1[IČO],Zlúčenie1[zariadenie_short])</f>
        <v>Domov Márie</v>
      </c>
      <c r="J778" t="str">
        <f>_xlfn.XLOOKUP(Tabuľka9[[#This Row],[IČO]],Zlúčenie1[IČO],Zlúčenie1[cis_obce.okres_skratka])</f>
        <v>BŠ</v>
      </c>
    </row>
    <row r="779" spans="1:10" hidden="1" x14ac:dyDescent="0.25">
      <c r="A779" t="s">
        <v>92</v>
      </c>
      <c r="B779" t="s">
        <v>113</v>
      </c>
      <c r="C779" t="s">
        <v>10</v>
      </c>
      <c r="D779"/>
      <c r="E779" s="8">
        <v>10</v>
      </c>
      <c r="F779"/>
      <c r="G779">
        <f>SUM(Tabuľka9[[#This Row],[Predpokladané spotrebované množstvo 07-12/2022]]*Tabuľka9[[#This Row],[Cena MJ S  DPH]])</f>
        <v>0</v>
      </c>
      <c r="H779" s="1">
        <v>647926</v>
      </c>
      <c r="I779" t="str">
        <f>_xlfn.XLOOKUP(Tabuľka9[[#This Row],[IČO]],Zlúčenie1[IČO],Zlúčenie1[zariadenie_short])</f>
        <v>Domov Márie</v>
      </c>
      <c r="J779" t="str">
        <f>_xlfn.XLOOKUP(Tabuľka9[[#This Row],[IČO]],Zlúčenie1[IČO],Zlúčenie1[cis_obce.okres_skratka])</f>
        <v>BŠ</v>
      </c>
    </row>
    <row r="780" spans="1:10" hidden="1" x14ac:dyDescent="0.25">
      <c r="A780" t="s">
        <v>81</v>
      </c>
      <c r="B780" t="s">
        <v>114</v>
      </c>
      <c r="C780" t="s">
        <v>10</v>
      </c>
      <c r="D780"/>
      <c r="E780" s="8">
        <v>1</v>
      </c>
      <c r="F780"/>
      <c r="G780">
        <f>SUM(Tabuľka9[[#This Row],[Predpokladané spotrebované množstvo 07-12/2022]]*Tabuľka9[[#This Row],[Cena MJ S  DPH]])</f>
        <v>0</v>
      </c>
      <c r="H780" s="1">
        <v>647926</v>
      </c>
      <c r="I780" t="str">
        <f>_xlfn.XLOOKUP(Tabuľka9[[#This Row],[IČO]],Zlúčenie1[IČO],Zlúčenie1[zariadenie_short])</f>
        <v>Domov Márie</v>
      </c>
      <c r="J780" t="str">
        <f>_xlfn.XLOOKUP(Tabuľka9[[#This Row],[IČO]],Zlúčenie1[IČO],Zlúčenie1[cis_obce.okres_skratka])</f>
        <v>BŠ</v>
      </c>
    </row>
    <row r="781" spans="1:10" hidden="1" x14ac:dyDescent="0.25">
      <c r="A781" t="s">
        <v>81</v>
      </c>
      <c r="B781" t="s">
        <v>115</v>
      </c>
      <c r="C781" t="s">
        <v>10</v>
      </c>
      <c r="D781"/>
      <c r="E781" s="8"/>
      <c r="F781"/>
      <c r="G781">
        <f>SUM(Tabuľka9[[#This Row],[Predpokladané spotrebované množstvo 07-12/2022]]*Tabuľka9[[#This Row],[Cena MJ S  DPH]])</f>
        <v>0</v>
      </c>
      <c r="H781" s="1">
        <v>647926</v>
      </c>
      <c r="I781" t="str">
        <f>_xlfn.XLOOKUP(Tabuľka9[[#This Row],[IČO]],Zlúčenie1[IČO],Zlúčenie1[zariadenie_short])</f>
        <v>Domov Márie</v>
      </c>
      <c r="J781" t="str">
        <f>_xlfn.XLOOKUP(Tabuľka9[[#This Row],[IČO]],Zlúčenie1[IČO],Zlúčenie1[cis_obce.okres_skratka])</f>
        <v>BŠ</v>
      </c>
    </row>
    <row r="782" spans="1:10" hidden="1" x14ac:dyDescent="0.25">
      <c r="A782" t="s">
        <v>81</v>
      </c>
      <c r="B782" t="s">
        <v>116</v>
      </c>
      <c r="C782" t="s">
        <v>10</v>
      </c>
      <c r="D782"/>
      <c r="E782" s="8">
        <v>6.1</v>
      </c>
      <c r="F782"/>
      <c r="G782">
        <f>SUM(Tabuľka9[[#This Row],[Predpokladané spotrebované množstvo 07-12/2022]]*Tabuľka9[[#This Row],[Cena MJ S  DPH]])</f>
        <v>0</v>
      </c>
      <c r="H782" s="1">
        <v>647926</v>
      </c>
      <c r="I782" t="str">
        <f>_xlfn.XLOOKUP(Tabuľka9[[#This Row],[IČO]],Zlúčenie1[IČO],Zlúčenie1[zariadenie_short])</f>
        <v>Domov Márie</v>
      </c>
      <c r="J782" t="str">
        <f>_xlfn.XLOOKUP(Tabuľka9[[#This Row],[IČO]],Zlúčenie1[IČO],Zlúčenie1[cis_obce.okres_skratka])</f>
        <v>BŠ</v>
      </c>
    </row>
    <row r="783" spans="1:10" hidden="1" x14ac:dyDescent="0.25">
      <c r="A783" t="s">
        <v>81</v>
      </c>
      <c r="B783" t="s">
        <v>117</v>
      </c>
      <c r="C783" t="s">
        <v>10</v>
      </c>
      <c r="D783"/>
      <c r="E783" s="8"/>
      <c r="F783"/>
      <c r="G783">
        <f>SUM(Tabuľka9[[#This Row],[Predpokladané spotrebované množstvo 07-12/2022]]*Tabuľka9[[#This Row],[Cena MJ S  DPH]])</f>
        <v>0</v>
      </c>
      <c r="H783" s="1">
        <v>647926</v>
      </c>
      <c r="I783" t="str">
        <f>_xlfn.XLOOKUP(Tabuľka9[[#This Row],[IČO]],Zlúčenie1[IČO],Zlúčenie1[zariadenie_short])</f>
        <v>Domov Márie</v>
      </c>
      <c r="J783" t="str">
        <f>_xlfn.XLOOKUP(Tabuľka9[[#This Row],[IČO]],Zlúčenie1[IČO],Zlúčenie1[cis_obce.okres_skratka])</f>
        <v>BŠ</v>
      </c>
    </row>
    <row r="784" spans="1:10" hidden="1" x14ac:dyDescent="0.25">
      <c r="A784" t="s">
        <v>81</v>
      </c>
      <c r="B784" t="s">
        <v>118</v>
      </c>
      <c r="C784" t="s">
        <v>10</v>
      </c>
      <c r="D784"/>
      <c r="E784" s="8"/>
      <c r="F784"/>
      <c r="G784">
        <f>SUM(Tabuľka9[[#This Row],[Predpokladané spotrebované množstvo 07-12/2022]]*Tabuľka9[[#This Row],[Cena MJ S  DPH]])</f>
        <v>0</v>
      </c>
      <c r="H784" s="1">
        <v>647926</v>
      </c>
      <c r="I784" t="str">
        <f>_xlfn.XLOOKUP(Tabuľka9[[#This Row],[IČO]],Zlúčenie1[IČO],Zlúčenie1[zariadenie_short])</f>
        <v>Domov Márie</v>
      </c>
      <c r="J784" t="str">
        <f>_xlfn.XLOOKUP(Tabuľka9[[#This Row],[IČO]],Zlúčenie1[IČO],Zlúčenie1[cis_obce.okres_skratka])</f>
        <v>BŠ</v>
      </c>
    </row>
    <row r="785" spans="1:10" hidden="1" x14ac:dyDescent="0.25">
      <c r="A785" t="s">
        <v>81</v>
      </c>
      <c r="B785" t="s">
        <v>119</v>
      </c>
      <c r="C785" t="s">
        <v>10</v>
      </c>
      <c r="D785"/>
      <c r="E785" s="8">
        <v>2.5499999999999998</v>
      </c>
      <c r="F785"/>
      <c r="G785">
        <f>SUM(Tabuľka9[[#This Row],[Predpokladané spotrebované množstvo 07-12/2022]]*Tabuľka9[[#This Row],[Cena MJ S  DPH]])</f>
        <v>0</v>
      </c>
      <c r="H785" s="1">
        <v>647926</v>
      </c>
      <c r="I785" t="str">
        <f>_xlfn.XLOOKUP(Tabuľka9[[#This Row],[IČO]],Zlúčenie1[IČO],Zlúčenie1[zariadenie_short])</f>
        <v>Domov Márie</v>
      </c>
      <c r="J785" t="str">
        <f>_xlfn.XLOOKUP(Tabuľka9[[#This Row],[IČO]],Zlúčenie1[IČO],Zlúčenie1[cis_obce.okres_skratka])</f>
        <v>BŠ</v>
      </c>
    </row>
    <row r="786" spans="1:10" hidden="1" x14ac:dyDescent="0.25">
      <c r="A786" t="s">
        <v>81</v>
      </c>
      <c r="B786" t="s">
        <v>120</v>
      </c>
      <c r="C786" t="s">
        <v>10</v>
      </c>
      <c r="D786"/>
      <c r="E786" s="8">
        <v>7.2</v>
      </c>
      <c r="F786"/>
      <c r="G786">
        <f>SUM(Tabuľka9[[#This Row],[Predpokladané spotrebované množstvo 07-12/2022]]*Tabuľka9[[#This Row],[Cena MJ S  DPH]])</f>
        <v>0</v>
      </c>
      <c r="H786" s="1">
        <v>647926</v>
      </c>
      <c r="I786" t="str">
        <f>_xlfn.XLOOKUP(Tabuľka9[[#This Row],[IČO]],Zlúčenie1[IČO],Zlúčenie1[zariadenie_short])</f>
        <v>Domov Márie</v>
      </c>
      <c r="J786" t="str">
        <f>_xlfn.XLOOKUP(Tabuľka9[[#This Row],[IČO]],Zlúčenie1[IČO],Zlúčenie1[cis_obce.okres_skratka])</f>
        <v>BŠ</v>
      </c>
    </row>
    <row r="787" spans="1:10" hidden="1" x14ac:dyDescent="0.25">
      <c r="A787" t="s">
        <v>81</v>
      </c>
      <c r="B787" t="s">
        <v>121</v>
      </c>
      <c r="C787" t="s">
        <v>10</v>
      </c>
      <c r="D787"/>
      <c r="E787" s="8">
        <v>2.2000000000000002</v>
      </c>
      <c r="F787"/>
      <c r="G787">
        <f>SUM(Tabuľka9[[#This Row],[Predpokladané spotrebované množstvo 07-12/2022]]*Tabuľka9[[#This Row],[Cena MJ S  DPH]])</f>
        <v>0</v>
      </c>
      <c r="H787" s="1">
        <v>647926</v>
      </c>
      <c r="I787" t="str">
        <f>_xlfn.XLOOKUP(Tabuľka9[[#This Row],[IČO]],Zlúčenie1[IČO],Zlúčenie1[zariadenie_short])</f>
        <v>Domov Márie</v>
      </c>
      <c r="J787" t="str">
        <f>_xlfn.XLOOKUP(Tabuľka9[[#This Row],[IČO]],Zlúčenie1[IČO],Zlúčenie1[cis_obce.okres_skratka])</f>
        <v>BŠ</v>
      </c>
    </row>
    <row r="788" spans="1:10" hidden="1" x14ac:dyDescent="0.25">
      <c r="A788" t="s">
        <v>122</v>
      </c>
      <c r="B788" t="s">
        <v>123</v>
      </c>
      <c r="C788" t="s">
        <v>10</v>
      </c>
      <c r="D788"/>
      <c r="E788" s="8"/>
      <c r="F788"/>
      <c r="G788">
        <f>SUM(Tabuľka9[[#This Row],[Predpokladané spotrebované množstvo 07-12/2022]]*Tabuľka9[[#This Row],[Cena MJ S  DPH]])</f>
        <v>0</v>
      </c>
      <c r="H788" s="1">
        <v>647926</v>
      </c>
      <c r="I788" t="str">
        <f>_xlfn.XLOOKUP(Tabuľka9[[#This Row],[IČO]],Zlúčenie1[IČO],Zlúčenie1[zariadenie_short])</f>
        <v>Domov Márie</v>
      </c>
      <c r="J788" t="str">
        <f>_xlfn.XLOOKUP(Tabuľka9[[#This Row],[IČO]],Zlúčenie1[IČO],Zlúčenie1[cis_obce.okres_skratka])</f>
        <v>BŠ</v>
      </c>
    </row>
    <row r="789" spans="1:10" hidden="1" x14ac:dyDescent="0.25">
      <c r="A789" t="s">
        <v>122</v>
      </c>
      <c r="B789" t="s">
        <v>124</v>
      </c>
      <c r="C789" t="s">
        <v>10</v>
      </c>
      <c r="D789"/>
      <c r="E789" s="8">
        <v>2.95</v>
      </c>
      <c r="F789"/>
      <c r="G789">
        <f>SUM(Tabuľka9[[#This Row],[Predpokladané spotrebované množstvo 07-12/2022]]*Tabuľka9[[#This Row],[Cena MJ S  DPH]])</f>
        <v>0</v>
      </c>
      <c r="H789" s="1">
        <v>647926</v>
      </c>
      <c r="I789" t="str">
        <f>_xlfn.XLOOKUP(Tabuľka9[[#This Row],[IČO]],Zlúčenie1[IČO],Zlúčenie1[zariadenie_short])</f>
        <v>Domov Márie</v>
      </c>
      <c r="J789" t="str">
        <f>_xlfn.XLOOKUP(Tabuľka9[[#This Row],[IČO]],Zlúčenie1[IČO],Zlúčenie1[cis_obce.okres_skratka])</f>
        <v>BŠ</v>
      </c>
    </row>
    <row r="790" spans="1:10" hidden="1" x14ac:dyDescent="0.25">
      <c r="A790" t="s">
        <v>122</v>
      </c>
      <c r="B790" t="s">
        <v>125</v>
      </c>
      <c r="C790" t="s">
        <v>10</v>
      </c>
      <c r="D790"/>
      <c r="E790" s="8">
        <v>3.9</v>
      </c>
      <c r="F790"/>
      <c r="G790">
        <f>SUM(Tabuľka9[[#This Row],[Predpokladané spotrebované množstvo 07-12/2022]]*Tabuľka9[[#This Row],[Cena MJ S  DPH]])</f>
        <v>0</v>
      </c>
      <c r="H790" s="1">
        <v>647926</v>
      </c>
      <c r="I790" t="str">
        <f>_xlfn.XLOOKUP(Tabuľka9[[#This Row],[IČO]],Zlúčenie1[IČO],Zlúčenie1[zariadenie_short])</f>
        <v>Domov Márie</v>
      </c>
      <c r="J790" t="str">
        <f>_xlfn.XLOOKUP(Tabuľka9[[#This Row],[IČO]],Zlúčenie1[IČO],Zlúčenie1[cis_obce.okres_skratka])</f>
        <v>BŠ</v>
      </c>
    </row>
    <row r="791" spans="1:10" hidden="1" x14ac:dyDescent="0.25">
      <c r="A791" t="s">
        <v>122</v>
      </c>
      <c r="B791" t="s">
        <v>127</v>
      </c>
      <c r="C791" t="s">
        <v>10</v>
      </c>
      <c r="D791"/>
      <c r="E791" s="8">
        <v>3.6</v>
      </c>
      <c r="F791"/>
      <c r="G791">
        <f>SUM(Tabuľka9[[#This Row],[Predpokladané spotrebované množstvo 07-12/2022]]*Tabuľka9[[#This Row],[Cena MJ S  DPH]])</f>
        <v>0</v>
      </c>
      <c r="H791" s="1">
        <v>647926</v>
      </c>
      <c r="I791" t="str">
        <f>_xlfn.XLOOKUP(Tabuľka9[[#This Row],[IČO]],Zlúčenie1[IČO],Zlúčenie1[zariadenie_short])</f>
        <v>Domov Márie</v>
      </c>
      <c r="J791" t="str">
        <f>_xlfn.XLOOKUP(Tabuľka9[[#This Row],[IČO]],Zlúčenie1[IČO],Zlúčenie1[cis_obce.okres_skratka])</f>
        <v>BŠ</v>
      </c>
    </row>
    <row r="792" spans="1:10" hidden="1" x14ac:dyDescent="0.25">
      <c r="A792" t="s">
        <v>122</v>
      </c>
      <c r="B792" t="s">
        <v>128</v>
      </c>
      <c r="C792" t="s">
        <v>10</v>
      </c>
      <c r="D792"/>
      <c r="E792" s="8"/>
      <c r="F792"/>
      <c r="G792">
        <f>SUM(Tabuľka9[[#This Row],[Predpokladané spotrebované množstvo 07-12/2022]]*Tabuľka9[[#This Row],[Cena MJ S  DPH]])</f>
        <v>0</v>
      </c>
      <c r="H792" s="1">
        <v>647926</v>
      </c>
      <c r="I792" t="str">
        <f>_xlfn.XLOOKUP(Tabuľka9[[#This Row],[IČO]],Zlúčenie1[IČO],Zlúčenie1[zariadenie_short])</f>
        <v>Domov Márie</v>
      </c>
      <c r="J792" t="str">
        <f>_xlfn.XLOOKUP(Tabuľka9[[#This Row],[IČO]],Zlúčenie1[IČO],Zlúčenie1[cis_obce.okres_skratka])</f>
        <v>BŠ</v>
      </c>
    </row>
    <row r="793" spans="1:10" hidden="1" x14ac:dyDescent="0.25">
      <c r="A793" t="s">
        <v>122</v>
      </c>
      <c r="B793" t="s">
        <v>129</v>
      </c>
      <c r="C793" t="s">
        <v>10</v>
      </c>
      <c r="D793"/>
      <c r="E793" s="8"/>
      <c r="F793"/>
      <c r="G793">
        <f>SUM(Tabuľka9[[#This Row],[Predpokladané spotrebované množstvo 07-12/2022]]*Tabuľka9[[#This Row],[Cena MJ S  DPH]])</f>
        <v>0</v>
      </c>
      <c r="H793" s="1">
        <v>647926</v>
      </c>
      <c r="I793" t="str">
        <f>_xlfn.XLOOKUP(Tabuľka9[[#This Row],[IČO]],Zlúčenie1[IČO],Zlúčenie1[zariadenie_short])</f>
        <v>Domov Márie</v>
      </c>
      <c r="J793" t="str">
        <f>_xlfn.XLOOKUP(Tabuľka9[[#This Row],[IČO]],Zlúčenie1[IČO],Zlúčenie1[cis_obce.okres_skratka])</f>
        <v>BŠ</v>
      </c>
    </row>
    <row r="794" spans="1:10" hidden="1" x14ac:dyDescent="0.25">
      <c r="A794" t="s">
        <v>122</v>
      </c>
      <c r="B794" t="s">
        <v>130</v>
      </c>
      <c r="C794" t="s">
        <v>10</v>
      </c>
      <c r="D794"/>
      <c r="E794" s="8"/>
      <c r="F794"/>
      <c r="G794">
        <f>SUM(Tabuľka9[[#This Row],[Predpokladané spotrebované množstvo 07-12/2022]]*Tabuľka9[[#This Row],[Cena MJ S  DPH]])</f>
        <v>0</v>
      </c>
      <c r="H794" s="1">
        <v>647926</v>
      </c>
      <c r="I794" t="str">
        <f>_xlfn.XLOOKUP(Tabuľka9[[#This Row],[IČO]],Zlúčenie1[IČO],Zlúčenie1[zariadenie_short])</f>
        <v>Domov Márie</v>
      </c>
      <c r="J794" t="str">
        <f>_xlfn.XLOOKUP(Tabuľka9[[#This Row],[IČO]],Zlúčenie1[IČO],Zlúčenie1[cis_obce.okres_skratka])</f>
        <v>BŠ</v>
      </c>
    </row>
    <row r="795" spans="1:10" hidden="1" x14ac:dyDescent="0.25">
      <c r="A795" t="s">
        <v>122</v>
      </c>
      <c r="B795" t="s">
        <v>131</v>
      </c>
      <c r="C795" t="s">
        <v>10</v>
      </c>
      <c r="D795"/>
      <c r="E795" s="8">
        <v>4.2</v>
      </c>
      <c r="F795"/>
      <c r="G795">
        <f>SUM(Tabuľka9[[#This Row],[Predpokladané spotrebované množstvo 07-12/2022]]*Tabuľka9[[#This Row],[Cena MJ S  DPH]])</f>
        <v>0</v>
      </c>
      <c r="H795" s="1">
        <v>647926</v>
      </c>
      <c r="I795" t="str">
        <f>_xlfn.XLOOKUP(Tabuľka9[[#This Row],[IČO]],Zlúčenie1[IČO],Zlúčenie1[zariadenie_short])</f>
        <v>Domov Márie</v>
      </c>
      <c r="J795" t="str">
        <f>_xlfn.XLOOKUP(Tabuľka9[[#This Row],[IČO]],Zlúčenie1[IČO],Zlúčenie1[cis_obce.okres_skratka])</f>
        <v>BŠ</v>
      </c>
    </row>
    <row r="796" spans="1:10" hidden="1" x14ac:dyDescent="0.25">
      <c r="A796" t="s">
        <v>122</v>
      </c>
      <c r="B796" t="s">
        <v>132</v>
      </c>
      <c r="C796" t="s">
        <v>10</v>
      </c>
      <c r="D796"/>
      <c r="E796" s="8"/>
      <c r="F796"/>
      <c r="G796">
        <f>SUM(Tabuľka9[[#This Row],[Predpokladané spotrebované množstvo 07-12/2022]]*Tabuľka9[[#This Row],[Cena MJ S  DPH]])</f>
        <v>0</v>
      </c>
      <c r="H796" s="1">
        <v>647926</v>
      </c>
      <c r="I796" t="str">
        <f>_xlfn.XLOOKUP(Tabuľka9[[#This Row],[IČO]],Zlúčenie1[IČO],Zlúčenie1[zariadenie_short])</f>
        <v>Domov Márie</v>
      </c>
      <c r="J796" t="str">
        <f>_xlfn.XLOOKUP(Tabuľka9[[#This Row],[IČO]],Zlúčenie1[IČO],Zlúčenie1[cis_obce.okres_skratka])</f>
        <v>BŠ</v>
      </c>
    </row>
    <row r="797" spans="1:10" hidden="1" x14ac:dyDescent="0.25">
      <c r="A797" t="s">
        <v>122</v>
      </c>
      <c r="B797" t="s">
        <v>134</v>
      </c>
      <c r="C797" t="s">
        <v>10</v>
      </c>
      <c r="D797"/>
      <c r="E797" s="8">
        <v>1.8</v>
      </c>
      <c r="F797"/>
      <c r="G797">
        <f>SUM(Tabuľka9[[#This Row],[Predpokladané spotrebované množstvo 07-12/2022]]*Tabuľka9[[#This Row],[Cena MJ S  DPH]])</f>
        <v>0</v>
      </c>
      <c r="H797" s="1">
        <v>647926</v>
      </c>
      <c r="I797" t="str">
        <f>_xlfn.XLOOKUP(Tabuľka9[[#This Row],[IČO]],Zlúčenie1[IČO],Zlúčenie1[zariadenie_short])</f>
        <v>Domov Márie</v>
      </c>
      <c r="J797" t="str">
        <f>_xlfn.XLOOKUP(Tabuľka9[[#This Row],[IČO]],Zlúčenie1[IČO],Zlúčenie1[cis_obce.okres_skratka])</f>
        <v>BŠ</v>
      </c>
    </row>
    <row r="798" spans="1:10" hidden="1" x14ac:dyDescent="0.25">
      <c r="A798" t="s">
        <v>122</v>
      </c>
      <c r="B798" t="s">
        <v>135</v>
      </c>
      <c r="C798" t="s">
        <v>10</v>
      </c>
      <c r="D798"/>
      <c r="E798" s="8">
        <v>3.5</v>
      </c>
      <c r="F798"/>
      <c r="G798">
        <f>SUM(Tabuľka9[[#This Row],[Predpokladané spotrebované množstvo 07-12/2022]]*Tabuľka9[[#This Row],[Cena MJ S  DPH]])</f>
        <v>0</v>
      </c>
      <c r="H798" s="1">
        <v>647926</v>
      </c>
      <c r="I798" t="str">
        <f>_xlfn.XLOOKUP(Tabuľka9[[#This Row],[IČO]],Zlúčenie1[IČO],Zlúčenie1[zariadenie_short])</f>
        <v>Domov Márie</v>
      </c>
      <c r="J798" t="str">
        <f>_xlfn.XLOOKUP(Tabuľka9[[#This Row],[IČO]],Zlúčenie1[IČO],Zlúčenie1[cis_obce.okres_skratka])</f>
        <v>BŠ</v>
      </c>
    </row>
    <row r="799" spans="1:10" hidden="1" x14ac:dyDescent="0.25">
      <c r="A799" t="s">
        <v>122</v>
      </c>
      <c r="B799" t="s">
        <v>136</v>
      </c>
      <c r="C799" t="s">
        <v>10</v>
      </c>
      <c r="D799"/>
      <c r="E799" s="8"/>
      <c r="F799"/>
      <c r="G799">
        <f>SUM(Tabuľka9[[#This Row],[Predpokladané spotrebované množstvo 07-12/2022]]*Tabuľka9[[#This Row],[Cena MJ S  DPH]])</f>
        <v>0</v>
      </c>
      <c r="H799" s="1">
        <v>647926</v>
      </c>
      <c r="I799" t="str">
        <f>_xlfn.XLOOKUP(Tabuľka9[[#This Row],[IČO]],Zlúčenie1[IČO],Zlúčenie1[zariadenie_short])</f>
        <v>Domov Márie</v>
      </c>
      <c r="J799" t="str">
        <f>_xlfn.XLOOKUP(Tabuľka9[[#This Row],[IČO]],Zlúčenie1[IČO],Zlúčenie1[cis_obce.okres_skratka])</f>
        <v>BŠ</v>
      </c>
    </row>
    <row r="800" spans="1:10" hidden="1" x14ac:dyDescent="0.25">
      <c r="A800" t="s">
        <v>122</v>
      </c>
      <c r="B800" t="s">
        <v>137</v>
      </c>
      <c r="C800" t="s">
        <v>10</v>
      </c>
      <c r="D800"/>
      <c r="E800" s="8"/>
      <c r="F800"/>
      <c r="G800">
        <f>SUM(Tabuľka9[[#This Row],[Predpokladané spotrebované množstvo 07-12/2022]]*Tabuľka9[[#This Row],[Cena MJ S  DPH]])</f>
        <v>0</v>
      </c>
      <c r="H800" s="1">
        <v>647926</v>
      </c>
      <c r="I800" t="str">
        <f>_xlfn.XLOOKUP(Tabuľka9[[#This Row],[IČO]],Zlúčenie1[IČO],Zlúčenie1[zariadenie_short])</f>
        <v>Domov Márie</v>
      </c>
      <c r="J800" t="str">
        <f>_xlfn.XLOOKUP(Tabuľka9[[#This Row],[IČO]],Zlúčenie1[IČO],Zlúčenie1[cis_obce.okres_skratka])</f>
        <v>BŠ</v>
      </c>
    </row>
    <row r="801" spans="1:10" hidden="1" x14ac:dyDescent="0.25">
      <c r="A801" t="s">
        <v>122</v>
      </c>
      <c r="B801" t="s">
        <v>138</v>
      </c>
      <c r="C801" t="s">
        <v>10</v>
      </c>
      <c r="D801"/>
      <c r="E801" s="8">
        <v>3.9</v>
      </c>
      <c r="F801"/>
      <c r="G801">
        <f>SUM(Tabuľka9[[#This Row],[Predpokladané spotrebované množstvo 07-12/2022]]*Tabuľka9[[#This Row],[Cena MJ S  DPH]])</f>
        <v>0</v>
      </c>
      <c r="H801" s="1">
        <v>647926</v>
      </c>
      <c r="I801" t="str">
        <f>_xlfn.XLOOKUP(Tabuľka9[[#This Row],[IČO]],Zlúčenie1[IČO],Zlúčenie1[zariadenie_short])</f>
        <v>Domov Márie</v>
      </c>
      <c r="J801" t="str">
        <f>_xlfn.XLOOKUP(Tabuľka9[[#This Row],[IČO]],Zlúčenie1[IČO],Zlúčenie1[cis_obce.okres_skratka])</f>
        <v>BŠ</v>
      </c>
    </row>
    <row r="802" spans="1:10" hidden="1" x14ac:dyDescent="0.25">
      <c r="A802" t="s">
        <v>122</v>
      </c>
      <c r="B802" t="s">
        <v>139</v>
      </c>
      <c r="C802" t="s">
        <v>10</v>
      </c>
      <c r="D802"/>
      <c r="E802" s="8"/>
      <c r="F802"/>
      <c r="G802">
        <f>SUM(Tabuľka9[[#This Row],[Predpokladané spotrebované množstvo 07-12/2022]]*Tabuľka9[[#This Row],[Cena MJ S  DPH]])</f>
        <v>0</v>
      </c>
      <c r="H802" s="1">
        <v>647926</v>
      </c>
      <c r="I802" t="str">
        <f>_xlfn.XLOOKUP(Tabuľka9[[#This Row],[IČO]],Zlúčenie1[IČO],Zlúčenie1[zariadenie_short])</f>
        <v>Domov Márie</v>
      </c>
      <c r="J802" t="str">
        <f>_xlfn.XLOOKUP(Tabuľka9[[#This Row],[IČO]],Zlúčenie1[IČO],Zlúčenie1[cis_obce.okres_skratka])</f>
        <v>BŠ</v>
      </c>
    </row>
    <row r="803" spans="1:10" hidden="1" x14ac:dyDescent="0.25">
      <c r="A803" t="s">
        <v>122</v>
      </c>
      <c r="B803" t="s">
        <v>140</v>
      </c>
      <c r="C803" t="s">
        <v>10</v>
      </c>
      <c r="D803"/>
      <c r="E803" s="8"/>
      <c r="F803"/>
      <c r="G803">
        <f>SUM(Tabuľka9[[#This Row],[Predpokladané spotrebované množstvo 07-12/2022]]*Tabuľka9[[#This Row],[Cena MJ S  DPH]])</f>
        <v>0</v>
      </c>
      <c r="H803" s="1">
        <v>647926</v>
      </c>
      <c r="I803" t="str">
        <f>_xlfn.XLOOKUP(Tabuľka9[[#This Row],[IČO]],Zlúčenie1[IČO],Zlúčenie1[zariadenie_short])</f>
        <v>Domov Márie</v>
      </c>
      <c r="J803" t="str">
        <f>_xlfn.XLOOKUP(Tabuľka9[[#This Row],[IČO]],Zlúčenie1[IČO],Zlúčenie1[cis_obce.okres_skratka])</f>
        <v>BŠ</v>
      </c>
    </row>
    <row r="804" spans="1:10" hidden="1" x14ac:dyDescent="0.25">
      <c r="A804" t="s">
        <v>122</v>
      </c>
      <c r="B804" t="s">
        <v>141</v>
      </c>
      <c r="C804" t="s">
        <v>10</v>
      </c>
      <c r="D804"/>
      <c r="E804" s="8"/>
      <c r="F804"/>
      <c r="G804">
        <f>SUM(Tabuľka9[[#This Row],[Predpokladané spotrebované množstvo 07-12/2022]]*Tabuľka9[[#This Row],[Cena MJ S  DPH]])</f>
        <v>0</v>
      </c>
      <c r="H804" s="1">
        <v>647926</v>
      </c>
      <c r="I804" t="str">
        <f>_xlfn.XLOOKUP(Tabuľka9[[#This Row],[IČO]],Zlúčenie1[IČO],Zlúčenie1[zariadenie_short])</f>
        <v>Domov Márie</v>
      </c>
      <c r="J804" t="str">
        <f>_xlfn.XLOOKUP(Tabuľka9[[#This Row],[IČO]],Zlúčenie1[IČO],Zlúčenie1[cis_obce.okres_skratka])</f>
        <v>BŠ</v>
      </c>
    </row>
    <row r="805" spans="1:10" hidden="1" x14ac:dyDescent="0.25">
      <c r="A805" t="s">
        <v>122</v>
      </c>
      <c r="B805" t="s">
        <v>142</v>
      </c>
      <c r="C805" t="s">
        <v>10</v>
      </c>
      <c r="D805"/>
      <c r="E805" s="8"/>
      <c r="F805"/>
      <c r="G805">
        <f>SUM(Tabuľka9[[#This Row],[Predpokladané spotrebované množstvo 07-12/2022]]*Tabuľka9[[#This Row],[Cena MJ S  DPH]])</f>
        <v>0</v>
      </c>
      <c r="H805" s="1">
        <v>647926</v>
      </c>
      <c r="I805" t="str">
        <f>_xlfn.XLOOKUP(Tabuľka9[[#This Row],[IČO]],Zlúčenie1[IČO],Zlúčenie1[zariadenie_short])</f>
        <v>Domov Márie</v>
      </c>
      <c r="J805" t="str">
        <f>_xlfn.XLOOKUP(Tabuľka9[[#This Row],[IČO]],Zlúčenie1[IČO],Zlúčenie1[cis_obce.okres_skratka])</f>
        <v>BŠ</v>
      </c>
    </row>
    <row r="806" spans="1:10" hidden="1" x14ac:dyDescent="0.25">
      <c r="A806" t="s">
        <v>122</v>
      </c>
      <c r="B806" t="s">
        <v>143</v>
      </c>
      <c r="C806" t="s">
        <v>10</v>
      </c>
      <c r="D806"/>
      <c r="E806" s="8">
        <v>1.1000000000000001</v>
      </c>
      <c r="F806"/>
      <c r="G806">
        <f>SUM(Tabuľka9[[#This Row],[Predpokladané spotrebované množstvo 07-12/2022]]*Tabuľka9[[#This Row],[Cena MJ S  DPH]])</f>
        <v>0</v>
      </c>
      <c r="H806" s="1">
        <v>647926</v>
      </c>
      <c r="I806" t="str">
        <f>_xlfn.XLOOKUP(Tabuľka9[[#This Row],[IČO]],Zlúčenie1[IČO],Zlúčenie1[zariadenie_short])</f>
        <v>Domov Márie</v>
      </c>
      <c r="J806" t="str">
        <f>_xlfn.XLOOKUP(Tabuľka9[[#This Row],[IČO]],Zlúčenie1[IČO],Zlúčenie1[cis_obce.okres_skratka])</f>
        <v>BŠ</v>
      </c>
    </row>
    <row r="807" spans="1:10" hidden="1" x14ac:dyDescent="0.25">
      <c r="A807" t="s">
        <v>122</v>
      </c>
      <c r="B807" t="s">
        <v>144</v>
      </c>
      <c r="C807" t="s">
        <v>10</v>
      </c>
      <c r="D807"/>
      <c r="E807" s="8">
        <v>3.3</v>
      </c>
      <c r="F807"/>
      <c r="G807">
        <f>SUM(Tabuľka9[[#This Row],[Predpokladané spotrebované množstvo 07-12/2022]]*Tabuľka9[[#This Row],[Cena MJ S  DPH]])</f>
        <v>0</v>
      </c>
      <c r="H807" s="1">
        <v>647926</v>
      </c>
      <c r="I807" t="str">
        <f>_xlfn.XLOOKUP(Tabuľka9[[#This Row],[IČO]],Zlúčenie1[IČO],Zlúčenie1[zariadenie_short])</f>
        <v>Domov Márie</v>
      </c>
      <c r="J807" t="str">
        <f>_xlfn.XLOOKUP(Tabuľka9[[#This Row],[IČO]],Zlúčenie1[IČO],Zlúčenie1[cis_obce.okres_skratka])</f>
        <v>BŠ</v>
      </c>
    </row>
    <row r="808" spans="1:10" hidden="1" x14ac:dyDescent="0.25">
      <c r="A808" t="s">
        <v>122</v>
      </c>
      <c r="B808" t="s">
        <v>145</v>
      </c>
      <c r="C808" t="s">
        <v>10</v>
      </c>
      <c r="D808"/>
      <c r="E808" s="8">
        <v>4.4000000000000004</v>
      </c>
      <c r="F808"/>
      <c r="G808">
        <f>SUM(Tabuľka9[[#This Row],[Predpokladané spotrebované množstvo 07-12/2022]]*Tabuľka9[[#This Row],[Cena MJ S  DPH]])</f>
        <v>0</v>
      </c>
      <c r="H808" s="1">
        <v>647926</v>
      </c>
      <c r="I808" t="str">
        <f>_xlfn.XLOOKUP(Tabuľka9[[#This Row],[IČO]],Zlúčenie1[IČO],Zlúčenie1[zariadenie_short])</f>
        <v>Domov Márie</v>
      </c>
      <c r="J808" t="str">
        <f>_xlfn.XLOOKUP(Tabuľka9[[#This Row],[IČO]],Zlúčenie1[IČO],Zlúčenie1[cis_obce.okres_skratka])</f>
        <v>BŠ</v>
      </c>
    </row>
    <row r="809" spans="1:10" hidden="1" x14ac:dyDescent="0.25">
      <c r="A809" t="s">
        <v>122</v>
      </c>
      <c r="B809" t="s">
        <v>146</v>
      </c>
      <c r="C809" t="s">
        <v>10</v>
      </c>
      <c r="D809"/>
      <c r="E809" s="8">
        <v>2.1</v>
      </c>
      <c r="F809"/>
      <c r="G809">
        <f>SUM(Tabuľka9[[#This Row],[Predpokladané spotrebované množstvo 07-12/2022]]*Tabuľka9[[#This Row],[Cena MJ S  DPH]])</f>
        <v>0</v>
      </c>
      <c r="H809" s="1">
        <v>647926</v>
      </c>
      <c r="I809" t="str">
        <f>_xlfn.XLOOKUP(Tabuľka9[[#This Row],[IČO]],Zlúčenie1[IČO],Zlúčenie1[zariadenie_short])</f>
        <v>Domov Márie</v>
      </c>
      <c r="J809" t="str">
        <f>_xlfn.XLOOKUP(Tabuľka9[[#This Row],[IČO]],Zlúčenie1[IČO],Zlúčenie1[cis_obce.okres_skratka])</f>
        <v>BŠ</v>
      </c>
    </row>
    <row r="810" spans="1:10" hidden="1" x14ac:dyDescent="0.25">
      <c r="A810" t="s">
        <v>122</v>
      </c>
      <c r="B810" t="s">
        <v>147</v>
      </c>
      <c r="C810" t="s">
        <v>10</v>
      </c>
      <c r="D810"/>
      <c r="E810" s="8"/>
      <c r="F810"/>
      <c r="G810">
        <f>SUM(Tabuľka9[[#This Row],[Predpokladané spotrebované množstvo 07-12/2022]]*Tabuľka9[[#This Row],[Cena MJ S  DPH]])</f>
        <v>0</v>
      </c>
      <c r="H810" s="1">
        <v>647926</v>
      </c>
      <c r="I810" t="str">
        <f>_xlfn.XLOOKUP(Tabuľka9[[#This Row],[IČO]],Zlúčenie1[IČO],Zlúčenie1[zariadenie_short])</f>
        <v>Domov Márie</v>
      </c>
      <c r="J810" t="str">
        <f>_xlfn.XLOOKUP(Tabuľka9[[#This Row],[IČO]],Zlúčenie1[IČO],Zlúčenie1[cis_obce.okres_skratka])</f>
        <v>BŠ</v>
      </c>
    </row>
    <row r="811" spans="1:10" hidden="1" x14ac:dyDescent="0.25">
      <c r="A811" t="s">
        <v>122</v>
      </c>
      <c r="B811" t="s">
        <v>148</v>
      </c>
      <c r="C811" t="s">
        <v>10</v>
      </c>
      <c r="D811"/>
      <c r="E811" s="8"/>
      <c r="F811"/>
      <c r="G811">
        <f>SUM(Tabuľka9[[#This Row],[Predpokladané spotrebované množstvo 07-12/2022]]*Tabuľka9[[#This Row],[Cena MJ S  DPH]])</f>
        <v>0</v>
      </c>
      <c r="H811" s="1">
        <v>647926</v>
      </c>
      <c r="I811" t="str">
        <f>_xlfn.XLOOKUP(Tabuľka9[[#This Row],[IČO]],Zlúčenie1[IČO],Zlúčenie1[zariadenie_short])</f>
        <v>Domov Márie</v>
      </c>
      <c r="J811" t="str">
        <f>_xlfn.XLOOKUP(Tabuľka9[[#This Row],[IČO]],Zlúčenie1[IČO],Zlúčenie1[cis_obce.okres_skratka])</f>
        <v>BŠ</v>
      </c>
    </row>
    <row r="812" spans="1:10" hidden="1" x14ac:dyDescent="0.25">
      <c r="A812" t="s">
        <v>122</v>
      </c>
      <c r="B812" t="s">
        <v>149</v>
      </c>
      <c r="C812" t="s">
        <v>10</v>
      </c>
      <c r="D812"/>
      <c r="E812" s="8">
        <v>1.18</v>
      </c>
      <c r="F812"/>
      <c r="G812">
        <f>SUM(Tabuľka9[[#This Row],[Predpokladané spotrebované množstvo 07-12/2022]]*Tabuľka9[[#This Row],[Cena MJ S  DPH]])</f>
        <v>0</v>
      </c>
      <c r="H812" s="1">
        <v>647926</v>
      </c>
      <c r="I812" t="str">
        <f>_xlfn.XLOOKUP(Tabuľka9[[#This Row],[IČO]],Zlúčenie1[IČO],Zlúčenie1[zariadenie_short])</f>
        <v>Domov Márie</v>
      </c>
      <c r="J812" t="str">
        <f>_xlfn.XLOOKUP(Tabuľka9[[#This Row],[IČO]],Zlúčenie1[IČO],Zlúčenie1[cis_obce.okres_skratka])</f>
        <v>BŠ</v>
      </c>
    </row>
    <row r="813" spans="1:10" hidden="1" x14ac:dyDescent="0.25">
      <c r="A813" t="s">
        <v>122</v>
      </c>
      <c r="B813" t="s">
        <v>150</v>
      </c>
      <c r="C813" t="s">
        <v>10</v>
      </c>
      <c r="D813"/>
      <c r="E813" s="8"/>
      <c r="F813"/>
      <c r="G813">
        <f>SUM(Tabuľka9[[#This Row],[Predpokladané spotrebované množstvo 07-12/2022]]*Tabuľka9[[#This Row],[Cena MJ S  DPH]])</f>
        <v>0</v>
      </c>
      <c r="H813" s="1">
        <v>647926</v>
      </c>
      <c r="I813" t="str">
        <f>_xlfn.XLOOKUP(Tabuľka9[[#This Row],[IČO]],Zlúčenie1[IČO],Zlúčenie1[zariadenie_short])</f>
        <v>Domov Márie</v>
      </c>
      <c r="J813" t="str">
        <f>_xlfn.XLOOKUP(Tabuľka9[[#This Row],[IČO]],Zlúčenie1[IČO],Zlúčenie1[cis_obce.okres_skratka])</f>
        <v>BŠ</v>
      </c>
    </row>
    <row r="814" spans="1:10" hidden="1" x14ac:dyDescent="0.25">
      <c r="A814" t="s">
        <v>122</v>
      </c>
      <c r="B814" t="s">
        <v>151</v>
      </c>
      <c r="C814" t="s">
        <v>10</v>
      </c>
      <c r="D814"/>
      <c r="E814" s="8">
        <v>5.4</v>
      </c>
      <c r="F814"/>
      <c r="G814">
        <f>SUM(Tabuľka9[[#This Row],[Predpokladané spotrebované množstvo 07-12/2022]]*Tabuľka9[[#This Row],[Cena MJ S  DPH]])</f>
        <v>0</v>
      </c>
      <c r="H814" s="1">
        <v>647926</v>
      </c>
      <c r="I814" t="str">
        <f>_xlfn.XLOOKUP(Tabuľka9[[#This Row],[IČO]],Zlúčenie1[IČO],Zlúčenie1[zariadenie_short])</f>
        <v>Domov Márie</v>
      </c>
      <c r="J814" t="str">
        <f>_xlfn.XLOOKUP(Tabuľka9[[#This Row],[IČO]],Zlúčenie1[IČO],Zlúčenie1[cis_obce.okres_skratka])</f>
        <v>BŠ</v>
      </c>
    </row>
    <row r="815" spans="1:10" hidden="1" x14ac:dyDescent="0.25">
      <c r="A815" t="s">
        <v>122</v>
      </c>
      <c r="B815" t="s">
        <v>152</v>
      </c>
      <c r="C815" t="s">
        <v>10</v>
      </c>
      <c r="D815"/>
      <c r="E815" s="8">
        <v>5</v>
      </c>
      <c r="F815"/>
      <c r="G815">
        <f>SUM(Tabuľka9[[#This Row],[Predpokladané spotrebované množstvo 07-12/2022]]*Tabuľka9[[#This Row],[Cena MJ S  DPH]])</f>
        <v>0</v>
      </c>
      <c r="H815" s="1">
        <v>647926</v>
      </c>
      <c r="I815" t="str">
        <f>_xlfn.XLOOKUP(Tabuľka9[[#This Row],[IČO]],Zlúčenie1[IČO],Zlúčenie1[zariadenie_short])</f>
        <v>Domov Márie</v>
      </c>
      <c r="J815" t="str">
        <f>_xlfn.XLOOKUP(Tabuľka9[[#This Row],[IČO]],Zlúčenie1[IČO],Zlúčenie1[cis_obce.okres_skratka])</f>
        <v>BŠ</v>
      </c>
    </row>
    <row r="816" spans="1:10" hidden="1" x14ac:dyDescent="0.25">
      <c r="A816" t="s">
        <v>122</v>
      </c>
      <c r="B816" t="s">
        <v>153</v>
      </c>
      <c r="C816" t="s">
        <v>10</v>
      </c>
      <c r="D816"/>
      <c r="E816" s="8">
        <v>5.4</v>
      </c>
      <c r="F816"/>
      <c r="G816">
        <f>SUM(Tabuľka9[[#This Row],[Predpokladané spotrebované množstvo 07-12/2022]]*Tabuľka9[[#This Row],[Cena MJ S  DPH]])</f>
        <v>0</v>
      </c>
      <c r="H816" s="1">
        <v>647926</v>
      </c>
      <c r="I816" t="str">
        <f>_xlfn.XLOOKUP(Tabuľka9[[#This Row],[IČO]],Zlúčenie1[IČO],Zlúčenie1[zariadenie_short])</f>
        <v>Domov Márie</v>
      </c>
      <c r="J816" t="str">
        <f>_xlfn.XLOOKUP(Tabuľka9[[#This Row],[IČO]],Zlúčenie1[IČO],Zlúčenie1[cis_obce.okres_skratka])</f>
        <v>BŠ</v>
      </c>
    </row>
    <row r="817" spans="1:10" hidden="1" x14ac:dyDescent="0.25">
      <c r="A817" t="s">
        <v>122</v>
      </c>
      <c r="B817" t="s">
        <v>154</v>
      </c>
      <c r="C817" t="s">
        <v>10</v>
      </c>
      <c r="D817"/>
      <c r="E817" s="8"/>
      <c r="F817"/>
      <c r="G817">
        <f>SUM(Tabuľka9[[#This Row],[Predpokladané spotrebované množstvo 07-12/2022]]*Tabuľka9[[#This Row],[Cena MJ S  DPH]])</f>
        <v>0</v>
      </c>
      <c r="H817" s="1">
        <v>647926</v>
      </c>
      <c r="I817" t="str">
        <f>_xlfn.XLOOKUP(Tabuľka9[[#This Row],[IČO]],Zlúčenie1[IČO],Zlúčenie1[zariadenie_short])</f>
        <v>Domov Márie</v>
      </c>
      <c r="J817" t="str">
        <f>_xlfn.XLOOKUP(Tabuľka9[[#This Row],[IČO]],Zlúčenie1[IČO],Zlúčenie1[cis_obce.okres_skratka])</f>
        <v>BŠ</v>
      </c>
    </row>
    <row r="818" spans="1:10" hidden="1" x14ac:dyDescent="0.25">
      <c r="A818" t="s">
        <v>122</v>
      </c>
      <c r="B818" t="s">
        <v>155</v>
      </c>
      <c r="C818" t="s">
        <v>10</v>
      </c>
      <c r="D818"/>
      <c r="E818" s="8">
        <v>5.5</v>
      </c>
      <c r="F818"/>
      <c r="G818">
        <f>SUM(Tabuľka9[[#This Row],[Predpokladané spotrebované množstvo 07-12/2022]]*Tabuľka9[[#This Row],[Cena MJ S  DPH]])</f>
        <v>0</v>
      </c>
      <c r="H818" s="1">
        <v>647926</v>
      </c>
      <c r="I818" t="str">
        <f>_xlfn.XLOOKUP(Tabuľka9[[#This Row],[IČO]],Zlúčenie1[IČO],Zlúčenie1[zariadenie_short])</f>
        <v>Domov Márie</v>
      </c>
      <c r="J818" t="str">
        <f>_xlfn.XLOOKUP(Tabuľka9[[#This Row],[IČO]],Zlúčenie1[IČO],Zlúčenie1[cis_obce.okres_skratka])</f>
        <v>BŠ</v>
      </c>
    </row>
    <row r="819" spans="1:10" hidden="1" x14ac:dyDescent="0.25">
      <c r="A819" t="s">
        <v>122</v>
      </c>
      <c r="B819" t="s">
        <v>156</v>
      </c>
      <c r="C819" t="s">
        <v>10</v>
      </c>
      <c r="D819"/>
      <c r="E819" s="8">
        <v>3.8</v>
      </c>
      <c r="F819"/>
      <c r="G819">
        <f>SUM(Tabuľka9[[#This Row],[Predpokladané spotrebované množstvo 07-12/2022]]*Tabuľka9[[#This Row],[Cena MJ S  DPH]])</f>
        <v>0</v>
      </c>
      <c r="H819" s="1">
        <v>647926</v>
      </c>
      <c r="I819" t="str">
        <f>_xlfn.XLOOKUP(Tabuľka9[[#This Row],[IČO]],Zlúčenie1[IČO],Zlúčenie1[zariadenie_short])</f>
        <v>Domov Márie</v>
      </c>
      <c r="J819" t="str">
        <f>_xlfn.XLOOKUP(Tabuľka9[[#This Row],[IČO]],Zlúčenie1[IČO],Zlúčenie1[cis_obce.okres_skratka])</f>
        <v>BŠ</v>
      </c>
    </row>
    <row r="820" spans="1:10" hidden="1" x14ac:dyDescent="0.25">
      <c r="A820" t="s">
        <v>122</v>
      </c>
      <c r="B820" t="s">
        <v>157</v>
      </c>
      <c r="C820" t="s">
        <v>10</v>
      </c>
      <c r="D820"/>
      <c r="E820" s="8">
        <v>4</v>
      </c>
      <c r="F820"/>
      <c r="G820">
        <f>SUM(Tabuľka9[[#This Row],[Predpokladané spotrebované množstvo 07-12/2022]]*Tabuľka9[[#This Row],[Cena MJ S  DPH]])</f>
        <v>0</v>
      </c>
      <c r="H820" s="1">
        <v>647926</v>
      </c>
      <c r="I820" t="str">
        <f>_xlfn.XLOOKUP(Tabuľka9[[#This Row],[IČO]],Zlúčenie1[IČO],Zlúčenie1[zariadenie_short])</f>
        <v>Domov Márie</v>
      </c>
      <c r="J820" t="str">
        <f>_xlfn.XLOOKUP(Tabuľka9[[#This Row],[IČO]],Zlúčenie1[IČO],Zlúčenie1[cis_obce.okres_skratka])</f>
        <v>BŠ</v>
      </c>
    </row>
    <row r="821" spans="1:10" hidden="1" x14ac:dyDescent="0.25">
      <c r="A821" t="s">
        <v>122</v>
      </c>
      <c r="B821" t="s">
        <v>158</v>
      </c>
      <c r="C821" t="s">
        <v>10</v>
      </c>
      <c r="D821"/>
      <c r="E821" s="8"/>
      <c r="F821"/>
      <c r="G821">
        <f>SUM(Tabuľka9[[#This Row],[Predpokladané spotrebované množstvo 07-12/2022]]*Tabuľka9[[#This Row],[Cena MJ S  DPH]])</f>
        <v>0</v>
      </c>
      <c r="H821" s="1">
        <v>647926</v>
      </c>
      <c r="I821" t="str">
        <f>_xlfn.XLOOKUP(Tabuľka9[[#This Row],[IČO]],Zlúčenie1[IČO],Zlúčenie1[zariadenie_short])</f>
        <v>Domov Márie</v>
      </c>
      <c r="J821" t="str">
        <f>_xlfn.XLOOKUP(Tabuľka9[[#This Row],[IČO]],Zlúčenie1[IČO],Zlúčenie1[cis_obce.okres_skratka])</f>
        <v>BŠ</v>
      </c>
    </row>
    <row r="822" spans="1:10" hidden="1" x14ac:dyDescent="0.25">
      <c r="A822" t="s">
        <v>122</v>
      </c>
      <c r="B822" t="s">
        <v>159</v>
      </c>
      <c r="C822" t="s">
        <v>10</v>
      </c>
      <c r="D822"/>
      <c r="E822" s="8"/>
      <c r="F822"/>
      <c r="G822">
        <f>SUM(Tabuľka9[[#This Row],[Predpokladané spotrebované množstvo 07-12/2022]]*Tabuľka9[[#This Row],[Cena MJ S  DPH]])</f>
        <v>0</v>
      </c>
      <c r="H822" s="1">
        <v>647926</v>
      </c>
      <c r="I822" t="str">
        <f>_xlfn.XLOOKUP(Tabuľka9[[#This Row],[IČO]],Zlúčenie1[IČO],Zlúčenie1[zariadenie_short])</f>
        <v>Domov Márie</v>
      </c>
      <c r="J822" t="str">
        <f>_xlfn.XLOOKUP(Tabuľka9[[#This Row],[IČO]],Zlúčenie1[IČO],Zlúčenie1[cis_obce.okres_skratka])</f>
        <v>BŠ</v>
      </c>
    </row>
    <row r="823" spans="1:10" hidden="1" x14ac:dyDescent="0.25">
      <c r="A823" t="s">
        <v>122</v>
      </c>
      <c r="B823" t="s">
        <v>160</v>
      </c>
      <c r="C823" t="s">
        <v>10</v>
      </c>
      <c r="D823"/>
      <c r="E823" s="8"/>
      <c r="F823"/>
      <c r="G823">
        <f>SUM(Tabuľka9[[#This Row],[Predpokladané spotrebované množstvo 07-12/2022]]*Tabuľka9[[#This Row],[Cena MJ S  DPH]])</f>
        <v>0</v>
      </c>
      <c r="H823" s="1">
        <v>647926</v>
      </c>
      <c r="I823" t="str">
        <f>_xlfn.XLOOKUP(Tabuľka9[[#This Row],[IČO]],Zlúčenie1[IČO],Zlúčenie1[zariadenie_short])</f>
        <v>Domov Márie</v>
      </c>
      <c r="J823" t="str">
        <f>_xlfn.XLOOKUP(Tabuľka9[[#This Row],[IČO]],Zlúčenie1[IČO],Zlúčenie1[cis_obce.okres_skratka])</f>
        <v>BŠ</v>
      </c>
    </row>
    <row r="824" spans="1:10" hidden="1" x14ac:dyDescent="0.25">
      <c r="A824" t="s">
        <v>122</v>
      </c>
      <c r="B824" t="s">
        <v>161</v>
      </c>
      <c r="C824" t="s">
        <v>10</v>
      </c>
      <c r="D824"/>
      <c r="E824" s="8"/>
      <c r="F824"/>
      <c r="G824">
        <f>SUM(Tabuľka9[[#This Row],[Predpokladané spotrebované množstvo 07-12/2022]]*Tabuľka9[[#This Row],[Cena MJ S  DPH]])</f>
        <v>0</v>
      </c>
      <c r="H824" s="1">
        <v>647926</v>
      </c>
      <c r="I824" t="str">
        <f>_xlfn.XLOOKUP(Tabuľka9[[#This Row],[IČO]],Zlúčenie1[IČO],Zlúčenie1[zariadenie_short])</f>
        <v>Domov Márie</v>
      </c>
      <c r="J824" t="str">
        <f>_xlfn.XLOOKUP(Tabuľka9[[#This Row],[IČO]],Zlúčenie1[IČO],Zlúčenie1[cis_obce.okres_skratka])</f>
        <v>BŠ</v>
      </c>
    </row>
    <row r="825" spans="1:10" hidden="1" x14ac:dyDescent="0.25">
      <c r="A825" t="s">
        <v>122</v>
      </c>
      <c r="B825" t="s">
        <v>162</v>
      </c>
      <c r="C825" t="s">
        <v>10</v>
      </c>
      <c r="D825"/>
      <c r="E825" s="8"/>
      <c r="F825"/>
      <c r="G825">
        <f>SUM(Tabuľka9[[#This Row],[Predpokladané spotrebované množstvo 07-12/2022]]*Tabuľka9[[#This Row],[Cena MJ S  DPH]])</f>
        <v>0</v>
      </c>
      <c r="H825" s="1">
        <v>647926</v>
      </c>
      <c r="I825" t="str">
        <f>_xlfn.XLOOKUP(Tabuľka9[[#This Row],[IČO]],Zlúčenie1[IČO],Zlúčenie1[zariadenie_short])</f>
        <v>Domov Márie</v>
      </c>
      <c r="J825" t="str">
        <f>_xlfn.XLOOKUP(Tabuľka9[[#This Row],[IČO]],Zlúčenie1[IČO],Zlúčenie1[cis_obce.okres_skratka])</f>
        <v>BŠ</v>
      </c>
    </row>
    <row r="826" spans="1:10" hidden="1" x14ac:dyDescent="0.25">
      <c r="A826" t="s">
        <v>122</v>
      </c>
      <c r="B826" t="s">
        <v>163</v>
      </c>
      <c r="C826" t="s">
        <v>10</v>
      </c>
      <c r="D826"/>
      <c r="E826" s="8">
        <v>3.75</v>
      </c>
      <c r="F826"/>
      <c r="G826">
        <f>SUM(Tabuľka9[[#This Row],[Predpokladané spotrebované množstvo 07-12/2022]]*Tabuľka9[[#This Row],[Cena MJ S  DPH]])</f>
        <v>0</v>
      </c>
      <c r="H826" s="1">
        <v>647926</v>
      </c>
      <c r="I826" t="str">
        <f>_xlfn.XLOOKUP(Tabuľka9[[#This Row],[IČO]],Zlúčenie1[IČO],Zlúčenie1[zariadenie_short])</f>
        <v>Domov Márie</v>
      </c>
      <c r="J826" t="str">
        <f>_xlfn.XLOOKUP(Tabuľka9[[#This Row],[IČO]],Zlúčenie1[IČO],Zlúčenie1[cis_obce.okres_skratka])</f>
        <v>BŠ</v>
      </c>
    </row>
    <row r="827" spans="1:10" hidden="1" x14ac:dyDescent="0.25">
      <c r="A827" t="s">
        <v>122</v>
      </c>
      <c r="B827" t="s">
        <v>164</v>
      </c>
      <c r="C827" t="s">
        <v>10</v>
      </c>
      <c r="D827"/>
      <c r="E827" s="8">
        <v>4.4000000000000004</v>
      </c>
      <c r="F827"/>
      <c r="G827">
        <f>SUM(Tabuľka9[[#This Row],[Predpokladané spotrebované množstvo 07-12/2022]]*Tabuľka9[[#This Row],[Cena MJ S  DPH]])</f>
        <v>0</v>
      </c>
      <c r="H827" s="1">
        <v>647926</v>
      </c>
      <c r="I827" t="str">
        <f>_xlfn.XLOOKUP(Tabuľka9[[#This Row],[IČO]],Zlúčenie1[IČO],Zlúčenie1[zariadenie_short])</f>
        <v>Domov Márie</v>
      </c>
      <c r="J827" t="str">
        <f>_xlfn.XLOOKUP(Tabuľka9[[#This Row],[IČO]],Zlúčenie1[IČO],Zlúčenie1[cis_obce.okres_skratka])</f>
        <v>BŠ</v>
      </c>
    </row>
    <row r="828" spans="1:10" hidden="1" x14ac:dyDescent="0.25">
      <c r="A828" t="s">
        <v>122</v>
      </c>
      <c r="B828" t="s">
        <v>165</v>
      </c>
      <c r="C828" t="s">
        <v>10</v>
      </c>
      <c r="D828"/>
      <c r="E828" s="8">
        <v>1.75</v>
      </c>
      <c r="F828"/>
      <c r="G828">
        <f>SUM(Tabuľka9[[#This Row],[Predpokladané spotrebované množstvo 07-12/2022]]*Tabuľka9[[#This Row],[Cena MJ S  DPH]])</f>
        <v>0</v>
      </c>
      <c r="H828" s="1">
        <v>647926</v>
      </c>
      <c r="I828" t="str">
        <f>_xlfn.XLOOKUP(Tabuľka9[[#This Row],[IČO]],Zlúčenie1[IČO],Zlúčenie1[zariadenie_short])</f>
        <v>Domov Márie</v>
      </c>
      <c r="J828" t="str">
        <f>_xlfn.XLOOKUP(Tabuľka9[[#This Row],[IČO]],Zlúčenie1[IČO],Zlúčenie1[cis_obce.okres_skratka])</f>
        <v>BŠ</v>
      </c>
    </row>
    <row r="829" spans="1:10" hidden="1" x14ac:dyDescent="0.25">
      <c r="A829" t="s">
        <v>122</v>
      </c>
      <c r="B829" t="s">
        <v>166</v>
      </c>
      <c r="C829" t="s">
        <v>10</v>
      </c>
      <c r="D829"/>
      <c r="E829" s="8">
        <v>3.8</v>
      </c>
      <c r="F829"/>
      <c r="G829">
        <f>SUM(Tabuľka9[[#This Row],[Predpokladané spotrebované množstvo 07-12/2022]]*Tabuľka9[[#This Row],[Cena MJ S  DPH]])</f>
        <v>0</v>
      </c>
      <c r="H829" s="1">
        <v>647926</v>
      </c>
      <c r="I829" t="str">
        <f>_xlfn.XLOOKUP(Tabuľka9[[#This Row],[IČO]],Zlúčenie1[IČO],Zlúčenie1[zariadenie_short])</f>
        <v>Domov Márie</v>
      </c>
      <c r="J829" t="str">
        <f>_xlfn.XLOOKUP(Tabuľka9[[#This Row],[IČO]],Zlúčenie1[IČO],Zlúčenie1[cis_obce.okres_skratka])</f>
        <v>BŠ</v>
      </c>
    </row>
    <row r="830" spans="1:10" hidden="1" x14ac:dyDescent="0.25">
      <c r="A830" t="s">
        <v>122</v>
      </c>
      <c r="B830" t="s">
        <v>167</v>
      </c>
      <c r="C830" t="s">
        <v>10</v>
      </c>
      <c r="D830"/>
      <c r="E830" s="8">
        <v>2.95</v>
      </c>
      <c r="F830"/>
      <c r="G830">
        <f>SUM(Tabuľka9[[#This Row],[Predpokladané spotrebované množstvo 07-12/2022]]*Tabuľka9[[#This Row],[Cena MJ S  DPH]])</f>
        <v>0</v>
      </c>
      <c r="H830" s="1">
        <v>647926</v>
      </c>
      <c r="I830" t="str">
        <f>_xlfn.XLOOKUP(Tabuľka9[[#This Row],[IČO]],Zlúčenie1[IČO],Zlúčenie1[zariadenie_short])</f>
        <v>Domov Márie</v>
      </c>
      <c r="J830" t="str">
        <f>_xlfn.XLOOKUP(Tabuľka9[[#This Row],[IČO]],Zlúčenie1[IČO],Zlúčenie1[cis_obce.okres_skratka])</f>
        <v>BŠ</v>
      </c>
    </row>
    <row r="831" spans="1:10" hidden="1" x14ac:dyDescent="0.25">
      <c r="A831" t="s">
        <v>122</v>
      </c>
      <c r="B831" t="s">
        <v>168</v>
      </c>
      <c r="C831" t="s">
        <v>10</v>
      </c>
      <c r="D831"/>
      <c r="E831" s="8"/>
      <c r="F831"/>
      <c r="G831">
        <f>SUM(Tabuľka9[[#This Row],[Predpokladané spotrebované množstvo 07-12/2022]]*Tabuľka9[[#This Row],[Cena MJ S  DPH]])</f>
        <v>0</v>
      </c>
      <c r="H831" s="1">
        <v>647926</v>
      </c>
      <c r="I831" t="str">
        <f>_xlfn.XLOOKUP(Tabuľka9[[#This Row],[IČO]],Zlúčenie1[IČO],Zlúčenie1[zariadenie_short])</f>
        <v>Domov Márie</v>
      </c>
      <c r="J831" t="str">
        <f>_xlfn.XLOOKUP(Tabuľka9[[#This Row],[IČO]],Zlúčenie1[IČO],Zlúčenie1[cis_obce.okres_skratka])</f>
        <v>BŠ</v>
      </c>
    </row>
    <row r="832" spans="1:10" hidden="1" x14ac:dyDescent="0.25">
      <c r="A832" t="s">
        <v>122</v>
      </c>
      <c r="B832" t="s">
        <v>169</v>
      </c>
      <c r="C832" t="s">
        <v>10</v>
      </c>
      <c r="D832"/>
      <c r="E832" s="8"/>
      <c r="F832"/>
      <c r="G832">
        <f>SUM(Tabuľka9[[#This Row],[Predpokladané spotrebované množstvo 07-12/2022]]*Tabuľka9[[#This Row],[Cena MJ S  DPH]])</f>
        <v>0</v>
      </c>
      <c r="H832" s="1">
        <v>647926</v>
      </c>
      <c r="I832" t="str">
        <f>_xlfn.XLOOKUP(Tabuľka9[[#This Row],[IČO]],Zlúčenie1[IČO],Zlúčenie1[zariadenie_short])</f>
        <v>Domov Márie</v>
      </c>
      <c r="J832" t="str">
        <f>_xlfn.XLOOKUP(Tabuľka9[[#This Row],[IČO]],Zlúčenie1[IČO],Zlúčenie1[cis_obce.okres_skratka])</f>
        <v>BŠ</v>
      </c>
    </row>
    <row r="833" spans="1:10" hidden="1" x14ac:dyDescent="0.25">
      <c r="A833" t="s">
        <v>122</v>
      </c>
      <c r="B833" t="s">
        <v>170</v>
      </c>
      <c r="C833" t="s">
        <v>10</v>
      </c>
      <c r="D833"/>
      <c r="E833" s="8"/>
      <c r="F833"/>
      <c r="G833">
        <f>SUM(Tabuľka9[[#This Row],[Predpokladané spotrebované množstvo 07-12/2022]]*Tabuľka9[[#This Row],[Cena MJ S  DPH]])</f>
        <v>0</v>
      </c>
      <c r="H833" s="1">
        <v>647926</v>
      </c>
      <c r="I833" t="str">
        <f>_xlfn.XLOOKUP(Tabuľka9[[#This Row],[IČO]],Zlúčenie1[IČO],Zlúčenie1[zariadenie_short])</f>
        <v>Domov Márie</v>
      </c>
      <c r="J833" t="str">
        <f>_xlfn.XLOOKUP(Tabuľka9[[#This Row],[IČO]],Zlúčenie1[IČO],Zlúčenie1[cis_obce.okres_skratka])</f>
        <v>BŠ</v>
      </c>
    </row>
    <row r="834" spans="1:10" hidden="1" x14ac:dyDescent="0.25">
      <c r="A834" t="s">
        <v>122</v>
      </c>
      <c r="B834" t="s">
        <v>171</v>
      </c>
      <c r="C834" t="s">
        <v>10</v>
      </c>
      <c r="D834"/>
      <c r="E834" s="8"/>
      <c r="F834"/>
      <c r="G834">
        <f>SUM(Tabuľka9[[#This Row],[Predpokladané spotrebované množstvo 07-12/2022]]*Tabuľka9[[#This Row],[Cena MJ S  DPH]])</f>
        <v>0</v>
      </c>
      <c r="H834" s="1">
        <v>647926</v>
      </c>
      <c r="I834" t="str">
        <f>_xlfn.XLOOKUP(Tabuľka9[[#This Row],[IČO]],Zlúčenie1[IČO],Zlúčenie1[zariadenie_short])</f>
        <v>Domov Márie</v>
      </c>
      <c r="J834" t="str">
        <f>_xlfn.XLOOKUP(Tabuľka9[[#This Row],[IČO]],Zlúčenie1[IČO],Zlúčenie1[cis_obce.okres_skratka])</f>
        <v>BŠ</v>
      </c>
    </row>
    <row r="835" spans="1:10" hidden="1" x14ac:dyDescent="0.25">
      <c r="A835" t="s">
        <v>122</v>
      </c>
      <c r="B835" t="s">
        <v>172</v>
      </c>
      <c r="C835" t="s">
        <v>10</v>
      </c>
      <c r="D835"/>
      <c r="E835" s="8">
        <v>3.33</v>
      </c>
      <c r="F835"/>
      <c r="G835">
        <f>SUM(Tabuľka9[[#This Row],[Predpokladané spotrebované množstvo 07-12/2022]]*Tabuľka9[[#This Row],[Cena MJ S  DPH]])</f>
        <v>0</v>
      </c>
      <c r="H835" s="1">
        <v>647926</v>
      </c>
      <c r="I835" t="str">
        <f>_xlfn.XLOOKUP(Tabuľka9[[#This Row],[IČO]],Zlúčenie1[IČO],Zlúčenie1[zariadenie_short])</f>
        <v>Domov Márie</v>
      </c>
      <c r="J835" t="str">
        <f>_xlfn.XLOOKUP(Tabuľka9[[#This Row],[IČO]],Zlúčenie1[IČO],Zlúčenie1[cis_obce.okres_skratka])</f>
        <v>BŠ</v>
      </c>
    </row>
    <row r="836" spans="1:10" hidden="1" x14ac:dyDescent="0.25">
      <c r="A836" t="s">
        <v>122</v>
      </c>
      <c r="B836" t="s">
        <v>173</v>
      </c>
      <c r="C836" t="s">
        <v>10</v>
      </c>
      <c r="D836"/>
      <c r="E836" s="8">
        <v>3.33</v>
      </c>
      <c r="F836"/>
      <c r="G836">
        <f>SUM(Tabuľka9[[#This Row],[Predpokladané spotrebované množstvo 07-12/2022]]*Tabuľka9[[#This Row],[Cena MJ S  DPH]])</f>
        <v>0</v>
      </c>
      <c r="H836" s="1">
        <v>647926</v>
      </c>
      <c r="I836" t="str">
        <f>_xlfn.XLOOKUP(Tabuľka9[[#This Row],[IČO]],Zlúčenie1[IČO],Zlúčenie1[zariadenie_short])</f>
        <v>Domov Márie</v>
      </c>
      <c r="J836" t="str">
        <f>_xlfn.XLOOKUP(Tabuľka9[[#This Row],[IČO]],Zlúčenie1[IČO],Zlúčenie1[cis_obce.okres_skratka])</f>
        <v>BŠ</v>
      </c>
    </row>
    <row r="837" spans="1:10" hidden="1" x14ac:dyDescent="0.25">
      <c r="A837" t="s">
        <v>122</v>
      </c>
      <c r="B837" t="s">
        <v>174</v>
      </c>
      <c r="C837" t="s">
        <v>10</v>
      </c>
      <c r="D837"/>
      <c r="E837" s="8"/>
      <c r="F837"/>
      <c r="G837">
        <f>SUM(Tabuľka9[[#This Row],[Predpokladané spotrebované množstvo 07-12/2022]]*Tabuľka9[[#This Row],[Cena MJ S  DPH]])</f>
        <v>0</v>
      </c>
      <c r="H837" s="1">
        <v>647926</v>
      </c>
      <c r="I837" t="str">
        <f>_xlfn.XLOOKUP(Tabuľka9[[#This Row],[IČO]],Zlúčenie1[IČO],Zlúčenie1[zariadenie_short])</f>
        <v>Domov Márie</v>
      </c>
      <c r="J837" t="str">
        <f>_xlfn.XLOOKUP(Tabuľka9[[#This Row],[IČO]],Zlúčenie1[IČO],Zlúčenie1[cis_obce.okres_skratka])</f>
        <v>BŠ</v>
      </c>
    </row>
    <row r="838" spans="1:10" hidden="1" x14ac:dyDescent="0.25">
      <c r="A838" t="s">
        <v>122</v>
      </c>
      <c r="B838" t="s">
        <v>175</v>
      </c>
      <c r="C838" t="s">
        <v>10</v>
      </c>
      <c r="D838"/>
      <c r="E838" s="8">
        <v>3.9</v>
      </c>
      <c r="F838"/>
      <c r="G838">
        <f>SUM(Tabuľka9[[#This Row],[Predpokladané spotrebované množstvo 07-12/2022]]*Tabuľka9[[#This Row],[Cena MJ S  DPH]])</f>
        <v>0</v>
      </c>
      <c r="H838" s="1">
        <v>647926</v>
      </c>
      <c r="I838" t="str">
        <f>_xlfn.XLOOKUP(Tabuľka9[[#This Row],[IČO]],Zlúčenie1[IČO],Zlúčenie1[zariadenie_short])</f>
        <v>Domov Márie</v>
      </c>
      <c r="J838" t="str">
        <f>_xlfn.XLOOKUP(Tabuľka9[[#This Row],[IČO]],Zlúčenie1[IČO],Zlúčenie1[cis_obce.okres_skratka])</f>
        <v>BŠ</v>
      </c>
    </row>
    <row r="839" spans="1:10" hidden="1" x14ac:dyDescent="0.25">
      <c r="A839" t="s">
        <v>122</v>
      </c>
      <c r="B839" t="s">
        <v>176</v>
      </c>
      <c r="C839" t="s">
        <v>10</v>
      </c>
      <c r="D839"/>
      <c r="E839" s="8"/>
      <c r="F839"/>
      <c r="G839">
        <f>SUM(Tabuľka9[[#This Row],[Predpokladané spotrebované množstvo 07-12/2022]]*Tabuľka9[[#This Row],[Cena MJ S  DPH]])</f>
        <v>0</v>
      </c>
      <c r="H839" s="1">
        <v>647926</v>
      </c>
      <c r="I839" t="str">
        <f>_xlfn.XLOOKUP(Tabuľka9[[#This Row],[IČO]],Zlúčenie1[IČO],Zlúčenie1[zariadenie_short])</f>
        <v>Domov Márie</v>
      </c>
      <c r="J839" t="str">
        <f>_xlfn.XLOOKUP(Tabuľka9[[#This Row],[IČO]],Zlúčenie1[IČO],Zlúčenie1[cis_obce.okres_skratka])</f>
        <v>BŠ</v>
      </c>
    </row>
    <row r="840" spans="1:10" hidden="1" x14ac:dyDescent="0.25">
      <c r="A840" t="s">
        <v>122</v>
      </c>
      <c r="B840" t="s">
        <v>177</v>
      </c>
      <c r="C840" t="s">
        <v>10</v>
      </c>
      <c r="D840"/>
      <c r="E840" s="8"/>
      <c r="F840"/>
      <c r="G840">
        <f>SUM(Tabuľka9[[#This Row],[Predpokladané spotrebované množstvo 07-12/2022]]*Tabuľka9[[#This Row],[Cena MJ S  DPH]])</f>
        <v>0</v>
      </c>
      <c r="H840" s="1">
        <v>647926</v>
      </c>
      <c r="I840" t="str">
        <f>_xlfn.XLOOKUP(Tabuľka9[[#This Row],[IČO]],Zlúčenie1[IČO],Zlúčenie1[zariadenie_short])</f>
        <v>Domov Márie</v>
      </c>
      <c r="J840" t="str">
        <f>_xlfn.XLOOKUP(Tabuľka9[[#This Row],[IČO]],Zlúčenie1[IČO],Zlúčenie1[cis_obce.okres_skratka])</f>
        <v>BŠ</v>
      </c>
    </row>
    <row r="841" spans="1:10" hidden="1" x14ac:dyDescent="0.25">
      <c r="A841" t="s">
        <v>122</v>
      </c>
      <c r="B841" t="s">
        <v>178</v>
      </c>
      <c r="C841" t="s">
        <v>10</v>
      </c>
      <c r="D841"/>
      <c r="E841" s="8">
        <v>3.9</v>
      </c>
      <c r="F841"/>
      <c r="G841">
        <f>SUM(Tabuľka9[[#This Row],[Predpokladané spotrebované množstvo 07-12/2022]]*Tabuľka9[[#This Row],[Cena MJ S  DPH]])</f>
        <v>0</v>
      </c>
      <c r="H841" s="1">
        <v>647926</v>
      </c>
      <c r="I841" t="str">
        <f>_xlfn.XLOOKUP(Tabuľka9[[#This Row],[IČO]],Zlúčenie1[IČO],Zlúčenie1[zariadenie_short])</f>
        <v>Domov Márie</v>
      </c>
      <c r="J841" t="str">
        <f>_xlfn.XLOOKUP(Tabuľka9[[#This Row],[IČO]],Zlúčenie1[IČO],Zlúčenie1[cis_obce.okres_skratka])</f>
        <v>BŠ</v>
      </c>
    </row>
    <row r="842" spans="1:10" hidden="1" x14ac:dyDescent="0.25">
      <c r="A842" t="s">
        <v>122</v>
      </c>
      <c r="B842" t="s">
        <v>179</v>
      </c>
      <c r="C842" t="s">
        <v>10</v>
      </c>
      <c r="D842"/>
      <c r="E842" s="8">
        <v>3.9</v>
      </c>
      <c r="F842"/>
      <c r="G842">
        <f>SUM(Tabuľka9[[#This Row],[Predpokladané spotrebované množstvo 07-12/2022]]*Tabuľka9[[#This Row],[Cena MJ S  DPH]])</f>
        <v>0</v>
      </c>
      <c r="H842" s="1">
        <v>647926</v>
      </c>
      <c r="I842" t="str">
        <f>_xlfn.XLOOKUP(Tabuľka9[[#This Row],[IČO]],Zlúčenie1[IČO],Zlúčenie1[zariadenie_short])</f>
        <v>Domov Márie</v>
      </c>
      <c r="J842" t="str">
        <f>_xlfn.XLOOKUP(Tabuľka9[[#This Row],[IČO]],Zlúčenie1[IČO],Zlúčenie1[cis_obce.okres_skratka])</f>
        <v>BŠ</v>
      </c>
    </row>
    <row r="843" spans="1:10" hidden="1" x14ac:dyDescent="0.25">
      <c r="A843" t="s">
        <v>122</v>
      </c>
      <c r="B843" t="s">
        <v>180</v>
      </c>
      <c r="C843" t="s">
        <v>10</v>
      </c>
      <c r="D843"/>
      <c r="E843" s="8">
        <v>3.9</v>
      </c>
      <c r="F843"/>
      <c r="G843">
        <f>SUM(Tabuľka9[[#This Row],[Predpokladané spotrebované množstvo 07-12/2022]]*Tabuľka9[[#This Row],[Cena MJ S  DPH]])</f>
        <v>0</v>
      </c>
      <c r="H843" s="1">
        <v>647926</v>
      </c>
      <c r="I843" t="str">
        <f>_xlfn.XLOOKUP(Tabuľka9[[#This Row],[IČO]],Zlúčenie1[IČO],Zlúčenie1[zariadenie_short])</f>
        <v>Domov Márie</v>
      </c>
      <c r="J843" t="str">
        <f>_xlfn.XLOOKUP(Tabuľka9[[#This Row],[IČO]],Zlúčenie1[IČO],Zlúčenie1[cis_obce.okres_skratka])</f>
        <v>BŠ</v>
      </c>
    </row>
    <row r="844" spans="1:10" hidden="1" x14ac:dyDescent="0.25">
      <c r="A844" t="s">
        <v>122</v>
      </c>
      <c r="B844" t="s">
        <v>181</v>
      </c>
      <c r="C844" t="s">
        <v>10</v>
      </c>
      <c r="D844"/>
      <c r="E844" s="8"/>
      <c r="F844"/>
      <c r="G844">
        <f>SUM(Tabuľka9[[#This Row],[Predpokladané spotrebované množstvo 07-12/2022]]*Tabuľka9[[#This Row],[Cena MJ S  DPH]])</f>
        <v>0</v>
      </c>
      <c r="H844" s="1">
        <v>647926</v>
      </c>
      <c r="I844" t="str">
        <f>_xlfn.XLOOKUP(Tabuľka9[[#This Row],[IČO]],Zlúčenie1[IČO],Zlúčenie1[zariadenie_short])</f>
        <v>Domov Márie</v>
      </c>
      <c r="J844" t="str">
        <f>_xlfn.XLOOKUP(Tabuľka9[[#This Row],[IČO]],Zlúčenie1[IČO],Zlúčenie1[cis_obce.okres_skratka])</f>
        <v>BŠ</v>
      </c>
    </row>
    <row r="845" spans="1:10" hidden="1" x14ac:dyDescent="0.25">
      <c r="A845" t="s">
        <v>122</v>
      </c>
      <c r="B845" t="s">
        <v>182</v>
      </c>
      <c r="C845" t="s">
        <v>10</v>
      </c>
      <c r="D845"/>
      <c r="E845" s="8"/>
      <c r="F845"/>
      <c r="G845">
        <f>SUM(Tabuľka9[[#This Row],[Predpokladané spotrebované množstvo 07-12/2022]]*Tabuľka9[[#This Row],[Cena MJ S  DPH]])</f>
        <v>0</v>
      </c>
      <c r="H845" s="1">
        <v>647926</v>
      </c>
      <c r="I845" t="str">
        <f>_xlfn.XLOOKUP(Tabuľka9[[#This Row],[IČO]],Zlúčenie1[IČO],Zlúčenie1[zariadenie_short])</f>
        <v>Domov Márie</v>
      </c>
      <c r="J845" t="str">
        <f>_xlfn.XLOOKUP(Tabuľka9[[#This Row],[IČO]],Zlúčenie1[IČO],Zlúčenie1[cis_obce.okres_skratka])</f>
        <v>BŠ</v>
      </c>
    </row>
    <row r="846" spans="1:10" hidden="1" x14ac:dyDescent="0.25">
      <c r="A846" t="s">
        <v>122</v>
      </c>
      <c r="B846" t="s">
        <v>183</v>
      </c>
      <c r="C846" t="s">
        <v>10</v>
      </c>
      <c r="D846"/>
      <c r="E846" s="8"/>
      <c r="F846"/>
      <c r="G846">
        <f>SUM(Tabuľka9[[#This Row],[Predpokladané spotrebované množstvo 07-12/2022]]*Tabuľka9[[#This Row],[Cena MJ S  DPH]])</f>
        <v>0</v>
      </c>
      <c r="H846" s="1">
        <v>647926</v>
      </c>
      <c r="I846" t="str">
        <f>_xlfn.XLOOKUP(Tabuľka9[[#This Row],[IČO]],Zlúčenie1[IČO],Zlúčenie1[zariadenie_short])</f>
        <v>Domov Márie</v>
      </c>
      <c r="J846" t="str">
        <f>_xlfn.XLOOKUP(Tabuľka9[[#This Row],[IČO]],Zlúčenie1[IČO],Zlúčenie1[cis_obce.okres_skratka])</f>
        <v>BŠ</v>
      </c>
    </row>
    <row r="847" spans="1:10" hidden="1" x14ac:dyDescent="0.25">
      <c r="A847" t="s">
        <v>122</v>
      </c>
      <c r="B847" t="s">
        <v>184</v>
      </c>
      <c r="C847" t="s">
        <v>10</v>
      </c>
      <c r="D847"/>
      <c r="E847" s="8"/>
      <c r="F847"/>
      <c r="G847">
        <f>SUM(Tabuľka9[[#This Row],[Predpokladané spotrebované množstvo 07-12/2022]]*Tabuľka9[[#This Row],[Cena MJ S  DPH]])</f>
        <v>0</v>
      </c>
      <c r="H847" s="1">
        <v>647926</v>
      </c>
      <c r="I847" t="str">
        <f>_xlfn.XLOOKUP(Tabuľka9[[#This Row],[IČO]],Zlúčenie1[IČO],Zlúčenie1[zariadenie_short])</f>
        <v>Domov Márie</v>
      </c>
      <c r="J847" t="str">
        <f>_xlfn.XLOOKUP(Tabuľka9[[#This Row],[IČO]],Zlúčenie1[IČO],Zlúčenie1[cis_obce.okres_skratka])</f>
        <v>BŠ</v>
      </c>
    </row>
    <row r="848" spans="1:10" hidden="1" x14ac:dyDescent="0.25">
      <c r="A848" t="s">
        <v>122</v>
      </c>
      <c r="B848" t="s">
        <v>185</v>
      </c>
      <c r="C848" t="s">
        <v>10</v>
      </c>
      <c r="D848"/>
      <c r="E848" s="8">
        <v>4.4000000000000004</v>
      </c>
      <c r="F848"/>
      <c r="G848">
        <f>SUM(Tabuľka9[[#This Row],[Predpokladané spotrebované množstvo 07-12/2022]]*Tabuľka9[[#This Row],[Cena MJ S  DPH]])</f>
        <v>0</v>
      </c>
      <c r="H848" s="1">
        <v>647926</v>
      </c>
      <c r="I848" t="str">
        <f>_xlfn.XLOOKUP(Tabuľka9[[#This Row],[IČO]],Zlúčenie1[IČO],Zlúčenie1[zariadenie_short])</f>
        <v>Domov Márie</v>
      </c>
      <c r="J848" t="str">
        <f>_xlfn.XLOOKUP(Tabuľka9[[#This Row],[IČO]],Zlúčenie1[IČO],Zlúčenie1[cis_obce.okres_skratka])</f>
        <v>BŠ</v>
      </c>
    </row>
    <row r="849" spans="1:10" hidden="1" x14ac:dyDescent="0.25">
      <c r="A849" t="s">
        <v>92</v>
      </c>
      <c r="B849" t="s">
        <v>186</v>
      </c>
      <c r="C849" t="s">
        <v>45</v>
      </c>
      <c r="D849"/>
      <c r="E849" s="8">
        <v>1.1399999999999999</v>
      </c>
      <c r="F849"/>
      <c r="G849">
        <f>SUM(Tabuľka9[[#This Row],[Predpokladané spotrebované množstvo 07-12/2022]]*Tabuľka9[[#This Row],[Cena MJ S  DPH]])</f>
        <v>0</v>
      </c>
      <c r="H849" s="1">
        <v>647926</v>
      </c>
      <c r="I849" t="str">
        <f>_xlfn.XLOOKUP(Tabuľka9[[#This Row],[IČO]],Zlúčenie1[IČO],Zlúčenie1[zariadenie_short])</f>
        <v>Domov Márie</v>
      </c>
      <c r="J849" t="str">
        <f>_xlfn.XLOOKUP(Tabuľka9[[#This Row],[IČO]],Zlúčenie1[IČO],Zlúčenie1[cis_obce.okres_skratka])</f>
        <v>BŠ</v>
      </c>
    </row>
    <row r="850" spans="1:10" hidden="1" x14ac:dyDescent="0.25">
      <c r="A850" t="s">
        <v>92</v>
      </c>
      <c r="B850" t="s">
        <v>187</v>
      </c>
      <c r="C850" t="s">
        <v>10</v>
      </c>
      <c r="D850"/>
      <c r="E850" s="8"/>
      <c r="F850"/>
      <c r="G850">
        <f>SUM(Tabuľka9[[#This Row],[Predpokladané spotrebované množstvo 07-12/2022]]*Tabuľka9[[#This Row],[Cena MJ S  DPH]])</f>
        <v>0</v>
      </c>
      <c r="H850" s="1">
        <v>647926</v>
      </c>
      <c r="I850" t="str">
        <f>_xlfn.XLOOKUP(Tabuľka9[[#This Row],[IČO]],Zlúčenie1[IČO],Zlúčenie1[zariadenie_short])</f>
        <v>Domov Márie</v>
      </c>
      <c r="J850" t="str">
        <f>_xlfn.XLOOKUP(Tabuľka9[[#This Row],[IČO]],Zlúčenie1[IČO],Zlúčenie1[cis_obce.okres_skratka])</f>
        <v>BŠ</v>
      </c>
    </row>
    <row r="851" spans="1:10" hidden="1" x14ac:dyDescent="0.25">
      <c r="A851" t="s">
        <v>92</v>
      </c>
      <c r="B851" t="s">
        <v>188</v>
      </c>
      <c r="C851" t="s">
        <v>10</v>
      </c>
      <c r="D851"/>
      <c r="E851" s="8">
        <v>0.46</v>
      </c>
      <c r="F851"/>
      <c r="G851">
        <f>SUM(Tabuľka9[[#This Row],[Predpokladané spotrebované množstvo 07-12/2022]]*Tabuľka9[[#This Row],[Cena MJ S  DPH]])</f>
        <v>0</v>
      </c>
      <c r="H851" s="1">
        <v>647926</v>
      </c>
      <c r="I851" t="str">
        <f>_xlfn.XLOOKUP(Tabuľka9[[#This Row],[IČO]],Zlúčenie1[IČO],Zlúčenie1[zariadenie_short])</f>
        <v>Domov Márie</v>
      </c>
      <c r="J851" t="str">
        <f>_xlfn.XLOOKUP(Tabuľka9[[#This Row],[IČO]],Zlúčenie1[IČO],Zlúčenie1[cis_obce.okres_skratka])</f>
        <v>BŠ</v>
      </c>
    </row>
    <row r="852" spans="1:10" hidden="1" x14ac:dyDescent="0.25">
      <c r="A852" t="s">
        <v>7</v>
      </c>
      <c r="B852" t="s">
        <v>8</v>
      </c>
      <c r="C852" t="s">
        <v>10</v>
      </c>
      <c r="D852"/>
      <c r="E852" s="8"/>
      <c r="F852"/>
      <c r="G852">
        <f>SUM(Tabuľka9[[#This Row],[Predpokladané spotrebované množstvo 07-12/2022]]*Tabuľka9[[#This Row],[Cena MJ S  DPH]])</f>
        <v>0</v>
      </c>
      <c r="H852" s="1">
        <v>633453</v>
      </c>
      <c r="I852" t="str">
        <f>_xlfn.XLOOKUP(Tabuľka9[[#This Row],[IČO]],Zlúčenie1[IČO],Zlúčenie1[zariadenie_short])</f>
        <v>DSS Detva</v>
      </c>
      <c r="J852" t="str">
        <f>_xlfn.XLOOKUP(Tabuľka9[[#This Row],[IČO]],Zlúčenie1[IČO],Zlúčenie1[cis_obce.okres_skratka])</f>
        <v>DT</v>
      </c>
    </row>
    <row r="853" spans="1:10" hidden="1" x14ac:dyDescent="0.25">
      <c r="A853" t="s">
        <v>7</v>
      </c>
      <c r="B853" t="s">
        <v>9</v>
      </c>
      <c r="C853" t="s">
        <v>10</v>
      </c>
      <c r="D853"/>
      <c r="E853" s="8">
        <v>1.21</v>
      </c>
      <c r="F853">
        <v>60</v>
      </c>
      <c r="G853">
        <f>SUM(Tabuľka9[[#This Row],[Predpokladané spotrebované množstvo 07-12/2022]]*Tabuľka9[[#This Row],[Cena MJ S  DPH]])</f>
        <v>72.599999999999994</v>
      </c>
      <c r="H853" s="1">
        <v>633453</v>
      </c>
      <c r="I853" t="str">
        <f>_xlfn.XLOOKUP(Tabuľka9[[#This Row],[IČO]],Zlúčenie1[IČO],Zlúčenie1[zariadenie_short])</f>
        <v>DSS Detva</v>
      </c>
      <c r="J853" t="str">
        <f>_xlfn.XLOOKUP(Tabuľka9[[#This Row],[IČO]],Zlúčenie1[IČO],Zlúčenie1[cis_obce.okres_skratka])</f>
        <v>DT</v>
      </c>
    </row>
    <row r="854" spans="1:10" hidden="1" x14ac:dyDescent="0.25">
      <c r="A854" t="s">
        <v>7</v>
      </c>
      <c r="B854" t="s">
        <v>11</v>
      </c>
      <c r="C854" t="s">
        <v>10</v>
      </c>
      <c r="D854"/>
      <c r="E854" s="8">
        <v>1.49</v>
      </c>
      <c r="F854">
        <v>90</v>
      </c>
      <c r="G854">
        <f>SUM(Tabuľka9[[#This Row],[Predpokladané spotrebované množstvo 07-12/2022]]*Tabuľka9[[#This Row],[Cena MJ S  DPH]])</f>
        <v>134.1</v>
      </c>
      <c r="H854" s="1">
        <v>633453</v>
      </c>
      <c r="I854" t="str">
        <f>_xlfn.XLOOKUP(Tabuľka9[[#This Row],[IČO]],Zlúčenie1[IČO],Zlúčenie1[zariadenie_short])</f>
        <v>DSS Detva</v>
      </c>
      <c r="J854" t="str">
        <f>_xlfn.XLOOKUP(Tabuľka9[[#This Row],[IČO]],Zlúčenie1[IČO],Zlúčenie1[cis_obce.okres_skratka])</f>
        <v>DT</v>
      </c>
    </row>
    <row r="855" spans="1:10" hidden="1" x14ac:dyDescent="0.25">
      <c r="A855" t="s">
        <v>7</v>
      </c>
      <c r="B855" t="s">
        <v>12</v>
      </c>
      <c r="C855" t="s">
        <v>10</v>
      </c>
      <c r="D855"/>
      <c r="E855" s="8">
        <v>0.59</v>
      </c>
      <c r="F855">
        <v>180</v>
      </c>
      <c r="G855">
        <f>SUM(Tabuľka9[[#This Row],[Predpokladané spotrebované množstvo 07-12/2022]]*Tabuľka9[[#This Row],[Cena MJ S  DPH]])</f>
        <v>106.19999999999999</v>
      </c>
      <c r="H855" s="1">
        <v>633453</v>
      </c>
      <c r="I855" t="str">
        <f>_xlfn.XLOOKUP(Tabuľka9[[#This Row],[IČO]],Zlúčenie1[IČO],Zlúčenie1[zariadenie_short])</f>
        <v>DSS Detva</v>
      </c>
      <c r="J855" t="str">
        <f>_xlfn.XLOOKUP(Tabuľka9[[#This Row],[IČO]],Zlúčenie1[IČO],Zlúčenie1[cis_obce.okres_skratka])</f>
        <v>DT</v>
      </c>
    </row>
    <row r="856" spans="1:10" hidden="1" x14ac:dyDescent="0.25">
      <c r="A856" t="s">
        <v>7</v>
      </c>
      <c r="B856" t="s">
        <v>13</v>
      </c>
      <c r="C856" t="s">
        <v>10</v>
      </c>
      <c r="D856"/>
      <c r="E856" s="8"/>
      <c r="F856"/>
      <c r="G856">
        <f>SUM(Tabuľka9[[#This Row],[Predpokladané spotrebované množstvo 07-12/2022]]*Tabuľka9[[#This Row],[Cena MJ S  DPH]])</f>
        <v>0</v>
      </c>
      <c r="H856" s="1">
        <v>633453</v>
      </c>
      <c r="I856" t="str">
        <f>_xlfn.XLOOKUP(Tabuľka9[[#This Row],[IČO]],Zlúčenie1[IČO],Zlúčenie1[zariadenie_short])</f>
        <v>DSS Detva</v>
      </c>
      <c r="J856" t="str">
        <f>_xlfn.XLOOKUP(Tabuľka9[[#This Row],[IČO]],Zlúčenie1[IČO],Zlúčenie1[cis_obce.okres_skratka])</f>
        <v>DT</v>
      </c>
    </row>
    <row r="857" spans="1:10" hidden="1" x14ac:dyDescent="0.25">
      <c r="A857" t="s">
        <v>7</v>
      </c>
      <c r="B857" t="s">
        <v>14</v>
      </c>
      <c r="C857" t="s">
        <v>10</v>
      </c>
      <c r="D857"/>
      <c r="E857" s="8">
        <v>1.89</v>
      </c>
      <c r="F857">
        <v>24</v>
      </c>
      <c r="G857">
        <f>SUM(Tabuľka9[[#This Row],[Predpokladané spotrebované množstvo 07-12/2022]]*Tabuľka9[[#This Row],[Cena MJ S  DPH]])</f>
        <v>45.36</v>
      </c>
      <c r="H857" s="1">
        <v>633453</v>
      </c>
      <c r="I857" t="str">
        <f>_xlfn.XLOOKUP(Tabuľka9[[#This Row],[IČO]],Zlúčenie1[IČO],Zlúčenie1[zariadenie_short])</f>
        <v>DSS Detva</v>
      </c>
      <c r="J857" t="str">
        <f>_xlfn.XLOOKUP(Tabuľka9[[#This Row],[IČO]],Zlúčenie1[IČO],Zlúčenie1[cis_obce.okres_skratka])</f>
        <v>DT</v>
      </c>
    </row>
    <row r="858" spans="1:10" hidden="1" x14ac:dyDescent="0.25">
      <c r="A858" t="s">
        <v>7</v>
      </c>
      <c r="B858" t="s">
        <v>15</v>
      </c>
      <c r="C858" t="s">
        <v>16</v>
      </c>
      <c r="D858"/>
      <c r="E858" s="8"/>
      <c r="F858"/>
      <c r="G858">
        <f>SUM(Tabuľka9[[#This Row],[Predpokladané spotrebované množstvo 07-12/2022]]*Tabuľka9[[#This Row],[Cena MJ S  DPH]])</f>
        <v>0</v>
      </c>
      <c r="H858" s="1">
        <v>633453</v>
      </c>
      <c r="I858" t="str">
        <f>_xlfn.XLOOKUP(Tabuľka9[[#This Row],[IČO]],Zlúčenie1[IČO],Zlúčenie1[zariadenie_short])</f>
        <v>DSS Detva</v>
      </c>
      <c r="J858" t="str">
        <f>_xlfn.XLOOKUP(Tabuľka9[[#This Row],[IČO]],Zlúčenie1[IČO],Zlúčenie1[cis_obce.okres_skratka])</f>
        <v>DT</v>
      </c>
    </row>
    <row r="859" spans="1:10" hidden="1" x14ac:dyDescent="0.25">
      <c r="A859" t="s">
        <v>7</v>
      </c>
      <c r="B859" t="s">
        <v>17</v>
      </c>
      <c r="C859" t="s">
        <v>10</v>
      </c>
      <c r="D859"/>
      <c r="E859" s="8">
        <v>2.79</v>
      </c>
      <c r="F859">
        <v>30</v>
      </c>
      <c r="G859">
        <f>SUM(Tabuľka9[[#This Row],[Predpokladané spotrebované množstvo 07-12/2022]]*Tabuľka9[[#This Row],[Cena MJ S  DPH]])</f>
        <v>83.7</v>
      </c>
      <c r="H859" s="1">
        <v>633453</v>
      </c>
      <c r="I859" t="str">
        <f>_xlfn.XLOOKUP(Tabuľka9[[#This Row],[IČO]],Zlúčenie1[IČO],Zlúčenie1[zariadenie_short])</f>
        <v>DSS Detva</v>
      </c>
      <c r="J859" t="str">
        <f>_xlfn.XLOOKUP(Tabuľka9[[#This Row],[IČO]],Zlúčenie1[IČO],Zlúčenie1[cis_obce.okres_skratka])</f>
        <v>DT</v>
      </c>
    </row>
    <row r="860" spans="1:10" hidden="1" x14ac:dyDescent="0.25">
      <c r="A860" t="s">
        <v>7</v>
      </c>
      <c r="B860" t="s">
        <v>18</v>
      </c>
      <c r="C860" t="s">
        <v>10</v>
      </c>
      <c r="D860"/>
      <c r="E860" s="8"/>
      <c r="F860"/>
      <c r="G860">
        <f>SUM(Tabuľka9[[#This Row],[Predpokladané spotrebované množstvo 07-12/2022]]*Tabuľka9[[#This Row],[Cena MJ S  DPH]])</f>
        <v>0</v>
      </c>
      <c r="H860" s="1">
        <v>633453</v>
      </c>
      <c r="I860" t="str">
        <f>_xlfn.XLOOKUP(Tabuľka9[[#This Row],[IČO]],Zlúčenie1[IČO],Zlúčenie1[zariadenie_short])</f>
        <v>DSS Detva</v>
      </c>
      <c r="J860" t="str">
        <f>_xlfn.XLOOKUP(Tabuľka9[[#This Row],[IČO]],Zlúčenie1[IČO],Zlúčenie1[cis_obce.okres_skratka])</f>
        <v>DT</v>
      </c>
    </row>
    <row r="861" spans="1:10" hidden="1" x14ac:dyDescent="0.25">
      <c r="A861" t="s">
        <v>7</v>
      </c>
      <c r="B861" t="s">
        <v>19</v>
      </c>
      <c r="C861" t="s">
        <v>10</v>
      </c>
      <c r="D861"/>
      <c r="E861" s="8">
        <v>1.0900000000000001</v>
      </c>
      <c r="F861">
        <v>24</v>
      </c>
      <c r="G861">
        <f>SUM(Tabuľka9[[#This Row],[Predpokladané spotrebované množstvo 07-12/2022]]*Tabuľka9[[#This Row],[Cena MJ S  DPH]])</f>
        <v>26.160000000000004</v>
      </c>
      <c r="H861" s="1">
        <v>633453</v>
      </c>
      <c r="I861" t="str">
        <f>_xlfn.XLOOKUP(Tabuľka9[[#This Row],[IČO]],Zlúčenie1[IČO],Zlúčenie1[zariadenie_short])</f>
        <v>DSS Detva</v>
      </c>
      <c r="J861" t="str">
        <f>_xlfn.XLOOKUP(Tabuľka9[[#This Row],[IČO]],Zlúčenie1[IČO],Zlúčenie1[cis_obce.okres_skratka])</f>
        <v>DT</v>
      </c>
    </row>
    <row r="862" spans="1:10" hidden="1" x14ac:dyDescent="0.25">
      <c r="A862" t="s">
        <v>7</v>
      </c>
      <c r="B862" t="s">
        <v>20</v>
      </c>
      <c r="C862" t="s">
        <v>10</v>
      </c>
      <c r="D862"/>
      <c r="E862" s="8">
        <v>0.68</v>
      </c>
      <c r="F862">
        <v>120</v>
      </c>
      <c r="G862">
        <f>SUM(Tabuľka9[[#This Row],[Predpokladané spotrebované množstvo 07-12/2022]]*Tabuľka9[[#This Row],[Cena MJ S  DPH]])</f>
        <v>81.600000000000009</v>
      </c>
      <c r="H862" s="1">
        <v>633453</v>
      </c>
      <c r="I862" t="str">
        <f>_xlfn.XLOOKUP(Tabuľka9[[#This Row],[IČO]],Zlúčenie1[IČO],Zlúčenie1[zariadenie_short])</f>
        <v>DSS Detva</v>
      </c>
      <c r="J862" t="str">
        <f>_xlfn.XLOOKUP(Tabuľka9[[#This Row],[IČO]],Zlúčenie1[IČO],Zlúčenie1[cis_obce.okres_skratka])</f>
        <v>DT</v>
      </c>
    </row>
    <row r="863" spans="1:10" hidden="1" x14ac:dyDescent="0.25">
      <c r="A863" t="s">
        <v>7</v>
      </c>
      <c r="B863" t="s">
        <v>21</v>
      </c>
      <c r="C863" t="s">
        <v>22</v>
      </c>
      <c r="D863"/>
      <c r="E863" s="8"/>
      <c r="F863"/>
      <c r="G863">
        <f>SUM(Tabuľka9[[#This Row],[Predpokladané spotrebované množstvo 07-12/2022]]*Tabuľka9[[#This Row],[Cena MJ S  DPH]])</f>
        <v>0</v>
      </c>
      <c r="H863" s="1">
        <v>633453</v>
      </c>
      <c r="I863" t="str">
        <f>_xlfn.XLOOKUP(Tabuľka9[[#This Row],[IČO]],Zlúčenie1[IČO],Zlúčenie1[zariadenie_short])</f>
        <v>DSS Detva</v>
      </c>
      <c r="J863" t="str">
        <f>_xlfn.XLOOKUP(Tabuľka9[[#This Row],[IČO]],Zlúčenie1[IČO],Zlúčenie1[cis_obce.okres_skratka])</f>
        <v>DT</v>
      </c>
    </row>
    <row r="864" spans="1:10" hidden="1" x14ac:dyDescent="0.25">
      <c r="A864" t="s">
        <v>7</v>
      </c>
      <c r="B864" t="s">
        <v>23</v>
      </c>
      <c r="C864" t="s">
        <v>10</v>
      </c>
      <c r="D864"/>
      <c r="E864" s="8">
        <v>2.39</v>
      </c>
      <c r="F864">
        <v>24</v>
      </c>
      <c r="G864">
        <f>SUM(Tabuľka9[[#This Row],[Predpokladané spotrebované množstvo 07-12/2022]]*Tabuľka9[[#This Row],[Cena MJ S  DPH]])</f>
        <v>57.36</v>
      </c>
      <c r="H864" s="1">
        <v>633453</v>
      </c>
      <c r="I864" t="str">
        <f>_xlfn.XLOOKUP(Tabuľka9[[#This Row],[IČO]],Zlúčenie1[IČO],Zlúčenie1[zariadenie_short])</f>
        <v>DSS Detva</v>
      </c>
      <c r="J864" t="str">
        <f>_xlfn.XLOOKUP(Tabuľka9[[#This Row],[IČO]],Zlúčenie1[IČO],Zlúčenie1[cis_obce.okres_skratka])</f>
        <v>DT</v>
      </c>
    </row>
    <row r="865" spans="1:10" hidden="1" x14ac:dyDescent="0.25">
      <c r="A865" t="s">
        <v>7</v>
      </c>
      <c r="B865" t="s">
        <v>24</v>
      </c>
      <c r="C865" t="s">
        <v>10</v>
      </c>
      <c r="D865"/>
      <c r="E865" s="8">
        <v>1.89</v>
      </c>
      <c r="F865">
        <v>42</v>
      </c>
      <c r="G865">
        <f>SUM(Tabuľka9[[#This Row],[Predpokladané spotrebované množstvo 07-12/2022]]*Tabuľka9[[#This Row],[Cena MJ S  DPH]])</f>
        <v>79.38</v>
      </c>
      <c r="H865" s="1">
        <v>633453</v>
      </c>
      <c r="I865" t="str">
        <f>_xlfn.XLOOKUP(Tabuľka9[[#This Row],[IČO]],Zlúčenie1[IČO],Zlúčenie1[zariadenie_short])</f>
        <v>DSS Detva</v>
      </c>
      <c r="J865" t="str">
        <f>_xlfn.XLOOKUP(Tabuľka9[[#This Row],[IČO]],Zlúčenie1[IČO],Zlúčenie1[cis_obce.okres_skratka])</f>
        <v>DT</v>
      </c>
    </row>
    <row r="866" spans="1:10" hidden="1" x14ac:dyDescent="0.25">
      <c r="A866" t="s">
        <v>7</v>
      </c>
      <c r="B866" t="s">
        <v>25</v>
      </c>
      <c r="C866" t="s">
        <v>10</v>
      </c>
      <c r="D866"/>
      <c r="E866" s="8">
        <v>1.89</v>
      </c>
      <c r="F866">
        <v>42</v>
      </c>
      <c r="G866">
        <f>SUM(Tabuľka9[[#This Row],[Predpokladané spotrebované množstvo 07-12/2022]]*Tabuľka9[[#This Row],[Cena MJ S  DPH]])</f>
        <v>79.38</v>
      </c>
      <c r="H866" s="1">
        <v>633453</v>
      </c>
      <c r="I866" t="str">
        <f>_xlfn.XLOOKUP(Tabuľka9[[#This Row],[IČO]],Zlúčenie1[IČO],Zlúčenie1[zariadenie_short])</f>
        <v>DSS Detva</v>
      </c>
      <c r="J866" t="str">
        <f>_xlfn.XLOOKUP(Tabuľka9[[#This Row],[IČO]],Zlúčenie1[IČO],Zlúčenie1[cis_obce.okres_skratka])</f>
        <v>DT</v>
      </c>
    </row>
    <row r="867" spans="1:10" hidden="1" x14ac:dyDescent="0.25">
      <c r="A867" t="s">
        <v>7</v>
      </c>
      <c r="B867" t="s">
        <v>26</v>
      </c>
      <c r="C867" t="s">
        <v>10</v>
      </c>
      <c r="D867"/>
      <c r="E867" s="8"/>
      <c r="F867"/>
      <c r="G867">
        <f>SUM(Tabuľka9[[#This Row],[Predpokladané spotrebované množstvo 07-12/2022]]*Tabuľka9[[#This Row],[Cena MJ S  DPH]])</f>
        <v>0</v>
      </c>
      <c r="H867" s="1">
        <v>633453</v>
      </c>
      <c r="I867" t="str">
        <f>_xlfn.XLOOKUP(Tabuľka9[[#This Row],[IČO]],Zlúčenie1[IČO],Zlúčenie1[zariadenie_short])</f>
        <v>DSS Detva</v>
      </c>
      <c r="J867" t="str">
        <f>_xlfn.XLOOKUP(Tabuľka9[[#This Row],[IČO]],Zlúčenie1[IČO],Zlúčenie1[cis_obce.okres_skratka])</f>
        <v>DT</v>
      </c>
    </row>
    <row r="868" spans="1:10" hidden="1" x14ac:dyDescent="0.25">
      <c r="A868" t="s">
        <v>7</v>
      </c>
      <c r="B868" t="s">
        <v>27</v>
      </c>
      <c r="C868" t="s">
        <v>10</v>
      </c>
      <c r="D868"/>
      <c r="E868" s="8">
        <v>0.79</v>
      </c>
      <c r="F868">
        <v>360</v>
      </c>
      <c r="G868">
        <f>SUM(Tabuľka9[[#This Row],[Predpokladané spotrebované množstvo 07-12/2022]]*Tabuľka9[[#This Row],[Cena MJ S  DPH]])</f>
        <v>284.40000000000003</v>
      </c>
      <c r="H868" s="1">
        <v>633453</v>
      </c>
      <c r="I868" t="str">
        <f>_xlfn.XLOOKUP(Tabuľka9[[#This Row],[IČO]],Zlúčenie1[IČO],Zlúčenie1[zariadenie_short])</f>
        <v>DSS Detva</v>
      </c>
      <c r="J868" t="str">
        <f>_xlfn.XLOOKUP(Tabuľka9[[#This Row],[IČO]],Zlúčenie1[IČO],Zlúčenie1[cis_obce.okres_skratka])</f>
        <v>DT</v>
      </c>
    </row>
    <row r="869" spans="1:10" hidden="1" x14ac:dyDescent="0.25">
      <c r="A869" t="s">
        <v>7</v>
      </c>
      <c r="B869" t="s">
        <v>28</v>
      </c>
      <c r="C869" t="s">
        <v>10</v>
      </c>
      <c r="D869"/>
      <c r="E869" s="8">
        <v>0.89</v>
      </c>
      <c r="F869">
        <v>180</v>
      </c>
      <c r="G869">
        <f>SUM(Tabuľka9[[#This Row],[Predpokladané spotrebované množstvo 07-12/2022]]*Tabuľka9[[#This Row],[Cena MJ S  DPH]])</f>
        <v>160.19999999999999</v>
      </c>
      <c r="H869" s="1">
        <v>633453</v>
      </c>
      <c r="I869" t="str">
        <f>_xlfn.XLOOKUP(Tabuľka9[[#This Row],[IČO]],Zlúčenie1[IČO],Zlúčenie1[zariadenie_short])</f>
        <v>DSS Detva</v>
      </c>
      <c r="J869" t="str">
        <f>_xlfn.XLOOKUP(Tabuľka9[[#This Row],[IČO]],Zlúčenie1[IČO],Zlúčenie1[cis_obce.okres_skratka])</f>
        <v>DT</v>
      </c>
    </row>
    <row r="870" spans="1:10" hidden="1" x14ac:dyDescent="0.25">
      <c r="A870" t="s">
        <v>7</v>
      </c>
      <c r="B870" t="s">
        <v>29</v>
      </c>
      <c r="C870" t="s">
        <v>16</v>
      </c>
      <c r="D870"/>
      <c r="E870" s="8">
        <v>0.59</v>
      </c>
      <c r="F870">
        <v>30</v>
      </c>
      <c r="G870">
        <f>SUM(Tabuľka9[[#This Row],[Predpokladané spotrebované množstvo 07-12/2022]]*Tabuľka9[[#This Row],[Cena MJ S  DPH]])</f>
        <v>17.7</v>
      </c>
      <c r="H870" s="1">
        <v>633453</v>
      </c>
      <c r="I870" t="str">
        <f>_xlfn.XLOOKUP(Tabuľka9[[#This Row],[IČO]],Zlúčenie1[IČO],Zlúčenie1[zariadenie_short])</f>
        <v>DSS Detva</v>
      </c>
      <c r="J870" t="str">
        <f>_xlfn.XLOOKUP(Tabuľka9[[#This Row],[IČO]],Zlúčenie1[IČO],Zlúčenie1[cis_obce.okres_skratka])</f>
        <v>DT</v>
      </c>
    </row>
    <row r="871" spans="1:10" hidden="1" x14ac:dyDescent="0.25">
      <c r="A871" t="s">
        <v>7</v>
      </c>
      <c r="B871" t="s">
        <v>30</v>
      </c>
      <c r="C871" t="s">
        <v>10</v>
      </c>
      <c r="D871"/>
      <c r="E871" s="8">
        <v>0.59</v>
      </c>
      <c r="F871">
        <v>12</v>
      </c>
      <c r="G871">
        <f>SUM(Tabuľka9[[#This Row],[Predpokladané spotrebované množstvo 07-12/2022]]*Tabuľka9[[#This Row],[Cena MJ S  DPH]])</f>
        <v>7.08</v>
      </c>
      <c r="H871" s="1">
        <v>633453</v>
      </c>
      <c r="I871" t="str">
        <f>_xlfn.XLOOKUP(Tabuľka9[[#This Row],[IČO]],Zlúčenie1[IČO],Zlúčenie1[zariadenie_short])</f>
        <v>DSS Detva</v>
      </c>
      <c r="J871" t="str">
        <f>_xlfn.XLOOKUP(Tabuľka9[[#This Row],[IČO]],Zlúčenie1[IČO],Zlúčenie1[cis_obce.okres_skratka])</f>
        <v>DT</v>
      </c>
    </row>
    <row r="872" spans="1:10" hidden="1" x14ac:dyDescent="0.25">
      <c r="A872" t="s">
        <v>7</v>
      </c>
      <c r="B872" t="s">
        <v>31</v>
      </c>
      <c r="C872" t="s">
        <v>10</v>
      </c>
      <c r="D872"/>
      <c r="E872" s="8">
        <v>0.99</v>
      </c>
      <c r="F872">
        <v>48</v>
      </c>
      <c r="G872">
        <f>SUM(Tabuľka9[[#This Row],[Predpokladané spotrebované množstvo 07-12/2022]]*Tabuľka9[[#This Row],[Cena MJ S  DPH]])</f>
        <v>47.519999999999996</v>
      </c>
      <c r="H872" s="1">
        <v>633453</v>
      </c>
      <c r="I872" t="str">
        <f>_xlfn.XLOOKUP(Tabuľka9[[#This Row],[IČO]],Zlúčenie1[IČO],Zlúčenie1[zariadenie_short])</f>
        <v>DSS Detva</v>
      </c>
      <c r="J872" t="str">
        <f>_xlfn.XLOOKUP(Tabuľka9[[#This Row],[IČO]],Zlúčenie1[IČO],Zlúčenie1[cis_obce.okres_skratka])</f>
        <v>DT</v>
      </c>
    </row>
    <row r="873" spans="1:10" hidden="1" x14ac:dyDescent="0.25">
      <c r="A873" t="s">
        <v>7</v>
      </c>
      <c r="B873" t="s">
        <v>32</v>
      </c>
      <c r="C873" t="s">
        <v>10</v>
      </c>
      <c r="D873"/>
      <c r="E873" s="8">
        <v>0.75</v>
      </c>
      <c r="F873">
        <v>252</v>
      </c>
      <c r="G873">
        <f>SUM(Tabuľka9[[#This Row],[Predpokladané spotrebované množstvo 07-12/2022]]*Tabuľka9[[#This Row],[Cena MJ S  DPH]])</f>
        <v>189</v>
      </c>
      <c r="H873" s="1">
        <v>633453</v>
      </c>
      <c r="I873" t="str">
        <f>_xlfn.XLOOKUP(Tabuľka9[[#This Row],[IČO]],Zlúčenie1[IČO],Zlúčenie1[zariadenie_short])</f>
        <v>DSS Detva</v>
      </c>
      <c r="J873" t="str">
        <f>_xlfn.XLOOKUP(Tabuľka9[[#This Row],[IČO]],Zlúčenie1[IČO],Zlúčenie1[cis_obce.okres_skratka])</f>
        <v>DT</v>
      </c>
    </row>
    <row r="874" spans="1:10" hidden="1" x14ac:dyDescent="0.25">
      <c r="A874" t="s">
        <v>7</v>
      </c>
      <c r="B874" t="s">
        <v>33</v>
      </c>
      <c r="C874" t="s">
        <v>10</v>
      </c>
      <c r="D874"/>
      <c r="E874" s="8"/>
      <c r="F874"/>
      <c r="G874">
        <f>SUM(Tabuľka9[[#This Row],[Predpokladané spotrebované množstvo 07-12/2022]]*Tabuľka9[[#This Row],[Cena MJ S  DPH]])</f>
        <v>0</v>
      </c>
      <c r="H874" s="1">
        <v>633453</v>
      </c>
      <c r="I874" t="str">
        <f>_xlfn.XLOOKUP(Tabuľka9[[#This Row],[IČO]],Zlúčenie1[IČO],Zlúčenie1[zariadenie_short])</f>
        <v>DSS Detva</v>
      </c>
      <c r="J874" t="str">
        <f>_xlfn.XLOOKUP(Tabuľka9[[#This Row],[IČO]],Zlúčenie1[IČO],Zlúčenie1[cis_obce.okres_skratka])</f>
        <v>DT</v>
      </c>
    </row>
    <row r="875" spans="1:10" hidden="1" x14ac:dyDescent="0.25">
      <c r="A875" t="s">
        <v>7</v>
      </c>
      <c r="B875" t="s">
        <v>34</v>
      </c>
      <c r="C875" t="s">
        <v>10</v>
      </c>
      <c r="D875"/>
      <c r="E875" s="8">
        <v>0.65</v>
      </c>
      <c r="F875">
        <v>180</v>
      </c>
      <c r="G875">
        <f>SUM(Tabuľka9[[#This Row],[Predpokladané spotrebované množstvo 07-12/2022]]*Tabuľka9[[#This Row],[Cena MJ S  DPH]])</f>
        <v>117</v>
      </c>
      <c r="H875" s="1">
        <v>633453</v>
      </c>
      <c r="I875" t="str">
        <f>_xlfn.XLOOKUP(Tabuľka9[[#This Row],[IČO]],Zlúčenie1[IČO],Zlúčenie1[zariadenie_short])</f>
        <v>DSS Detva</v>
      </c>
      <c r="J875" t="str">
        <f>_xlfn.XLOOKUP(Tabuľka9[[#This Row],[IČO]],Zlúčenie1[IČO],Zlúčenie1[cis_obce.okres_skratka])</f>
        <v>DT</v>
      </c>
    </row>
    <row r="876" spans="1:10" hidden="1" x14ac:dyDescent="0.25">
      <c r="A876" t="s">
        <v>7</v>
      </c>
      <c r="B876" t="s">
        <v>35</v>
      </c>
      <c r="C876" t="s">
        <v>10</v>
      </c>
      <c r="D876"/>
      <c r="E876" s="8">
        <v>0.69</v>
      </c>
      <c r="F876">
        <v>90</v>
      </c>
      <c r="G876">
        <f>SUM(Tabuľka9[[#This Row],[Predpokladané spotrebované množstvo 07-12/2022]]*Tabuľka9[[#This Row],[Cena MJ S  DPH]])</f>
        <v>62.099999999999994</v>
      </c>
      <c r="H876" s="1">
        <v>633453</v>
      </c>
      <c r="I876" t="str">
        <f>_xlfn.XLOOKUP(Tabuľka9[[#This Row],[IČO]],Zlúčenie1[IČO],Zlúčenie1[zariadenie_short])</f>
        <v>DSS Detva</v>
      </c>
      <c r="J876" t="str">
        <f>_xlfn.XLOOKUP(Tabuľka9[[#This Row],[IČO]],Zlúčenie1[IČO],Zlúčenie1[cis_obce.okres_skratka])</f>
        <v>DT</v>
      </c>
    </row>
    <row r="877" spans="1:10" hidden="1" x14ac:dyDescent="0.25">
      <c r="A877" t="s">
        <v>7</v>
      </c>
      <c r="B877" t="s">
        <v>36</v>
      </c>
      <c r="C877" t="s">
        <v>10</v>
      </c>
      <c r="D877"/>
      <c r="E877" s="8">
        <v>1.29</v>
      </c>
      <c r="F877">
        <v>150</v>
      </c>
      <c r="G877">
        <f>SUM(Tabuľka9[[#This Row],[Predpokladané spotrebované množstvo 07-12/2022]]*Tabuľka9[[#This Row],[Cena MJ S  DPH]])</f>
        <v>193.5</v>
      </c>
      <c r="H877" s="1">
        <v>633453</v>
      </c>
      <c r="I877" t="str">
        <f>_xlfn.XLOOKUP(Tabuľka9[[#This Row],[IČO]],Zlúčenie1[IČO],Zlúčenie1[zariadenie_short])</f>
        <v>DSS Detva</v>
      </c>
      <c r="J877" t="str">
        <f>_xlfn.XLOOKUP(Tabuľka9[[#This Row],[IČO]],Zlúčenie1[IČO],Zlúčenie1[cis_obce.okres_skratka])</f>
        <v>DT</v>
      </c>
    </row>
    <row r="878" spans="1:10" hidden="1" x14ac:dyDescent="0.25">
      <c r="A878" t="s">
        <v>7</v>
      </c>
      <c r="B878" t="s">
        <v>37</v>
      </c>
      <c r="C878" t="s">
        <v>10</v>
      </c>
      <c r="D878"/>
      <c r="E878" s="8"/>
      <c r="F878"/>
      <c r="G878">
        <f>SUM(Tabuľka9[[#This Row],[Predpokladané spotrebované množstvo 07-12/2022]]*Tabuľka9[[#This Row],[Cena MJ S  DPH]])</f>
        <v>0</v>
      </c>
      <c r="H878" s="1">
        <v>633453</v>
      </c>
      <c r="I878" t="str">
        <f>_xlfn.XLOOKUP(Tabuľka9[[#This Row],[IČO]],Zlúčenie1[IČO],Zlúčenie1[zariadenie_short])</f>
        <v>DSS Detva</v>
      </c>
      <c r="J878" t="str">
        <f>_xlfn.XLOOKUP(Tabuľka9[[#This Row],[IČO]],Zlúčenie1[IČO],Zlúčenie1[cis_obce.okres_skratka])</f>
        <v>DT</v>
      </c>
    </row>
    <row r="879" spans="1:10" hidden="1" x14ac:dyDescent="0.25">
      <c r="A879" t="s">
        <v>7</v>
      </c>
      <c r="B879" t="s">
        <v>38</v>
      </c>
      <c r="C879" t="s">
        <v>10</v>
      </c>
      <c r="D879"/>
      <c r="E879" s="8">
        <v>0.99</v>
      </c>
      <c r="F879">
        <v>48</v>
      </c>
      <c r="G879">
        <f>SUM(Tabuľka9[[#This Row],[Predpokladané spotrebované množstvo 07-12/2022]]*Tabuľka9[[#This Row],[Cena MJ S  DPH]])</f>
        <v>47.519999999999996</v>
      </c>
      <c r="H879" s="1">
        <v>633453</v>
      </c>
      <c r="I879" t="str">
        <f>_xlfn.XLOOKUP(Tabuľka9[[#This Row],[IČO]],Zlúčenie1[IČO],Zlúčenie1[zariadenie_short])</f>
        <v>DSS Detva</v>
      </c>
      <c r="J879" t="str">
        <f>_xlfn.XLOOKUP(Tabuľka9[[#This Row],[IČO]],Zlúčenie1[IČO],Zlúčenie1[cis_obce.okres_skratka])</f>
        <v>DT</v>
      </c>
    </row>
    <row r="880" spans="1:10" hidden="1" x14ac:dyDescent="0.25">
      <c r="A880" t="s">
        <v>7</v>
      </c>
      <c r="B880" t="s">
        <v>39</v>
      </c>
      <c r="C880" t="s">
        <v>16</v>
      </c>
      <c r="D880"/>
      <c r="E880" s="8"/>
      <c r="F880"/>
      <c r="G880">
        <f>SUM(Tabuľka9[[#This Row],[Predpokladané spotrebované množstvo 07-12/2022]]*Tabuľka9[[#This Row],[Cena MJ S  DPH]])</f>
        <v>0</v>
      </c>
      <c r="H880" s="1">
        <v>633453</v>
      </c>
      <c r="I880" t="str">
        <f>_xlfn.XLOOKUP(Tabuľka9[[#This Row],[IČO]],Zlúčenie1[IČO],Zlúčenie1[zariadenie_short])</f>
        <v>DSS Detva</v>
      </c>
      <c r="J880" t="str">
        <f>_xlfn.XLOOKUP(Tabuľka9[[#This Row],[IČO]],Zlúčenie1[IČO],Zlúčenie1[cis_obce.okres_skratka])</f>
        <v>DT</v>
      </c>
    </row>
    <row r="881" spans="1:10" hidden="1" x14ac:dyDescent="0.25">
      <c r="A881" t="s">
        <v>7</v>
      </c>
      <c r="B881" t="s">
        <v>40</v>
      </c>
      <c r="C881" t="s">
        <v>10</v>
      </c>
      <c r="D881"/>
      <c r="E881" s="8">
        <v>1.65</v>
      </c>
      <c r="F881">
        <v>72</v>
      </c>
      <c r="G881">
        <f>SUM(Tabuľka9[[#This Row],[Predpokladané spotrebované množstvo 07-12/2022]]*Tabuľka9[[#This Row],[Cena MJ S  DPH]])</f>
        <v>118.8</v>
      </c>
      <c r="H881" s="1">
        <v>633453</v>
      </c>
      <c r="I881" t="str">
        <f>_xlfn.XLOOKUP(Tabuľka9[[#This Row],[IČO]],Zlúčenie1[IČO],Zlúčenie1[zariadenie_short])</f>
        <v>DSS Detva</v>
      </c>
      <c r="J881" t="str">
        <f>_xlfn.XLOOKUP(Tabuľka9[[#This Row],[IČO]],Zlúčenie1[IČO],Zlúčenie1[cis_obce.okres_skratka])</f>
        <v>DT</v>
      </c>
    </row>
    <row r="882" spans="1:10" hidden="1" x14ac:dyDescent="0.25">
      <c r="A882" t="s">
        <v>7</v>
      </c>
      <c r="B882" t="s">
        <v>41</v>
      </c>
      <c r="C882" t="s">
        <v>10</v>
      </c>
      <c r="D882"/>
      <c r="E882" s="8">
        <v>0.49</v>
      </c>
      <c r="F882">
        <v>60</v>
      </c>
      <c r="G882">
        <f>SUM(Tabuľka9[[#This Row],[Predpokladané spotrebované množstvo 07-12/2022]]*Tabuľka9[[#This Row],[Cena MJ S  DPH]])</f>
        <v>29.4</v>
      </c>
      <c r="H882" s="1">
        <v>633453</v>
      </c>
      <c r="I882" t="str">
        <f>_xlfn.XLOOKUP(Tabuľka9[[#This Row],[IČO]],Zlúčenie1[IČO],Zlúčenie1[zariadenie_short])</f>
        <v>DSS Detva</v>
      </c>
      <c r="J882" t="str">
        <f>_xlfn.XLOOKUP(Tabuľka9[[#This Row],[IČO]],Zlúčenie1[IČO],Zlúčenie1[cis_obce.okres_skratka])</f>
        <v>DT</v>
      </c>
    </row>
    <row r="883" spans="1:10" hidden="1" x14ac:dyDescent="0.25">
      <c r="A883" t="s">
        <v>7</v>
      </c>
      <c r="B883" t="s">
        <v>42</v>
      </c>
      <c r="C883" t="s">
        <v>10</v>
      </c>
      <c r="D883"/>
      <c r="E883" s="8">
        <v>1.49</v>
      </c>
      <c r="F883">
        <v>48</v>
      </c>
      <c r="G883">
        <f>SUM(Tabuľka9[[#This Row],[Predpokladané spotrebované množstvo 07-12/2022]]*Tabuľka9[[#This Row],[Cena MJ S  DPH]])</f>
        <v>71.52</v>
      </c>
      <c r="H883" s="1">
        <v>633453</v>
      </c>
      <c r="I883" t="str">
        <f>_xlfn.XLOOKUP(Tabuľka9[[#This Row],[IČO]],Zlúčenie1[IČO],Zlúčenie1[zariadenie_short])</f>
        <v>DSS Detva</v>
      </c>
      <c r="J883" t="str">
        <f>_xlfn.XLOOKUP(Tabuľka9[[#This Row],[IČO]],Zlúčenie1[IČO],Zlúčenie1[cis_obce.okres_skratka])</f>
        <v>DT</v>
      </c>
    </row>
    <row r="884" spans="1:10" hidden="1" x14ac:dyDescent="0.25">
      <c r="A884" t="s">
        <v>7</v>
      </c>
      <c r="B884" t="s">
        <v>43</v>
      </c>
      <c r="C884" t="s">
        <v>10</v>
      </c>
      <c r="D884"/>
      <c r="E884" s="8">
        <v>0.59</v>
      </c>
      <c r="F884">
        <v>96</v>
      </c>
      <c r="G884">
        <f>SUM(Tabuľka9[[#This Row],[Predpokladané spotrebované množstvo 07-12/2022]]*Tabuľka9[[#This Row],[Cena MJ S  DPH]])</f>
        <v>56.64</v>
      </c>
      <c r="H884" s="1">
        <v>633453</v>
      </c>
      <c r="I884" t="str">
        <f>_xlfn.XLOOKUP(Tabuľka9[[#This Row],[IČO]],Zlúčenie1[IČO],Zlúčenie1[zariadenie_short])</f>
        <v>DSS Detva</v>
      </c>
      <c r="J884" t="str">
        <f>_xlfn.XLOOKUP(Tabuľka9[[#This Row],[IČO]],Zlúčenie1[IČO],Zlúčenie1[cis_obce.okres_skratka])</f>
        <v>DT</v>
      </c>
    </row>
    <row r="885" spans="1:10" hidden="1" x14ac:dyDescent="0.25">
      <c r="A885" t="s">
        <v>7</v>
      </c>
      <c r="B885" t="s">
        <v>44</v>
      </c>
      <c r="C885" t="s">
        <v>45</v>
      </c>
      <c r="D885"/>
      <c r="E885" s="8"/>
      <c r="F885"/>
      <c r="G885">
        <f>SUM(Tabuľka9[[#This Row],[Predpokladané spotrebované množstvo 07-12/2022]]*Tabuľka9[[#This Row],[Cena MJ S  DPH]])</f>
        <v>0</v>
      </c>
      <c r="H885" s="1">
        <v>633453</v>
      </c>
      <c r="I885" t="str">
        <f>_xlfn.XLOOKUP(Tabuľka9[[#This Row],[IČO]],Zlúčenie1[IČO],Zlúčenie1[zariadenie_short])</f>
        <v>DSS Detva</v>
      </c>
      <c r="J885" t="str">
        <f>_xlfn.XLOOKUP(Tabuľka9[[#This Row],[IČO]],Zlúčenie1[IČO],Zlúčenie1[cis_obce.okres_skratka])</f>
        <v>DT</v>
      </c>
    </row>
    <row r="886" spans="1:10" hidden="1" x14ac:dyDescent="0.25">
      <c r="A886" t="s">
        <v>7</v>
      </c>
      <c r="B886" t="s">
        <v>46</v>
      </c>
      <c r="C886" t="s">
        <v>45</v>
      </c>
      <c r="D886"/>
      <c r="E886" s="8"/>
      <c r="F886"/>
      <c r="G886">
        <f>SUM(Tabuľka9[[#This Row],[Predpokladané spotrebované množstvo 07-12/2022]]*Tabuľka9[[#This Row],[Cena MJ S  DPH]])</f>
        <v>0</v>
      </c>
      <c r="H886" s="1">
        <v>633453</v>
      </c>
      <c r="I886" t="str">
        <f>_xlfn.XLOOKUP(Tabuľka9[[#This Row],[IČO]],Zlúčenie1[IČO],Zlúčenie1[zariadenie_short])</f>
        <v>DSS Detva</v>
      </c>
      <c r="J886" t="str">
        <f>_xlfn.XLOOKUP(Tabuľka9[[#This Row],[IČO]],Zlúčenie1[IČO],Zlúčenie1[cis_obce.okres_skratka])</f>
        <v>DT</v>
      </c>
    </row>
    <row r="887" spans="1:10" hidden="1" x14ac:dyDescent="0.25">
      <c r="A887" t="s">
        <v>7</v>
      </c>
      <c r="B887" t="s">
        <v>47</v>
      </c>
      <c r="C887" t="s">
        <v>10</v>
      </c>
      <c r="D887"/>
      <c r="E887" s="8">
        <v>7.99</v>
      </c>
      <c r="F887">
        <v>12</v>
      </c>
      <c r="G887">
        <f>SUM(Tabuľka9[[#This Row],[Predpokladané spotrebované množstvo 07-12/2022]]*Tabuľka9[[#This Row],[Cena MJ S  DPH]])</f>
        <v>95.88</v>
      </c>
      <c r="H887" s="1">
        <v>633453</v>
      </c>
      <c r="I887" t="str">
        <f>_xlfn.XLOOKUP(Tabuľka9[[#This Row],[IČO]],Zlúčenie1[IČO],Zlúčenie1[zariadenie_short])</f>
        <v>DSS Detva</v>
      </c>
      <c r="J887" t="str">
        <f>_xlfn.XLOOKUP(Tabuľka9[[#This Row],[IČO]],Zlúčenie1[IČO],Zlúčenie1[cis_obce.okres_skratka])</f>
        <v>DT</v>
      </c>
    </row>
    <row r="888" spans="1:10" hidden="1" x14ac:dyDescent="0.25">
      <c r="A888" t="s">
        <v>7</v>
      </c>
      <c r="B888" t="s">
        <v>48</v>
      </c>
      <c r="C888" t="s">
        <v>10</v>
      </c>
      <c r="D888"/>
      <c r="E888" s="8">
        <v>1.39</v>
      </c>
      <c r="F888">
        <v>12</v>
      </c>
      <c r="G888">
        <f>SUM(Tabuľka9[[#This Row],[Predpokladané spotrebované množstvo 07-12/2022]]*Tabuľka9[[#This Row],[Cena MJ S  DPH]])</f>
        <v>16.68</v>
      </c>
      <c r="H888" s="1">
        <v>633453</v>
      </c>
      <c r="I888" t="str">
        <f>_xlfn.XLOOKUP(Tabuľka9[[#This Row],[IČO]],Zlúčenie1[IČO],Zlúčenie1[zariadenie_short])</f>
        <v>DSS Detva</v>
      </c>
      <c r="J888" t="str">
        <f>_xlfn.XLOOKUP(Tabuľka9[[#This Row],[IČO]],Zlúčenie1[IČO],Zlúčenie1[cis_obce.okres_skratka])</f>
        <v>DT</v>
      </c>
    </row>
    <row r="889" spans="1:10" hidden="1" x14ac:dyDescent="0.25">
      <c r="A889" t="s">
        <v>7</v>
      </c>
      <c r="B889" t="s">
        <v>49</v>
      </c>
      <c r="C889" t="s">
        <v>10</v>
      </c>
      <c r="D889"/>
      <c r="E889" s="8">
        <v>1.49</v>
      </c>
      <c r="F889">
        <v>42</v>
      </c>
      <c r="G889">
        <f>SUM(Tabuľka9[[#This Row],[Predpokladané spotrebované množstvo 07-12/2022]]*Tabuľka9[[#This Row],[Cena MJ S  DPH]])</f>
        <v>62.58</v>
      </c>
      <c r="H889" s="1">
        <v>633453</v>
      </c>
      <c r="I889" t="str">
        <f>_xlfn.XLOOKUP(Tabuľka9[[#This Row],[IČO]],Zlúčenie1[IČO],Zlúčenie1[zariadenie_short])</f>
        <v>DSS Detva</v>
      </c>
      <c r="J889" t="str">
        <f>_xlfn.XLOOKUP(Tabuľka9[[#This Row],[IČO]],Zlúčenie1[IČO],Zlúčenie1[cis_obce.okres_skratka])</f>
        <v>DT</v>
      </c>
    </row>
    <row r="890" spans="1:10" hidden="1" x14ac:dyDescent="0.25">
      <c r="A890" t="s">
        <v>7</v>
      </c>
      <c r="B890" t="s">
        <v>50</v>
      </c>
      <c r="C890" t="s">
        <v>10</v>
      </c>
      <c r="D890"/>
      <c r="E890" s="8"/>
      <c r="F890"/>
      <c r="G890">
        <f>SUM(Tabuľka9[[#This Row],[Predpokladané spotrebované množstvo 07-12/2022]]*Tabuľka9[[#This Row],[Cena MJ S  DPH]])</f>
        <v>0</v>
      </c>
      <c r="H890" s="1">
        <v>633453</v>
      </c>
      <c r="I890" t="str">
        <f>_xlfn.XLOOKUP(Tabuľka9[[#This Row],[IČO]],Zlúčenie1[IČO],Zlúčenie1[zariadenie_short])</f>
        <v>DSS Detva</v>
      </c>
      <c r="J890" t="str">
        <f>_xlfn.XLOOKUP(Tabuľka9[[#This Row],[IČO]],Zlúčenie1[IČO],Zlúčenie1[cis_obce.okres_skratka])</f>
        <v>DT</v>
      </c>
    </row>
    <row r="891" spans="1:10" hidden="1" x14ac:dyDescent="0.25">
      <c r="A891" t="s">
        <v>7</v>
      </c>
      <c r="B891" t="s">
        <v>51</v>
      </c>
      <c r="C891" t="s">
        <v>10</v>
      </c>
      <c r="D891"/>
      <c r="E891" s="8">
        <v>1.39</v>
      </c>
      <c r="F891">
        <v>12</v>
      </c>
      <c r="G891">
        <f>SUM(Tabuľka9[[#This Row],[Predpokladané spotrebované množstvo 07-12/2022]]*Tabuľka9[[#This Row],[Cena MJ S  DPH]])</f>
        <v>16.68</v>
      </c>
      <c r="H891" s="1">
        <v>633453</v>
      </c>
      <c r="I891" t="str">
        <f>_xlfn.XLOOKUP(Tabuľka9[[#This Row],[IČO]],Zlúčenie1[IČO],Zlúčenie1[zariadenie_short])</f>
        <v>DSS Detva</v>
      </c>
      <c r="J891" t="str">
        <f>_xlfn.XLOOKUP(Tabuľka9[[#This Row],[IČO]],Zlúčenie1[IČO],Zlúčenie1[cis_obce.okres_skratka])</f>
        <v>DT</v>
      </c>
    </row>
    <row r="892" spans="1:10" hidden="1" x14ac:dyDescent="0.25">
      <c r="A892" t="s">
        <v>7</v>
      </c>
      <c r="B892" t="s">
        <v>52</v>
      </c>
      <c r="C892" t="s">
        <v>10</v>
      </c>
      <c r="D892"/>
      <c r="E892" s="8"/>
      <c r="F892"/>
      <c r="G892">
        <f>SUM(Tabuľka9[[#This Row],[Predpokladané spotrebované množstvo 07-12/2022]]*Tabuľka9[[#This Row],[Cena MJ S  DPH]])</f>
        <v>0</v>
      </c>
      <c r="H892" s="1">
        <v>633453</v>
      </c>
      <c r="I892" t="str">
        <f>_xlfn.XLOOKUP(Tabuľka9[[#This Row],[IČO]],Zlúčenie1[IČO],Zlúčenie1[zariadenie_short])</f>
        <v>DSS Detva</v>
      </c>
      <c r="J892" t="str">
        <f>_xlfn.XLOOKUP(Tabuľka9[[#This Row],[IČO]],Zlúčenie1[IČO],Zlúčenie1[cis_obce.okres_skratka])</f>
        <v>DT</v>
      </c>
    </row>
    <row r="893" spans="1:10" hidden="1" x14ac:dyDescent="0.25">
      <c r="A893" t="s">
        <v>7</v>
      </c>
      <c r="B893" t="s">
        <v>53</v>
      </c>
      <c r="C893" t="s">
        <v>10</v>
      </c>
      <c r="D893"/>
      <c r="E893" s="8"/>
      <c r="F893"/>
      <c r="G893">
        <f>SUM(Tabuľka9[[#This Row],[Predpokladané spotrebované množstvo 07-12/2022]]*Tabuľka9[[#This Row],[Cena MJ S  DPH]])</f>
        <v>0</v>
      </c>
      <c r="H893" s="1">
        <v>633453</v>
      </c>
      <c r="I893" t="str">
        <f>_xlfn.XLOOKUP(Tabuľka9[[#This Row],[IČO]],Zlúčenie1[IČO],Zlúčenie1[zariadenie_short])</f>
        <v>DSS Detva</v>
      </c>
      <c r="J893" t="str">
        <f>_xlfn.XLOOKUP(Tabuľka9[[#This Row],[IČO]],Zlúčenie1[IČO],Zlúčenie1[cis_obce.okres_skratka])</f>
        <v>DT</v>
      </c>
    </row>
    <row r="894" spans="1:10" hidden="1" x14ac:dyDescent="0.25">
      <c r="A894" t="s">
        <v>7</v>
      </c>
      <c r="B894" t="s">
        <v>54</v>
      </c>
      <c r="C894" t="s">
        <v>10</v>
      </c>
      <c r="D894"/>
      <c r="E894" s="8">
        <v>1.29</v>
      </c>
      <c r="F894">
        <v>54</v>
      </c>
      <c r="G894">
        <f>SUM(Tabuľka9[[#This Row],[Predpokladané spotrebované množstvo 07-12/2022]]*Tabuľka9[[#This Row],[Cena MJ S  DPH]])</f>
        <v>69.66</v>
      </c>
      <c r="H894" s="1">
        <v>633453</v>
      </c>
      <c r="I894" t="str">
        <f>_xlfn.XLOOKUP(Tabuľka9[[#This Row],[IČO]],Zlúčenie1[IČO],Zlúčenie1[zariadenie_short])</f>
        <v>DSS Detva</v>
      </c>
      <c r="J894" t="str">
        <f>_xlfn.XLOOKUP(Tabuľka9[[#This Row],[IČO]],Zlúčenie1[IČO],Zlúčenie1[cis_obce.okres_skratka])</f>
        <v>DT</v>
      </c>
    </row>
    <row r="895" spans="1:10" hidden="1" x14ac:dyDescent="0.25">
      <c r="A895" t="s">
        <v>7</v>
      </c>
      <c r="B895" t="s">
        <v>55</v>
      </c>
      <c r="C895" t="s">
        <v>10</v>
      </c>
      <c r="D895"/>
      <c r="E895" s="8">
        <v>3.4</v>
      </c>
      <c r="F895">
        <v>24</v>
      </c>
      <c r="G895">
        <f>SUM(Tabuľka9[[#This Row],[Predpokladané spotrebované množstvo 07-12/2022]]*Tabuľka9[[#This Row],[Cena MJ S  DPH]])</f>
        <v>81.599999999999994</v>
      </c>
      <c r="H895" s="1">
        <v>633453</v>
      </c>
      <c r="I895" t="str">
        <f>_xlfn.XLOOKUP(Tabuľka9[[#This Row],[IČO]],Zlúčenie1[IČO],Zlúčenie1[zariadenie_short])</f>
        <v>DSS Detva</v>
      </c>
      <c r="J895" t="str">
        <f>_xlfn.XLOOKUP(Tabuľka9[[#This Row],[IČO]],Zlúčenie1[IČO],Zlúčenie1[cis_obce.okres_skratka])</f>
        <v>DT</v>
      </c>
    </row>
    <row r="896" spans="1:10" hidden="1" x14ac:dyDescent="0.25">
      <c r="A896" t="s">
        <v>7</v>
      </c>
      <c r="B896" t="s">
        <v>56</v>
      </c>
      <c r="C896" t="s">
        <v>10</v>
      </c>
      <c r="D896"/>
      <c r="E896" s="8">
        <v>1.29</v>
      </c>
      <c r="F896">
        <v>12</v>
      </c>
      <c r="G896">
        <f>SUM(Tabuľka9[[#This Row],[Predpokladané spotrebované množstvo 07-12/2022]]*Tabuľka9[[#This Row],[Cena MJ S  DPH]])</f>
        <v>15.48</v>
      </c>
      <c r="H896" s="1">
        <v>633453</v>
      </c>
      <c r="I896" t="str">
        <f>_xlfn.XLOOKUP(Tabuľka9[[#This Row],[IČO]],Zlúčenie1[IČO],Zlúčenie1[zariadenie_short])</f>
        <v>DSS Detva</v>
      </c>
      <c r="J896" t="str">
        <f>_xlfn.XLOOKUP(Tabuľka9[[#This Row],[IČO]],Zlúčenie1[IČO],Zlúčenie1[cis_obce.okres_skratka])</f>
        <v>DT</v>
      </c>
    </row>
    <row r="897" spans="1:10" hidden="1" x14ac:dyDescent="0.25">
      <c r="A897" t="s">
        <v>7</v>
      </c>
      <c r="B897" t="s">
        <v>57</v>
      </c>
      <c r="C897" t="s">
        <v>10</v>
      </c>
      <c r="D897"/>
      <c r="E897" s="8">
        <v>0.59</v>
      </c>
      <c r="F897">
        <v>12</v>
      </c>
      <c r="G897">
        <f>SUM(Tabuľka9[[#This Row],[Predpokladané spotrebované množstvo 07-12/2022]]*Tabuľka9[[#This Row],[Cena MJ S  DPH]])</f>
        <v>7.08</v>
      </c>
      <c r="H897" s="1">
        <v>633453</v>
      </c>
      <c r="I897" t="str">
        <f>_xlfn.XLOOKUP(Tabuľka9[[#This Row],[IČO]],Zlúčenie1[IČO],Zlúčenie1[zariadenie_short])</f>
        <v>DSS Detva</v>
      </c>
      <c r="J897" t="str">
        <f>_xlfn.XLOOKUP(Tabuľka9[[#This Row],[IČO]],Zlúčenie1[IČO],Zlúčenie1[cis_obce.okres_skratka])</f>
        <v>DT</v>
      </c>
    </row>
    <row r="898" spans="1:10" hidden="1" x14ac:dyDescent="0.25">
      <c r="A898" t="s">
        <v>7</v>
      </c>
      <c r="B898" t="s">
        <v>58</v>
      </c>
      <c r="C898" t="s">
        <v>16</v>
      </c>
      <c r="D898"/>
      <c r="E898" s="8">
        <v>0.59</v>
      </c>
      <c r="F898">
        <v>60</v>
      </c>
      <c r="G898">
        <f>SUM(Tabuľka9[[#This Row],[Predpokladané spotrebované množstvo 07-12/2022]]*Tabuľka9[[#This Row],[Cena MJ S  DPH]])</f>
        <v>35.4</v>
      </c>
      <c r="H898" s="1">
        <v>633453</v>
      </c>
      <c r="I898" t="str">
        <f>_xlfn.XLOOKUP(Tabuľka9[[#This Row],[IČO]],Zlúčenie1[IČO],Zlúčenie1[zariadenie_short])</f>
        <v>DSS Detva</v>
      </c>
      <c r="J898" t="str">
        <f>_xlfn.XLOOKUP(Tabuľka9[[#This Row],[IČO]],Zlúčenie1[IČO],Zlúčenie1[cis_obce.okres_skratka])</f>
        <v>DT</v>
      </c>
    </row>
    <row r="899" spans="1:10" hidden="1" x14ac:dyDescent="0.25">
      <c r="A899" t="s">
        <v>7</v>
      </c>
      <c r="B899" t="s">
        <v>59</v>
      </c>
      <c r="C899" t="s">
        <v>10</v>
      </c>
      <c r="D899"/>
      <c r="E899" s="8">
        <v>0.99</v>
      </c>
      <c r="F899">
        <v>24</v>
      </c>
      <c r="G899">
        <f>SUM(Tabuľka9[[#This Row],[Predpokladané spotrebované množstvo 07-12/2022]]*Tabuľka9[[#This Row],[Cena MJ S  DPH]])</f>
        <v>23.759999999999998</v>
      </c>
      <c r="H899" s="1">
        <v>633453</v>
      </c>
      <c r="I899" t="str">
        <f>_xlfn.XLOOKUP(Tabuľka9[[#This Row],[IČO]],Zlúčenie1[IČO],Zlúčenie1[zariadenie_short])</f>
        <v>DSS Detva</v>
      </c>
      <c r="J899" t="str">
        <f>_xlfn.XLOOKUP(Tabuľka9[[#This Row],[IČO]],Zlúčenie1[IČO],Zlúčenie1[cis_obce.okres_skratka])</f>
        <v>DT</v>
      </c>
    </row>
    <row r="900" spans="1:10" hidden="1" x14ac:dyDescent="0.25">
      <c r="A900" t="s">
        <v>7</v>
      </c>
      <c r="B900" t="s">
        <v>60</v>
      </c>
      <c r="C900" t="s">
        <v>10</v>
      </c>
      <c r="D900"/>
      <c r="E900" s="8"/>
      <c r="F900"/>
      <c r="G900">
        <f>SUM(Tabuľka9[[#This Row],[Predpokladané spotrebované množstvo 07-12/2022]]*Tabuľka9[[#This Row],[Cena MJ S  DPH]])</f>
        <v>0</v>
      </c>
      <c r="H900" s="1">
        <v>633453</v>
      </c>
      <c r="I900" t="str">
        <f>_xlfn.XLOOKUP(Tabuľka9[[#This Row],[IČO]],Zlúčenie1[IČO],Zlúčenie1[zariadenie_short])</f>
        <v>DSS Detva</v>
      </c>
      <c r="J900" t="str">
        <f>_xlfn.XLOOKUP(Tabuľka9[[#This Row],[IČO]],Zlúčenie1[IČO],Zlúčenie1[cis_obce.okres_skratka])</f>
        <v>DT</v>
      </c>
    </row>
    <row r="901" spans="1:10" hidden="1" x14ac:dyDescent="0.25">
      <c r="A901" t="s">
        <v>7</v>
      </c>
      <c r="B901" t="s">
        <v>61</v>
      </c>
      <c r="C901" t="s">
        <v>16</v>
      </c>
      <c r="D901"/>
      <c r="E901" s="8">
        <v>0.85</v>
      </c>
      <c r="F901">
        <v>102</v>
      </c>
      <c r="G901">
        <f>SUM(Tabuľka9[[#This Row],[Predpokladané spotrebované množstvo 07-12/2022]]*Tabuľka9[[#This Row],[Cena MJ S  DPH]])</f>
        <v>86.7</v>
      </c>
      <c r="H901" s="1">
        <v>633453</v>
      </c>
      <c r="I901" t="str">
        <f>_xlfn.XLOOKUP(Tabuľka9[[#This Row],[IČO]],Zlúčenie1[IČO],Zlúčenie1[zariadenie_short])</f>
        <v>DSS Detva</v>
      </c>
      <c r="J901" t="str">
        <f>_xlfn.XLOOKUP(Tabuľka9[[#This Row],[IČO]],Zlúčenie1[IČO],Zlúčenie1[cis_obce.okres_skratka])</f>
        <v>DT</v>
      </c>
    </row>
    <row r="902" spans="1:10" hidden="1" x14ac:dyDescent="0.25">
      <c r="A902" t="s">
        <v>7</v>
      </c>
      <c r="B902" t="s">
        <v>62</v>
      </c>
      <c r="C902" t="s">
        <v>16</v>
      </c>
      <c r="D902"/>
      <c r="E902" s="8">
        <v>0.99</v>
      </c>
      <c r="F902">
        <v>48</v>
      </c>
      <c r="G902">
        <f>SUM(Tabuľka9[[#This Row],[Predpokladané spotrebované množstvo 07-12/2022]]*Tabuľka9[[#This Row],[Cena MJ S  DPH]])</f>
        <v>47.519999999999996</v>
      </c>
      <c r="H902" s="1">
        <v>633453</v>
      </c>
      <c r="I902" t="str">
        <f>_xlfn.XLOOKUP(Tabuľka9[[#This Row],[IČO]],Zlúčenie1[IČO],Zlúčenie1[zariadenie_short])</f>
        <v>DSS Detva</v>
      </c>
      <c r="J902" t="str">
        <f>_xlfn.XLOOKUP(Tabuľka9[[#This Row],[IČO]],Zlúčenie1[IČO],Zlúčenie1[cis_obce.okres_skratka])</f>
        <v>DT</v>
      </c>
    </row>
    <row r="903" spans="1:10" hidden="1" x14ac:dyDescent="0.25">
      <c r="A903" t="s">
        <v>7</v>
      </c>
      <c r="B903" t="s">
        <v>63</v>
      </c>
      <c r="C903" t="s">
        <v>16</v>
      </c>
      <c r="D903"/>
      <c r="E903" s="8"/>
      <c r="F903"/>
      <c r="G903">
        <f>SUM(Tabuľka9[[#This Row],[Predpokladané spotrebované množstvo 07-12/2022]]*Tabuľka9[[#This Row],[Cena MJ S  DPH]])</f>
        <v>0</v>
      </c>
      <c r="H903" s="1">
        <v>633453</v>
      </c>
      <c r="I903" t="str">
        <f>_xlfn.XLOOKUP(Tabuľka9[[#This Row],[IČO]],Zlúčenie1[IČO],Zlúčenie1[zariadenie_short])</f>
        <v>DSS Detva</v>
      </c>
      <c r="J903" t="str">
        <f>_xlfn.XLOOKUP(Tabuľka9[[#This Row],[IČO]],Zlúčenie1[IČO],Zlúčenie1[cis_obce.okres_skratka])</f>
        <v>DT</v>
      </c>
    </row>
    <row r="904" spans="1:10" hidden="1" x14ac:dyDescent="0.25">
      <c r="A904" t="s">
        <v>7</v>
      </c>
      <c r="B904" t="s">
        <v>64</v>
      </c>
      <c r="C904" t="s">
        <v>10</v>
      </c>
      <c r="D904"/>
      <c r="E904" s="8">
        <v>1.85</v>
      </c>
      <c r="F904">
        <v>30</v>
      </c>
      <c r="G904">
        <f>SUM(Tabuľka9[[#This Row],[Predpokladané spotrebované množstvo 07-12/2022]]*Tabuľka9[[#This Row],[Cena MJ S  DPH]])</f>
        <v>55.5</v>
      </c>
      <c r="H904" s="1">
        <v>633453</v>
      </c>
      <c r="I904" t="str">
        <f>_xlfn.XLOOKUP(Tabuľka9[[#This Row],[IČO]],Zlúčenie1[IČO],Zlúčenie1[zariadenie_short])</f>
        <v>DSS Detva</v>
      </c>
      <c r="J904" t="str">
        <f>_xlfn.XLOOKUP(Tabuľka9[[#This Row],[IČO]],Zlúčenie1[IČO],Zlúčenie1[cis_obce.okres_skratka])</f>
        <v>DT</v>
      </c>
    </row>
    <row r="905" spans="1:10" hidden="1" x14ac:dyDescent="0.25">
      <c r="A905" t="s">
        <v>7</v>
      </c>
      <c r="B905" t="s">
        <v>65</v>
      </c>
      <c r="C905" t="s">
        <v>10</v>
      </c>
      <c r="D905"/>
      <c r="E905" s="8">
        <v>1.25</v>
      </c>
      <c r="F905">
        <v>138</v>
      </c>
      <c r="G905">
        <f>SUM(Tabuľka9[[#This Row],[Predpokladané spotrebované množstvo 07-12/2022]]*Tabuľka9[[#This Row],[Cena MJ S  DPH]])</f>
        <v>172.5</v>
      </c>
      <c r="H905" s="1">
        <v>633453</v>
      </c>
      <c r="I905" t="str">
        <f>_xlfn.XLOOKUP(Tabuľka9[[#This Row],[IČO]],Zlúčenie1[IČO],Zlúčenie1[zariadenie_short])</f>
        <v>DSS Detva</v>
      </c>
      <c r="J905" t="str">
        <f>_xlfn.XLOOKUP(Tabuľka9[[#This Row],[IČO]],Zlúčenie1[IČO],Zlúčenie1[cis_obce.okres_skratka])</f>
        <v>DT</v>
      </c>
    </row>
    <row r="906" spans="1:10" hidden="1" x14ac:dyDescent="0.25">
      <c r="A906" t="s">
        <v>7</v>
      </c>
      <c r="B906" t="s">
        <v>66</v>
      </c>
      <c r="C906" t="s">
        <v>10</v>
      </c>
      <c r="D906"/>
      <c r="E906" s="8">
        <v>1</v>
      </c>
      <c r="F906">
        <v>30</v>
      </c>
      <c r="G906">
        <f>SUM(Tabuľka9[[#This Row],[Predpokladané spotrebované množstvo 07-12/2022]]*Tabuľka9[[#This Row],[Cena MJ S  DPH]])</f>
        <v>30</v>
      </c>
      <c r="H906" s="1">
        <v>633453</v>
      </c>
      <c r="I906" t="str">
        <f>_xlfn.XLOOKUP(Tabuľka9[[#This Row],[IČO]],Zlúčenie1[IČO],Zlúčenie1[zariadenie_short])</f>
        <v>DSS Detva</v>
      </c>
      <c r="J906" t="str">
        <f>_xlfn.XLOOKUP(Tabuľka9[[#This Row],[IČO]],Zlúčenie1[IČO],Zlúčenie1[cis_obce.okres_skratka])</f>
        <v>DT</v>
      </c>
    </row>
    <row r="907" spans="1:10" hidden="1" x14ac:dyDescent="0.25">
      <c r="A907" t="s">
        <v>7</v>
      </c>
      <c r="B907" t="s">
        <v>67</v>
      </c>
      <c r="C907" t="s">
        <v>10</v>
      </c>
      <c r="D907"/>
      <c r="E907" s="8">
        <v>1.35</v>
      </c>
      <c r="F907">
        <v>42</v>
      </c>
      <c r="G907">
        <f>SUM(Tabuľka9[[#This Row],[Predpokladané spotrebované množstvo 07-12/2022]]*Tabuľka9[[#This Row],[Cena MJ S  DPH]])</f>
        <v>56.7</v>
      </c>
      <c r="H907" s="1">
        <v>633453</v>
      </c>
      <c r="I907" t="str">
        <f>_xlfn.XLOOKUP(Tabuľka9[[#This Row],[IČO]],Zlúčenie1[IČO],Zlúčenie1[zariadenie_short])</f>
        <v>DSS Detva</v>
      </c>
      <c r="J907" t="str">
        <f>_xlfn.XLOOKUP(Tabuľka9[[#This Row],[IČO]],Zlúčenie1[IČO],Zlúčenie1[cis_obce.okres_skratka])</f>
        <v>DT</v>
      </c>
    </row>
    <row r="908" spans="1:10" hidden="1" x14ac:dyDescent="0.25">
      <c r="A908" t="s">
        <v>7</v>
      </c>
      <c r="B908" t="s">
        <v>68</v>
      </c>
      <c r="C908" t="s">
        <v>10</v>
      </c>
      <c r="D908"/>
      <c r="E908" s="8"/>
      <c r="F908"/>
      <c r="G908">
        <f>SUM(Tabuľka9[[#This Row],[Predpokladané spotrebované množstvo 07-12/2022]]*Tabuľka9[[#This Row],[Cena MJ S  DPH]])</f>
        <v>0</v>
      </c>
      <c r="H908" s="1">
        <v>633453</v>
      </c>
      <c r="I908" t="str">
        <f>_xlfn.XLOOKUP(Tabuľka9[[#This Row],[IČO]],Zlúčenie1[IČO],Zlúčenie1[zariadenie_short])</f>
        <v>DSS Detva</v>
      </c>
      <c r="J908" t="str">
        <f>_xlfn.XLOOKUP(Tabuľka9[[#This Row],[IČO]],Zlúčenie1[IČO],Zlúčenie1[cis_obce.okres_skratka])</f>
        <v>DT</v>
      </c>
    </row>
    <row r="909" spans="1:10" hidden="1" x14ac:dyDescent="0.25">
      <c r="A909" t="s">
        <v>7</v>
      </c>
      <c r="B909" t="s">
        <v>69</v>
      </c>
      <c r="C909" t="s">
        <v>10</v>
      </c>
      <c r="D909"/>
      <c r="E909" s="8">
        <v>0.95</v>
      </c>
      <c r="F909">
        <v>24</v>
      </c>
      <c r="G909">
        <f>SUM(Tabuľka9[[#This Row],[Predpokladané spotrebované množstvo 07-12/2022]]*Tabuľka9[[#This Row],[Cena MJ S  DPH]])</f>
        <v>22.799999999999997</v>
      </c>
      <c r="H909" s="1">
        <v>633453</v>
      </c>
      <c r="I909" t="str">
        <f>_xlfn.XLOOKUP(Tabuľka9[[#This Row],[IČO]],Zlúčenie1[IČO],Zlúčenie1[zariadenie_short])</f>
        <v>DSS Detva</v>
      </c>
      <c r="J909" t="str">
        <f>_xlfn.XLOOKUP(Tabuľka9[[#This Row],[IČO]],Zlúčenie1[IČO],Zlúčenie1[cis_obce.okres_skratka])</f>
        <v>DT</v>
      </c>
    </row>
    <row r="910" spans="1:10" hidden="1" x14ac:dyDescent="0.25">
      <c r="A910" t="s">
        <v>7</v>
      </c>
      <c r="B910" t="s">
        <v>70</v>
      </c>
      <c r="C910" t="s">
        <v>10</v>
      </c>
      <c r="D910"/>
      <c r="E910" s="8">
        <v>0.79</v>
      </c>
      <c r="F910">
        <v>12</v>
      </c>
      <c r="G910">
        <f>SUM(Tabuľka9[[#This Row],[Predpokladané spotrebované množstvo 07-12/2022]]*Tabuľka9[[#This Row],[Cena MJ S  DPH]])</f>
        <v>9.48</v>
      </c>
      <c r="H910" s="1">
        <v>633453</v>
      </c>
      <c r="I910" t="str">
        <f>_xlfn.XLOOKUP(Tabuľka9[[#This Row],[IČO]],Zlúčenie1[IČO],Zlúčenie1[zariadenie_short])</f>
        <v>DSS Detva</v>
      </c>
      <c r="J910" t="str">
        <f>_xlfn.XLOOKUP(Tabuľka9[[#This Row],[IČO]],Zlúčenie1[IČO],Zlúčenie1[cis_obce.okres_skratka])</f>
        <v>DT</v>
      </c>
    </row>
    <row r="911" spans="1:10" hidden="1" x14ac:dyDescent="0.25">
      <c r="A911" t="s">
        <v>7</v>
      </c>
      <c r="B911" t="s">
        <v>71</v>
      </c>
      <c r="C911" t="s">
        <v>10</v>
      </c>
      <c r="D911"/>
      <c r="E911" s="8">
        <v>0.69</v>
      </c>
      <c r="F911">
        <v>1320</v>
      </c>
      <c r="G911">
        <f>SUM(Tabuľka9[[#This Row],[Predpokladané spotrebované množstvo 07-12/2022]]*Tabuľka9[[#This Row],[Cena MJ S  DPH]])</f>
        <v>910.8</v>
      </c>
      <c r="H911" s="1">
        <v>633453</v>
      </c>
      <c r="I911" t="str">
        <f>_xlfn.XLOOKUP(Tabuľka9[[#This Row],[IČO]],Zlúčenie1[IČO],Zlúčenie1[zariadenie_short])</f>
        <v>DSS Detva</v>
      </c>
      <c r="J911" t="str">
        <f>_xlfn.XLOOKUP(Tabuľka9[[#This Row],[IČO]],Zlúčenie1[IČO],Zlúčenie1[cis_obce.okres_skratka])</f>
        <v>DT</v>
      </c>
    </row>
    <row r="912" spans="1:10" hidden="1" x14ac:dyDescent="0.25">
      <c r="A912" t="s">
        <v>7</v>
      </c>
      <c r="B912" t="s">
        <v>72</v>
      </c>
      <c r="C912" t="s">
        <v>10</v>
      </c>
      <c r="D912"/>
      <c r="E912" s="8">
        <v>0.49</v>
      </c>
      <c r="F912">
        <v>3840</v>
      </c>
      <c r="G912">
        <f>SUM(Tabuľka9[[#This Row],[Predpokladané spotrebované množstvo 07-12/2022]]*Tabuľka9[[#This Row],[Cena MJ S  DPH]])</f>
        <v>1881.6</v>
      </c>
      <c r="H912" s="1">
        <v>633453</v>
      </c>
      <c r="I912" t="str">
        <f>_xlfn.XLOOKUP(Tabuľka9[[#This Row],[IČO]],Zlúčenie1[IČO],Zlúčenie1[zariadenie_short])</f>
        <v>DSS Detva</v>
      </c>
      <c r="J912" t="str">
        <f>_xlfn.XLOOKUP(Tabuľka9[[#This Row],[IČO]],Zlúčenie1[IČO],Zlúčenie1[cis_obce.okres_skratka])</f>
        <v>DT</v>
      </c>
    </row>
    <row r="913" spans="1:10" hidden="1" x14ac:dyDescent="0.25">
      <c r="A913" t="s">
        <v>7</v>
      </c>
      <c r="B913" t="s">
        <v>73</v>
      </c>
      <c r="C913" t="s">
        <v>10</v>
      </c>
      <c r="D913"/>
      <c r="E913" s="8"/>
      <c r="F913"/>
      <c r="G913">
        <f>SUM(Tabuľka9[[#This Row],[Predpokladané spotrebované množstvo 07-12/2022]]*Tabuľka9[[#This Row],[Cena MJ S  DPH]])</f>
        <v>0</v>
      </c>
      <c r="H913" s="1">
        <v>633453</v>
      </c>
      <c r="I913" t="str">
        <f>_xlfn.XLOOKUP(Tabuľka9[[#This Row],[IČO]],Zlúčenie1[IČO],Zlúčenie1[zariadenie_short])</f>
        <v>DSS Detva</v>
      </c>
      <c r="J913" t="str">
        <f>_xlfn.XLOOKUP(Tabuľka9[[#This Row],[IČO]],Zlúčenie1[IČO],Zlúčenie1[cis_obce.okres_skratka])</f>
        <v>DT</v>
      </c>
    </row>
    <row r="914" spans="1:10" hidden="1" x14ac:dyDescent="0.25">
      <c r="A914" t="s">
        <v>7</v>
      </c>
      <c r="B914" t="s">
        <v>74</v>
      </c>
      <c r="C914" t="s">
        <v>10</v>
      </c>
      <c r="D914"/>
      <c r="E914" s="8"/>
      <c r="F914"/>
      <c r="G914">
        <f>SUM(Tabuľka9[[#This Row],[Predpokladané spotrebované množstvo 07-12/2022]]*Tabuľka9[[#This Row],[Cena MJ S  DPH]])</f>
        <v>0</v>
      </c>
      <c r="H914" s="1">
        <v>633453</v>
      </c>
      <c r="I914" t="str">
        <f>_xlfn.XLOOKUP(Tabuľka9[[#This Row],[IČO]],Zlúčenie1[IČO],Zlúčenie1[zariadenie_short])</f>
        <v>DSS Detva</v>
      </c>
      <c r="J914" t="str">
        <f>_xlfn.XLOOKUP(Tabuľka9[[#This Row],[IČO]],Zlúčenie1[IČO],Zlúčenie1[cis_obce.okres_skratka])</f>
        <v>DT</v>
      </c>
    </row>
    <row r="915" spans="1:10" hidden="1" x14ac:dyDescent="0.25">
      <c r="A915" t="s">
        <v>7</v>
      </c>
      <c r="B915" t="s">
        <v>75</v>
      </c>
      <c r="C915" t="s">
        <v>10</v>
      </c>
      <c r="D915"/>
      <c r="E915" s="8">
        <v>1</v>
      </c>
      <c r="F915">
        <v>42</v>
      </c>
      <c r="G915">
        <f>SUM(Tabuľka9[[#This Row],[Predpokladané spotrebované množstvo 07-12/2022]]*Tabuľka9[[#This Row],[Cena MJ S  DPH]])</f>
        <v>42</v>
      </c>
      <c r="H915" s="1">
        <v>633453</v>
      </c>
      <c r="I915" t="str">
        <f>_xlfn.XLOOKUP(Tabuľka9[[#This Row],[IČO]],Zlúčenie1[IČO],Zlúčenie1[zariadenie_short])</f>
        <v>DSS Detva</v>
      </c>
      <c r="J915" t="str">
        <f>_xlfn.XLOOKUP(Tabuľka9[[#This Row],[IČO]],Zlúčenie1[IČO],Zlúčenie1[cis_obce.okres_skratka])</f>
        <v>DT</v>
      </c>
    </row>
    <row r="916" spans="1:10" hidden="1" x14ac:dyDescent="0.25">
      <c r="A916" t="s">
        <v>7</v>
      </c>
      <c r="B916" t="s">
        <v>76</v>
      </c>
      <c r="C916" t="s">
        <v>10</v>
      </c>
      <c r="D916"/>
      <c r="E916" s="8"/>
      <c r="F916"/>
      <c r="G916">
        <f>SUM(Tabuľka9[[#This Row],[Predpokladané spotrebované množstvo 07-12/2022]]*Tabuľka9[[#This Row],[Cena MJ S  DPH]])</f>
        <v>0</v>
      </c>
      <c r="H916" s="1">
        <v>633453</v>
      </c>
      <c r="I916" t="str">
        <f>_xlfn.XLOOKUP(Tabuľka9[[#This Row],[IČO]],Zlúčenie1[IČO],Zlúčenie1[zariadenie_short])</f>
        <v>DSS Detva</v>
      </c>
      <c r="J916" t="str">
        <f>_xlfn.XLOOKUP(Tabuľka9[[#This Row],[IČO]],Zlúčenie1[IČO],Zlúčenie1[cis_obce.okres_skratka])</f>
        <v>DT</v>
      </c>
    </row>
    <row r="917" spans="1:10" hidden="1" x14ac:dyDescent="0.25">
      <c r="A917" t="s">
        <v>7</v>
      </c>
      <c r="B917" t="s">
        <v>77</v>
      </c>
      <c r="C917" t="s">
        <v>10</v>
      </c>
      <c r="D917"/>
      <c r="E917" s="8"/>
      <c r="F917"/>
      <c r="G917">
        <f>SUM(Tabuľka9[[#This Row],[Predpokladané spotrebované množstvo 07-12/2022]]*Tabuľka9[[#This Row],[Cena MJ S  DPH]])</f>
        <v>0</v>
      </c>
      <c r="H917" s="1">
        <v>633453</v>
      </c>
      <c r="I917" t="str">
        <f>_xlfn.XLOOKUP(Tabuľka9[[#This Row],[IČO]],Zlúčenie1[IČO],Zlúčenie1[zariadenie_short])</f>
        <v>DSS Detva</v>
      </c>
      <c r="J917" t="str">
        <f>_xlfn.XLOOKUP(Tabuľka9[[#This Row],[IČO]],Zlúčenie1[IČO],Zlúčenie1[cis_obce.okres_skratka])</f>
        <v>DT</v>
      </c>
    </row>
    <row r="918" spans="1:10" hidden="1" x14ac:dyDescent="0.25">
      <c r="A918" t="s">
        <v>78</v>
      </c>
      <c r="B918" t="s">
        <v>79</v>
      </c>
      <c r="C918" t="s">
        <v>16</v>
      </c>
      <c r="D918"/>
      <c r="E918" s="8">
        <v>0.09</v>
      </c>
      <c r="F918">
        <v>6900</v>
      </c>
      <c r="G918">
        <f>SUM(Tabuľka9[[#This Row],[Predpokladané spotrebované množstvo 07-12/2022]]*Tabuľka9[[#This Row],[Cena MJ S  DPH]])</f>
        <v>621</v>
      </c>
      <c r="H918" s="1">
        <v>633453</v>
      </c>
      <c r="I918" t="str">
        <f>_xlfn.XLOOKUP(Tabuľka9[[#This Row],[IČO]],Zlúčenie1[IČO],Zlúčenie1[zariadenie_short])</f>
        <v>DSS Detva</v>
      </c>
      <c r="J918" t="str">
        <f>_xlfn.XLOOKUP(Tabuľka9[[#This Row],[IČO]],Zlúčenie1[IČO],Zlúčenie1[cis_obce.okres_skratka])</f>
        <v>DT</v>
      </c>
    </row>
    <row r="919" spans="1:10" hidden="1" x14ac:dyDescent="0.25">
      <c r="A919" t="s">
        <v>78</v>
      </c>
      <c r="B919" t="s">
        <v>80</v>
      </c>
      <c r="C919" t="s">
        <v>16</v>
      </c>
      <c r="D919"/>
      <c r="E919" s="8"/>
      <c r="F919"/>
      <c r="G919">
        <f>SUM(Tabuľka9[[#This Row],[Predpokladané spotrebované množstvo 07-12/2022]]*Tabuľka9[[#This Row],[Cena MJ S  DPH]])</f>
        <v>0</v>
      </c>
      <c r="H919" s="1">
        <v>633453</v>
      </c>
      <c r="I919" t="str">
        <f>_xlfn.XLOOKUP(Tabuľka9[[#This Row],[IČO]],Zlúčenie1[IČO],Zlúčenie1[zariadenie_short])</f>
        <v>DSS Detva</v>
      </c>
      <c r="J919" t="str">
        <f>_xlfn.XLOOKUP(Tabuľka9[[#This Row],[IČO]],Zlúčenie1[IČO],Zlúčenie1[cis_obce.okres_skratka])</f>
        <v>DT</v>
      </c>
    </row>
    <row r="920" spans="1:10" x14ac:dyDescent="0.25">
      <c r="A920" s="9" t="s">
        <v>81</v>
      </c>
      <c r="B920" s="9" t="s">
        <v>82</v>
      </c>
      <c r="C920" s="9" t="s">
        <v>10</v>
      </c>
      <c r="F920" s="9">
        <v>390</v>
      </c>
      <c r="G920" s="9">
        <f>SUM(Tabuľka9[[#This Row],[Predpokladané spotrebované množstvo 07-12/2022]]*Tabuľka9[[#This Row],[Cena MJ S  DPH]])</f>
        <v>0</v>
      </c>
      <c r="H920" s="12">
        <v>633453</v>
      </c>
      <c r="I920" s="9" t="str">
        <f>_xlfn.XLOOKUP(Tabuľka9[[#This Row],[IČO]],Zlúčenie1[IČO],Zlúčenie1[zariadenie_short])</f>
        <v>DSS Detva</v>
      </c>
      <c r="J920" s="9" t="str">
        <f>_xlfn.XLOOKUP(Tabuľka9[[#This Row],[IČO]],Zlúčenie1[IČO],Zlúčenie1[cis_obce.okres_skratka])</f>
        <v>DT</v>
      </c>
    </row>
    <row r="921" spans="1:10" x14ac:dyDescent="0.25">
      <c r="A921" s="9" t="s">
        <v>81</v>
      </c>
      <c r="B921" s="9" t="s">
        <v>83</v>
      </c>
      <c r="C921" s="9" t="s">
        <v>10</v>
      </c>
      <c r="F921" s="9">
        <v>348</v>
      </c>
      <c r="G921" s="9">
        <f>SUM(Tabuľka9[[#This Row],[Predpokladané spotrebované množstvo 07-12/2022]]*Tabuľka9[[#This Row],[Cena MJ S  DPH]])</f>
        <v>0</v>
      </c>
      <c r="H921" s="12">
        <v>633453</v>
      </c>
      <c r="I921" s="9" t="str">
        <f>_xlfn.XLOOKUP(Tabuľka9[[#This Row],[IČO]],Zlúčenie1[IČO],Zlúčenie1[zariadenie_short])</f>
        <v>DSS Detva</v>
      </c>
      <c r="J921" s="9" t="str">
        <f>_xlfn.XLOOKUP(Tabuľka9[[#This Row],[IČO]],Zlúčenie1[IČO],Zlúčenie1[cis_obce.okres_skratka])</f>
        <v>DT</v>
      </c>
    </row>
    <row r="922" spans="1:10" x14ac:dyDescent="0.25">
      <c r="A922" s="9" t="s">
        <v>81</v>
      </c>
      <c r="B922" s="9" t="s">
        <v>84</v>
      </c>
      <c r="C922" s="9" t="s">
        <v>10</v>
      </c>
      <c r="F922" s="9">
        <v>102</v>
      </c>
      <c r="G922" s="9">
        <f>SUM(Tabuľka9[[#This Row],[Predpokladané spotrebované množstvo 07-12/2022]]*Tabuľka9[[#This Row],[Cena MJ S  DPH]])</f>
        <v>0</v>
      </c>
      <c r="H922" s="12">
        <v>633453</v>
      </c>
      <c r="I922" s="9" t="str">
        <f>_xlfn.XLOOKUP(Tabuľka9[[#This Row],[IČO]],Zlúčenie1[IČO],Zlúčenie1[zariadenie_short])</f>
        <v>DSS Detva</v>
      </c>
      <c r="J922" s="9" t="str">
        <f>_xlfn.XLOOKUP(Tabuľka9[[#This Row],[IČO]],Zlúčenie1[IČO],Zlúčenie1[cis_obce.okres_skratka])</f>
        <v>DT</v>
      </c>
    </row>
    <row r="923" spans="1:10" x14ac:dyDescent="0.25">
      <c r="A923" s="9" t="s">
        <v>81</v>
      </c>
      <c r="B923" s="9" t="s">
        <v>85</v>
      </c>
      <c r="C923" s="9" t="s">
        <v>10</v>
      </c>
      <c r="F923" s="9">
        <v>264</v>
      </c>
      <c r="G923" s="9">
        <f>SUM(Tabuľka9[[#This Row],[Predpokladané spotrebované množstvo 07-12/2022]]*Tabuľka9[[#This Row],[Cena MJ S  DPH]])</f>
        <v>0</v>
      </c>
      <c r="H923" s="12">
        <v>633453</v>
      </c>
      <c r="I923" s="9" t="str">
        <f>_xlfn.XLOOKUP(Tabuľka9[[#This Row],[IČO]],Zlúčenie1[IČO],Zlúčenie1[zariadenie_short])</f>
        <v>DSS Detva</v>
      </c>
      <c r="J923" s="9" t="str">
        <f>_xlfn.XLOOKUP(Tabuľka9[[#This Row],[IČO]],Zlúčenie1[IČO],Zlúčenie1[cis_obce.okres_skratka])</f>
        <v>DT</v>
      </c>
    </row>
    <row r="924" spans="1:10" x14ac:dyDescent="0.25">
      <c r="A924" s="9" t="s">
        <v>81</v>
      </c>
      <c r="B924" s="9" t="s">
        <v>86</v>
      </c>
      <c r="C924" s="9" t="s">
        <v>10</v>
      </c>
      <c r="F924" s="9">
        <v>54</v>
      </c>
      <c r="G924" s="9">
        <f>SUM(Tabuľka9[[#This Row],[Predpokladané spotrebované množstvo 07-12/2022]]*Tabuľka9[[#This Row],[Cena MJ S  DPH]])</f>
        <v>0</v>
      </c>
      <c r="H924" s="12">
        <v>633453</v>
      </c>
      <c r="I924" s="9" t="str">
        <f>_xlfn.XLOOKUP(Tabuľka9[[#This Row],[IČO]],Zlúčenie1[IČO],Zlúčenie1[zariadenie_short])</f>
        <v>DSS Detva</v>
      </c>
      <c r="J924" s="9" t="str">
        <f>_xlfn.XLOOKUP(Tabuľka9[[#This Row],[IČO]],Zlúčenie1[IČO],Zlúčenie1[cis_obce.okres_skratka])</f>
        <v>DT</v>
      </c>
    </row>
    <row r="925" spans="1:10" hidden="1" x14ac:dyDescent="0.25">
      <c r="A925" t="s">
        <v>81</v>
      </c>
      <c r="B925" t="s">
        <v>87</v>
      </c>
      <c r="C925" t="s">
        <v>10</v>
      </c>
      <c r="D925"/>
      <c r="E925" s="8"/>
      <c r="F925"/>
      <c r="G925">
        <f>SUM(Tabuľka9[[#This Row],[Predpokladané spotrebované množstvo 07-12/2022]]*Tabuľka9[[#This Row],[Cena MJ S  DPH]])</f>
        <v>0</v>
      </c>
      <c r="H925" s="1">
        <v>633453</v>
      </c>
      <c r="I925" t="str">
        <f>_xlfn.XLOOKUP(Tabuľka9[[#This Row],[IČO]],Zlúčenie1[IČO],Zlúčenie1[zariadenie_short])</f>
        <v>DSS Detva</v>
      </c>
      <c r="J925" t="str">
        <f>_xlfn.XLOOKUP(Tabuľka9[[#This Row],[IČO]],Zlúčenie1[IČO],Zlúčenie1[cis_obce.okres_skratka])</f>
        <v>DT</v>
      </c>
    </row>
    <row r="926" spans="1:10" hidden="1" x14ac:dyDescent="0.25">
      <c r="A926" t="s">
        <v>81</v>
      </c>
      <c r="B926" t="s">
        <v>88</v>
      </c>
      <c r="C926" t="s">
        <v>10</v>
      </c>
      <c r="D926"/>
      <c r="E926" s="8"/>
      <c r="F926"/>
      <c r="G926">
        <f>SUM(Tabuľka9[[#This Row],[Predpokladané spotrebované množstvo 07-12/2022]]*Tabuľka9[[#This Row],[Cena MJ S  DPH]])</f>
        <v>0</v>
      </c>
      <c r="H926" s="1">
        <v>633453</v>
      </c>
      <c r="I926" t="str">
        <f>_xlfn.XLOOKUP(Tabuľka9[[#This Row],[IČO]],Zlúčenie1[IČO],Zlúčenie1[zariadenie_short])</f>
        <v>DSS Detva</v>
      </c>
      <c r="J926" t="str">
        <f>_xlfn.XLOOKUP(Tabuľka9[[#This Row],[IČO]],Zlúčenie1[IČO],Zlúčenie1[cis_obce.okres_skratka])</f>
        <v>DT</v>
      </c>
    </row>
    <row r="927" spans="1:10" hidden="1" x14ac:dyDescent="0.25">
      <c r="A927" t="s">
        <v>81</v>
      </c>
      <c r="B927" t="s">
        <v>89</v>
      </c>
      <c r="C927" t="s">
        <v>10</v>
      </c>
      <c r="D927"/>
      <c r="E927" s="8"/>
      <c r="F927"/>
      <c r="G927">
        <f>SUM(Tabuľka9[[#This Row],[Predpokladané spotrebované množstvo 07-12/2022]]*Tabuľka9[[#This Row],[Cena MJ S  DPH]])</f>
        <v>0</v>
      </c>
      <c r="H927" s="1">
        <v>633453</v>
      </c>
      <c r="I927" t="str">
        <f>_xlfn.XLOOKUP(Tabuľka9[[#This Row],[IČO]],Zlúčenie1[IČO],Zlúčenie1[zariadenie_short])</f>
        <v>DSS Detva</v>
      </c>
      <c r="J927" t="str">
        <f>_xlfn.XLOOKUP(Tabuľka9[[#This Row],[IČO]],Zlúčenie1[IČO],Zlúčenie1[cis_obce.okres_skratka])</f>
        <v>DT</v>
      </c>
    </row>
    <row r="928" spans="1:10" hidden="1" x14ac:dyDescent="0.25">
      <c r="A928" t="s">
        <v>90</v>
      </c>
      <c r="B928" t="s">
        <v>91</v>
      </c>
      <c r="C928" t="s">
        <v>10</v>
      </c>
      <c r="D928"/>
      <c r="E928" s="8">
        <v>0.53</v>
      </c>
      <c r="F928">
        <v>804</v>
      </c>
      <c r="G928">
        <f>SUM(Tabuľka9[[#This Row],[Predpokladané spotrebované množstvo 07-12/2022]]*Tabuľka9[[#This Row],[Cena MJ S  DPH]])</f>
        <v>426.12</v>
      </c>
      <c r="H928" s="1">
        <v>633453</v>
      </c>
      <c r="I928" t="str">
        <f>_xlfn.XLOOKUP(Tabuľka9[[#This Row],[IČO]],Zlúčenie1[IČO],Zlúčenie1[zariadenie_short])</f>
        <v>DSS Detva</v>
      </c>
      <c r="J928" t="str">
        <f>_xlfn.XLOOKUP(Tabuľka9[[#This Row],[IČO]],Zlúčenie1[IČO],Zlúčenie1[cis_obce.okres_skratka])</f>
        <v>DT</v>
      </c>
    </row>
    <row r="929" spans="1:10" hidden="1" x14ac:dyDescent="0.25">
      <c r="A929" t="s">
        <v>92</v>
      </c>
      <c r="B929" t="s">
        <v>93</v>
      </c>
      <c r="C929" t="s">
        <v>10</v>
      </c>
      <c r="D929"/>
      <c r="E929" s="8"/>
      <c r="F929"/>
      <c r="G929">
        <f>SUM(Tabuľka9[[#This Row],[Predpokladané spotrebované množstvo 07-12/2022]]*Tabuľka9[[#This Row],[Cena MJ S  DPH]])</f>
        <v>0</v>
      </c>
      <c r="H929" s="1">
        <v>633453</v>
      </c>
      <c r="I929" t="str">
        <f>_xlfn.XLOOKUP(Tabuľka9[[#This Row],[IČO]],Zlúčenie1[IČO],Zlúčenie1[zariadenie_short])</f>
        <v>DSS Detva</v>
      </c>
      <c r="J929" t="str">
        <f>_xlfn.XLOOKUP(Tabuľka9[[#This Row],[IČO]],Zlúčenie1[IČO],Zlúčenie1[cis_obce.okres_skratka])</f>
        <v>DT</v>
      </c>
    </row>
    <row r="930" spans="1:10" hidden="1" x14ac:dyDescent="0.25">
      <c r="A930" t="s">
        <v>92</v>
      </c>
      <c r="B930" t="s">
        <v>94</v>
      </c>
      <c r="C930" t="s">
        <v>10</v>
      </c>
      <c r="D930"/>
      <c r="E930" s="8"/>
      <c r="F930"/>
      <c r="G930">
        <f>SUM(Tabuľka9[[#This Row],[Predpokladané spotrebované množstvo 07-12/2022]]*Tabuľka9[[#This Row],[Cena MJ S  DPH]])</f>
        <v>0</v>
      </c>
      <c r="H930" s="1">
        <v>633453</v>
      </c>
      <c r="I930" t="str">
        <f>_xlfn.XLOOKUP(Tabuľka9[[#This Row],[IČO]],Zlúčenie1[IČO],Zlúčenie1[zariadenie_short])</f>
        <v>DSS Detva</v>
      </c>
      <c r="J930" t="str">
        <f>_xlfn.XLOOKUP(Tabuľka9[[#This Row],[IČO]],Zlúčenie1[IČO],Zlúčenie1[cis_obce.okres_skratka])</f>
        <v>DT</v>
      </c>
    </row>
    <row r="931" spans="1:10" hidden="1" x14ac:dyDescent="0.25">
      <c r="A931" t="s">
        <v>92</v>
      </c>
      <c r="B931" t="s">
        <v>95</v>
      </c>
      <c r="C931" t="s">
        <v>10</v>
      </c>
      <c r="D931"/>
      <c r="E931" s="8">
        <v>1.65</v>
      </c>
      <c r="F931">
        <v>36</v>
      </c>
      <c r="G931">
        <f>SUM(Tabuľka9[[#This Row],[Predpokladané spotrebované množstvo 07-12/2022]]*Tabuľka9[[#This Row],[Cena MJ S  DPH]])</f>
        <v>59.4</v>
      </c>
      <c r="H931" s="1">
        <v>633453</v>
      </c>
      <c r="I931" t="str">
        <f>_xlfn.XLOOKUP(Tabuľka9[[#This Row],[IČO]],Zlúčenie1[IČO],Zlúčenie1[zariadenie_short])</f>
        <v>DSS Detva</v>
      </c>
      <c r="J931" t="str">
        <f>_xlfn.XLOOKUP(Tabuľka9[[#This Row],[IČO]],Zlúčenie1[IČO],Zlúčenie1[cis_obce.okres_skratka])</f>
        <v>DT</v>
      </c>
    </row>
    <row r="932" spans="1:10" hidden="1" x14ac:dyDescent="0.25">
      <c r="A932" t="s">
        <v>92</v>
      </c>
      <c r="B932" t="s">
        <v>96</v>
      </c>
      <c r="C932" t="s">
        <v>10</v>
      </c>
      <c r="D932"/>
      <c r="E932" s="8"/>
      <c r="F932"/>
      <c r="G932">
        <f>SUM(Tabuľka9[[#This Row],[Predpokladané spotrebované množstvo 07-12/2022]]*Tabuľka9[[#This Row],[Cena MJ S  DPH]])</f>
        <v>0</v>
      </c>
      <c r="H932" s="1">
        <v>633453</v>
      </c>
      <c r="I932" t="str">
        <f>_xlfn.XLOOKUP(Tabuľka9[[#This Row],[IČO]],Zlúčenie1[IČO],Zlúčenie1[zariadenie_short])</f>
        <v>DSS Detva</v>
      </c>
      <c r="J932" t="str">
        <f>_xlfn.XLOOKUP(Tabuľka9[[#This Row],[IČO]],Zlúčenie1[IČO],Zlúčenie1[cis_obce.okres_skratka])</f>
        <v>DT</v>
      </c>
    </row>
    <row r="933" spans="1:10" hidden="1" x14ac:dyDescent="0.25">
      <c r="A933" t="s">
        <v>92</v>
      </c>
      <c r="B933" t="s">
        <v>97</v>
      </c>
      <c r="C933" t="s">
        <v>10</v>
      </c>
      <c r="D933"/>
      <c r="E933" s="8">
        <v>1.76</v>
      </c>
      <c r="F933">
        <v>72</v>
      </c>
      <c r="G933">
        <f>SUM(Tabuľka9[[#This Row],[Predpokladané spotrebované množstvo 07-12/2022]]*Tabuľka9[[#This Row],[Cena MJ S  DPH]])</f>
        <v>126.72</v>
      </c>
      <c r="H933" s="1">
        <v>633453</v>
      </c>
      <c r="I933" t="str">
        <f>_xlfn.XLOOKUP(Tabuľka9[[#This Row],[IČO]],Zlúčenie1[IČO],Zlúčenie1[zariadenie_short])</f>
        <v>DSS Detva</v>
      </c>
      <c r="J933" t="str">
        <f>_xlfn.XLOOKUP(Tabuľka9[[#This Row],[IČO]],Zlúčenie1[IČO],Zlúčenie1[cis_obce.okres_skratka])</f>
        <v>DT</v>
      </c>
    </row>
    <row r="934" spans="1:10" hidden="1" x14ac:dyDescent="0.25">
      <c r="A934" t="s">
        <v>92</v>
      </c>
      <c r="B934" t="s">
        <v>98</v>
      </c>
      <c r="C934" t="s">
        <v>10</v>
      </c>
      <c r="D934"/>
      <c r="E934" s="8"/>
      <c r="F934"/>
      <c r="G934">
        <f>SUM(Tabuľka9[[#This Row],[Predpokladané spotrebované množstvo 07-12/2022]]*Tabuľka9[[#This Row],[Cena MJ S  DPH]])</f>
        <v>0</v>
      </c>
      <c r="H934" s="1">
        <v>633453</v>
      </c>
      <c r="I934" t="str">
        <f>_xlfn.XLOOKUP(Tabuľka9[[#This Row],[IČO]],Zlúčenie1[IČO],Zlúčenie1[zariadenie_short])</f>
        <v>DSS Detva</v>
      </c>
      <c r="J934" t="str">
        <f>_xlfn.XLOOKUP(Tabuľka9[[#This Row],[IČO]],Zlúčenie1[IČO],Zlúčenie1[cis_obce.okres_skratka])</f>
        <v>DT</v>
      </c>
    </row>
    <row r="935" spans="1:10" hidden="1" x14ac:dyDescent="0.25">
      <c r="A935" t="s">
        <v>92</v>
      </c>
      <c r="B935" t="s">
        <v>99</v>
      </c>
      <c r="C935" t="s">
        <v>45</v>
      </c>
      <c r="D935"/>
      <c r="E935" s="8"/>
      <c r="F935"/>
      <c r="G935">
        <f>SUM(Tabuľka9[[#This Row],[Predpokladané spotrebované množstvo 07-12/2022]]*Tabuľka9[[#This Row],[Cena MJ S  DPH]])</f>
        <v>0</v>
      </c>
      <c r="H935" s="1">
        <v>633453</v>
      </c>
      <c r="I935" t="str">
        <f>_xlfn.XLOOKUP(Tabuľka9[[#This Row],[IČO]],Zlúčenie1[IČO],Zlúčenie1[zariadenie_short])</f>
        <v>DSS Detva</v>
      </c>
      <c r="J935" t="str">
        <f>_xlfn.XLOOKUP(Tabuľka9[[#This Row],[IČO]],Zlúčenie1[IČO],Zlúčenie1[cis_obce.okres_skratka])</f>
        <v>DT</v>
      </c>
    </row>
    <row r="936" spans="1:10" hidden="1" x14ac:dyDescent="0.25">
      <c r="A936" t="s">
        <v>92</v>
      </c>
      <c r="B936" t="s">
        <v>100</v>
      </c>
      <c r="C936" t="s">
        <v>10</v>
      </c>
      <c r="D936"/>
      <c r="E936" s="8"/>
      <c r="F936"/>
      <c r="G936">
        <f>SUM(Tabuľka9[[#This Row],[Predpokladané spotrebované množstvo 07-12/2022]]*Tabuľka9[[#This Row],[Cena MJ S  DPH]])</f>
        <v>0</v>
      </c>
      <c r="H936" s="1">
        <v>633453</v>
      </c>
      <c r="I936" t="str">
        <f>_xlfn.XLOOKUP(Tabuľka9[[#This Row],[IČO]],Zlúčenie1[IČO],Zlúčenie1[zariadenie_short])</f>
        <v>DSS Detva</v>
      </c>
      <c r="J936" t="str">
        <f>_xlfn.XLOOKUP(Tabuľka9[[#This Row],[IČO]],Zlúčenie1[IČO],Zlúčenie1[cis_obce.okres_skratka])</f>
        <v>DT</v>
      </c>
    </row>
    <row r="937" spans="1:10" hidden="1" x14ac:dyDescent="0.25">
      <c r="A937" t="s">
        <v>92</v>
      </c>
      <c r="B937" t="s">
        <v>101</v>
      </c>
      <c r="C937" t="s">
        <v>45</v>
      </c>
      <c r="D937"/>
      <c r="E937" s="8"/>
      <c r="F937"/>
      <c r="G937">
        <f>SUM(Tabuľka9[[#This Row],[Predpokladané spotrebované množstvo 07-12/2022]]*Tabuľka9[[#This Row],[Cena MJ S  DPH]])</f>
        <v>0</v>
      </c>
      <c r="H937" s="1">
        <v>633453</v>
      </c>
      <c r="I937" t="str">
        <f>_xlfn.XLOOKUP(Tabuľka9[[#This Row],[IČO]],Zlúčenie1[IČO],Zlúčenie1[zariadenie_short])</f>
        <v>DSS Detva</v>
      </c>
      <c r="J937" t="str">
        <f>_xlfn.XLOOKUP(Tabuľka9[[#This Row],[IČO]],Zlúčenie1[IČO],Zlúčenie1[cis_obce.okres_skratka])</f>
        <v>DT</v>
      </c>
    </row>
    <row r="938" spans="1:10" hidden="1" x14ac:dyDescent="0.25">
      <c r="A938" t="s">
        <v>92</v>
      </c>
      <c r="B938" t="s">
        <v>102</v>
      </c>
      <c r="C938" t="s">
        <v>10</v>
      </c>
      <c r="D938"/>
      <c r="E938" s="8"/>
      <c r="F938"/>
      <c r="G938">
        <f>SUM(Tabuľka9[[#This Row],[Predpokladané spotrebované množstvo 07-12/2022]]*Tabuľka9[[#This Row],[Cena MJ S  DPH]])</f>
        <v>0</v>
      </c>
      <c r="H938" s="1">
        <v>633453</v>
      </c>
      <c r="I938" t="str">
        <f>_xlfn.XLOOKUP(Tabuľka9[[#This Row],[IČO]],Zlúčenie1[IČO],Zlúčenie1[zariadenie_short])</f>
        <v>DSS Detva</v>
      </c>
      <c r="J938" t="str">
        <f>_xlfn.XLOOKUP(Tabuľka9[[#This Row],[IČO]],Zlúčenie1[IČO],Zlúčenie1[cis_obce.okres_skratka])</f>
        <v>DT</v>
      </c>
    </row>
    <row r="939" spans="1:10" hidden="1" x14ac:dyDescent="0.25">
      <c r="A939" t="s">
        <v>92</v>
      </c>
      <c r="B939" t="s">
        <v>103</v>
      </c>
      <c r="C939" t="s">
        <v>10</v>
      </c>
      <c r="D939"/>
      <c r="E939" s="8"/>
      <c r="F939"/>
      <c r="G939">
        <f>SUM(Tabuľka9[[#This Row],[Predpokladané spotrebované množstvo 07-12/2022]]*Tabuľka9[[#This Row],[Cena MJ S  DPH]])</f>
        <v>0</v>
      </c>
      <c r="H939" s="1">
        <v>633453</v>
      </c>
      <c r="I939" t="str">
        <f>_xlfn.XLOOKUP(Tabuľka9[[#This Row],[IČO]],Zlúčenie1[IČO],Zlúčenie1[zariadenie_short])</f>
        <v>DSS Detva</v>
      </c>
      <c r="J939" t="str">
        <f>_xlfn.XLOOKUP(Tabuľka9[[#This Row],[IČO]],Zlúčenie1[IČO],Zlúčenie1[cis_obce.okres_skratka])</f>
        <v>DT</v>
      </c>
    </row>
    <row r="940" spans="1:10" hidden="1" x14ac:dyDescent="0.25">
      <c r="A940" t="s">
        <v>90</v>
      </c>
      <c r="B940" t="s">
        <v>104</v>
      </c>
      <c r="C940" t="s">
        <v>45</v>
      </c>
      <c r="D940"/>
      <c r="E940" s="8">
        <v>0.63</v>
      </c>
      <c r="F940">
        <v>804</v>
      </c>
      <c r="G940">
        <f>SUM(Tabuľka9[[#This Row],[Predpokladané spotrebované množstvo 07-12/2022]]*Tabuľka9[[#This Row],[Cena MJ S  DPH]])</f>
        <v>506.52</v>
      </c>
      <c r="H940" s="1">
        <v>633453</v>
      </c>
      <c r="I940" t="str">
        <f>_xlfn.XLOOKUP(Tabuľka9[[#This Row],[IČO]],Zlúčenie1[IČO],Zlúčenie1[zariadenie_short])</f>
        <v>DSS Detva</v>
      </c>
      <c r="J940" t="str">
        <f>_xlfn.XLOOKUP(Tabuľka9[[#This Row],[IČO]],Zlúčenie1[IČO],Zlúčenie1[cis_obce.okres_skratka])</f>
        <v>DT</v>
      </c>
    </row>
    <row r="941" spans="1:10" hidden="1" x14ac:dyDescent="0.25">
      <c r="A941" t="s">
        <v>92</v>
      </c>
      <c r="B941" t="s">
        <v>105</v>
      </c>
      <c r="C941" t="s">
        <v>10</v>
      </c>
      <c r="D941"/>
      <c r="E941" s="8"/>
      <c r="F941"/>
      <c r="G941">
        <f>SUM(Tabuľka9[[#This Row],[Predpokladané spotrebované množstvo 07-12/2022]]*Tabuľka9[[#This Row],[Cena MJ S  DPH]])</f>
        <v>0</v>
      </c>
      <c r="H941" s="1">
        <v>633453</v>
      </c>
      <c r="I941" t="str">
        <f>_xlfn.XLOOKUP(Tabuľka9[[#This Row],[IČO]],Zlúčenie1[IČO],Zlúčenie1[zariadenie_short])</f>
        <v>DSS Detva</v>
      </c>
      <c r="J941" t="str">
        <f>_xlfn.XLOOKUP(Tabuľka9[[#This Row],[IČO]],Zlúčenie1[IČO],Zlúčenie1[cis_obce.okres_skratka])</f>
        <v>DT</v>
      </c>
    </row>
    <row r="942" spans="1:10" hidden="1" x14ac:dyDescent="0.25">
      <c r="A942" t="s">
        <v>92</v>
      </c>
      <c r="B942" t="s">
        <v>106</v>
      </c>
      <c r="C942" t="s">
        <v>10</v>
      </c>
      <c r="D942"/>
      <c r="E942" s="8"/>
      <c r="F942"/>
      <c r="G942">
        <f>SUM(Tabuľka9[[#This Row],[Predpokladané spotrebované množstvo 07-12/2022]]*Tabuľka9[[#This Row],[Cena MJ S  DPH]])</f>
        <v>0</v>
      </c>
      <c r="H942" s="1">
        <v>633453</v>
      </c>
      <c r="I942" t="str">
        <f>_xlfn.XLOOKUP(Tabuľka9[[#This Row],[IČO]],Zlúčenie1[IČO],Zlúčenie1[zariadenie_short])</f>
        <v>DSS Detva</v>
      </c>
      <c r="J942" t="str">
        <f>_xlfn.XLOOKUP(Tabuľka9[[#This Row],[IČO]],Zlúčenie1[IČO],Zlúčenie1[cis_obce.okres_skratka])</f>
        <v>DT</v>
      </c>
    </row>
    <row r="943" spans="1:10" hidden="1" x14ac:dyDescent="0.25">
      <c r="A943" t="s">
        <v>92</v>
      </c>
      <c r="B943" t="s">
        <v>107</v>
      </c>
      <c r="C943" t="s">
        <v>10</v>
      </c>
      <c r="D943"/>
      <c r="E943" s="8">
        <v>1.05</v>
      </c>
      <c r="F943">
        <v>42</v>
      </c>
      <c r="G943">
        <f>SUM(Tabuľka9[[#This Row],[Predpokladané spotrebované množstvo 07-12/2022]]*Tabuľka9[[#This Row],[Cena MJ S  DPH]])</f>
        <v>44.1</v>
      </c>
      <c r="H943" s="1">
        <v>633453</v>
      </c>
      <c r="I943" t="str">
        <f>_xlfn.XLOOKUP(Tabuľka9[[#This Row],[IČO]],Zlúčenie1[IČO],Zlúčenie1[zariadenie_short])</f>
        <v>DSS Detva</v>
      </c>
      <c r="J943" t="str">
        <f>_xlfn.XLOOKUP(Tabuľka9[[#This Row],[IČO]],Zlúčenie1[IČO],Zlúčenie1[cis_obce.okres_skratka])</f>
        <v>DT</v>
      </c>
    </row>
    <row r="944" spans="1:10" hidden="1" x14ac:dyDescent="0.25">
      <c r="A944" t="s">
        <v>92</v>
      </c>
      <c r="B944" t="s">
        <v>108</v>
      </c>
      <c r="C944" t="s">
        <v>10</v>
      </c>
      <c r="D944"/>
      <c r="E944" s="8">
        <v>7.7</v>
      </c>
      <c r="F944">
        <v>96</v>
      </c>
      <c r="G944">
        <f>SUM(Tabuľka9[[#This Row],[Predpokladané spotrebované množstvo 07-12/2022]]*Tabuľka9[[#This Row],[Cena MJ S  DPH]])</f>
        <v>739.2</v>
      </c>
      <c r="H944" s="1">
        <v>633453</v>
      </c>
      <c r="I944" t="str">
        <f>_xlfn.XLOOKUP(Tabuľka9[[#This Row],[IČO]],Zlúčenie1[IČO],Zlúčenie1[zariadenie_short])</f>
        <v>DSS Detva</v>
      </c>
      <c r="J944" t="str">
        <f>_xlfn.XLOOKUP(Tabuľka9[[#This Row],[IČO]],Zlúčenie1[IČO],Zlúčenie1[cis_obce.okres_skratka])</f>
        <v>DT</v>
      </c>
    </row>
    <row r="945" spans="1:10" hidden="1" x14ac:dyDescent="0.25">
      <c r="A945" t="s">
        <v>92</v>
      </c>
      <c r="B945" t="s">
        <v>109</v>
      </c>
      <c r="C945" t="s">
        <v>45</v>
      </c>
      <c r="D945"/>
      <c r="E945" s="8">
        <v>2.62</v>
      </c>
      <c r="F945">
        <v>78</v>
      </c>
      <c r="G945">
        <f>SUM(Tabuľka9[[#This Row],[Predpokladané spotrebované množstvo 07-12/2022]]*Tabuľka9[[#This Row],[Cena MJ S  DPH]])</f>
        <v>204.36</v>
      </c>
      <c r="H945" s="1">
        <v>633453</v>
      </c>
      <c r="I945" t="str">
        <f>_xlfn.XLOOKUP(Tabuľka9[[#This Row],[IČO]],Zlúčenie1[IČO],Zlúčenie1[zariadenie_short])</f>
        <v>DSS Detva</v>
      </c>
      <c r="J945" t="str">
        <f>_xlfn.XLOOKUP(Tabuľka9[[#This Row],[IČO]],Zlúčenie1[IČO],Zlúčenie1[cis_obce.okres_skratka])</f>
        <v>DT</v>
      </c>
    </row>
    <row r="946" spans="1:10" hidden="1" x14ac:dyDescent="0.25">
      <c r="A946" t="s">
        <v>92</v>
      </c>
      <c r="B946" t="s">
        <v>110</v>
      </c>
      <c r="C946" t="s">
        <v>10</v>
      </c>
      <c r="D946"/>
      <c r="E946" s="8"/>
      <c r="F946"/>
      <c r="G946">
        <f>SUM(Tabuľka9[[#This Row],[Predpokladané spotrebované množstvo 07-12/2022]]*Tabuľka9[[#This Row],[Cena MJ S  DPH]])</f>
        <v>0</v>
      </c>
      <c r="H946" s="1">
        <v>633453</v>
      </c>
      <c r="I946" t="str">
        <f>_xlfn.XLOOKUP(Tabuľka9[[#This Row],[IČO]],Zlúčenie1[IČO],Zlúčenie1[zariadenie_short])</f>
        <v>DSS Detva</v>
      </c>
      <c r="J946" t="str">
        <f>_xlfn.XLOOKUP(Tabuľka9[[#This Row],[IČO]],Zlúčenie1[IČO],Zlúčenie1[cis_obce.okres_skratka])</f>
        <v>DT</v>
      </c>
    </row>
    <row r="947" spans="1:10" hidden="1" x14ac:dyDescent="0.25">
      <c r="A947" t="s">
        <v>92</v>
      </c>
      <c r="B947" t="s">
        <v>111</v>
      </c>
      <c r="C947" t="s">
        <v>10</v>
      </c>
      <c r="D947"/>
      <c r="E947" s="8">
        <v>4.59</v>
      </c>
      <c r="F947">
        <v>30</v>
      </c>
      <c r="G947">
        <f>SUM(Tabuľka9[[#This Row],[Predpokladané spotrebované množstvo 07-12/2022]]*Tabuľka9[[#This Row],[Cena MJ S  DPH]])</f>
        <v>137.69999999999999</v>
      </c>
      <c r="H947" s="1">
        <v>633453</v>
      </c>
      <c r="I947" t="str">
        <f>_xlfn.XLOOKUP(Tabuľka9[[#This Row],[IČO]],Zlúčenie1[IČO],Zlúčenie1[zariadenie_short])</f>
        <v>DSS Detva</v>
      </c>
      <c r="J947" t="str">
        <f>_xlfn.XLOOKUP(Tabuľka9[[#This Row],[IČO]],Zlúčenie1[IČO],Zlúčenie1[cis_obce.okres_skratka])</f>
        <v>DT</v>
      </c>
    </row>
    <row r="948" spans="1:10" hidden="1" x14ac:dyDescent="0.25">
      <c r="A948" t="s">
        <v>92</v>
      </c>
      <c r="B948" t="s">
        <v>112</v>
      </c>
      <c r="C948" t="s">
        <v>10</v>
      </c>
      <c r="D948"/>
      <c r="E948" s="8">
        <v>2.5499999999999998</v>
      </c>
      <c r="F948">
        <v>72</v>
      </c>
      <c r="G948">
        <f>SUM(Tabuľka9[[#This Row],[Predpokladané spotrebované množstvo 07-12/2022]]*Tabuľka9[[#This Row],[Cena MJ S  DPH]])</f>
        <v>183.6</v>
      </c>
      <c r="H948" s="1">
        <v>633453</v>
      </c>
      <c r="I948" t="str">
        <f>_xlfn.XLOOKUP(Tabuľka9[[#This Row],[IČO]],Zlúčenie1[IČO],Zlúčenie1[zariadenie_short])</f>
        <v>DSS Detva</v>
      </c>
      <c r="J948" t="str">
        <f>_xlfn.XLOOKUP(Tabuľka9[[#This Row],[IČO]],Zlúčenie1[IČO],Zlúčenie1[cis_obce.okres_skratka])</f>
        <v>DT</v>
      </c>
    </row>
    <row r="949" spans="1:10" hidden="1" x14ac:dyDescent="0.25">
      <c r="A949" t="s">
        <v>92</v>
      </c>
      <c r="B949" t="s">
        <v>113</v>
      </c>
      <c r="C949" t="s">
        <v>10</v>
      </c>
      <c r="D949"/>
      <c r="E949" s="8"/>
      <c r="F949"/>
      <c r="G949">
        <f>SUM(Tabuľka9[[#This Row],[Predpokladané spotrebované množstvo 07-12/2022]]*Tabuľka9[[#This Row],[Cena MJ S  DPH]])</f>
        <v>0</v>
      </c>
      <c r="H949" s="1">
        <v>633453</v>
      </c>
      <c r="I949" t="str">
        <f>_xlfn.XLOOKUP(Tabuľka9[[#This Row],[IČO]],Zlúčenie1[IČO],Zlúčenie1[zariadenie_short])</f>
        <v>DSS Detva</v>
      </c>
      <c r="J949" t="str">
        <f>_xlfn.XLOOKUP(Tabuľka9[[#This Row],[IČO]],Zlúčenie1[IČO],Zlúčenie1[cis_obce.okres_skratka])</f>
        <v>DT</v>
      </c>
    </row>
    <row r="950" spans="1:10" hidden="1" x14ac:dyDescent="0.25">
      <c r="A950" t="s">
        <v>81</v>
      </c>
      <c r="B950" t="s">
        <v>114</v>
      </c>
      <c r="C950" t="s">
        <v>10</v>
      </c>
      <c r="D950"/>
      <c r="E950" s="8">
        <v>0.5</v>
      </c>
      <c r="F950">
        <v>15</v>
      </c>
      <c r="G950">
        <f>SUM(Tabuľka9[[#This Row],[Predpokladané spotrebované množstvo 07-12/2022]]*Tabuľka9[[#This Row],[Cena MJ S  DPH]])</f>
        <v>7.5</v>
      </c>
      <c r="H950" s="1">
        <v>633453</v>
      </c>
      <c r="I950" t="str">
        <f>_xlfn.XLOOKUP(Tabuľka9[[#This Row],[IČO]],Zlúčenie1[IČO],Zlúčenie1[zariadenie_short])</f>
        <v>DSS Detva</v>
      </c>
      <c r="J950" t="str">
        <f>_xlfn.XLOOKUP(Tabuľka9[[#This Row],[IČO]],Zlúčenie1[IČO],Zlúčenie1[cis_obce.okres_skratka])</f>
        <v>DT</v>
      </c>
    </row>
    <row r="951" spans="1:10" hidden="1" x14ac:dyDescent="0.25">
      <c r="A951" t="s">
        <v>81</v>
      </c>
      <c r="B951" t="s">
        <v>115</v>
      </c>
      <c r="C951" t="s">
        <v>10</v>
      </c>
      <c r="D951"/>
      <c r="E951" s="8"/>
      <c r="F951"/>
      <c r="G951">
        <f>SUM(Tabuľka9[[#This Row],[Predpokladané spotrebované množstvo 07-12/2022]]*Tabuľka9[[#This Row],[Cena MJ S  DPH]])</f>
        <v>0</v>
      </c>
      <c r="H951" s="1">
        <v>633453</v>
      </c>
      <c r="I951" t="str">
        <f>_xlfn.XLOOKUP(Tabuľka9[[#This Row],[IČO]],Zlúčenie1[IČO],Zlúčenie1[zariadenie_short])</f>
        <v>DSS Detva</v>
      </c>
      <c r="J951" t="str">
        <f>_xlfn.XLOOKUP(Tabuľka9[[#This Row],[IČO]],Zlúčenie1[IČO],Zlúčenie1[cis_obce.okres_skratka])</f>
        <v>DT</v>
      </c>
    </row>
    <row r="952" spans="1:10" hidden="1" x14ac:dyDescent="0.25">
      <c r="A952" t="s">
        <v>81</v>
      </c>
      <c r="B952" t="s">
        <v>116</v>
      </c>
      <c r="C952" t="s">
        <v>10</v>
      </c>
      <c r="D952"/>
      <c r="E952" s="8">
        <v>6.2</v>
      </c>
      <c r="F952">
        <v>30</v>
      </c>
      <c r="G952">
        <f>SUM(Tabuľka9[[#This Row],[Predpokladané spotrebované množstvo 07-12/2022]]*Tabuľka9[[#This Row],[Cena MJ S  DPH]])</f>
        <v>186</v>
      </c>
      <c r="H952" s="1">
        <v>633453</v>
      </c>
      <c r="I952" t="str">
        <f>_xlfn.XLOOKUP(Tabuľka9[[#This Row],[IČO]],Zlúčenie1[IČO],Zlúčenie1[zariadenie_short])</f>
        <v>DSS Detva</v>
      </c>
      <c r="J952" t="str">
        <f>_xlfn.XLOOKUP(Tabuľka9[[#This Row],[IČO]],Zlúčenie1[IČO],Zlúčenie1[cis_obce.okres_skratka])</f>
        <v>DT</v>
      </c>
    </row>
    <row r="953" spans="1:10" hidden="1" x14ac:dyDescent="0.25">
      <c r="A953" t="s">
        <v>81</v>
      </c>
      <c r="B953" t="s">
        <v>117</v>
      </c>
      <c r="C953" t="s">
        <v>10</v>
      </c>
      <c r="D953"/>
      <c r="E953" s="8">
        <v>4</v>
      </c>
      <c r="F953">
        <v>30</v>
      </c>
      <c r="G953">
        <f>SUM(Tabuľka9[[#This Row],[Predpokladané spotrebované množstvo 07-12/2022]]*Tabuľka9[[#This Row],[Cena MJ S  DPH]])</f>
        <v>120</v>
      </c>
      <c r="H953" s="1">
        <v>633453</v>
      </c>
      <c r="I953" t="str">
        <f>_xlfn.XLOOKUP(Tabuľka9[[#This Row],[IČO]],Zlúčenie1[IČO],Zlúčenie1[zariadenie_short])</f>
        <v>DSS Detva</v>
      </c>
      <c r="J953" t="str">
        <f>_xlfn.XLOOKUP(Tabuľka9[[#This Row],[IČO]],Zlúčenie1[IČO],Zlúčenie1[cis_obce.okres_skratka])</f>
        <v>DT</v>
      </c>
    </row>
    <row r="954" spans="1:10" hidden="1" x14ac:dyDescent="0.25">
      <c r="A954" t="s">
        <v>81</v>
      </c>
      <c r="B954" t="s">
        <v>118</v>
      </c>
      <c r="C954" t="s">
        <v>10</v>
      </c>
      <c r="D954"/>
      <c r="E954" s="8"/>
      <c r="F954"/>
      <c r="G954">
        <f>SUM(Tabuľka9[[#This Row],[Predpokladané spotrebované množstvo 07-12/2022]]*Tabuľka9[[#This Row],[Cena MJ S  DPH]])</f>
        <v>0</v>
      </c>
      <c r="H954" s="1">
        <v>633453</v>
      </c>
      <c r="I954" t="str">
        <f>_xlfn.XLOOKUP(Tabuľka9[[#This Row],[IČO]],Zlúčenie1[IČO],Zlúčenie1[zariadenie_short])</f>
        <v>DSS Detva</v>
      </c>
      <c r="J954" t="str">
        <f>_xlfn.XLOOKUP(Tabuľka9[[#This Row],[IČO]],Zlúčenie1[IČO],Zlúčenie1[cis_obce.okres_skratka])</f>
        <v>DT</v>
      </c>
    </row>
    <row r="955" spans="1:10" hidden="1" x14ac:dyDescent="0.25">
      <c r="A955" t="s">
        <v>81</v>
      </c>
      <c r="B955" t="s">
        <v>119</v>
      </c>
      <c r="C955" t="s">
        <v>10</v>
      </c>
      <c r="D955"/>
      <c r="E955" s="8"/>
      <c r="F955"/>
      <c r="G955">
        <f>SUM(Tabuľka9[[#This Row],[Predpokladané spotrebované množstvo 07-12/2022]]*Tabuľka9[[#This Row],[Cena MJ S  DPH]])</f>
        <v>0</v>
      </c>
      <c r="H955" s="1">
        <v>633453</v>
      </c>
      <c r="I955" t="str">
        <f>_xlfn.XLOOKUP(Tabuľka9[[#This Row],[IČO]],Zlúčenie1[IČO],Zlúčenie1[zariadenie_short])</f>
        <v>DSS Detva</v>
      </c>
      <c r="J955" t="str">
        <f>_xlfn.XLOOKUP(Tabuľka9[[#This Row],[IČO]],Zlúčenie1[IČO],Zlúčenie1[cis_obce.okres_skratka])</f>
        <v>DT</v>
      </c>
    </row>
    <row r="956" spans="1:10" hidden="1" x14ac:dyDescent="0.25">
      <c r="A956" t="s">
        <v>81</v>
      </c>
      <c r="B956" t="s">
        <v>120</v>
      </c>
      <c r="C956" t="s">
        <v>10</v>
      </c>
      <c r="D956"/>
      <c r="E956" s="8">
        <v>7.1</v>
      </c>
      <c r="F956">
        <v>192</v>
      </c>
      <c r="G956">
        <f>SUM(Tabuľka9[[#This Row],[Predpokladané spotrebované množstvo 07-12/2022]]*Tabuľka9[[#This Row],[Cena MJ S  DPH]])</f>
        <v>1363.1999999999998</v>
      </c>
      <c r="H956" s="1">
        <v>633453</v>
      </c>
      <c r="I956" t="str">
        <f>_xlfn.XLOOKUP(Tabuľka9[[#This Row],[IČO]],Zlúčenie1[IČO],Zlúčenie1[zariadenie_short])</f>
        <v>DSS Detva</v>
      </c>
      <c r="J956" t="str">
        <f>_xlfn.XLOOKUP(Tabuľka9[[#This Row],[IČO]],Zlúčenie1[IČO],Zlúčenie1[cis_obce.okres_skratka])</f>
        <v>DT</v>
      </c>
    </row>
    <row r="957" spans="1:10" hidden="1" x14ac:dyDescent="0.25">
      <c r="A957" t="s">
        <v>81</v>
      </c>
      <c r="B957" t="s">
        <v>121</v>
      </c>
      <c r="C957" t="s">
        <v>10</v>
      </c>
      <c r="D957"/>
      <c r="E957" s="8">
        <v>7.3</v>
      </c>
      <c r="F957">
        <v>78</v>
      </c>
      <c r="G957">
        <f>SUM(Tabuľka9[[#This Row],[Predpokladané spotrebované množstvo 07-12/2022]]*Tabuľka9[[#This Row],[Cena MJ S  DPH]])</f>
        <v>569.4</v>
      </c>
      <c r="H957" s="1">
        <v>633453</v>
      </c>
      <c r="I957" t="str">
        <f>_xlfn.XLOOKUP(Tabuľka9[[#This Row],[IČO]],Zlúčenie1[IČO],Zlúčenie1[zariadenie_short])</f>
        <v>DSS Detva</v>
      </c>
      <c r="J957" t="str">
        <f>_xlfn.XLOOKUP(Tabuľka9[[#This Row],[IČO]],Zlúčenie1[IČO],Zlúčenie1[cis_obce.okres_skratka])</f>
        <v>DT</v>
      </c>
    </row>
    <row r="958" spans="1:10" hidden="1" x14ac:dyDescent="0.25">
      <c r="A958" t="s">
        <v>122</v>
      </c>
      <c r="B958" t="s">
        <v>123</v>
      </c>
      <c r="C958" t="s">
        <v>10</v>
      </c>
      <c r="D958"/>
      <c r="E958" s="8">
        <v>3.6</v>
      </c>
      <c r="F958">
        <v>30</v>
      </c>
      <c r="G958">
        <f>SUM(Tabuľka9[[#This Row],[Predpokladané spotrebované množstvo 07-12/2022]]*Tabuľka9[[#This Row],[Cena MJ S  DPH]])</f>
        <v>108</v>
      </c>
      <c r="H958" s="1">
        <v>633453</v>
      </c>
      <c r="I958" t="str">
        <f>_xlfn.XLOOKUP(Tabuľka9[[#This Row],[IČO]],Zlúčenie1[IČO],Zlúčenie1[zariadenie_short])</f>
        <v>DSS Detva</v>
      </c>
      <c r="J958" t="str">
        <f>_xlfn.XLOOKUP(Tabuľka9[[#This Row],[IČO]],Zlúčenie1[IČO],Zlúčenie1[cis_obce.okres_skratka])</f>
        <v>DT</v>
      </c>
    </row>
    <row r="959" spans="1:10" hidden="1" x14ac:dyDescent="0.25">
      <c r="A959" t="s">
        <v>122</v>
      </c>
      <c r="B959" t="s">
        <v>124</v>
      </c>
      <c r="C959" t="s">
        <v>10</v>
      </c>
      <c r="D959"/>
      <c r="E959" s="8">
        <v>2.9</v>
      </c>
      <c r="F959">
        <v>60</v>
      </c>
      <c r="G959">
        <f>SUM(Tabuľka9[[#This Row],[Predpokladané spotrebované množstvo 07-12/2022]]*Tabuľka9[[#This Row],[Cena MJ S  DPH]])</f>
        <v>174</v>
      </c>
      <c r="H959" s="1">
        <v>633453</v>
      </c>
      <c r="I959" t="str">
        <f>_xlfn.XLOOKUP(Tabuľka9[[#This Row],[IČO]],Zlúčenie1[IČO],Zlúčenie1[zariadenie_short])</f>
        <v>DSS Detva</v>
      </c>
      <c r="J959" t="str">
        <f>_xlfn.XLOOKUP(Tabuľka9[[#This Row],[IČO]],Zlúčenie1[IČO],Zlúčenie1[cis_obce.okres_skratka])</f>
        <v>DT</v>
      </c>
    </row>
    <row r="960" spans="1:10" hidden="1" x14ac:dyDescent="0.25">
      <c r="A960" t="s">
        <v>122</v>
      </c>
      <c r="B960" t="s">
        <v>125</v>
      </c>
      <c r="C960" t="s">
        <v>10</v>
      </c>
      <c r="D960"/>
      <c r="E960" s="8">
        <v>4.0999999999999996</v>
      </c>
      <c r="F960">
        <v>18</v>
      </c>
      <c r="G960">
        <f>SUM(Tabuľka9[[#This Row],[Predpokladané spotrebované množstvo 07-12/2022]]*Tabuľka9[[#This Row],[Cena MJ S  DPH]])</f>
        <v>73.8</v>
      </c>
      <c r="H960" s="1">
        <v>633453</v>
      </c>
      <c r="I960" t="str">
        <f>_xlfn.XLOOKUP(Tabuľka9[[#This Row],[IČO]],Zlúčenie1[IČO],Zlúčenie1[zariadenie_short])</f>
        <v>DSS Detva</v>
      </c>
      <c r="J960" t="str">
        <f>_xlfn.XLOOKUP(Tabuľka9[[#This Row],[IČO]],Zlúčenie1[IČO],Zlúčenie1[cis_obce.okres_skratka])</f>
        <v>DT</v>
      </c>
    </row>
    <row r="961" spans="1:10" hidden="1" x14ac:dyDescent="0.25">
      <c r="A961" t="s">
        <v>122</v>
      </c>
      <c r="B961" t="s">
        <v>127</v>
      </c>
      <c r="C961" t="s">
        <v>10</v>
      </c>
      <c r="D961"/>
      <c r="E961" s="8">
        <v>4</v>
      </c>
      <c r="F961">
        <v>36</v>
      </c>
      <c r="G961">
        <f>SUM(Tabuľka9[[#This Row],[Predpokladané spotrebované množstvo 07-12/2022]]*Tabuľka9[[#This Row],[Cena MJ S  DPH]])</f>
        <v>144</v>
      </c>
      <c r="H961" s="1">
        <v>633453</v>
      </c>
      <c r="I961" t="str">
        <f>_xlfn.XLOOKUP(Tabuľka9[[#This Row],[IČO]],Zlúčenie1[IČO],Zlúčenie1[zariadenie_short])</f>
        <v>DSS Detva</v>
      </c>
      <c r="J961" t="str">
        <f>_xlfn.XLOOKUP(Tabuľka9[[#This Row],[IČO]],Zlúčenie1[IČO],Zlúčenie1[cis_obce.okres_skratka])</f>
        <v>DT</v>
      </c>
    </row>
    <row r="962" spans="1:10" hidden="1" x14ac:dyDescent="0.25">
      <c r="A962" t="s">
        <v>122</v>
      </c>
      <c r="B962" t="s">
        <v>128</v>
      </c>
      <c r="C962" t="s">
        <v>10</v>
      </c>
      <c r="D962"/>
      <c r="E962" s="8"/>
      <c r="F962"/>
      <c r="G962">
        <f>SUM(Tabuľka9[[#This Row],[Predpokladané spotrebované množstvo 07-12/2022]]*Tabuľka9[[#This Row],[Cena MJ S  DPH]])</f>
        <v>0</v>
      </c>
      <c r="H962" s="1">
        <v>633453</v>
      </c>
      <c r="I962" t="str">
        <f>_xlfn.XLOOKUP(Tabuľka9[[#This Row],[IČO]],Zlúčenie1[IČO],Zlúčenie1[zariadenie_short])</f>
        <v>DSS Detva</v>
      </c>
      <c r="J962" t="str">
        <f>_xlfn.XLOOKUP(Tabuľka9[[#This Row],[IČO]],Zlúčenie1[IČO],Zlúčenie1[cis_obce.okres_skratka])</f>
        <v>DT</v>
      </c>
    </row>
    <row r="963" spans="1:10" hidden="1" x14ac:dyDescent="0.25">
      <c r="A963" t="s">
        <v>122</v>
      </c>
      <c r="B963" t="s">
        <v>129</v>
      </c>
      <c r="C963" t="s">
        <v>10</v>
      </c>
      <c r="D963"/>
      <c r="E963" s="8">
        <v>2.8</v>
      </c>
      <c r="F963">
        <v>48</v>
      </c>
      <c r="G963">
        <f>SUM(Tabuľka9[[#This Row],[Predpokladané spotrebované množstvo 07-12/2022]]*Tabuľka9[[#This Row],[Cena MJ S  DPH]])</f>
        <v>134.39999999999998</v>
      </c>
      <c r="H963" s="1">
        <v>633453</v>
      </c>
      <c r="I963" t="str">
        <f>_xlfn.XLOOKUP(Tabuľka9[[#This Row],[IČO]],Zlúčenie1[IČO],Zlúčenie1[zariadenie_short])</f>
        <v>DSS Detva</v>
      </c>
      <c r="J963" t="str">
        <f>_xlfn.XLOOKUP(Tabuľka9[[#This Row],[IČO]],Zlúčenie1[IČO],Zlúčenie1[cis_obce.okres_skratka])</f>
        <v>DT</v>
      </c>
    </row>
    <row r="964" spans="1:10" hidden="1" x14ac:dyDescent="0.25">
      <c r="A964" t="s">
        <v>122</v>
      </c>
      <c r="B964" t="s">
        <v>130</v>
      </c>
      <c r="C964" t="s">
        <v>10</v>
      </c>
      <c r="D964"/>
      <c r="E964" s="8"/>
      <c r="F964"/>
      <c r="G964">
        <f>SUM(Tabuľka9[[#This Row],[Predpokladané spotrebované množstvo 07-12/2022]]*Tabuľka9[[#This Row],[Cena MJ S  DPH]])</f>
        <v>0</v>
      </c>
      <c r="H964" s="1">
        <v>633453</v>
      </c>
      <c r="I964" t="str">
        <f>_xlfn.XLOOKUP(Tabuľka9[[#This Row],[IČO]],Zlúčenie1[IČO],Zlúčenie1[zariadenie_short])</f>
        <v>DSS Detva</v>
      </c>
      <c r="J964" t="str">
        <f>_xlfn.XLOOKUP(Tabuľka9[[#This Row],[IČO]],Zlúčenie1[IČO],Zlúčenie1[cis_obce.okres_skratka])</f>
        <v>DT</v>
      </c>
    </row>
    <row r="965" spans="1:10" hidden="1" x14ac:dyDescent="0.25">
      <c r="A965" t="s">
        <v>122</v>
      </c>
      <c r="B965" t="s">
        <v>131</v>
      </c>
      <c r="C965" t="s">
        <v>10</v>
      </c>
      <c r="D965"/>
      <c r="E965" s="8">
        <v>4</v>
      </c>
      <c r="F965">
        <v>30</v>
      </c>
      <c r="G965">
        <f>SUM(Tabuľka9[[#This Row],[Predpokladané spotrebované množstvo 07-12/2022]]*Tabuľka9[[#This Row],[Cena MJ S  DPH]])</f>
        <v>120</v>
      </c>
      <c r="H965" s="1">
        <v>633453</v>
      </c>
      <c r="I965" t="str">
        <f>_xlfn.XLOOKUP(Tabuľka9[[#This Row],[IČO]],Zlúčenie1[IČO],Zlúčenie1[zariadenie_short])</f>
        <v>DSS Detva</v>
      </c>
      <c r="J965" t="str">
        <f>_xlfn.XLOOKUP(Tabuľka9[[#This Row],[IČO]],Zlúčenie1[IČO],Zlúčenie1[cis_obce.okres_skratka])</f>
        <v>DT</v>
      </c>
    </row>
    <row r="966" spans="1:10" hidden="1" x14ac:dyDescent="0.25">
      <c r="A966" t="s">
        <v>122</v>
      </c>
      <c r="B966" t="s">
        <v>132</v>
      </c>
      <c r="C966" t="s">
        <v>10</v>
      </c>
      <c r="D966"/>
      <c r="E966" s="8"/>
      <c r="F966"/>
      <c r="G966">
        <f>SUM(Tabuľka9[[#This Row],[Predpokladané spotrebované množstvo 07-12/2022]]*Tabuľka9[[#This Row],[Cena MJ S  DPH]])</f>
        <v>0</v>
      </c>
      <c r="H966" s="1">
        <v>633453</v>
      </c>
      <c r="I966" t="str">
        <f>_xlfn.XLOOKUP(Tabuľka9[[#This Row],[IČO]],Zlúčenie1[IČO],Zlúčenie1[zariadenie_short])</f>
        <v>DSS Detva</v>
      </c>
      <c r="J966" t="str">
        <f>_xlfn.XLOOKUP(Tabuľka9[[#This Row],[IČO]],Zlúčenie1[IČO],Zlúčenie1[cis_obce.okres_skratka])</f>
        <v>DT</v>
      </c>
    </row>
    <row r="967" spans="1:10" hidden="1" x14ac:dyDescent="0.25">
      <c r="A967" t="s">
        <v>122</v>
      </c>
      <c r="B967" t="s">
        <v>134</v>
      </c>
      <c r="C967" t="s">
        <v>10</v>
      </c>
      <c r="D967"/>
      <c r="E967" s="8">
        <v>1.8</v>
      </c>
      <c r="F967">
        <v>24</v>
      </c>
      <c r="G967">
        <f>SUM(Tabuľka9[[#This Row],[Predpokladané spotrebované množstvo 07-12/2022]]*Tabuľka9[[#This Row],[Cena MJ S  DPH]])</f>
        <v>43.2</v>
      </c>
      <c r="H967" s="1">
        <v>633453</v>
      </c>
      <c r="I967" t="str">
        <f>_xlfn.XLOOKUP(Tabuľka9[[#This Row],[IČO]],Zlúčenie1[IČO],Zlúčenie1[zariadenie_short])</f>
        <v>DSS Detva</v>
      </c>
      <c r="J967" t="str">
        <f>_xlfn.XLOOKUP(Tabuľka9[[#This Row],[IČO]],Zlúčenie1[IČO],Zlúčenie1[cis_obce.okres_skratka])</f>
        <v>DT</v>
      </c>
    </row>
    <row r="968" spans="1:10" hidden="1" x14ac:dyDescent="0.25">
      <c r="A968" t="s">
        <v>122</v>
      </c>
      <c r="B968" t="s">
        <v>135</v>
      </c>
      <c r="C968" t="s">
        <v>10</v>
      </c>
      <c r="D968"/>
      <c r="E968" s="8">
        <v>3.2</v>
      </c>
      <c r="F968">
        <v>72</v>
      </c>
      <c r="G968">
        <f>SUM(Tabuľka9[[#This Row],[Predpokladané spotrebované množstvo 07-12/2022]]*Tabuľka9[[#This Row],[Cena MJ S  DPH]])</f>
        <v>230.4</v>
      </c>
      <c r="H968" s="1">
        <v>633453</v>
      </c>
      <c r="I968" t="str">
        <f>_xlfn.XLOOKUP(Tabuľka9[[#This Row],[IČO]],Zlúčenie1[IČO],Zlúčenie1[zariadenie_short])</f>
        <v>DSS Detva</v>
      </c>
      <c r="J968" t="str">
        <f>_xlfn.XLOOKUP(Tabuľka9[[#This Row],[IČO]],Zlúčenie1[IČO],Zlúčenie1[cis_obce.okres_skratka])</f>
        <v>DT</v>
      </c>
    </row>
    <row r="969" spans="1:10" hidden="1" x14ac:dyDescent="0.25">
      <c r="A969" t="s">
        <v>122</v>
      </c>
      <c r="B969" t="s">
        <v>136</v>
      </c>
      <c r="C969" t="s">
        <v>10</v>
      </c>
      <c r="D969"/>
      <c r="E969" s="8"/>
      <c r="F969"/>
      <c r="G969">
        <f>SUM(Tabuľka9[[#This Row],[Predpokladané spotrebované množstvo 07-12/2022]]*Tabuľka9[[#This Row],[Cena MJ S  DPH]])</f>
        <v>0</v>
      </c>
      <c r="H969" s="1">
        <v>633453</v>
      </c>
      <c r="I969" t="str">
        <f>_xlfn.XLOOKUP(Tabuľka9[[#This Row],[IČO]],Zlúčenie1[IČO],Zlúčenie1[zariadenie_short])</f>
        <v>DSS Detva</v>
      </c>
      <c r="J969" t="str">
        <f>_xlfn.XLOOKUP(Tabuľka9[[#This Row],[IČO]],Zlúčenie1[IČO],Zlúčenie1[cis_obce.okres_skratka])</f>
        <v>DT</v>
      </c>
    </row>
    <row r="970" spans="1:10" hidden="1" x14ac:dyDescent="0.25">
      <c r="A970" t="s">
        <v>122</v>
      </c>
      <c r="B970" t="s">
        <v>137</v>
      </c>
      <c r="C970" t="s">
        <v>10</v>
      </c>
      <c r="D970"/>
      <c r="E970" s="8"/>
      <c r="F970"/>
      <c r="G970">
        <f>SUM(Tabuľka9[[#This Row],[Predpokladané spotrebované množstvo 07-12/2022]]*Tabuľka9[[#This Row],[Cena MJ S  DPH]])</f>
        <v>0</v>
      </c>
      <c r="H970" s="1">
        <v>633453</v>
      </c>
      <c r="I970" t="str">
        <f>_xlfn.XLOOKUP(Tabuľka9[[#This Row],[IČO]],Zlúčenie1[IČO],Zlúčenie1[zariadenie_short])</f>
        <v>DSS Detva</v>
      </c>
      <c r="J970" t="str">
        <f>_xlfn.XLOOKUP(Tabuľka9[[#This Row],[IČO]],Zlúčenie1[IČO],Zlúčenie1[cis_obce.okres_skratka])</f>
        <v>DT</v>
      </c>
    </row>
    <row r="971" spans="1:10" hidden="1" x14ac:dyDescent="0.25">
      <c r="A971" t="s">
        <v>122</v>
      </c>
      <c r="B971" t="s">
        <v>138</v>
      </c>
      <c r="C971" t="s">
        <v>10</v>
      </c>
      <c r="D971"/>
      <c r="E971" s="8">
        <v>4</v>
      </c>
      <c r="F971">
        <v>30</v>
      </c>
      <c r="G971">
        <f>SUM(Tabuľka9[[#This Row],[Predpokladané spotrebované množstvo 07-12/2022]]*Tabuľka9[[#This Row],[Cena MJ S  DPH]])</f>
        <v>120</v>
      </c>
      <c r="H971" s="1">
        <v>633453</v>
      </c>
      <c r="I971" t="str">
        <f>_xlfn.XLOOKUP(Tabuľka9[[#This Row],[IČO]],Zlúčenie1[IČO],Zlúčenie1[zariadenie_short])</f>
        <v>DSS Detva</v>
      </c>
      <c r="J971" t="str">
        <f>_xlfn.XLOOKUP(Tabuľka9[[#This Row],[IČO]],Zlúčenie1[IČO],Zlúčenie1[cis_obce.okres_skratka])</f>
        <v>DT</v>
      </c>
    </row>
    <row r="972" spans="1:10" hidden="1" x14ac:dyDescent="0.25">
      <c r="A972" t="s">
        <v>122</v>
      </c>
      <c r="B972" t="s">
        <v>139</v>
      </c>
      <c r="C972" t="s">
        <v>10</v>
      </c>
      <c r="D972"/>
      <c r="E972" s="8"/>
      <c r="F972"/>
      <c r="G972">
        <f>SUM(Tabuľka9[[#This Row],[Predpokladané spotrebované množstvo 07-12/2022]]*Tabuľka9[[#This Row],[Cena MJ S  DPH]])</f>
        <v>0</v>
      </c>
      <c r="H972" s="1">
        <v>633453</v>
      </c>
      <c r="I972" t="str">
        <f>_xlfn.XLOOKUP(Tabuľka9[[#This Row],[IČO]],Zlúčenie1[IČO],Zlúčenie1[zariadenie_short])</f>
        <v>DSS Detva</v>
      </c>
      <c r="J972" t="str">
        <f>_xlfn.XLOOKUP(Tabuľka9[[#This Row],[IČO]],Zlúčenie1[IČO],Zlúčenie1[cis_obce.okres_skratka])</f>
        <v>DT</v>
      </c>
    </row>
    <row r="973" spans="1:10" hidden="1" x14ac:dyDescent="0.25">
      <c r="A973" t="s">
        <v>122</v>
      </c>
      <c r="B973" t="s">
        <v>140</v>
      </c>
      <c r="C973" t="s">
        <v>10</v>
      </c>
      <c r="D973"/>
      <c r="E973" s="8"/>
      <c r="F973"/>
      <c r="G973">
        <f>SUM(Tabuľka9[[#This Row],[Predpokladané spotrebované množstvo 07-12/2022]]*Tabuľka9[[#This Row],[Cena MJ S  DPH]])</f>
        <v>0</v>
      </c>
      <c r="H973" s="1">
        <v>633453</v>
      </c>
      <c r="I973" t="str">
        <f>_xlfn.XLOOKUP(Tabuľka9[[#This Row],[IČO]],Zlúčenie1[IČO],Zlúčenie1[zariadenie_short])</f>
        <v>DSS Detva</v>
      </c>
      <c r="J973" t="str">
        <f>_xlfn.XLOOKUP(Tabuľka9[[#This Row],[IČO]],Zlúčenie1[IČO],Zlúčenie1[cis_obce.okres_skratka])</f>
        <v>DT</v>
      </c>
    </row>
    <row r="974" spans="1:10" hidden="1" x14ac:dyDescent="0.25">
      <c r="A974" t="s">
        <v>122</v>
      </c>
      <c r="B974" t="s">
        <v>141</v>
      </c>
      <c r="C974" t="s">
        <v>10</v>
      </c>
      <c r="D974"/>
      <c r="E974" s="8"/>
      <c r="F974"/>
      <c r="G974">
        <f>SUM(Tabuľka9[[#This Row],[Predpokladané spotrebované množstvo 07-12/2022]]*Tabuľka9[[#This Row],[Cena MJ S  DPH]])</f>
        <v>0</v>
      </c>
      <c r="H974" s="1">
        <v>633453</v>
      </c>
      <c r="I974" t="str">
        <f>_xlfn.XLOOKUP(Tabuľka9[[#This Row],[IČO]],Zlúčenie1[IČO],Zlúčenie1[zariadenie_short])</f>
        <v>DSS Detva</v>
      </c>
      <c r="J974" t="str">
        <f>_xlfn.XLOOKUP(Tabuľka9[[#This Row],[IČO]],Zlúčenie1[IČO],Zlúčenie1[cis_obce.okres_skratka])</f>
        <v>DT</v>
      </c>
    </row>
    <row r="975" spans="1:10" hidden="1" x14ac:dyDescent="0.25">
      <c r="A975" t="s">
        <v>122</v>
      </c>
      <c r="B975" t="s">
        <v>142</v>
      </c>
      <c r="C975" t="s">
        <v>10</v>
      </c>
      <c r="D975"/>
      <c r="E975" s="8">
        <v>2.9</v>
      </c>
      <c r="F975">
        <v>48</v>
      </c>
      <c r="G975">
        <f>SUM(Tabuľka9[[#This Row],[Predpokladané spotrebované množstvo 07-12/2022]]*Tabuľka9[[#This Row],[Cena MJ S  DPH]])</f>
        <v>139.19999999999999</v>
      </c>
      <c r="H975" s="1">
        <v>633453</v>
      </c>
      <c r="I975" t="str">
        <f>_xlfn.XLOOKUP(Tabuľka9[[#This Row],[IČO]],Zlúčenie1[IČO],Zlúčenie1[zariadenie_short])</f>
        <v>DSS Detva</v>
      </c>
      <c r="J975" t="str">
        <f>_xlfn.XLOOKUP(Tabuľka9[[#This Row],[IČO]],Zlúčenie1[IČO],Zlúčenie1[cis_obce.okres_skratka])</f>
        <v>DT</v>
      </c>
    </row>
    <row r="976" spans="1:10" hidden="1" x14ac:dyDescent="0.25">
      <c r="A976" t="s">
        <v>122</v>
      </c>
      <c r="B976" t="s">
        <v>143</v>
      </c>
      <c r="C976" t="s">
        <v>10</v>
      </c>
      <c r="D976"/>
      <c r="E976" s="8">
        <v>4</v>
      </c>
      <c r="F976">
        <v>30</v>
      </c>
      <c r="G976">
        <f>SUM(Tabuľka9[[#This Row],[Predpokladané spotrebované množstvo 07-12/2022]]*Tabuľka9[[#This Row],[Cena MJ S  DPH]])</f>
        <v>120</v>
      </c>
      <c r="H976" s="1">
        <v>633453</v>
      </c>
      <c r="I976" t="str">
        <f>_xlfn.XLOOKUP(Tabuľka9[[#This Row],[IČO]],Zlúčenie1[IČO],Zlúčenie1[zariadenie_short])</f>
        <v>DSS Detva</v>
      </c>
      <c r="J976" t="str">
        <f>_xlfn.XLOOKUP(Tabuľka9[[#This Row],[IČO]],Zlúčenie1[IČO],Zlúčenie1[cis_obce.okres_skratka])</f>
        <v>DT</v>
      </c>
    </row>
    <row r="977" spans="1:10" hidden="1" x14ac:dyDescent="0.25">
      <c r="A977" t="s">
        <v>122</v>
      </c>
      <c r="B977" t="s">
        <v>144</v>
      </c>
      <c r="C977" t="s">
        <v>10</v>
      </c>
      <c r="D977"/>
      <c r="E977" s="8"/>
      <c r="F977"/>
      <c r="G977">
        <f>SUM(Tabuľka9[[#This Row],[Predpokladané spotrebované množstvo 07-12/2022]]*Tabuľka9[[#This Row],[Cena MJ S  DPH]])</f>
        <v>0</v>
      </c>
      <c r="H977" s="1">
        <v>633453</v>
      </c>
      <c r="I977" t="str">
        <f>_xlfn.XLOOKUP(Tabuľka9[[#This Row],[IČO]],Zlúčenie1[IČO],Zlúčenie1[zariadenie_short])</f>
        <v>DSS Detva</v>
      </c>
      <c r="J977" t="str">
        <f>_xlfn.XLOOKUP(Tabuľka9[[#This Row],[IČO]],Zlúčenie1[IČO],Zlúčenie1[cis_obce.okres_skratka])</f>
        <v>DT</v>
      </c>
    </row>
    <row r="978" spans="1:10" hidden="1" x14ac:dyDescent="0.25">
      <c r="A978" t="s">
        <v>122</v>
      </c>
      <c r="B978" t="s">
        <v>145</v>
      </c>
      <c r="C978" t="s">
        <v>10</v>
      </c>
      <c r="D978"/>
      <c r="E978" s="8">
        <v>3.9</v>
      </c>
      <c r="F978">
        <v>24</v>
      </c>
      <c r="G978">
        <f>SUM(Tabuľka9[[#This Row],[Predpokladané spotrebované množstvo 07-12/2022]]*Tabuľka9[[#This Row],[Cena MJ S  DPH]])</f>
        <v>93.6</v>
      </c>
      <c r="H978" s="1">
        <v>633453</v>
      </c>
      <c r="I978" t="str">
        <f>_xlfn.XLOOKUP(Tabuľka9[[#This Row],[IČO]],Zlúčenie1[IČO],Zlúčenie1[zariadenie_short])</f>
        <v>DSS Detva</v>
      </c>
      <c r="J978" t="str">
        <f>_xlfn.XLOOKUP(Tabuľka9[[#This Row],[IČO]],Zlúčenie1[IČO],Zlúčenie1[cis_obce.okres_skratka])</f>
        <v>DT</v>
      </c>
    </row>
    <row r="979" spans="1:10" hidden="1" x14ac:dyDescent="0.25">
      <c r="A979" t="s">
        <v>122</v>
      </c>
      <c r="B979" t="s">
        <v>146</v>
      </c>
      <c r="C979" t="s">
        <v>10</v>
      </c>
      <c r="D979"/>
      <c r="E979" s="8">
        <v>1.95</v>
      </c>
      <c r="F979">
        <v>108</v>
      </c>
      <c r="G979">
        <f>SUM(Tabuľka9[[#This Row],[Predpokladané spotrebované množstvo 07-12/2022]]*Tabuľka9[[#This Row],[Cena MJ S  DPH]])</f>
        <v>210.6</v>
      </c>
      <c r="H979" s="1">
        <v>633453</v>
      </c>
      <c r="I979" t="str">
        <f>_xlfn.XLOOKUP(Tabuľka9[[#This Row],[IČO]],Zlúčenie1[IČO],Zlúčenie1[zariadenie_short])</f>
        <v>DSS Detva</v>
      </c>
      <c r="J979" t="str">
        <f>_xlfn.XLOOKUP(Tabuľka9[[#This Row],[IČO]],Zlúčenie1[IČO],Zlúčenie1[cis_obce.okres_skratka])</f>
        <v>DT</v>
      </c>
    </row>
    <row r="980" spans="1:10" hidden="1" x14ac:dyDescent="0.25">
      <c r="A980" t="s">
        <v>122</v>
      </c>
      <c r="B980" t="s">
        <v>147</v>
      </c>
      <c r="C980" t="s">
        <v>10</v>
      </c>
      <c r="D980"/>
      <c r="E980" s="8"/>
      <c r="F980"/>
      <c r="G980">
        <f>SUM(Tabuľka9[[#This Row],[Predpokladané spotrebované množstvo 07-12/2022]]*Tabuľka9[[#This Row],[Cena MJ S  DPH]])</f>
        <v>0</v>
      </c>
      <c r="H980" s="1">
        <v>633453</v>
      </c>
      <c r="I980" t="str">
        <f>_xlfn.XLOOKUP(Tabuľka9[[#This Row],[IČO]],Zlúčenie1[IČO],Zlúčenie1[zariadenie_short])</f>
        <v>DSS Detva</v>
      </c>
      <c r="J980" t="str">
        <f>_xlfn.XLOOKUP(Tabuľka9[[#This Row],[IČO]],Zlúčenie1[IČO],Zlúčenie1[cis_obce.okres_skratka])</f>
        <v>DT</v>
      </c>
    </row>
    <row r="981" spans="1:10" hidden="1" x14ac:dyDescent="0.25">
      <c r="A981" t="s">
        <v>122</v>
      </c>
      <c r="B981" t="s">
        <v>148</v>
      </c>
      <c r="C981" t="s">
        <v>10</v>
      </c>
      <c r="D981"/>
      <c r="E981" s="8"/>
      <c r="F981"/>
      <c r="G981">
        <f>SUM(Tabuľka9[[#This Row],[Predpokladané spotrebované množstvo 07-12/2022]]*Tabuľka9[[#This Row],[Cena MJ S  DPH]])</f>
        <v>0</v>
      </c>
      <c r="H981" s="1">
        <v>633453</v>
      </c>
      <c r="I981" t="str">
        <f>_xlfn.XLOOKUP(Tabuľka9[[#This Row],[IČO]],Zlúčenie1[IČO],Zlúčenie1[zariadenie_short])</f>
        <v>DSS Detva</v>
      </c>
      <c r="J981" t="str">
        <f>_xlfn.XLOOKUP(Tabuľka9[[#This Row],[IČO]],Zlúčenie1[IČO],Zlúčenie1[cis_obce.okres_skratka])</f>
        <v>DT</v>
      </c>
    </row>
    <row r="982" spans="1:10" hidden="1" x14ac:dyDescent="0.25">
      <c r="A982" t="s">
        <v>122</v>
      </c>
      <c r="B982" t="s">
        <v>149</v>
      </c>
      <c r="C982" t="s">
        <v>10</v>
      </c>
      <c r="D982"/>
      <c r="E982" s="8"/>
      <c r="F982"/>
      <c r="G982">
        <f>SUM(Tabuľka9[[#This Row],[Predpokladané spotrebované množstvo 07-12/2022]]*Tabuľka9[[#This Row],[Cena MJ S  DPH]])</f>
        <v>0</v>
      </c>
      <c r="H982" s="1">
        <v>633453</v>
      </c>
      <c r="I982" t="str">
        <f>_xlfn.XLOOKUP(Tabuľka9[[#This Row],[IČO]],Zlúčenie1[IČO],Zlúčenie1[zariadenie_short])</f>
        <v>DSS Detva</v>
      </c>
      <c r="J982" t="str">
        <f>_xlfn.XLOOKUP(Tabuľka9[[#This Row],[IČO]],Zlúčenie1[IČO],Zlúčenie1[cis_obce.okres_skratka])</f>
        <v>DT</v>
      </c>
    </row>
    <row r="983" spans="1:10" hidden="1" x14ac:dyDescent="0.25">
      <c r="A983" t="s">
        <v>122</v>
      </c>
      <c r="B983" t="s">
        <v>150</v>
      </c>
      <c r="C983" t="s">
        <v>10</v>
      </c>
      <c r="D983"/>
      <c r="E983" s="8"/>
      <c r="F983"/>
      <c r="G983">
        <f>SUM(Tabuľka9[[#This Row],[Predpokladané spotrebované množstvo 07-12/2022]]*Tabuľka9[[#This Row],[Cena MJ S  DPH]])</f>
        <v>0</v>
      </c>
      <c r="H983" s="1">
        <v>633453</v>
      </c>
      <c r="I983" t="str">
        <f>_xlfn.XLOOKUP(Tabuľka9[[#This Row],[IČO]],Zlúčenie1[IČO],Zlúčenie1[zariadenie_short])</f>
        <v>DSS Detva</v>
      </c>
      <c r="J983" t="str">
        <f>_xlfn.XLOOKUP(Tabuľka9[[#This Row],[IČO]],Zlúčenie1[IČO],Zlúčenie1[cis_obce.okres_skratka])</f>
        <v>DT</v>
      </c>
    </row>
    <row r="984" spans="1:10" hidden="1" x14ac:dyDescent="0.25">
      <c r="A984" t="s">
        <v>122</v>
      </c>
      <c r="B984" t="s">
        <v>151</v>
      </c>
      <c r="C984" t="s">
        <v>10</v>
      </c>
      <c r="D984"/>
      <c r="E984" s="8">
        <v>5</v>
      </c>
      <c r="F984">
        <v>30</v>
      </c>
      <c r="G984">
        <f>SUM(Tabuľka9[[#This Row],[Predpokladané spotrebované množstvo 07-12/2022]]*Tabuľka9[[#This Row],[Cena MJ S  DPH]])</f>
        <v>150</v>
      </c>
      <c r="H984" s="1">
        <v>633453</v>
      </c>
      <c r="I984" t="str">
        <f>_xlfn.XLOOKUP(Tabuľka9[[#This Row],[IČO]],Zlúčenie1[IČO],Zlúčenie1[zariadenie_short])</f>
        <v>DSS Detva</v>
      </c>
      <c r="J984" t="str">
        <f>_xlfn.XLOOKUP(Tabuľka9[[#This Row],[IČO]],Zlúčenie1[IČO],Zlúčenie1[cis_obce.okres_skratka])</f>
        <v>DT</v>
      </c>
    </row>
    <row r="985" spans="1:10" hidden="1" x14ac:dyDescent="0.25">
      <c r="A985" t="s">
        <v>122</v>
      </c>
      <c r="B985" t="s">
        <v>152</v>
      </c>
      <c r="C985" t="s">
        <v>10</v>
      </c>
      <c r="D985"/>
      <c r="E985" s="8">
        <v>5</v>
      </c>
      <c r="F985">
        <v>18</v>
      </c>
      <c r="G985">
        <f>SUM(Tabuľka9[[#This Row],[Predpokladané spotrebované množstvo 07-12/2022]]*Tabuľka9[[#This Row],[Cena MJ S  DPH]])</f>
        <v>90</v>
      </c>
      <c r="H985" s="1">
        <v>633453</v>
      </c>
      <c r="I985" t="str">
        <f>_xlfn.XLOOKUP(Tabuľka9[[#This Row],[IČO]],Zlúčenie1[IČO],Zlúčenie1[zariadenie_short])</f>
        <v>DSS Detva</v>
      </c>
      <c r="J985" t="str">
        <f>_xlfn.XLOOKUP(Tabuľka9[[#This Row],[IČO]],Zlúčenie1[IČO],Zlúčenie1[cis_obce.okres_skratka])</f>
        <v>DT</v>
      </c>
    </row>
    <row r="986" spans="1:10" hidden="1" x14ac:dyDescent="0.25">
      <c r="A986" t="s">
        <v>122</v>
      </c>
      <c r="B986" t="s">
        <v>153</v>
      </c>
      <c r="C986" t="s">
        <v>10</v>
      </c>
      <c r="D986"/>
      <c r="E986" s="8">
        <v>5</v>
      </c>
      <c r="F986">
        <v>18</v>
      </c>
      <c r="G986">
        <f>SUM(Tabuľka9[[#This Row],[Predpokladané spotrebované množstvo 07-12/2022]]*Tabuľka9[[#This Row],[Cena MJ S  DPH]])</f>
        <v>90</v>
      </c>
      <c r="H986" s="1">
        <v>633453</v>
      </c>
      <c r="I986" t="str">
        <f>_xlfn.XLOOKUP(Tabuľka9[[#This Row],[IČO]],Zlúčenie1[IČO],Zlúčenie1[zariadenie_short])</f>
        <v>DSS Detva</v>
      </c>
      <c r="J986" t="str">
        <f>_xlfn.XLOOKUP(Tabuľka9[[#This Row],[IČO]],Zlúčenie1[IČO],Zlúčenie1[cis_obce.okres_skratka])</f>
        <v>DT</v>
      </c>
    </row>
    <row r="987" spans="1:10" hidden="1" x14ac:dyDescent="0.25">
      <c r="A987" t="s">
        <v>122</v>
      </c>
      <c r="B987" t="s">
        <v>154</v>
      </c>
      <c r="C987" t="s">
        <v>10</v>
      </c>
      <c r="D987"/>
      <c r="E987" s="8"/>
      <c r="F987"/>
      <c r="G987">
        <f>SUM(Tabuľka9[[#This Row],[Predpokladané spotrebované množstvo 07-12/2022]]*Tabuľka9[[#This Row],[Cena MJ S  DPH]])</f>
        <v>0</v>
      </c>
      <c r="H987" s="1">
        <v>633453</v>
      </c>
      <c r="I987" t="str">
        <f>_xlfn.XLOOKUP(Tabuľka9[[#This Row],[IČO]],Zlúčenie1[IČO],Zlúčenie1[zariadenie_short])</f>
        <v>DSS Detva</v>
      </c>
      <c r="J987" t="str">
        <f>_xlfn.XLOOKUP(Tabuľka9[[#This Row],[IČO]],Zlúčenie1[IČO],Zlúčenie1[cis_obce.okres_skratka])</f>
        <v>DT</v>
      </c>
    </row>
    <row r="988" spans="1:10" hidden="1" x14ac:dyDescent="0.25">
      <c r="A988" t="s">
        <v>122</v>
      </c>
      <c r="B988" t="s">
        <v>155</v>
      </c>
      <c r="C988" t="s">
        <v>10</v>
      </c>
      <c r="D988"/>
      <c r="E988" s="8">
        <v>3.5</v>
      </c>
      <c r="F988">
        <v>18</v>
      </c>
      <c r="G988">
        <f>SUM(Tabuľka9[[#This Row],[Predpokladané spotrebované množstvo 07-12/2022]]*Tabuľka9[[#This Row],[Cena MJ S  DPH]])</f>
        <v>63</v>
      </c>
      <c r="H988" s="1">
        <v>633453</v>
      </c>
      <c r="I988" t="str">
        <f>_xlfn.XLOOKUP(Tabuľka9[[#This Row],[IČO]],Zlúčenie1[IČO],Zlúčenie1[zariadenie_short])</f>
        <v>DSS Detva</v>
      </c>
      <c r="J988" t="str">
        <f>_xlfn.XLOOKUP(Tabuľka9[[#This Row],[IČO]],Zlúčenie1[IČO],Zlúčenie1[cis_obce.okres_skratka])</f>
        <v>DT</v>
      </c>
    </row>
    <row r="989" spans="1:10" hidden="1" x14ac:dyDescent="0.25">
      <c r="A989" t="s">
        <v>122</v>
      </c>
      <c r="B989" t="s">
        <v>156</v>
      </c>
      <c r="C989" t="s">
        <v>10</v>
      </c>
      <c r="D989"/>
      <c r="E989" s="8"/>
      <c r="F989"/>
      <c r="G989">
        <f>SUM(Tabuľka9[[#This Row],[Predpokladané spotrebované množstvo 07-12/2022]]*Tabuľka9[[#This Row],[Cena MJ S  DPH]])</f>
        <v>0</v>
      </c>
      <c r="H989" s="1">
        <v>633453</v>
      </c>
      <c r="I989" t="str">
        <f>_xlfn.XLOOKUP(Tabuľka9[[#This Row],[IČO]],Zlúčenie1[IČO],Zlúčenie1[zariadenie_short])</f>
        <v>DSS Detva</v>
      </c>
      <c r="J989" t="str">
        <f>_xlfn.XLOOKUP(Tabuľka9[[#This Row],[IČO]],Zlúčenie1[IČO],Zlúčenie1[cis_obce.okres_skratka])</f>
        <v>DT</v>
      </c>
    </row>
    <row r="990" spans="1:10" hidden="1" x14ac:dyDescent="0.25">
      <c r="A990" t="s">
        <v>122</v>
      </c>
      <c r="B990" t="s">
        <v>157</v>
      </c>
      <c r="C990" t="s">
        <v>10</v>
      </c>
      <c r="D990"/>
      <c r="E990" s="8"/>
      <c r="F990"/>
      <c r="G990">
        <f>SUM(Tabuľka9[[#This Row],[Predpokladané spotrebované množstvo 07-12/2022]]*Tabuľka9[[#This Row],[Cena MJ S  DPH]])</f>
        <v>0</v>
      </c>
      <c r="H990" s="1">
        <v>633453</v>
      </c>
      <c r="I990" t="str">
        <f>_xlfn.XLOOKUP(Tabuľka9[[#This Row],[IČO]],Zlúčenie1[IČO],Zlúčenie1[zariadenie_short])</f>
        <v>DSS Detva</v>
      </c>
      <c r="J990" t="str">
        <f>_xlfn.XLOOKUP(Tabuľka9[[#This Row],[IČO]],Zlúčenie1[IČO],Zlúčenie1[cis_obce.okres_skratka])</f>
        <v>DT</v>
      </c>
    </row>
    <row r="991" spans="1:10" hidden="1" x14ac:dyDescent="0.25">
      <c r="A991" t="s">
        <v>122</v>
      </c>
      <c r="B991" t="s">
        <v>158</v>
      </c>
      <c r="C991" t="s">
        <v>10</v>
      </c>
      <c r="D991"/>
      <c r="E991" s="8"/>
      <c r="F991"/>
      <c r="G991">
        <f>SUM(Tabuľka9[[#This Row],[Predpokladané spotrebované množstvo 07-12/2022]]*Tabuľka9[[#This Row],[Cena MJ S  DPH]])</f>
        <v>0</v>
      </c>
      <c r="H991" s="1">
        <v>633453</v>
      </c>
      <c r="I991" t="str">
        <f>_xlfn.XLOOKUP(Tabuľka9[[#This Row],[IČO]],Zlúčenie1[IČO],Zlúčenie1[zariadenie_short])</f>
        <v>DSS Detva</v>
      </c>
      <c r="J991" t="str">
        <f>_xlfn.XLOOKUP(Tabuľka9[[#This Row],[IČO]],Zlúčenie1[IČO],Zlúčenie1[cis_obce.okres_skratka])</f>
        <v>DT</v>
      </c>
    </row>
    <row r="992" spans="1:10" hidden="1" x14ac:dyDescent="0.25">
      <c r="A992" t="s">
        <v>122</v>
      </c>
      <c r="B992" t="s">
        <v>159</v>
      </c>
      <c r="C992" t="s">
        <v>10</v>
      </c>
      <c r="D992"/>
      <c r="E992" s="8">
        <v>3</v>
      </c>
      <c r="F992">
        <v>18</v>
      </c>
      <c r="G992">
        <f>SUM(Tabuľka9[[#This Row],[Predpokladané spotrebované množstvo 07-12/2022]]*Tabuľka9[[#This Row],[Cena MJ S  DPH]])</f>
        <v>54</v>
      </c>
      <c r="H992" s="1">
        <v>633453</v>
      </c>
      <c r="I992" t="str">
        <f>_xlfn.XLOOKUP(Tabuľka9[[#This Row],[IČO]],Zlúčenie1[IČO],Zlúčenie1[zariadenie_short])</f>
        <v>DSS Detva</v>
      </c>
      <c r="J992" t="str">
        <f>_xlfn.XLOOKUP(Tabuľka9[[#This Row],[IČO]],Zlúčenie1[IČO],Zlúčenie1[cis_obce.okres_skratka])</f>
        <v>DT</v>
      </c>
    </row>
    <row r="993" spans="1:10" hidden="1" x14ac:dyDescent="0.25">
      <c r="A993" t="s">
        <v>122</v>
      </c>
      <c r="B993" t="s">
        <v>160</v>
      </c>
      <c r="C993" t="s">
        <v>10</v>
      </c>
      <c r="D993"/>
      <c r="E993" s="8"/>
      <c r="F993"/>
      <c r="G993">
        <f>SUM(Tabuľka9[[#This Row],[Predpokladané spotrebované množstvo 07-12/2022]]*Tabuľka9[[#This Row],[Cena MJ S  DPH]])</f>
        <v>0</v>
      </c>
      <c r="H993" s="1">
        <v>633453</v>
      </c>
      <c r="I993" t="str">
        <f>_xlfn.XLOOKUP(Tabuľka9[[#This Row],[IČO]],Zlúčenie1[IČO],Zlúčenie1[zariadenie_short])</f>
        <v>DSS Detva</v>
      </c>
      <c r="J993" t="str">
        <f>_xlfn.XLOOKUP(Tabuľka9[[#This Row],[IČO]],Zlúčenie1[IČO],Zlúčenie1[cis_obce.okres_skratka])</f>
        <v>DT</v>
      </c>
    </row>
    <row r="994" spans="1:10" hidden="1" x14ac:dyDescent="0.25">
      <c r="A994" t="s">
        <v>122</v>
      </c>
      <c r="B994" t="s">
        <v>161</v>
      </c>
      <c r="C994" t="s">
        <v>10</v>
      </c>
      <c r="D994"/>
      <c r="E994" s="8">
        <v>3</v>
      </c>
      <c r="F994">
        <v>18</v>
      </c>
      <c r="G994">
        <f>SUM(Tabuľka9[[#This Row],[Predpokladané spotrebované množstvo 07-12/2022]]*Tabuľka9[[#This Row],[Cena MJ S  DPH]])</f>
        <v>54</v>
      </c>
      <c r="H994" s="1">
        <v>633453</v>
      </c>
      <c r="I994" t="str">
        <f>_xlfn.XLOOKUP(Tabuľka9[[#This Row],[IČO]],Zlúčenie1[IČO],Zlúčenie1[zariadenie_short])</f>
        <v>DSS Detva</v>
      </c>
      <c r="J994" t="str">
        <f>_xlfn.XLOOKUP(Tabuľka9[[#This Row],[IČO]],Zlúčenie1[IČO],Zlúčenie1[cis_obce.okres_skratka])</f>
        <v>DT</v>
      </c>
    </row>
    <row r="995" spans="1:10" hidden="1" x14ac:dyDescent="0.25">
      <c r="A995" t="s">
        <v>122</v>
      </c>
      <c r="B995" t="s">
        <v>162</v>
      </c>
      <c r="C995" t="s">
        <v>10</v>
      </c>
      <c r="D995"/>
      <c r="E995" s="8"/>
      <c r="F995"/>
      <c r="G995">
        <f>SUM(Tabuľka9[[#This Row],[Predpokladané spotrebované množstvo 07-12/2022]]*Tabuľka9[[#This Row],[Cena MJ S  DPH]])</f>
        <v>0</v>
      </c>
      <c r="H995" s="1">
        <v>633453</v>
      </c>
      <c r="I995" t="str">
        <f>_xlfn.XLOOKUP(Tabuľka9[[#This Row],[IČO]],Zlúčenie1[IČO],Zlúčenie1[zariadenie_short])</f>
        <v>DSS Detva</v>
      </c>
      <c r="J995" t="str">
        <f>_xlfn.XLOOKUP(Tabuľka9[[#This Row],[IČO]],Zlúčenie1[IČO],Zlúčenie1[cis_obce.okres_skratka])</f>
        <v>DT</v>
      </c>
    </row>
    <row r="996" spans="1:10" hidden="1" x14ac:dyDescent="0.25">
      <c r="A996" t="s">
        <v>122</v>
      </c>
      <c r="B996" t="s">
        <v>163</v>
      </c>
      <c r="C996" t="s">
        <v>10</v>
      </c>
      <c r="D996"/>
      <c r="E996" s="8">
        <v>3.9</v>
      </c>
      <c r="F996">
        <v>54</v>
      </c>
      <c r="G996">
        <f>SUM(Tabuľka9[[#This Row],[Predpokladané spotrebované množstvo 07-12/2022]]*Tabuľka9[[#This Row],[Cena MJ S  DPH]])</f>
        <v>210.6</v>
      </c>
      <c r="H996" s="1">
        <v>633453</v>
      </c>
      <c r="I996" t="str">
        <f>_xlfn.XLOOKUP(Tabuľka9[[#This Row],[IČO]],Zlúčenie1[IČO],Zlúčenie1[zariadenie_short])</f>
        <v>DSS Detva</v>
      </c>
      <c r="J996" t="str">
        <f>_xlfn.XLOOKUP(Tabuľka9[[#This Row],[IČO]],Zlúčenie1[IČO],Zlúčenie1[cis_obce.okres_skratka])</f>
        <v>DT</v>
      </c>
    </row>
    <row r="997" spans="1:10" hidden="1" x14ac:dyDescent="0.25">
      <c r="A997" t="s">
        <v>122</v>
      </c>
      <c r="B997" t="s">
        <v>164</v>
      </c>
      <c r="C997" t="s">
        <v>10</v>
      </c>
      <c r="D997"/>
      <c r="E997" s="8">
        <v>3.9</v>
      </c>
      <c r="F997">
        <v>18</v>
      </c>
      <c r="G997">
        <f>SUM(Tabuľka9[[#This Row],[Predpokladané spotrebované množstvo 07-12/2022]]*Tabuľka9[[#This Row],[Cena MJ S  DPH]])</f>
        <v>70.2</v>
      </c>
      <c r="H997" s="1">
        <v>633453</v>
      </c>
      <c r="I997" t="str">
        <f>_xlfn.XLOOKUP(Tabuľka9[[#This Row],[IČO]],Zlúčenie1[IČO],Zlúčenie1[zariadenie_short])</f>
        <v>DSS Detva</v>
      </c>
      <c r="J997" t="str">
        <f>_xlfn.XLOOKUP(Tabuľka9[[#This Row],[IČO]],Zlúčenie1[IČO],Zlúčenie1[cis_obce.okres_skratka])</f>
        <v>DT</v>
      </c>
    </row>
    <row r="998" spans="1:10" hidden="1" x14ac:dyDescent="0.25">
      <c r="A998" t="s">
        <v>122</v>
      </c>
      <c r="B998" t="s">
        <v>165</v>
      </c>
      <c r="C998" t="s">
        <v>10</v>
      </c>
      <c r="D998"/>
      <c r="E998" s="8">
        <v>1.8</v>
      </c>
      <c r="F998">
        <v>12</v>
      </c>
      <c r="G998">
        <f>SUM(Tabuľka9[[#This Row],[Predpokladané spotrebované množstvo 07-12/2022]]*Tabuľka9[[#This Row],[Cena MJ S  DPH]])</f>
        <v>21.6</v>
      </c>
      <c r="H998" s="1">
        <v>633453</v>
      </c>
      <c r="I998" t="str">
        <f>_xlfn.XLOOKUP(Tabuľka9[[#This Row],[IČO]],Zlúčenie1[IČO],Zlúčenie1[zariadenie_short])</f>
        <v>DSS Detva</v>
      </c>
      <c r="J998" t="str">
        <f>_xlfn.XLOOKUP(Tabuľka9[[#This Row],[IČO]],Zlúčenie1[IČO],Zlúčenie1[cis_obce.okres_skratka])</f>
        <v>DT</v>
      </c>
    </row>
    <row r="999" spans="1:10" hidden="1" x14ac:dyDescent="0.25">
      <c r="A999" t="s">
        <v>122</v>
      </c>
      <c r="B999" t="s">
        <v>166</v>
      </c>
      <c r="C999" t="s">
        <v>10</v>
      </c>
      <c r="D999"/>
      <c r="E999" s="8">
        <v>4</v>
      </c>
      <c r="F999">
        <v>30</v>
      </c>
      <c r="G999">
        <f>SUM(Tabuľka9[[#This Row],[Predpokladané spotrebované množstvo 07-12/2022]]*Tabuľka9[[#This Row],[Cena MJ S  DPH]])</f>
        <v>120</v>
      </c>
      <c r="H999" s="1">
        <v>633453</v>
      </c>
      <c r="I999" t="str">
        <f>_xlfn.XLOOKUP(Tabuľka9[[#This Row],[IČO]],Zlúčenie1[IČO],Zlúčenie1[zariadenie_short])</f>
        <v>DSS Detva</v>
      </c>
      <c r="J999" t="str">
        <f>_xlfn.XLOOKUP(Tabuľka9[[#This Row],[IČO]],Zlúčenie1[IČO],Zlúčenie1[cis_obce.okres_skratka])</f>
        <v>DT</v>
      </c>
    </row>
    <row r="1000" spans="1:10" hidden="1" x14ac:dyDescent="0.25">
      <c r="A1000" t="s">
        <v>122</v>
      </c>
      <c r="B1000" t="s">
        <v>167</v>
      </c>
      <c r="C1000" t="s">
        <v>10</v>
      </c>
      <c r="D1000"/>
      <c r="E1000" s="8">
        <v>2.9</v>
      </c>
      <c r="F1000">
        <v>48</v>
      </c>
      <c r="G1000">
        <f>SUM(Tabuľka9[[#This Row],[Predpokladané spotrebované množstvo 07-12/2022]]*Tabuľka9[[#This Row],[Cena MJ S  DPH]])</f>
        <v>139.19999999999999</v>
      </c>
      <c r="H1000" s="1">
        <v>633453</v>
      </c>
      <c r="I1000" t="str">
        <f>_xlfn.XLOOKUP(Tabuľka9[[#This Row],[IČO]],Zlúčenie1[IČO],Zlúčenie1[zariadenie_short])</f>
        <v>DSS Detva</v>
      </c>
      <c r="J1000" t="str">
        <f>_xlfn.XLOOKUP(Tabuľka9[[#This Row],[IČO]],Zlúčenie1[IČO],Zlúčenie1[cis_obce.okres_skratka])</f>
        <v>DT</v>
      </c>
    </row>
    <row r="1001" spans="1:10" hidden="1" x14ac:dyDescent="0.25">
      <c r="A1001" t="s">
        <v>122</v>
      </c>
      <c r="B1001" t="s">
        <v>168</v>
      </c>
      <c r="C1001" t="s">
        <v>10</v>
      </c>
      <c r="D1001"/>
      <c r="E1001" s="8"/>
      <c r="F1001"/>
      <c r="G1001">
        <f>SUM(Tabuľka9[[#This Row],[Predpokladané spotrebované množstvo 07-12/2022]]*Tabuľka9[[#This Row],[Cena MJ S  DPH]])</f>
        <v>0</v>
      </c>
      <c r="H1001" s="1">
        <v>633453</v>
      </c>
      <c r="I1001" t="str">
        <f>_xlfn.XLOOKUP(Tabuľka9[[#This Row],[IČO]],Zlúčenie1[IČO],Zlúčenie1[zariadenie_short])</f>
        <v>DSS Detva</v>
      </c>
      <c r="J1001" t="str">
        <f>_xlfn.XLOOKUP(Tabuľka9[[#This Row],[IČO]],Zlúčenie1[IČO],Zlúčenie1[cis_obce.okres_skratka])</f>
        <v>DT</v>
      </c>
    </row>
    <row r="1002" spans="1:10" hidden="1" x14ac:dyDescent="0.25">
      <c r="A1002" t="s">
        <v>122</v>
      </c>
      <c r="B1002" t="s">
        <v>169</v>
      </c>
      <c r="C1002" t="s">
        <v>10</v>
      </c>
      <c r="D1002"/>
      <c r="E1002" s="8">
        <v>4</v>
      </c>
      <c r="F1002">
        <v>18</v>
      </c>
      <c r="G1002">
        <f>SUM(Tabuľka9[[#This Row],[Predpokladané spotrebované množstvo 07-12/2022]]*Tabuľka9[[#This Row],[Cena MJ S  DPH]])</f>
        <v>72</v>
      </c>
      <c r="H1002" s="1">
        <v>633453</v>
      </c>
      <c r="I1002" t="str">
        <f>_xlfn.XLOOKUP(Tabuľka9[[#This Row],[IČO]],Zlúčenie1[IČO],Zlúčenie1[zariadenie_short])</f>
        <v>DSS Detva</v>
      </c>
      <c r="J1002" t="str">
        <f>_xlfn.XLOOKUP(Tabuľka9[[#This Row],[IČO]],Zlúčenie1[IČO],Zlúčenie1[cis_obce.okres_skratka])</f>
        <v>DT</v>
      </c>
    </row>
    <row r="1003" spans="1:10" hidden="1" x14ac:dyDescent="0.25">
      <c r="A1003" t="s">
        <v>122</v>
      </c>
      <c r="B1003" t="s">
        <v>170</v>
      </c>
      <c r="C1003" t="s">
        <v>10</v>
      </c>
      <c r="D1003"/>
      <c r="E1003" s="8"/>
      <c r="F1003"/>
      <c r="G1003">
        <f>SUM(Tabuľka9[[#This Row],[Predpokladané spotrebované množstvo 07-12/2022]]*Tabuľka9[[#This Row],[Cena MJ S  DPH]])</f>
        <v>0</v>
      </c>
      <c r="H1003" s="1">
        <v>633453</v>
      </c>
      <c r="I1003" t="str">
        <f>_xlfn.XLOOKUP(Tabuľka9[[#This Row],[IČO]],Zlúčenie1[IČO],Zlúčenie1[zariadenie_short])</f>
        <v>DSS Detva</v>
      </c>
      <c r="J1003" t="str">
        <f>_xlfn.XLOOKUP(Tabuľka9[[#This Row],[IČO]],Zlúčenie1[IČO],Zlúčenie1[cis_obce.okres_skratka])</f>
        <v>DT</v>
      </c>
    </row>
    <row r="1004" spans="1:10" hidden="1" x14ac:dyDescent="0.25">
      <c r="A1004" t="s">
        <v>122</v>
      </c>
      <c r="B1004" t="s">
        <v>171</v>
      </c>
      <c r="C1004" t="s">
        <v>10</v>
      </c>
      <c r="D1004"/>
      <c r="E1004" s="8"/>
      <c r="F1004"/>
      <c r="G1004">
        <f>SUM(Tabuľka9[[#This Row],[Predpokladané spotrebované množstvo 07-12/2022]]*Tabuľka9[[#This Row],[Cena MJ S  DPH]])</f>
        <v>0</v>
      </c>
      <c r="H1004" s="1">
        <v>633453</v>
      </c>
      <c r="I1004" t="str">
        <f>_xlfn.XLOOKUP(Tabuľka9[[#This Row],[IČO]],Zlúčenie1[IČO],Zlúčenie1[zariadenie_short])</f>
        <v>DSS Detva</v>
      </c>
      <c r="J1004" t="str">
        <f>_xlfn.XLOOKUP(Tabuľka9[[#This Row],[IČO]],Zlúčenie1[IČO],Zlúčenie1[cis_obce.okres_skratka])</f>
        <v>DT</v>
      </c>
    </row>
    <row r="1005" spans="1:10" hidden="1" x14ac:dyDescent="0.25">
      <c r="A1005" t="s">
        <v>122</v>
      </c>
      <c r="B1005" t="s">
        <v>172</v>
      </c>
      <c r="C1005" t="s">
        <v>10</v>
      </c>
      <c r="D1005"/>
      <c r="E1005" s="8"/>
      <c r="F1005"/>
      <c r="G1005">
        <f>SUM(Tabuľka9[[#This Row],[Predpokladané spotrebované množstvo 07-12/2022]]*Tabuľka9[[#This Row],[Cena MJ S  DPH]])</f>
        <v>0</v>
      </c>
      <c r="H1005" s="1">
        <v>633453</v>
      </c>
      <c r="I1005" t="str">
        <f>_xlfn.XLOOKUP(Tabuľka9[[#This Row],[IČO]],Zlúčenie1[IČO],Zlúčenie1[zariadenie_short])</f>
        <v>DSS Detva</v>
      </c>
      <c r="J1005" t="str">
        <f>_xlfn.XLOOKUP(Tabuľka9[[#This Row],[IČO]],Zlúčenie1[IČO],Zlúčenie1[cis_obce.okres_skratka])</f>
        <v>DT</v>
      </c>
    </row>
    <row r="1006" spans="1:10" hidden="1" x14ac:dyDescent="0.25">
      <c r="A1006" t="s">
        <v>122</v>
      </c>
      <c r="B1006" t="s">
        <v>173</v>
      </c>
      <c r="C1006" t="s">
        <v>10</v>
      </c>
      <c r="D1006"/>
      <c r="E1006" s="8">
        <v>2.5</v>
      </c>
      <c r="F1006">
        <v>18</v>
      </c>
      <c r="G1006">
        <f>SUM(Tabuľka9[[#This Row],[Predpokladané spotrebované množstvo 07-12/2022]]*Tabuľka9[[#This Row],[Cena MJ S  DPH]])</f>
        <v>45</v>
      </c>
      <c r="H1006" s="1">
        <v>633453</v>
      </c>
      <c r="I1006" t="str">
        <f>_xlfn.XLOOKUP(Tabuľka9[[#This Row],[IČO]],Zlúčenie1[IČO],Zlúčenie1[zariadenie_short])</f>
        <v>DSS Detva</v>
      </c>
      <c r="J1006" t="str">
        <f>_xlfn.XLOOKUP(Tabuľka9[[#This Row],[IČO]],Zlúčenie1[IČO],Zlúčenie1[cis_obce.okres_skratka])</f>
        <v>DT</v>
      </c>
    </row>
    <row r="1007" spans="1:10" hidden="1" x14ac:dyDescent="0.25">
      <c r="A1007" t="s">
        <v>122</v>
      </c>
      <c r="B1007" t="s">
        <v>174</v>
      </c>
      <c r="C1007" t="s">
        <v>10</v>
      </c>
      <c r="D1007"/>
      <c r="E1007" s="8">
        <v>4</v>
      </c>
      <c r="F1007">
        <v>18</v>
      </c>
      <c r="G1007">
        <f>SUM(Tabuľka9[[#This Row],[Predpokladané spotrebované množstvo 07-12/2022]]*Tabuľka9[[#This Row],[Cena MJ S  DPH]])</f>
        <v>72</v>
      </c>
      <c r="H1007" s="1">
        <v>633453</v>
      </c>
      <c r="I1007" t="str">
        <f>_xlfn.XLOOKUP(Tabuľka9[[#This Row],[IČO]],Zlúčenie1[IČO],Zlúčenie1[zariadenie_short])</f>
        <v>DSS Detva</v>
      </c>
      <c r="J1007" t="str">
        <f>_xlfn.XLOOKUP(Tabuľka9[[#This Row],[IČO]],Zlúčenie1[IČO],Zlúčenie1[cis_obce.okres_skratka])</f>
        <v>DT</v>
      </c>
    </row>
    <row r="1008" spans="1:10" hidden="1" x14ac:dyDescent="0.25">
      <c r="A1008" t="s">
        <v>122</v>
      </c>
      <c r="B1008" t="s">
        <v>175</v>
      </c>
      <c r="C1008" t="s">
        <v>10</v>
      </c>
      <c r="D1008"/>
      <c r="E1008" s="8">
        <v>3.6</v>
      </c>
      <c r="F1008">
        <v>30</v>
      </c>
      <c r="G1008">
        <f>SUM(Tabuľka9[[#This Row],[Predpokladané spotrebované množstvo 07-12/2022]]*Tabuľka9[[#This Row],[Cena MJ S  DPH]])</f>
        <v>108</v>
      </c>
      <c r="H1008" s="1">
        <v>633453</v>
      </c>
      <c r="I1008" t="str">
        <f>_xlfn.XLOOKUP(Tabuľka9[[#This Row],[IČO]],Zlúčenie1[IČO],Zlúčenie1[zariadenie_short])</f>
        <v>DSS Detva</v>
      </c>
      <c r="J1008" t="str">
        <f>_xlfn.XLOOKUP(Tabuľka9[[#This Row],[IČO]],Zlúčenie1[IČO],Zlúčenie1[cis_obce.okres_skratka])</f>
        <v>DT</v>
      </c>
    </row>
    <row r="1009" spans="1:10" hidden="1" x14ac:dyDescent="0.25">
      <c r="A1009" t="s">
        <v>122</v>
      </c>
      <c r="B1009" t="s">
        <v>176</v>
      </c>
      <c r="C1009" t="s">
        <v>10</v>
      </c>
      <c r="D1009"/>
      <c r="E1009" s="8"/>
      <c r="F1009"/>
      <c r="G1009">
        <f>SUM(Tabuľka9[[#This Row],[Predpokladané spotrebované množstvo 07-12/2022]]*Tabuľka9[[#This Row],[Cena MJ S  DPH]])</f>
        <v>0</v>
      </c>
      <c r="H1009" s="1">
        <v>633453</v>
      </c>
      <c r="I1009" t="str">
        <f>_xlfn.XLOOKUP(Tabuľka9[[#This Row],[IČO]],Zlúčenie1[IČO],Zlúčenie1[zariadenie_short])</f>
        <v>DSS Detva</v>
      </c>
      <c r="J1009" t="str">
        <f>_xlfn.XLOOKUP(Tabuľka9[[#This Row],[IČO]],Zlúčenie1[IČO],Zlúčenie1[cis_obce.okres_skratka])</f>
        <v>DT</v>
      </c>
    </row>
    <row r="1010" spans="1:10" hidden="1" x14ac:dyDescent="0.25">
      <c r="A1010" t="s">
        <v>122</v>
      </c>
      <c r="B1010" t="s">
        <v>177</v>
      </c>
      <c r="C1010" t="s">
        <v>10</v>
      </c>
      <c r="D1010"/>
      <c r="E1010" s="8"/>
      <c r="F1010"/>
      <c r="G1010">
        <f>SUM(Tabuľka9[[#This Row],[Predpokladané spotrebované množstvo 07-12/2022]]*Tabuľka9[[#This Row],[Cena MJ S  DPH]])</f>
        <v>0</v>
      </c>
      <c r="H1010" s="1">
        <v>633453</v>
      </c>
      <c r="I1010" t="str">
        <f>_xlfn.XLOOKUP(Tabuľka9[[#This Row],[IČO]],Zlúčenie1[IČO],Zlúčenie1[zariadenie_short])</f>
        <v>DSS Detva</v>
      </c>
      <c r="J1010" t="str">
        <f>_xlfn.XLOOKUP(Tabuľka9[[#This Row],[IČO]],Zlúčenie1[IČO],Zlúčenie1[cis_obce.okres_skratka])</f>
        <v>DT</v>
      </c>
    </row>
    <row r="1011" spans="1:10" hidden="1" x14ac:dyDescent="0.25">
      <c r="A1011" t="s">
        <v>122</v>
      </c>
      <c r="B1011" t="s">
        <v>178</v>
      </c>
      <c r="C1011" t="s">
        <v>10</v>
      </c>
      <c r="D1011"/>
      <c r="E1011" s="8">
        <v>4</v>
      </c>
      <c r="F1011">
        <v>30</v>
      </c>
      <c r="G1011">
        <f>SUM(Tabuľka9[[#This Row],[Predpokladané spotrebované množstvo 07-12/2022]]*Tabuľka9[[#This Row],[Cena MJ S  DPH]])</f>
        <v>120</v>
      </c>
      <c r="H1011" s="1">
        <v>633453</v>
      </c>
      <c r="I1011" t="str">
        <f>_xlfn.XLOOKUP(Tabuľka9[[#This Row],[IČO]],Zlúčenie1[IČO],Zlúčenie1[zariadenie_short])</f>
        <v>DSS Detva</v>
      </c>
      <c r="J1011" t="str">
        <f>_xlfn.XLOOKUP(Tabuľka9[[#This Row],[IČO]],Zlúčenie1[IČO],Zlúčenie1[cis_obce.okres_skratka])</f>
        <v>DT</v>
      </c>
    </row>
    <row r="1012" spans="1:10" hidden="1" x14ac:dyDescent="0.25">
      <c r="A1012" t="s">
        <v>122</v>
      </c>
      <c r="B1012" t="s">
        <v>179</v>
      </c>
      <c r="C1012" t="s">
        <v>10</v>
      </c>
      <c r="D1012"/>
      <c r="E1012" s="8"/>
      <c r="F1012"/>
      <c r="G1012">
        <f>SUM(Tabuľka9[[#This Row],[Predpokladané spotrebované množstvo 07-12/2022]]*Tabuľka9[[#This Row],[Cena MJ S  DPH]])</f>
        <v>0</v>
      </c>
      <c r="H1012" s="1">
        <v>633453</v>
      </c>
      <c r="I1012" t="str">
        <f>_xlfn.XLOOKUP(Tabuľka9[[#This Row],[IČO]],Zlúčenie1[IČO],Zlúčenie1[zariadenie_short])</f>
        <v>DSS Detva</v>
      </c>
      <c r="J1012" t="str">
        <f>_xlfn.XLOOKUP(Tabuľka9[[#This Row],[IČO]],Zlúčenie1[IČO],Zlúčenie1[cis_obce.okres_skratka])</f>
        <v>DT</v>
      </c>
    </row>
    <row r="1013" spans="1:10" hidden="1" x14ac:dyDescent="0.25">
      <c r="A1013" t="s">
        <v>122</v>
      </c>
      <c r="B1013" t="s">
        <v>180</v>
      </c>
      <c r="C1013" t="s">
        <v>10</v>
      </c>
      <c r="D1013"/>
      <c r="E1013" s="8"/>
      <c r="F1013"/>
      <c r="G1013">
        <f>SUM(Tabuľka9[[#This Row],[Predpokladané spotrebované množstvo 07-12/2022]]*Tabuľka9[[#This Row],[Cena MJ S  DPH]])</f>
        <v>0</v>
      </c>
      <c r="H1013" s="1">
        <v>633453</v>
      </c>
      <c r="I1013" t="str">
        <f>_xlfn.XLOOKUP(Tabuľka9[[#This Row],[IČO]],Zlúčenie1[IČO],Zlúčenie1[zariadenie_short])</f>
        <v>DSS Detva</v>
      </c>
      <c r="J1013" t="str">
        <f>_xlfn.XLOOKUP(Tabuľka9[[#This Row],[IČO]],Zlúčenie1[IČO],Zlúčenie1[cis_obce.okres_skratka])</f>
        <v>DT</v>
      </c>
    </row>
    <row r="1014" spans="1:10" hidden="1" x14ac:dyDescent="0.25">
      <c r="A1014" t="s">
        <v>122</v>
      </c>
      <c r="B1014" t="s">
        <v>181</v>
      </c>
      <c r="C1014" t="s">
        <v>10</v>
      </c>
      <c r="D1014"/>
      <c r="E1014" s="8"/>
      <c r="F1014"/>
      <c r="G1014">
        <f>SUM(Tabuľka9[[#This Row],[Predpokladané spotrebované množstvo 07-12/2022]]*Tabuľka9[[#This Row],[Cena MJ S  DPH]])</f>
        <v>0</v>
      </c>
      <c r="H1014" s="1">
        <v>633453</v>
      </c>
      <c r="I1014" t="str">
        <f>_xlfn.XLOOKUP(Tabuľka9[[#This Row],[IČO]],Zlúčenie1[IČO],Zlúčenie1[zariadenie_short])</f>
        <v>DSS Detva</v>
      </c>
      <c r="J1014" t="str">
        <f>_xlfn.XLOOKUP(Tabuľka9[[#This Row],[IČO]],Zlúčenie1[IČO],Zlúčenie1[cis_obce.okres_skratka])</f>
        <v>DT</v>
      </c>
    </row>
    <row r="1015" spans="1:10" hidden="1" x14ac:dyDescent="0.25">
      <c r="A1015" t="s">
        <v>122</v>
      </c>
      <c r="B1015" t="s">
        <v>182</v>
      </c>
      <c r="C1015" t="s">
        <v>10</v>
      </c>
      <c r="D1015"/>
      <c r="E1015" s="8"/>
      <c r="F1015"/>
      <c r="G1015">
        <f>SUM(Tabuľka9[[#This Row],[Predpokladané spotrebované množstvo 07-12/2022]]*Tabuľka9[[#This Row],[Cena MJ S  DPH]])</f>
        <v>0</v>
      </c>
      <c r="H1015" s="1">
        <v>633453</v>
      </c>
      <c r="I1015" t="str">
        <f>_xlfn.XLOOKUP(Tabuľka9[[#This Row],[IČO]],Zlúčenie1[IČO],Zlúčenie1[zariadenie_short])</f>
        <v>DSS Detva</v>
      </c>
      <c r="J1015" t="str">
        <f>_xlfn.XLOOKUP(Tabuľka9[[#This Row],[IČO]],Zlúčenie1[IČO],Zlúčenie1[cis_obce.okres_skratka])</f>
        <v>DT</v>
      </c>
    </row>
    <row r="1016" spans="1:10" hidden="1" x14ac:dyDescent="0.25">
      <c r="A1016" t="s">
        <v>122</v>
      </c>
      <c r="B1016" t="s">
        <v>183</v>
      </c>
      <c r="C1016" t="s">
        <v>10</v>
      </c>
      <c r="D1016"/>
      <c r="E1016" s="8"/>
      <c r="F1016"/>
      <c r="G1016">
        <f>SUM(Tabuľka9[[#This Row],[Predpokladané spotrebované množstvo 07-12/2022]]*Tabuľka9[[#This Row],[Cena MJ S  DPH]])</f>
        <v>0</v>
      </c>
      <c r="H1016" s="1">
        <v>633453</v>
      </c>
      <c r="I1016" t="str">
        <f>_xlfn.XLOOKUP(Tabuľka9[[#This Row],[IČO]],Zlúčenie1[IČO],Zlúčenie1[zariadenie_short])</f>
        <v>DSS Detva</v>
      </c>
      <c r="J1016" t="str">
        <f>_xlfn.XLOOKUP(Tabuľka9[[#This Row],[IČO]],Zlúčenie1[IČO],Zlúčenie1[cis_obce.okres_skratka])</f>
        <v>DT</v>
      </c>
    </row>
    <row r="1017" spans="1:10" hidden="1" x14ac:dyDescent="0.25">
      <c r="A1017" t="s">
        <v>122</v>
      </c>
      <c r="B1017" t="s">
        <v>184</v>
      </c>
      <c r="C1017" t="s">
        <v>10</v>
      </c>
      <c r="D1017"/>
      <c r="E1017" s="8"/>
      <c r="F1017"/>
      <c r="G1017">
        <f>SUM(Tabuľka9[[#This Row],[Predpokladané spotrebované množstvo 07-12/2022]]*Tabuľka9[[#This Row],[Cena MJ S  DPH]])</f>
        <v>0</v>
      </c>
      <c r="H1017" s="1">
        <v>633453</v>
      </c>
      <c r="I1017" t="str">
        <f>_xlfn.XLOOKUP(Tabuľka9[[#This Row],[IČO]],Zlúčenie1[IČO],Zlúčenie1[zariadenie_short])</f>
        <v>DSS Detva</v>
      </c>
      <c r="J1017" t="str">
        <f>_xlfn.XLOOKUP(Tabuľka9[[#This Row],[IČO]],Zlúčenie1[IČO],Zlúčenie1[cis_obce.okres_skratka])</f>
        <v>DT</v>
      </c>
    </row>
    <row r="1018" spans="1:10" hidden="1" x14ac:dyDescent="0.25">
      <c r="A1018" t="s">
        <v>122</v>
      </c>
      <c r="B1018" t="s">
        <v>185</v>
      </c>
      <c r="C1018" t="s">
        <v>10</v>
      </c>
      <c r="D1018"/>
      <c r="E1018" s="8">
        <v>3.9</v>
      </c>
      <c r="F1018">
        <v>24</v>
      </c>
      <c r="G1018">
        <f>SUM(Tabuľka9[[#This Row],[Predpokladané spotrebované množstvo 07-12/2022]]*Tabuľka9[[#This Row],[Cena MJ S  DPH]])</f>
        <v>93.6</v>
      </c>
      <c r="H1018" s="1">
        <v>633453</v>
      </c>
      <c r="I1018" t="str">
        <f>_xlfn.XLOOKUP(Tabuľka9[[#This Row],[IČO]],Zlúčenie1[IČO],Zlúčenie1[zariadenie_short])</f>
        <v>DSS Detva</v>
      </c>
      <c r="J1018" t="str">
        <f>_xlfn.XLOOKUP(Tabuľka9[[#This Row],[IČO]],Zlúčenie1[IČO],Zlúčenie1[cis_obce.okres_skratka])</f>
        <v>DT</v>
      </c>
    </row>
    <row r="1019" spans="1:10" hidden="1" x14ac:dyDescent="0.25">
      <c r="A1019" t="s">
        <v>92</v>
      </c>
      <c r="B1019" t="s">
        <v>186</v>
      </c>
      <c r="C1019" t="s">
        <v>45</v>
      </c>
      <c r="D1019"/>
      <c r="E1019" s="8">
        <v>0.83</v>
      </c>
      <c r="F1019">
        <v>102</v>
      </c>
      <c r="G1019">
        <f>SUM(Tabuľka9[[#This Row],[Predpokladané spotrebované množstvo 07-12/2022]]*Tabuľka9[[#This Row],[Cena MJ S  DPH]])</f>
        <v>84.66</v>
      </c>
      <c r="H1019" s="1">
        <v>633453</v>
      </c>
      <c r="I1019" t="str">
        <f>_xlfn.XLOOKUP(Tabuľka9[[#This Row],[IČO]],Zlúčenie1[IČO],Zlúčenie1[zariadenie_short])</f>
        <v>DSS Detva</v>
      </c>
      <c r="J1019" t="str">
        <f>_xlfn.XLOOKUP(Tabuľka9[[#This Row],[IČO]],Zlúčenie1[IČO],Zlúčenie1[cis_obce.okres_skratka])</f>
        <v>DT</v>
      </c>
    </row>
    <row r="1020" spans="1:10" hidden="1" x14ac:dyDescent="0.25">
      <c r="A1020" t="s">
        <v>92</v>
      </c>
      <c r="B1020" t="s">
        <v>187</v>
      </c>
      <c r="C1020" t="s">
        <v>10</v>
      </c>
      <c r="D1020"/>
      <c r="E1020" s="8"/>
      <c r="F1020"/>
      <c r="G1020">
        <f>SUM(Tabuľka9[[#This Row],[Predpokladané spotrebované množstvo 07-12/2022]]*Tabuľka9[[#This Row],[Cena MJ S  DPH]])</f>
        <v>0</v>
      </c>
      <c r="H1020" s="1">
        <v>633453</v>
      </c>
      <c r="I1020" t="str">
        <f>_xlfn.XLOOKUP(Tabuľka9[[#This Row],[IČO]],Zlúčenie1[IČO],Zlúčenie1[zariadenie_short])</f>
        <v>DSS Detva</v>
      </c>
      <c r="J1020" t="str">
        <f>_xlfn.XLOOKUP(Tabuľka9[[#This Row],[IČO]],Zlúčenie1[IČO],Zlúčenie1[cis_obce.okres_skratka])</f>
        <v>DT</v>
      </c>
    </row>
    <row r="1021" spans="1:10" hidden="1" x14ac:dyDescent="0.25">
      <c r="A1021" t="s">
        <v>92</v>
      </c>
      <c r="B1021" t="s">
        <v>188</v>
      </c>
      <c r="C1021" t="s">
        <v>10</v>
      </c>
      <c r="D1021"/>
      <c r="E1021" s="8"/>
      <c r="F1021"/>
      <c r="G1021">
        <f>SUM(Tabuľka9[[#This Row],[Predpokladané spotrebované množstvo 07-12/2022]]*Tabuľka9[[#This Row],[Cena MJ S  DPH]])</f>
        <v>0</v>
      </c>
      <c r="H1021" s="1">
        <v>633453</v>
      </c>
      <c r="I1021" t="str">
        <f>_xlfn.XLOOKUP(Tabuľka9[[#This Row],[IČO]],Zlúčenie1[IČO],Zlúčenie1[zariadenie_short])</f>
        <v>DSS Detva</v>
      </c>
      <c r="J1021" t="str">
        <f>_xlfn.XLOOKUP(Tabuľka9[[#This Row],[IČO]],Zlúčenie1[IČO],Zlúčenie1[cis_obce.okres_skratka])</f>
        <v>DT</v>
      </c>
    </row>
    <row r="1022" spans="1:10" hidden="1" x14ac:dyDescent="0.25">
      <c r="A1022" t="s">
        <v>7</v>
      </c>
      <c r="B1022" t="s">
        <v>8</v>
      </c>
      <c r="C1022" t="s">
        <v>10</v>
      </c>
      <c r="D1022"/>
      <c r="E1022" s="8"/>
      <c r="F1022"/>
      <c r="G1022">
        <f>SUM(Tabuľka9[[#This Row],[Predpokladané spotrebované množstvo 07-12/2022]]*Tabuľka9[[#This Row],[Cena MJ S  DPH]])</f>
        <v>0</v>
      </c>
      <c r="H1022" s="1">
        <v>648493</v>
      </c>
      <c r="I1022" t="str">
        <f>_xlfn.XLOOKUP(Tabuľka9[[#This Row],[IČO]],Zlúčenie1[IČO],Zlúčenie1[zariadenie_short])</f>
        <v>DSS Hriňová</v>
      </c>
      <c r="J1022" t="str">
        <f>_xlfn.XLOOKUP(Tabuľka9[[#This Row],[IČO]],Zlúčenie1[IČO],Zlúčenie1[cis_obce.okres_skratka])</f>
        <v>DT</v>
      </c>
    </row>
    <row r="1023" spans="1:10" hidden="1" x14ac:dyDescent="0.25">
      <c r="A1023" t="s">
        <v>7</v>
      </c>
      <c r="B1023" t="s">
        <v>9</v>
      </c>
      <c r="C1023" t="s">
        <v>10</v>
      </c>
      <c r="D1023"/>
      <c r="E1023" s="8">
        <v>1.8</v>
      </c>
      <c r="F1023">
        <v>12</v>
      </c>
      <c r="G1023">
        <f>SUM(Tabuľka9[[#This Row],[Predpokladané spotrebované množstvo 07-12/2022]]*Tabuľka9[[#This Row],[Cena MJ S  DPH]])</f>
        <v>21.6</v>
      </c>
      <c r="H1023" s="1">
        <v>648493</v>
      </c>
      <c r="I1023" t="str">
        <f>_xlfn.XLOOKUP(Tabuľka9[[#This Row],[IČO]],Zlúčenie1[IČO],Zlúčenie1[zariadenie_short])</f>
        <v>DSS Hriňová</v>
      </c>
      <c r="J1023" t="str">
        <f>_xlfn.XLOOKUP(Tabuľka9[[#This Row],[IČO]],Zlúčenie1[IČO],Zlúčenie1[cis_obce.okres_skratka])</f>
        <v>DT</v>
      </c>
    </row>
    <row r="1024" spans="1:10" hidden="1" x14ac:dyDescent="0.25">
      <c r="A1024" t="s">
        <v>7</v>
      </c>
      <c r="B1024" t="s">
        <v>11</v>
      </c>
      <c r="C1024" t="s">
        <v>10</v>
      </c>
      <c r="D1024"/>
      <c r="E1024" s="8">
        <v>1.3</v>
      </c>
      <c r="F1024">
        <v>50</v>
      </c>
      <c r="G1024">
        <f>SUM(Tabuľka9[[#This Row],[Predpokladané spotrebované množstvo 07-12/2022]]*Tabuľka9[[#This Row],[Cena MJ S  DPH]])</f>
        <v>65</v>
      </c>
      <c r="H1024" s="1">
        <v>648493</v>
      </c>
      <c r="I1024" t="str">
        <f>_xlfn.XLOOKUP(Tabuľka9[[#This Row],[IČO]],Zlúčenie1[IČO],Zlúčenie1[zariadenie_short])</f>
        <v>DSS Hriňová</v>
      </c>
      <c r="J1024" t="str">
        <f>_xlfn.XLOOKUP(Tabuľka9[[#This Row],[IČO]],Zlúčenie1[IČO],Zlúčenie1[cis_obce.okres_skratka])</f>
        <v>DT</v>
      </c>
    </row>
    <row r="1025" spans="1:10" hidden="1" x14ac:dyDescent="0.25">
      <c r="A1025" t="s">
        <v>7</v>
      </c>
      <c r="B1025" t="s">
        <v>12</v>
      </c>
      <c r="C1025" t="s">
        <v>10</v>
      </c>
      <c r="D1025"/>
      <c r="E1025" s="8">
        <v>0.4</v>
      </c>
      <c r="F1025">
        <v>150</v>
      </c>
      <c r="G1025">
        <f>SUM(Tabuľka9[[#This Row],[Predpokladané spotrebované množstvo 07-12/2022]]*Tabuľka9[[#This Row],[Cena MJ S  DPH]])</f>
        <v>60</v>
      </c>
      <c r="H1025" s="1">
        <v>648493</v>
      </c>
      <c r="I1025" t="str">
        <f>_xlfn.XLOOKUP(Tabuľka9[[#This Row],[IČO]],Zlúčenie1[IČO],Zlúčenie1[zariadenie_short])</f>
        <v>DSS Hriňová</v>
      </c>
      <c r="J1025" t="str">
        <f>_xlfn.XLOOKUP(Tabuľka9[[#This Row],[IČO]],Zlúčenie1[IČO],Zlúčenie1[cis_obce.okres_skratka])</f>
        <v>DT</v>
      </c>
    </row>
    <row r="1026" spans="1:10" hidden="1" x14ac:dyDescent="0.25">
      <c r="A1026" t="s">
        <v>7</v>
      </c>
      <c r="B1026" t="s">
        <v>13</v>
      </c>
      <c r="C1026" t="s">
        <v>10</v>
      </c>
      <c r="D1026"/>
      <c r="E1026" s="8"/>
      <c r="F1026"/>
      <c r="G1026">
        <f>SUM(Tabuľka9[[#This Row],[Predpokladané spotrebované množstvo 07-12/2022]]*Tabuľka9[[#This Row],[Cena MJ S  DPH]])</f>
        <v>0</v>
      </c>
      <c r="H1026" s="1">
        <v>648493</v>
      </c>
      <c r="I1026" t="str">
        <f>_xlfn.XLOOKUP(Tabuľka9[[#This Row],[IČO]],Zlúčenie1[IČO],Zlúčenie1[zariadenie_short])</f>
        <v>DSS Hriňová</v>
      </c>
      <c r="J1026" t="str">
        <f>_xlfn.XLOOKUP(Tabuľka9[[#This Row],[IČO]],Zlúčenie1[IČO],Zlúčenie1[cis_obce.okres_skratka])</f>
        <v>DT</v>
      </c>
    </row>
    <row r="1027" spans="1:10" hidden="1" x14ac:dyDescent="0.25">
      <c r="A1027" t="s">
        <v>7</v>
      </c>
      <c r="B1027" t="s">
        <v>14</v>
      </c>
      <c r="C1027" t="s">
        <v>10</v>
      </c>
      <c r="D1027"/>
      <c r="E1027" s="8"/>
      <c r="F1027"/>
      <c r="G1027">
        <f>SUM(Tabuľka9[[#This Row],[Predpokladané spotrebované množstvo 07-12/2022]]*Tabuľka9[[#This Row],[Cena MJ S  DPH]])</f>
        <v>0</v>
      </c>
      <c r="H1027" s="1">
        <v>648493</v>
      </c>
      <c r="I1027" t="str">
        <f>_xlfn.XLOOKUP(Tabuľka9[[#This Row],[IČO]],Zlúčenie1[IČO],Zlúčenie1[zariadenie_short])</f>
        <v>DSS Hriňová</v>
      </c>
      <c r="J1027" t="str">
        <f>_xlfn.XLOOKUP(Tabuľka9[[#This Row],[IČO]],Zlúčenie1[IČO],Zlúčenie1[cis_obce.okres_skratka])</f>
        <v>DT</v>
      </c>
    </row>
    <row r="1028" spans="1:10" hidden="1" x14ac:dyDescent="0.25">
      <c r="A1028" t="s">
        <v>7</v>
      </c>
      <c r="B1028" t="s">
        <v>15</v>
      </c>
      <c r="C1028" t="s">
        <v>16</v>
      </c>
      <c r="D1028"/>
      <c r="E1028" s="8"/>
      <c r="F1028"/>
      <c r="G1028">
        <f>SUM(Tabuľka9[[#This Row],[Predpokladané spotrebované množstvo 07-12/2022]]*Tabuľka9[[#This Row],[Cena MJ S  DPH]])</f>
        <v>0</v>
      </c>
      <c r="H1028" s="1">
        <v>648493</v>
      </c>
      <c r="I1028" t="str">
        <f>_xlfn.XLOOKUP(Tabuľka9[[#This Row],[IČO]],Zlúčenie1[IČO],Zlúčenie1[zariadenie_short])</f>
        <v>DSS Hriňová</v>
      </c>
      <c r="J1028" t="str">
        <f>_xlfn.XLOOKUP(Tabuľka9[[#This Row],[IČO]],Zlúčenie1[IČO],Zlúčenie1[cis_obce.okres_skratka])</f>
        <v>DT</v>
      </c>
    </row>
    <row r="1029" spans="1:10" hidden="1" x14ac:dyDescent="0.25">
      <c r="A1029" t="s">
        <v>7</v>
      </c>
      <c r="B1029" t="s">
        <v>17</v>
      </c>
      <c r="C1029" t="s">
        <v>10</v>
      </c>
      <c r="D1029"/>
      <c r="E1029" s="8">
        <v>3</v>
      </c>
      <c r="F1029">
        <v>2</v>
      </c>
      <c r="G1029">
        <f>SUM(Tabuľka9[[#This Row],[Predpokladané spotrebované množstvo 07-12/2022]]*Tabuľka9[[#This Row],[Cena MJ S  DPH]])</f>
        <v>6</v>
      </c>
      <c r="H1029" s="1">
        <v>648493</v>
      </c>
      <c r="I1029" t="str">
        <f>_xlfn.XLOOKUP(Tabuľka9[[#This Row],[IČO]],Zlúčenie1[IČO],Zlúčenie1[zariadenie_short])</f>
        <v>DSS Hriňová</v>
      </c>
      <c r="J1029" t="str">
        <f>_xlfn.XLOOKUP(Tabuľka9[[#This Row],[IČO]],Zlúčenie1[IČO],Zlúčenie1[cis_obce.okres_skratka])</f>
        <v>DT</v>
      </c>
    </row>
    <row r="1030" spans="1:10" hidden="1" x14ac:dyDescent="0.25">
      <c r="A1030" t="s">
        <v>7</v>
      </c>
      <c r="B1030" t="s">
        <v>18</v>
      </c>
      <c r="C1030" t="s">
        <v>10</v>
      </c>
      <c r="D1030"/>
      <c r="E1030" s="8"/>
      <c r="F1030"/>
      <c r="G1030">
        <f>SUM(Tabuľka9[[#This Row],[Predpokladané spotrebované množstvo 07-12/2022]]*Tabuľka9[[#This Row],[Cena MJ S  DPH]])</f>
        <v>0</v>
      </c>
      <c r="H1030" s="1">
        <v>648493</v>
      </c>
      <c r="I1030" t="str">
        <f>_xlfn.XLOOKUP(Tabuľka9[[#This Row],[IČO]],Zlúčenie1[IČO],Zlúčenie1[zariadenie_short])</f>
        <v>DSS Hriňová</v>
      </c>
      <c r="J1030" t="str">
        <f>_xlfn.XLOOKUP(Tabuľka9[[#This Row],[IČO]],Zlúčenie1[IČO],Zlúčenie1[cis_obce.okres_skratka])</f>
        <v>DT</v>
      </c>
    </row>
    <row r="1031" spans="1:10" hidden="1" x14ac:dyDescent="0.25">
      <c r="A1031" t="s">
        <v>7</v>
      </c>
      <c r="B1031" t="s">
        <v>19</v>
      </c>
      <c r="C1031" t="s">
        <v>10</v>
      </c>
      <c r="D1031"/>
      <c r="E1031" s="8">
        <v>1</v>
      </c>
      <c r="F1031"/>
      <c r="G1031">
        <f>SUM(Tabuľka9[[#This Row],[Predpokladané spotrebované množstvo 07-12/2022]]*Tabuľka9[[#This Row],[Cena MJ S  DPH]])</f>
        <v>0</v>
      </c>
      <c r="H1031" s="1">
        <v>648493</v>
      </c>
      <c r="I1031" t="str">
        <f>_xlfn.XLOOKUP(Tabuľka9[[#This Row],[IČO]],Zlúčenie1[IČO],Zlúčenie1[zariadenie_short])</f>
        <v>DSS Hriňová</v>
      </c>
      <c r="J1031" t="str">
        <f>_xlfn.XLOOKUP(Tabuľka9[[#This Row],[IČO]],Zlúčenie1[IČO],Zlúčenie1[cis_obce.okres_skratka])</f>
        <v>DT</v>
      </c>
    </row>
    <row r="1032" spans="1:10" hidden="1" x14ac:dyDescent="0.25">
      <c r="A1032" t="s">
        <v>7</v>
      </c>
      <c r="B1032" t="s">
        <v>20</v>
      </c>
      <c r="C1032" t="s">
        <v>10</v>
      </c>
      <c r="D1032"/>
      <c r="E1032" s="8"/>
      <c r="F1032"/>
      <c r="G1032">
        <f>SUM(Tabuľka9[[#This Row],[Predpokladané spotrebované množstvo 07-12/2022]]*Tabuľka9[[#This Row],[Cena MJ S  DPH]])</f>
        <v>0</v>
      </c>
      <c r="H1032" s="1">
        <v>648493</v>
      </c>
      <c r="I1032" t="str">
        <f>_xlfn.XLOOKUP(Tabuľka9[[#This Row],[IČO]],Zlúčenie1[IČO],Zlúčenie1[zariadenie_short])</f>
        <v>DSS Hriňová</v>
      </c>
      <c r="J1032" t="str">
        <f>_xlfn.XLOOKUP(Tabuľka9[[#This Row],[IČO]],Zlúčenie1[IČO],Zlúčenie1[cis_obce.okres_skratka])</f>
        <v>DT</v>
      </c>
    </row>
    <row r="1033" spans="1:10" hidden="1" x14ac:dyDescent="0.25">
      <c r="A1033" t="s">
        <v>7</v>
      </c>
      <c r="B1033" t="s">
        <v>21</v>
      </c>
      <c r="C1033" t="s">
        <v>22</v>
      </c>
      <c r="D1033"/>
      <c r="E1033" s="8"/>
      <c r="F1033"/>
      <c r="G1033">
        <f>SUM(Tabuľka9[[#This Row],[Predpokladané spotrebované množstvo 07-12/2022]]*Tabuľka9[[#This Row],[Cena MJ S  DPH]])</f>
        <v>0</v>
      </c>
      <c r="H1033" s="1">
        <v>648493</v>
      </c>
      <c r="I1033" t="str">
        <f>_xlfn.XLOOKUP(Tabuľka9[[#This Row],[IČO]],Zlúčenie1[IČO],Zlúčenie1[zariadenie_short])</f>
        <v>DSS Hriňová</v>
      </c>
      <c r="J1033" t="str">
        <f>_xlfn.XLOOKUP(Tabuľka9[[#This Row],[IČO]],Zlúčenie1[IČO],Zlúčenie1[cis_obce.okres_skratka])</f>
        <v>DT</v>
      </c>
    </row>
    <row r="1034" spans="1:10" hidden="1" x14ac:dyDescent="0.25">
      <c r="A1034" t="s">
        <v>7</v>
      </c>
      <c r="B1034" t="s">
        <v>23</v>
      </c>
      <c r="C1034" t="s">
        <v>10</v>
      </c>
      <c r="D1034"/>
      <c r="E1034" s="8"/>
      <c r="F1034"/>
      <c r="G1034">
        <f>SUM(Tabuľka9[[#This Row],[Predpokladané spotrebované množstvo 07-12/2022]]*Tabuľka9[[#This Row],[Cena MJ S  DPH]])</f>
        <v>0</v>
      </c>
      <c r="H1034" s="1">
        <v>648493</v>
      </c>
      <c r="I1034" t="str">
        <f>_xlfn.XLOOKUP(Tabuľka9[[#This Row],[IČO]],Zlúčenie1[IČO],Zlúčenie1[zariadenie_short])</f>
        <v>DSS Hriňová</v>
      </c>
      <c r="J1034" t="str">
        <f>_xlfn.XLOOKUP(Tabuľka9[[#This Row],[IČO]],Zlúčenie1[IČO],Zlúčenie1[cis_obce.okres_skratka])</f>
        <v>DT</v>
      </c>
    </row>
    <row r="1035" spans="1:10" hidden="1" x14ac:dyDescent="0.25">
      <c r="A1035" t="s">
        <v>7</v>
      </c>
      <c r="B1035" t="s">
        <v>24</v>
      </c>
      <c r="C1035" t="s">
        <v>10</v>
      </c>
      <c r="D1035"/>
      <c r="E1035" s="8">
        <v>1.9</v>
      </c>
      <c r="F1035">
        <v>60</v>
      </c>
      <c r="G1035">
        <f>SUM(Tabuľka9[[#This Row],[Predpokladané spotrebované množstvo 07-12/2022]]*Tabuľka9[[#This Row],[Cena MJ S  DPH]])</f>
        <v>114</v>
      </c>
      <c r="H1035" s="1">
        <v>648493</v>
      </c>
      <c r="I1035" t="str">
        <f>_xlfn.XLOOKUP(Tabuľka9[[#This Row],[IČO]],Zlúčenie1[IČO],Zlúčenie1[zariadenie_short])</f>
        <v>DSS Hriňová</v>
      </c>
      <c r="J1035" t="str">
        <f>_xlfn.XLOOKUP(Tabuľka9[[#This Row],[IČO]],Zlúčenie1[IČO],Zlúčenie1[cis_obce.okres_skratka])</f>
        <v>DT</v>
      </c>
    </row>
    <row r="1036" spans="1:10" hidden="1" x14ac:dyDescent="0.25">
      <c r="A1036" t="s">
        <v>7</v>
      </c>
      <c r="B1036" t="s">
        <v>25</v>
      </c>
      <c r="C1036" t="s">
        <v>10</v>
      </c>
      <c r="D1036"/>
      <c r="E1036" s="8"/>
      <c r="F1036"/>
      <c r="G1036">
        <f>SUM(Tabuľka9[[#This Row],[Predpokladané spotrebované množstvo 07-12/2022]]*Tabuľka9[[#This Row],[Cena MJ S  DPH]])</f>
        <v>0</v>
      </c>
      <c r="H1036" s="1">
        <v>648493</v>
      </c>
      <c r="I1036" t="str">
        <f>_xlfn.XLOOKUP(Tabuľka9[[#This Row],[IČO]],Zlúčenie1[IČO],Zlúčenie1[zariadenie_short])</f>
        <v>DSS Hriňová</v>
      </c>
      <c r="J1036" t="str">
        <f>_xlfn.XLOOKUP(Tabuľka9[[#This Row],[IČO]],Zlúčenie1[IČO],Zlúčenie1[cis_obce.okres_skratka])</f>
        <v>DT</v>
      </c>
    </row>
    <row r="1037" spans="1:10" hidden="1" x14ac:dyDescent="0.25">
      <c r="A1037" t="s">
        <v>7</v>
      </c>
      <c r="B1037" t="s">
        <v>26</v>
      </c>
      <c r="C1037" t="s">
        <v>10</v>
      </c>
      <c r="D1037"/>
      <c r="E1037" s="8"/>
      <c r="F1037"/>
      <c r="G1037">
        <f>SUM(Tabuľka9[[#This Row],[Predpokladané spotrebované množstvo 07-12/2022]]*Tabuľka9[[#This Row],[Cena MJ S  DPH]])</f>
        <v>0</v>
      </c>
      <c r="H1037" s="1">
        <v>648493</v>
      </c>
      <c r="I1037" t="str">
        <f>_xlfn.XLOOKUP(Tabuľka9[[#This Row],[IČO]],Zlúčenie1[IČO],Zlúčenie1[zariadenie_short])</f>
        <v>DSS Hriňová</v>
      </c>
      <c r="J1037" t="str">
        <f>_xlfn.XLOOKUP(Tabuľka9[[#This Row],[IČO]],Zlúčenie1[IČO],Zlúčenie1[cis_obce.okres_skratka])</f>
        <v>DT</v>
      </c>
    </row>
    <row r="1038" spans="1:10" hidden="1" x14ac:dyDescent="0.25">
      <c r="A1038" t="s">
        <v>7</v>
      </c>
      <c r="B1038" t="s">
        <v>27</v>
      </c>
      <c r="C1038" t="s">
        <v>10</v>
      </c>
      <c r="D1038"/>
      <c r="E1038" s="8">
        <v>0.5</v>
      </c>
      <c r="F1038">
        <v>120</v>
      </c>
      <c r="G1038">
        <f>SUM(Tabuľka9[[#This Row],[Predpokladané spotrebované množstvo 07-12/2022]]*Tabuľka9[[#This Row],[Cena MJ S  DPH]])</f>
        <v>60</v>
      </c>
      <c r="H1038" s="1">
        <v>648493</v>
      </c>
      <c r="I1038" t="str">
        <f>_xlfn.XLOOKUP(Tabuľka9[[#This Row],[IČO]],Zlúčenie1[IČO],Zlúčenie1[zariadenie_short])</f>
        <v>DSS Hriňová</v>
      </c>
      <c r="J1038" t="str">
        <f>_xlfn.XLOOKUP(Tabuľka9[[#This Row],[IČO]],Zlúčenie1[IČO],Zlúčenie1[cis_obce.okres_skratka])</f>
        <v>DT</v>
      </c>
    </row>
    <row r="1039" spans="1:10" hidden="1" x14ac:dyDescent="0.25">
      <c r="A1039" t="s">
        <v>7</v>
      </c>
      <c r="B1039" t="s">
        <v>28</v>
      </c>
      <c r="C1039" t="s">
        <v>10</v>
      </c>
      <c r="D1039"/>
      <c r="E1039" s="8">
        <v>0.6</v>
      </c>
      <c r="F1039">
        <v>120</v>
      </c>
      <c r="G1039">
        <f>SUM(Tabuľka9[[#This Row],[Predpokladané spotrebované množstvo 07-12/2022]]*Tabuľka9[[#This Row],[Cena MJ S  DPH]])</f>
        <v>72</v>
      </c>
      <c r="H1039" s="1">
        <v>648493</v>
      </c>
      <c r="I1039" t="str">
        <f>_xlfn.XLOOKUP(Tabuľka9[[#This Row],[IČO]],Zlúčenie1[IČO],Zlúčenie1[zariadenie_short])</f>
        <v>DSS Hriňová</v>
      </c>
      <c r="J1039" t="str">
        <f>_xlfn.XLOOKUP(Tabuľka9[[#This Row],[IČO]],Zlúčenie1[IČO],Zlúčenie1[cis_obce.okres_skratka])</f>
        <v>DT</v>
      </c>
    </row>
    <row r="1040" spans="1:10" hidden="1" x14ac:dyDescent="0.25">
      <c r="A1040" t="s">
        <v>7</v>
      </c>
      <c r="B1040" t="s">
        <v>29</v>
      </c>
      <c r="C1040" t="s">
        <v>16</v>
      </c>
      <c r="D1040"/>
      <c r="E1040" s="8">
        <v>0.45</v>
      </c>
      <c r="F1040">
        <v>20</v>
      </c>
      <c r="G1040">
        <f>SUM(Tabuľka9[[#This Row],[Predpokladané spotrebované množstvo 07-12/2022]]*Tabuľka9[[#This Row],[Cena MJ S  DPH]])</f>
        <v>9</v>
      </c>
      <c r="H1040" s="1">
        <v>648493</v>
      </c>
      <c r="I1040" t="str">
        <f>_xlfn.XLOOKUP(Tabuľka9[[#This Row],[IČO]],Zlúčenie1[IČO],Zlúčenie1[zariadenie_short])</f>
        <v>DSS Hriňová</v>
      </c>
      <c r="J1040" t="str">
        <f>_xlfn.XLOOKUP(Tabuľka9[[#This Row],[IČO]],Zlúčenie1[IČO],Zlúčenie1[cis_obce.okres_skratka])</f>
        <v>DT</v>
      </c>
    </row>
    <row r="1041" spans="1:10" hidden="1" x14ac:dyDescent="0.25">
      <c r="A1041" t="s">
        <v>7</v>
      </c>
      <c r="B1041" t="s">
        <v>30</v>
      </c>
      <c r="C1041" t="s">
        <v>10</v>
      </c>
      <c r="D1041"/>
      <c r="E1041" s="8">
        <v>0.4</v>
      </c>
      <c r="F1041">
        <v>30</v>
      </c>
      <c r="G1041">
        <f>SUM(Tabuľka9[[#This Row],[Predpokladané spotrebované množstvo 07-12/2022]]*Tabuľka9[[#This Row],[Cena MJ S  DPH]])</f>
        <v>12</v>
      </c>
      <c r="H1041" s="1">
        <v>648493</v>
      </c>
      <c r="I1041" t="str">
        <f>_xlfn.XLOOKUP(Tabuľka9[[#This Row],[IČO]],Zlúčenie1[IČO],Zlúčenie1[zariadenie_short])</f>
        <v>DSS Hriňová</v>
      </c>
      <c r="J1041" t="str">
        <f>_xlfn.XLOOKUP(Tabuľka9[[#This Row],[IČO]],Zlúčenie1[IČO],Zlúčenie1[cis_obce.okres_skratka])</f>
        <v>DT</v>
      </c>
    </row>
    <row r="1042" spans="1:10" hidden="1" x14ac:dyDescent="0.25">
      <c r="A1042" t="s">
        <v>7</v>
      </c>
      <c r="B1042" t="s">
        <v>31</v>
      </c>
      <c r="C1042" t="s">
        <v>10</v>
      </c>
      <c r="D1042"/>
      <c r="E1042" s="8"/>
      <c r="F1042"/>
      <c r="G1042">
        <f>SUM(Tabuľka9[[#This Row],[Predpokladané spotrebované množstvo 07-12/2022]]*Tabuľka9[[#This Row],[Cena MJ S  DPH]])</f>
        <v>0</v>
      </c>
      <c r="H1042" s="1">
        <v>648493</v>
      </c>
      <c r="I1042" t="str">
        <f>_xlfn.XLOOKUP(Tabuľka9[[#This Row],[IČO]],Zlúčenie1[IČO],Zlúčenie1[zariadenie_short])</f>
        <v>DSS Hriňová</v>
      </c>
      <c r="J1042" t="str">
        <f>_xlfn.XLOOKUP(Tabuľka9[[#This Row],[IČO]],Zlúčenie1[IČO],Zlúčenie1[cis_obce.okres_skratka])</f>
        <v>DT</v>
      </c>
    </row>
    <row r="1043" spans="1:10" hidden="1" x14ac:dyDescent="0.25">
      <c r="A1043" t="s">
        <v>7</v>
      </c>
      <c r="B1043" t="s">
        <v>32</v>
      </c>
      <c r="C1043" t="s">
        <v>10</v>
      </c>
      <c r="D1043"/>
      <c r="E1043" s="8"/>
      <c r="F1043"/>
      <c r="G1043">
        <f>SUM(Tabuľka9[[#This Row],[Predpokladané spotrebované množstvo 07-12/2022]]*Tabuľka9[[#This Row],[Cena MJ S  DPH]])</f>
        <v>0</v>
      </c>
      <c r="H1043" s="1">
        <v>648493</v>
      </c>
      <c r="I1043" t="str">
        <f>_xlfn.XLOOKUP(Tabuľka9[[#This Row],[IČO]],Zlúčenie1[IČO],Zlúčenie1[zariadenie_short])</f>
        <v>DSS Hriňová</v>
      </c>
      <c r="J1043" t="str">
        <f>_xlfn.XLOOKUP(Tabuľka9[[#This Row],[IČO]],Zlúčenie1[IČO],Zlúčenie1[cis_obce.okres_skratka])</f>
        <v>DT</v>
      </c>
    </row>
    <row r="1044" spans="1:10" hidden="1" x14ac:dyDescent="0.25">
      <c r="A1044" t="s">
        <v>7</v>
      </c>
      <c r="B1044" t="s">
        <v>33</v>
      </c>
      <c r="C1044" t="s">
        <v>10</v>
      </c>
      <c r="D1044"/>
      <c r="E1044" s="8"/>
      <c r="F1044"/>
      <c r="G1044">
        <f>SUM(Tabuľka9[[#This Row],[Predpokladané spotrebované množstvo 07-12/2022]]*Tabuľka9[[#This Row],[Cena MJ S  DPH]])</f>
        <v>0</v>
      </c>
      <c r="H1044" s="1">
        <v>648493</v>
      </c>
      <c r="I1044" t="str">
        <f>_xlfn.XLOOKUP(Tabuľka9[[#This Row],[IČO]],Zlúčenie1[IČO],Zlúčenie1[zariadenie_short])</f>
        <v>DSS Hriňová</v>
      </c>
      <c r="J1044" t="str">
        <f>_xlfn.XLOOKUP(Tabuľka9[[#This Row],[IČO]],Zlúčenie1[IČO],Zlúčenie1[cis_obce.okres_skratka])</f>
        <v>DT</v>
      </c>
    </row>
    <row r="1045" spans="1:10" hidden="1" x14ac:dyDescent="0.25">
      <c r="A1045" t="s">
        <v>7</v>
      </c>
      <c r="B1045" t="s">
        <v>34</v>
      </c>
      <c r="C1045" t="s">
        <v>10</v>
      </c>
      <c r="D1045"/>
      <c r="E1045" s="8">
        <v>0.35</v>
      </c>
      <c r="F1045">
        <v>60</v>
      </c>
      <c r="G1045">
        <f>SUM(Tabuľka9[[#This Row],[Predpokladané spotrebované množstvo 07-12/2022]]*Tabuľka9[[#This Row],[Cena MJ S  DPH]])</f>
        <v>21</v>
      </c>
      <c r="H1045" s="1">
        <v>648493</v>
      </c>
      <c r="I1045" t="str">
        <f>_xlfn.XLOOKUP(Tabuľka9[[#This Row],[IČO]],Zlúčenie1[IČO],Zlúčenie1[zariadenie_short])</f>
        <v>DSS Hriňová</v>
      </c>
      <c r="J1045" t="str">
        <f>_xlfn.XLOOKUP(Tabuľka9[[#This Row],[IČO]],Zlúčenie1[IČO],Zlúčenie1[cis_obce.okres_skratka])</f>
        <v>DT</v>
      </c>
    </row>
    <row r="1046" spans="1:10" hidden="1" x14ac:dyDescent="0.25">
      <c r="A1046" t="s">
        <v>7</v>
      </c>
      <c r="B1046" t="s">
        <v>35</v>
      </c>
      <c r="C1046" t="s">
        <v>10</v>
      </c>
      <c r="D1046"/>
      <c r="E1046" s="8">
        <v>0.4</v>
      </c>
      <c r="F1046"/>
      <c r="G1046">
        <f>SUM(Tabuľka9[[#This Row],[Predpokladané spotrebované množstvo 07-12/2022]]*Tabuľka9[[#This Row],[Cena MJ S  DPH]])</f>
        <v>0</v>
      </c>
      <c r="H1046" s="1">
        <v>648493</v>
      </c>
      <c r="I1046" t="str">
        <f>_xlfn.XLOOKUP(Tabuľka9[[#This Row],[IČO]],Zlúčenie1[IČO],Zlúčenie1[zariadenie_short])</f>
        <v>DSS Hriňová</v>
      </c>
      <c r="J1046" t="str">
        <f>_xlfn.XLOOKUP(Tabuľka9[[#This Row],[IČO]],Zlúčenie1[IČO],Zlúčenie1[cis_obce.okres_skratka])</f>
        <v>DT</v>
      </c>
    </row>
    <row r="1047" spans="1:10" hidden="1" x14ac:dyDescent="0.25">
      <c r="A1047" t="s">
        <v>7</v>
      </c>
      <c r="B1047" t="s">
        <v>36</v>
      </c>
      <c r="C1047" t="s">
        <v>10</v>
      </c>
      <c r="D1047"/>
      <c r="E1047" s="8">
        <v>1.54</v>
      </c>
      <c r="F1047">
        <v>20</v>
      </c>
      <c r="G1047">
        <f>SUM(Tabuľka9[[#This Row],[Predpokladané spotrebované množstvo 07-12/2022]]*Tabuľka9[[#This Row],[Cena MJ S  DPH]])</f>
        <v>30.8</v>
      </c>
      <c r="H1047" s="1">
        <v>648493</v>
      </c>
      <c r="I1047" t="str">
        <f>_xlfn.XLOOKUP(Tabuľka9[[#This Row],[IČO]],Zlúčenie1[IČO],Zlúčenie1[zariadenie_short])</f>
        <v>DSS Hriňová</v>
      </c>
      <c r="J1047" t="str">
        <f>_xlfn.XLOOKUP(Tabuľka9[[#This Row],[IČO]],Zlúčenie1[IČO],Zlúčenie1[cis_obce.okres_skratka])</f>
        <v>DT</v>
      </c>
    </row>
    <row r="1048" spans="1:10" hidden="1" x14ac:dyDescent="0.25">
      <c r="A1048" t="s">
        <v>7</v>
      </c>
      <c r="B1048" t="s">
        <v>37</v>
      </c>
      <c r="C1048" t="s">
        <v>10</v>
      </c>
      <c r="D1048"/>
      <c r="E1048" s="8"/>
      <c r="F1048"/>
      <c r="G1048">
        <f>SUM(Tabuľka9[[#This Row],[Predpokladané spotrebované množstvo 07-12/2022]]*Tabuľka9[[#This Row],[Cena MJ S  DPH]])</f>
        <v>0</v>
      </c>
      <c r="H1048" s="1">
        <v>648493</v>
      </c>
      <c r="I1048" t="str">
        <f>_xlfn.XLOOKUP(Tabuľka9[[#This Row],[IČO]],Zlúčenie1[IČO],Zlúčenie1[zariadenie_short])</f>
        <v>DSS Hriňová</v>
      </c>
      <c r="J1048" t="str">
        <f>_xlfn.XLOOKUP(Tabuľka9[[#This Row],[IČO]],Zlúčenie1[IČO],Zlúčenie1[cis_obce.okres_skratka])</f>
        <v>DT</v>
      </c>
    </row>
    <row r="1049" spans="1:10" hidden="1" x14ac:dyDescent="0.25">
      <c r="A1049" t="s">
        <v>7</v>
      </c>
      <c r="B1049" t="s">
        <v>38</v>
      </c>
      <c r="C1049" t="s">
        <v>10</v>
      </c>
      <c r="D1049"/>
      <c r="E1049" s="8">
        <v>0.7</v>
      </c>
      <c r="F1049">
        <v>6</v>
      </c>
      <c r="G1049">
        <f>SUM(Tabuľka9[[#This Row],[Predpokladané spotrebované množstvo 07-12/2022]]*Tabuľka9[[#This Row],[Cena MJ S  DPH]])</f>
        <v>4.1999999999999993</v>
      </c>
      <c r="H1049" s="1">
        <v>648493</v>
      </c>
      <c r="I1049" t="str">
        <f>_xlfn.XLOOKUP(Tabuľka9[[#This Row],[IČO]],Zlúčenie1[IČO],Zlúčenie1[zariadenie_short])</f>
        <v>DSS Hriňová</v>
      </c>
      <c r="J1049" t="str">
        <f>_xlfn.XLOOKUP(Tabuľka9[[#This Row],[IČO]],Zlúčenie1[IČO],Zlúčenie1[cis_obce.okres_skratka])</f>
        <v>DT</v>
      </c>
    </row>
    <row r="1050" spans="1:10" hidden="1" x14ac:dyDescent="0.25">
      <c r="A1050" t="s">
        <v>7</v>
      </c>
      <c r="B1050" t="s">
        <v>39</v>
      </c>
      <c r="C1050" t="s">
        <v>16</v>
      </c>
      <c r="D1050"/>
      <c r="E1050" s="8"/>
      <c r="F1050"/>
      <c r="G1050">
        <f>SUM(Tabuľka9[[#This Row],[Predpokladané spotrebované množstvo 07-12/2022]]*Tabuľka9[[#This Row],[Cena MJ S  DPH]])</f>
        <v>0</v>
      </c>
      <c r="H1050" s="1">
        <v>648493</v>
      </c>
      <c r="I1050" t="str">
        <f>_xlfn.XLOOKUP(Tabuľka9[[#This Row],[IČO]],Zlúčenie1[IČO],Zlúčenie1[zariadenie_short])</f>
        <v>DSS Hriňová</v>
      </c>
      <c r="J1050" t="str">
        <f>_xlfn.XLOOKUP(Tabuľka9[[#This Row],[IČO]],Zlúčenie1[IČO],Zlúčenie1[cis_obce.okres_skratka])</f>
        <v>DT</v>
      </c>
    </row>
    <row r="1051" spans="1:10" hidden="1" x14ac:dyDescent="0.25">
      <c r="A1051" t="s">
        <v>7</v>
      </c>
      <c r="B1051" t="s">
        <v>40</v>
      </c>
      <c r="C1051" t="s">
        <v>10</v>
      </c>
      <c r="D1051"/>
      <c r="E1051" s="8">
        <v>1.9</v>
      </c>
      <c r="F1051">
        <v>30</v>
      </c>
      <c r="G1051">
        <f>SUM(Tabuľka9[[#This Row],[Predpokladané spotrebované množstvo 07-12/2022]]*Tabuľka9[[#This Row],[Cena MJ S  DPH]])</f>
        <v>57</v>
      </c>
      <c r="H1051" s="1">
        <v>648493</v>
      </c>
      <c r="I1051" t="str">
        <f>_xlfn.XLOOKUP(Tabuľka9[[#This Row],[IČO]],Zlúčenie1[IČO],Zlúčenie1[zariadenie_short])</f>
        <v>DSS Hriňová</v>
      </c>
      <c r="J1051" t="str">
        <f>_xlfn.XLOOKUP(Tabuľka9[[#This Row],[IČO]],Zlúčenie1[IČO],Zlúčenie1[cis_obce.okres_skratka])</f>
        <v>DT</v>
      </c>
    </row>
    <row r="1052" spans="1:10" hidden="1" x14ac:dyDescent="0.25">
      <c r="A1052" t="s">
        <v>7</v>
      </c>
      <c r="B1052" t="s">
        <v>41</v>
      </c>
      <c r="C1052" t="s">
        <v>10</v>
      </c>
      <c r="D1052"/>
      <c r="E1052" s="8">
        <v>0.6</v>
      </c>
      <c r="F1052">
        <v>80</v>
      </c>
      <c r="G1052">
        <f>SUM(Tabuľka9[[#This Row],[Predpokladané spotrebované množstvo 07-12/2022]]*Tabuľka9[[#This Row],[Cena MJ S  DPH]])</f>
        <v>48</v>
      </c>
      <c r="H1052" s="1">
        <v>648493</v>
      </c>
      <c r="I1052" t="str">
        <f>_xlfn.XLOOKUP(Tabuľka9[[#This Row],[IČO]],Zlúčenie1[IČO],Zlúčenie1[zariadenie_short])</f>
        <v>DSS Hriňová</v>
      </c>
      <c r="J1052" t="str">
        <f>_xlfn.XLOOKUP(Tabuľka9[[#This Row],[IČO]],Zlúčenie1[IČO],Zlúčenie1[cis_obce.okres_skratka])</f>
        <v>DT</v>
      </c>
    </row>
    <row r="1053" spans="1:10" hidden="1" x14ac:dyDescent="0.25">
      <c r="A1053" t="s">
        <v>7</v>
      </c>
      <c r="B1053" t="s">
        <v>42</v>
      </c>
      <c r="C1053" t="s">
        <v>10</v>
      </c>
      <c r="D1053"/>
      <c r="E1053" s="8"/>
      <c r="F1053"/>
      <c r="G1053">
        <f>SUM(Tabuľka9[[#This Row],[Predpokladané spotrebované množstvo 07-12/2022]]*Tabuľka9[[#This Row],[Cena MJ S  DPH]])</f>
        <v>0</v>
      </c>
      <c r="H1053" s="1">
        <v>648493</v>
      </c>
      <c r="I1053" t="str">
        <f>_xlfn.XLOOKUP(Tabuľka9[[#This Row],[IČO]],Zlúčenie1[IČO],Zlúčenie1[zariadenie_short])</f>
        <v>DSS Hriňová</v>
      </c>
      <c r="J1053" t="str">
        <f>_xlfn.XLOOKUP(Tabuľka9[[#This Row],[IČO]],Zlúčenie1[IČO],Zlúčenie1[cis_obce.okres_skratka])</f>
        <v>DT</v>
      </c>
    </row>
    <row r="1054" spans="1:10" hidden="1" x14ac:dyDescent="0.25">
      <c r="A1054" t="s">
        <v>7</v>
      </c>
      <c r="B1054" t="s">
        <v>43</v>
      </c>
      <c r="C1054" t="s">
        <v>10</v>
      </c>
      <c r="D1054"/>
      <c r="E1054" s="8">
        <v>0.5</v>
      </c>
      <c r="F1054">
        <v>100</v>
      </c>
      <c r="G1054">
        <f>SUM(Tabuľka9[[#This Row],[Predpokladané spotrebované množstvo 07-12/2022]]*Tabuľka9[[#This Row],[Cena MJ S  DPH]])</f>
        <v>50</v>
      </c>
      <c r="H1054" s="1">
        <v>648493</v>
      </c>
      <c r="I1054" t="str">
        <f>_xlfn.XLOOKUP(Tabuľka9[[#This Row],[IČO]],Zlúčenie1[IČO],Zlúčenie1[zariadenie_short])</f>
        <v>DSS Hriňová</v>
      </c>
      <c r="J1054" t="str">
        <f>_xlfn.XLOOKUP(Tabuľka9[[#This Row],[IČO]],Zlúčenie1[IČO],Zlúčenie1[cis_obce.okres_skratka])</f>
        <v>DT</v>
      </c>
    </row>
    <row r="1055" spans="1:10" hidden="1" x14ac:dyDescent="0.25">
      <c r="A1055" t="s">
        <v>7</v>
      </c>
      <c r="B1055" t="s">
        <v>44</v>
      </c>
      <c r="C1055" t="s">
        <v>45</v>
      </c>
      <c r="D1055"/>
      <c r="E1055" s="8"/>
      <c r="F1055"/>
      <c r="G1055">
        <f>SUM(Tabuľka9[[#This Row],[Predpokladané spotrebované množstvo 07-12/2022]]*Tabuľka9[[#This Row],[Cena MJ S  DPH]])</f>
        <v>0</v>
      </c>
      <c r="H1055" s="1">
        <v>648493</v>
      </c>
      <c r="I1055" t="str">
        <f>_xlfn.XLOOKUP(Tabuľka9[[#This Row],[IČO]],Zlúčenie1[IČO],Zlúčenie1[zariadenie_short])</f>
        <v>DSS Hriňová</v>
      </c>
      <c r="J1055" t="str">
        <f>_xlfn.XLOOKUP(Tabuľka9[[#This Row],[IČO]],Zlúčenie1[IČO],Zlúčenie1[cis_obce.okres_skratka])</f>
        <v>DT</v>
      </c>
    </row>
    <row r="1056" spans="1:10" hidden="1" x14ac:dyDescent="0.25">
      <c r="A1056" t="s">
        <v>7</v>
      </c>
      <c r="B1056" t="s">
        <v>46</v>
      </c>
      <c r="C1056" t="s">
        <v>45</v>
      </c>
      <c r="D1056"/>
      <c r="E1056" s="8"/>
      <c r="F1056"/>
      <c r="G1056">
        <f>SUM(Tabuľka9[[#This Row],[Predpokladané spotrebované množstvo 07-12/2022]]*Tabuľka9[[#This Row],[Cena MJ S  DPH]])</f>
        <v>0</v>
      </c>
      <c r="H1056" s="1">
        <v>648493</v>
      </c>
      <c r="I1056" t="str">
        <f>_xlfn.XLOOKUP(Tabuľka9[[#This Row],[IČO]],Zlúčenie1[IČO],Zlúčenie1[zariadenie_short])</f>
        <v>DSS Hriňová</v>
      </c>
      <c r="J1056" t="str">
        <f>_xlfn.XLOOKUP(Tabuľka9[[#This Row],[IČO]],Zlúčenie1[IČO],Zlúčenie1[cis_obce.okres_skratka])</f>
        <v>DT</v>
      </c>
    </row>
    <row r="1057" spans="1:10" hidden="1" x14ac:dyDescent="0.25">
      <c r="A1057" t="s">
        <v>7</v>
      </c>
      <c r="B1057" t="s">
        <v>47</v>
      </c>
      <c r="C1057" t="s">
        <v>10</v>
      </c>
      <c r="D1057"/>
      <c r="E1057" s="8"/>
      <c r="F1057"/>
      <c r="G1057">
        <f>SUM(Tabuľka9[[#This Row],[Predpokladané spotrebované množstvo 07-12/2022]]*Tabuľka9[[#This Row],[Cena MJ S  DPH]])</f>
        <v>0</v>
      </c>
      <c r="H1057" s="1">
        <v>648493</v>
      </c>
      <c r="I1057" t="str">
        <f>_xlfn.XLOOKUP(Tabuľka9[[#This Row],[IČO]],Zlúčenie1[IČO],Zlúčenie1[zariadenie_short])</f>
        <v>DSS Hriňová</v>
      </c>
      <c r="J1057" t="str">
        <f>_xlfn.XLOOKUP(Tabuľka9[[#This Row],[IČO]],Zlúčenie1[IČO],Zlúčenie1[cis_obce.okres_skratka])</f>
        <v>DT</v>
      </c>
    </row>
    <row r="1058" spans="1:10" hidden="1" x14ac:dyDescent="0.25">
      <c r="A1058" t="s">
        <v>7</v>
      </c>
      <c r="B1058" t="s">
        <v>48</v>
      </c>
      <c r="C1058" t="s">
        <v>10</v>
      </c>
      <c r="D1058"/>
      <c r="E1058" s="8">
        <v>1.5</v>
      </c>
      <c r="F1058">
        <v>18</v>
      </c>
      <c r="G1058">
        <f>SUM(Tabuľka9[[#This Row],[Predpokladané spotrebované množstvo 07-12/2022]]*Tabuľka9[[#This Row],[Cena MJ S  DPH]])</f>
        <v>27</v>
      </c>
      <c r="H1058" s="1">
        <v>648493</v>
      </c>
      <c r="I1058" t="str">
        <f>_xlfn.XLOOKUP(Tabuľka9[[#This Row],[IČO]],Zlúčenie1[IČO],Zlúčenie1[zariadenie_short])</f>
        <v>DSS Hriňová</v>
      </c>
      <c r="J1058" t="str">
        <f>_xlfn.XLOOKUP(Tabuľka9[[#This Row],[IČO]],Zlúčenie1[IČO],Zlúčenie1[cis_obce.okres_skratka])</f>
        <v>DT</v>
      </c>
    </row>
    <row r="1059" spans="1:10" hidden="1" x14ac:dyDescent="0.25">
      <c r="A1059" t="s">
        <v>7</v>
      </c>
      <c r="B1059" t="s">
        <v>49</v>
      </c>
      <c r="C1059" t="s">
        <v>10</v>
      </c>
      <c r="D1059"/>
      <c r="E1059" s="8">
        <v>1.6</v>
      </c>
      <c r="F1059">
        <v>20</v>
      </c>
      <c r="G1059">
        <f>SUM(Tabuľka9[[#This Row],[Predpokladané spotrebované množstvo 07-12/2022]]*Tabuľka9[[#This Row],[Cena MJ S  DPH]])</f>
        <v>32</v>
      </c>
      <c r="H1059" s="1">
        <v>648493</v>
      </c>
      <c r="I1059" t="str">
        <f>_xlfn.XLOOKUP(Tabuľka9[[#This Row],[IČO]],Zlúčenie1[IČO],Zlúčenie1[zariadenie_short])</f>
        <v>DSS Hriňová</v>
      </c>
      <c r="J1059" t="str">
        <f>_xlfn.XLOOKUP(Tabuľka9[[#This Row],[IČO]],Zlúčenie1[IČO],Zlúčenie1[cis_obce.okres_skratka])</f>
        <v>DT</v>
      </c>
    </row>
    <row r="1060" spans="1:10" hidden="1" x14ac:dyDescent="0.25">
      <c r="A1060" t="s">
        <v>7</v>
      </c>
      <c r="B1060" t="s">
        <v>50</v>
      </c>
      <c r="C1060" t="s">
        <v>10</v>
      </c>
      <c r="D1060"/>
      <c r="E1060" s="8"/>
      <c r="F1060"/>
      <c r="G1060">
        <f>SUM(Tabuľka9[[#This Row],[Predpokladané spotrebované množstvo 07-12/2022]]*Tabuľka9[[#This Row],[Cena MJ S  DPH]])</f>
        <v>0</v>
      </c>
      <c r="H1060" s="1">
        <v>648493</v>
      </c>
      <c r="I1060" t="str">
        <f>_xlfn.XLOOKUP(Tabuľka9[[#This Row],[IČO]],Zlúčenie1[IČO],Zlúčenie1[zariadenie_short])</f>
        <v>DSS Hriňová</v>
      </c>
      <c r="J1060" t="str">
        <f>_xlfn.XLOOKUP(Tabuľka9[[#This Row],[IČO]],Zlúčenie1[IČO],Zlúčenie1[cis_obce.okres_skratka])</f>
        <v>DT</v>
      </c>
    </row>
    <row r="1061" spans="1:10" hidden="1" x14ac:dyDescent="0.25">
      <c r="A1061" t="s">
        <v>7</v>
      </c>
      <c r="B1061" t="s">
        <v>51</v>
      </c>
      <c r="C1061" t="s">
        <v>10</v>
      </c>
      <c r="D1061"/>
      <c r="E1061" s="8"/>
      <c r="F1061"/>
      <c r="G1061">
        <f>SUM(Tabuľka9[[#This Row],[Predpokladané spotrebované množstvo 07-12/2022]]*Tabuľka9[[#This Row],[Cena MJ S  DPH]])</f>
        <v>0</v>
      </c>
      <c r="H1061" s="1">
        <v>648493</v>
      </c>
      <c r="I1061" t="str">
        <f>_xlfn.XLOOKUP(Tabuľka9[[#This Row],[IČO]],Zlúčenie1[IČO],Zlúčenie1[zariadenie_short])</f>
        <v>DSS Hriňová</v>
      </c>
      <c r="J1061" t="str">
        <f>_xlfn.XLOOKUP(Tabuľka9[[#This Row],[IČO]],Zlúčenie1[IČO],Zlúčenie1[cis_obce.okres_skratka])</f>
        <v>DT</v>
      </c>
    </row>
    <row r="1062" spans="1:10" hidden="1" x14ac:dyDescent="0.25">
      <c r="A1062" t="s">
        <v>7</v>
      </c>
      <c r="B1062" t="s">
        <v>52</v>
      </c>
      <c r="C1062" t="s">
        <v>10</v>
      </c>
      <c r="D1062"/>
      <c r="E1062" s="8"/>
      <c r="F1062"/>
      <c r="G1062">
        <f>SUM(Tabuľka9[[#This Row],[Predpokladané spotrebované množstvo 07-12/2022]]*Tabuľka9[[#This Row],[Cena MJ S  DPH]])</f>
        <v>0</v>
      </c>
      <c r="H1062" s="1">
        <v>648493</v>
      </c>
      <c r="I1062" t="str">
        <f>_xlfn.XLOOKUP(Tabuľka9[[#This Row],[IČO]],Zlúčenie1[IČO],Zlúčenie1[zariadenie_short])</f>
        <v>DSS Hriňová</v>
      </c>
      <c r="J1062" t="str">
        <f>_xlfn.XLOOKUP(Tabuľka9[[#This Row],[IČO]],Zlúčenie1[IČO],Zlúčenie1[cis_obce.okres_skratka])</f>
        <v>DT</v>
      </c>
    </row>
    <row r="1063" spans="1:10" hidden="1" x14ac:dyDescent="0.25">
      <c r="A1063" t="s">
        <v>7</v>
      </c>
      <c r="B1063" t="s">
        <v>53</v>
      </c>
      <c r="C1063" t="s">
        <v>10</v>
      </c>
      <c r="D1063"/>
      <c r="E1063" s="8"/>
      <c r="F1063"/>
      <c r="G1063">
        <f>SUM(Tabuľka9[[#This Row],[Predpokladané spotrebované množstvo 07-12/2022]]*Tabuľka9[[#This Row],[Cena MJ S  DPH]])</f>
        <v>0</v>
      </c>
      <c r="H1063" s="1">
        <v>648493</v>
      </c>
      <c r="I1063" t="str">
        <f>_xlfn.XLOOKUP(Tabuľka9[[#This Row],[IČO]],Zlúčenie1[IČO],Zlúčenie1[zariadenie_short])</f>
        <v>DSS Hriňová</v>
      </c>
      <c r="J1063" t="str">
        <f>_xlfn.XLOOKUP(Tabuľka9[[#This Row],[IČO]],Zlúčenie1[IČO],Zlúčenie1[cis_obce.okres_skratka])</f>
        <v>DT</v>
      </c>
    </row>
    <row r="1064" spans="1:10" hidden="1" x14ac:dyDescent="0.25">
      <c r="A1064" t="s">
        <v>7</v>
      </c>
      <c r="B1064" t="s">
        <v>54</v>
      </c>
      <c r="C1064" t="s">
        <v>10</v>
      </c>
      <c r="D1064"/>
      <c r="E1064" s="8">
        <v>1.2</v>
      </c>
      <c r="F1064">
        <v>30</v>
      </c>
      <c r="G1064">
        <f>SUM(Tabuľka9[[#This Row],[Predpokladané spotrebované množstvo 07-12/2022]]*Tabuľka9[[#This Row],[Cena MJ S  DPH]])</f>
        <v>36</v>
      </c>
      <c r="H1064" s="1">
        <v>648493</v>
      </c>
      <c r="I1064" t="str">
        <f>_xlfn.XLOOKUP(Tabuľka9[[#This Row],[IČO]],Zlúčenie1[IČO],Zlúčenie1[zariadenie_short])</f>
        <v>DSS Hriňová</v>
      </c>
      <c r="J1064" t="str">
        <f>_xlfn.XLOOKUP(Tabuľka9[[#This Row],[IČO]],Zlúčenie1[IČO],Zlúčenie1[cis_obce.okres_skratka])</f>
        <v>DT</v>
      </c>
    </row>
    <row r="1065" spans="1:10" hidden="1" x14ac:dyDescent="0.25">
      <c r="A1065" t="s">
        <v>7</v>
      </c>
      <c r="B1065" t="s">
        <v>55</v>
      </c>
      <c r="C1065" t="s">
        <v>10</v>
      </c>
      <c r="D1065"/>
      <c r="E1065" s="8">
        <v>2.76</v>
      </c>
      <c r="F1065">
        <v>10</v>
      </c>
      <c r="G1065">
        <f>SUM(Tabuľka9[[#This Row],[Predpokladané spotrebované množstvo 07-12/2022]]*Tabuľka9[[#This Row],[Cena MJ S  DPH]])</f>
        <v>27.599999999999998</v>
      </c>
      <c r="H1065" s="1">
        <v>648493</v>
      </c>
      <c r="I1065" t="str">
        <f>_xlfn.XLOOKUP(Tabuľka9[[#This Row],[IČO]],Zlúčenie1[IČO],Zlúčenie1[zariadenie_short])</f>
        <v>DSS Hriňová</v>
      </c>
      <c r="J1065" t="str">
        <f>_xlfn.XLOOKUP(Tabuľka9[[#This Row],[IČO]],Zlúčenie1[IČO],Zlúčenie1[cis_obce.okres_skratka])</f>
        <v>DT</v>
      </c>
    </row>
    <row r="1066" spans="1:10" hidden="1" x14ac:dyDescent="0.25">
      <c r="A1066" t="s">
        <v>7</v>
      </c>
      <c r="B1066" t="s">
        <v>56</v>
      </c>
      <c r="C1066" t="s">
        <v>10</v>
      </c>
      <c r="D1066"/>
      <c r="E1066" s="8">
        <v>0.8</v>
      </c>
      <c r="F1066">
        <v>40</v>
      </c>
      <c r="G1066">
        <f>SUM(Tabuľka9[[#This Row],[Predpokladané spotrebované množstvo 07-12/2022]]*Tabuľka9[[#This Row],[Cena MJ S  DPH]])</f>
        <v>32</v>
      </c>
      <c r="H1066" s="1">
        <v>648493</v>
      </c>
      <c r="I1066" t="str">
        <f>_xlfn.XLOOKUP(Tabuľka9[[#This Row],[IČO]],Zlúčenie1[IČO],Zlúčenie1[zariadenie_short])</f>
        <v>DSS Hriňová</v>
      </c>
      <c r="J1066" t="str">
        <f>_xlfn.XLOOKUP(Tabuľka9[[#This Row],[IČO]],Zlúčenie1[IČO],Zlúčenie1[cis_obce.okres_skratka])</f>
        <v>DT</v>
      </c>
    </row>
    <row r="1067" spans="1:10" hidden="1" x14ac:dyDescent="0.25">
      <c r="A1067" t="s">
        <v>7</v>
      </c>
      <c r="B1067" t="s">
        <v>57</v>
      </c>
      <c r="C1067" t="s">
        <v>10</v>
      </c>
      <c r="D1067"/>
      <c r="E1067" s="8"/>
      <c r="F1067"/>
      <c r="G1067">
        <f>SUM(Tabuľka9[[#This Row],[Predpokladané spotrebované množstvo 07-12/2022]]*Tabuľka9[[#This Row],[Cena MJ S  DPH]])</f>
        <v>0</v>
      </c>
      <c r="H1067" s="1">
        <v>648493</v>
      </c>
      <c r="I1067" t="str">
        <f>_xlfn.XLOOKUP(Tabuľka9[[#This Row],[IČO]],Zlúčenie1[IČO],Zlúčenie1[zariadenie_short])</f>
        <v>DSS Hriňová</v>
      </c>
      <c r="J1067" t="str">
        <f>_xlfn.XLOOKUP(Tabuľka9[[#This Row],[IČO]],Zlúčenie1[IČO],Zlúčenie1[cis_obce.okres_skratka])</f>
        <v>DT</v>
      </c>
    </row>
    <row r="1068" spans="1:10" hidden="1" x14ac:dyDescent="0.25">
      <c r="A1068" t="s">
        <v>7</v>
      </c>
      <c r="B1068" t="s">
        <v>58</v>
      </c>
      <c r="C1068" t="s">
        <v>16</v>
      </c>
      <c r="D1068"/>
      <c r="E1068" s="8"/>
      <c r="F1068"/>
      <c r="G1068">
        <f>SUM(Tabuľka9[[#This Row],[Predpokladané spotrebované množstvo 07-12/2022]]*Tabuľka9[[#This Row],[Cena MJ S  DPH]])</f>
        <v>0</v>
      </c>
      <c r="H1068" s="1">
        <v>648493</v>
      </c>
      <c r="I1068" t="str">
        <f>_xlfn.XLOOKUP(Tabuľka9[[#This Row],[IČO]],Zlúčenie1[IČO],Zlúčenie1[zariadenie_short])</f>
        <v>DSS Hriňová</v>
      </c>
      <c r="J1068" t="str">
        <f>_xlfn.XLOOKUP(Tabuľka9[[#This Row],[IČO]],Zlúčenie1[IČO],Zlúčenie1[cis_obce.okres_skratka])</f>
        <v>DT</v>
      </c>
    </row>
    <row r="1069" spans="1:10" hidden="1" x14ac:dyDescent="0.25">
      <c r="A1069" t="s">
        <v>7</v>
      </c>
      <c r="B1069" t="s">
        <v>59</v>
      </c>
      <c r="C1069" t="s">
        <v>10</v>
      </c>
      <c r="D1069"/>
      <c r="E1069" s="8">
        <v>1.2</v>
      </c>
      <c r="F1069">
        <v>20</v>
      </c>
      <c r="G1069">
        <f>SUM(Tabuľka9[[#This Row],[Predpokladané spotrebované množstvo 07-12/2022]]*Tabuľka9[[#This Row],[Cena MJ S  DPH]])</f>
        <v>24</v>
      </c>
      <c r="H1069" s="1">
        <v>648493</v>
      </c>
      <c r="I1069" t="str">
        <f>_xlfn.XLOOKUP(Tabuľka9[[#This Row],[IČO]],Zlúčenie1[IČO],Zlúčenie1[zariadenie_short])</f>
        <v>DSS Hriňová</v>
      </c>
      <c r="J1069" t="str">
        <f>_xlfn.XLOOKUP(Tabuľka9[[#This Row],[IČO]],Zlúčenie1[IČO],Zlúčenie1[cis_obce.okres_skratka])</f>
        <v>DT</v>
      </c>
    </row>
    <row r="1070" spans="1:10" hidden="1" x14ac:dyDescent="0.25">
      <c r="A1070" t="s">
        <v>7</v>
      </c>
      <c r="B1070" t="s">
        <v>60</v>
      </c>
      <c r="C1070" t="s">
        <v>10</v>
      </c>
      <c r="D1070"/>
      <c r="E1070" s="8"/>
      <c r="F1070"/>
      <c r="G1070">
        <f>SUM(Tabuľka9[[#This Row],[Predpokladané spotrebované množstvo 07-12/2022]]*Tabuľka9[[#This Row],[Cena MJ S  DPH]])</f>
        <v>0</v>
      </c>
      <c r="H1070" s="1">
        <v>648493</v>
      </c>
      <c r="I1070" t="str">
        <f>_xlfn.XLOOKUP(Tabuľka9[[#This Row],[IČO]],Zlúčenie1[IČO],Zlúčenie1[zariadenie_short])</f>
        <v>DSS Hriňová</v>
      </c>
      <c r="J1070" t="str">
        <f>_xlfn.XLOOKUP(Tabuľka9[[#This Row],[IČO]],Zlúčenie1[IČO],Zlúčenie1[cis_obce.okres_skratka])</f>
        <v>DT</v>
      </c>
    </row>
    <row r="1071" spans="1:10" hidden="1" x14ac:dyDescent="0.25">
      <c r="A1071" t="s">
        <v>7</v>
      </c>
      <c r="B1071" t="s">
        <v>61</v>
      </c>
      <c r="C1071" t="s">
        <v>16</v>
      </c>
      <c r="D1071"/>
      <c r="E1071" s="8">
        <v>0.55000000000000004</v>
      </c>
      <c r="F1071">
        <v>20</v>
      </c>
      <c r="G1071">
        <f>SUM(Tabuľka9[[#This Row],[Predpokladané spotrebované množstvo 07-12/2022]]*Tabuľka9[[#This Row],[Cena MJ S  DPH]])</f>
        <v>11</v>
      </c>
      <c r="H1071" s="1">
        <v>648493</v>
      </c>
      <c r="I1071" t="str">
        <f>_xlfn.XLOOKUP(Tabuľka9[[#This Row],[IČO]],Zlúčenie1[IČO],Zlúčenie1[zariadenie_short])</f>
        <v>DSS Hriňová</v>
      </c>
      <c r="J1071" t="str">
        <f>_xlfn.XLOOKUP(Tabuľka9[[#This Row],[IČO]],Zlúčenie1[IČO],Zlúčenie1[cis_obce.okres_skratka])</f>
        <v>DT</v>
      </c>
    </row>
    <row r="1072" spans="1:10" hidden="1" x14ac:dyDescent="0.25">
      <c r="A1072" t="s">
        <v>7</v>
      </c>
      <c r="B1072" t="s">
        <v>62</v>
      </c>
      <c r="C1072" t="s">
        <v>16</v>
      </c>
      <c r="D1072"/>
      <c r="E1072" s="8">
        <v>0.8</v>
      </c>
      <c r="F1072"/>
      <c r="G1072">
        <f>SUM(Tabuľka9[[#This Row],[Predpokladané spotrebované množstvo 07-12/2022]]*Tabuľka9[[#This Row],[Cena MJ S  DPH]])</f>
        <v>0</v>
      </c>
      <c r="H1072" s="1">
        <v>648493</v>
      </c>
      <c r="I1072" t="str">
        <f>_xlfn.XLOOKUP(Tabuľka9[[#This Row],[IČO]],Zlúčenie1[IČO],Zlúčenie1[zariadenie_short])</f>
        <v>DSS Hriňová</v>
      </c>
      <c r="J1072" t="str">
        <f>_xlfn.XLOOKUP(Tabuľka9[[#This Row],[IČO]],Zlúčenie1[IČO],Zlúčenie1[cis_obce.okres_skratka])</f>
        <v>DT</v>
      </c>
    </row>
    <row r="1073" spans="1:10" hidden="1" x14ac:dyDescent="0.25">
      <c r="A1073" t="s">
        <v>7</v>
      </c>
      <c r="B1073" t="s">
        <v>63</v>
      </c>
      <c r="C1073" t="s">
        <v>16</v>
      </c>
      <c r="D1073"/>
      <c r="E1073" s="8"/>
      <c r="F1073"/>
      <c r="G1073">
        <f>SUM(Tabuľka9[[#This Row],[Predpokladané spotrebované množstvo 07-12/2022]]*Tabuľka9[[#This Row],[Cena MJ S  DPH]])</f>
        <v>0</v>
      </c>
      <c r="H1073" s="1">
        <v>648493</v>
      </c>
      <c r="I1073" t="str">
        <f>_xlfn.XLOOKUP(Tabuľka9[[#This Row],[IČO]],Zlúčenie1[IČO],Zlúčenie1[zariadenie_short])</f>
        <v>DSS Hriňová</v>
      </c>
      <c r="J1073" t="str">
        <f>_xlfn.XLOOKUP(Tabuľka9[[#This Row],[IČO]],Zlúčenie1[IČO],Zlúčenie1[cis_obce.okres_skratka])</f>
        <v>DT</v>
      </c>
    </row>
    <row r="1074" spans="1:10" hidden="1" x14ac:dyDescent="0.25">
      <c r="A1074" t="s">
        <v>7</v>
      </c>
      <c r="B1074" t="s">
        <v>64</v>
      </c>
      <c r="C1074" t="s">
        <v>10</v>
      </c>
      <c r="D1074"/>
      <c r="E1074" s="8">
        <v>1.75</v>
      </c>
      <c r="F1074">
        <v>10</v>
      </c>
      <c r="G1074">
        <f>SUM(Tabuľka9[[#This Row],[Predpokladané spotrebované množstvo 07-12/2022]]*Tabuľka9[[#This Row],[Cena MJ S  DPH]])</f>
        <v>17.5</v>
      </c>
      <c r="H1074" s="1">
        <v>648493</v>
      </c>
      <c r="I1074" t="str">
        <f>_xlfn.XLOOKUP(Tabuľka9[[#This Row],[IČO]],Zlúčenie1[IČO],Zlúčenie1[zariadenie_short])</f>
        <v>DSS Hriňová</v>
      </c>
      <c r="J1074" t="str">
        <f>_xlfn.XLOOKUP(Tabuľka9[[#This Row],[IČO]],Zlúčenie1[IČO],Zlúčenie1[cis_obce.okres_skratka])</f>
        <v>DT</v>
      </c>
    </row>
    <row r="1075" spans="1:10" hidden="1" x14ac:dyDescent="0.25">
      <c r="A1075" t="s">
        <v>7</v>
      </c>
      <c r="B1075" t="s">
        <v>65</v>
      </c>
      <c r="C1075" t="s">
        <v>10</v>
      </c>
      <c r="D1075"/>
      <c r="E1075" s="8"/>
      <c r="F1075"/>
      <c r="G1075">
        <f>SUM(Tabuľka9[[#This Row],[Predpokladané spotrebované množstvo 07-12/2022]]*Tabuľka9[[#This Row],[Cena MJ S  DPH]])</f>
        <v>0</v>
      </c>
      <c r="H1075" s="1">
        <v>648493</v>
      </c>
      <c r="I1075" t="str">
        <f>_xlfn.XLOOKUP(Tabuľka9[[#This Row],[IČO]],Zlúčenie1[IČO],Zlúčenie1[zariadenie_short])</f>
        <v>DSS Hriňová</v>
      </c>
      <c r="J1075" t="str">
        <f>_xlfn.XLOOKUP(Tabuľka9[[#This Row],[IČO]],Zlúčenie1[IČO],Zlúčenie1[cis_obce.okres_skratka])</f>
        <v>DT</v>
      </c>
    </row>
    <row r="1076" spans="1:10" hidden="1" x14ac:dyDescent="0.25">
      <c r="A1076" t="s">
        <v>7</v>
      </c>
      <c r="B1076" t="s">
        <v>66</v>
      </c>
      <c r="C1076" t="s">
        <v>10</v>
      </c>
      <c r="D1076"/>
      <c r="E1076" s="8">
        <v>1.1000000000000001</v>
      </c>
      <c r="F1076">
        <v>30</v>
      </c>
      <c r="G1076">
        <f>SUM(Tabuľka9[[#This Row],[Predpokladané spotrebované množstvo 07-12/2022]]*Tabuľka9[[#This Row],[Cena MJ S  DPH]])</f>
        <v>33</v>
      </c>
      <c r="H1076" s="1">
        <v>648493</v>
      </c>
      <c r="I1076" t="str">
        <f>_xlfn.XLOOKUP(Tabuľka9[[#This Row],[IČO]],Zlúčenie1[IČO],Zlúčenie1[zariadenie_short])</f>
        <v>DSS Hriňová</v>
      </c>
      <c r="J1076" t="str">
        <f>_xlfn.XLOOKUP(Tabuľka9[[#This Row],[IČO]],Zlúčenie1[IČO],Zlúčenie1[cis_obce.okres_skratka])</f>
        <v>DT</v>
      </c>
    </row>
    <row r="1077" spans="1:10" hidden="1" x14ac:dyDescent="0.25">
      <c r="A1077" t="s">
        <v>7</v>
      </c>
      <c r="B1077" t="s">
        <v>67</v>
      </c>
      <c r="C1077" t="s">
        <v>10</v>
      </c>
      <c r="D1077"/>
      <c r="E1077" s="8"/>
      <c r="F1077"/>
      <c r="G1077">
        <f>SUM(Tabuľka9[[#This Row],[Predpokladané spotrebované množstvo 07-12/2022]]*Tabuľka9[[#This Row],[Cena MJ S  DPH]])</f>
        <v>0</v>
      </c>
      <c r="H1077" s="1">
        <v>648493</v>
      </c>
      <c r="I1077" t="str">
        <f>_xlfn.XLOOKUP(Tabuľka9[[#This Row],[IČO]],Zlúčenie1[IČO],Zlúčenie1[zariadenie_short])</f>
        <v>DSS Hriňová</v>
      </c>
      <c r="J1077" t="str">
        <f>_xlfn.XLOOKUP(Tabuľka9[[#This Row],[IČO]],Zlúčenie1[IČO],Zlúčenie1[cis_obce.okres_skratka])</f>
        <v>DT</v>
      </c>
    </row>
    <row r="1078" spans="1:10" hidden="1" x14ac:dyDescent="0.25">
      <c r="A1078" t="s">
        <v>7</v>
      </c>
      <c r="B1078" t="s">
        <v>68</v>
      </c>
      <c r="C1078" t="s">
        <v>10</v>
      </c>
      <c r="D1078"/>
      <c r="E1078" s="8"/>
      <c r="F1078"/>
      <c r="G1078">
        <f>SUM(Tabuľka9[[#This Row],[Predpokladané spotrebované množstvo 07-12/2022]]*Tabuľka9[[#This Row],[Cena MJ S  DPH]])</f>
        <v>0</v>
      </c>
      <c r="H1078" s="1">
        <v>648493</v>
      </c>
      <c r="I1078" t="str">
        <f>_xlfn.XLOOKUP(Tabuľka9[[#This Row],[IČO]],Zlúčenie1[IČO],Zlúčenie1[zariadenie_short])</f>
        <v>DSS Hriňová</v>
      </c>
      <c r="J1078" t="str">
        <f>_xlfn.XLOOKUP(Tabuľka9[[#This Row],[IČO]],Zlúčenie1[IČO],Zlúčenie1[cis_obce.okres_skratka])</f>
        <v>DT</v>
      </c>
    </row>
    <row r="1079" spans="1:10" hidden="1" x14ac:dyDescent="0.25">
      <c r="A1079" t="s">
        <v>7</v>
      </c>
      <c r="B1079" t="s">
        <v>69</v>
      </c>
      <c r="C1079" t="s">
        <v>10</v>
      </c>
      <c r="D1079"/>
      <c r="E1079" s="8"/>
      <c r="F1079"/>
      <c r="G1079">
        <f>SUM(Tabuľka9[[#This Row],[Predpokladané spotrebované množstvo 07-12/2022]]*Tabuľka9[[#This Row],[Cena MJ S  DPH]])</f>
        <v>0</v>
      </c>
      <c r="H1079" s="1">
        <v>648493</v>
      </c>
      <c r="I1079" t="str">
        <f>_xlfn.XLOOKUP(Tabuľka9[[#This Row],[IČO]],Zlúčenie1[IČO],Zlúčenie1[zariadenie_short])</f>
        <v>DSS Hriňová</v>
      </c>
      <c r="J1079" t="str">
        <f>_xlfn.XLOOKUP(Tabuľka9[[#This Row],[IČO]],Zlúčenie1[IČO],Zlúčenie1[cis_obce.okres_skratka])</f>
        <v>DT</v>
      </c>
    </row>
    <row r="1080" spans="1:10" hidden="1" x14ac:dyDescent="0.25">
      <c r="A1080" t="s">
        <v>7</v>
      </c>
      <c r="B1080" t="s">
        <v>70</v>
      </c>
      <c r="C1080" t="s">
        <v>10</v>
      </c>
      <c r="D1080"/>
      <c r="E1080" s="8">
        <v>0.7</v>
      </c>
      <c r="F1080">
        <v>50</v>
      </c>
      <c r="G1080">
        <f>SUM(Tabuľka9[[#This Row],[Predpokladané spotrebované množstvo 07-12/2022]]*Tabuľka9[[#This Row],[Cena MJ S  DPH]])</f>
        <v>35</v>
      </c>
      <c r="H1080" s="1">
        <v>648493</v>
      </c>
      <c r="I1080" t="str">
        <f>_xlfn.XLOOKUP(Tabuľka9[[#This Row],[IČO]],Zlúčenie1[IČO],Zlúčenie1[zariadenie_short])</f>
        <v>DSS Hriňová</v>
      </c>
      <c r="J1080" t="str">
        <f>_xlfn.XLOOKUP(Tabuľka9[[#This Row],[IČO]],Zlúčenie1[IČO],Zlúčenie1[cis_obce.okres_skratka])</f>
        <v>DT</v>
      </c>
    </row>
    <row r="1081" spans="1:10" hidden="1" x14ac:dyDescent="0.25">
      <c r="A1081" t="s">
        <v>7</v>
      </c>
      <c r="B1081" t="s">
        <v>71</v>
      </c>
      <c r="C1081" t="s">
        <v>10</v>
      </c>
      <c r="D1081"/>
      <c r="E1081" s="8">
        <v>0.39</v>
      </c>
      <c r="F1081">
        <v>500</v>
      </c>
      <c r="G1081">
        <f>SUM(Tabuľka9[[#This Row],[Predpokladané spotrebované množstvo 07-12/2022]]*Tabuľka9[[#This Row],[Cena MJ S  DPH]])</f>
        <v>195</v>
      </c>
      <c r="H1081" s="1">
        <v>648493</v>
      </c>
      <c r="I1081" t="str">
        <f>_xlfn.XLOOKUP(Tabuľka9[[#This Row],[IČO]],Zlúčenie1[IČO],Zlúčenie1[zariadenie_short])</f>
        <v>DSS Hriňová</v>
      </c>
      <c r="J1081" t="str">
        <f>_xlfn.XLOOKUP(Tabuľka9[[#This Row],[IČO]],Zlúčenie1[IČO],Zlúčenie1[cis_obce.okres_skratka])</f>
        <v>DT</v>
      </c>
    </row>
    <row r="1082" spans="1:10" hidden="1" x14ac:dyDescent="0.25">
      <c r="A1082" t="s">
        <v>7</v>
      </c>
      <c r="B1082" t="s">
        <v>72</v>
      </c>
      <c r="C1082" t="s">
        <v>10</v>
      </c>
      <c r="D1082"/>
      <c r="E1082" s="8">
        <v>0.28999999999999998</v>
      </c>
      <c r="F1082">
        <v>500</v>
      </c>
      <c r="G1082">
        <f>SUM(Tabuľka9[[#This Row],[Predpokladané spotrebované množstvo 07-12/2022]]*Tabuľka9[[#This Row],[Cena MJ S  DPH]])</f>
        <v>145</v>
      </c>
      <c r="H1082" s="1">
        <v>648493</v>
      </c>
      <c r="I1082" t="str">
        <f>_xlfn.XLOOKUP(Tabuľka9[[#This Row],[IČO]],Zlúčenie1[IČO],Zlúčenie1[zariadenie_short])</f>
        <v>DSS Hriňová</v>
      </c>
      <c r="J1082" t="str">
        <f>_xlfn.XLOOKUP(Tabuľka9[[#This Row],[IČO]],Zlúčenie1[IČO],Zlúčenie1[cis_obce.okres_skratka])</f>
        <v>DT</v>
      </c>
    </row>
    <row r="1083" spans="1:10" hidden="1" x14ac:dyDescent="0.25">
      <c r="A1083" t="s">
        <v>7</v>
      </c>
      <c r="B1083" t="s">
        <v>73</v>
      </c>
      <c r="C1083" t="s">
        <v>10</v>
      </c>
      <c r="D1083"/>
      <c r="E1083" s="8"/>
      <c r="F1083"/>
      <c r="G1083">
        <f>SUM(Tabuľka9[[#This Row],[Predpokladané spotrebované množstvo 07-12/2022]]*Tabuľka9[[#This Row],[Cena MJ S  DPH]])</f>
        <v>0</v>
      </c>
      <c r="H1083" s="1">
        <v>648493</v>
      </c>
      <c r="I1083" t="str">
        <f>_xlfn.XLOOKUP(Tabuľka9[[#This Row],[IČO]],Zlúčenie1[IČO],Zlúčenie1[zariadenie_short])</f>
        <v>DSS Hriňová</v>
      </c>
      <c r="J1083" t="str">
        <f>_xlfn.XLOOKUP(Tabuľka9[[#This Row],[IČO]],Zlúčenie1[IČO],Zlúčenie1[cis_obce.okres_skratka])</f>
        <v>DT</v>
      </c>
    </row>
    <row r="1084" spans="1:10" hidden="1" x14ac:dyDescent="0.25">
      <c r="A1084" t="s">
        <v>7</v>
      </c>
      <c r="B1084" t="s">
        <v>74</v>
      </c>
      <c r="C1084" t="s">
        <v>10</v>
      </c>
      <c r="D1084"/>
      <c r="E1084" s="8"/>
      <c r="F1084"/>
      <c r="G1084">
        <f>SUM(Tabuľka9[[#This Row],[Predpokladané spotrebované množstvo 07-12/2022]]*Tabuľka9[[#This Row],[Cena MJ S  DPH]])</f>
        <v>0</v>
      </c>
      <c r="H1084" s="1">
        <v>648493</v>
      </c>
      <c r="I1084" t="str">
        <f>_xlfn.XLOOKUP(Tabuľka9[[#This Row],[IČO]],Zlúčenie1[IČO],Zlúčenie1[zariadenie_short])</f>
        <v>DSS Hriňová</v>
      </c>
      <c r="J1084" t="str">
        <f>_xlfn.XLOOKUP(Tabuľka9[[#This Row],[IČO]],Zlúčenie1[IČO],Zlúčenie1[cis_obce.okres_skratka])</f>
        <v>DT</v>
      </c>
    </row>
    <row r="1085" spans="1:10" hidden="1" x14ac:dyDescent="0.25">
      <c r="A1085" t="s">
        <v>7</v>
      </c>
      <c r="B1085" t="s">
        <v>75</v>
      </c>
      <c r="C1085" t="s">
        <v>10</v>
      </c>
      <c r="D1085"/>
      <c r="E1085" s="8"/>
      <c r="F1085"/>
      <c r="G1085">
        <f>SUM(Tabuľka9[[#This Row],[Predpokladané spotrebované množstvo 07-12/2022]]*Tabuľka9[[#This Row],[Cena MJ S  DPH]])</f>
        <v>0</v>
      </c>
      <c r="H1085" s="1">
        <v>648493</v>
      </c>
      <c r="I1085" t="str">
        <f>_xlfn.XLOOKUP(Tabuľka9[[#This Row],[IČO]],Zlúčenie1[IČO],Zlúčenie1[zariadenie_short])</f>
        <v>DSS Hriňová</v>
      </c>
      <c r="J1085" t="str">
        <f>_xlfn.XLOOKUP(Tabuľka9[[#This Row],[IČO]],Zlúčenie1[IČO],Zlúčenie1[cis_obce.okres_skratka])</f>
        <v>DT</v>
      </c>
    </row>
    <row r="1086" spans="1:10" hidden="1" x14ac:dyDescent="0.25">
      <c r="A1086" t="s">
        <v>7</v>
      </c>
      <c r="B1086" t="s">
        <v>76</v>
      </c>
      <c r="C1086" t="s">
        <v>10</v>
      </c>
      <c r="D1086"/>
      <c r="E1086" s="8"/>
      <c r="F1086"/>
      <c r="G1086">
        <f>SUM(Tabuľka9[[#This Row],[Predpokladané spotrebované množstvo 07-12/2022]]*Tabuľka9[[#This Row],[Cena MJ S  DPH]])</f>
        <v>0</v>
      </c>
      <c r="H1086" s="1">
        <v>648493</v>
      </c>
      <c r="I1086" t="str">
        <f>_xlfn.XLOOKUP(Tabuľka9[[#This Row],[IČO]],Zlúčenie1[IČO],Zlúčenie1[zariadenie_short])</f>
        <v>DSS Hriňová</v>
      </c>
      <c r="J1086" t="str">
        <f>_xlfn.XLOOKUP(Tabuľka9[[#This Row],[IČO]],Zlúčenie1[IČO],Zlúčenie1[cis_obce.okres_skratka])</f>
        <v>DT</v>
      </c>
    </row>
    <row r="1087" spans="1:10" hidden="1" x14ac:dyDescent="0.25">
      <c r="A1087" t="s">
        <v>7</v>
      </c>
      <c r="B1087" t="s">
        <v>77</v>
      </c>
      <c r="C1087" t="s">
        <v>10</v>
      </c>
      <c r="D1087"/>
      <c r="E1087" s="8"/>
      <c r="F1087"/>
      <c r="G1087">
        <f>SUM(Tabuľka9[[#This Row],[Predpokladané spotrebované množstvo 07-12/2022]]*Tabuľka9[[#This Row],[Cena MJ S  DPH]])</f>
        <v>0</v>
      </c>
      <c r="H1087" s="1">
        <v>648493</v>
      </c>
      <c r="I1087" t="str">
        <f>_xlfn.XLOOKUP(Tabuľka9[[#This Row],[IČO]],Zlúčenie1[IČO],Zlúčenie1[zariadenie_short])</f>
        <v>DSS Hriňová</v>
      </c>
      <c r="J1087" t="str">
        <f>_xlfn.XLOOKUP(Tabuľka9[[#This Row],[IČO]],Zlúčenie1[IČO],Zlúčenie1[cis_obce.okres_skratka])</f>
        <v>DT</v>
      </c>
    </row>
    <row r="1088" spans="1:10" hidden="1" x14ac:dyDescent="0.25">
      <c r="A1088" t="s">
        <v>78</v>
      </c>
      <c r="B1088" t="s">
        <v>79</v>
      </c>
      <c r="C1088" t="s">
        <v>16</v>
      </c>
      <c r="D1088"/>
      <c r="E1088" s="8"/>
      <c r="F1088"/>
      <c r="G1088">
        <f>SUM(Tabuľka9[[#This Row],[Predpokladané spotrebované množstvo 07-12/2022]]*Tabuľka9[[#This Row],[Cena MJ S  DPH]])</f>
        <v>0</v>
      </c>
      <c r="H1088" s="1">
        <v>648493</v>
      </c>
      <c r="I1088" t="str">
        <f>_xlfn.XLOOKUP(Tabuľka9[[#This Row],[IČO]],Zlúčenie1[IČO],Zlúčenie1[zariadenie_short])</f>
        <v>DSS Hriňová</v>
      </c>
      <c r="J1088" t="str">
        <f>_xlfn.XLOOKUP(Tabuľka9[[#This Row],[IČO]],Zlúčenie1[IČO],Zlúčenie1[cis_obce.okres_skratka])</f>
        <v>DT</v>
      </c>
    </row>
    <row r="1089" spans="1:10" hidden="1" x14ac:dyDescent="0.25">
      <c r="A1089" t="s">
        <v>78</v>
      </c>
      <c r="B1089" t="s">
        <v>80</v>
      </c>
      <c r="C1089" t="s">
        <v>16</v>
      </c>
      <c r="D1089"/>
      <c r="E1089" s="8">
        <v>0.08</v>
      </c>
      <c r="F1089">
        <v>2000</v>
      </c>
      <c r="G1089">
        <f>SUM(Tabuľka9[[#This Row],[Predpokladané spotrebované množstvo 07-12/2022]]*Tabuľka9[[#This Row],[Cena MJ S  DPH]])</f>
        <v>160</v>
      </c>
      <c r="H1089" s="1">
        <v>648493</v>
      </c>
      <c r="I1089" t="str">
        <f>_xlfn.XLOOKUP(Tabuľka9[[#This Row],[IČO]],Zlúčenie1[IČO],Zlúčenie1[zariadenie_short])</f>
        <v>DSS Hriňová</v>
      </c>
      <c r="J1089" t="str">
        <f>_xlfn.XLOOKUP(Tabuľka9[[#This Row],[IČO]],Zlúčenie1[IČO],Zlúčenie1[cis_obce.okres_skratka])</f>
        <v>DT</v>
      </c>
    </row>
    <row r="1090" spans="1:10" x14ac:dyDescent="0.25">
      <c r="A1090" s="9" t="s">
        <v>81</v>
      </c>
      <c r="B1090" s="9" t="s">
        <v>82</v>
      </c>
      <c r="C1090" s="9" t="s">
        <v>10</v>
      </c>
      <c r="F1090" s="9">
        <v>60</v>
      </c>
      <c r="G1090" s="9">
        <f>SUM(Tabuľka9[[#This Row],[Predpokladané spotrebované množstvo 07-12/2022]]*Tabuľka9[[#This Row],[Cena MJ S  DPH]])</f>
        <v>0</v>
      </c>
      <c r="H1090" s="12">
        <v>648493</v>
      </c>
      <c r="I1090" s="9" t="str">
        <f>_xlfn.XLOOKUP(Tabuľka9[[#This Row],[IČO]],Zlúčenie1[IČO],Zlúčenie1[zariadenie_short])</f>
        <v>DSS Hriňová</v>
      </c>
      <c r="J1090" s="9" t="str">
        <f>_xlfn.XLOOKUP(Tabuľka9[[#This Row],[IČO]],Zlúčenie1[IČO],Zlúčenie1[cis_obce.okres_skratka])</f>
        <v>DT</v>
      </c>
    </row>
    <row r="1091" spans="1:10" x14ac:dyDescent="0.25">
      <c r="A1091" s="9" t="s">
        <v>81</v>
      </c>
      <c r="B1091" s="9" t="s">
        <v>83</v>
      </c>
      <c r="C1091" s="9" t="s">
        <v>10</v>
      </c>
      <c r="F1091" s="9">
        <v>60</v>
      </c>
      <c r="G1091" s="9">
        <f>SUM(Tabuľka9[[#This Row],[Predpokladané spotrebované množstvo 07-12/2022]]*Tabuľka9[[#This Row],[Cena MJ S  DPH]])</f>
        <v>0</v>
      </c>
      <c r="H1091" s="12">
        <v>648493</v>
      </c>
      <c r="I1091" s="9" t="str">
        <f>_xlfn.XLOOKUP(Tabuľka9[[#This Row],[IČO]],Zlúčenie1[IČO],Zlúčenie1[zariadenie_short])</f>
        <v>DSS Hriňová</v>
      </c>
      <c r="J1091" s="9" t="str">
        <f>_xlfn.XLOOKUP(Tabuľka9[[#This Row],[IČO]],Zlúčenie1[IČO],Zlúčenie1[cis_obce.okres_skratka])</f>
        <v>DT</v>
      </c>
    </row>
    <row r="1092" spans="1:10" x14ac:dyDescent="0.25">
      <c r="A1092" s="9" t="s">
        <v>81</v>
      </c>
      <c r="B1092" s="9" t="s">
        <v>84</v>
      </c>
      <c r="C1092" s="9" t="s">
        <v>10</v>
      </c>
      <c r="F1092" s="9">
        <v>40</v>
      </c>
      <c r="G1092" s="9">
        <f>SUM(Tabuľka9[[#This Row],[Predpokladané spotrebované množstvo 07-12/2022]]*Tabuľka9[[#This Row],[Cena MJ S  DPH]])</f>
        <v>0</v>
      </c>
      <c r="H1092" s="12">
        <v>648493</v>
      </c>
      <c r="I1092" s="9" t="str">
        <f>_xlfn.XLOOKUP(Tabuľka9[[#This Row],[IČO]],Zlúčenie1[IČO],Zlúčenie1[zariadenie_short])</f>
        <v>DSS Hriňová</v>
      </c>
      <c r="J1092" s="9" t="str">
        <f>_xlfn.XLOOKUP(Tabuľka9[[#This Row],[IČO]],Zlúčenie1[IČO],Zlúčenie1[cis_obce.okres_skratka])</f>
        <v>DT</v>
      </c>
    </row>
    <row r="1093" spans="1:10" x14ac:dyDescent="0.25">
      <c r="A1093" s="9" t="s">
        <v>81</v>
      </c>
      <c r="B1093" s="9" t="s">
        <v>85</v>
      </c>
      <c r="C1093" s="9" t="s">
        <v>10</v>
      </c>
      <c r="F1093" s="9">
        <v>150</v>
      </c>
      <c r="G1093" s="9">
        <f>SUM(Tabuľka9[[#This Row],[Predpokladané spotrebované množstvo 07-12/2022]]*Tabuľka9[[#This Row],[Cena MJ S  DPH]])</f>
        <v>0</v>
      </c>
      <c r="H1093" s="12">
        <v>648493</v>
      </c>
      <c r="I1093" s="9" t="str">
        <f>_xlfn.XLOOKUP(Tabuľka9[[#This Row],[IČO]],Zlúčenie1[IČO],Zlúčenie1[zariadenie_short])</f>
        <v>DSS Hriňová</v>
      </c>
      <c r="J1093" s="9" t="str">
        <f>_xlfn.XLOOKUP(Tabuľka9[[#This Row],[IČO]],Zlúčenie1[IČO],Zlúčenie1[cis_obce.okres_skratka])</f>
        <v>DT</v>
      </c>
    </row>
    <row r="1094" spans="1:10" hidden="1" x14ac:dyDescent="0.25">
      <c r="A1094" t="s">
        <v>81</v>
      </c>
      <c r="B1094" t="s">
        <v>86</v>
      </c>
      <c r="C1094" t="s">
        <v>10</v>
      </c>
      <c r="D1094"/>
      <c r="E1094" s="8"/>
      <c r="F1094"/>
      <c r="G1094">
        <f>SUM(Tabuľka9[[#This Row],[Predpokladané spotrebované množstvo 07-12/2022]]*Tabuľka9[[#This Row],[Cena MJ S  DPH]])</f>
        <v>0</v>
      </c>
      <c r="H1094" s="1">
        <v>648493</v>
      </c>
      <c r="I1094" t="str">
        <f>_xlfn.XLOOKUP(Tabuľka9[[#This Row],[IČO]],Zlúčenie1[IČO],Zlúčenie1[zariadenie_short])</f>
        <v>DSS Hriňová</v>
      </c>
      <c r="J1094" t="str">
        <f>_xlfn.XLOOKUP(Tabuľka9[[#This Row],[IČO]],Zlúčenie1[IČO],Zlúčenie1[cis_obce.okres_skratka])</f>
        <v>DT</v>
      </c>
    </row>
    <row r="1095" spans="1:10" hidden="1" x14ac:dyDescent="0.25">
      <c r="A1095" t="s">
        <v>81</v>
      </c>
      <c r="B1095" t="s">
        <v>87</v>
      </c>
      <c r="C1095" t="s">
        <v>10</v>
      </c>
      <c r="D1095"/>
      <c r="E1095" s="8"/>
      <c r="F1095"/>
      <c r="G1095">
        <f>SUM(Tabuľka9[[#This Row],[Predpokladané spotrebované množstvo 07-12/2022]]*Tabuľka9[[#This Row],[Cena MJ S  DPH]])</f>
        <v>0</v>
      </c>
      <c r="H1095" s="1">
        <v>648493</v>
      </c>
      <c r="I1095" t="str">
        <f>_xlfn.XLOOKUP(Tabuľka9[[#This Row],[IČO]],Zlúčenie1[IČO],Zlúčenie1[zariadenie_short])</f>
        <v>DSS Hriňová</v>
      </c>
      <c r="J1095" t="str">
        <f>_xlfn.XLOOKUP(Tabuľka9[[#This Row],[IČO]],Zlúčenie1[IČO],Zlúčenie1[cis_obce.okres_skratka])</f>
        <v>DT</v>
      </c>
    </row>
    <row r="1096" spans="1:10" hidden="1" x14ac:dyDescent="0.25">
      <c r="A1096" t="s">
        <v>81</v>
      </c>
      <c r="B1096" t="s">
        <v>88</v>
      </c>
      <c r="C1096" t="s">
        <v>10</v>
      </c>
      <c r="D1096"/>
      <c r="E1096" s="8"/>
      <c r="F1096"/>
      <c r="G1096">
        <f>SUM(Tabuľka9[[#This Row],[Predpokladané spotrebované množstvo 07-12/2022]]*Tabuľka9[[#This Row],[Cena MJ S  DPH]])</f>
        <v>0</v>
      </c>
      <c r="H1096" s="1">
        <v>648493</v>
      </c>
      <c r="I1096" t="str">
        <f>_xlfn.XLOOKUP(Tabuľka9[[#This Row],[IČO]],Zlúčenie1[IČO],Zlúčenie1[zariadenie_short])</f>
        <v>DSS Hriňová</v>
      </c>
      <c r="J1096" t="str">
        <f>_xlfn.XLOOKUP(Tabuľka9[[#This Row],[IČO]],Zlúčenie1[IČO],Zlúčenie1[cis_obce.okres_skratka])</f>
        <v>DT</v>
      </c>
    </row>
    <row r="1097" spans="1:10" hidden="1" x14ac:dyDescent="0.25">
      <c r="A1097" t="s">
        <v>81</v>
      </c>
      <c r="B1097" t="s">
        <v>89</v>
      </c>
      <c r="C1097" t="s">
        <v>10</v>
      </c>
      <c r="D1097"/>
      <c r="E1097" s="8"/>
      <c r="F1097"/>
      <c r="G1097">
        <f>SUM(Tabuľka9[[#This Row],[Predpokladané spotrebované množstvo 07-12/2022]]*Tabuľka9[[#This Row],[Cena MJ S  DPH]])</f>
        <v>0</v>
      </c>
      <c r="H1097" s="1">
        <v>648493</v>
      </c>
      <c r="I1097" t="str">
        <f>_xlfn.XLOOKUP(Tabuľka9[[#This Row],[IČO]],Zlúčenie1[IČO],Zlúčenie1[zariadenie_short])</f>
        <v>DSS Hriňová</v>
      </c>
      <c r="J1097" t="str">
        <f>_xlfn.XLOOKUP(Tabuľka9[[#This Row],[IČO]],Zlúčenie1[IČO],Zlúčenie1[cis_obce.okres_skratka])</f>
        <v>DT</v>
      </c>
    </row>
    <row r="1098" spans="1:10" hidden="1" x14ac:dyDescent="0.25">
      <c r="A1098" t="s">
        <v>90</v>
      </c>
      <c r="B1098" t="s">
        <v>91</v>
      </c>
      <c r="C1098" t="s">
        <v>10</v>
      </c>
      <c r="D1098"/>
      <c r="E1098" s="8">
        <v>0.49</v>
      </c>
      <c r="F1098">
        <v>500</v>
      </c>
      <c r="G1098">
        <f>SUM(Tabuľka9[[#This Row],[Predpokladané spotrebované množstvo 07-12/2022]]*Tabuľka9[[#This Row],[Cena MJ S  DPH]])</f>
        <v>245</v>
      </c>
      <c r="H1098" s="1">
        <v>648493</v>
      </c>
      <c r="I1098" t="str">
        <f>_xlfn.XLOOKUP(Tabuľka9[[#This Row],[IČO]],Zlúčenie1[IČO],Zlúčenie1[zariadenie_short])</f>
        <v>DSS Hriňová</v>
      </c>
      <c r="J1098" t="str">
        <f>_xlfn.XLOOKUP(Tabuľka9[[#This Row],[IČO]],Zlúčenie1[IČO],Zlúčenie1[cis_obce.okres_skratka])</f>
        <v>DT</v>
      </c>
    </row>
    <row r="1099" spans="1:10" hidden="1" x14ac:dyDescent="0.25">
      <c r="A1099" t="s">
        <v>92</v>
      </c>
      <c r="B1099" t="s">
        <v>93</v>
      </c>
      <c r="C1099" t="s">
        <v>10</v>
      </c>
      <c r="D1099"/>
      <c r="E1099" s="8">
        <v>1.7931029999999999</v>
      </c>
      <c r="F1099">
        <v>100</v>
      </c>
      <c r="G1099">
        <f>SUM(Tabuľka9[[#This Row],[Predpokladané spotrebované množstvo 07-12/2022]]*Tabuľka9[[#This Row],[Cena MJ S  DPH]])</f>
        <v>179.31029999999998</v>
      </c>
      <c r="H1099" s="1">
        <v>648493</v>
      </c>
      <c r="I1099" t="str">
        <f>_xlfn.XLOOKUP(Tabuľka9[[#This Row],[IČO]],Zlúčenie1[IČO],Zlúčenie1[zariadenie_short])</f>
        <v>DSS Hriňová</v>
      </c>
      <c r="J1099" t="str">
        <f>_xlfn.XLOOKUP(Tabuľka9[[#This Row],[IČO]],Zlúčenie1[IČO],Zlúčenie1[cis_obce.okres_skratka])</f>
        <v>DT</v>
      </c>
    </row>
    <row r="1100" spans="1:10" hidden="1" x14ac:dyDescent="0.25">
      <c r="A1100" t="s">
        <v>92</v>
      </c>
      <c r="B1100" t="s">
        <v>94</v>
      </c>
      <c r="C1100" t="s">
        <v>10</v>
      </c>
      <c r="D1100"/>
      <c r="E1100" s="8"/>
      <c r="F1100"/>
      <c r="G1100">
        <f>SUM(Tabuľka9[[#This Row],[Predpokladané spotrebované množstvo 07-12/2022]]*Tabuľka9[[#This Row],[Cena MJ S  DPH]])</f>
        <v>0</v>
      </c>
      <c r="H1100" s="1">
        <v>648493</v>
      </c>
      <c r="I1100" t="str">
        <f>_xlfn.XLOOKUP(Tabuľka9[[#This Row],[IČO]],Zlúčenie1[IČO],Zlúčenie1[zariadenie_short])</f>
        <v>DSS Hriňová</v>
      </c>
      <c r="J1100" t="str">
        <f>_xlfn.XLOOKUP(Tabuľka9[[#This Row],[IČO]],Zlúčenie1[IČO],Zlúčenie1[cis_obce.okres_skratka])</f>
        <v>DT</v>
      </c>
    </row>
    <row r="1101" spans="1:10" hidden="1" x14ac:dyDescent="0.25">
      <c r="A1101" t="s">
        <v>92</v>
      </c>
      <c r="B1101" t="s">
        <v>95</v>
      </c>
      <c r="C1101" t="s">
        <v>10</v>
      </c>
      <c r="D1101"/>
      <c r="E1101" s="8">
        <v>0.22</v>
      </c>
      <c r="F1101"/>
      <c r="G1101">
        <f>SUM(Tabuľka9[[#This Row],[Predpokladané spotrebované množstvo 07-12/2022]]*Tabuľka9[[#This Row],[Cena MJ S  DPH]])</f>
        <v>0</v>
      </c>
      <c r="H1101" s="1">
        <v>648493</v>
      </c>
      <c r="I1101" t="str">
        <f>_xlfn.XLOOKUP(Tabuľka9[[#This Row],[IČO]],Zlúčenie1[IČO],Zlúčenie1[zariadenie_short])</f>
        <v>DSS Hriňová</v>
      </c>
      <c r="J1101" t="str">
        <f>_xlfn.XLOOKUP(Tabuľka9[[#This Row],[IČO]],Zlúčenie1[IČO],Zlúčenie1[cis_obce.okres_skratka])</f>
        <v>DT</v>
      </c>
    </row>
    <row r="1102" spans="1:10" hidden="1" x14ac:dyDescent="0.25">
      <c r="A1102" t="s">
        <v>92</v>
      </c>
      <c r="B1102" t="s">
        <v>96</v>
      </c>
      <c r="C1102" t="s">
        <v>10</v>
      </c>
      <c r="D1102"/>
      <c r="E1102" s="8"/>
      <c r="F1102"/>
      <c r="G1102">
        <f>SUM(Tabuľka9[[#This Row],[Predpokladané spotrebované množstvo 07-12/2022]]*Tabuľka9[[#This Row],[Cena MJ S  DPH]])</f>
        <v>0</v>
      </c>
      <c r="H1102" s="1">
        <v>648493</v>
      </c>
      <c r="I1102" t="str">
        <f>_xlfn.XLOOKUP(Tabuľka9[[#This Row],[IČO]],Zlúčenie1[IČO],Zlúčenie1[zariadenie_short])</f>
        <v>DSS Hriňová</v>
      </c>
      <c r="J1102" t="str">
        <f>_xlfn.XLOOKUP(Tabuľka9[[#This Row],[IČO]],Zlúčenie1[IČO],Zlúčenie1[cis_obce.okres_skratka])</f>
        <v>DT</v>
      </c>
    </row>
    <row r="1103" spans="1:10" hidden="1" x14ac:dyDescent="0.25">
      <c r="A1103" t="s">
        <v>92</v>
      </c>
      <c r="B1103" t="s">
        <v>97</v>
      </c>
      <c r="C1103" t="s">
        <v>10</v>
      </c>
      <c r="D1103"/>
      <c r="E1103" s="8"/>
      <c r="F1103"/>
      <c r="G1103">
        <f>SUM(Tabuľka9[[#This Row],[Predpokladané spotrebované množstvo 07-12/2022]]*Tabuľka9[[#This Row],[Cena MJ S  DPH]])</f>
        <v>0</v>
      </c>
      <c r="H1103" s="1">
        <v>648493</v>
      </c>
      <c r="I1103" t="str">
        <f>_xlfn.XLOOKUP(Tabuľka9[[#This Row],[IČO]],Zlúčenie1[IČO],Zlúčenie1[zariadenie_short])</f>
        <v>DSS Hriňová</v>
      </c>
      <c r="J1103" t="str">
        <f>_xlfn.XLOOKUP(Tabuľka9[[#This Row],[IČO]],Zlúčenie1[IČO],Zlúčenie1[cis_obce.okres_skratka])</f>
        <v>DT</v>
      </c>
    </row>
    <row r="1104" spans="1:10" hidden="1" x14ac:dyDescent="0.25">
      <c r="A1104" t="s">
        <v>92</v>
      </c>
      <c r="B1104" t="s">
        <v>98</v>
      </c>
      <c r="C1104" t="s">
        <v>10</v>
      </c>
      <c r="D1104"/>
      <c r="E1104" s="8">
        <v>1.5172410000000001</v>
      </c>
      <c r="F1104">
        <v>100</v>
      </c>
      <c r="G1104">
        <f>SUM(Tabuľka9[[#This Row],[Predpokladané spotrebované množstvo 07-12/2022]]*Tabuľka9[[#This Row],[Cena MJ S  DPH]])</f>
        <v>151.72409999999999</v>
      </c>
      <c r="H1104" s="1">
        <v>648493</v>
      </c>
      <c r="I1104" t="str">
        <f>_xlfn.XLOOKUP(Tabuľka9[[#This Row],[IČO]],Zlúčenie1[IČO],Zlúčenie1[zariadenie_short])</f>
        <v>DSS Hriňová</v>
      </c>
      <c r="J1104" t="str">
        <f>_xlfn.XLOOKUP(Tabuľka9[[#This Row],[IČO]],Zlúčenie1[IČO],Zlúčenie1[cis_obce.okres_skratka])</f>
        <v>DT</v>
      </c>
    </row>
    <row r="1105" spans="1:10" hidden="1" x14ac:dyDescent="0.25">
      <c r="A1105" t="s">
        <v>92</v>
      </c>
      <c r="B1105" t="s">
        <v>99</v>
      </c>
      <c r="C1105" t="s">
        <v>45</v>
      </c>
      <c r="D1105"/>
      <c r="E1105" s="8">
        <v>1.05</v>
      </c>
      <c r="F1105"/>
      <c r="G1105">
        <f>SUM(Tabuľka9[[#This Row],[Predpokladané spotrebované množstvo 07-12/2022]]*Tabuľka9[[#This Row],[Cena MJ S  DPH]])</f>
        <v>0</v>
      </c>
      <c r="H1105" s="1">
        <v>648493</v>
      </c>
      <c r="I1105" t="str">
        <f>_xlfn.XLOOKUP(Tabuľka9[[#This Row],[IČO]],Zlúčenie1[IČO],Zlúčenie1[zariadenie_short])</f>
        <v>DSS Hriňová</v>
      </c>
      <c r="J1105" t="str">
        <f>_xlfn.XLOOKUP(Tabuľka9[[#This Row],[IČO]],Zlúčenie1[IČO],Zlúčenie1[cis_obce.okres_skratka])</f>
        <v>DT</v>
      </c>
    </row>
    <row r="1106" spans="1:10" hidden="1" x14ac:dyDescent="0.25">
      <c r="A1106" t="s">
        <v>92</v>
      </c>
      <c r="B1106" t="s">
        <v>100</v>
      </c>
      <c r="C1106" t="s">
        <v>10</v>
      </c>
      <c r="D1106"/>
      <c r="E1106" s="8"/>
      <c r="F1106"/>
      <c r="G1106">
        <f>SUM(Tabuľka9[[#This Row],[Predpokladané spotrebované množstvo 07-12/2022]]*Tabuľka9[[#This Row],[Cena MJ S  DPH]])</f>
        <v>0</v>
      </c>
      <c r="H1106" s="1">
        <v>648493</v>
      </c>
      <c r="I1106" t="str">
        <f>_xlfn.XLOOKUP(Tabuľka9[[#This Row],[IČO]],Zlúčenie1[IČO],Zlúčenie1[zariadenie_short])</f>
        <v>DSS Hriňová</v>
      </c>
      <c r="J1106" t="str">
        <f>_xlfn.XLOOKUP(Tabuľka9[[#This Row],[IČO]],Zlúčenie1[IČO],Zlúčenie1[cis_obce.okres_skratka])</f>
        <v>DT</v>
      </c>
    </row>
    <row r="1107" spans="1:10" hidden="1" x14ac:dyDescent="0.25">
      <c r="A1107" t="s">
        <v>92</v>
      </c>
      <c r="B1107" t="s">
        <v>101</v>
      </c>
      <c r="C1107" t="s">
        <v>45</v>
      </c>
      <c r="D1107"/>
      <c r="E1107" s="8"/>
      <c r="F1107"/>
      <c r="G1107">
        <f>SUM(Tabuľka9[[#This Row],[Predpokladané spotrebované množstvo 07-12/2022]]*Tabuľka9[[#This Row],[Cena MJ S  DPH]])</f>
        <v>0</v>
      </c>
      <c r="H1107" s="1">
        <v>648493</v>
      </c>
      <c r="I1107" t="str">
        <f>_xlfn.XLOOKUP(Tabuľka9[[#This Row],[IČO]],Zlúčenie1[IČO],Zlúčenie1[zariadenie_short])</f>
        <v>DSS Hriňová</v>
      </c>
      <c r="J1107" t="str">
        <f>_xlfn.XLOOKUP(Tabuľka9[[#This Row],[IČO]],Zlúčenie1[IČO],Zlúčenie1[cis_obce.okres_skratka])</f>
        <v>DT</v>
      </c>
    </row>
    <row r="1108" spans="1:10" hidden="1" x14ac:dyDescent="0.25">
      <c r="A1108" t="s">
        <v>92</v>
      </c>
      <c r="B1108" t="s">
        <v>102</v>
      </c>
      <c r="C1108" t="s">
        <v>10</v>
      </c>
      <c r="D1108"/>
      <c r="E1108" s="8">
        <v>52.678570000000001</v>
      </c>
      <c r="F1108">
        <v>60</v>
      </c>
      <c r="G1108">
        <f>SUM(Tabuľka9[[#This Row],[Predpokladané spotrebované množstvo 07-12/2022]]*Tabuľka9[[#This Row],[Cena MJ S  DPH]])</f>
        <v>3160.7141999999999</v>
      </c>
      <c r="H1108" s="1">
        <v>648493</v>
      </c>
      <c r="I1108" t="str">
        <f>_xlfn.XLOOKUP(Tabuľka9[[#This Row],[IČO]],Zlúčenie1[IČO],Zlúčenie1[zariadenie_short])</f>
        <v>DSS Hriňová</v>
      </c>
      <c r="J1108" t="str">
        <f>_xlfn.XLOOKUP(Tabuľka9[[#This Row],[IČO]],Zlúčenie1[IČO],Zlúčenie1[cis_obce.okres_skratka])</f>
        <v>DT</v>
      </c>
    </row>
    <row r="1109" spans="1:10" hidden="1" x14ac:dyDescent="0.25">
      <c r="A1109" t="s">
        <v>92</v>
      </c>
      <c r="B1109" t="s">
        <v>103</v>
      </c>
      <c r="C1109" t="s">
        <v>10</v>
      </c>
      <c r="D1109"/>
      <c r="E1109" s="8"/>
      <c r="F1109"/>
      <c r="G1109">
        <f>SUM(Tabuľka9[[#This Row],[Predpokladané spotrebované množstvo 07-12/2022]]*Tabuľka9[[#This Row],[Cena MJ S  DPH]])</f>
        <v>0</v>
      </c>
      <c r="H1109" s="1">
        <v>648493</v>
      </c>
      <c r="I1109" t="str">
        <f>_xlfn.XLOOKUP(Tabuľka9[[#This Row],[IČO]],Zlúčenie1[IČO],Zlúčenie1[zariadenie_short])</f>
        <v>DSS Hriňová</v>
      </c>
      <c r="J1109" t="str">
        <f>_xlfn.XLOOKUP(Tabuľka9[[#This Row],[IČO]],Zlúčenie1[IČO],Zlúčenie1[cis_obce.okres_skratka])</f>
        <v>DT</v>
      </c>
    </row>
    <row r="1110" spans="1:10" hidden="1" x14ac:dyDescent="0.25">
      <c r="A1110" t="s">
        <v>90</v>
      </c>
      <c r="B1110" t="s">
        <v>104</v>
      </c>
      <c r="C1110" t="s">
        <v>45</v>
      </c>
      <c r="D1110"/>
      <c r="E1110" s="8"/>
      <c r="F1110"/>
      <c r="G1110">
        <f>SUM(Tabuľka9[[#This Row],[Predpokladané spotrebované množstvo 07-12/2022]]*Tabuľka9[[#This Row],[Cena MJ S  DPH]])</f>
        <v>0</v>
      </c>
      <c r="H1110" s="1">
        <v>648493</v>
      </c>
      <c r="I1110" t="str">
        <f>_xlfn.XLOOKUP(Tabuľka9[[#This Row],[IČO]],Zlúčenie1[IČO],Zlúčenie1[zariadenie_short])</f>
        <v>DSS Hriňová</v>
      </c>
      <c r="J1110" t="str">
        <f>_xlfn.XLOOKUP(Tabuľka9[[#This Row],[IČO]],Zlúčenie1[IČO],Zlúčenie1[cis_obce.okres_skratka])</f>
        <v>DT</v>
      </c>
    </row>
    <row r="1111" spans="1:10" hidden="1" x14ac:dyDescent="0.25">
      <c r="A1111" t="s">
        <v>92</v>
      </c>
      <c r="B1111" t="s">
        <v>105</v>
      </c>
      <c r="C1111" t="s">
        <v>10</v>
      </c>
      <c r="D1111"/>
      <c r="E1111" s="8"/>
      <c r="F1111"/>
      <c r="G1111">
        <f>SUM(Tabuľka9[[#This Row],[Predpokladané spotrebované množstvo 07-12/2022]]*Tabuľka9[[#This Row],[Cena MJ S  DPH]])</f>
        <v>0</v>
      </c>
      <c r="H1111" s="1">
        <v>648493</v>
      </c>
      <c r="I1111" t="str">
        <f>_xlfn.XLOOKUP(Tabuľka9[[#This Row],[IČO]],Zlúčenie1[IČO],Zlúčenie1[zariadenie_short])</f>
        <v>DSS Hriňová</v>
      </c>
      <c r="J1111" t="str">
        <f>_xlfn.XLOOKUP(Tabuľka9[[#This Row],[IČO]],Zlúčenie1[IČO],Zlúčenie1[cis_obce.okres_skratka])</f>
        <v>DT</v>
      </c>
    </row>
    <row r="1112" spans="1:10" hidden="1" x14ac:dyDescent="0.25">
      <c r="A1112" t="s">
        <v>92</v>
      </c>
      <c r="B1112" t="s">
        <v>106</v>
      </c>
      <c r="C1112" t="s">
        <v>10</v>
      </c>
      <c r="D1112"/>
      <c r="E1112" s="8"/>
      <c r="F1112"/>
      <c r="G1112">
        <f>SUM(Tabuľka9[[#This Row],[Predpokladané spotrebované množstvo 07-12/2022]]*Tabuľka9[[#This Row],[Cena MJ S  DPH]])</f>
        <v>0</v>
      </c>
      <c r="H1112" s="1">
        <v>648493</v>
      </c>
      <c r="I1112" t="str">
        <f>_xlfn.XLOOKUP(Tabuľka9[[#This Row],[IČO]],Zlúčenie1[IČO],Zlúčenie1[zariadenie_short])</f>
        <v>DSS Hriňová</v>
      </c>
      <c r="J1112" t="str">
        <f>_xlfn.XLOOKUP(Tabuľka9[[#This Row],[IČO]],Zlúčenie1[IČO],Zlúčenie1[cis_obce.okres_skratka])</f>
        <v>DT</v>
      </c>
    </row>
    <row r="1113" spans="1:10" hidden="1" x14ac:dyDescent="0.25">
      <c r="A1113" t="s">
        <v>92</v>
      </c>
      <c r="B1113" t="s">
        <v>107</v>
      </c>
      <c r="C1113" t="s">
        <v>10</v>
      </c>
      <c r="D1113"/>
      <c r="E1113" s="8">
        <v>1.05</v>
      </c>
      <c r="F1113">
        <v>200</v>
      </c>
      <c r="G1113">
        <f>SUM(Tabuľka9[[#This Row],[Predpokladané spotrebované množstvo 07-12/2022]]*Tabuľka9[[#This Row],[Cena MJ S  DPH]])</f>
        <v>210</v>
      </c>
      <c r="H1113" s="1">
        <v>648493</v>
      </c>
      <c r="I1113" t="str">
        <f>_xlfn.XLOOKUP(Tabuľka9[[#This Row],[IČO]],Zlúčenie1[IČO],Zlúčenie1[zariadenie_short])</f>
        <v>DSS Hriňová</v>
      </c>
      <c r="J1113" t="str">
        <f>_xlfn.XLOOKUP(Tabuľka9[[#This Row],[IČO]],Zlúčenie1[IČO],Zlúčenie1[cis_obce.okres_skratka])</f>
        <v>DT</v>
      </c>
    </row>
    <row r="1114" spans="1:10" hidden="1" x14ac:dyDescent="0.25">
      <c r="A1114" t="s">
        <v>92</v>
      </c>
      <c r="B1114" t="s">
        <v>108</v>
      </c>
      <c r="C1114" t="s">
        <v>10</v>
      </c>
      <c r="D1114"/>
      <c r="E1114" s="8">
        <v>6.3680000000000003</v>
      </c>
      <c r="F1114"/>
      <c r="G1114">
        <f>SUM(Tabuľka9[[#This Row],[Predpokladané spotrebované množstvo 07-12/2022]]*Tabuľka9[[#This Row],[Cena MJ S  DPH]])</f>
        <v>0</v>
      </c>
      <c r="H1114" s="1">
        <v>648493</v>
      </c>
      <c r="I1114" t="str">
        <f>_xlfn.XLOOKUP(Tabuľka9[[#This Row],[IČO]],Zlúčenie1[IČO],Zlúčenie1[zariadenie_short])</f>
        <v>DSS Hriňová</v>
      </c>
      <c r="J1114" t="str">
        <f>_xlfn.XLOOKUP(Tabuľka9[[#This Row],[IČO]],Zlúčenie1[IČO],Zlúčenie1[cis_obce.okres_skratka])</f>
        <v>DT</v>
      </c>
    </row>
    <row r="1115" spans="1:10" hidden="1" x14ac:dyDescent="0.25">
      <c r="A1115" t="s">
        <v>92</v>
      </c>
      <c r="B1115" t="s">
        <v>109</v>
      </c>
      <c r="C1115" t="s">
        <v>45</v>
      </c>
      <c r="D1115"/>
      <c r="E1115" s="8">
        <v>2.2200000000000002</v>
      </c>
      <c r="F1115"/>
      <c r="G1115">
        <f>SUM(Tabuľka9[[#This Row],[Predpokladané spotrebované množstvo 07-12/2022]]*Tabuľka9[[#This Row],[Cena MJ S  DPH]])</f>
        <v>0</v>
      </c>
      <c r="H1115" s="1">
        <v>648493</v>
      </c>
      <c r="I1115" t="str">
        <f>_xlfn.XLOOKUP(Tabuľka9[[#This Row],[IČO]],Zlúčenie1[IČO],Zlúčenie1[zariadenie_short])</f>
        <v>DSS Hriňová</v>
      </c>
      <c r="J1115" t="str">
        <f>_xlfn.XLOOKUP(Tabuľka9[[#This Row],[IČO]],Zlúčenie1[IČO],Zlúčenie1[cis_obce.okres_skratka])</f>
        <v>DT</v>
      </c>
    </row>
    <row r="1116" spans="1:10" hidden="1" x14ac:dyDescent="0.25">
      <c r="A1116" t="s">
        <v>92</v>
      </c>
      <c r="B1116" t="s">
        <v>110</v>
      </c>
      <c r="C1116" t="s">
        <v>10</v>
      </c>
      <c r="D1116"/>
      <c r="E1116" s="8"/>
      <c r="F1116"/>
      <c r="G1116">
        <f>SUM(Tabuľka9[[#This Row],[Predpokladané spotrebované množstvo 07-12/2022]]*Tabuľka9[[#This Row],[Cena MJ S  DPH]])</f>
        <v>0</v>
      </c>
      <c r="H1116" s="1">
        <v>648493</v>
      </c>
      <c r="I1116" t="str">
        <f>_xlfn.XLOOKUP(Tabuľka9[[#This Row],[IČO]],Zlúčenie1[IČO],Zlúčenie1[zariadenie_short])</f>
        <v>DSS Hriňová</v>
      </c>
      <c r="J1116" t="str">
        <f>_xlfn.XLOOKUP(Tabuľka9[[#This Row],[IČO]],Zlúčenie1[IČO],Zlúčenie1[cis_obce.okres_skratka])</f>
        <v>DT</v>
      </c>
    </row>
    <row r="1117" spans="1:10" hidden="1" x14ac:dyDescent="0.25">
      <c r="A1117" t="s">
        <v>92</v>
      </c>
      <c r="B1117" t="s">
        <v>111</v>
      </c>
      <c r="C1117" t="s">
        <v>10</v>
      </c>
      <c r="D1117"/>
      <c r="E1117" s="8">
        <v>2.92</v>
      </c>
      <c r="F1117">
        <v>30</v>
      </c>
      <c r="G1117">
        <f>SUM(Tabuľka9[[#This Row],[Predpokladané spotrebované množstvo 07-12/2022]]*Tabuľka9[[#This Row],[Cena MJ S  DPH]])</f>
        <v>87.6</v>
      </c>
      <c r="H1117" s="1">
        <v>648493</v>
      </c>
      <c r="I1117" t="str">
        <f>_xlfn.XLOOKUP(Tabuľka9[[#This Row],[IČO]],Zlúčenie1[IČO],Zlúčenie1[zariadenie_short])</f>
        <v>DSS Hriňová</v>
      </c>
      <c r="J1117" t="str">
        <f>_xlfn.XLOOKUP(Tabuľka9[[#This Row],[IČO]],Zlúčenie1[IČO],Zlúčenie1[cis_obce.okres_skratka])</f>
        <v>DT</v>
      </c>
    </row>
    <row r="1118" spans="1:10" hidden="1" x14ac:dyDescent="0.25">
      <c r="A1118" t="s">
        <v>92</v>
      </c>
      <c r="B1118" t="s">
        <v>112</v>
      </c>
      <c r="C1118" t="s">
        <v>10</v>
      </c>
      <c r="D1118"/>
      <c r="E1118" s="8">
        <v>2.548</v>
      </c>
      <c r="F1118">
        <v>30</v>
      </c>
      <c r="G1118">
        <f>SUM(Tabuľka9[[#This Row],[Predpokladané spotrebované množstvo 07-12/2022]]*Tabuľka9[[#This Row],[Cena MJ S  DPH]])</f>
        <v>76.44</v>
      </c>
      <c r="H1118" s="1">
        <v>648493</v>
      </c>
      <c r="I1118" t="str">
        <f>_xlfn.XLOOKUP(Tabuľka9[[#This Row],[IČO]],Zlúčenie1[IČO],Zlúčenie1[zariadenie_short])</f>
        <v>DSS Hriňová</v>
      </c>
      <c r="J1118" t="str">
        <f>_xlfn.XLOOKUP(Tabuľka9[[#This Row],[IČO]],Zlúčenie1[IČO],Zlúčenie1[cis_obce.okres_skratka])</f>
        <v>DT</v>
      </c>
    </row>
    <row r="1119" spans="1:10" hidden="1" x14ac:dyDescent="0.25">
      <c r="A1119" t="s">
        <v>92</v>
      </c>
      <c r="B1119" t="s">
        <v>113</v>
      </c>
      <c r="C1119" t="s">
        <v>10</v>
      </c>
      <c r="D1119"/>
      <c r="E1119" s="8"/>
      <c r="F1119"/>
      <c r="G1119">
        <f>SUM(Tabuľka9[[#This Row],[Predpokladané spotrebované množstvo 07-12/2022]]*Tabuľka9[[#This Row],[Cena MJ S  DPH]])</f>
        <v>0</v>
      </c>
      <c r="H1119" s="1">
        <v>648493</v>
      </c>
      <c r="I1119" t="str">
        <f>_xlfn.XLOOKUP(Tabuľka9[[#This Row],[IČO]],Zlúčenie1[IČO],Zlúčenie1[zariadenie_short])</f>
        <v>DSS Hriňová</v>
      </c>
      <c r="J1119" t="str">
        <f>_xlfn.XLOOKUP(Tabuľka9[[#This Row],[IČO]],Zlúčenie1[IČO],Zlúčenie1[cis_obce.okres_skratka])</f>
        <v>DT</v>
      </c>
    </row>
    <row r="1120" spans="1:10" hidden="1" x14ac:dyDescent="0.25">
      <c r="A1120" t="s">
        <v>81</v>
      </c>
      <c r="B1120" t="s">
        <v>114</v>
      </c>
      <c r="C1120" t="s">
        <v>10</v>
      </c>
      <c r="D1120"/>
      <c r="E1120" s="8"/>
      <c r="F1120"/>
      <c r="G1120">
        <f>SUM(Tabuľka9[[#This Row],[Predpokladané spotrebované množstvo 07-12/2022]]*Tabuľka9[[#This Row],[Cena MJ S  DPH]])</f>
        <v>0</v>
      </c>
      <c r="H1120" s="1">
        <v>648493</v>
      </c>
      <c r="I1120" t="str">
        <f>_xlfn.XLOOKUP(Tabuľka9[[#This Row],[IČO]],Zlúčenie1[IČO],Zlúčenie1[zariadenie_short])</f>
        <v>DSS Hriňová</v>
      </c>
      <c r="J1120" t="str">
        <f>_xlfn.XLOOKUP(Tabuľka9[[#This Row],[IČO]],Zlúčenie1[IČO],Zlúčenie1[cis_obce.okres_skratka])</f>
        <v>DT</v>
      </c>
    </row>
    <row r="1121" spans="1:10" hidden="1" x14ac:dyDescent="0.25">
      <c r="A1121" t="s">
        <v>81</v>
      </c>
      <c r="B1121" t="s">
        <v>115</v>
      </c>
      <c r="C1121" t="s">
        <v>10</v>
      </c>
      <c r="D1121"/>
      <c r="E1121" s="8">
        <v>4.8499999999999996</v>
      </c>
      <c r="F1121">
        <v>50</v>
      </c>
      <c r="G1121">
        <f>SUM(Tabuľka9[[#This Row],[Predpokladané spotrebované množstvo 07-12/2022]]*Tabuľka9[[#This Row],[Cena MJ S  DPH]])</f>
        <v>242.49999999999997</v>
      </c>
      <c r="H1121" s="1">
        <v>648493</v>
      </c>
      <c r="I1121" t="str">
        <f>_xlfn.XLOOKUP(Tabuľka9[[#This Row],[IČO]],Zlúčenie1[IČO],Zlúčenie1[zariadenie_short])</f>
        <v>DSS Hriňová</v>
      </c>
      <c r="J1121" t="str">
        <f>_xlfn.XLOOKUP(Tabuľka9[[#This Row],[IČO]],Zlúčenie1[IČO],Zlúčenie1[cis_obce.okres_skratka])</f>
        <v>DT</v>
      </c>
    </row>
    <row r="1122" spans="1:10" hidden="1" x14ac:dyDescent="0.25">
      <c r="A1122" t="s">
        <v>81</v>
      </c>
      <c r="B1122" t="s">
        <v>116</v>
      </c>
      <c r="C1122" t="s">
        <v>10</v>
      </c>
      <c r="D1122"/>
      <c r="E1122" s="8"/>
      <c r="F1122"/>
      <c r="G1122">
        <f>SUM(Tabuľka9[[#This Row],[Predpokladané spotrebované množstvo 07-12/2022]]*Tabuľka9[[#This Row],[Cena MJ S  DPH]])</f>
        <v>0</v>
      </c>
      <c r="H1122" s="1">
        <v>648493</v>
      </c>
      <c r="I1122" t="str">
        <f>_xlfn.XLOOKUP(Tabuľka9[[#This Row],[IČO]],Zlúčenie1[IČO],Zlúčenie1[zariadenie_short])</f>
        <v>DSS Hriňová</v>
      </c>
      <c r="J1122" t="str">
        <f>_xlfn.XLOOKUP(Tabuľka9[[#This Row],[IČO]],Zlúčenie1[IČO],Zlúčenie1[cis_obce.okres_skratka])</f>
        <v>DT</v>
      </c>
    </row>
    <row r="1123" spans="1:10" hidden="1" x14ac:dyDescent="0.25">
      <c r="A1123" t="s">
        <v>81</v>
      </c>
      <c r="B1123" t="s">
        <v>117</v>
      </c>
      <c r="C1123" t="s">
        <v>10</v>
      </c>
      <c r="D1123"/>
      <c r="E1123" s="8">
        <v>3.4</v>
      </c>
      <c r="F1123">
        <v>20</v>
      </c>
      <c r="G1123">
        <f>SUM(Tabuľka9[[#This Row],[Predpokladané spotrebované množstvo 07-12/2022]]*Tabuľka9[[#This Row],[Cena MJ S  DPH]])</f>
        <v>68</v>
      </c>
      <c r="H1123" s="1">
        <v>648493</v>
      </c>
      <c r="I1123" t="str">
        <f>_xlfn.XLOOKUP(Tabuľka9[[#This Row],[IČO]],Zlúčenie1[IČO],Zlúčenie1[zariadenie_short])</f>
        <v>DSS Hriňová</v>
      </c>
      <c r="J1123" t="str">
        <f>_xlfn.XLOOKUP(Tabuľka9[[#This Row],[IČO]],Zlúčenie1[IČO],Zlúčenie1[cis_obce.okres_skratka])</f>
        <v>DT</v>
      </c>
    </row>
    <row r="1124" spans="1:10" hidden="1" x14ac:dyDescent="0.25">
      <c r="A1124" t="s">
        <v>81</v>
      </c>
      <c r="B1124" t="s">
        <v>118</v>
      </c>
      <c r="C1124" t="s">
        <v>10</v>
      </c>
      <c r="D1124"/>
      <c r="E1124" s="8">
        <v>6.5</v>
      </c>
      <c r="F1124"/>
      <c r="G1124">
        <f>SUM(Tabuľka9[[#This Row],[Predpokladané spotrebované množstvo 07-12/2022]]*Tabuľka9[[#This Row],[Cena MJ S  DPH]])</f>
        <v>0</v>
      </c>
      <c r="H1124" s="1">
        <v>648493</v>
      </c>
      <c r="I1124" t="str">
        <f>_xlfn.XLOOKUP(Tabuľka9[[#This Row],[IČO]],Zlúčenie1[IČO],Zlúčenie1[zariadenie_short])</f>
        <v>DSS Hriňová</v>
      </c>
      <c r="J1124" t="str">
        <f>_xlfn.XLOOKUP(Tabuľka9[[#This Row],[IČO]],Zlúčenie1[IČO],Zlúčenie1[cis_obce.okres_skratka])</f>
        <v>DT</v>
      </c>
    </row>
    <row r="1125" spans="1:10" hidden="1" x14ac:dyDescent="0.25">
      <c r="A1125" t="s">
        <v>81</v>
      </c>
      <c r="B1125" t="s">
        <v>119</v>
      </c>
      <c r="C1125" t="s">
        <v>10</v>
      </c>
      <c r="D1125"/>
      <c r="E1125" s="8">
        <v>6.5</v>
      </c>
      <c r="F1125">
        <v>130</v>
      </c>
      <c r="G1125">
        <f>SUM(Tabuľka9[[#This Row],[Predpokladané spotrebované množstvo 07-12/2022]]*Tabuľka9[[#This Row],[Cena MJ S  DPH]])</f>
        <v>845</v>
      </c>
      <c r="H1125" s="1">
        <v>648493</v>
      </c>
      <c r="I1125" t="str">
        <f>_xlfn.XLOOKUP(Tabuľka9[[#This Row],[IČO]],Zlúčenie1[IČO],Zlúčenie1[zariadenie_short])</f>
        <v>DSS Hriňová</v>
      </c>
      <c r="J1125" t="str">
        <f>_xlfn.XLOOKUP(Tabuľka9[[#This Row],[IČO]],Zlúčenie1[IČO],Zlúčenie1[cis_obce.okres_skratka])</f>
        <v>DT</v>
      </c>
    </row>
    <row r="1126" spans="1:10" hidden="1" x14ac:dyDescent="0.25">
      <c r="A1126" t="s">
        <v>81</v>
      </c>
      <c r="B1126" t="s">
        <v>120</v>
      </c>
      <c r="C1126" t="s">
        <v>10</v>
      </c>
      <c r="D1126"/>
      <c r="E1126" s="8">
        <v>6.5</v>
      </c>
      <c r="F1126"/>
      <c r="G1126">
        <f>SUM(Tabuľka9[[#This Row],[Predpokladané spotrebované množstvo 07-12/2022]]*Tabuľka9[[#This Row],[Cena MJ S  DPH]])</f>
        <v>0</v>
      </c>
      <c r="H1126" s="1">
        <v>648493</v>
      </c>
      <c r="I1126" t="str">
        <f>_xlfn.XLOOKUP(Tabuľka9[[#This Row],[IČO]],Zlúčenie1[IČO],Zlúčenie1[zariadenie_short])</f>
        <v>DSS Hriňová</v>
      </c>
      <c r="J1126" t="str">
        <f>_xlfn.XLOOKUP(Tabuľka9[[#This Row],[IČO]],Zlúčenie1[IČO],Zlúčenie1[cis_obce.okres_skratka])</f>
        <v>DT</v>
      </c>
    </row>
    <row r="1127" spans="1:10" hidden="1" x14ac:dyDescent="0.25">
      <c r="A1127" t="s">
        <v>81</v>
      </c>
      <c r="B1127" t="s">
        <v>121</v>
      </c>
      <c r="C1127" t="s">
        <v>10</v>
      </c>
      <c r="D1127"/>
      <c r="E1127" s="8">
        <v>9</v>
      </c>
      <c r="F1127">
        <v>11</v>
      </c>
      <c r="G1127">
        <f>SUM(Tabuľka9[[#This Row],[Predpokladané spotrebované množstvo 07-12/2022]]*Tabuľka9[[#This Row],[Cena MJ S  DPH]])</f>
        <v>99</v>
      </c>
      <c r="H1127" s="1">
        <v>648493</v>
      </c>
      <c r="I1127" t="str">
        <f>_xlfn.XLOOKUP(Tabuľka9[[#This Row],[IČO]],Zlúčenie1[IČO],Zlúčenie1[zariadenie_short])</f>
        <v>DSS Hriňová</v>
      </c>
      <c r="J1127" t="str">
        <f>_xlfn.XLOOKUP(Tabuľka9[[#This Row],[IČO]],Zlúčenie1[IČO],Zlúčenie1[cis_obce.okres_skratka])</f>
        <v>DT</v>
      </c>
    </row>
    <row r="1128" spans="1:10" hidden="1" x14ac:dyDescent="0.25">
      <c r="A1128" t="s">
        <v>122</v>
      </c>
      <c r="B1128" t="s">
        <v>123</v>
      </c>
      <c r="C1128" t="s">
        <v>10</v>
      </c>
      <c r="D1128"/>
      <c r="E1128" s="8"/>
      <c r="F1128"/>
      <c r="G1128">
        <f>SUM(Tabuľka9[[#This Row],[Predpokladané spotrebované množstvo 07-12/2022]]*Tabuľka9[[#This Row],[Cena MJ S  DPH]])</f>
        <v>0</v>
      </c>
      <c r="H1128" s="1">
        <v>648493</v>
      </c>
      <c r="I1128" t="str">
        <f>_xlfn.XLOOKUP(Tabuľka9[[#This Row],[IČO]],Zlúčenie1[IČO],Zlúčenie1[zariadenie_short])</f>
        <v>DSS Hriňová</v>
      </c>
      <c r="J1128" t="str">
        <f>_xlfn.XLOOKUP(Tabuľka9[[#This Row],[IČO]],Zlúčenie1[IČO],Zlúčenie1[cis_obce.okres_skratka])</f>
        <v>DT</v>
      </c>
    </row>
    <row r="1129" spans="1:10" hidden="1" x14ac:dyDescent="0.25">
      <c r="A1129" t="s">
        <v>122</v>
      </c>
      <c r="B1129" t="s">
        <v>124</v>
      </c>
      <c r="C1129" t="s">
        <v>10</v>
      </c>
      <c r="D1129"/>
      <c r="E1129" s="8">
        <v>2.25</v>
      </c>
      <c r="F1129">
        <v>20</v>
      </c>
      <c r="G1129">
        <f>SUM(Tabuľka9[[#This Row],[Predpokladané spotrebované množstvo 07-12/2022]]*Tabuľka9[[#This Row],[Cena MJ S  DPH]])</f>
        <v>45</v>
      </c>
      <c r="H1129" s="1">
        <v>648493</v>
      </c>
      <c r="I1129" t="str">
        <f>_xlfn.XLOOKUP(Tabuľka9[[#This Row],[IČO]],Zlúčenie1[IČO],Zlúčenie1[zariadenie_short])</f>
        <v>DSS Hriňová</v>
      </c>
      <c r="J1129" t="str">
        <f>_xlfn.XLOOKUP(Tabuľka9[[#This Row],[IČO]],Zlúčenie1[IČO],Zlúčenie1[cis_obce.okres_skratka])</f>
        <v>DT</v>
      </c>
    </row>
    <row r="1130" spans="1:10" hidden="1" x14ac:dyDescent="0.25">
      <c r="A1130" t="s">
        <v>122</v>
      </c>
      <c r="B1130" t="s">
        <v>125</v>
      </c>
      <c r="C1130" t="s">
        <v>10</v>
      </c>
      <c r="D1130"/>
      <c r="E1130" s="8">
        <v>3</v>
      </c>
      <c r="F1130">
        <v>10</v>
      </c>
      <c r="G1130">
        <f>SUM(Tabuľka9[[#This Row],[Predpokladané spotrebované množstvo 07-12/2022]]*Tabuľka9[[#This Row],[Cena MJ S  DPH]])</f>
        <v>30</v>
      </c>
      <c r="H1130" s="1">
        <v>648493</v>
      </c>
      <c r="I1130" t="str">
        <f>_xlfn.XLOOKUP(Tabuľka9[[#This Row],[IČO]],Zlúčenie1[IČO],Zlúčenie1[zariadenie_short])</f>
        <v>DSS Hriňová</v>
      </c>
      <c r="J1130" t="str">
        <f>_xlfn.XLOOKUP(Tabuľka9[[#This Row],[IČO]],Zlúčenie1[IČO],Zlúčenie1[cis_obce.okres_skratka])</f>
        <v>DT</v>
      </c>
    </row>
    <row r="1131" spans="1:10" hidden="1" x14ac:dyDescent="0.25">
      <c r="A1131" t="s">
        <v>122</v>
      </c>
      <c r="B1131" t="s">
        <v>127</v>
      </c>
      <c r="C1131" t="s">
        <v>10</v>
      </c>
      <c r="D1131"/>
      <c r="E1131" s="8">
        <v>3</v>
      </c>
      <c r="F1131">
        <v>20</v>
      </c>
      <c r="G1131">
        <f>SUM(Tabuľka9[[#This Row],[Predpokladané spotrebované množstvo 07-12/2022]]*Tabuľka9[[#This Row],[Cena MJ S  DPH]])</f>
        <v>60</v>
      </c>
      <c r="H1131" s="1">
        <v>648493</v>
      </c>
      <c r="I1131" t="str">
        <f>_xlfn.XLOOKUP(Tabuľka9[[#This Row],[IČO]],Zlúčenie1[IČO],Zlúčenie1[zariadenie_short])</f>
        <v>DSS Hriňová</v>
      </c>
      <c r="J1131" t="str">
        <f>_xlfn.XLOOKUP(Tabuľka9[[#This Row],[IČO]],Zlúčenie1[IČO],Zlúčenie1[cis_obce.okres_skratka])</f>
        <v>DT</v>
      </c>
    </row>
    <row r="1132" spans="1:10" hidden="1" x14ac:dyDescent="0.25">
      <c r="A1132" t="s">
        <v>122</v>
      </c>
      <c r="B1132" t="s">
        <v>128</v>
      </c>
      <c r="C1132" t="s">
        <v>10</v>
      </c>
      <c r="D1132"/>
      <c r="E1132" s="8"/>
      <c r="F1132"/>
      <c r="G1132">
        <f>SUM(Tabuľka9[[#This Row],[Predpokladané spotrebované množstvo 07-12/2022]]*Tabuľka9[[#This Row],[Cena MJ S  DPH]])</f>
        <v>0</v>
      </c>
      <c r="H1132" s="1">
        <v>648493</v>
      </c>
      <c r="I1132" t="str">
        <f>_xlfn.XLOOKUP(Tabuľka9[[#This Row],[IČO]],Zlúčenie1[IČO],Zlúčenie1[zariadenie_short])</f>
        <v>DSS Hriňová</v>
      </c>
      <c r="J1132" t="str">
        <f>_xlfn.XLOOKUP(Tabuľka9[[#This Row],[IČO]],Zlúčenie1[IČO],Zlúčenie1[cis_obce.okres_skratka])</f>
        <v>DT</v>
      </c>
    </row>
    <row r="1133" spans="1:10" hidden="1" x14ac:dyDescent="0.25">
      <c r="A1133" t="s">
        <v>122</v>
      </c>
      <c r="B1133" t="s">
        <v>129</v>
      </c>
      <c r="C1133" t="s">
        <v>10</v>
      </c>
      <c r="D1133"/>
      <c r="E1133" s="8"/>
      <c r="F1133"/>
      <c r="G1133">
        <f>SUM(Tabuľka9[[#This Row],[Predpokladané spotrebované množstvo 07-12/2022]]*Tabuľka9[[#This Row],[Cena MJ S  DPH]])</f>
        <v>0</v>
      </c>
      <c r="H1133" s="1">
        <v>648493</v>
      </c>
      <c r="I1133" t="str">
        <f>_xlfn.XLOOKUP(Tabuľka9[[#This Row],[IČO]],Zlúčenie1[IČO],Zlúčenie1[zariadenie_short])</f>
        <v>DSS Hriňová</v>
      </c>
      <c r="J1133" t="str">
        <f>_xlfn.XLOOKUP(Tabuľka9[[#This Row],[IČO]],Zlúčenie1[IČO],Zlúčenie1[cis_obce.okres_skratka])</f>
        <v>DT</v>
      </c>
    </row>
    <row r="1134" spans="1:10" hidden="1" x14ac:dyDescent="0.25">
      <c r="A1134" t="s">
        <v>122</v>
      </c>
      <c r="B1134" t="s">
        <v>130</v>
      </c>
      <c r="C1134" t="s">
        <v>10</v>
      </c>
      <c r="D1134"/>
      <c r="E1134" s="8">
        <v>2.85</v>
      </c>
      <c r="F1134">
        <v>10</v>
      </c>
      <c r="G1134">
        <f>SUM(Tabuľka9[[#This Row],[Predpokladané spotrebované množstvo 07-12/2022]]*Tabuľka9[[#This Row],[Cena MJ S  DPH]])</f>
        <v>28.5</v>
      </c>
      <c r="H1134" s="1">
        <v>648493</v>
      </c>
      <c r="I1134" t="str">
        <f>_xlfn.XLOOKUP(Tabuľka9[[#This Row],[IČO]],Zlúčenie1[IČO],Zlúčenie1[zariadenie_short])</f>
        <v>DSS Hriňová</v>
      </c>
      <c r="J1134" t="str">
        <f>_xlfn.XLOOKUP(Tabuľka9[[#This Row],[IČO]],Zlúčenie1[IČO],Zlúčenie1[cis_obce.okres_skratka])</f>
        <v>DT</v>
      </c>
    </row>
    <row r="1135" spans="1:10" hidden="1" x14ac:dyDescent="0.25">
      <c r="A1135" t="s">
        <v>122</v>
      </c>
      <c r="B1135" t="s">
        <v>131</v>
      </c>
      <c r="C1135" t="s">
        <v>10</v>
      </c>
      <c r="D1135"/>
      <c r="E1135" s="8"/>
      <c r="F1135"/>
      <c r="G1135">
        <f>SUM(Tabuľka9[[#This Row],[Predpokladané spotrebované množstvo 07-12/2022]]*Tabuľka9[[#This Row],[Cena MJ S  DPH]])</f>
        <v>0</v>
      </c>
      <c r="H1135" s="1">
        <v>648493</v>
      </c>
      <c r="I1135" t="str">
        <f>_xlfn.XLOOKUP(Tabuľka9[[#This Row],[IČO]],Zlúčenie1[IČO],Zlúčenie1[zariadenie_short])</f>
        <v>DSS Hriňová</v>
      </c>
      <c r="J1135" t="str">
        <f>_xlfn.XLOOKUP(Tabuľka9[[#This Row],[IČO]],Zlúčenie1[IČO],Zlúčenie1[cis_obce.okres_skratka])</f>
        <v>DT</v>
      </c>
    </row>
    <row r="1136" spans="1:10" hidden="1" x14ac:dyDescent="0.25">
      <c r="A1136" t="s">
        <v>122</v>
      </c>
      <c r="B1136" t="s">
        <v>132</v>
      </c>
      <c r="C1136" t="s">
        <v>10</v>
      </c>
      <c r="D1136"/>
      <c r="E1136" s="8"/>
      <c r="F1136"/>
      <c r="G1136">
        <f>SUM(Tabuľka9[[#This Row],[Predpokladané spotrebované množstvo 07-12/2022]]*Tabuľka9[[#This Row],[Cena MJ S  DPH]])</f>
        <v>0</v>
      </c>
      <c r="H1136" s="1">
        <v>648493</v>
      </c>
      <c r="I1136" t="str">
        <f>_xlfn.XLOOKUP(Tabuľka9[[#This Row],[IČO]],Zlúčenie1[IČO],Zlúčenie1[zariadenie_short])</f>
        <v>DSS Hriňová</v>
      </c>
      <c r="J1136" t="str">
        <f>_xlfn.XLOOKUP(Tabuľka9[[#This Row],[IČO]],Zlúčenie1[IČO],Zlúčenie1[cis_obce.okres_skratka])</f>
        <v>DT</v>
      </c>
    </row>
    <row r="1137" spans="1:10" hidden="1" x14ac:dyDescent="0.25">
      <c r="A1137" t="s">
        <v>122</v>
      </c>
      <c r="B1137" t="s">
        <v>134</v>
      </c>
      <c r="C1137" t="s">
        <v>10</v>
      </c>
      <c r="D1137"/>
      <c r="E1137" s="8">
        <v>1.55</v>
      </c>
      <c r="F1137">
        <v>20</v>
      </c>
      <c r="G1137">
        <f>SUM(Tabuľka9[[#This Row],[Predpokladané spotrebované množstvo 07-12/2022]]*Tabuľka9[[#This Row],[Cena MJ S  DPH]])</f>
        <v>31</v>
      </c>
      <c r="H1137" s="1">
        <v>648493</v>
      </c>
      <c r="I1137" t="str">
        <f>_xlfn.XLOOKUP(Tabuľka9[[#This Row],[IČO]],Zlúčenie1[IČO],Zlúčenie1[zariadenie_short])</f>
        <v>DSS Hriňová</v>
      </c>
      <c r="J1137" t="str">
        <f>_xlfn.XLOOKUP(Tabuľka9[[#This Row],[IČO]],Zlúčenie1[IČO],Zlúčenie1[cis_obce.okres_skratka])</f>
        <v>DT</v>
      </c>
    </row>
    <row r="1138" spans="1:10" hidden="1" x14ac:dyDescent="0.25">
      <c r="A1138" t="s">
        <v>122</v>
      </c>
      <c r="B1138" t="s">
        <v>135</v>
      </c>
      <c r="C1138" t="s">
        <v>10</v>
      </c>
      <c r="D1138"/>
      <c r="E1138" s="8">
        <v>3.2</v>
      </c>
      <c r="F1138"/>
      <c r="G1138">
        <f>SUM(Tabuľka9[[#This Row],[Predpokladané spotrebované množstvo 07-12/2022]]*Tabuľka9[[#This Row],[Cena MJ S  DPH]])</f>
        <v>0</v>
      </c>
      <c r="H1138" s="1">
        <v>648493</v>
      </c>
      <c r="I1138" t="str">
        <f>_xlfn.XLOOKUP(Tabuľka9[[#This Row],[IČO]],Zlúčenie1[IČO],Zlúčenie1[zariadenie_short])</f>
        <v>DSS Hriňová</v>
      </c>
      <c r="J1138" t="str">
        <f>_xlfn.XLOOKUP(Tabuľka9[[#This Row],[IČO]],Zlúčenie1[IČO],Zlúčenie1[cis_obce.okres_skratka])</f>
        <v>DT</v>
      </c>
    </row>
    <row r="1139" spans="1:10" hidden="1" x14ac:dyDescent="0.25">
      <c r="A1139" t="s">
        <v>122</v>
      </c>
      <c r="B1139" t="s">
        <v>136</v>
      </c>
      <c r="C1139" t="s">
        <v>10</v>
      </c>
      <c r="D1139"/>
      <c r="E1139" s="8"/>
      <c r="F1139"/>
      <c r="G1139">
        <f>SUM(Tabuľka9[[#This Row],[Predpokladané spotrebované množstvo 07-12/2022]]*Tabuľka9[[#This Row],[Cena MJ S  DPH]])</f>
        <v>0</v>
      </c>
      <c r="H1139" s="1">
        <v>648493</v>
      </c>
      <c r="I1139" t="str">
        <f>_xlfn.XLOOKUP(Tabuľka9[[#This Row],[IČO]],Zlúčenie1[IČO],Zlúčenie1[zariadenie_short])</f>
        <v>DSS Hriňová</v>
      </c>
      <c r="J1139" t="str">
        <f>_xlfn.XLOOKUP(Tabuľka9[[#This Row],[IČO]],Zlúčenie1[IČO],Zlúčenie1[cis_obce.okres_skratka])</f>
        <v>DT</v>
      </c>
    </row>
    <row r="1140" spans="1:10" hidden="1" x14ac:dyDescent="0.25">
      <c r="A1140" t="s">
        <v>122</v>
      </c>
      <c r="B1140" t="s">
        <v>137</v>
      </c>
      <c r="C1140" t="s">
        <v>10</v>
      </c>
      <c r="D1140"/>
      <c r="E1140" s="8"/>
      <c r="F1140"/>
      <c r="G1140">
        <f>SUM(Tabuľka9[[#This Row],[Predpokladané spotrebované množstvo 07-12/2022]]*Tabuľka9[[#This Row],[Cena MJ S  DPH]])</f>
        <v>0</v>
      </c>
      <c r="H1140" s="1">
        <v>648493</v>
      </c>
      <c r="I1140" t="str">
        <f>_xlfn.XLOOKUP(Tabuľka9[[#This Row],[IČO]],Zlúčenie1[IČO],Zlúčenie1[zariadenie_short])</f>
        <v>DSS Hriňová</v>
      </c>
      <c r="J1140" t="str">
        <f>_xlfn.XLOOKUP(Tabuľka9[[#This Row],[IČO]],Zlúčenie1[IČO],Zlúčenie1[cis_obce.okres_skratka])</f>
        <v>DT</v>
      </c>
    </row>
    <row r="1141" spans="1:10" hidden="1" x14ac:dyDescent="0.25">
      <c r="A1141" t="s">
        <v>122</v>
      </c>
      <c r="B1141" t="s">
        <v>138</v>
      </c>
      <c r="C1141" t="s">
        <v>10</v>
      </c>
      <c r="D1141"/>
      <c r="E1141" s="8"/>
      <c r="F1141"/>
      <c r="G1141">
        <f>SUM(Tabuľka9[[#This Row],[Predpokladané spotrebované množstvo 07-12/2022]]*Tabuľka9[[#This Row],[Cena MJ S  DPH]])</f>
        <v>0</v>
      </c>
      <c r="H1141" s="1">
        <v>648493</v>
      </c>
      <c r="I1141" t="str">
        <f>_xlfn.XLOOKUP(Tabuľka9[[#This Row],[IČO]],Zlúčenie1[IČO],Zlúčenie1[zariadenie_short])</f>
        <v>DSS Hriňová</v>
      </c>
      <c r="J1141" t="str">
        <f>_xlfn.XLOOKUP(Tabuľka9[[#This Row],[IČO]],Zlúčenie1[IČO],Zlúčenie1[cis_obce.okres_skratka])</f>
        <v>DT</v>
      </c>
    </row>
    <row r="1142" spans="1:10" hidden="1" x14ac:dyDescent="0.25">
      <c r="A1142" t="s">
        <v>122</v>
      </c>
      <c r="B1142" t="s">
        <v>139</v>
      </c>
      <c r="C1142" t="s">
        <v>10</v>
      </c>
      <c r="D1142"/>
      <c r="E1142" s="8"/>
      <c r="F1142"/>
      <c r="G1142">
        <f>SUM(Tabuľka9[[#This Row],[Predpokladané spotrebované množstvo 07-12/2022]]*Tabuľka9[[#This Row],[Cena MJ S  DPH]])</f>
        <v>0</v>
      </c>
      <c r="H1142" s="1">
        <v>648493</v>
      </c>
      <c r="I1142" t="str">
        <f>_xlfn.XLOOKUP(Tabuľka9[[#This Row],[IČO]],Zlúčenie1[IČO],Zlúčenie1[zariadenie_short])</f>
        <v>DSS Hriňová</v>
      </c>
      <c r="J1142" t="str">
        <f>_xlfn.XLOOKUP(Tabuľka9[[#This Row],[IČO]],Zlúčenie1[IČO],Zlúčenie1[cis_obce.okres_skratka])</f>
        <v>DT</v>
      </c>
    </row>
    <row r="1143" spans="1:10" hidden="1" x14ac:dyDescent="0.25">
      <c r="A1143" t="s">
        <v>122</v>
      </c>
      <c r="B1143" t="s">
        <v>140</v>
      </c>
      <c r="C1143" t="s">
        <v>10</v>
      </c>
      <c r="D1143"/>
      <c r="E1143" s="8"/>
      <c r="F1143"/>
      <c r="G1143">
        <f>SUM(Tabuľka9[[#This Row],[Predpokladané spotrebované množstvo 07-12/2022]]*Tabuľka9[[#This Row],[Cena MJ S  DPH]])</f>
        <v>0</v>
      </c>
      <c r="H1143" s="1">
        <v>648493</v>
      </c>
      <c r="I1143" t="str">
        <f>_xlfn.XLOOKUP(Tabuľka9[[#This Row],[IČO]],Zlúčenie1[IČO],Zlúčenie1[zariadenie_short])</f>
        <v>DSS Hriňová</v>
      </c>
      <c r="J1143" t="str">
        <f>_xlfn.XLOOKUP(Tabuľka9[[#This Row],[IČO]],Zlúčenie1[IČO],Zlúčenie1[cis_obce.okres_skratka])</f>
        <v>DT</v>
      </c>
    </row>
    <row r="1144" spans="1:10" hidden="1" x14ac:dyDescent="0.25">
      <c r="A1144" t="s">
        <v>122</v>
      </c>
      <c r="B1144" t="s">
        <v>141</v>
      </c>
      <c r="C1144" t="s">
        <v>10</v>
      </c>
      <c r="D1144"/>
      <c r="E1144" s="8"/>
      <c r="F1144"/>
      <c r="G1144">
        <f>SUM(Tabuľka9[[#This Row],[Predpokladané spotrebované množstvo 07-12/2022]]*Tabuľka9[[#This Row],[Cena MJ S  DPH]])</f>
        <v>0</v>
      </c>
      <c r="H1144" s="1">
        <v>648493</v>
      </c>
      <c r="I1144" t="str">
        <f>_xlfn.XLOOKUP(Tabuľka9[[#This Row],[IČO]],Zlúčenie1[IČO],Zlúčenie1[zariadenie_short])</f>
        <v>DSS Hriňová</v>
      </c>
      <c r="J1144" t="str">
        <f>_xlfn.XLOOKUP(Tabuľka9[[#This Row],[IČO]],Zlúčenie1[IČO],Zlúčenie1[cis_obce.okres_skratka])</f>
        <v>DT</v>
      </c>
    </row>
    <row r="1145" spans="1:10" hidden="1" x14ac:dyDescent="0.25">
      <c r="A1145" t="s">
        <v>122</v>
      </c>
      <c r="B1145" t="s">
        <v>142</v>
      </c>
      <c r="C1145" t="s">
        <v>10</v>
      </c>
      <c r="D1145"/>
      <c r="E1145" s="8"/>
      <c r="F1145"/>
      <c r="G1145">
        <f>SUM(Tabuľka9[[#This Row],[Predpokladané spotrebované množstvo 07-12/2022]]*Tabuľka9[[#This Row],[Cena MJ S  DPH]])</f>
        <v>0</v>
      </c>
      <c r="H1145" s="1">
        <v>648493</v>
      </c>
      <c r="I1145" t="str">
        <f>_xlfn.XLOOKUP(Tabuľka9[[#This Row],[IČO]],Zlúčenie1[IČO],Zlúčenie1[zariadenie_short])</f>
        <v>DSS Hriňová</v>
      </c>
      <c r="J1145" t="str">
        <f>_xlfn.XLOOKUP(Tabuľka9[[#This Row],[IČO]],Zlúčenie1[IČO],Zlúčenie1[cis_obce.okres_skratka])</f>
        <v>DT</v>
      </c>
    </row>
    <row r="1146" spans="1:10" hidden="1" x14ac:dyDescent="0.25">
      <c r="A1146" t="s">
        <v>122</v>
      </c>
      <c r="B1146" t="s">
        <v>143</v>
      </c>
      <c r="C1146" t="s">
        <v>10</v>
      </c>
      <c r="D1146"/>
      <c r="E1146" s="8">
        <v>3</v>
      </c>
      <c r="F1146"/>
      <c r="G1146">
        <f>SUM(Tabuľka9[[#This Row],[Predpokladané spotrebované množstvo 07-12/2022]]*Tabuľka9[[#This Row],[Cena MJ S  DPH]])</f>
        <v>0</v>
      </c>
      <c r="H1146" s="1">
        <v>648493</v>
      </c>
      <c r="I1146" t="str">
        <f>_xlfn.XLOOKUP(Tabuľka9[[#This Row],[IČO]],Zlúčenie1[IČO],Zlúčenie1[zariadenie_short])</f>
        <v>DSS Hriňová</v>
      </c>
      <c r="J1146" t="str">
        <f>_xlfn.XLOOKUP(Tabuľka9[[#This Row],[IČO]],Zlúčenie1[IČO],Zlúčenie1[cis_obce.okres_skratka])</f>
        <v>DT</v>
      </c>
    </row>
    <row r="1147" spans="1:10" hidden="1" x14ac:dyDescent="0.25">
      <c r="A1147" t="s">
        <v>122</v>
      </c>
      <c r="B1147" t="s">
        <v>144</v>
      </c>
      <c r="C1147" t="s">
        <v>10</v>
      </c>
      <c r="D1147"/>
      <c r="E1147" s="8"/>
      <c r="F1147"/>
      <c r="G1147">
        <f>SUM(Tabuľka9[[#This Row],[Predpokladané spotrebované množstvo 07-12/2022]]*Tabuľka9[[#This Row],[Cena MJ S  DPH]])</f>
        <v>0</v>
      </c>
      <c r="H1147" s="1">
        <v>648493</v>
      </c>
      <c r="I1147" t="str">
        <f>_xlfn.XLOOKUP(Tabuľka9[[#This Row],[IČO]],Zlúčenie1[IČO],Zlúčenie1[zariadenie_short])</f>
        <v>DSS Hriňová</v>
      </c>
      <c r="J1147" t="str">
        <f>_xlfn.XLOOKUP(Tabuľka9[[#This Row],[IČO]],Zlúčenie1[IČO],Zlúčenie1[cis_obce.okres_skratka])</f>
        <v>DT</v>
      </c>
    </row>
    <row r="1148" spans="1:10" hidden="1" x14ac:dyDescent="0.25">
      <c r="A1148" t="s">
        <v>122</v>
      </c>
      <c r="B1148" t="s">
        <v>145</v>
      </c>
      <c r="C1148" t="s">
        <v>10</v>
      </c>
      <c r="D1148"/>
      <c r="E1148" s="8">
        <v>2.85</v>
      </c>
      <c r="F1148">
        <v>10</v>
      </c>
      <c r="G1148">
        <f>SUM(Tabuľka9[[#This Row],[Predpokladané spotrebované množstvo 07-12/2022]]*Tabuľka9[[#This Row],[Cena MJ S  DPH]])</f>
        <v>28.5</v>
      </c>
      <c r="H1148" s="1">
        <v>648493</v>
      </c>
      <c r="I1148" t="str">
        <f>_xlfn.XLOOKUP(Tabuľka9[[#This Row],[IČO]],Zlúčenie1[IČO],Zlúčenie1[zariadenie_short])</f>
        <v>DSS Hriňová</v>
      </c>
      <c r="J1148" t="str">
        <f>_xlfn.XLOOKUP(Tabuľka9[[#This Row],[IČO]],Zlúčenie1[IČO],Zlúčenie1[cis_obce.okres_skratka])</f>
        <v>DT</v>
      </c>
    </row>
    <row r="1149" spans="1:10" hidden="1" x14ac:dyDescent="0.25">
      <c r="A1149" t="s">
        <v>122</v>
      </c>
      <c r="B1149" t="s">
        <v>146</v>
      </c>
      <c r="C1149" t="s">
        <v>10</v>
      </c>
      <c r="D1149"/>
      <c r="E1149" s="8">
        <v>1.49</v>
      </c>
      <c r="F1149">
        <v>18</v>
      </c>
      <c r="G1149">
        <f>SUM(Tabuľka9[[#This Row],[Predpokladané spotrebované množstvo 07-12/2022]]*Tabuľka9[[#This Row],[Cena MJ S  DPH]])</f>
        <v>26.82</v>
      </c>
      <c r="H1149" s="1">
        <v>648493</v>
      </c>
      <c r="I1149" t="str">
        <f>_xlfn.XLOOKUP(Tabuľka9[[#This Row],[IČO]],Zlúčenie1[IČO],Zlúčenie1[zariadenie_short])</f>
        <v>DSS Hriňová</v>
      </c>
      <c r="J1149" t="str">
        <f>_xlfn.XLOOKUP(Tabuľka9[[#This Row],[IČO]],Zlúčenie1[IČO],Zlúčenie1[cis_obce.okres_skratka])</f>
        <v>DT</v>
      </c>
    </row>
    <row r="1150" spans="1:10" hidden="1" x14ac:dyDescent="0.25">
      <c r="A1150" t="s">
        <v>122</v>
      </c>
      <c r="B1150" t="s">
        <v>147</v>
      </c>
      <c r="C1150" t="s">
        <v>10</v>
      </c>
      <c r="D1150"/>
      <c r="E1150" s="8"/>
      <c r="F1150"/>
      <c r="G1150">
        <f>SUM(Tabuľka9[[#This Row],[Predpokladané spotrebované množstvo 07-12/2022]]*Tabuľka9[[#This Row],[Cena MJ S  DPH]])</f>
        <v>0</v>
      </c>
      <c r="H1150" s="1">
        <v>648493</v>
      </c>
      <c r="I1150" t="str">
        <f>_xlfn.XLOOKUP(Tabuľka9[[#This Row],[IČO]],Zlúčenie1[IČO],Zlúčenie1[zariadenie_short])</f>
        <v>DSS Hriňová</v>
      </c>
      <c r="J1150" t="str">
        <f>_xlfn.XLOOKUP(Tabuľka9[[#This Row],[IČO]],Zlúčenie1[IČO],Zlúčenie1[cis_obce.okres_skratka])</f>
        <v>DT</v>
      </c>
    </row>
    <row r="1151" spans="1:10" hidden="1" x14ac:dyDescent="0.25">
      <c r="A1151" t="s">
        <v>122</v>
      </c>
      <c r="B1151" t="s">
        <v>148</v>
      </c>
      <c r="C1151" t="s">
        <v>10</v>
      </c>
      <c r="D1151"/>
      <c r="E1151" s="8"/>
      <c r="F1151"/>
      <c r="G1151">
        <f>SUM(Tabuľka9[[#This Row],[Predpokladané spotrebované množstvo 07-12/2022]]*Tabuľka9[[#This Row],[Cena MJ S  DPH]])</f>
        <v>0</v>
      </c>
      <c r="H1151" s="1">
        <v>648493</v>
      </c>
      <c r="I1151" t="str">
        <f>_xlfn.XLOOKUP(Tabuľka9[[#This Row],[IČO]],Zlúčenie1[IČO],Zlúčenie1[zariadenie_short])</f>
        <v>DSS Hriňová</v>
      </c>
      <c r="J1151" t="str">
        <f>_xlfn.XLOOKUP(Tabuľka9[[#This Row],[IČO]],Zlúčenie1[IČO],Zlúčenie1[cis_obce.okres_skratka])</f>
        <v>DT</v>
      </c>
    </row>
    <row r="1152" spans="1:10" hidden="1" x14ac:dyDescent="0.25">
      <c r="A1152" t="s">
        <v>122</v>
      </c>
      <c r="B1152" t="s">
        <v>149</v>
      </c>
      <c r="C1152" t="s">
        <v>10</v>
      </c>
      <c r="D1152"/>
      <c r="E1152" s="8"/>
      <c r="F1152"/>
      <c r="G1152">
        <f>SUM(Tabuľka9[[#This Row],[Predpokladané spotrebované množstvo 07-12/2022]]*Tabuľka9[[#This Row],[Cena MJ S  DPH]])</f>
        <v>0</v>
      </c>
      <c r="H1152" s="1">
        <v>648493</v>
      </c>
      <c r="I1152" t="str">
        <f>_xlfn.XLOOKUP(Tabuľka9[[#This Row],[IČO]],Zlúčenie1[IČO],Zlúčenie1[zariadenie_short])</f>
        <v>DSS Hriňová</v>
      </c>
      <c r="J1152" t="str">
        <f>_xlfn.XLOOKUP(Tabuľka9[[#This Row],[IČO]],Zlúčenie1[IČO],Zlúčenie1[cis_obce.okres_skratka])</f>
        <v>DT</v>
      </c>
    </row>
    <row r="1153" spans="1:10" hidden="1" x14ac:dyDescent="0.25">
      <c r="A1153" t="s">
        <v>122</v>
      </c>
      <c r="B1153" t="s">
        <v>150</v>
      </c>
      <c r="C1153" t="s">
        <v>10</v>
      </c>
      <c r="D1153"/>
      <c r="E1153" s="8"/>
      <c r="F1153"/>
      <c r="G1153">
        <f>SUM(Tabuľka9[[#This Row],[Predpokladané spotrebované množstvo 07-12/2022]]*Tabuľka9[[#This Row],[Cena MJ S  DPH]])</f>
        <v>0</v>
      </c>
      <c r="H1153" s="1">
        <v>648493</v>
      </c>
      <c r="I1153" t="str">
        <f>_xlfn.XLOOKUP(Tabuľka9[[#This Row],[IČO]],Zlúčenie1[IČO],Zlúčenie1[zariadenie_short])</f>
        <v>DSS Hriňová</v>
      </c>
      <c r="J1153" t="str">
        <f>_xlfn.XLOOKUP(Tabuľka9[[#This Row],[IČO]],Zlúčenie1[IČO],Zlúčenie1[cis_obce.okres_skratka])</f>
        <v>DT</v>
      </c>
    </row>
    <row r="1154" spans="1:10" hidden="1" x14ac:dyDescent="0.25">
      <c r="A1154" t="s">
        <v>122</v>
      </c>
      <c r="B1154" t="s">
        <v>151</v>
      </c>
      <c r="C1154" t="s">
        <v>10</v>
      </c>
      <c r="D1154"/>
      <c r="E1154" s="8">
        <v>5.5</v>
      </c>
      <c r="F1154">
        <v>4</v>
      </c>
      <c r="G1154">
        <f>SUM(Tabuľka9[[#This Row],[Predpokladané spotrebované množstvo 07-12/2022]]*Tabuľka9[[#This Row],[Cena MJ S  DPH]])</f>
        <v>22</v>
      </c>
      <c r="H1154" s="1">
        <v>648493</v>
      </c>
      <c r="I1154" t="str">
        <f>_xlfn.XLOOKUP(Tabuľka9[[#This Row],[IČO]],Zlúčenie1[IČO],Zlúčenie1[zariadenie_short])</f>
        <v>DSS Hriňová</v>
      </c>
      <c r="J1154" t="str">
        <f>_xlfn.XLOOKUP(Tabuľka9[[#This Row],[IČO]],Zlúčenie1[IČO],Zlúčenie1[cis_obce.okres_skratka])</f>
        <v>DT</v>
      </c>
    </row>
    <row r="1155" spans="1:10" hidden="1" x14ac:dyDescent="0.25">
      <c r="A1155" t="s">
        <v>122</v>
      </c>
      <c r="B1155" t="s">
        <v>152</v>
      </c>
      <c r="C1155" t="s">
        <v>10</v>
      </c>
      <c r="D1155"/>
      <c r="E1155" s="8">
        <v>3</v>
      </c>
      <c r="F1155">
        <v>12</v>
      </c>
      <c r="G1155">
        <f>SUM(Tabuľka9[[#This Row],[Predpokladané spotrebované množstvo 07-12/2022]]*Tabuľka9[[#This Row],[Cena MJ S  DPH]])</f>
        <v>36</v>
      </c>
      <c r="H1155" s="1">
        <v>648493</v>
      </c>
      <c r="I1155" t="str">
        <f>_xlfn.XLOOKUP(Tabuľka9[[#This Row],[IČO]],Zlúčenie1[IČO],Zlúčenie1[zariadenie_short])</f>
        <v>DSS Hriňová</v>
      </c>
      <c r="J1155" t="str">
        <f>_xlfn.XLOOKUP(Tabuľka9[[#This Row],[IČO]],Zlúčenie1[IČO],Zlúčenie1[cis_obce.okres_skratka])</f>
        <v>DT</v>
      </c>
    </row>
    <row r="1156" spans="1:10" hidden="1" x14ac:dyDescent="0.25">
      <c r="A1156" t="s">
        <v>122</v>
      </c>
      <c r="B1156" t="s">
        <v>153</v>
      </c>
      <c r="C1156" t="s">
        <v>10</v>
      </c>
      <c r="D1156"/>
      <c r="E1156" s="8"/>
      <c r="F1156"/>
      <c r="G1156">
        <f>SUM(Tabuľka9[[#This Row],[Predpokladané spotrebované množstvo 07-12/2022]]*Tabuľka9[[#This Row],[Cena MJ S  DPH]])</f>
        <v>0</v>
      </c>
      <c r="H1156" s="1">
        <v>648493</v>
      </c>
      <c r="I1156" t="str">
        <f>_xlfn.XLOOKUP(Tabuľka9[[#This Row],[IČO]],Zlúčenie1[IČO],Zlúčenie1[zariadenie_short])</f>
        <v>DSS Hriňová</v>
      </c>
      <c r="J1156" t="str">
        <f>_xlfn.XLOOKUP(Tabuľka9[[#This Row],[IČO]],Zlúčenie1[IČO],Zlúčenie1[cis_obce.okres_skratka])</f>
        <v>DT</v>
      </c>
    </row>
    <row r="1157" spans="1:10" hidden="1" x14ac:dyDescent="0.25">
      <c r="A1157" t="s">
        <v>122</v>
      </c>
      <c r="B1157" t="s">
        <v>154</v>
      </c>
      <c r="C1157" t="s">
        <v>10</v>
      </c>
      <c r="D1157"/>
      <c r="E1157" s="8">
        <v>1.85</v>
      </c>
      <c r="F1157">
        <v>10</v>
      </c>
      <c r="G1157">
        <f>SUM(Tabuľka9[[#This Row],[Predpokladané spotrebované množstvo 07-12/2022]]*Tabuľka9[[#This Row],[Cena MJ S  DPH]])</f>
        <v>18.5</v>
      </c>
      <c r="H1157" s="1">
        <v>648493</v>
      </c>
      <c r="I1157" t="str">
        <f>_xlfn.XLOOKUP(Tabuľka9[[#This Row],[IČO]],Zlúčenie1[IČO],Zlúčenie1[zariadenie_short])</f>
        <v>DSS Hriňová</v>
      </c>
      <c r="J1157" t="str">
        <f>_xlfn.XLOOKUP(Tabuľka9[[#This Row],[IČO]],Zlúčenie1[IČO],Zlúčenie1[cis_obce.okres_skratka])</f>
        <v>DT</v>
      </c>
    </row>
    <row r="1158" spans="1:10" hidden="1" x14ac:dyDescent="0.25">
      <c r="A1158" t="s">
        <v>122</v>
      </c>
      <c r="B1158" t="s">
        <v>155</v>
      </c>
      <c r="C1158" t="s">
        <v>10</v>
      </c>
      <c r="D1158"/>
      <c r="E1158" s="8">
        <v>3.6</v>
      </c>
      <c r="F1158">
        <v>4</v>
      </c>
      <c r="G1158">
        <f>SUM(Tabuľka9[[#This Row],[Predpokladané spotrebované množstvo 07-12/2022]]*Tabuľka9[[#This Row],[Cena MJ S  DPH]])</f>
        <v>14.4</v>
      </c>
      <c r="H1158" s="1">
        <v>648493</v>
      </c>
      <c r="I1158" t="str">
        <f>_xlfn.XLOOKUP(Tabuľka9[[#This Row],[IČO]],Zlúčenie1[IČO],Zlúčenie1[zariadenie_short])</f>
        <v>DSS Hriňová</v>
      </c>
      <c r="J1158" t="str">
        <f>_xlfn.XLOOKUP(Tabuľka9[[#This Row],[IČO]],Zlúčenie1[IČO],Zlúčenie1[cis_obce.okres_skratka])</f>
        <v>DT</v>
      </c>
    </row>
    <row r="1159" spans="1:10" hidden="1" x14ac:dyDescent="0.25">
      <c r="A1159" t="s">
        <v>122</v>
      </c>
      <c r="B1159" t="s">
        <v>156</v>
      </c>
      <c r="C1159" t="s">
        <v>10</v>
      </c>
      <c r="D1159"/>
      <c r="E1159" s="8"/>
      <c r="F1159"/>
      <c r="G1159">
        <f>SUM(Tabuľka9[[#This Row],[Predpokladané spotrebované množstvo 07-12/2022]]*Tabuľka9[[#This Row],[Cena MJ S  DPH]])</f>
        <v>0</v>
      </c>
      <c r="H1159" s="1">
        <v>648493</v>
      </c>
      <c r="I1159" t="str">
        <f>_xlfn.XLOOKUP(Tabuľka9[[#This Row],[IČO]],Zlúčenie1[IČO],Zlúčenie1[zariadenie_short])</f>
        <v>DSS Hriňová</v>
      </c>
      <c r="J1159" t="str">
        <f>_xlfn.XLOOKUP(Tabuľka9[[#This Row],[IČO]],Zlúčenie1[IČO],Zlúčenie1[cis_obce.okres_skratka])</f>
        <v>DT</v>
      </c>
    </row>
    <row r="1160" spans="1:10" hidden="1" x14ac:dyDescent="0.25">
      <c r="A1160" t="s">
        <v>122</v>
      </c>
      <c r="B1160" t="s">
        <v>157</v>
      </c>
      <c r="C1160" t="s">
        <v>10</v>
      </c>
      <c r="D1160"/>
      <c r="E1160" s="8"/>
      <c r="F1160"/>
      <c r="G1160">
        <f>SUM(Tabuľka9[[#This Row],[Predpokladané spotrebované množstvo 07-12/2022]]*Tabuľka9[[#This Row],[Cena MJ S  DPH]])</f>
        <v>0</v>
      </c>
      <c r="H1160" s="1">
        <v>648493</v>
      </c>
      <c r="I1160" t="str">
        <f>_xlfn.XLOOKUP(Tabuľka9[[#This Row],[IČO]],Zlúčenie1[IČO],Zlúčenie1[zariadenie_short])</f>
        <v>DSS Hriňová</v>
      </c>
      <c r="J1160" t="str">
        <f>_xlfn.XLOOKUP(Tabuľka9[[#This Row],[IČO]],Zlúčenie1[IČO],Zlúčenie1[cis_obce.okres_skratka])</f>
        <v>DT</v>
      </c>
    </row>
    <row r="1161" spans="1:10" hidden="1" x14ac:dyDescent="0.25">
      <c r="A1161" t="s">
        <v>122</v>
      </c>
      <c r="B1161" t="s">
        <v>158</v>
      </c>
      <c r="C1161" t="s">
        <v>10</v>
      </c>
      <c r="D1161"/>
      <c r="E1161" s="8"/>
      <c r="F1161"/>
      <c r="G1161">
        <f>SUM(Tabuľka9[[#This Row],[Predpokladané spotrebované množstvo 07-12/2022]]*Tabuľka9[[#This Row],[Cena MJ S  DPH]])</f>
        <v>0</v>
      </c>
      <c r="H1161" s="1">
        <v>648493</v>
      </c>
      <c r="I1161" t="str">
        <f>_xlfn.XLOOKUP(Tabuľka9[[#This Row],[IČO]],Zlúčenie1[IČO],Zlúčenie1[zariadenie_short])</f>
        <v>DSS Hriňová</v>
      </c>
      <c r="J1161" t="str">
        <f>_xlfn.XLOOKUP(Tabuľka9[[#This Row],[IČO]],Zlúčenie1[IČO],Zlúčenie1[cis_obce.okres_skratka])</f>
        <v>DT</v>
      </c>
    </row>
    <row r="1162" spans="1:10" hidden="1" x14ac:dyDescent="0.25">
      <c r="A1162" t="s">
        <v>122</v>
      </c>
      <c r="B1162" t="s">
        <v>159</v>
      </c>
      <c r="C1162" t="s">
        <v>10</v>
      </c>
      <c r="D1162"/>
      <c r="E1162" s="8"/>
      <c r="F1162"/>
      <c r="G1162">
        <f>SUM(Tabuľka9[[#This Row],[Predpokladané spotrebované množstvo 07-12/2022]]*Tabuľka9[[#This Row],[Cena MJ S  DPH]])</f>
        <v>0</v>
      </c>
      <c r="H1162" s="1">
        <v>648493</v>
      </c>
      <c r="I1162" t="str">
        <f>_xlfn.XLOOKUP(Tabuľka9[[#This Row],[IČO]],Zlúčenie1[IČO],Zlúčenie1[zariadenie_short])</f>
        <v>DSS Hriňová</v>
      </c>
      <c r="J1162" t="str">
        <f>_xlfn.XLOOKUP(Tabuľka9[[#This Row],[IČO]],Zlúčenie1[IČO],Zlúčenie1[cis_obce.okres_skratka])</f>
        <v>DT</v>
      </c>
    </row>
    <row r="1163" spans="1:10" hidden="1" x14ac:dyDescent="0.25">
      <c r="A1163" t="s">
        <v>122</v>
      </c>
      <c r="B1163" t="s">
        <v>160</v>
      </c>
      <c r="C1163" t="s">
        <v>10</v>
      </c>
      <c r="D1163"/>
      <c r="E1163" s="8"/>
      <c r="F1163"/>
      <c r="G1163">
        <f>SUM(Tabuľka9[[#This Row],[Predpokladané spotrebované množstvo 07-12/2022]]*Tabuľka9[[#This Row],[Cena MJ S  DPH]])</f>
        <v>0</v>
      </c>
      <c r="H1163" s="1">
        <v>648493</v>
      </c>
      <c r="I1163" t="str">
        <f>_xlfn.XLOOKUP(Tabuľka9[[#This Row],[IČO]],Zlúčenie1[IČO],Zlúčenie1[zariadenie_short])</f>
        <v>DSS Hriňová</v>
      </c>
      <c r="J1163" t="str">
        <f>_xlfn.XLOOKUP(Tabuľka9[[#This Row],[IČO]],Zlúčenie1[IČO],Zlúčenie1[cis_obce.okres_skratka])</f>
        <v>DT</v>
      </c>
    </row>
    <row r="1164" spans="1:10" hidden="1" x14ac:dyDescent="0.25">
      <c r="A1164" t="s">
        <v>122</v>
      </c>
      <c r="B1164" t="s">
        <v>161</v>
      </c>
      <c r="C1164" t="s">
        <v>10</v>
      </c>
      <c r="D1164"/>
      <c r="E1164" s="8">
        <v>3</v>
      </c>
      <c r="F1164"/>
      <c r="G1164">
        <f>SUM(Tabuľka9[[#This Row],[Predpokladané spotrebované množstvo 07-12/2022]]*Tabuľka9[[#This Row],[Cena MJ S  DPH]])</f>
        <v>0</v>
      </c>
      <c r="H1164" s="1">
        <v>648493</v>
      </c>
      <c r="I1164" t="str">
        <f>_xlfn.XLOOKUP(Tabuľka9[[#This Row],[IČO]],Zlúčenie1[IČO],Zlúčenie1[zariadenie_short])</f>
        <v>DSS Hriňová</v>
      </c>
      <c r="J1164" t="str">
        <f>_xlfn.XLOOKUP(Tabuľka9[[#This Row],[IČO]],Zlúčenie1[IČO],Zlúčenie1[cis_obce.okres_skratka])</f>
        <v>DT</v>
      </c>
    </row>
    <row r="1165" spans="1:10" hidden="1" x14ac:dyDescent="0.25">
      <c r="A1165" t="s">
        <v>122</v>
      </c>
      <c r="B1165" t="s">
        <v>162</v>
      </c>
      <c r="C1165" t="s">
        <v>10</v>
      </c>
      <c r="D1165"/>
      <c r="E1165" s="8"/>
      <c r="F1165"/>
      <c r="G1165">
        <f>SUM(Tabuľka9[[#This Row],[Predpokladané spotrebované množstvo 07-12/2022]]*Tabuľka9[[#This Row],[Cena MJ S  DPH]])</f>
        <v>0</v>
      </c>
      <c r="H1165" s="1">
        <v>648493</v>
      </c>
      <c r="I1165" t="str">
        <f>_xlfn.XLOOKUP(Tabuľka9[[#This Row],[IČO]],Zlúčenie1[IČO],Zlúčenie1[zariadenie_short])</f>
        <v>DSS Hriňová</v>
      </c>
      <c r="J1165" t="str">
        <f>_xlfn.XLOOKUP(Tabuľka9[[#This Row],[IČO]],Zlúčenie1[IČO],Zlúčenie1[cis_obce.okres_skratka])</f>
        <v>DT</v>
      </c>
    </row>
    <row r="1166" spans="1:10" hidden="1" x14ac:dyDescent="0.25">
      <c r="A1166" t="s">
        <v>122</v>
      </c>
      <c r="B1166" t="s">
        <v>163</v>
      </c>
      <c r="C1166" t="s">
        <v>10</v>
      </c>
      <c r="D1166"/>
      <c r="E1166" s="8"/>
      <c r="F1166"/>
      <c r="G1166">
        <f>SUM(Tabuľka9[[#This Row],[Predpokladané spotrebované množstvo 07-12/2022]]*Tabuľka9[[#This Row],[Cena MJ S  DPH]])</f>
        <v>0</v>
      </c>
      <c r="H1166" s="1">
        <v>648493</v>
      </c>
      <c r="I1166" t="str">
        <f>_xlfn.XLOOKUP(Tabuľka9[[#This Row],[IČO]],Zlúčenie1[IČO],Zlúčenie1[zariadenie_short])</f>
        <v>DSS Hriňová</v>
      </c>
      <c r="J1166" t="str">
        <f>_xlfn.XLOOKUP(Tabuľka9[[#This Row],[IČO]],Zlúčenie1[IČO],Zlúčenie1[cis_obce.okres_skratka])</f>
        <v>DT</v>
      </c>
    </row>
    <row r="1167" spans="1:10" hidden="1" x14ac:dyDescent="0.25">
      <c r="A1167" t="s">
        <v>122</v>
      </c>
      <c r="B1167" t="s">
        <v>164</v>
      </c>
      <c r="C1167" t="s">
        <v>10</v>
      </c>
      <c r="D1167"/>
      <c r="E1167" s="8">
        <v>2.85</v>
      </c>
      <c r="F1167">
        <v>16</v>
      </c>
      <c r="G1167">
        <f>SUM(Tabuľka9[[#This Row],[Predpokladané spotrebované množstvo 07-12/2022]]*Tabuľka9[[#This Row],[Cena MJ S  DPH]])</f>
        <v>45.6</v>
      </c>
      <c r="H1167" s="1">
        <v>648493</v>
      </c>
      <c r="I1167" t="str">
        <f>_xlfn.XLOOKUP(Tabuľka9[[#This Row],[IČO]],Zlúčenie1[IČO],Zlúčenie1[zariadenie_short])</f>
        <v>DSS Hriňová</v>
      </c>
      <c r="J1167" t="str">
        <f>_xlfn.XLOOKUP(Tabuľka9[[#This Row],[IČO]],Zlúčenie1[IČO],Zlúčenie1[cis_obce.okres_skratka])</f>
        <v>DT</v>
      </c>
    </row>
    <row r="1168" spans="1:10" hidden="1" x14ac:dyDescent="0.25">
      <c r="A1168" t="s">
        <v>122</v>
      </c>
      <c r="B1168" t="s">
        <v>165</v>
      </c>
      <c r="C1168" t="s">
        <v>10</v>
      </c>
      <c r="D1168"/>
      <c r="E1168" s="8">
        <v>1.2</v>
      </c>
      <c r="F1168">
        <v>6</v>
      </c>
      <c r="G1168">
        <f>SUM(Tabuľka9[[#This Row],[Predpokladané spotrebované množstvo 07-12/2022]]*Tabuľka9[[#This Row],[Cena MJ S  DPH]])</f>
        <v>7.1999999999999993</v>
      </c>
      <c r="H1168" s="1">
        <v>648493</v>
      </c>
      <c r="I1168" t="str">
        <f>_xlfn.XLOOKUP(Tabuľka9[[#This Row],[IČO]],Zlúčenie1[IČO],Zlúčenie1[zariadenie_short])</f>
        <v>DSS Hriňová</v>
      </c>
      <c r="J1168" t="str">
        <f>_xlfn.XLOOKUP(Tabuľka9[[#This Row],[IČO]],Zlúčenie1[IČO],Zlúčenie1[cis_obce.okres_skratka])</f>
        <v>DT</v>
      </c>
    </row>
    <row r="1169" spans="1:10" hidden="1" x14ac:dyDescent="0.25">
      <c r="A1169" t="s">
        <v>122</v>
      </c>
      <c r="B1169" t="s">
        <v>166</v>
      </c>
      <c r="C1169" t="s">
        <v>10</v>
      </c>
      <c r="D1169"/>
      <c r="E1169" s="8">
        <v>3.3</v>
      </c>
      <c r="F1169">
        <v>6</v>
      </c>
      <c r="G1169">
        <f>SUM(Tabuľka9[[#This Row],[Predpokladané spotrebované množstvo 07-12/2022]]*Tabuľka9[[#This Row],[Cena MJ S  DPH]])</f>
        <v>19.799999999999997</v>
      </c>
      <c r="H1169" s="1">
        <v>648493</v>
      </c>
      <c r="I1169" t="str">
        <f>_xlfn.XLOOKUP(Tabuľka9[[#This Row],[IČO]],Zlúčenie1[IČO],Zlúčenie1[zariadenie_short])</f>
        <v>DSS Hriňová</v>
      </c>
      <c r="J1169" t="str">
        <f>_xlfn.XLOOKUP(Tabuľka9[[#This Row],[IČO]],Zlúčenie1[IČO],Zlúčenie1[cis_obce.okres_skratka])</f>
        <v>DT</v>
      </c>
    </row>
    <row r="1170" spans="1:10" hidden="1" x14ac:dyDescent="0.25">
      <c r="A1170" t="s">
        <v>122</v>
      </c>
      <c r="B1170" t="s">
        <v>167</v>
      </c>
      <c r="C1170" t="s">
        <v>10</v>
      </c>
      <c r="D1170"/>
      <c r="E1170" s="8">
        <v>2.5</v>
      </c>
      <c r="F1170">
        <v>20</v>
      </c>
      <c r="G1170">
        <f>SUM(Tabuľka9[[#This Row],[Predpokladané spotrebované množstvo 07-12/2022]]*Tabuľka9[[#This Row],[Cena MJ S  DPH]])</f>
        <v>50</v>
      </c>
      <c r="H1170" s="1">
        <v>648493</v>
      </c>
      <c r="I1170" t="str">
        <f>_xlfn.XLOOKUP(Tabuľka9[[#This Row],[IČO]],Zlúčenie1[IČO],Zlúčenie1[zariadenie_short])</f>
        <v>DSS Hriňová</v>
      </c>
      <c r="J1170" t="str">
        <f>_xlfn.XLOOKUP(Tabuľka9[[#This Row],[IČO]],Zlúčenie1[IČO],Zlúčenie1[cis_obce.okres_skratka])</f>
        <v>DT</v>
      </c>
    </row>
    <row r="1171" spans="1:10" hidden="1" x14ac:dyDescent="0.25">
      <c r="A1171" t="s">
        <v>122</v>
      </c>
      <c r="B1171" t="s">
        <v>168</v>
      </c>
      <c r="C1171" t="s">
        <v>10</v>
      </c>
      <c r="D1171"/>
      <c r="E1171" s="8"/>
      <c r="F1171"/>
      <c r="G1171">
        <f>SUM(Tabuľka9[[#This Row],[Predpokladané spotrebované množstvo 07-12/2022]]*Tabuľka9[[#This Row],[Cena MJ S  DPH]])</f>
        <v>0</v>
      </c>
      <c r="H1171" s="1">
        <v>648493</v>
      </c>
      <c r="I1171" t="str">
        <f>_xlfn.XLOOKUP(Tabuľka9[[#This Row],[IČO]],Zlúčenie1[IČO],Zlúčenie1[zariadenie_short])</f>
        <v>DSS Hriňová</v>
      </c>
      <c r="J1171" t="str">
        <f>_xlfn.XLOOKUP(Tabuľka9[[#This Row],[IČO]],Zlúčenie1[IČO],Zlúčenie1[cis_obce.okres_skratka])</f>
        <v>DT</v>
      </c>
    </row>
    <row r="1172" spans="1:10" hidden="1" x14ac:dyDescent="0.25">
      <c r="A1172" t="s">
        <v>122</v>
      </c>
      <c r="B1172" t="s">
        <v>169</v>
      </c>
      <c r="C1172" t="s">
        <v>10</v>
      </c>
      <c r="D1172"/>
      <c r="E1172" s="8">
        <v>3</v>
      </c>
      <c r="F1172"/>
      <c r="G1172">
        <f>SUM(Tabuľka9[[#This Row],[Predpokladané spotrebované množstvo 07-12/2022]]*Tabuľka9[[#This Row],[Cena MJ S  DPH]])</f>
        <v>0</v>
      </c>
      <c r="H1172" s="1">
        <v>648493</v>
      </c>
      <c r="I1172" t="str">
        <f>_xlfn.XLOOKUP(Tabuľka9[[#This Row],[IČO]],Zlúčenie1[IČO],Zlúčenie1[zariadenie_short])</f>
        <v>DSS Hriňová</v>
      </c>
      <c r="J1172" t="str">
        <f>_xlfn.XLOOKUP(Tabuľka9[[#This Row],[IČO]],Zlúčenie1[IČO],Zlúčenie1[cis_obce.okres_skratka])</f>
        <v>DT</v>
      </c>
    </row>
    <row r="1173" spans="1:10" hidden="1" x14ac:dyDescent="0.25">
      <c r="A1173" t="s">
        <v>122</v>
      </c>
      <c r="B1173" t="s">
        <v>170</v>
      </c>
      <c r="C1173" t="s">
        <v>10</v>
      </c>
      <c r="D1173"/>
      <c r="E1173" s="8"/>
      <c r="F1173"/>
      <c r="G1173">
        <f>SUM(Tabuľka9[[#This Row],[Predpokladané spotrebované množstvo 07-12/2022]]*Tabuľka9[[#This Row],[Cena MJ S  DPH]])</f>
        <v>0</v>
      </c>
      <c r="H1173" s="1">
        <v>648493</v>
      </c>
      <c r="I1173" t="str">
        <f>_xlfn.XLOOKUP(Tabuľka9[[#This Row],[IČO]],Zlúčenie1[IČO],Zlúčenie1[zariadenie_short])</f>
        <v>DSS Hriňová</v>
      </c>
      <c r="J1173" t="str">
        <f>_xlfn.XLOOKUP(Tabuľka9[[#This Row],[IČO]],Zlúčenie1[IČO],Zlúčenie1[cis_obce.okres_skratka])</f>
        <v>DT</v>
      </c>
    </row>
    <row r="1174" spans="1:10" hidden="1" x14ac:dyDescent="0.25">
      <c r="A1174" t="s">
        <v>122</v>
      </c>
      <c r="B1174" t="s">
        <v>171</v>
      </c>
      <c r="C1174" t="s">
        <v>10</v>
      </c>
      <c r="D1174"/>
      <c r="E1174" s="8"/>
      <c r="F1174"/>
      <c r="G1174">
        <f>SUM(Tabuľka9[[#This Row],[Predpokladané spotrebované množstvo 07-12/2022]]*Tabuľka9[[#This Row],[Cena MJ S  DPH]])</f>
        <v>0</v>
      </c>
      <c r="H1174" s="1">
        <v>648493</v>
      </c>
      <c r="I1174" t="str">
        <f>_xlfn.XLOOKUP(Tabuľka9[[#This Row],[IČO]],Zlúčenie1[IČO],Zlúčenie1[zariadenie_short])</f>
        <v>DSS Hriňová</v>
      </c>
      <c r="J1174" t="str">
        <f>_xlfn.XLOOKUP(Tabuľka9[[#This Row],[IČO]],Zlúčenie1[IČO],Zlúčenie1[cis_obce.okres_skratka])</f>
        <v>DT</v>
      </c>
    </row>
    <row r="1175" spans="1:10" hidden="1" x14ac:dyDescent="0.25">
      <c r="A1175" t="s">
        <v>122</v>
      </c>
      <c r="B1175" t="s">
        <v>172</v>
      </c>
      <c r="C1175" t="s">
        <v>10</v>
      </c>
      <c r="D1175"/>
      <c r="E1175" s="8">
        <v>3.6</v>
      </c>
      <c r="F1175">
        <v>6</v>
      </c>
      <c r="G1175">
        <f>SUM(Tabuľka9[[#This Row],[Predpokladané spotrebované množstvo 07-12/2022]]*Tabuľka9[[#This Row],[Cena MJ S  DPH]])</f>
        <v>21.6</v>
      </c>
      <c r="H1175" s="1">
        <v>648493</v>
      </c>
      <c r="I1175" t="str">
        <f>_xlfn.XLOOKUP(Tabuľka9[[#This Row],[IČO]],Zlúčenie1[IČO],Zlúčenie1[zariadenie_short])</f>
        <v>DSS Hriňová</v>
      </c>
      <c r="J1175" t="str">
        <f>_xlfn.XLOOKUP(Tabuľka9[[#This Row],[IČO]],Zlúčenie1[IČO],Zlúčenie1[cis_obce.okres_skratka])</f>
        <v>DT</v>
      </c>
    </row>
    <row r="1176" spans="1:10" hidden="1" x14ac:dyDescent="0.25">
      <c r="A1176" t="s">
        <v>122</v>
      </c>
      <c r="B1176" t="s">
        <v>173</v>
      </c>
      <c r="C1176" t="s">
        <v>10</v>
      </c>
      <c r="D1176"/>
      <c r="E1176" s="8"/>
      <c r="F1176"/>
      <c r="G1176">
        <f>SUM(Tabuľka9[[#This Row],[Predpokladané spotrebované množstvo 07-12/2022]]*Tabuľka9[[#This Row],[Cena MJ S  DPH]])</f>
        <v>0</v>
      </c>
      <c r="H1176" s="1">
        <v>648493</v>
      </c>
      <c r="I1176" t="str">
        <f>_xlfn.XLOOKUP(Tabuľka9[[#This Row],[IČO]],Zlúčenie1[IČO],Zlúčenie1[zariadenie_short])</f>
        <v>DSS Hriňová</v>
      </c>
      <c r="J1176" t="str">
        <f>_xlfn.XLOOKUP(Tabuľka9[[#This Row],[IČO]],Zlúčenie1[IČO],Zlúčenie1[cis_obce.okres_skratka])</f>
        <v>DT</v>
      </c>
    </row>
    <row r="1177" spans="1:10" hidden="1" x14ac:dyDescent="0.25">
      <c r="A1177" t="s">
        <v>122</v>
      </c>
      <c r="B1177" t="s">
        <v>174</v>
      </c>
      <c r="C1177" t="s">
        <v>10</v>
      </c>
      <c r="D1177"/>
      <c r="E1177" s="8"/>
      <c r="F1177"/>
      <c r="G1177">
        <f>SUM(Tabuľka9[[#This Row],[Predpokladané spotrebované množstvo 07-12/2022]]*Tabuľka9[[#This Row],[Cena MJ S  DPH]])</f>
        <v>0</v>
      </c>
      <c r="H1177" s="1">
        <v>648493</v>
      </c>
      <c r="I1177" t="str">
        <f>_xlfn.XLOOKUP(Tabuľka9[[#This Row],[IČO]],Zlúčenie1[IČO],Zlúčenie1[zariadenie_short])</f>
        <v>DSS Hriňová</v>
      </c>
      <c r="J1177" t="str">
        <f>_xlfn.XLOOKUP(Tabuľka9[[#This Row],[IČO]],Zlúčenie1[IČO],Zlúčenie1[cis_obce.okres_skratka])</f>
        <v>DT</v>
      </c>
    </row>
    <row r="1178" spans="1:10" hidden="1" x14ac:dyDescent="0.25">
      <c r="A1178" t="s">
        <v>122</v>
      </c>
      <c r="B1178" t="s">
        <v>175</v>
      </c>
      <c r="C1178" t="s">
        <v>10</v>
      </c>
      <c r="D1178"/>
      <c r="E1178" s="8">
        <v>3.55</v>
      </c>
      <c r="F1178">
        <v>20</v>
      </c>
      <c r="G1178">
        <f>SUM(Tabuľka9[[#This Row],[Predpokladané spotrebované množstvo 07-12/2022]]*Tabuľka9[[#This Row],[Cena MJ S  DPH]])</f>
        <v>71</v>
      </c>
      <c r="H1178" s="1">
        <v>648493</v>
      </c>
      <c r="I1178" t="str">
        <f>_xlfn.XLOOKUP(Tabuľka9[[#This Row],[IČO]],Zlúčenie1[IČO],Zlúčenie1[zariadenie_short])</f>
        <v>DSS Hriňová</v>
      </c>
      <c r="J1178" t="str">
        <f>_xlfn.XLOOKUP(Tabuľka9[[#This Row],[IČO]],Zlúčenie1[IČO],Zlúčenie1[cis_obce.okres_skratka])</f>
        <v>DT</v>
      </c>
    </row>
    <row r="1179" spans="1:10" hidden="1" x14ac:dyDescent="0.25">
      <c r="A1179" t="s">
        <v>122</v>
      </c>
      <c r="B1179" t="s">
        <v>176</v>
      </c>
      <c r="C1179" t="s">
        <v>10</v>
      </c>
      <c r="D1179"/>
      <c r="E1179" s="8"/>
      <c r="F1179"/>
      <c r="G1179">
        <f>SUM(Tabuľka9[[#This Row],[Predpokladané spotrebované množstvo 07-12/2022]]*Tabuľka9[[#This Row],[Cena MJ S  DPH]])</f>
        <v>0</v>
      </c>
      <c r="H1179" s="1">
        <v>648493</v>
      </c>
      <c r="I1179" t="str">
        <f>_xlfn.XLOOKUP(Tabuľka9[[#This Row],[IČO]],Zlúčenie1[IČO],Zlúčenie1[zariadenie_short])</f>
        <v>DSS Hriňová</v>
      </c>
      <c r="J1179" t="str">
        <f>_xlfn.XLOOKUP(Tabuľka9[[#This Row],[IČO]],Zlúčenie1[IČO],Zlúčenie1[cis_obce.okres_skratka])</f>
        <v>DT</v>
      </c>
    </row>
    <row r="1180" spans="1:10" hidden="1" x14ac:dyDescent="0.25">
      <c r="A1180" t="s">
        <v>122</v>
      </c>
      <c r="B1180" t="s">
        <v>177</v>
      </c>
      <c r="C1180" t="s">
        <v>10</v>
      </c>
      <c r="D1180"/>
      <c r="E1180" s="8"/>
      <c r="F1180"/>
      <c r="G1180">
        <f>SUM(Tabuľka9[[#This Row],[Predpokladané spotrebované množstvo 07-12/2022]]*Tabuľka9[[#This Row],[Cena MJ S  DPH]])</f>
        <v>0</v>
      </c>
      <c r="H1180" s="1">
        <v>648493</v>
      </c>
      <c r="I1180" t="str">
        <f>_xlfn.XLOOKUP(Tabuľka9[[#This Row],[IČO]],Zlúčenie1[IČO],Zlúčenie1[zariadenie_short])</f>
        <v>DSS Hriňová</v>
      </c>
      <c r="J1180" t="str">
        <f>_xlfn.XLOOKUP(Tabuľka9[[#This Row],[IČO]],Zlúčenie1[IČO],Zlúčenie1[cis_obce.okres_skratka])</f>
        <v>DT</v>
      </c>
    </row>
    <row r="1181" spans="1:10" hidden="1" x14ac:dyDescent="0.25">
      <c r="A1181" t="s">
        <v>122</v>
      </c>
      <c r="B1181" t="s">
        <v>178</v>
      </c>
      <c r="C1181" t="s">
        <v>10</v>
      </c>
      <c r="D1181"/>
      <c r="E1181" s="8">
        <v>3.45</v>
      </c>
      <c r="F1181">
        <v>5</v>
      </c>
      <c r="G1181">
        <f>SUM(Tabuľka9[[#This Row],[Predpokladané spotrebované množstvo 07-12/2022]]*Tabuľka9[[#This Row],[Cena MJ S  DPH]])</f>
        <v>17.25</v>
      </c>
      <c r="H1181" s="1">
        <v>648493</v>
      </c>
      <c r="I1181" t="str">
        <f>_xlfn.XLOOKUP(Tabuľka9[[#This Row],[IČO]],Zlúčenie1[IČO],Zlúčenie1[zariadenie_short])</f>
        <v>DSS Hriňová</v>
      </c>
      <c r="J1181" t="str">
        <f>_xlfn.XLOOKUP(Tabuľka9[[#This Row],[IČO]],Zlúčenie1[IČO],Zlúčenie1[cis_obce.okres_skratka])</f>
        <v>DT</v>
      </c>
    </row>
    <row r="1182" spans="1:10" hidden="1" x14ac:dyDescent="0.25">
      <c r="A1182" t="s">
        <v>122</v>
      </c>
      <c r="B1182" t="s">
        <v>179</v>
      </c>
      <c r="C1182" t="s">
        <v>10</v>
      </c>
      <c r="D1182"/>
      <c r="E1182" s="8">
        <v>2.4500000000000002</v>
      </c>
      <c r="F1182">
        <v>5</v>
      </c>
      <c r="G1182">
        <f>SUM(Tabuľka9[[#This Row],[Predpokladané spotrebované množstvo 07-12/2022]]*Tabuľka9[[#This Row],[Cena MJ S  DPH]])</f>
        <v>12.25</v>
      </c>
      <c r="H1182" s="1">
        <v>648493</v>
      </c>
      <c r="I1182" t="str">
        <f>_xlfn.XLOOKUP(Tabuľka9[[#This Row],[IČO]],Zlúčenie1[IČO],Zlúčenie1[zariadenie_short])</f>
        <v>DSS Hriňová</v>
      </c>
      <c r="J1182" t="str">
        <f>_xlfn.XLOOKUP(Tabuľka9[[#This Row],[IČO]],Zlúčenie1[IČO],Zlúčenie1[cis_obce.okres_skratka])</f>
        <v>DT</v>
      </c>
    </row>
    <row r="1183" spans="1:10" hidden="1" x14ac:dyDescent="0.25">
      <c r="A1183" t="s">
        <v>122</v>
      </c>
      <c r="B1183" t="s">
        <v>180</v>
      </c>
      <c r="C1183" t="s">
        <v>10</v>
      </c>
      <c r="D1183"/>
      <c r="E1183" s="8">
        <v>2.65</v>
      </c>
      <c r="F1183">
        <v>3</v>
      </c>
      <c r="G1183">
        <f>SUM(Tabuľka9[[#This Row],[Predpokladané spotrebované množstvo 07-12/2022]]*Tabuľka9[[#This Row],[Cena MJ S  DPH]])</f>
        <v>7.9499999999999993</v>
      </c>
      <c r="H1183" s="1">
        <v>648493</v>
      </c>
      <c r="I1183" t="str">
        <f>_xlfn.XLOOKUP(Tabuľka9[[#This Row],[IČO]],Zlúčenie1[IČO],Zlúčenie1[zariadenie_short])</f>
        <v>DSS Hriňová</v>
      </c>
      <c r="J1183" t="str">
        <f>_xlfn.XLOOKUP(Tabuľka9[[#This Row],[IČO]],Zlúčenie1[IČO],Zlúčenie1[cis_obce.okres_skratka])</f>
        <v>DT</v>
      </c>
    </row>
    <row r="1184" spans="1:10" hidden="1" x14ac:dyDescent="0.25">
      <c r="A1184" t="s">
        <v>122</v>
      </c>
      <c r="B1184" t="s">
        <v>181</v>
      </c>
      <c r="C1184" t="s">
        <v>10</v>
      </c>
      <c r="D1184"/>
      <c r="E1184" s="8"/>
      <c r="F1184"/>
      <c r="G1184">
        <f>SUM(Tabuľka9[[#This Row],[Predpokladané spotrebované množstvo 07-12/2022]]*Tabuľka9[[#This Row],[Cena MJ S  DPH]])</f>
        <v>0</v>
      </c>
      <c r="H1184" s="1">
        <v>648493</v>
      </c>
      <c r="I1184" t="str">
        <f>_xlfn.XLOOKUP(Tabuľka9[[#This Row],[IČO]],Zlúčenie1[IČO],Zlúčenie1[zariadenie_short])</f>
        <v>DSS Hriňová</v>
      </c>
      <c r="J1184" t="str">
        <f>_xlfn.XLOOKUP(Tabuľka9[[#This Row],[IČO]],Zlúčenie1[IČO],Zlúčenie1[cis_obce.okres_skratka])</f>
        <v>DT</v>
      </c>
    </row>
    <row r="1185" spans="1:10" hidden="1" x14ac:dyDescent="0.25">
      <c r="A1185" t="s">
        <v>122</v>
      </c>
      <c r="B1185" t="s">
        <v>182</v>
      </c>
      <c r="C1185" t="s">
        <v>10</v>
      </c>
      <c r="D1185"/>
      <c r="E1185" s="8"/>
      <c r="F1185"/>
      <c r="G1185">
        <f>SUM(Tabuľka9[[#This Row],[Predpokladané spotrebované množstvo 07-12/2022]]*Tabuľka9[[#This Row],[Cena MJ S  DPH]])</f>
        <v>0</v>
      </c>
      <c r="H1185" s="1">
        <v>648493</v>
      </c>
      <c r="I1185" t="str">
        <f>_xlfn.XLOOKUP(Tabuľka9[[#This Row],[IČO]],Zlúčenie1[IČO],Zlúčenie1[zariadenie_short])</f>
        <v>DSS Hriňová</v>
      </c>
      <c r="J1185" t="str">
        <f>_xlfn.XLOOKUP(Tabuľka9[[#This Row],[IČO]],Zlúčenie1[IČO],Zlúčenie1[cis_obce.okres_skratka])</f>
        <v>DT</v>
      </c>
    </row>
    <row r="1186" spans="1:10" hidden="1" x14ac:dyDescent="0.25">
      <c r="A1186" t="s">
        <v>122</v>
      </c>
      <c r="B1186" t="s">
        <v>183</v>
      </c>
      <c r="C1186" t="s">
        <v>10</v>
      </c>
      <c r="D1186"/>
      <c r="E1186" s="8"/>
      <c r="F1186"/>
      <c r="G1186">
        <f>SUM(Tabuľka9[[#This Row],[Predpokladané spotrebované množstvo 07-12/2022]]*Tabuľka9[[#This Row],[Cena MJ S  DPH]])</f>
        <v>0</v>
      </c>
      <c r="H1186" s="1">
        <v>648493</v>
      </c>
      <c r="I1186" t="str">
        <f>_xlfn.XLOOKUP(Tabuľka9[[#This Row],[IČO]],Zlúčenie1[IČO],Zlúčenie1[zariadenie_short])</f>
        <v>DSS Hriňová</v>
      </c>
      <c r="J1186" t="str">
        <f>_xlfn.XLOOKUP(Tabuľka9[[#This Row],[IČO]],Zlúčenie1[IČO],Zlúčenie1[cis_obce.okres_skratka])</f>
        <v>DT</v>
      </c>
    </row>
    <row r="1187" spans="1:10" hidden="1" x14ac:dyDescent="0.25">
      <c r="A1187" t="s">
        <v>122</v>
      </c>
      <c r="B1187" t="s">
        <v>184</v>
      </c>
      <c r="C1187" t="s">
        <v>10</v>
      </c>
      <c r="D1187"/>
      <c r="E1187" s="8"/>
      <c r="F1187"/>
      <c r="G1187">
        <f>SUM(Tabuľka9[[#This Row],[Predpokladané spotrebované množstvo 07-12/2022]]*Tabuľka9[[#This Row],[Cena MJ S  DPH]])</f>
        <v>0</v>
      </c>
      <c r="H1187" s="1">
        <v>648493</v>
      </c>
      <c r="I1187" t="str">
        <f>_xlfn.XLOOKUP(Tabuľka9[[#This Row],[IČO]],Zlúčenie1[IČO],Zlúčenie1[zariadenie_short])</f>
        <v>DSS Hriňová</v>
      </c>
      <c r="J1187" t="str">
        <f>_xlfn.XLOOKUP(Tabuľka9[[#This Row],[IČO]],Zlúčenie1[IČO],Zlúčenie1[cis_obce.okres_skratka])</f>
        <v>DT</v>
      </c>
    </row>
    <row r="1188" spans="1:10" hidden="1" x14ac:dyDescent="0.25">
      <c r="A1188" t="s">
        <v>122</v>
      </c>
      <c r="B1188" t="s">
        <v>185</v>
      </c>
      <c r="C1188" t="s">
        <v>10</v>
      </c>
      <c r="D1188"/>
      <c r="E1188" s="8">
        <v>2.8</v>
      </c>
      <c r="F1188">
        <v>10</v>
      </c>
      <c r="G1188">
        <f>SUM(Tabuľka9[[#This Row],[Predpokladané spotrebované množstvo 07-12/2022]]*Tabuľka9[[#This Row],[Cena MJ S  DPH]])</f>
        <v>28</v>
      </c>
      <c r="H1188" s="1">
        <v>648493</v>
      </c>
      <c r="I1188" t="str">
        <f>_xlfn.XLOOKUP(Tabuľka9[[#This Row],[IČO]],Zlúčenie1[IČO],Zlúčenie1[zariadenie_short])</f>
        <v>DSS Hriňová</v>
      </c>
      <c r="J1188" t="str">
        <f>_xlfn.XLOOKUP(Tabuľka9[[#This Row],[IČO]],Zlúčenie1[IČO],Zlúčenie1[cis_obce.okres_skratka])</f>
        <v>DT</v>
      </c>
    </row>
    <row r="1189" spans="1:10" hidden="1" x14ac:dyDescent="0.25">
      <c r="A1189" t="s">
        <v>92</v>
      </c>
      <c r="B1189" t="s">
        <v>186</v>
      </c>
      <c r="C1189" t="s">
        <v>45</v>
      </c>
      <c r="D1189"/>
      <c r="E1189" s="8"/>
      <c r="F1189"/>
      <c r="G1189">
        <f>SUM(Tabuľka9[[#This Row],[Predpokladané spotrebované množstvo 07-12/2022]]*Tabuľka9[[#This Row],[Cena MJ S  DPH]])</f>
        <v>0</v>
      </c>
      <c r="H1189" s="1">
        <v>648493</v>
      </c>
      <c r="I1189" t="str">
        <f>_xlfn.XLOOKUP(Tabuľka9[[#This Row],[IČO]],Zlúčenie1[IČO],Zlúčenie1[zariadenie_short])</f>
        <v>DSS Hriňová</v>
      </c>
      <c r="J1189" t="str">
        <f>_xlfn.XLOOKUP(Tabuľka9[[#This Row],[IČO]],Zlúčenie1[IČO],Zlúčenie1[cis_obce.okres_skratka])</f>
        <v>DT</v>
      </c>
    </row>
    <row r="1190" spans="1:10" hidden="1" x14ac:dyDescent="0.25">
      <c r="A1190" t="s">
        <v>92</v>
      </c>
      <c r="B1190" t="s">
        <v>187</v>
      </c>
      <c r="C1190" t="s">
        <v>10</v>
      </c>
      <c r="D1190"/>
      <c r="E1190" s="8"/>
      <c r="F1190"/>
      <c r="G1190">
        <f>SUM(Tabuľka9[[#This Row],[Predpokladané spotrebované množstvo 07-12/2022]]*Tabuľka9[[#This Row],[Cena MJ S  DPH]])</f>
        <v>0</v>
      </c>
      <c r="H1190" s="1">
        <v>648493</v>
      </c>
      <c r="I1190" t="str">
        <f>_xlfn.XLOOKUP(Tabuľka9[[#This Row],[IČO]],Zlúčenie1[IČO],Zlúčenie1[zariadenie_short])</f>
        <v>DSS Hriňová</v>
      </c>
      <c r="J1190" t="str">
        <f>_xlfn.XLOOKUP(Tabuľka9[[#This Row],[IČO]],Zlúčenie1[IČO],Zlúčenie1[cis_obce.okres_skratka])</f>
        <v>DT</v>
      </c>
    </row>
    <row r="1191" spans="1:10" hidden="1" x14ac:dyDescent="0.25">
      <c r="A1191" t="s">
        <v>92</v>
      </c>
      <c r="B1191" t="s">
        <v>188</v>
      </c>
      <c r="C1191" t="s">
        <v>10</v>
      </c>
      <c r="D1191"/>
      <c r="E1191" s="8"/>
      <c r="F1191"/>
      <c r="G1191">
        <f>SUM(Tabuľka9[[#This Row],[Predpokladané spotrebované množstvo 07-12/2022]]*Tabuľka9[[#This Row],[Cena MJ S  DPH]])</f>
        <v>0</v>
      </c>
      <c r="H1191" s="1">
        <v>648493</v>
      </c>
      <c r="I1191" t="str">
        <f>_xlfn.XLOOKUP(Tabuľka9[[#This Row],[IČO]],Zlúčenie1[IČO],Zlúčenie1[zariadenie_short])</f>
        <v>DSS Hriňová</v>
      </c>
      <c r="J1191" t="str">
        <f>_xlfn.XLOOKUP(Tabuľka9[[#This Row],[IČO]],Zlúčenie1[IČO],Zlúčenie1[cis_obce.okres_skratka])</f>
        <v>DT</v>
      </c>
    </row>
    <row r="1192" spans="1:10" hidden="1" x14ac:dyDescent="0.25">
      <c r="A1192" t="s">
        <v>7</v>
      </c>
      <c r="B1192" t="s">
        <v>8</v>
      </c>
      <c r="C1192" t="s">
        <v>10</v>
      </c>
      <c r="D1192"/>
      <c r="E1192" s="8"/>
      <c r="F1192"/>
      <c r="G1192">
        <f>SUM(Tabuľka9[[#This Row],[Predpokladané spotrebované množstvo 07-12/2022]]*Tabuľka9[[#This Row],[Cena MJ S  DPH]])</f>
        <v>0</v>
      </c>
      <c r="H1192" s="1">
        <v>632864</v>
      </c>
      <c r="I1192" t="str">
        <f>_xlfn.XLOOKUP(Tabuľka9[[#This Row],[IČO]],Zlúčenie1[IČO],Zlúčenie1[zariadenie_short])</f>
        <v>DSS Luna BR</v>
      </c>
      <c r="J1192" t="str">
        <f>_xlfn.XLOOKUP(Tabuľka9[[#This Row],[IČO]],Zlúčenie1[IČO],Zlúčenie1[cis_obce.okres_skratka])</f>
        <v>BR</v>
      </c>
    </row>
    <row r="1193" spans="1:10" hidden="1" x14ac:dyDescent="0.25">
      <c r="A1193" t="s">
        <v>7</v>
      </c>
      <c r="B1193" t="s">
        <v>9</v>
      </c>
      <c r="C1193" t="s">
        <v>10</v>
      </c>
      <c r="D1193"/>
      <c r="E1193" s="8"/>
      <c r="F1193"/>
      <c r="G1193">
        <f>SUM(Tabuľka9[[#This Row],[Predpokladané spotrebované množstvo 07-12/2022]]*Tabuľka9[[#This Row],[Cena MJ S  DPH]])</f>
        <v>0</v>
      </c>
      <c r="H1193" s="1">
        <v>632864</v>
      </c>
      <c r="I1193" t="str">
        <f>_xlfn.XLOOKUP(Tabuľka9[[#This Row],[IČO]],Zlúčenie1[IČO],Zlúčenie1[zariadenie_short])</f>
        <v>DSS Luna BR</v>
      </c>
      <c r="J1193" t="str">
        <f>_xlfn.XLOOKUP(Tabuľka9[[#This Row],[IČO]],Zlúčenie1[IČO],Zlúčenie1[cis_obce.okres_skratka])</f>
        <v>BR</v>
      </c>
    </row>
    <row r="1194" spans="1:10" hidden="1" x14ac:dyDescent="0.25">
      <c r="A1194" t="s">
        <v>7</v>
      </c>
      <c r="B1194" t="s">
        <v>11</v>
      </c>
      <c r="C1194" t="s">
        <v>10</v>
      </c>
      <c r="D1194"/>
      <c r="E1194" s="8">
        <v>1.29</v>
      </c>
      <c r="F1194"/>
      <c r="G1194">
        <f>SUM(Tabuľka9[[#This Row],[Predpokladané spotrebované množstvo 07-12/2022]]*Tabuľka9[[#This Row],[Cena MJ S  DPH]])</f>
        <v>0</v>
      </c>
      <c r="H1194" s="1">
        <v>632864</v>
      </c>
      <c r="I1194" t="str">
        <f>_xlfn.XLOOKUP(Tabuľka9[[#This Row],[IČO]],Zlúčenie1[IČO],Zlúčenie1[zariadenie_short])</f>
        <v>DSS Luna BR</v>
      </c>
      <c r="J1194" t="str">
        <f>_xlfn.XLOOKUP(Tabuľka9[[#This Row],[IČO]],Zlúčenie1[IČO],Zlúčenie1[cis_obce.okres_skratka])</f>
        <v>BR</v>
      </c>
    </row>
    <row r="1195" spans="1:10" hidden="1" x14ac:dyDescent="0.25">
      <c r="A1195" t="s">
        <v>7</v>
      </c>
      <c r="B1195" t="s">
        <v>12</v>
      </c>
      <c r="C1195" t="s">
        <v>10</v>
      </c>
      <c r="D1195"/>
      <c r="E1195" s="8">
        <v>0.45</v>
      </c>
      <c r="F1195"/>
      <c r="G1195">
        <f>SUM(Tabuľka9[[#This Row],[Predpokladané spotrebované množstvo 07-12/2022]]*Tabuľka9[[#This Row],[Cena MJ S  DPH]])</f>
        <v>0</v>
      </c>
      <c r="H1195" s="1">
        <v>632864</v>
      </c>
      <c r="I1195" t="str">
        <f>_xlfn.XLOOKUP(Tabuľka9[[#This Row],[IČO]],Zlúčenie1[IČO],Zlúčenie1[zariadenie_short])</f>
        <v>DSS Luna BR</v>
      </c>
      <c r="J1195" t="str">
        <f>_xlfn.XLOOKUP(Tabuľka9[[#This Row],[IČO]],Zlúčenie1[IČO],Zlúčenie1[cis_obce.okres_skratka])</f>
        <v>BR</v>
      </c>
    </row>
    <row r="1196" spans="1:10" hidden="1" x14ac:dyDescent="0.25">
      <c r="A1196" t="s">
        <v>7</v>
      </c>
      <c r="B1196" t="s">
        <v>13</v>
      </c>
      <c r="C1196" t="s">
        <v>10</v>
      </c>
      <c r="D1196"/>
      <c r="E1196" s="8"/>
      <c r="F1196"/>
      <c r="G1196">
        <f>SUM(Tabuľka9[[#This Row],[Predpokladané spotrebované množstvo 07-12/2022]]*Tabuľka9[[#This Row],[Cena MJ S  DPH]])</f>
        <v>0</v>
      </c>
      <c r="H1196" s="1">
        <v>632864</v>
      </c>
      <c r="I1196" t="str">
        <f>_xlfn.XLOOKUP(Tabuľka9[[#This Row],[IČO]],Zlúčenie1[IČO],Zlúčenie1[zariadenie_short])</f>
        <v>DSS Luna BR</v>
      </c>
      <c r="J1196" t="str">
        <f>_xlfn.XLOOKUP(Tabuľka9[[#This Row],[IČO]],Zlúčenie1[IČO],Zlúčenie1[cis_obce.okres_skratka])</f>
        <v>BR</v>
      </c>
    </row>
    <row r="1197" spans="1:10" hidden="1" x14ac:dyDescent="0.25">
      <c r="A1197" t="s">
        <v>7</v>
      </c>
      <c r="B1197" t="s">
        <v>14</v>
      </c>
      <c r="C1197" t="s">
        <v>10</v>
      </c>
      <c r="D1197"/>
      <c r="E1197" s="8">
        <v>0.6</v>
      </c>
      <c r="F1197"/>
      <c r="G1197">
        <f>SUM(Tabuľka9[[#This Row],[Predpokladané spotrebované množstvo 07-12/2022]]*Tabuľka9[[#This Row],[Cena MJ S  DPH]])</f>
        <v>0</v>
      </c>
      <c r="H1197" s="1">
        <v>632864</v>
      </c>
      <c r="I1197" t="str">
        <f>_xlfn.XLOOKUP(Tabuľka9[[#This Row],[IČO]],Zlúčenie1[IČO],Zlúčenie1[zariadenie_short])</f>
        <v>DSS Luna BR</v>
      </c>
      <c r="J1197" t="str">
        <f>_xlfn.XLOOKUP(Tabuľka9[[#This Row],[IČO]],Zlúčenie1[IČO],Zlúčenie1[cis_obce.okres_skratka])</f>
        <v>BR</v>
      </c>
    </row>
    <row r="1198" spans="1:10" hidden="1" x14ac:dyDescent="0.25">
      <c r="A1198" t="s">
        <v>7</v>
      </c>
      <c r="B1198" t="s">
        <v>15</v>
      </c>
      <c r="C1198" t="s">
        <v>16</v>
      </c>
      <c r="D1198"/>
      <c r="E1198" s="8"/>
      <c r="F1198"/>
      <c r="G1198">
        <f>SUM(Tabuľka9[[#This Row],[Predpokladané spotrebované množstvo 07-12/2022]]*Tabuľka9[[#This Row],[Cena MJ S  DPH]])</f>
        <v>0</v>
      </c>
      <c r="H1198" s="1">
        <v>632864</v>
      </c>
      <c r="I1198" t="str">
        <f>_xlfn.XLOOKUP(Tabuľka9[[#This Row],[IČO]],Zlúčenie1[IČO],Zlúčenie1[zariadenie_short])</f>
        <v>DSS Luna BR</v>
      </c>
      <c r="J1198" t="str">
        <f>_xlfn.XLOOKUP(Tabuľka9[[#This Row],[IČO]],Zlúčenie1[IČO],Zlúčenie1[cis_obce.okres_skratka])</f>
        <v>BR</v>
      </c>
    </row>
    <row r="1199" spans="1:10" hidden="1" x14ac:dyDescent="0.25">
      <c r="A1199" t="s">
        <v>7</v>
      </c>
      <c r="B1199" t="s">
        <v>17</v>
      </c>
      <c r="C1199" t="s">
        <v>10</v>
      </c>
      <c r="D1199"/>
      <c r="E1199" s="8">
        <v>3</v>
      </c>
      <c r="F1199"/>
      <c r="G1199">
        <f>SUM(Tabuľka9[[#This Row],[Predpokladané spotrebované množstvo 07-12/2022]]*Tabuľka9[[#This Row],[Cena MJ S  DPH]])</f>
        <v>0</v>
      </c>
      <c r="H1199" s="1">
        <v>632864</v>
      </c>
      <c r="I1199" t="str">
        <f>_xlfn.XLOOKUP(Tabuľka9[[#This Row],[IČO]],Zlúčenie1[IČO],Zlúčenie1[zariadenie_short])</f>
        <v>DSS Luna BR</v>
      </c>
      <c r="J1199" t="str">
        <f>_xlfn.XLOOKUP(Tabuľka9[[#This Row],[IČO]],Zlúčenie1[IČO],Zlúčenie1[cis_obce.okres_skratka])</f>
        <v>BR</v>
      </c>
    </row>
    <row r="1200" spans="1:10" hidden="1" x14ac:dyDescent="0.25">
      <c r="A1200" t="s">
        <v>7</v>
      </c>
      <c r="B1200" t="s">
        <v>18</v>
      </c>
      <c r="C1200" t="s">
        <v>10</v>
      </c>
      <c r="D1200"/>
      <c r="E1200" s="8"/>
      <c r="F1200"/>
      <c r="G1200">
        <f>SUM(Tabuľka9[[#This Row],[Predpokladané spotrebované množstvo 07-12/2022]]*Tabuľka9[[#This Row],[Cena MJ S  DPH]])</f>
        <v>0</v>
      </c>
      <c r="H1200" s="1">
        <v>632864</v>
      </c>
      <c r="I1200" t="str">
        <f>_xlfn.XLOOKUP(Tabuľka9[[#This Row],[IČO]],Zlúčenie1[IČO],Zlúčenie1[zariadenie_short])</f>
        <v>DSS Luna BR</v>
      </c>
      <c r="J1200" t="str">
        <f>_xlfn.XLOOKUP(Tabuľka9[[#This Row],[IČO]],Zlúčenie1[IČO],Zlúčenie1[cis_obce.okres_skratka])</f>
        <v>BR</v>
      </c>
    </row>
    <row r="1201" spans="1:10" hidden="1" x14ac:dyDescent="0.25">
      <c r="A1201" t="s">
        <v>7</v>
      </c>
      <c r="B1201" t="s">
        <v>19</v>
      </c>
      <c r="C1201" t="s">
        <v>10</v>
      </c>
      <c r="D1201"/>
      <c r="E1201" s="8"/>
      <c r="F1201"/>
      <c r="G1201">
        <f>SUM(Tabuľka9[[#This Row],[Predpokladané spotrebované množstvo 07-12/2022]]*Tabuľka9[[#This Row],[Cena MJ S  DPH]])</f>
        <v>0</v>
      </c>
      <c r="H1201" s="1">
        <v>632864</v>
      </c>
      <c r="I1201" t="str">
        <f>_xlfn.XLOOKUP(Tabuľka9[[#This Row],[IČO]],Zlúčenie1[IČO],Zlúčenie1[zariadenie_short])</f>
        <v>DSS Luna BR</v>
      </c>
      <c r="J1201" t="str">
        <f>_xlfn.XLOOKUP(Tabuľka9[[#This Row],[IČO]],Zlúčenie1[IČO],Zlúčenie1[cis_obce.okres_skratka])</f>
        <v>BR</v>
      </c>
    </row>
    <row r="1202" spans="1:10" hidden="1" x14ac:dyDescent="0.25">
      <c r="A1202" t="s">
        <v>7</v>
      </c>
      <c r="B1202" t="s">
        <v>20</v>
      </c>
      <c r="C1202" t="s">
        <v>10</v>
      </c>
      <c r="D1202"/>
      <c r="E1202" s="8"/>
      <c r="F1202"/>
      <c r="G1202">
        <f>SUM(Tabuľka9[[#This Row],[Predpokladané spotrebované množstvo 07-12/2022]]*Tabuľka9[[#This Row],[Cena MJ S  DPH]])</f>
        <v>0</v>
      </c>
      <c r="H1202" s="1">
        <v>632864</v>
      </c>
      <c r="I1202" t="str">
        <f>_xlfn.XLOOKUP(Tabuľka9[[#This Row],[IČO]],Zlúčenie1[IČO],Zlúčenie1[zariadenie_short])</f>
        <v>DSS Luna BR</v>
      </c>
      <c r="J1202" t="str">
        <f>_xlfn.XLOOKUP(Tabuľka9[[#This Row],[IČO]],Zlúčenie1[IČO],Zlúčenie1[cis_obce.okres_skratka])</f>
        <v>BR</v>
      </c>
    </row>
    <row r="1203" spans="1:10" hidden="1" x14ac:dyDescent="0.25">
      <c r="A1203" t="s">
        <v>7</v>
      </c>
      <c r="B1203" t="s">
        <v>21</v>
      </c>
      <c r="C1203" t="s">
        <v>22</v>
      </c>
      <c r="D1203"/>
      <c r="E1203" s="8"/>
      <c r="F1203"/>
      <c r="G1203">
        <f>SUM(Tabuľka9[[#This Row],[Predpokladané spotrebované množstvo 07-12/2022]]*Tabuľka9[[#This Row],[Cena MJ S  DPH]])</f>
        <v>0</v>
      </c>
      <c r="H1203" s="1">
        <v>632864</v>
      </c>
      <c r="I1203" t="str">
        <f>_xlfn.XLOOKUP(Tabuľka9[[#This Row],[IČO]],Zlúčenie1[IČO],Zlúčenie1[zariadenie_short])</f>
        <v>DSS Luna BR</v>
      </c>
      <c r="J1203" t="str">
        <f>_xlfn.XLOOKUP(Tabuľka9[[#This Row],[IČO]],Zlúčenie1[IČO],Zlúčenie1[cis_obce.okres_skratka])</f>
        <v>BR</v>
      </c>
    </row>
    <row r="1204" spans="1:10" hidden="1" x14ac:dyDescent="0.25">
      <c r="A1204" t="s">
        <v>7</v>
      </c>
      <c r="B1204" t="s">
        <v>23</v>
      </c>
      <c r="C1204" t="s">
        <v>10</v>
      </c>
      <c r="D1204"/>
      <c r="E1204" s="8"/>
      <c r="F1204"/>
      <c r="G1204">
        <f>SUM(Tabuľka9[[#This Row],[Predpokladané spotrebované množstvo 07-12/2022]]*Tabuľka9[[#This Row],[Cena MJ S  DPH]])</f>
        <v>0</v>
      </c>
      <c r="H1204" s="1">
        <v>632864</v>
      </c>
      <c r="I1204" t="str">
        <f>_xlfn.XLOOKUP(Tabuľka9[[#This Row],[IČO]],Zlúčenie1[IČO],Zlúčenie1[zariadenie_short])</f>
        <v>DSS Luna BR</v>
      </c>
      <c r="J1204" t="str">
        <f>_xlfn.XLOOKUP(Tabuľka9[[#This Row],[IČO]],Zlúčenie1[IČO],Zlúčenie1[cis_obce.okres_skratka])</f>
        <v>BR</v>
      </c>
    </row>
    <row r="1205" spans="1:10" hidden="1" x14ac:dyDescent="0.25">
      <c r="A1205" t="s">
        <v>7</v>
      </c>
      <c r="B1205" t="s">
        <v>24</v>
      </c>
      <c r="C1205" t="s">
        <v>10</v>
      </c>
      <c r="D1205"/>
      <c r="E1205" s="8"/>
      <c r="F1205"/>
      <c r="G1205">
        <f>SUM(Tabuľka9[[#This Row],[Predpokladané spotrebované množstvo 07-12/2022]]*Tabuľka9[[#This Row],[Cena MJ S  DPH]])</f>
        <v>0</v>
      </c>
      <c r="H1205" s="1">
        <v>632864</v>
      </c>
      <c r="I1205" t="str">
        <f>_xlfn.XLOOKUP(Tabuľka9[[#This Row],[IČO]],Zlúčenie1[IČO],Zlúčenie1[zariadenie_short])</f>
        <v>DSS Luna BR</v>
      </c>
      <c r="J1205" t="str">
        <f>_xlfn.XLOOKUP(Tabuľka9[[#This Row],[IČO]],Zlúčenie1[IČO],Zlúčenie1[cis_obce.okres_skratka])</f>
        <v>BR</v>
      </c>
    </row>
    <row r="1206" spans="1:10" hidden="1" x14ac:dyDescent="0.25">
      <c r="A1206" t="s">
        <v>7</v>
      </c>
      <c r="B1206" t="s">
        <v>25</v>
      </c>
      <c r="C1206" t="s">
        <v>10</v>
      </c>
      <c r="D1206"/>
      <c r="E1206" s="8"/>
      <c r="F1206"/>
      <c r="G1206">
        <f>SUM(Tabuľka9[[#This Row],[Predpokladané spotrebované množstvo 07-12/2022]]*Tabuľka9[[#This Row],[Cena MJ S  DPH]])</f>
        <v>0</v>
      </c>
      <c r="H1206" s="1">
        <v>632864</v>
      </c>
      <c r="I1206" t="str">
        <f>_xlfn.XLOOKUP(Tabuľka9[[#This Row],[IČO]],Zlúčenie1[IČO],Zlúčenie1[zariadenie_short])</f>
        <v>DSS Luna BR</v>
      </c>
      <c r="J1206" t="str">
        <f>_xlfn.XLOOKUP(Tabuľka9[[#This Row],[IČO]],Zlúčenie1[IČO],Zlúčenie1[cis_obce.okres_skratka])</f>
        <v>BR</v>
      </c>
    </row>
    <row r="1207" spans="1:10" hidden="1" x14ac:dyDescent="0.25">
      <c r="A1207" t="s">
        <v>7</v>
      </c>
      <c r="B1207" t="s">
        <v>26</v>
      </c>
      <c r="C1207" t="s">
        <v>10</v>
      </c>
      <c r="D1207"/>
      <c r="E1207" s="8">
        <v>1</v>
      </c>
      <c r="F1207"/>
      <c r="G1207">
        <f>SUM(Tabuľka9[[#This Row],[Predpokladané spotrebované množstvo 07-12/2022]]*Tabuľka9[[#This Row],[Cena MJ S  DPH]])</f>
        <v>0</v>
      </c>
      <c r="H1207" s="1">
        <v>632864</v>
      </c>
      <c r="I1207" t="str">
        <f>_xlfn.XLOOKUP(Tabuľka9[[#This Row],[IČO]],Zlúčenie1[IČO],Zlúčenie1[zariadenie_short])</f>
        <v>DSS Luna BR</v>
      </c>
      <c r="J1207" t="str">
        <f>_xlfn.XLOOKUP(Tabuľka9[[#This Row],[IČO]],Zlúčenie1[IČO],Zlúčenie1[cis_obce.okres_skratka])</f>
        <v>BR</v>
      </c>
    </row>
    <row r="1208" spans="1:10" hidden="1" x14ac:dyDescent="0.25">
      <c r="A1208" t="s">
        <v>7</v>
      </c>
      <c r="B1208" t="s">
        <v>27</v>
      </c>
      <c r="C1208" t="s">
        <v>10</v>
      </c>
      <c r="D1208"/>
      <c r="E1208" s="8">
        <v>0.7</v>
      </c>
      <c r="F1208"/>
      <c r="G1208">
        <f>SUM(Tabuľka9[[#This Row],[Predpokladané spotrebované množstvo 07-12/2022]]*Tabuľka9[[#This Row],[Cena MJ S  DPH]])</f>
        <v>0</v>
      </c>
      <c r="H1208" s="1">
        <v>632864</v>
      </c>
      <c r="I1208" t="str">
        <f>_xlfn.XLOOKUP(Tabuľka9[[#This Row],[IČO]],Zlúčenie1[IČO],Zlúčenie1[zariadenie_short])</f>
        <v>DSS Luna BR</v>
      </c>
      <c r="J1208" t="str">
        <f>_xlfn.XLOOKUP(Tabuľka9[[#This Row],[IČO]],Zlúčenie1[IČO],Zlúčenie1[cis_obce.okres_skratka])</f>
        <v>BR</v>
      </c>
    </row>
    <row r="1209" spans="1:10" hidden="1" x14ac:dyDescent="0.25">
      <c r="A1209" t="s">
        <v>7</v>
      </c>
      <c r="B1209" t="s">
        <v>28</v>
      </c>
      <c r="C1209" t="s">
        <v>10</v>
      </c>
      <c r="D1209"/>
      <c r="E1209" s="8">
        <v>0.79</v>
      </c>
      <c r="F1209"/>
      <c r="G1209">
        <f>SUM(Tabuľka9[[#This Row],[Predpokladané spotrebované množstvo 07-12/2022]]*Tabuľka9[[#This Row],[Cena MJ S  DPH]])</f>
        <v>0</v>
      </c>
      <c r="H1209" s="1">
        <v>632864</v>
      </c>
      <c r="I1209" t="str">
        <f>_xlfn.XLOOKUP(Tabuľka9[[#This Row],[IČO]],Zlúčenie1[IČO],Zlúčenie1[zariadenie_short])</f>
        <v>DSS Luna BR</v>
      </c>
      <c r="J1209" t="str">
        <f>_xlfn.XLOOKUP(Tabuľka9[[#This Row],[IČO]],Zlúčenie1[IČO],Zlúčenie1[cis_obce.okres_skratka])</f>
        <v>BR</v>
      </c>
    </row>
    <row r="1210" spans="1:10" hidden="1" x14ac:dyDescent="0.25">
      <c r="A1210" t="s">
        <v>7</v>
      </c>
      <c r="B1210" t="s">
        <v>29</v>
      </c>
      <c r="C1210" t="s">
        <v>16</v>
      </c>
      <c r="D1210"/>
      <c r="E1210" s="8">
        <v>0.55000000000000004</v>
      </c>
      <c r="F1210"/>
      <c r="G1210">
        <f>SUM(Tabuľka9[[#This Row],[Predpokladané spotrebované množstvo 07-12/2022]]*Tabuľka9[[#This Row],[Cena MJ S  DPH]])</f>
        <v>0</v>
      </c>
      <c r="H1210" s="1">
        <v>632864</v>
      </c>
      <c r="I1210" t="str">
        <f>_xlfn.XLOOKUP(Tabuľka9[[#This Row],[IČO]],Zlúčenie1[IČO],Zlúčenie1[zariadenie_short])</f>
        <v>DSS Luna BR</v>
      </c>
      <c r="J1210" t="str">
        <f>_xlfn.XLOOKUP(Tabuľka9[[#This Row],[IČO]],Zlúčenie1[IČO],Zlúčenie1[cis_obce.okres_skratka])</f>
        <v>BR</v>
      </c>
    </row>
    <row r="1211" spans="1:10" hidden="1" x14ac:dyDescent="0.25">
      <c r="A1211" t="s">
        <v>7</v>
      </c>
      <c r="B1211" t="s">
        <v>30</v>
      </c>
      <c r="C1211" t="s">
        <v>10</v>
      </c>
      <c r="D1211"/>
      <c r="E1211" s="8"/>
      <c r="F1211"/>
      <c r="G1211">
        <f>SUM(Tabuľka9[[#This Row],[Predpokladané spotrebované množstvo 07-12/2022]]*Tabuľka9[[#This Row],[Cena MJ S  DPH]])</f>
        <v>0</v>
      </c>
      <c r="H1211" s="1">
        <v>632864</v>
      </c>
      <c r="I1211" t="str">
        <f>_xlfn.XLOOKUP(Tabuľka9[[#This Row],[IČO]],Zlúčenie1[IČO],Zlúčenie1[zariadenie_short])</f>
        <v>DSS Luna BR</v>
      </c>
      <c r="J1211" t="str">
        <f>_xlfn.XLOOKUP(Tabuľka9[[#This Row],[IČO]],Zlúčenie1[IČO],Zlúčenie1[cis_obce.okres_skratka])</f>
        <v>BR</v>
      </c>
    </row>
    <row r="1212" spans="1:10" hidden="1" x14ac:dyDescent="0.25">
      <c r="A1212" t="s">
        <v>7</v>
      </c>
      <c r="B1212" t="s">
        <v>31</v>
      </c>
      <c r="C1212" t="s">
        <v>10</v>
      </c>
      <c r="D1212"/>
      <c r="E1212" s="8">
        <v>1.19</v>
      </c>
      <c r="F1212"/>
      <c r="G1212">
        <f>SUM(Tabuľka9[[#This Row],[Predpokladané spotrebované množstvo 07-12/2022]]*Tabuľka9[[#This Row],[Cena MJ S  DPH]])</f>
        <v>0</v>
      </c>
      <c r="H1212" s="1">
        <v>632864</v>
      </c>
      <c r="I1212" t="str">
        <f>_xlfn.XLOOKUP(Tabuľka9[[#This Row],[IČO]],Zlúčenie1[IČO],Zlúčenie1[zariadenie_short])</f>
        <v>DSS Luna BR</v>
      </c>
      <c r="J1212" t="str">
        <f>_xlfn.XLOOKUP(Tabuľka9[[#This Row],[IČO]],Zlúčenie1[IČO],Zlúčenie1[cis_obce.okres_skratka])</f>
        <v>BR</v>
      </c>
    </row>
    <row r="1213" spans="1:10" hidden="1" x14ac:dyDescent="0.25">
      <c r="A1213" t="s">
        <v>7</v>
      </c>
      <c r="B1213" t="s">
        <v>32</v>
      </c>
      <c r="C1213" t="s">
        <v>10</v>
      </c>
      <c r="D1213"/>
      <c r="E1213" s="8">
        <v>0.7</v>
      </c>
      <c r="F1213"/>
      <c r="G1213">
        <f>SUM(Tabuľka9[[#This Row],[Predpokladané spotrebované množstvo 07-12/2022]]*Tabuľka9[[#This Row],[Cena MJ S  DPH]])</f>
        <v>0</v>
      </c>
      <c r="H1213" s="1">
        <v>632864</v>
      </c>
      <c r="I1213" t="str">
        <f>_xlfn.XLOOKUP(Tabuľka9[[#This Row],[IČO]],Zlúčenie1[IČO],Zlúčenie1[zariadenie_short])</f>
        <v>DSS Luna BR</v>
      </c>
      <c r="J1213" t="str">
        <f>_xlfn.XLOOKUP(Tabuľka9[[#This Row],[IČO]],Zlúčenie1[IČO],Zlúčenie1[cis_obce.okres_skratka])</f>
        <v>BR</v>
      </c>
    </row>
    <row r="1214" spans="1:10" hidden="1" x14ac:dyDescent="0.25">
      <c r="A1214" t="s">
        <v>7</v>
      </c>
      <c r="B1214" t="s">
        <v>33</v>
      </c>
      <c r="C1214" t="s">
        <v>10</v>
      </c>
      <c r="D1214"/>
      <c r="E1214" s="8"/>
      <c r="F1214"/>
      <c r="G1214">
        <f>SUM(Tabuľka9[[#This Row],[Predpokladané spotrebované množstvo 07-12/2022]]*Tabuľka9[[#This Row],[Cena MJ S  DPH]])</f>
        <v>0</v>
      </c>
      <c r="H1214" s="1">
        <v>632864</v>
      </c>
      <c r="I1214" t="str">
        <f>_xlfn.XLOOKUP(Tabuľka9[[#This Row],[IČO]],Zlúčenie1[IČO],Zlúčenie1[zariadenie_short])</f>
        <v>DSS Luna BR</v>
      </c>
      <c r="J1214" t="str">
        <f>_xlfn.XLOOKUP(Tabuľka9[[#This Row],[IČO]],Zlúčenie1[IČO],Zlúčenie1[cis_obce.okres_skratka])</f>
        <v>BR</v>
      </c>
    </row>
    <row r="1215" spans="1:10" hidden="1" x14ac:dyDescent="0.25">
      <c r="A1215" t="s">
        <v>7</v>
      </c>
      <c r="B1215" t="s">
        <v>34</v>
      </c>
      <c r="C1215" t="s">
        <v>10</v>
      </c>
      <c r="D1215"/>
      <c r="E1215" s="8">
        <v>0.65</v>
      </c>
      <c r="F1215"/>
      <c r="G1215">
        <f>SUM(Tabuľka9[[#This Row],[Predpokladané spotrebované množstvo 07-12/2022]]*Tabuľka9[[#This Row],[Cena MJ S  DPH]])</f>
        <v>0</v>
      </c>
      <c r="H1215" s="1">
        <v>632864</v>
      </c>
      <c r="I1215" t="str">
        <f>_xlfn.XLOOKUP(Tabuľka9[[#This Row],[IČO]],Zlúčenie1[IČO],Zlúčenie1[zariadenie_short])</f>
        <v>DSS Luna BR</v>
      </c>
      <c r="J1215" t="str">
        <f>_xlfn.XLOOKUP(Tabuľka9[[#This Row],[IČO]],Zlúčenie1[IČO],Zlúčenie1[cis_obce.okres_skratka])</f>
        <v>BR</v>
      </c>
    </row>
    <row r="1216" spans="1:10" hidden="1" x14ac:dyDescent="0.25">
      <c r="A1216" t="s">
        <v>7</v>
      </c>
      <c r="B1216" t="s">
        <v>35</v>
      </c>
      <c r="C1216" t="s">
        <v>10</v>
      </c>
      <c r="D1216"/>
      <c r="E1216" s="8"/>
      <c r="F1216"/>
      <c r="G1216">
        <f>SUM(Tabuľka9[[#This Row],[Predpokladané spotrebované množstvo 07-12/2022]]*Tabuľka9[[#This Row],[Cena MJ S  DPH]])</f>
        <v>0</v>
      </c>
      <c r="H1216" s="1">
        <v>632864</v>
      </c>
      <c r="I1216" t="str">
        <f>_xlfn.XLOOKUP(Tabuľka9[[#This Row],[IČO]],Zlúčenie1[IČO],Zlúčenie1[zariadenie_short])</f>
        <v>DSS Luna BR</v>
      </c>
      <c r="J1216" t="str">
        <f>_xlfn.XLOOKUP(Tabuľka9[[#This Row],[IČO]],Zlúčenie1[IČO],Zlúčenie1[cis_obce.okres_skratka])</f>
        <v>BR</v>
      </c>
    </row>
    <row r="1217" spans="1:10" hidden="1" x14ac:dyDescent="0.25">
      <c r="A1217" t="s">
        <v>7</v>
      </c>
      <c r="B1217" t="s">
        <v>36</v>
      </c>
      <c r="C1217" t="s">
        <v>10</v>
      </c>
      <c r="D1217"/>
      <c r="E1217" s="8">
        <v>1.85</v>
      </c>
      <c r="F1217"/>
      <c r="G1217">
        <f>SUM(Tabuľka9[[#This Row],[Predpokladané spotrebované množstvo 07-12/2022]]*Tabuľka9[[#This Row],[Cena MJ S  DPH]])</f>
        <v>0</v>
      </c>
      <c r="H1217" s="1">
        <v>632864</v>
      </c>
      <c r="I1217" t="str">
        <f>_xlfn.XLOOKUP(Tabuľka9[[#This Row],[IČO]],Zlúčenie1[IČO],Zlúčenie1[zariadenie_short])</f>
        <v>DSS Luna BR</v>
      </c>
      <c r="J1217" t="str">
        <f>_xlfn.XLOOKUP(Tabuľka9[[#This Row],[IČO]],Zlúčenie1[IČO],Zlúčenie1[cis_obce.okres_skratka])</f>
        <v>BR</v>
      </c>
    </row>
    <row r="1218" spans="1:10" hidden="1" x14ac:dyDescent="0.25">
      <c r="A1218" t="s">
        <v>7</v>
      </c>
      <c r="B1218" t="s">
        <v>37</v>
      </c>
      <c r="C1218" t="s">
        <v>10</v>
      </c>
      <c r="D1218"/>
      <c r="E1218" s="8"/>
      <c r="F1218"/>
      <c r="G1218">
        <f>SUM(Tabuľka9[[#This Row],[Predpokladané spotrebované množstvo 07-12/2022]]*Tabuľka9[[#This Row],[Cena MJ S  DPH]])</f>
        <v>0</v>
      </c>
      <c r="H1218" s="1">
        <v>632864</v>
      </c>
      <c r="I1218" t="str">
        <f>_xlfn.XLOOKUP(Tabuľka9[[#This Row],[IČO]],Zlúčenie1[IČO],Zlúčenie1[zariadenie_short])</f>
        <v>DSS Luna BR</v>
      </c>
      <c r="J1218" t="str">
        <f>_xlfn.XLOOKUP(Tabuľka9[[#This Row],[IČO]],Zlúčenie1[IČO],Zlúčenie1[cis_obce.okres_skratka])</f>
        <v>BR</v>
      </c>
    </row>
    <row r="1219" spans="1:10" hidden="1" x14ac:dyDescent="0.25">
      <c r="A1219" t="s">
        <v>7</v>
      </c>
      <c r="B1219" t="s">
        <v>38</v>
      </c>
      <c r="C1219" t="s">
        <v>10</v>
      </c>
      <c r="D1219"/>
      <c r="E1219" s="8"/>
      <c r="F1219"/>
      <c r="G1219">
        <f>SUM(Tabuľka9[[#This Row],[Predpokladané spotrebované množstvo 07-12/2022]]*Tabuľka9[[#This Row],[Cena MJ S  DPH]])</f>
        <v>0</v>
      </c>
      <c r="H1219" s="1">
        <v>632864</v>
      </c>
      <c r="I1219" t="str">
        <f>_xlfn.XLOOKUP(Tabuľka9[[#This Row],[IČO]],Zlúčenie1[IČO],Zlúčenie1[zariadenie_short])</f>
        <v>DSS Luna BR</v>
      </c>
      <c r="J1219" t="str">
        <f>_xlfn.XLOOKUP(Tabuľka9[[#This Row],[IČO]],Zlúčenie1[IČO],Zlúčenie1[cis_obce.okres_skratka])</f>
        <v>BR</v>
      </c>
    </row>
    <row r="1220" spans="1:10" hidden="1" x14ac:dyDescent="0.25">
      <c r="A1220" t="s">
        <v>7</v>
      </c>
      <c r="B1220" t="s">
        <v>39</v>
      </c>
      <c r="C1220" t="s">
        <v>16</v>
      </c>
      <c r="D1220"/>
      <c r="E1220" s="8"/>
      <c r="F1220"/>
      <c r="G1220">
        <f>SUM(Tabuľka9[[#This Row],[Predpokladané spotrebované množstvo 07-12/2022]]*Tabuľka9[[#This Row],[Cena MJ S  DPH]])</f>
        <v>0</v>
      </c>
      <c r="H1220" s="1">
        <v>632864</v>
      </c>
      <c r="I1220" t="str">
        <f>_xlfn.XLOOKUP(Tabuľka9[[#This Row],[IČO]],Zlúčenie1[IČO],Zlúčenie1[zariadenie_short])</f>
        <v>DSS Luna BR</v>
      </c>
      <c r="J1220" t="str">
        <f>_xlfn.XLOOKUP(Tabuľka9[[#This Row],[IČO]],Zlúčenie1[IČO],Zlúčenie1[cis_obce.okres_skratka])</f>
        <v>BR</v>
      </c>
    </row>
    <row r="1221" spans="1:10" hidden="1" x14ac:dyDescent="0.25">
      <c r="A1221" t="s">
        <v>7</v>
      </c>
      <c r="B1221" t="s">
        <v>40</v>
      </c>
      <c r="C1221" t="s">
        <v>10</v>
      </c>
      <c r="D1221"/>
      <c r="E1221" s="8"/>
      <c r="F1221"/>
      <c r="G1221">
        <f>SUM(Tabuľka9[[#This Row],[Predpokladané spotrebované množstvo 07-12/2022]]*Tabuľka9[[#This Row],[Cena MJ S  DPH]])</f>
        <v>0</v>
      </c>
      <c r="H1221" s="1">
        <v>632864</v>
      </c>
      <c r="I1221" t="str">
        <f>_xlfn.XLOOKUP(Tabuľka9[[#This Row],[IČO]],Zlúčenie1[IČO],Zlúčenie1[zariadenie_short])</f>
        <v>DSS Luna BR</v>
      </c>
      <c r="J1221" t="str">
        <f>_xlfn.XLOOKUP(Tabuľka9[[#This Row],[IČO]],Zlúčenie1[IČO],Zlúčenie1[cis_obce.okres_skratka])</f>
        <v>BR</v>
      </c>
    </row>
    <row r="1222" spans="1:10" hidden="1" x14ac:dyDescent="0.25">
      <c r="A1222" t="s">
        <v>7</v>
      </c>
      <c r="B1222" t="s">
        <v>41</v>
      </c>
      <c r="C1222" t="s">
        <v>10</v>
      </c>
      <c r="D1222"/>
      <c r="E1222" s="8">
        <v>0.55000000000000004</v>
      </c>
      <c r="F1222"/>
      <c r="G1222">
        <f>SUM(Tabuľka9[[#This Row],[Predpokladané spotrebované množstvo 07-12/2022]]*Tabuľka9[[#This Row],[Cena MJ S  DPH]])</f>
        <v>0</v>
      </c>
      <c r="H1222" s="1">
        <v>632864</v>
      </c>
      <c r="I1222" t="str">
        <f>_xlfn.XLOOKUP(Tabuľka9[[#This Row],[IČO]],Zlúčenie1[IČO],Zlúčenie1[zariadenie_short])</f>
        <v>DSS Luna BR</v>
      </c>
      <c r="J1222" t="str">
        <f>_xlfn.XLOOKUP(Tabuľka9[[#This Row],[IČO]],Zlúčenie1[IČO],Zlúčenie1[cis_obce.okres_skratka])</f>
        <v>BR</v>
      </c>
    </row>
    <row r="1223" spans="1:10" hidden="1" x14ac:dyDescent="0.25">
      <c r="A1223" t="s">
        <v>7</v>
      </c>
      <c r="B1223" t="s">
        <v>42</v>
      </c>
      <c r="C1223" t="s">
        <v>10</v>
      </c>
      <c r="D1223"/>
      <c r="E1223" s="8"/>
      <c r="F1223"/>
      <c r="G1223">
        <f>SUM(Tabuľka9[[#This Row],[Predpokladané spotrebované množstvo 07-12/2022]]*Tabuľka9[[#This Row],[Cena MJ S  DPH]])</f>
        <v>0</v>
      </c>
      <c r="H1223" s="1">
        <v>632864</v>
      </c>
      <c r="I1223" t="str">
        <f>_xlfn.XLOOKUP(Tabuľka9[[#This Row],[IČO]],Zlúčenie1[IČO],Zlúčenie1[zariadenie_short])</f>
        <v>DSS Luna BR</v>
      </c>
      <c r="J1223" t="str">
        <f>_xlfn.XLOOKUP(Tabuľka9[[#This Row],[IČO]],Zlúčenie1[IČO],Zlúčenie1[cis_obce.okres_skratka])</f>
        <v>BR</v>
      </c>
    </row>
    <row r="1224" spans="1:10" hidden="1" x14ac:dyDescent="0.25">
      <c r="A1224" t="s">
        <v>7</v>
      </c>
      <c r="B1224" t="s">
        <v>43</v>
      </c>
      <c r="C1224" t="s">
        <v>10</v>
      </c>
      <c r="D1224"/>
      <c r="E1224" s="8">
        <v>0.5</v>
      </c>
      <c r="F1224"/>
      <c r="G1224">
        <f>SUM(Tabuľka9[[#This Row],[Predpokladané spotrebované množstvo 07-12/2022]]*Tabuľka9[[#This Row],[Cena MJ S  DPH]])</f>
        <v>0</v>
      </c>
      <c r="H1224" s="1">
        <v>632864</v>
      </c>
      <c r="I1224" t="str">
        <f>_xlfn.XLOOKUP(Tabuľka9[[#This Row],[IČO]],Zlúčenie1[IČO],Zlúčenie1[zariadenie_short])</f>
        <v>DSS Luna BR</v>
      </c>
      <c r="J1224" t="str">
        <f>_xlfn.XLOOKUP(Tabuľka9[[#This Row],[IČO]],Zlúčenie1[IČO],Zlúčenie1[cis_obce.okres_skratka])</f>
        <v>BR</v>
      </c>
    </row>
    <row r="1225" spans="1:10" hidden="1" x14ac:dyDescent="0.25">
      <c r="A1225" t="s">
        <v>7</v>
      </c>
      <c r="B1225" t="s">
        <v>44</v>
      </c>
      <c r="C1225" t="s">
        <v>45</v>
      </c>
      <c r="D1225"/>
      <c r="E1225" s="8"/>
      <c r="F1225"/>
      <c r="G1225">
        <f>SUM(Tabuľka9[[#This Row],[Predpokladané spotrebované množstvo 07-12/2022]]*Tabuľka9[[#This Row],[Cena MJ S  DPH]])</f>
        <v>0</v>
      </c>
      <c r="H1225" s="1">
        <v>632864</v>
      </c>
      <c r="I1225" t="str">
        <f>_xlfn.XLOOKUP(Tabuľka9[[#This Row],[IČO]],Zlúčenie1[IČO],Zlúčenie1[zariadenie_short])</f>
        <v>DSS Luna BR</v>
      </c>
      <c r="J1225" t="str">
        <f>_xlfn.XLOOKUP(Tabuľka9[[#This Row],[IČO]],Zlúčenie1[IČO],Zlúčenie1[cis_obce.okres_skratka])</f>
        <v>BR</v>
      </c>
    </row>
    <row r="1226" spans="1:10" hidden="1" x14ac:dyDescent="0.25">
      <c r="A1226" t="s">
        <v>7</v>
      </c>
      <c r="B1226" t="s">
        <v>46</v>
      </c>
      <c r="C1226" t="s">
        <v>45</v>
      </c>
      <c r="D1226"/>
      <c r="E1226" s="8"/>
      <c r="F1226"/>
      <c r="G1226">
        <f>SUM(Tabuľka9[[#This Row],[Predpokladané spotrebované množstvo 07-12/2022]]*Tabuľka9[[#This Row],[Cena MJ S  DPH]])</f>
        <v>0</v>
      </c>
      <c r="H1226" s="1">
        <v>632864</v>
      </c>
      <c r="I1226" t="str">
        <f>_xlfn.XLOOKUP(Tabuľka9[[#This Row],[IČO]],Zlúčenie1[IČO],Zlúčenie1[zariadenie_short])</f>
        <v>DSS Luna BR</v>
      </c>
      <c r="J1226" t="str">
        <f>_xlfn.XLOOKUP(Tabuľka9[[#This Row],[IČO]],Zlúčenie1[IČO],Zlúčenie1[cis_obce.okres_skratka])</f>
        <v>BR</v>
      </c>
    </row>
    <row r="1227" spans="1:10" hidden="1" x14ac:dyDescent="0.25">
      <c r="A1227" t="s">
        <v>7</v>
      </c>
      <c r="B1227" t="s">
        <v>47</v>
      </c>
      <c r="C1227" t="s">
        <v>10</v>
      </c>
      <c r="D1227"/>
      <c r="E1227" s="8"/>
      <c r="F1227"/>
      <c r="G1227">
        <f>SUM(Tabuľka9[[#This Row],[Predpokladané spotrebované množstvo 07-12/2022]]*Tabuľka9[[#This Row],[Cena MJ S  DPH]])</f>
        <v>0</v>
      </c>
      <c r="H1227" s="1">
        <v>632864</v>
      </c>
      <c r="I1227" t="str">
        <f>_xlfn.XLOOKUP(Tabuľka9[[#This Row],[IČO]],Zlúčenie1[IČO],Zlúčenie1[zariadenie_short])</f>
        <v>DSS Luna BR</v>
      </c>
      <c r="J1227" t="str">
        <f>_xlfn.XLOOKUP(Tabuľka9[[#This Row],[IČO]],Zlúčenie1[IČO],Zlúčenie1[cis_obce.okres_skratka])</f>
        <v>BR</v>
      </c>
    </row>
    <row r="1228" spans="1:10" hidden="1" x14ac:dyDescent="0.25">
      <c r="A1228" t="s">
        <v>7</v>
      </c>
      <c r="B1228" t="s">
        <v>48</v>
      </c>
      <c r="C1228" t="s">
        <v>10</v>
      </c>
      <c r="D1228"/>
      <c r="E1228" s="8"/>
      <c r="F1228"/>
      <c r="G1228">
        <f>SUM(Tabuľka9[[#This Row],[Predpokladané spotrebované množstvo 07-12/2022]]*Tabuľka9[[#This Row],[Cena MJ S  DPH]])</f>
        <v>0</v>
      </c>
      <c r="H1228" s="1">
        <v>632864</v>
      </c>
      <c r="I1228" t="str">
        <f>_xlfn.XLOOKUP(Tabuľka9[[#This Row],[IČO]],Zlúčenie1[IČO],Zlúčenie1[zariadenie_short])</f>
        <v>DSS Luna BR</v>
      </c>
      <c r="J1228" t="str">
        <f>_xlfn.XLOOKUP(Tabuľka9[[#This Row],[IČO]],Zlúčenie1[IČO],Zlúčenie1[cis_obce.okres_skratka])</f>
        <v>BR</v>
      </c>
    </row>
    <row r="1229" spans="1:10" hidden="1" x14ac:dyDescent="0.25">
      <c r="A1229" t="s">
        <v>7</v>
      </c>
      <c r="B1229" t="s">
        <v>49</v>
      </c>
      <c r="C1229" t="s">
        <v>10</v>
      </c>
      <c r="D1229"/>
      <c r="E1229" s="8"/>
      <c r="F1229"/>
      <c r="G1229">
        <f>SUM(Tabuľka9[[#This Row],[Predpokladané spotrebované množstvo 07-12/2022]]*Tabuľka9[[#This Row],[Cena MJ S  DPH]])</f>
        <v>0</v>
      </c>
      <c r="H1229" s="1">
        <v>632864</v>
      </c>
      <c r="I1229" t="str">
        <f>_xlfn.XLOOKUP(Tabuľka9[[#This Row],[IČO]],Zlúčenie1[IČO],Zlúčenie1[zariadenie_short])</f>
        <v>DSS Luna BR</v>
      </c>
      <c r="J1229" t="str">
        <f>_xlfn.XLOOKUP(Tabuľka9[[#This Row],[IČO]],Zlúčenie1[IČO],Zlúčenie1[cis_obce.okres_skratka])</f>
        <v>BR</v>
      </c>
    </row>
    <row r="1230" spans="1:10" hidden="1" x14ac:dyDescent="0.25">
      <c r="A1230" t="s">
        <v>7</v>
      </c>
      <c r="B1230" t="s">
        <v>50</v>
      </c>
      <c r="C1230" t="s">
        <v>10</v>
      </c>
      <c r="D1230"/>
      <c r="E1230" s="8"/>
      <c r="F1230"/>
      <c r="G1230">
        <f>SUM(Tabuľka9[[#This Row],[Predpokladané spotrebované množstvo 07-12/2022]]*Tabuľka9[[#This Row],[Cena MJ S  DPH]])</f>
        <v>0</v>
      </c>
      <c r="H1230" s="1">
        <v>632864</v>
      </c>
      <c r="I1230" t="str">
        <f>_xlfn.XLOOKUP(Tabuľka9[[#This Row],[IČO]],Zlúčenie1[IČO],Zlúčenie1[zariadenie_short])</f>
        <v>DSS Luna BR</v>
      </c>
      <c r="J1230" t="str">
        <f>_xlfn.XLOOKUP(Tabuľka9[[#This Row],[IČO]],Zlúčenie1[IČO],Zlúčenie1[cis_obce.okres_skratka])</f>
        <v>BR</v>
      </c>
    </row>
    <row r="1231" spans="1:10" hidden="1" x14ac:dyDescent="0.25">
      <c r="A1231" t="s">
        <v>7</v>
      </c>
      <c r="B1231" t="s">
        <v>51</v>
      </c>
      <c r="C1231" t="s">
        <v>10</v>
      </c>
      <c r="D1231"/>
      <c r="E1231" s="8">
        <v>1.5</v>
      </c>
      <c r="F1231"/>
      <c r="G1231">
        <f>SUM(Tabuľka9[[#This Row],[Predpokladané spotrebované množstvo 07-12/2022]]*Tabuľka9[[#This Row],[Cena MJ S  DPH]])</f>
        <v>0</v>
      </c>
      <c r="H1231" s="1">
        <v>632864</v>
      </c>
      <c r="I1231" t="str">
        <f>_xlfn.XLOOKUP(Tabuľka9[[#This Row],[IČO]],Zlúčenie1[IČO],Zlúčenie1[zariadenie_short])</f>
        <v>DSS Luna BR</v>
      </c>
      <c r="J1231" t="str">
        <f>_xlfn.XLOOKUP(Tabuľka9[[#This Row],[IČO]],Zlúčenie1[IČO],Zlúčenie1[cis_obce.okres_skratka])</f>
        <v>BR</v>
      </c>
    </row>
    <row r="1232" spans="1:10" hidden="1" x14ac:dyDescent="0.25">
      <c r="A1232" t="s">
        <v>7</v>
      </c>
      <c r="B1232" t="s">
        <v>52</v>
      </c>
      <c r="C1232" t="s">
        <v>10</v>
      </c>
      <c r="D1232"/>
      <c r="E1232" s="8"/>
      <c r="F1232"/>
      <c r="G1232">
        <f>SUM(Tabuľka9[[#This Row],[Predpokladané spotrebované množstvo 07-12/2022]]*Tabuľka9[[#This Row],[Cena MJ S  DPH]])</f>
        <v>0</v>
      </c>
      <c r="H1232" s="1">
        <v>632864</v>
      </c>
      <c r="I1232" t="str">
        <f>_xlfn.XLOOKUP(Tabuľka9[[#This Row],[IČO]],Zlúčenie1[IČO],Zlúčenie1[zariadenie_short])</f>
        <v>DSS Luna BR</v>
      </c>
      <c r="J1232" t="str">
        <f>_xlfn.XLOOKUP(Tabuľka9[[#This Row],[IČO]],Zlúčenie1[IČO],Zlúčenie1[cis_obce.okres_skratka])</f>
        <v>BR</v>
      </c>
    </row>
    <row r="1233" spans="1:10" hidden="1" x14ac:dyDescent="0.25">
      <c r="A1233" t="s">
        <v>7</v>
      </c>
      <c r="B1233" t="s">
        <v>53</v>
      </c>
      <c r="C1233" t="s">
        <v>10</v>
      </c>
      <c r="D1233"/>
      <c r="E1233" s="8">
        <v>2.6</v>
      </c>
      <c r="F1233"/>
      <c r="G1233">
        <f>SUM(Tabuľka9[[#This Row],[Predpokladané spotrebované množstvo 07-12/2022]]*Tabuľka9[[#This Row],[Cena MJ S  DPH]])</f>
        <v>0</v>
      </c>
      <c r="H1233" s="1">
        <v>632864</v>
      </c>
      <c r="I1233" t="str">
        <f>_xlfn.XLOOKUP(Tabuľka9[[#This Row],[IČO]],Zlúčenie1[IČO],Zlúčenie1[zariadenie_short])</f>
        <v>DSS Luna BR</v>
      </c>
      <c r="J1233" t="str">
        <f>_xlfn.XLOOKUP(Tabuľka9[[#This Row],[IČO]],Zlúčenie1[IČO],Zlúčenie1[cis_obce.okres_skratka])</f>
        <v>BR</v>
      </c>
    </row>
    <row r="1234" spans="1:10" hidden="1" x14ac:dyDescent="0.25">
      <c r="A1234" t="s">
        <v>7</v>
      </c>
      <c r="B1234" t="s">
        <v>54</v>
      </c>
      <c r="C1234" t="s">
        <v>10</v>
      </c>
      <c r="D1234"/>
      <c r="E1234" s="8"/>
      <c r="F1234"/>
      <c r="G1234">
        <f>SUM(Tabuľka9[[#This Row],[Predpokladané spotrebované množstvo 07-12/2022]]*Tabuľka9[[#This Row],[Cena MJ S  DPH]])</f>
        <v>0</v>
      </c>
      <c r="H1234" s="1">
        <v>632864</v>
      </c>
      <c r="I1234" t="str">
        <f>_xlfn.XLOOKUP(Tabuľka9[[#This Row],[IČO]],Zlúčenie1[IČO],Zlúčenie1[zariadenie_short])</f>
        <v>DSS Luna BR</v>
      </c>
      <c r="J1234" t="str">
        <f>_xlfn.XLOOKUP(Tabuľka9[[#This Row],[IČO]],Zlúčenie1[IČO],Zlúčenie1[cis_obce.okres_skratka])</f>
        <v>BR</v>
      </c>
    </row>
    <row r="1235" spans="1:10" hidden="1" x14ac:dyDescent="0.25">
      <c r="A1235" t="s">
        <v>7</v>
      </c>
      <c r="B1235" t="s">
        <v>55</v>
      </c>
      <c r="C1235" t="s">
        <v>10</v>
      </c>
      <c r="D1235"/>
      <c r="E1235" s="8"/>
      <c r="F1235"/>
      <c r="G1235">
        <f>SUM(Tabuľka9[[#This Row],[Predpokladané spotrebované množstvo 07-12/2022]]*Tabuľka9[[#This Row],[Cena MJ S  DPH]])</f>
        <v>0</v>
      </c>
      <c r="H1235" s="1">
        <v>632864</v>
      </c>
      <c r="I1235" t="str">
        <f>_xlfn.XLOOKUP(Tabuľka9[[#This Row],[IČO]],Zlúčenie1[IČO],Zlúčenie1[zariadenie_short])</f>
        <v>DSS Luna BR</v>
      </c>
      <c r="J1235" t="str">
        <f>_xlfn.XLOOKUP(Tabuľka9[[#This Row],[IČO]],Zlúčenie1[IČO],Zlúčenie1[cis_obce.okres_skratka])</f>
        <v>BR</v>
      </c>
    </row>
    <row r="1236" spans="1:10" hidden="1" x14ac:dyDescent="0.25">
      <c r="A1236" t="s">
        <v>7</v>
      </c>
      <c r="B1236" t="s">
        <v>56</v>
      </c>
      <c r="C1236" t="s">
        <v>10</v>
      </c>
      <c r="D1236"/>
      <c r="E1236" s="8">
        <v>1</v>
      </c>
      <c r="F1236"/>
      <c r="G1236">
        <f>SUM(Tabuľka9[[#This Row],[Predpokladané spotrebované množstvo 07-12/2022]]*Tabuľka9[[#This Row],[Cena MJ S  DPH]])</f>
        <v>0</v>
      </c>
      <c r="H1236" s="1">
        <v>632864</v>
      </c>
      <c r="I1236" t="str">
        <f>_xlfn.XLOOKUP(Tabuľka9[[#This Row],[IČO]],Zlúčenie1[IČO],Zlúčenie1[zariadenie_short])</f>
        <v>DSS Luna BR</v>
      </c>
      <c r="J1236" t="str">
        <f>_xlfn.XLOOKUP(Tabuľka9[[#This Row],[IČO]],Zlúčenie1[IČO],Zlúčenie1[cis_obce.okres_skratka])</f>
        <v>BR</v>
      </c>
    </row>
    <row r="1237" spans="1:10" hidden="1" x14ac:dyDescent="0.25">
      <c r="A1237" t="s">
        <v>7</v>
      </c>
      <c r="B1237" t="s">
        <v>57</v>
      </c>
      <c r="C1237" t="s">
        <v>10</v>
      </c>
      <c r="D1237"/>
      <c r="E1237" s="8"/>
      <c r="F1237"/>
      <c r="G1237">
        <f>SUM(Tabuľka9[[#This Row],[Predpokladané spotrebované množstvo 07-12/2022]]*Tabuľka9[[#This Row],[Cena MJ S  DPH]])</f>
        <v>0</v>
      </c>
      <c r="H1237" s="1">
        <v>632864</v>
      </c>
      <c r="I1237" t="str">
        <f>_xlfn.XLOOKUP(Tabuľka9[[#This Row],[IČO]],Zlúčenie1[IČO],Zlúčenie1[zariadenie_short])</f>
        <v>DSS Luna BR</v>
      </c>
      <c r="J1237" t="str">
        <f>_xlfn.XLOOKUP(Tabuľka9[[#This Row],[IČO]],Zlúčenie1[IČO],Zlúčenie1[cis_obce.okres_skratka])</f>
        <v>BR</v>
      </c>
    </row>
    <row r="1238" spans="1:10" hidden="1" x14ac:dyDescent="0.25">
      <c r="A1238" t="s">
        <v>7</v>
      </c>
      <c r="B1238" t="s">
        <v>58</v>
      </c>
      <c r="C1238" t="s">
        <v>16</v>
      </c>
      <c r="D1238"/>
      <c r="E1238" s="8"/>
      <c r="F1238"/>
      <c r="G1238">
        <f>SUM(Tabuľka9[[#This Row],[Predpokladané spotrebované množstvo 07-12/2022]]*Tabuľka9[[#This Row],[Cena MJ S  DPH]])</f>
        <v>0</v>
      </c>
      <c r="H1238" s="1">
        <v>632864</v>
      </c>
      <c r="I1238" t="str">
        <f>_xlfn.XLOOKUP(Tabuľka9[[#This Row],[IČO]],Zlúčenie1[IČO],Zlúčenie1[zariadenie_short])</f>
        <v>DSS Luna BR</v>
      </c>
      <c r="J1238" t="str">
        <f>_xlfn.XLOOKUP(Tabuľka9[[#This Row],[IČO]],Zlúčenie1[IČO],Zlúčenie1[cis_obce.okres_skratka])</f>
        <v>BR</v>
      </c>
    </row>
    <row r="1239" spans="1:10" hidden="1" x14ac:dyDescent="0.25">
      <c r="A1239" t="s">
        <v>7</v>
      </c>
      <c r="B1239" t="s">
        <v>59</v>
      </c>
      <c r="C1239" t="s">
        <v>10</v>
      </c>
      <c r="D1239"/>
      <c r="E1239" s="8">
        <v>1.3</v>
      </c>
      <c r="F1239"/>
      <c r="G1239">
        <f>SUM(Tabuľka9[[#This Row],[Predpokladané spotrebované množstvo 07-12/2022]]*Tabuľka9[[#This Row],[Cena MJ S  DPH]])</f>
        <v>0</v>
      </c>
      <c r="H1239" s="1">
        <v>632864</v>
      </c>
      <c r="I1239" t="str">
        <f>_xlfn.XLOOKUP(Tabuľka9[[#This Row],[IČO]],Zlúčenie1[IČO],Zlúčenie1[zariadenie_short])</f>
        <v>DSS Luna BR</v>
      </c>
      <c r="J1239" t="str">
        <f>_xlfn.XLOOKUP(Tabuľka9[[#This Row],[IČO]],Zlúčenie1[IČO],Zlúčenie1[cis_obce.okres_skratka])</f>
        <v>BR</v>
      </c>
    </row>
    <row r="1240" spans="1:10" hidden="1" x14ac:dyDescent="0.25">
      <c r="A1240" t="s">
        <v>7</v>
      </c>
      <c r="B1240" t="s">
        <v>60</v>
      </c>
      <c r="C1240" t="s">
        <v>10</v>
      </c>
      <c r="D1240"/>
      <c r="E1240" s="8"/>
      <c r="F1240"/>
      <c r="G1240">
        <f>SUM(Tabuľka9[[#This Row],[Predpokladané spotrebované množstvo 07-12/2022]]*Tabuľka9[[#This Row],[Cena MJ S  DPH]])</f>
        <v>0</v>
      </c>
      <c r="H1240" s="1">
        <v>632864</v>
      </c>
      <c r="I1240" t="str">
        <f>_xlfn.XLOOKUP(Tabuľka9[[#This Row],[IČO]],Zlúčenie1[IČO],Zlúčenie1[zariadenie_short])</f>
        <v>DSS Luna BR</v>
      </c>
      <c r="J1240" t="str">
        <f>_xlfn.XLOOKUP(Tabuľka9[[#This Row],[IČO]],Zlúčenie1[IČO],Zlúčenie1[cis_obce.okres_skratka])</f>
        <v>BR</v>
      </c>
    </row>
    <row r="1241" spans="1:10" hidden="1" x14ac:dyDescent="0.25">
      <c r="A1241" t="s">
        <v>7</v>
      </c>
      <c r="B1241" t="s">
        <v>61</v>
      </c>
      <c r="C1241" t="s">
        <v>16</v>
      </c>
      <c r="D1241"/>
      <c r="E1241" s="8"/>
      <c r="F1241"/>
      <c r="G1241">
        <f>SUM(Tabuľka9[[#This Row],[Predpokladané spotrebované množstvo 07-12/2022]]*Tabuľka9[[#This Row],[Cena MJ S  DPH]])</f>
        <v>0</v>
      </c>
      <c r="H1241" s="1">
        <v>632864</v>
      </c>
      <c r="I1241" t="str">
        <f>_xlfn.XLOOKUP(Tabuľka9[[#This Row],[IČO]],Zlúčenie1[IČO],Zlúčenie1[zariadenie_short])</f>
        <v>DSS Luna BR</v>
      </c>
      <c r="J1241" t="str">
        <f>_xlfn.XLOOKUP(Tabuľka9[[#This Row],[IČO]],Zlúčenie1[IČO],Zlúčenie1[cis_obce.okres_skratka])</f>
        <v>BR</v>
      </c>
    </row>
    <row r="1242" spans="1:10" hidden="1" x14ac:dyDescent="0.25">
      <c r="A1242" t="s">
        <v>7</v>
      </c>
      <c r="B1242" t="s">
        <v>62</v>
      </c>
      <c r="C1242" t="s">
        <v>16</v>
      </c>
      <c r="D1242"/>
      <c r="E1242" s="8">
        <v>1.69</v>
      </c>
      <c r="F1242"/>
      <c r="G1242">
        <f>SUM(Tabuľka9[[#This Row],[Predpokladané spotrebované množstvo 07-12/2022]]*Tabuľka9[[#This Row],[Cena MJ S  DPH]])</f>
        <v>0</v>
      </c>
      <c r="H1242" s="1">
        <v>632864</v>
      </c>
      <c r="I1242" t="str">
        <f>_xlfn.XLOOKUP(Tabuľka9[[#This Row],[IČO]],Zlúčenie1[IČO],Zlúčenie1[zariadenie_short])</f>
        <v>DSS Luna BR</v>
      </c>
      <c r="J1242" t="str">
        <f>_xlfn.XLOOKUP(Tabuľka9[[#This Row],[IČO]],Zlúčenie1[IČO],Zlúčenie1[cis_obce.okres_skratka])</f>
        <v>BR</v>
      </c>
    </row>
    <row r="1243" spans="1:10" hidden="1" x14ac:dyDescent="0.25">
      <c r="A1243" t="s">
        <v>7</v>
      </c>
      <c r="B1243" t="s">
        <v>63</v>
      </c>
      <c r="C1243" t="s">
        <v>16</v>
      </c>
      <c r="D1243"/>
      <c r="E1243" s="8"/>
      <c r="F1243"/>
      <c r="G1243">
        <f>SUM(Tabuľka9[[#This Row],[Predpokladané spotrebované množstvo 07-12/2022]]*Tabuľka9[[#This Row],[Cena MJ S  DPH]])</f>
        <v>0</v>
      </c>
      <c r="H1243" s="1">
        <v>632864</v>
      </c>
      <c r="I1243" t="str">
        <f>_xlfn.XLOOKUP(Tabuľka9[[#This Row],[IČO]],Zlúčenie1[IČO],Zlúčenie1[zariadenie_short])</f>
        <v>DSS Luna BR</v>
      </c>
      <c r="J1243" t="str">
        <f>_xlfn.XLOOKUP(Tabuľka9[[#This Row],[IČO]],Zlúčenie1[IČO],Zlúčenie1[cis_obce.okres_skratka])</f>
        <v>BR</v>
      </c>
    </row>
    <row r="1244" spans="1:10" hidden="1" x14ac:dyDescent="0.25">
      <c r="A1244" t="s">
        <v>7</v>
      </c>
      <c r="B1244" t="s">
        <v>64</v>
      </c>
      <c r="C1244" t="s">
        <v>10</v>
      </c>
      <c r="D1244"/>
      <c r="E1244" s="8"/>
      <c r="F1244"/>
      <c r="G1244">
        <f>SUM(Tabuľka9[[#This Row],[Predpokladané spotrebované množstvo 07-12/2022]]*Tabuľka9[[#This Row],[Cena MJ S  DPH]])</f>
        <v>0</v>
      </c>
      <c r="H1244" s="1">
        <v>632864</v>
      </c>
      <c r="I1244" t="str">
        <f>_xlfn.XLOOKUP(Tabuľka9[[#This Row],[IČO]],Zlúčenie1[IČO],Zlúčenie1[zariadenie_short])</f>
        <v>DSS Luna BR</v>
      </c>
      <c r="J1244" t="str">
        <f>_xlfn.XLOOKUP(Tabuľka9[[#This Row],[IČO]],Zlúčenie1[IČO],Zlúčenie1[cis_obce.okres_skratka])</f>
        <v>BR</v>
      </c>
    </row>
    <row r="1245" spans="1:10" hidden="1" x14ac:dyDescent="0.25">
      <c r="A1245" t="s">
        <v>7</v>
      </c>
      <c r="B1245" t="s">
        <v>65</v>
      </c>
      <c r="C1245" t="s">
        <v>10</v>
      </c>
      <c r="D1245"/>
      <c r="E1245" s="8"/>
      <c r="F1245"/>
      <c r="G1245">
        <f>SUM(Tabuľka9[[#This Row],[Predpokladané spotrebované množstvo 07-12/2022]]*Tabuľka9[[#This Row],[Cena MJ S  DPH]])</f>
        <v>0</v>
      </c>
      <c r="H1245" s="1">
        <v>632864</v>
      </c>
      <c r="I1245" t="str">
        <f>_xlfn.XLOOKUP(Tabuľka9[[#This Row],[IČO]],Zlúčenie1[IČO],Zlúčenie1[zariadenie_short])</f>
        <v>DSS Luna BR</v>
      </c>
      <c r="J1245" t="str">
        <f>_xlfn.XLOOKUP(Tabuľka9[[#This Row],[IČO]],Zlúčenie1[IČO],Zlúčenie1[cis_obce.okres_skratka])</f>
        <v>BR</v>
      </c>
    </row>
    <row r="1246" spans="1:10" hidden="1" x14ac:dyDescent="0.25">
      <c r="A1246" t="s">
        <v>7</v>
      </c>
      <c r="B1246" t="s">
        <v>66</v>
      </c>
      <c r="C1246" t="s">
        <v>10</v>
      </c>
      <c r="D1246"/>
      <c r="E1246" s="8">
        <v>1.05</v>
      </c>
      <c r="F1246"/>
      <c r="G1246">
        <f>SUM(Tabuľka9[[#This Row],[Predpokladané spotrebované množstvo 07-12/2022]]*Tabuľka9[[#This Row],[Cena MJ S  DPH]])</f>
        <v>0</v>
      </c>
      <c r="H1246" s="1">
        <v>632864</v>
      </c>
      <c r="I1246" t="str">
        <f>_xlfn.XLOOKUP(Tabuľka9[[#This Row],[IČO]],Zlúčenie1[IČO],Zlúčenie1[zariadenie_short])</f>
        <v>DSS Luna BR</v>
      </c>
      <c r="J1246" t="str">
        <f>_xlfn.XLOOKUP(Tabuľka9[[#This Row],[IČO]],Zlúčenie1[IČO],Zlúčenie1[cis_obce.okres_skratka])</f>
        <v>BR</v>
      </c>
    </row>
    <row r="1247" spans="1:10" hidden="1" x14ac:dyDescent="0.25">
      <c r="A1247" t="s">
        <v>7</v>
      </c>
      <c r="B1247" t="s">
        <v>67</v>
      </c>
      <c r="C1247" t="s">
        <v>10</v>
      </c>
      <c r="D1247"/>
      <c r="E1247" s="8">
        <v>2</v>
      </c>
      <c r="F1247"/>
      <c r="G1247">
        <f>SUM(Tabuľka9[[#This Row],[Predpokladané spotrebované množstvo 07-12/2022]]*Tabuľka9[[#This Row],[Cena MJ S  DPH]])</f>
        <v>0</v>
      </c>
      <c r="H1247" s="1">
        <v>632864</v>
      </c>
      <c r="I1247" t="str">
        <f>_xlfn.XLOOKUP(Tabuľka9[[#This Row],[IČO]],Zlúčenie1[IČO],Zlúčenie1[zariadenie_short])</f>
        <v>DSS Luna BR</v>
      </c>
      <c r="J1247" t="str">
        <f>_xlfn.XLOOKUP(Tabuľka9[[#This Row],[IČO]],Zlúčenie1[IČO],Zlúčenie1[cis_obce.okres_skratka])</f>
        <v>BR</v>
      </c>
    </row>
    <row r="1248" spans="1:10" hidden="1" x14ac:dyDescent="0.25">
      <c r="A1248" t="s">
        <v>7</v>
      </c>
      <c r="B1248" t="s">
        <v>68</v>
      </c>
      <c r="C1248" t="s">
        <v>10</v>
      </c>
      <c r="D1248"/>
      <c r="E1248" s="8"/>
      <c r="F1248"/>
      <c r="G1248">
        <f>SUM(Tabuľka9[[#This Row],[Predpokladané spotrebované množstvo 07-12/2022]]*Tabuľka9[[#This Row],[Cena MJ S  DPH]])</f>
        <v>0</v>
      </c>
      <c r="H1248" s="1">
        <v>632864</v>
      </c>
      <c r="I1248" t="str">
        <f>_xlfn.XLOOKUP(Tabuľka9[[#This Row],[IČO]],Zlúčenie1[IČO],Zlúčenie1[zariadenie_short])</f>
        <v>DSS Luna BR</v>
      </c>
      <c r="J1248" t="str">
        <f>_xlfn.XLOOKUP(Tabuľka9[[#This Row],[IČO]],Zlúčenie1[IČO],Zlúčenie1[cis_obce.okres_skratka])</f>
        <v>BR</v>
      </c>
    </row>
    <row r="1249" spans="1:10" hidden="1" x14ac:dyDescent="0.25">
      <c r="A1249" t="s">
        <v>7</v>
      </c>
      <c r="B1249" t="s">
        <v>69</v>
      </c>
      <c r="C1249" t="s">
        <v>10</v>
      </c>
      <c r="D1249"/>
      <c r="E1249" s="8"/>
      <c r="F1249"/>
      <c r="G1249">
        <f>SUM(Tabuľka9[[#This Row],[Predpokladané spotrebované množstvo 07-12/2022]]*Tabuľka9[[#This Row],[Cena MJ S  DPH]])</f>
        <v>0</v>
      </c>
      <c r="H1249" s="1">
        <v>632864</v>
      </c>
      <c r="I1249" t="str">
        <f>_xlfn.XLOOKUP(Tabuľka9[[#This Row],[IČO]],Zlúčenie1[IČO],Zlúčenie1[zariadenie_short])</f>
        <v>DSS Luna BR</v>
      </c>
      <c r="J1249" t="str">
        <f>_xlfn.XLOOKUP(Tabuľka9[[#This Row],[IČO]],Zlúčenie1[IČO],Zlúčenie1[cis_obce.okres_skratka])</f>
        <v>BR</v>
      </c>
    </row>
    <row r="1250" spans="1:10" hidden="1" x14ac:dyDescent="0.25">
      <c r="A1250" t="s">
        <v>7</v>
      </c>
      <c r="B1250" t="s">
        <v>70</v>
      </c>
      <c r="C1250" t="s">
        <v>10</v>
      </c>
      <c r="D1250"/>
      <c r="E1250" s="8">
        <v>0.69</v>
      </c>
      <c r="F1250"/>
      <c r="G1250">
        <f>SUM(Tabuľka9[[#This Row],[Predpokladané spotrebované množstvo 07-12/2022]]*Tabuľka9[[#This Row],[Cena MJ S  DPH]])</f>
        <v>0</v>
      </c>
      <c r="H1250" s="1">
        <v>632864</v>
      </c>
      <c r="I1250" t="str">
        <f>_xlfn.XLOOKUP(Tabuľka9[[#This Row],[IČO]],Zlúčenie1[IČO],Zlúčenie1[zariadenie_short])</f>
        <v>DSS Luna BR</v>
      </c>
      <c r="J1250" t="str">
        <f>_xlfn.XLOOKUP(Tabuľka9[[#This Row],[IČO]],Zlúčenie1[IČO],Zlúčenie1[cis_obce.okres_skratka])</f>
        <v>BR</v>
      </c>
    </row>
    <row r="1251" spans="1:10" hidden="1" x14ac:dyDescent="0.25">
      <c r="A1251" t="s">
        <v>7</v>
      </c>
      <c r="B1251" t="s">
        <v>71</v>
      </c>
      <c r="C1251" t="s">
        <v>10</v>
      </c>
      <c r="D1251"/>
      <c r="E1251" s="8">
        <v>0.45</v>
      </c>
      <c r="F1251">
        <v>1000</v>
      </c>
      <c r="G1251">
        <f>SUM(Tabuľka9[[#This Row],[Predpokladané spotrebované množstvo 07-12/2022]]*Tabuľka9[[#This Row],[Cena MJ S  DPH]])</f>
        <v>450</v>
      </c>
      <c r="H1251" s="1">
        <v>632864</v>
      </c>
      <c r="I1251" t="str">
        <f>_xlfn.XLOOKUP(Tabuľka9[[#This Row],[IČO]],Zlúčenie1[IČO],Zlúčenie1[zariadenie_short])</f>
        <v>DSS Luna BR</v>
      </c>
      <c r="J1251" t="str">
        <f>_xlfn.XLOOKUP(Tabuľka9[[#This Row],[IČO]],Zlúčenie1[IČO],Zlúčenie1[cis_obce.okres_skratka])</f>
        <v>BR</v>
      </c>
    </row>
    <row r="1252" spans="1:10" hidden="1" x14ac:dyDescent="0.25">
      <c r="A1252" t="s">
        <v>7</v>
      </c>
      <c r="B1252" t="s">
        <v>72</v>
      </c>
      <c r="C1252" t="s">
        <v>10</v>
      </c>
      <c r="D1252"/>
      <c r="E1252" s="8">
        <v>0.5</v>
      </c>
      <c r="F1252">
        <v>2000</v>
      </c>
      <c r="G1252">
        <f>SUM(Tabuľka9[[#This Row],[Predpokladané spotrebované množstvo 07-12/2022]]*Tabuľka9[[#This Row],[Cena MJ S  DPH]])</f>
        <v>1000</v>
      </c>
      <c r="H1252" s="1">
        <v>632864</v>
      </c>
      <c r="I1252" t="str">
        <f>_xlfn.XLOOKUP(Tabuľka9[[#This Row],[IČO]],Zlúčenie1[IČO],Zlúčenie1[zariadenie_short])</f>
        <v>DSS Luna BR</v>
      </c>
      <c r="J1252" t="str">
        <f>_xlfn.XLOOKUP(Tabuľka9[[#This Row],[IČO]],Zlúčenie1[IČO],Zlúčenie1[cis_obce.okres_skratka])</f>
        <v>BR</v>
      </c>
    </row>
    <row r="1253" spans="1:10" hidden="1" x14ac:dyDescent="0.25">
      <c r="A1253" t="s">
        <v>7</v>
      </c>
      <c r="B1253" t="s">
        <v>73</v>
      </c>
      <c r="C1253" t="s">
        <v>10</v>
      </c>
      <c r="D1253"/>
      <c r="E1253" s="8"/>
      <c r="F1253"/>
      <c r="G1253">
        <f>SUM(Tabuľka9[[#This Row],[Predpokladané spotrebované množstvo 07-12/2022]]*Tabuľka9[[#This Row],[Cena MJ S  DPH]])</f>
        <v>0</v>
      </c>
      <c r="H1253" s="1">
        <v>632864</v>
      </c>
      <c r="I1253" t="str">
        <f>_xlfn.XLOOKUP(Tabuľka9[[#This Row],[IČO]],Zlúčenie1[IČO],Zlúčenie1[zariadenie_short])</f>
        <v>DSS Luna BR</v>
      </c>
      <c r="J1253" t="str">
        <f>_xlfn.XLOOKUP(Tabuľka9[[#This Row],[IČO]],Zlúčenie1[IČO],Zlúčenie1[cis_obce.okres_skratka])</f>
        <v>BR</v>
      </c>
    </row>
    <row r="1254" spans="1:10" hidden="1" x14ac:dyDescent="0.25">
      <c r="A1254" t="s">
        <v>7</v>
      </c>
      <c r="B1254" t="s">
        <v>74</v>
      </c>
      <c r="C1254" t="s">
        <v>10</v>
      </c>
      <c r="D1254"/>
      <c r="E1254" s="8"/>
      <c r="F1254"/>
      <c r="G1254">
        <f>SUM(Tabuľka9[[#This Row],[Predpokladané spotrebované množstvo 07-12/2022]]*Tabuľka9[[#This Row],[Cena MJ S  DPH]])</f>
        <v>0</v>
      </c>
      <c r="H1254" s="1">
        <v>632864</v>
      </c>
      <c r="I1254" t="str">
        <f>_xlfn.XLOOKUP(Tabuľka9[[#This Row],[IČO]],Zlúčenie1[IČO],Zlúčenie1[zariadenie_short])</f>
        <v>DSS Luna BR</v>
      </c>
      <c r="J1254" t="str">
        <f>_xlfn.XLOOKUP(Tabuľka9[[#This Row],[IČO]],Zlúčenie1[IČO],Zlúčenie1[cis_obce.okres_skratka])</f>
        <v>BR</v>
      </c>
    </row>
    <row r="1255" spans="1:10" hidden="1" x14ac:dyDescent="0.25">
      <c r="A1255" t="s">
        <v>7</v>
      </c>
      <c r="B1255" t="s">
        <v>75</v>
      </c>
      <c r="C1255" t="s">
        <v>10</v>
      </c>
      <c r="D1255"/>
      <c r="E1255" s="8"/>
      <c r="F1255"/>
      <c r="G1255">
        <f>SUM(Tabuľka9[[#This Row],[Predpokladané spotrebované množstvo 07-12/2022]]*Tabuľka9[[#This Row],[Cena MJ S  DPH]])</f>
        <v>0</v>
      </c>
      <c r="H1255" s="1">
        <v>632864</v>
      </c>
      <c r="I1255" t="str">
        <f>_xlfn.XLOOKUP(Tabuľka9[[#This Row],[IČO]],Zlúčenie1[IČO],Zlúčenie1[zariadenie_short])</f>
        <v>DSS Luna BR</v>
      </c>
      <c r="J1255" t="str">
        <f>_xlfn.XLOOKUP(Tabuľka9[[#This Row],[IČO]],Zlúčenie1[IČO],Zlúčenie1[cis_obce.okres_skratka])</f>
        <v>BR</v>
      </c>
    </row>
    <row r="1256" spans="1:10" hidden="1" x14ac:dyDescent="0.25">
      <c r="A1256" t="s">
        <v>7</v>
      </c>
      <c r="B1256" t="s">
        <v>76</v>
      </c>
      <c r="C1256" t="s">
        <v>10</v>
      </c>
      <c r="D1256"/>
      <c r="E1256" s="8"/>
      <c r="F1256"/>
      <c r="G1256">
        <f>SUM(Tabuľka9[[#This Row],[Predpokladané spotrebované množstvo 07-12/2022]]*Tabuľka9[[#This Row],[Cena MJ S  DPH]])</f>
        <v>0</v>
      </c>
      <c r="H1256" s="1">
        <v>632864</v>
      </c>
      <c r="I1256" t="str">
        <f>_xlfn.XLOOKUP(Tabuľka9[[#This Row],[IČO]],Zlúčenie1[IČO],Zlúčenie1[zariadenie_short])</f>
        <v>DSS Luna BR</v>
      </c>
      <c r="J1256" t="str">
        <f>_xlfn.XLOOKUP(Tabuľka9[[#This Row],[IČO]],Zlúčenie1[IČO],Zlúčenie1[cis_obce.okres_skratka])</f>
        <v>BR</v>
      </c>
    </row>
    <row r="1257" spans="1:10" hidden="1" x14ac:dyDescent="0.25">
      <c r="A1257" t="s">
        <v>7</v>
      </c>
      <c r="B1257" t="s">
        <v>77</v>
      </c>
      <c r="C1257" t="s">
        <v>10</v>
      </c>
      <c r="D1257"/>
      <c r="E1257" s="8"/>
      <c r="F1257"/>
      <c r="G1257">
        <f>SUM(Tabuľka9[[#This Row],[Predpokladané spotrebované množstvo 07-12/2022]]*Tabuľka9[[#This Row],[Cena MJ S  DPH]])</f>
        <v>0</v>
      </c>
      <c r="H1257" s="1">
        <v>632864</v>
      </c>
      <c r="I1257" t="str">
        <f>_xlfn.XLOOKUP(Tabuľka9[[#This Row],[IČO]],Zlúčenie1[IČO],Zlúčenie1[zariadenie_short])</f>
        <v>DSS Luna BR</v>
      </c>
      <c r="J1257" t="str">
        <f>_xlfn.XLOOKUP(Tabuľka9[[#This Row],[IČO]],Zlúčenie1[IČO],Zlúčenie1[cis_obce.okres_skratka])</f>
        <v>BR</v>
      </c>
    </row>
    <row r="1258" spans="1:10" hidden="1" x14ac:dyDescent="0.25">
      <c r="A1258" t="s">
        <v>78</v>
      </c>
      <c r="B1258" t="s">
        <v>79</v>
      </c>
      <c r="C1258" t="s">
        <v>16</v>
      </c>
      <c r="D1258"/>
      <c r="E1258" s="8"/>
      <c r="F1258"/>
      <c r="G1258">
        <f>SUM(Tabuľka9[[#This Row],[Predpokladané spotrebované množstvo 07-12/2022]]*Tabuľka9[[#This Row],[Cena MJ S  DPH]])</f>
        <v>0</v>
      </c>
      <c r="H1258" s="1">
        <v>632864</v>
      </c>
      <c r="I1258" t="str">
        <f>_xlfn.XLOOKUP(Tabuľka9[[#This Row],[IČO]],Zlúčenie1[IČO],Zlúčenie1[zariadenie_short])</f>
        <v>DSS Luna BR</v>
      </c>
      <c r="J1258" t="str">
        <f>_xlfn.XLOOKUP(Tabuľka9[[#This Row],[IČO]],Zlúčenie1[IČO],Zlúčenie1[cis_obce.okres_skratka])</f>
        <v>BR</v>
      </c>
    </row>
    <row r="1259" spans="1:10" hidden="1" x14ac:dyDescent="0.25">
      <c r="A1259" t="s">
        <v>78</v>
      </c>
      <c r="B1259" t="s">
        <v>80</v>
      </c>
      <c r="C1259" t="s">
        <v>16</v>
      </c>
      <c r="D1259"/>
      <c r="E1259" s="8">
        <v>0.12</v>
      </c>
      <c r="F1259"/>
      <c r="G1259">
        <f>SUM(Tabuľka9[[#This Row],[Predpokladané spotrebované množstvo 07-12/2022]]*Tabuľka9[[#This Row],[Cena MJ S  DPH]])</f>
        <v>0</v>
      </c>
      <c r="H1259" s="1">
        <v>632864</v>
      </c>
      <c r="I1259" t="str">
        <f>_xlfn.XLOOKUP(Tabuľka9[[#This Row],[IČO]],Zlúčenie1[IČO],Zlúčenie1[zariadenie_short])</f>
        <v>DSS Luna BR</v>
      </c>
      <c r="J1259" t="str">
        <f>_xlfn.XLOOKUP(Tabuľka9[[#This Row],[IČO]],Zlúčenie1[IČO],Zlúčenie1[cis_obce.okres_skratka])</f>
        <v>BR</v>
      </c>
    </row>
    <row r="1260" spans="1:10" hidden="1" x14ac:dyDescent="0.25">
      <c r="A1260" t="s">
        <v>81</v>
      </c>
      <c r="B1260" t="s">
        <v>82</v>
      </c>
      <c r="C1260" t="s">
        <v>10</v>
      </c>
      <c r="D1260"/>
      <c r="E1260" s="8">
        <v>3.85</v>
      </c>
      <c r="F1260"/>
      <c r="G1260">
        <f>SUM(Tabuľka9[[#This Row],[Predpokladané spotrebované množstvo 07-12/2022]]*Tabuľka9[[#This Row],[Cena MJ S  DPH]])</f>
        <v>0</v>
      </c>
      <c r="H1260" s="1">
        <v>632864</v>
      </c>
      <c r="I1260" t="str">
        <f>_xlfn.XLOOKUP(Tabuľka9[[#This Row],[IČO]],Zlúčenie1[IČO],Zlúčenie1[zariadenie_short])</f>
        <v>DSS Luna BR</v>
      </c>
      <c r="J1260" t="str">
        <f>_xlfn.XLOOKUP(Tabuľka9[[#This Row],[IČO]],Zlúčenie1[IČO],Zlúčenie1[cis_obce.okres_skratka])</f>
        <v>BR</v>
      </c>
    </row>
    <row r="1261" spans="1:10" hidden="1" x14ac:dyDescent="0.25">
      <c r="A1261" t="s">
        <v>81</v>
      </c>
      <c r="B1261" t="s">
        <v>83</v>
      </c>
      <c r="C1261" t="s">
        <v>10</v>
      </c>
      <c r="D1261"/>
      <c r="E1261" s="8">
        <v>3.15</v>
      </c>
      <c r="F1261"/>
      <c r="G1261">
        <f>SUM(Tabuľka9[[#This Row],[Predpokladané spotrebované množstvo 07-12/2022]]*Tabuľka9[[#This Row],[Cena MJ S  DPH]])</f>
        <v>0</v>
      </c>
      <c r="H1261" s="1">
        <v>632864</v>
      </c>
      <c r="I1261" t="str">
        <f>_xlfn.XLOOKUP(Tabuľka9[[#This Row],[IČO]],Zlúčenie1[IČO],Zlúčenie1[zariadenie_short])</f>
        <v>DSS Luna BR</v>
      </c>
      <c r="J1261" t="str">
        <f>_xlfn.XLOOKUP(Tabuľka9[[#This Row],[IČO]],Zlúčenie1[IČO],Zlúčenie1[cis_obce.okres_skratka])</f>
        <v>BR</v>
      </c>
    </row>
    <row r="1262" spans="1:10" hidden="1" x14ac:dyDescent="0.25">
      <c r="A1262" t="s">
        <v>81</v>
      </c>
      <c r="B1262" t="s">
        <v>84</v>
      </c>
      <c r="C1262" t="s">
        <v>10</v>
      </c>
      <c r="D1262"/>
      <c r="E1262" s="8">
        <v>3.85</v>
      </c>
      <c r="F1262"/>
      <c r="G1262">
        <f>SUM(Tabuľka9[[#This Row],[Predpokladané spotrebované množstvo 07-12/2022]]*Tabuľka9[[#This Row],[Cena MJ S  DPH]])</f>
        <v>0</v>
      </c>
      <c r="H1262" s="1">
        <v>632864</v>
      </c>
      <c r="I1262" t="str">
        <f>_xlfn.XLOOKUP(Tabuľka9[[#This Row],[IČO]],Zlúčenie1[IČO],Zlúčenie1[zariadenie_short])</f>
        <v>DSS Luna BR</v>
      </c>
      <c r="J1262" t="str">
        <f>_xlfn.XLOOKUP(Tabuľka9[[#This Row],[IČO]],Zlúčenie1[IČO],Zlúčenie1[cis_obce.okres_skratka])</f>
        <v>BR</v>
      </c>
    </row>
    <row r="1263" spans="1:10" hidden="1" x14ac:dyDescent="0.25">
      <c r="A1263" t="s">
        <v>81</v>
      </c>
      <c r="B1263" t="s">
        <v>85</v>
      </c>
      <c r="C1263" t="s">
        <v>10</v>
      </c>
      <c r="D1263"/>
      <c r="E1263" s="8">
        <v>3.05</v>
      </c>
      <c r="F1263"/>
      <c r="G1263">
        <f>SUM(Tabuľka9[[#This Row],[Predpokladané spotrebované množstvo 07-12/2022]]*Tabuľka9[[#This Row],[Cena MJ S  DPH]])</f>
        <v>0</v>
      </c>
      <c r="H1263" s="1">
        <v>632864</v>
      </c>
      <c r="I1263" t="str">
        <f>_xlfn.XLOOKUP(Tabuľka9[[#This Row],[IČO]],Zlúčenie1[IČO],Zlúčenie1[zariadenie_short])</f>
        <v>DSS Luna BR</v>
      </c>
      <c r="J1263" t="str">
        <f>_xlfn.XLOOKUP(Tabuľka9[[#This Row],[IČO]],Zlúčenie1[IČO],Zlúčenie1[cis_obce.okres_skratka])</f>
        <v>BR</v>
      </c>
    </row>
    <row r="1264" spans="1:10" hidden="1" x14ac:dyDescent="0.25">
      <c r="A1264" t="s">
        <v>81</v>
      </c>
      <c r="B1264" t="s">
        <v>86</v>
      </c>
      <c r="C1264" t="s">
        <v>10</v>
      </c>
      <c r="D1264"/>
      <c r="E1264" s="8"/>
      <c r="F1264"/>
      <c r="G1264">
        <f>SUM(Tabuľka9[[#This Row],[Predpokladané spotrebované množstvo 07-12/2022]]*Tabuľka9[[#This Row],[Cena MJ S  DPH]])</f>
        <v>0</v>
      </c>
      <c r="H1264" s="1">
        <v>632864</v>
      </c>
      <c r="I1264" t="str">
        <f>_xlfn.XLOOKUP(Tabuľka9[[#This Row],[IČO]],Zlúčenie1[IČO],Zlúčenie1[zariadenie_short])</f>
        <v>DSS Luna BR</v>
      </c>
      <c r="J1264" t="str">
        <f>_xlfn.XLOOKUP(Tabuľka9[[#This Row],[IČO]],Zlúčenie1[IČO],Zlúčenie1[cis_obce.okres_skratka])</f>
        <v>BR</v>
      </c>
    </row>
    <row r="1265" spans="1:10" hidden="1" x14ac:dyDescent="0.25">
      <c r="A1265" t="s">
        <v>81</v>
      </c>
      <c r="B1265" t="s">
        <v>87</v>
      </c>
      <c r="C1265" t="s">
        <v>10</v>
      </c>
      <c r="D1265"/>
      <c r="E1265" s="8"/>
      <c r="F1265"/>
      <c r="G1265">
        <f>SUM(Tabuľka9[[#This Row],[Predpokladané spotrebované množstvo 07-12/2022]]*Tabuľka9[[#This Row],[Cena MJ S  DPH]])</f>
        <v>0</v>
      </c>
      <c r="H1265" s="1">
        <v>632864</v>
      </c>
      <c r="I1265" t="str">
        <f>_xlfn.XLOOKUP(Tabuľka9[[#This Row],[IČO]],Zlúčenie1[IČO],Zlúčenie1[zariadenie_short])</f>
        <v>DSS Luna BR</v>
      </c>
      <c r="J1265" t="str">
        <f>_xlfn.XLOOKUP(Tabuľka9[[#This Row],[IČO]],Zlúčenie1[IČO],Zlúčenie1[cis_obce.okres_skratka])</f>
        <v>BR</v>
      </c>
    </row>
    <row r="1266" spans="1:10" hidden="1" x14ac:dyDescent="0.25">
      <c r="A1266" t="s">
        <v>81</v>
      </c>
      <c r="B1266" t="s">
        <v>88</v>
      </c>
      <c r="C1266" t="s">
        <v>10</v>
      </c>
      <c r="D1266"/>
      <c r="E1266" s="8"/>
      <c r="F1266"/>
      <c r="G1266">
        <f>SUM(Tabuľka9[[#This Row],[Predpokladané spotrebované množstvo 07-12/2022]]*Tabuľka9[[#This Row],[Cena MJ S  DPH]])</f>
        <v>0</v>
      </c>
      <c r="H1266" s="1">
        <v>632864</v>
      </c>
      <c r="I1266" t="str">
        <f>_xlfn.XLOOKUP(Tabuľka9[[#This Row],[IČO]],Zlúčenie1[IČO],Zlúčenie1[zariadenie_short])</f>
        <v>DSS Luna BR</v>
      </c>
      <c r="J1266" t="str">
        <f>_xlfn.XLOOKUP(Tabuľka9[[#This Row],[IČO]],Zlúčenie1[IČO],Zlúčenie1[cis_obce.okres_skratka])</f>
        <v>BR</v>
      </c>
    </row>
    <row r="1267" spans="1:10" hidden="1" x14ac:dyDescent="0.25">
      <c r="A1267" t="s">
        <v>81</v>
      </c>
      <c r="B1267" t="s">
        <v>89</v>
      </c>
      <c r="C1267" t="s">
        <v>10</v>
      </c>
      <c r="D1267"/>
      <c r="E1267" s="8"/>
      <c r="F1267"/>
      <c r="G1267">
        <f>SUM(Tabuľka9[[#This Row],[Predpokladané spotrebované množstvo 07-12/2022]]*Tabuľka9[[#This Row],[Cena MJ S  DPH]])</f>
        <v>0</v>
      </c>
      <c r="H1267" s="1">
        <v>632864</v>
      </c>
      <c r="I1267" t="str">
        <f>_xlfn.XLOOKUP(Tabuľka9[[#This Row],[IČO]],Zlúčenie1[IČO],Zlúčenie1[zariadenie_short])</f>
        <v>DSS Luna BR</v>
      </c>
      <c r="J1267" t="str">
        <f>_xlfn.XLOOKUP(Tabuľka9[[#This Row],[IČO]],Zlúčenie1[IČO],Zlúčenie1[cis_obce.okres_skratka])</f>
        <v>BR</v>
      </c>
    </row>
    <row r="1268" spans="1:10" hidden="1" x14ac:dyDescent="0.25">
      <c r="A1268" t="s">
        <v>90</v>
      </c>
      <c r="B1268" t="s">
        <v>91</v>
      </c>
      <c r="C1268" t="s">
        <v>10</v>
      </c>
      <c r="D1268"/>
      <c r="E1268" s="8">
        <v>0.60599999999999998</v>
      </c>
      <c r="F1268">
        <v>200</v>
      </c>
      <c r="G1268">
        <f>SUM(Tabuľka9[[#This Row],[Predpokladané spotrebované množstvo 07-12/2022]]*Tabuľka9[[#This Row],[Cena MJ S  DPH]])</f>
        <v>121.2</v>
      </c>
      <c r="H1268" s="1">
        <v>632864</v>
      </c>
      <c r="I1268" t="str">
        <f>_xlfn.XLOOKUP(Tabuľka9[[#This Row],[IČO]],Zlúčenie1[IČO],Zlúčenie1[zariadenie_short])</f>
        <v>DSS Luna BR</v>
      </c>
      <c r="J1268" t="str">
        <f>_xlfn.XLOOKUP(Tabuľka9[[#This Row],[IČO]],Zlúčenie1[IČO],Zlúčenie1[cis_obce.okres_skratka])</f>
        <v>BR</v>
      </c>
    </row>
    <row r="1269" spans="1:10" hidden="1" x14ac:dyDescent="0.25">
      <c r="A1269" t="s">
        <v>92</v>
      </c>
      <c r="B1269" t="s">
        <v>93</v>
      </c>
      <c r="C1269" t="s">
        <v>10</v>
      </c>
      <c r="D1269"/>
      <c r="E1269" s="8"/>
      <c r="F1269"/>
      <c r="G1269">
        <f>SUM(Tabuľka9[[#This Row],[Predpokladané spotrebované množstvo 07-12/2022]]*Tabuľka9[[#This Row],[Cena MJ S  DPH]])</f>
        <v>0</v>
      </c>
      <c r="H1269" s="1">
        <v>632864</v>
      </c>
      <c r="I1269" t="str">
        <f>_xlfn.XLOOKUP(Tabuľka9[[#This Row],[IČO]],Zlúčenie1[IČO],Zlúčenie1[zariadenie_short])</f>
        <v>DSS Luna BR</v>
      </c>
      <c r="J1269" t="str">
        <f>_xlfn.XLOOKUP(Tabuľka9[[#This Row],[IČO]],Zlúčenie1[IČO],Zlúčenie1[cis_obce.okres_skratka])</f>
        <v>BR</v>
      </c>
    </row>
    <row r="1270" spans="1:10" hidden="1" x14ac:dyDescent="0.25">
      <c r="A1270" t="s">
        <v>92</v>
      </c>
      <c r="B1270" t="s">
        <v>94</v>
      </c>
      <c r="C1270" t="s">
        <v>10</v>
      </c>
      <c r="D1270"/>
      <c r="E1270" s="8"/>
      <c r="F1270"/>
      <c r="G1270">
        <f>SUM(Tabuľka9[[#This Row],[Predpokladané spotrebované množstvo 07-12/2022]]*Tabuľka9[[#This Row],[Cena MJ S  DPH]])</f>
        <v>0</v>
      </c>
      <c r="H1270" s="1">
        <v>632864</v>
      </c>
      <c r="I1270" t="str">
        <f>_xlfn.XLOOKUP(Tabuľka9[[#This Row],[IČO]],Zlúčenie1[IČO],Zlúčenie1[zariadenie_short])</f>
        <v>DSS Luna BR</v>
      </c>
      <c r="J1270" t="str">
        <f>_xlfn.XLOOKUP(Tabuľka9[[#This Row],[IČO]],Zlúčenie1[IČO],Zlúčenie1[cis_obce.okres_skratka])</f>
        <v>BR</v>
      </c>
    </row>
    <row r="1271" spans="1:10" hidden="1" x14ac:dyDescent="0.25">
      <c r="A1271" t="s">
        <v>92</v>
      </c>
      <c r="B1271" t="s">
        <v>95</v>
      </c>
      <c r="C1271" t="s">
        <v>10</v>
      </c>
      <c r="D1271"/>
      <c r="E1271" s="8">
        <v>0.28299999999999997</v>
      </c>
      <c r="F1271">
        <v>100</v>
      </c>
      <c r="G1271">
        <f>SUM(Tabuľka9[[#This Row],[Predpokladané spotrebované množstvo 07-12/2022]]*Tabuľka9[[#This Row],[Cena MJ S  DPH]])</f>
        <v>28.299999999999997</v>
      </c>
      <c r="H1271" s="1">
        <v>632864</v>
      </c>
      <c r="I1271" t="str">
        <f>_xlfn.XLOOKUP(Tabuľka9[[#This Row],[IČO]],Zlúčenie1[IČO],Zlúčenie1[zariadenie_short])</f>
        <v>DSS Luna BR</v>
      </c>
      <c r="J1271" t="str">
        <f>_xlfn.XLOOKUP(Tabuľka9[[#This Row],[IČO]],Zlúčenie1[IČO],Zlúčenie1[cis_obce.okres_skratka])</f>
        <v>BR</v>
      </c>
    </row>
    <row r="1272" spans="1:10" hidden="1" x14ac:dyDescent="0.25">
      <c r="A1272" t="s">
        <v>92</v>
      </c>
      <c r="B1272" t="s">
        <v>96</v>
      </c>
      <c r="C1272" t="s">
        <v>10</v>
      </c>
      <c r="D1272"/>
      <c r="E1272" s="8"/>
      <c r="F1272"/>
      <c r="G1272">
        <f>SUM(Tabuľka9[[#This Row],[Predpokladané spotrebované množstvo 07-12/2022]]*Tabuľka9[[#This Row],[Cena MJ S  DPH]])</f>
        <v>0</v>
      </c>
      <c r="H1272" s="1">
        <v>632864</v>
      </c>
      <c r="I1272" t="str">
        <f>_xlfn.XLOOKUP(Tabuľka9[[#This Row],[IČO]],Zlúčenie1[IČO],Zlúčenie1[zariadenie_short])</f>
        <v>DSS Luna BR</v>
      </c>
      <c r="J1272" t="str">
        <f>_xlfn.XLOOKUP(Tabuľka9[[#This Row],[IČO]],Zlúčenie1[IČO],Zlúčenie1[cis_obce.okres_skratka])</f>
        <v>BR</v>
      </c>
    </row>
    <row r="1273" spans="1:10" hidden="1" x14ac:dyDescent="0.25">
      <c r="A1273" t="s">
        <v>92</v>
      </c>
      <c r="B1273" t="s">
        <v>97</v>
      </c>
      <c r="C1273" t="s">
        <v>10</v>
      </c>
      <c r="D1273"/>
      <c r="E1273" s="8">
        <v>0.34300000000000003</v>
      </c>
      <c r="F1273"/>
      <c r="G1273">
        <f>SUM(Tabuľka9[[#This Row],[Predpokladané spotrebované množstvo 07-12/2022]]*Tabuľka9[[#This Row],[Cena MJ S  DPH]])</f>
        <v>0</v>
      </c>
      <c r="H1273" s="1">
        <v>632864</v>
      </c>
      <c r="I1273" t="str">
        <f>_xlfn.XLOOKUP(Tabuľka9[[#This Row],[IČO]],Zlúčenie1[IČO],Zlúčenie1[zariadenie_short])</f>
        <v>DSS Luna BR</v>
      </c>
      <c r="J1273" t="str">
        <f>_xlfn.XLOOKUP(Tabuľka9[[#This Row],[IČO]],Zlúčenie1[IČO],Zlúčenie1[cis_obce.okres_skratka])</f>
        <v>BR</v>
      </c>
    </row>
    <row r="1274" spans="1:10" hidden="1" x14ac:dyDescent="0.25">
      <c r="A1274" t="s">
        <v>92</v>
      </c>
      <c r="B1274" t="s">
        <v>98</v>
      </c>
      <c r="C1274" t="s">
        <v>10</v>
      </c>
      <c r="D1274"/>
      <c r="E1274" s="8"/>
      <c r="F1274"/>
      <c r="G1274">
        <f>SUM(Tabuľka9[[#This Row],[Predpokladané spotrebované množstvo 07-12/2022]]*Tabuľka9[[#This Row],[Cena MJ S  DPH]])</f>
        <v>0</v>
      </c>
      <c r="H1274" s="1">
        <v>632864</v>
      </c>
      <c r="I1274" t="str">
        <f>_xlfn.XLOOKUP(Tabuľka9[[#This Row],[IČO]],Zlúčenie1[IČO],Zlúčenie1[zariadenie_short])</f>
        <v>DSS Luna BR</v>
      </c>
      <c r="J1274" t="str">
        <f>_xlfn.XLOOKUP(Tabuľka9[[#This Row],[IČO]],Zlúčenie1[IČO],Zlúčenie1[cis_obce.okres_skratka])</f>
        <v>BR</v>
      </c>
    </row>
    <row r="1275" spans="1:10" hidden="1" x14ac:dyDescent="0.25">
      <c r="A1275" t="s">
        <v>92</v>
      </c>
      <c r="B1275" t="s">
        <v>99</v>
      </c>
      <c r="C1275" t="s">
        <v>45</v>
      </c>
      <c r="D1275"/>
      <c r="E1275" s="8"/>
      <c r="F1275"/>
      <c r="G1275">
        <f>SUM(Tabuľka9[[#This Row],[Predpokladané spotrebované množstvo 07-12/2022]]*Tabuľka9[[#This Row],[Cena MJ S  DPH]])</f>
        <v>0</v>
      </c>
      <c r="H1275" s="1">
        <v>632864</v>
      </c>
      <c r="I1275" t="str">
        <f>_xlfn.XLOOKUP(Tabuľka9[[#This Row],[IČO]],Zlúčenie1[IČO],Zlúčenie1[zariadenie_short])</f>
        <v>DSS Luna BR</v>
      </c>
      <c r="J1275" t="str">
        <f>_xlfn.XLOOKUP(Tabuľka9[[#This Row],[IČO]],Zlúčenie1[IČO],Zlúčenie1[cis_obce.okres_skratka])</f>
        <v>BR</v>
      </c>
    </row>
    <row r="1276" spans="1:10" hidden="1" x14ac:dyDescent="0.25">
      <c r="A1276" t="s">
        <v>92</v>
      </c>
      <c r="B1276" t="s">
        <v>100</v>
      </c>
      <c r="C1276" t="s">
        <v>10</v>
      </c>
      <c r="D1276"/>
      <c r="E1276" s="8">
        <v>2.718</v>
      </c>
      <c r="F1276">
        <v>40</v>
      </c>
      <c r="G1276">
        <f>SUM(Tabuľka9[[#This Row],[Predpokladané spotrebované množstvo 07-12/2022]]*Tabuľka9[[#This Row],[Cena MJ S  DPH]])</f>
        <v>108.72</v>
      </c>
      <c r="H1276" s="1">
        <v>632864</v>
      </c>
      <c r="I1276" t="str">
        <f>_xlfn.XLOOKUP(Tabuľka9[[#This Row],[IČO]],Zlúčenie1[IČO],Zlúčenie1[zariadenie_short])</f>
        <v>DSS Luna BR</v>
      </c>
      <c r="J1276" t="str">
        <f>_xlfn.XLOOKUP(Tabuľka9[[#This Row],[IČO]],Zlúčenie1[IČO],Zlúčenie1[cis_obce.okres_skratka])</f>
        <v>BR</v>
      </c>
    </row>
    <row r="1277" spans="1:10" hidden="1" x14ac:dyDescent="0.25">
      <c r="A1277" t="s">
        <v>92</v>
      </c>
      <c r="B1277" t="s">
        <v>101</v>
      </c>
      <c r="C1277" t="s">
        <v>45</v>
      </c>
      <c r="D1277"/>
      <c r="E1277" s="8"/>
      <c r="F1277"/>
      <c r="G1277">
        <f>SUM(Tabuľka9[[#This Row],[Predpokladané spotrebované množstvo 07-12/2022]]*Tabuľka9[[#This Row],[Cena MJ S  DPH]])</f>
        <v>0</v>
      </c>
      <c r="H1277" s="1">
        <v>632864</v>
      </c>
      <c r="I1277" t="str">
        <f>_xlfn.XLOOKUP(Tabuľka9[[#This Row],[IČO]],Zlúčenie1[IČO],Zlúčenie1[zariadenie_short])</f>
        <v>DSS Luna BR</v>
      </c>
      <c r="J1277" t="str">
        <f>_xlfn.XLOOKUP(Tabuľka9[[#This Row],[IČO]],Zlúčenie1[IČO],Zlúčenie1[cis_obce.okres_skratka])</f>
        <v>BR</v>
      </c>
    </row>
    <row r="1278" spans="1:10" hidden="1" x14ac:dyDescent="0.25">
      <c r="A1278" t="s">
        <v>92</v>
      </c>
      <c r="B1278" t="s">
        <v>102</v>
      </c>
      <c r="C1278" t="s">
        <v>10</v>
      </c>
      <c r="D1278"/>
      <c r="E1278" s="8"/>
      <c r="F1278"/>
      <c r="G1278">
        <f>SUM(Tabuľka9[[#This Row],[Predpokladané spotrebované množstvo 07-12/2022]]*Tabuľka9[[#This Row],[Cena MJ S  DPH]])</f>
        <v>0</v>
      </c>
      <c r="H1278" s="1">
        <v>632864</v>
      </c>
      <c r="I1278" t="str">
        <f>_xlfn.XLOOKUP(Tabuľka9[[#This Row],[IČO]],Zlúčenie1[IČO],Zlúčenie1[zariadenie_short])</f>
        <v>DSS Luna BR</v>
      </c>
      <c r="J1278" t="str">
        <f>_xlfn.XLOOKUP(Tabuľka9[[#This Row],[IČO]],Zlúčenie1[IČO],Zlúčenie1[cis_obce.okres_skratka])</f>
        <v>BR</v>
      </c>
    </row>
    <row r="1279" spans="1:10" hidden="1" x14ac:dyDescent="0.25">
      <c r="A1279" t="s">
        <v>92</v>
      </c>
      <c r="B1279" t="s">
        <v>103</v>
      </c>
      <c r="C1279" t="s">
        <v>10</v>
      </c>
      <c r="D1279"/>
      <c r="E1279" s="8"/>
      <c r="F1279"/>
      <c r="G1279">
        <f>SUM(Tabuľka9[[#This Row],[Predpokladané spotrebované množstvo 07-12/2022]]*Tabuľka9[[#This Row],[Cena MJ S  DPH]])</f>
        <v>0</v>
      </c>
      <c r="H1279" s="1">
        <v>632864</v>
      </c>
      <c r="I1279" t="str">
        <f>_xlfn.XLOOKUP(Tabuľka9[[#This Row],[IČO]],Zlúčenie1[IČO],Zlúčenie1[zariadenie_short])</f>
        <v>DSS Luna BR</v>
      </c>
      <c r="J1279" t="str">
        <f>_xlfn.XLOOKUP(Tabuľka9[[#This Row],[IČO]],Zlúčenie1[IČO],Zlúčenie1[cis_obce.okres_skratka])</f>
        <v>BR</v>
      </c>
    </row>
    <row r="1280" spans="1:10" hidden="1" x14ac:dyDescent="0.25">
      <c r="A1280" t="s">
        <v>90</v>
      </c>
      <c r="B1280" t="s">
        <v>104</v>
      </c>
      <c r="C1280" t="s">
        <v>45</v>
      </c>
      <c r="D1280"/>
      <c r="E1280" s="8"/>
      <c r="F1280"/>
      <c r="G1280">
        <f>SUM(Tabuľka9[[#This Row],[Predpokladané spotrebované množstvo 07-12/2022]]*Tabuľka9[[#This Row],[Cena MJ S  DPH]])</f>
        <v>0</v>
      </c>
      <c r="H1280" s="1">
        <v>632864</v>
      </c>
      <c r="I1280" t="str">
        <f>_xlfn.XLOOKUP(Tabuľka9[[#This Row],[IČO]],Zlúčenie1[IČO],Zlúčenie1[zariadenie_short])</f>
        <v>DSS Luna BR</v>
      </c>
      <c r="J1280" t="str">
        <f>_xlfn.XLOOKUP(Tabuľka9[[#This Row],[IČO]],Zlúčenie1[IČO],Zlúčenie1[cis_obce.okres_skratka])</f>
        <v>BR</v>
      </c>
    </row>
    <row r="1281" spans="1:10" hidden="1" x14ac:dyDescent="0.25">
      <c r="A1281" t="s">
        <v>92</v>
      </c>
      <c r="B1281" t="s">
        <v>105</v>
      </c>
      <c r="C1281" t="s">
        <v>10</v>
      </c>
      <c r="D1281"/>
      <c r="E1281" s="8"/>
      <c r="F1281"/>
      <c r="G1281">
        <f>SUM(Tabuľka9[[#This Row],[Predpokladané spotrebované množstvo 07-12/2022]]*Tabuľka9[[#This Row],[Cena MJ S  DPH]])</f>
        <v>0</v>
      </c>
      <c r="H1281" s="1">
        <v>632864</v>
      </c>
      <c r="I1281" t="str">
        <f>_xlfn.XLOOKUP(Tabuľka9[[#This Row],[IČO]],Zlúčenie1[IČO],Zlúčenie1[zariadenie_short])</f>
        <v>DSS Luna BR</v>
      </c>
      <c r="J1281" t="str">
        <f>_xlfn.XLOOKUP(Tabuľka9[[#This Row],[IČO]],Zlúčenie1[IČO],Zlúčenie1[cis_obce.okres_skratka])</f>
        <v>BR</v>
      </c>
    </row>
    <row r="1282" spans="1:10" hidden="1" x14ac:dyDescent="0.25">
      <c r="A1282" t="s">
        <v>92</v>
      </c>
      <c r="B1282" t="s">
        <v>106</v>
      </c>
      <c r="C1282" t="s">
        <v>10</v>
      </c>
      <c r="D1282"/>
      <c r="E1282" s="8"/>
      <c r="F1282"/>
      <c r="G1282">
        <f>SUM(Tabuľka9[[#This Row],[Predpokladané spotrebované množstvo 07-12/2022]]*Tabuľka9[[#This Row],[Cena MJ S  DPH]])</f>
        <v>0</v>
      </c>
      <c r="H1282" s="1">
        <v>632864</v>
      </c>
      <c r="I1282" t="str">
        <f>_xlfn.XLOOKUP(Tabuľka9[[#This Row],[IČO]],Zlúčenie1[IČO],Zlúčenie1[zariadenie_short])</f>
        <v>DSS Luna BR</v>
      </c>
      <c r="J1282" t="str">
        <f>_xlfn.XLOOKUP(Tabuľka9[[#This Row],[IČO]],Zlúčenie1[IČO],Zlúčenie1[cis_obce.okres_skratka])</f>
        <v>BR</v>
      </c>
    </row>
    <row r="1283" spans="1:10" hidden="1" x14ac:dyDescent="0.25">
      <c r="A1283" t="s">
        <v>92</v>
      </c>
      <c r="B1283" t="s">
        <v>107</v>
      </c>
      <c r="C1283" t="s">
        <v>10</v>
      </c>
      <c r="D1283"/>
      <c r="E1283" s="8">
        <v>0.4</v>
      </c>
      <c r="F1283">
        <v>600</v>
      </c>
      <c r="G1283">
        <f>SUM(Tabuľka9[[#This Row],[Predpokladané spotrebované množstvo 07-12/2022]]*Tabuľka9[[#This Row],[Cena MJ S  DPH]])</f>
        <v>240</v>
      </c>
      <c r="H1283" s="1">
        <v>632864</v>
      </c>
      <c r="I1283" t="str">
        <f>_xlfn.XLOOKUP(Tabuľka9[[#This Row],[IČO]],Zlúčenie1[IČO],Zlúčenie1[zariadenie_short])</f>
        <v>DSS Luna BR</v>
      </c>
      <c r="J1283" t="str">
        <f>_xlfn.XLOOKUP(Tabuľka9[[#This Row],[IČO]],Zlúčenie1[IČO],Zlúčenie1[cis_obce.okres_skratka])</f>
        <v>BR</v>
      </c>
    </row>
    <row r="1284" spans="1:10" hidden="1" x14ac:dyDescent="0.25">
      <c r="A1284" t="s">
        <v>92</v>
      </c>
      <c r="B1284" t="s">
        <v>108</v>
      </c>
      <c r="C1284" t="s">
        <v>10</v>
      </c>
      <c r="D1284"/>
      <c r="E1284" s="8">
        <v>8.8000000000000007</v>
      </c>
      <c r="F1284">
        <v>40</v>
      </c>
      <c r="G1284">
        <f>SUM(Tabuľka9[[#This Row],[Predpokladané spotrebované množstvo 07-12/2022]]*Tabuľka9[[#This Row],[Cena MJ S  DPH]])</f>
        <v>352</v>
      </c>
      <c r="H1284" s="1">
        <v>632864</v>
      </c>
      <c r="I1284" t="str">
        <f>_xlfn.XLOOKUP(Tabuľka9[[#This Row],[IČO]],Zlúčenie1[IČO],Zlúčenie1[zariadenie_short])</f>
        <v>DSS Luna BR</v>
      </c>
      <c r="J1284" t="str">
        <f>_xlfn.XLOOKUP(Tabuľka9[[#This Row],[IČO]],Zlúčenie1[IČO],Zlúčenie1[cis_obce.okres_skratka])</f>
        <v>BR</v>
      </c>
    </row>
    <row r="1285" spans="1:10" hidden="1" x14ac:dyDescent="0.25">
      <c r="A1285" t="s">
        <v>92</v>
      </c>
      <c r="B1285" t="s">
        <v>109</v>
      </c>
      <c r="C1285" t="s">
        <v>45</v>
      </c>
      <c r="D1285"/>
      <c r="E1285" s="8"/>
      <c r="F1285"/>
      <c r="G1285">
        <f>SUM(Tabuľka9[[#This Row],[Predpokladané spotrebované množstvo 07-12/2022]]*Tabuľka9[[#This Row],[Cena MJ S  DPH]])</f>
        <v>0</v>
      </c>
      <c r="H1285" s="1">
        <v>632864</v>
      </c>
      <c r="I1285" t="str">
        <f>_xlfn.XLOOKUP(Tabuľka9[[#This Row],[IČO]],Zlúčenie1[IČO],Zlúčenie1[zariadenie_short])</f>
        <v>DSS Luna BR</v>
      </c>
      <c r="J1285" t="str">
        <f>_xlfn.XLOOKUP(Tabuľka9[[#This Row],[IČO]],Zlúčenie1[IČO],Zlúčenie1[cis_obce.okres_skratka])</f>
        <v>BR</v>
      </c>
    </row>
    <row r="1286" spans="1:10" hidden="1" x14ac:dyDescent="0.25">
      <c r="A1286" t="s">
        <v>92</v>
      </c>
      <c r="B1286" t="s">
        <v>110</v>
      </c>
      <c r="C1286" t="s">
        <v>10</v>
      </c>
      <c r="D1286"/>
      <c r="E1286" s="8">
        <v>4.4660000000000002</v>
      </c>
      <c r="F1286"/>
      <c r="G1286">
        <f>SUM(Tabuľka9[[#This Row],[Predpokladané spotrebované množstvo 07-12/2022]]*Tabuľka9[[#This Row],[Cena MJ S  DPH]])</f>
        <v>0</v>
      </c>
      <c r="H1286" s="1">
        <v>632864</v>
      </c>
      <c r="I1286" t="str">
        <f>_xlfn.XLOOKUP(Tabuľka9[[#This Row],[IČO]],Zlúčenie1[IČO],Zlúčenie1[zariadenie_short])</f>
        <v>DSS Luna BR</v>
      </c>
      <c r="J1286" t="str">
        <f>_xlfn.XLOOKUP(Tabuľka9[[#This Row],[IČO]],Zlúčenie1[IČO],Zlúčenie1[cis_obce.okres_skratka])</f>
        <v>BR</v>
      </c>
    </row>
    <row r="1287" spans="1:10" hidden="1" x14ac:dyDescent="0.25">
      <c r="A1287" t="s">
        <v>92</v>
      </c>
      <c r="B1287" t="s">
        <v>111</v>
      </c>
      <c r="C1287" t="s">
        <v>10</v>
      </c>
      <c r="D1287"/>
      <c r="E1287" s="8">
        <v>8.1379999999999999</v>
      </c>
      <c r="F1287"/>
      <c r="G1287">
        <f>SUM(Tabuľka9[[#This Row],[Predpokladané spotrebované množstvo 07-12/2022]]*Tabuľka9[[#This Row],[Cena MJ S  DPH]])</f>
        <v>0</v>
      </c>
      <c r="H1287" s="1">
        <v>632864</v>
      </c>
      <c r="I1287" t="str">
        <f>_xlfn.XLOOKUP(Tabuľka9[[#This Row],[IČO]],Zlúčenie1[IČO],Zlúčenie1[zariadenie_short])</f>
        <v>DSS Luna BR</v>
      </c>
      <c r="J1287" t="str">
        <f>_xlfn.XLOOKUP(Tabuľka9[[#This Row],[IČO]],Zlúčenie1[IČO],Zlúčenie1[cis_obce.okres_skratka])</f>
        <v>BR</v>
      </c>
    </row>
    <row r="1288" spans="1:10" hidden="1" x14ac:dyDescent="0.25">
      <c r="A1288" t="s">
        <v>92</v>
      </c>
      <c r="B1288" t="s">
        <v>112</v>
      </c>
      <c r="C1288" t="s">
        <v>10</v>
      </c>
      <c r="D1288"/>
      <c r="E1288" s="8">
        <v>3.6</v>
      </c>
      <c r="F1288">
        <v>60</v>
      </c>
      <c r="G1288">
        <f>SUM(Tabuľka9[[#This Row],[Predpokladané spotrebované množstvo 07-12/2022]]*Tabuľka9[[#This Row],[Cena MJ S  DPH]])</f>
        <v>216</v>
      </c>
      <c r="H1288" s="1">
        <v>632864</v>
      </c>
      <c r="I1288" t="str">
        <f>_xlfn.XLOOKUP(Tabuľka9[[#This Row],[IČO]],Zlúčenie1[IČO],Zlúčenie1[zariadenie_short])</f>
        <v>DSS Luna BR</v>
      </c>
      <c r="J1288" t="str">
        <f>_xlfn.XLOOKUP(Tabuľka9[[#This Row],[IČO]],Zlúčenie1[IČO],Zlúčenie1[cis_obce.okres_skratka])</f>
        <v>BR</v>
      </c>
    </row>
    <row r="1289" spans="1:10" hidden="1" x14ac:dyDescent="0.25">
      <c r="A1289" t="s">
        <v>92</v>
      </c>
      <c r="B1289" t="s">
        <v>113</v>
      </c>
      <c r="C1289" t="s">
        <v>10</v>
      </c>
      <c r="D1289"/>
      <c r="E1289" s="8"/>
      <c r="F1289"/>
      <c r="G1289">
        <f>SUM(Tabuľka9[[#This Row],[Predpokladané spotrebované množstvo 07-12/2022]]*Tabuľka9[[#This Row],[Cena MJ S  DPH]])</f>
        <v>0</v>
      </c>
      <c r="H1289" s="1">
        <v>632864</v>
      </c>
      <c r="I1289" t="str">
        <f>_xlfn.XLOOKUP(Tabuľka9[[#This Row],[IČO]],Zlúčenie1[IČO],Zlúčenie1[zariadenie_short])</f>
        <v>DSS Luna BR</v>
      </c>
      <c r="J1289" t="str">
        <f>_xlfn.XLOOKUP(Tabuľka9[[#This Row],[IČO]],Zlúčenie1[IČO],Zlúčenie1[cis_obce.okres_skratka])</f>
        <v>BR</v>
      </c>
    </row>
    <row r="1290" spans="1:10" hidden="1" x14ac:dyDescent="0.25">
      <c r="A1290" t="s">
        <v>81</v>
      </c>
      <c r="B1290" t="s">
        <v>114</v>
      </c>
      <c r="C1290" t="s">
        <v>10</v>
      </c>
      <c r="D1290"/>
      <c r="E1290" s="8">
        <v>0.99</v>
      </c>
      <c r="F1290"/>
      <c r="G1290">
        <f>SUM(Tabuľka9[[#This Row],[Predpokladané spotrebované množstvo 07-12/2022]]*Tabuľka9[[#This Row],[Cena MJ S  DPH]])</f>
        <v>0</v>
      </c>
      <c r="H1290" s="1">
        <v>632864</v>
      </c>
      <c r="I1290" t="str">
        <f>_xlfn.XLOOKUP(Tabuľka9[[#This Row],[IČO]],Zlúčenie1[IČO],Zlúčenie1[zariadenie_short])</f>
        <v>DSS Luna BR</v>
      </c>
      <c r="J1290" t="str">
        <f>_xlfn.XLOOKUP(Tabuľka9[[#This Row],[IČO]],Zlúčenie1[IČO],Zlúčenie1[cis_obce.okres_skratka])</f>
        <v>BR</v>
      </c>
    </row>
    <row r="1291" spans="1:10" hidden="1" x14ac:dyDescent="0.25">
      <c r="A1291" t="s">
        <v>81</v>
      </c>
      <c r="B1291" t="s">
        <v>115</v>
      </c>
      <c r="C1291" t="s">
        <v>10</v>
      </c>
      <c r="D1291"/>
      <c r="E1291" s="8">
        <v>4.99</v>
      </c>
      <c r="F1291"/>
      <c r="G1291">
        <f>SUM(Tabuľka9[[#This Row],[Predpokladané spotrebované množstvo 07-12/2022]]*Tabuľka9[[#This Row],[Cena MJ S  DPH]])</f>
        <v>0</v>
      </c>
      <c r="H1291" s="1">
        <v>632864</v>
      </c>
      <c r="I1291" t="str">
        <f>_xlfn.XLOOKUP(Tabuľka9[[#This Row],[IČO]],Zlúčenie1[IČO],Zlúčenie1[zariadenie_short])</f>
        <v>DSS Luna BR</v>
      </c>
      <c r="J1291" t="str">
        <f>_xlfn.XLOOKUP(Tabuľka9[[#This Row],[IČO]],Zlúčenie1[IČO],Zlúčenie1[cis_obce.okres_skratka])</f>
        <v>BR</v>
      </c>
    </row>
    <row r="1292" spans="1:10" hidden="1" x14ac:dyDescent="0.25">
      <c r="A1292" t="s">
        <v>81</v>
      </c>
      <c r="B1292" t="s">
        <v>116</v>
      </c>
      <c r="C1292" t="s">
        <v>10</v>
      </c>
      <c r="D1292"/>
      <c r="E1292" s="8"/>
      <c r="F1292"/>
      <c r="G1292">
        <f>SUM(Tabuľka9[[#This Row],[Predpokladané spotrebované množstvo 07-12/2022]]*Tabuľka9[[#This Row],[Cena MJ S  DPH]])</f>
        <v>0</v>
      </c>
      <c r="H1292" s="1">
        <v>632864</v>
      </c>
      <c r="I1292" t="str">
        <f>_xlfn.XLOOKUP(Tabuľka9[[#This Row],[IČO]],Zlúčenie1[IČO],Zlúčenie1[zariadenie_short])</f>
        <v>DSS Luna BR</v>
      </c>
      <c r="J1292" t="str">
        <f>_xlfn.XLOOKUP(Tabuľka9[[#This Row],[IČO]],Zlúčenie1[IČO],Zlúčenie1[cis_obce.okres_skratka])</f>
        <v>BR</v>
      </c>
    </row>
    <row r="1293" spans="1:10" hidden="1" x14ac:dyDescent="0.25">
      <c r="A1293" t="s">
        <v>81</v>
      </c>
      <c r="B1293" t="s">
        <v>117</v>
      </c>
      <c r="C1293" t="s">
        <v>10</v>
      </c>
      <c r="D1293"/>
      <c r="E1293" s="8"/>
      <c r="F1293"/>
      <c r="G1293">
        <f>SUM(Tabuľka9[[#This Row],[Predpokladané spotrebované množstvo 07-12/2022]]*Tabuľka9[[#This Row],[Cena MJ S  DPH]])</f>
        <v>0</v>
      </c>
      <c r="H1293" s="1">
        <v>632864</v>
      </c>
      <c r="I1293" t="str">
        <f>_xlfn.XLOOKUP(Tabuľka9[[#This Row],[IČO]],Zlúčenie1[IČO],Zlúčenie1[zariadenie_short])</f>
        <v>DSS Luna BR</v>
      </c>
      <c r="J1293" t="str">
        <f>_xlfn.XLOOKUP(Tabuľka9[[#This Row],[IČO]],Zlúčenie1[IČO],Zlúčenie1[cis_obce.okres_skratka])</f>
        <v>BR</v>
      </c>
    </row>
    <row r="1294" spans="1:10" hidden="1" x14ac:dyDescent="0.25">
      <c r="A1294" t="s">
        <v>81</v>
      </c>
      <c r="B1294" t="s">
        <v>118</v>
      </c>
      <c r="C1294" t="s">
        <v>10</v>
      </c>
      <c r="D1294"/>
      <c r="E1294" s="8">
        <v>5.99</v>
      </c>
      <c r="F1294"/>
      <c r="G1294">
        <f>SUM(Tabuľka9[[#This Row],[Predpokladané spotrebované množstvo 07-12/2022]]*Tabuľka9[[#This Row],[Cena MJ S  DPH]])</f>
        <v>0</v>
      </c>
      <c r="H1294" s="1">
        <v>632864</v>
      </c>
      <c r="I1294" t="str">
        <f>_xlfn.XLOOKUP(Tabuľka9[[#This Row],[IČO]],Zlúčenie1[IČO],Zlúčenie1[zariadenie_short])</f>
        <v>DSS Luna BR</v>
      </c>
      <c r="J1294" t="str">
        <f>_xlfn.XLOOKUP(Tabuľka9[[#This Row],[IČO]],Zlúčenie1[IČO],Zlúčenie1[cis_obce.okres_skratka])</f>
        <v>BR</v>
      </c>
    </row>
    <row r="1295" spans="1:10" hidden="1" x14ac:dyDescent="0.25">
      <c r="A1295" t="s">
        <v>81</v>
      </c>
      <c r="B1295" t="s">
        <v>119</v>
      </c>
      <c r="C1295" t="s">
        <v>10</v>
      </c>
      <c r="D1295"/>
      <c r="E1295" s="8"/>
      <c r="F1295"/>
      <c r="G1295">
        <f>SUM(Tabuľka9[[#This Row],[Predpokladané spotrebované množstvo 07-12/2022]]*Tabuľka9[[#This Row],[Cena MJ S  DPH]])</f>
        <v>0</v>
      </c>
      <c r="H1295" s="1">
        <v>632864</v>
      </c>
      <c r="I1295" t="str">
        <f>_xlfn.XLOOKUP(Tabuľka9[[#This Row],[IČO]],Zlúčenie1[IČO],Zlúčenie1[zariadenie_short])</f>
        <v>DSS Luna BR</v>
      </c>
      <c r="J1295" t="str">
        <f>_xlfn.XLOOKUP(Tabuľka9[[#This Row],[IČO]],Zlúčenie1[IČO],Zlúčenie1[cis_obce.okres_skratka])</f>
        <v>BR</v>
      </c>
    </row>
    <row r="1296" spans="1:10" hidden="1" x14ac:dyDescent="0.25">
      <c r="A1296" t="s">
        <v>81</v>
      </c>
      <c r="B1296" t="s">
        <v>120</v>
      </c>
      <c r="C1296" t="s">
        <v>10</v>
      </c>
      <c r="D1296"/>
      <c r="E1296" s="8"/>
      <c r="F1296"/>
      <c r="G1296">
        <f>SUM(Tabuľka9[[#This Row],[Predpokladané spotrebované množstvo 07-12/2022]]*Tabuľka9[[#This Row],[Cena MJ S  DPH]])</f>
        <v>0</v>
      </c>
      <c r="H1296" s="1">
        <v>632864</v>
      </c>
      <c r="I1296" t="str">
        <f>_xlfn.XLOOKUP(Tabuľka9[[#This Row],[IČO]],Zlúčenie1[IČO],Zlúčenie1[zariadenie_short])</f>
        <v>DSS Luna BR</v>
      </c>
      <c r="J1296" t="str">
        <f>_xlfn.XLOOKUP(Tabuľka9[[#This Row],[IČO]],Zlúčenie1[IČO],Zlúčenie1[cis_obce.okres_skratka])</f>
        <v>BR</v>
      </c>
    </row>
    <row r="1297" spans="1:10" hidden="1" x14ac:dyDescent="0.25">
      <c r="A1297" t="s">
        <v>81</v>
      </c>
      <c r="B1297" t="s">
        <v>121</v>
      </c>
      <c r="C1297" t="s">
        <v>10</v>
      </c>
      <c r="D1297"/>
      <c r="E1297" s="8">
        <v>8</v>
      </c>
      <c r="F1297"/>
      <c r="G1297">
        <f>SUM(Tabuľka9[[#This Row],[Predpokladané spotrebované množstvo 07-12/2022]]*Tabuľka9[[#This Row],[Cena MJ S  DPH]])</f>
        <v>0</v>
      </c>
      <c r="H1297" s="1">
        <v>632864</v>
      </c>
      <c r="I1297" t="str">
        <f>_xlfn.XLOOKUP(Tabuľka9[[#This Row],[IČO]],Zlúčenie1[IČO],Zlúčenie1[zariadenie_short])</f>
        <v>DSS Luna BR</v>
      </c>
      <c r="J1297" t="str">
        <f>_xlfn.XLOOKUP(Tabuľka9[[#This Row],[IČO]],Zlúčenie1[IČO],Zlúčenie1[cis_obce.okres_skratka])</f>
        <v>BR</v>
      </c>
    </row>
    <row r="1298" spans="1:10" hidden="1" x14ac:dyDescent="0.25">
      <c r="A1298" t="s">
        <v>122</v>
      </c>
      <c r="B1298" t="s">
        <v>123</v>
      </c>
      <c r="C1298" t="s">
        <v>10</v>
      </c>
      <c r="D1298"/>
      <c r="E1298" s="8"/>
      <c r="F1298"/>
      <c r="G1298">
        <f>SUM(Tabuľka9[[#This Row],[Predpokladané spotrebované množstvo 07-12/2022]]*Tabuľka9[[#This Row],[Cena MJ S  DPH]])</f>
        <v>0</v>
      </c>
      <c r="H1298" s="1">
        <v>632864</v>
      </c>
      <c r="I1298" t="str">
        <f>_xlfn.XLOOKUP(Tabuľka9[[#This Row],[IČO]],Zlúčenie1[IČO],Zlúčenie1[zariadenie_short])</f>
        <v>DSS Luna BR</v>
      </c>
      <c r="J1298" t="str">
        <f>_xlfn.XLOOKUP(Tabuľka9[[#This Row],[IČO]],Zlúčenie1[IČO],Zlúčenie1[cis_obce.okres_skratka])</f>
        <v>BR</v>
      </c>
    </row>
    <row r="1299" spans="1:10" hidden="1" x14ac:dyDescent="0.25">
      <c r="A1299" t="s">
        <v>122</v>
      </c>
      <c r="B1299" t="s">
        <v>124</v>
      </c>
      <c r="C1299" t="s">
        <v>10</v>
      </c>
      <c r="D1299"/>
      <c r="E1299" s="8">
        <v>2.85</v>
      </c>
      <c r="F1299">
        <v>45</v>
      </c>
      <c r="G1299">
        <f>SUM(Tabuľka9[[#This Row],[Predpokladané spotrebované množstvo 07-12/2022]]*Tabuľka9[[#This Row],[Cena MJ S  DPH]])</f>
        <v>128.25</v>
      </c>
      <c r="H1299" s="1">
        <v>632864</v>
      </c>
      <c r="I1299" t="str">
        <f>_xlfn.XLOOKUP(Tabuľka9[[#This Row],[IČO]],Zlúčenie1[IČO],Zlúčenie1[zariadenie_short])</f>
        <v>DSS Luna BR</v>
      </c>
      <c r="J1299" t="str">
        <f>_xlfn.XLOOKUP(Tabuľka9[[#This Row],[IČO]],Zlúčenie1[IČO],Zlúčenie1[cis_obce.okres_skratka])</f>
        <v>BR</v>
      </c>
    </row>
    <row r="1300" spans="1:10" hidden="1" x14ac:dyDescent="0.25">
      <c r="A1300" t="s">
        <v>122</v>
      </c>
      <c r="B1300" t="s">
        <v>125</v>
      </c>
      <c r="C1300" t="s">
        <v>10</v>
      </c>
      <c r="D1300"/>
      <c r="E1300" s="8">
        <v>4</v>
      </c>
      <c r="F1300"/>
      <c r="G1300">
        <f>SUM(Tabuľka9[[#This Row],[Predpokladané spotrebované množstvo 07-12/2022]]*Tabuľka9[[#This Row],[Cena MJ S  DPH]])</f>
        <v>0</v>
      </c>
      <c r="H1300" s="1">
        <v>632864</v>
      </c>
      <c r="I1300" t="str">
        <f>_xlfn.XLOOKUP(Tabuľka9[[#This Row],[IČO]],Zlúčenie1[IČO],Zlúčenie1[zariadenie_short])</f>
        <v>DSS Luna BR</v>
      </c>
      <c r="J1300" t="str">
        <f>_xlfn.XLOOKUP(Tabuľka9[[#This Row],[IČO]],Zlúčenie1[IČO],Zlúčenie1[cis_obce.okres_skratka])</f>
        <v>BR</v>
      </c>
    </row>
    <row r="1301" spans="1:10" hidden="1" x14ac:dyDescent="0.25">
      <c r="A1301" t="s">
        <v>122</v>
      </c>
      <c r="B1301" t="s">
        <v>127</v>
      </c>
      <c r="C1301" t="s">
        <v>10</v>
      </c>
      <c r="D1301"/>
      <c r="E1301" s="8">
        <v>3.5</v>
      </c>
      <c r="F1301"/>
      <c r="G1301">
        <f>SUM(Tabuľka9[[#This Row],[Predpokladané spotrebované množstvo 07-12/2022]]*Tabuľka9[[#This Row],[Cena MJ S  DPH]])</f>
        <v>0</v>
      </c>
      <c r="H1301" s="1">
        <v>632864</v>
      </c>
      <c r="I1301" t="str">
        <f>_xlfn.XLOOKUP(Tabuľka9[[#This Row],[IČO]],Zlúčenie1[IČO],Zlúčenie1[zariadenie_short])</f>
        <v>DSS Luna BR</v>
      </c>
      <c r="J1301" t="str">
        <f>_xlfn.XLOOKUP(Tabuľka9[[#This Row],[IČO]],Zlúčenie1[IČO],Zlúčenie1[cis_obce.okres_skratka])</f>
        <v>BR</v>
      </c>
    </row>
    <row r="1302" spans="1:10" hidden="1" x14ac:dyDescent="0.25">
      <c r="A1302" t="s">
        <v>122</v>
      </c>
      <c r="B1302" t="s">
        <v>128</v>
      </c>
      <c r="C1302" t="s">
        <v>10</v>
      </c>
      <c r="D1302"/>
      <c r="E1302" s="8"/>
      <c r="F1302"/>
      <c r="G1302">
        <f>SUM(Tabuľka9[[#This Row],[Predpokladané spotrebované množstvo 07-12/2022]]*Tabuľka9[[#This Row],[Cena MJ S  DPH]])</f>
        <v>0</v>
      </c>
      <c r="H1302" s="1">
        <v>632864</v>
      </c>
      <c r="I1302" t="str">
        <f>_xlfn.XLOOKUP(Tabuľka9[[#This Row],[IČO]],Zlúčenie1[IČO],Zlúčenie1[zariadenie_short])</f>
        <v>DSS Luna BR</v>
      </c>
      <c r="J1302" t="str">
        <f>_xlfn.XLOOKUP(Tabuľka9[[#This Row],[IČO]],Zlúčenie1[IČO],Zlúčenie1[cis_obce.okres_skratka])</f>
        <v>BR</v>
      </c>
    </row>
    <row r="1303" spans="1:10" hidden="1" x14ac:dyDescent="0.25">
      <c r="A1303" t="s">
        <v>122</v>
      </c>
      <c r="B1303" t="s">
        <v>129</v>
      </c>
      <c r="C1303" t="s">
        <v>10</v>
      </c>
      <c r="D1303"/>
      <c r="E1303" s="8"/>
      <c r="F1303"/>
      <c r="G1303">
        <f>SUM(Tabuľka9[[#This Row],[Predpokladané spotrebované množstvo 07-12/2022]]*Tabuľka9[[#This Row],[Cena MJ S  DPH]])</f>
        <v>0</v>
      </c>
      <c r="H1303" s="1">
        <v>632864</v>
      </c>
      <c r="I1303" t="str">
        <f>_xlfn.XLOOKUP(Tabuľka9[[#This Row],[IČO]],Zlúčenie1[IČO],Zlúčenie1[zariadenie_short])</f>
        <v>DSS Luna BR</v>
      </c>
      <c r="J1303" t="str">
        <f>_xlfn.XLOOKUP(Tabuľka9[[#This Row],[IČO]],Zlúčenie1[IČO],Zlúčenie1[cis_obce.okres_skratka])</f>
        <v>BR</v>
      </c>
    </row>
    <row r="1304" spans="1:10" hidden="1" x14ac:dyDescent="0.25">
      <c r="A1304" t="s">
        <v>122</v>
      </c>
      <c r="B1304" t="s">
        <v>130</v>
      </c>
      <c r="C1304" t="s">
        <v>10</v>
      </c>
      <c r="D1304"/>
      <c r="E1304" s="8"/>
      <c r="F1304"/>
      <c r="G1304">
        <f>SUM(Tabuľka9[[#This Row],[Predpokladané spotrebované množstvo 07-12/2022]]*Tabuľka9[[#This Row],[Cena MJ S  DPH]])</f>
        <v>0</v>
      </c>
      <c r="H1304" s="1">
        <v>632864</v>
      </c>
      <c r="I1304" t="str">
        <f>_xlfn.XLOOKUP(Tabuľka9[[#This Row],[IČO]],Zlúčenie1[IČO],Zlúčenie1[zariadenie_short])</f>
        <v>DSS Luna BR</v>
      </c>
      <c r="J1304" t="str">
        <f>_xlfn.XLOOKUP(Tabuľka9[[#This Row],[IČO]],Zlúčenie1[IČO],Zlúčenie1[cis_obce.okres_skratka])</f>
        <v>BR</v>
      </c>
    </row>
    <row r="1305" spans="1:10" hidden="1" x14ac:dyDescent="0.25">
      <c r="A1305" t="s">
        <v>122</v>
      </c>
      <c r="B1305" t="s">
        <v>131</v>
      </c>
      <c r="C1305" t="s">
        <v>10</v>
      </c>
      <c r="D1305"/>
      <c r="E1305" s="8">
        <v>3.95</v>
      </c>
      <c r="F1305"/>
      <c r="G1305">
        <f>SUM(Tabuľka9[[#This Row],[Predpokladané spotrebované množstvo 07-12/2022]]*Tabuľka9[[#This Row],[Cena MJ S  DPH]])</f>
        <v>0</v>
      </c>
      <c r="H1305" s="1">
        <v>632864</v>
      </c>
      <c r="I1305" t="str">
        <f>_xlfn.XLOOKUP(Tabuľka9[[#This Row],[IČO]],Zlúčenie1[IČO],Zlúčenie1[zariadenie_short])</f>
        <v>DSS Luna BR</v>
      </c>
      <c r="J1305" t="str">
        <f>_xlfn.XLOOKUP(Tabuľka9[[#This Row],[IČO]],Zlúčenie1[IČO],Zlúčenie1[cis_obce.okres_skratka])</f>
        <v>BR</v>
      </c>
    </row>
    <row r="1306" spans="1:10" hidden="1" x14ac:dyDescent="0.25">
      <c r="A1306" t="s">
        <v>122</v>
      </c>
      <c r="B1306" t="s">
        <v>132</v>
      </c>
      <c r="C1306" t="s">
        <v>10</v>
      </c>
      <c r="D1306"/>
      <c r="E1306" s="8"/>
      <c r="F1306"/>
      <c r="G1306">
        <f>SUM(Tabuľka9[[#This Row],[Predpokladané spotrebované množstvo 07-12/2022]]*Tabuľka9[[#This Row],[Cena MJ S  DPH]])</f>
        <v>0</v>
      </c>
      <c r="H1306" s="1">
        <v>632864</v>
      </c>
      <c r="I1306" t="str">
        <f>_xlfn.XLOOKUP(Tabuľka9[[#This Row],[IČO]],Zlúčenie1[IČO],Zlúčenie1[zariadenie_short])</f>
        <v>DSS Luna BR</v>
      </c>
      <c r="J1306" t="str">
        <f>_xlfn.XLOOKUP(Tabuľka9[[#This Row],[IČO]],Zlúčenie1[IČO],Zlúčenie1[cis_obce.okres_skratka])</f>
        <v>BR</v>
      </c>
    </row>
    <row r="1307" spans="1:10" hidden="1" x14ac:dyDescent="0.25">
      <c r="A1307" t="s">
        <v>122</v>
      </c>
      <c r="B1307" t="s">
        <v>134</v>
      </c>
      <c r="C1307" t="s">
        <v>10</v>
      </c>
      <c r="D1307"/>
      <c r="E1307" s="8"/>
      <c r="F1307"/>
      <c r="G1307">
        <f>SUM(Tabuľka9[[#This Row],[Predpokladané spotrebované množstvo 07-12/2022]]*Tabuľka9[[#This Row],[Cena MJ S  DPH]])</f>
        <v>0</v>
      </c>
      <c r="H1307" s="1">
        <v>632864</v>
      </c>
      <c r="I1307" t="str">
        <f>_xlfn.XLOOKUP(Tabuľka9[[#This Row],[IČO]],Zlúčenie1[IČO],Zlúčenie1[zariadenie_short])</f>
        <v>DSS Luna BR</v>
      </c>
      <c r="J1307" t="str">
        <f>_xlfn.XLOOKUP(Tabuľka9[[#This Row],[IČO]],Zlúčenie1[IČO],Zlúčenie1[cis_obce.okres_skratka])</f>
        <v>BR</v>
      </c>
    </row>
    <row r="1308" spans="1:10" hidden="1" x14ac:dyDescent="0.25">
      <c r="A1308" t="s">
        <v>122</v>
      </c>
      <c r="B1308" t="s">
        <v>135</v>
      </c>
      <c r="C1308" t="s">
        <v>10</v>
      </c>
      <c r="D1308"/>
      <c r="E1308" s="8"/>
      <c r="F1308"/>
      <c r="G1308">
        <f>SUM(Tabuľka9[[#This Row],[Predpokladané spotrebované množstvo 07-12/2022]]*Tabuľka9[[#This Row],[Cena MJ S  DPH]])</f>
        <v>0</v>
      </c>
      <c r="H1308" s="1">
        <v>632864</v>
      </c>
      <c r="I1308" t="str">
        <f>_xlfn.XLOOKUP(Tabuľka9[[#This Row],[IČO]],Zlúčenie1[IČO],Zlúčenie1[zariadenie_short])</f>
        <v>DSS Luna BR</v>
      </c>
      <c r="J1308" t="str">
        <f>_xlfn.XLOOKUP(Tabuľka9[[#This Row],[IČO]],Zlúčenie1[IČO],Zlúčenie1[cis_obce.okres_skratka])</f>
        <v>BR</v>
      </c>
    </row>
    <row r="1309" spans="1:10" hidden="1" x14ac:dyDescent="0.25">
      <c r="A1309" t="s">
        <v>122</v>
      </c>
      <c r="B1309" t="s">
        <v>136</v>
      </c>
      <c r="C1309" t="s">
        <v>10</v>
      </c>
      <c r="D1309"/>
      <c r="E1309" s="8"/>
      <c r="F1309"/>
      <c r="G1309">
        <f>SUM(Tabuľka9[[#This Row],[Predpokladané spotrebované množstvo 07-12/2022]]*Tabuľka9[[#This Row],[Cena MJ S  DPH]])</f>
        <v>0</v>
      </c>
      <c r="H1309" s="1">
        <v>632864</v>
      </c>
      <c r="I1309" t="str">
        <f>_xlfn.XLOOKUP(Tabuľka9[[#This Row],[IČO]],Zlúčenie1[IČO],Zlúčenie1[zariadenie_short])</f>
        <v>DSS Luna BR</v>
      </c>
      <c r="J1309" t="str">
        <f>_xlfn.XLOOKUP(Tabuľka9[[#This Row],[IČO]],Zlúčenie1[IČO],Zlúčenie1[cis_obce.okres_skratka])</f>
        <v>BR</v>
      </c>
    </row>
    <row r="1310" spans="1:10" hidden="1" x14ac:dyDescent="0.25">
      <c r="A1310" t="s">
        <v>122</v>
      </c>
      <c r="B1310" t="s">
        <v>137</v>
      </c>
      <c r="C1310" t="s">
        <v>10</v>
      </c>
      <c r="D1310"/>
      <c r="E1310" s="8"/>
      <c r="F1310"/>
      <c r="G1310">
        <f>SUM(Tabuľka9[[#This Row],[Predpokladané spotrebované množstvo 07-12/2022]]*Tabuľka9[[#This Row],[Cena MJ S  DPH]])</f>
        <v>0</v>
      </c>
      <c r="H1310" s="1">
        <v>632864</v>
      </c>
      <c r="I1310" t="str">
        <f>_xlfn.XLOOKUP(Tabuľka9[[#This Row],[IČO]],Zlúčenie1[IČO],Zlúčenie1[zariadenie_short])</f>
        <v>DSS Luna BR</v>
      </c>
      <c r="J1310" t="str">
        <f>_xlfn.XLOOKUP(Tabuľka9[[#This Row],[IČO]],Zlúčenie1[IČO],Zlúčenie1[cis_obce.okres_skratka])</f>
        <v>BR</v>
      </c>
    </row>
    <row r="1311" spans="1:10" hidden="1" x14ac:dyDescent="0.25">
      <c r="A1311" t="s">
        <v>122</v>
      </c>
      <c r="B1311" t="s">
        <v>138</v>
      </c>
      <c r="C1311" t="s">
        <v>10</v>
      </c>
      <c r="D1311"/>
      <c r="E1311" s="8"/>
      <c r="F1311"/>
      <c r="G1311">
        <f>SUM(Tabuľka9[[#This Row],[Predpokladané spotrebované množstvo 07-12/2022]]*Tabuľka9[[#This Row],[Cena MJ S  DPH]])</f>
        <v>0</v>
      </c>
      <c r="H1311" s="1">
        <v>632864</v>
      </c>
      <c r="I1311" t="str">
        <f>_xlfn.XLOOKUP(Tabuľka9[[#This Row],[IČO]],Zlúčenie1[IČO],Zlúčenie1[zariadenie_short])</f>
        <v>DSS Luna BR</v>
      </c>
      <c r="J1311" t="str">
        <f>_xlfn.XLOOKUP(Tabuľka9[[#This Row],[IČO]],Zlúčenie1[IČO],Zlúčenie1[cis_obce.okres_skratka])</f>
        <v>BR</v>
      </c>
    </row>
    <row r="1312" spans="1:10" hidden="1" x14ac:dyDescent="0.25">
      <c r="A1312" t="s">
        <v>122</v>
      </c>
      <c r="B1312" t="s">
        <v>139</v>
      </c>
      <c r="C1312" t="s">
        <v>10</v>
      </c>
      <c r="D1312"/>
      <c r="E1312" s="8"/>
      <c r="F1312"/>
      <c r="G1312">
        <f>SUM(Tabuľka9[[#This Row],[Predpokladané spotrebované množstvo 07-12/2022]]*Tabuľka9[[#This Row],[Cena MJ S  DPH]])</f>
        <v>0</v>
      </c>
      <c r="H1312" s="1">
        <v>632864</v>
      </c>
      <c r="I1312" t="str">
        <f>_xlfn.XLOOKUP(Tabuľka9[[#This Row],[IČO]],Zlúčenie1[IČO],Zlúčenie1[zariadenie_short])</f>
        <v>DSS Luna BR</v>
      </c>
      <c r="J1312" t="str">
        <f>_xlfn.XLOOKUP(Tabuľka9[[#This Row],[IČO]],Zlúčenie1[IČO],Zlúčenie1[cis_obce.okres_skratka])</f>
        <v>BR</v>
      </c>
    </row>
    <row r="1313" spans="1:10" hidden="1" x14ac:dyDescent="0.25">
      <c r="A1313" t="s">
        <v>122</v>
      </c>
      <c r="B1313" t="s">
        <v>140</v>
      </c>
      <c r="C1313" t="s">
        <v>10</v>
      </c>
      <c r="D1313"/>
      <c r="E1313" s="8"/>
      <c r="F1313"/>
      <c r="G1313">
        <f>SUM(Tabuľka9[[#This Row],[Predpokladané spotrebované množstvo 07-12/2022]]*Tabuľka9[[#This Row],[Cena MJ S  DPH]])</f>
        <v>0</v>
      </c>
      <c r="H1313" s="1">
        <v>632864</v>
      </c>
      <c r="I1313" t="str">
        <f>_xlfn.XLOOKUP(Tabuľka9[[#This Row],[IČO]],Zlúčenie1[IČO],Zlúčenie1[zariadenie_short])</f>
        <v>DSS Luna BR</v>
      </c>
      <c r="J1313" t="str">
        <f>_xlfn.XLOOKUP(Tabuľka9[[#This Row],[IČO]],Zlúčenie1[IČO],Zlúčenie1[cis_obce.okres_skratka])</f>
        <v>BR</v>
      </c>
    </row>
    <row r="1314" spans="1:10" hidden="1" x14ac:dyDescent="0.25">
      <c r="A1314" t="s">
        <v>122</v>
      </c>
      <c r="B1314" t="s">
        <v>141</v>
      </c>
      <c r="C1314" t="s">
        <v>10</v>
      </c>
      <c r="D1314"/>
      <c r="E1314" s="8"/>
      <c r="F1314"/>
      <c r="G1314">
        <f>SUM(Tabuľka9[[#This Row],[Predpokladané spotrebované množstvo 07-12/2022]]*Tabuľka9[[#This Row],[Cena MJ S  DPH]])</f>
        <v>0</v>
      </c>
      <c r="H1314" s="1">
        <v>632864</v>
      </c>
      <c r="I1314" t="str">
        <f>_xlfn.XLOOKUP(Tabuľka9[[#This Row],[IČO]],Zlúčenie1[IČO],Zlúčenie1[zariadenie_short])</f>
        <v>DSS Luna BR</v>
      </c>
      <c r="J1314" t="str">
        <f>_xlfn.XLOOKUP(Tabuľka9[[#This Row],[IČO]],Zlúčenie1[IČO],Zlúčenie1[cis_obce.okres_skratka])</f>
        <v>BR</v>
      </c>
    </row>
    <row r="1315" spans="1:10" hidden="1" x14ac:dyDescent="0.25">
      <c r="A1315" t="s">
        <v>122</v>
      </c>
      <c r="B1315" t="s">
        <v>142</v>
      </c>
      <c r="C1315" t="s">
        <v>10</v>
      </c>
      <c r="D1315"/>
      <c r="E1315" s="8"/>
      <c r="F1315"/>
      <c r="G1315">
        <f>SUM(Tabuľka9[[#This Row],[Predpokladané spotrebované množstvo 07-12/2022]]*Tabuľka9[[#This Row],[Cena MJ S  DPH]])</f>
        <v>0</v>
      </c>
      <c r="H1315" s="1">
        <v>632864</v>
      </c>
      <c r="I1315" t="str">
        <f>_xlfn.XLOOKUP(Tabuľka9[[#This Row],[IČO]],Zlúčenie1[IČO],Zlúčenie1[zariadenie_short])</f>
        <v>DSS Luna BR</v>
      </c>
      <c r="J1315" t="str">
        <f>_xlfn.XLOOKUP(Tabuľka9[[#This Row],[IČO]],Zlúčenie1[IČO],Zlúčenie1[cis_obce.okres_skratka])</f>
        <v>BR</v>
      </c>
    </row>
    <row r="1316" spans="1:10" hidden="1" x14ac:dyDescent="0.25">
      <c r="A1316" t="s">
        <v>122</v>
      </c>
      <c r="B1316" t="s">
        <v>143</v>
      </c>
      <c r="C1316" t="s">
        <v>10</v>
      </c>
      <c r="D1316"/>
      <c r="E1316" s="8"/>
      <c r="F1316"/>
      <c r="G1316">
        <f>SUM(Tabuľka9[[#This Row],[Predpokladané spotrebované množstvo 07-12/2022]]*Tabuľka9[[#This Row],[Cena MJ S  DPH]])</f>
        <v>0</v>
      </c>
      <c r="H1316" s="1">
        <v>632864</v>
      </c>
      <c r="I1316" t="str">
        <f>_xlfn.XLOOKUP(Tabuľka9[[#This Row],[IČO]],Zlúčenie1[IČO],Zlúčenie1[zariadenie_short])</f>
        <v>DSS Luna BR</v>
      </c>
      <c r="J1316" t="str">
        <f>_xlfn.XLOOKUP(Tabuľka9[[#This Row],[IČO]],Zlúčenie1[IČO],Zlúčenie1[cis_obce.okres_skratka])</f>
        <v>BR</v>
      </c>
    </row>
    <row r="1317" spans="1:10" hidden="1" x14ac:dyDescent="0.25">
      <c r="A1317" t="s">
        <v>122</v>
      </c>
      <c r="B1317" t="s">
        <v>144</v>
      </c>
      <c r="C1317" t="s">
        <v>10</v>
      </c>
      <c r="D1317"/>
      <c r="E1317" s="8">
        <v>2.5</v>
      </c>
      <c r="F1317"/>
      <c r="G1317">
        <f>SUM(Tabuľka9[[#This Row],[Predpokladané spotrebované množstvo 07-12/2022]]*Tabuľka9[[#This Row],[Cena MJ S  DPH]])</f>
        <v>0</v>
      </c>
      <c r="H1317" s="1">
        <v>632864</v>
      </c>
      <c r="I1317" t="str">
        <f>_xlfn.XLOOKUP(Tabuľka9[[#This Row],[IČO]],Zlúčenie1[IČO],Zlúčenie1[zariadenie_short])</f>
        <v>DSS Luna BR</v>
      </c>
      <c r="J1317" t="str">
        <f>_xlfn.XLOOKUP(Tabuľka9[[#This Row],[IČO]],Zlúčenie1[IČO],Zlúčenie1[cis_obce.okres_skratka])</f>
        <v>BR</v>
      </c>
    </row>
    <row r="1318" spans="1:10" hidden="1" x14ac:dyDescent="0.25">
      <c r="A1318" t="s">
        <v>122</v>
      </c>
      <c r="B1318" t="s">
        <v>145</v>
      </c>
      <c r="C1318" t="s">
        <v>10</v>
      </c>
      <c r="D1318"/>
      <c r="E1318" s="8">
        <v>4.5</v>
      </c>
      <c r="F1318"/>
      <c r="G1318">
        <f>SUM(Tabuľka9[[#This Row],[Predpokladané spotrebované množstvo 07-12/2022]]*Tabuľka9[[#This Row],[Cena MJ S  DPH]])</f>
        <v>0</v>
      </c>
      <c r="H1318" s="1">
        <v>632864</v>
      </c>
      <c r="I1318" t="str">
        <f>_xlfn.XLOOKUP(Tabuľka9[[#This Row],[IČO]],Zlúčenie1[IČO],Zlúčenie1[zariadenie_short])</f>
        <v>DSS Luna BR</v>
      </c>
      <c r="J1318" t="str">
        <f>_xlfn.XLOOKUP(Tabuľka9[[#This Row],[IČO]],Zlúčenie1[IČO],Zlúčenie1[cis_obce.okres_skratka])</f>
        <v>BR</v>
      </c>
    </row>
    <row r="1319" spans="1:10" hidden="1" x14ac:dyDescent="0.25">
      <c r="A1319" t="s">
        <v>122</v>
      </c>
      <c r="B1319" t="s">
        <v>146</v>
      </c>
      <c r="C1319" t="s">
        <v>10</v>
      </c>
      <c r="D1319"/>
      <c r="E1319" s="8">
        <v>1.85</v>
      </c>
      <c r="F1319"/>
      <c r="G1319">
        <f>SUM(Tabuľka9[[#This Row],[Predpokladané spotrebované množstvo 07-12/2022]]*Tabuľka9[[#This Row],[Cena MJ S  DPH]])</f>
        <v>0</v>
      </c>
      <c r="H1319" s="1">
        <v>632864</v>
      </c>
      <c r="I1319" t="str">
        <f>_xlfn.XLOOKUP(Tabuľka9[[#This Row],[IČO]],Zlúčenie1[IČO],Zlúčenie1[zariadenie_short])</f>
        <v>DSS Luna BR</v>
      </c>
      <c r="J1319" t="str">
        <f>_xlfn.XLOOKUP(Tabuľka9[[#This Row],[IČO]],Zlúčenie1[IČO],Zlúčenie1[cis_obce.okres_skratka])</f>
        <v>BR</v>
      </c>
    </row>
    <row r="1320" spans="1:10" hidden="1" x14ac:dyDescent="0.25">
      <c r="A1320" t="s">
        <v>122</v>
      </c>
      <c r="B1320" t="s">
        <v>147</v>
      </c>
      <c r="C1320" t="s">
        <v>10</v>
      </c>
      <c r="D1320"/>
      <c r="E1320" s="8"/>
      <c r="F1320"/>
      <c r="G1320">
        <f>SUM(Tabuľka9[[#This Row],[Predpokladané spotrebované množstvo 07-12/2022]]*Tabuľka9[[#This Row],[Cena MJ S  DPH]])</f>
        <v>0</v>
      </c>
      <c r="H1320" s="1">
        <v>632864</v>
      </c>
      <c r="I1320" t="str">
        <f>_xlfn.XLOOKUP(Tabuľka9[[#This Row],[IČO]],Zlúčenie1[IČO],Zlúčenie1[zariadenie_short])</f>
        <v>DSS Luna BR</v>
      </c>
      <c r="J1320" t="str">
        <f>_xlfn.XLOOKUP(Tabuľka9[[#This Row],[IČO]],Zlúčenie1[IČO],Zlúčenie1[cis_obce.okres_skratka])</f>
        <v>BR</v>
      </c>
    </row>
    <row r="1321" spans="1:10" hidden="1" x14ac:dyDescent="0.25">
      <c r="A1321" t="s">
        <v>122</v>
      </c>
      <c r="B1321" t="s">
        <v>148</v>
      </c>
      <c r="C1321" t="s">
        <v>10</v>
      </c>
      <c r="D1321"/>
      <c r="E1321" s="8">
        <v>3.3</v>
      </c>
      <c r="F1321"/>
      <c r="G1321">
        <f>SUM(Tabuľka9[[#This Row],[Predpokladané spotrebované množstvo 07-12/2022]]*Tabuľka9[[#This Row],[Cena MJ S  DPH]])</f>
        <v>0</v>
      </c>
      <c r="H1321" s="1">
        <v>632864</v>
      </c>
      <c r="I1321" t="str">
        <f>_xlfn.XLOOKUP(Tabuľka9[[#This Row],[IČO]],Zlúčenie1[IČO],Zlúčenie1[zariadenie_short])</f>
        <v>DSS Luna BR</v>
      </c>
      <c r="J1321" t="str">
        <f>_xlfn.XLOOKUP(Tabuľka9[[#This Row],[IČO]],Zlúčenie1[IČO],Zlúčenie1[cis_obce.okres_skratka])</f>
        <v>BR</v>
      </c>
    </row>
    <row r="1322" spans="1:10" hidden="1" x14ac:dyDescent="0.25">
      <c r="A1322" t="s">
        <v>122</v>
      </c>
      <c r="B1322" t="s">
        <v>149</v>
      </c>
      <c r="C1322" t="s">
        <v>10</v>
      </c>
      <c r="D1322"/>
      <c r="E1322" s="8"/>
      <c r="F1322"/>
      <c r="G1322">
        <f>SUM(Tabuľka9[[#This Row],[Predpokladané spotrebované množstvo 07-12/2022]]*Tabuľka9[[#This Row],[Cena MJ S  DPH]])</f>
        <v>0</v>
      </c>
      <c r="H1322" s="1">
        <v>632864</v>
      </c>
      <c r="I1322" t="str">
        <f>_xlfn.XLOOKUP(Tabuľka9[[#This Row],[IČO]],Zlúčenie1[IČO],Zlúčenie1[zariadenie_short])</f>
        <v>DSS Luna BR</v>
      </c>
      <c r="J1322" t="str">
        <f>_xlfn.XLOOKUP(Tabuľka9[[#This Row],[IČO]],Zlúčenie1[IČO],Zlúčenie1[cis_obce.okres_skratka])</f>
        <v>BR</v>
      </c>
    </row>
    <row r="1323" spans="1:10" hidden="1" x14ac:dyDescent="0.25">
      <c r="A1323" t="s">
        <v>122</v>
      </c>
      <c r="B1323" t="s">
        <v>150</v>
      </c>
      <c r="C1323" t="s">
        <v>10</v>
      </c>
      <c r="D1323"/>
      <c r="E1323" s="8"/>
      <c r="F1323"/>
      <c r="G1323">
        <f>SUM(Tabuľka9[[#This Row],[Predpokladané spotrebované množstvo 07-12/2022]]*Tabuľka9[[#This Row],[Cena MJ S  DPH]])</f>
        <v>0</v>
      </c>
      <c r="H1323" s="1">
        <v>632864</v>
      </c>
      <c r="I1323" t="str">
        <f>_xlfn.XLOOKUP(Tabuľka9[[#This Row],[IČO]],Zlúčenie1[IČO],Zlúčenie1[zariadenie_short])</f>
        <v>DSS Luna BR</v>
      </c>
      <c r="J1323" t="str">
        <f>_xlfn.XLOOKUP(Tabuľka9[[#This Row],[IČO]],Zlúčenie1[IČO],Zlúčenie1[cis_obce.okres_skratka])</f>
        <v>BR</v>
      </c>
    </row>
    <row r="1324" spans="1:10" hidden="1" x14ac:dyDescent="0.25">
      <c r="A1324" t="s">
        <v>122</v>
      </c>
      <c r="B1324" t="s">
        <v>151</v>
      </c>
      <c r="C1324" t="s">
        <v>10</v>
      </c>
      <c r="D1324"/>
      <c r="E1324" s="8">
        <v>6.5</v>
      </c>
      <c r="F1324"/>
      <c r="G1324">
        <f>SUM(Tabuľka9[[#This Row],[Predpokladané spotrebované množstvo 07-12/2022]]*Tabuľka9[[#This Row],[Cena MJ S  DPH]])</f>
        <v>0</v>
      </c>
      <c r="H1324" s="1">
        <v>632864</v>
      </c>
      <c r="I1324" t="str">
        <f>_xlfn.XLOOKUP(Tabuľka9[[#This Row],[IČO]],Zlúčenie1[IČO],Zlúčenie1[zariadenie_short])</f>
        <v>DSS Luna BR</v>
      </c>
      <c r="J1324" t="str">
        <f>_xlfn.XLOOKUP(Tabuľka9[[#This Row],[IČO]],Zlúčenie1[IČO],Zlúčenie1[cis_obce.okres_skratka])</f>
        <v>BR</v>
      </c>
    </row>
    <row r="1325" spans="1:10" hidden="1" x14ac:dyDescent="0.25">
      <c r="A1325" t="s">
        <v>122</v>
      </c>
      <c r="B1325" t="s">
        <v>152</v>
      </c>
      <c r="C1325" t="s">
        <v>10</v>
      </c>
      <c r="D1325"/>
      <c r="E1325" s="8">
        <v>3.3</v>
      </c>
      <c r="F1325"/>
      <c r="G1325">
        <f>SUM(Tabuľka9[[#This Row],[Predpokladané spotrebované množstvo 07-12/2022]]*Tabuľka9[[#This Row],[Cena MJ S  DPH]])</f>
        <v>0</v>
      </c>
      <c r="H1325" s="1">
        <v>632864</v>
      </c>
      <c r="I1325" t="str">
        <f>_xlfn.XLOOKUP(Tabuľka9[[#This Row],[IČO]],Zlúčenie1[IČO],Zlúčenie1[zariadenie_short])</f>
        <v>DSS Luna BR</v>
      </c>
      <c r="J1325" t="str">
        <f>_xlfn.XLOOKUP(Tabuľka9[[#This Row],[IČO]],Zlúčenie1[IČO],Zlúčenie1[cis_obce.okres_skratka])</f>
        <v>BR</v>
      </c>
    </row>
    <row r="1326" spans="1:10" hidden="1" x14ac:dyDescent="0.25">
      <c r="A1326" t="s">
        <v>122</v>
      </c>
      <c r="B1326" t="s">
        <v>153</v>
      </c>
      <c r="C1326" t="s">
        <v>10</v>
      </c>
      <c r="D1326"/>
      <c r="E1326" s="8">
        <v>8</v>
      </c>
      <c r="F1326"/>
      <c r="G1326">
        <f>SUM(Tabuľka9[[#This Row],[Predpokladané spotrebované množstvo 07-12/2022]]*Tabuľka9[[#This Row],[Cena MJ S  DPH]])</f>
        <v>0</v>
      </c>
      <c r="H1326" s="1">
        <v>632864</v>
      </c>
      <c r="I1326" t="str">
        <f>_xlfn.XLOOKUP(Tabuľka9[[#This Row],[IČO]],Zlúčenie1[IČO],Zlúčenie1[zariadenie_short])</f>
        <v>DSS Luna BR</v>
      </c>
      <c r="J1326" t="str">
        <f>_xlfn.XLOOKUP(Tabuľka9[[#This Row],[IČO]],Zlúčenie1[IČO],Zlúčenie1[cis_obce.okres_skratka])</f>
        <v>BR</v>
      </c>
    </row>
    <row r="1327" spans="1:10" hidden="1" x14ac:dyDescent="0.25">
      <c r="A1327" t="s">
        <v>122</v>
      </c>
      <c r="B1327" t="s">
        <v>154</v>
      </c>
      <c r="C1327" t="s">
        <v>10</v>
      </c>
      <c r="D1327"/>
      <c r="E1327" s="8">
        <v>1.99</v>
      </c>
      <c r="F1327"/>
      <c r="G1327">
        <f>SUM(Tabuľka9[[#This Row],[Predpokladané spotrebované množstvo 07-12/2022]]*Tabuľka9[[#This Row],[Cena MJ S  DPH]])</f>
        <v>0</v>
      </c>
      <c r="H1327" s="1">
        <v>632864</v>
      </c>
      <c r="I1327" t="str">
        <f>_xlfn.XLOOKUP(Tabuľka9[[#This Row],[IČO]],Zlúčenie1[IČO],Zlúčenie1[zariadenie_short])</f>
        <v>DSS Luna BR</v>
      </c>
      <c r="J1327" t="str">
        <f>_xlfn.XLOOKUP(Tabuľka9[[#This Row],[IČO]],Zlúčenie1[IČO],Zlúčenie1[cis_obce.okres_skratka])</f>
        <v>BR</v>
      </c>
    </row>
    <row r="1328" spans="1:10" hidden="1" x14ac:dyDescent="0.25">
      <c r="A1328" t="s">
        <v>122</v>
      </c>
      <c r="B1328" t="s">
        <v>155</v>
      </c>
      <c r="C1328" t="s">
        <v>10</v>
      </c>
      <c r="D1328"/>
      <c r="E1328" s="8">
        <v>3.6</v>
      </c>
      <c r="F1328"/>
      <c r="G1328">
        <f>SUM(Tabuľka9[[#This Row],[Predpokladané spotrebované množstvo 07-12/2022]]*Tabuľka9[[#This Row],[Cena MJ S  DPH]])</f>
        <v>0</v>
      </c>
      <c r="H1328" s="1">
        <v>632864</v>
      </c>
      <c r="I1328" t="str">
        <f>_xlfn.XLOOKUP(Tabuľka9[[#This Row],[IČO]],Zlúčenie1[IČO],Zlúčenie1[zariadenie_short])</f>
        <v>DSS Luna BR</v>
      </c>
      <c r="J1328" t="str">
        <f>_xlfn.XLOOKUP(Tabuľka9[[#This Row],[IČO]],Zlúčenie1[IČO],Zlúčenie1[cis_obce.okres_skratka])</f>
        <v>BR</v>
      </c>
    </row>
    <row r="1329" spans="1:10" hidden="1" x14ac:dyDescent="0.25">
      <c r="A1329" t="s">
        <v>122</v>
      </c>
      <c r="B1329" t="s">
        <v>156</v>
      </c>
      <c r="C1329" t="s">
        <v>10</v>
      </c>
      <c r="D1329"/>
      <c r="E1329" s="8">
        <v>5</v>
      </c>
      <c r="F1329"/>
      <c r="G1329">
        <f>SUM(Tabuľka9[[#This Row],[Predpokladané spotrebované množstvo 07-12/2022]]*Tabuľka9[[#This Row],[Cena MJ S  DPH]])</f>
        <v>0</v>
      </c>
      <c r="H1329" s="1">
        <v>632864</v>
      </c>
      <c r="I1329" t="str">
        <f>_xlfn.XLOOKUP(Tabuľka9[[#This Row],[IČO]],Zlúčenie1[IČO],Zlúčenie1[zariadenie_short])</f>
        <v>DSS Luna BR</v>
      </c>
      <c r="J1329" t="str">
        <f>_xlfn.XLOOKUP(Tabuľka9[[#This Row],[IČO]],Zlúčenie1[IČO],Zlúčenie1[cis_obce.okres_skratka])</f>
        <v>BR</v>
      </c>
    </row>
    <row r="1330" spans="1:10" hidden="1" x14ac:dyDescent="0.25">
      <c r="A1330" t="s">
        <v>122</v>
      </c>
      <c r="B1330" t="s">
        <v>157</v>
      </c>
      <c r="C1330" t="s">
        <v>10</v>
      </c>
      <c r="D1330"/>
      <c r="E1330" s="8"/>
      <c r="F1330"/>
      <c r="G1330">
        <f>SUM(Tabuľka9[[#This Row],[Predpokladané spotrebované množstvo 07-12/2022]]*Tabuľka9[[#This Row],[Cena MJ S  DPH]])</f>
        <v>0</v>
      </c>
      <c r="H1330" s="1">
        <v>632864</v>
      </c>
      <c r="I1330" t="str">
        <f>_xlfn.XLOOKUP(Tabuľka9[[#This Row],[IČO]],Zlúčenie1[IČO],Zlúčenie1[zariadenie_short])</f>
        <v>DSS Luna BR</v>
      </c>
      <c r="J1330" t="str">
        <f>_xlfn.XLOOKUP(Tabuľka9[[#This Row],[IČO]],Zlúčenie1[IČO],Zlúčenie1[cis_obce.okres_skratka])</f>
        <v>BR</v>
      </c>
    </row>
    <row r="1331" spans="1:10" hidden="1" x14ac:dyDescent="0.25">
      <c r="A1331" t="s">
        <v>122</v>
      </c>
      <c r="B1331" t="s">
        <v>158</v>
      </c>
      <c r="C1331" t="s">
        <v>10</v>
      </c>
      <c r="D1331"/>
      <c r="E1331" s="8"/>
      <c r="F1331"/>
      <c r="G1331">
        <f>SUM(Tabuľka9[[#This Row],[Predpokladané spotrebované množstvo 07-12/2022]]*Tabuľka9[[#This Row],[Cena MJ S  DPH]])</f>
        <v>0</v>
      </c>
      <c r="H1331" s="1">
        <v>632864</v>
      </c>
      <c r="I1331" t="str">
        <f>_xlfn.XLOOKUP(Tabuľka9[[#This Row],[IČO]],Zlúčenie1[IČO],Zlúčenie1[zariadenie_short])</f>
        <v>DSS Luna BR</v>
      </c>
      <c r="J1331" t="str">
        <f>_xlfn.XLOOKUP(Tabuľka9[[#This Row],[IČO]],Zlúčenie1[IČO],Zlúčenie1[cis_obce.okres_skratka])</f>
        <v>BR</v>
      </c>
    </row>
    <row r="1332" spans="1:10" hidden="1" x14ac:dyDescent="0.25">
      <c r="A1332" t="s">
        <v>122</v>
      </c>
      <c r="B1332" t="s">
        <v>159</v>
      </c>
      <c r="C1332" t="s">
        <v>10</v>
      </c>
      <c r="D1332"/>
      <c r="E1332" s="8"/>
      <c r="F1332"/>
      <c r="G1332">
        <f>SUM(Tabuľka9[[#This Row],[Predpokladané spotrebované množstvo 07-12/2022]]*Tabuľka9[[#This Row],[Cena MJ S  DPH]])</f>
        <v>0</v>
      </c>
      <c r="H1332" s="1">
        <v>632864</v>
      </c>
      <c r="I1332" t="str">
        <f>_xlfn.XLOOKUP(Tabuľka9[[#This Row],[IČO]],Zlúčenie1[IČO],Zlúčenie1[zariadenie_short])</f>
        <v>DSS Luna BR</v>
      </c>
      <c r="J1332" t="str">
        <f>_xlfn.XLOOKUP(Tabuľka9[[#This Row],[IČO]],Zlúčenie1[IČO],Zlúčenie1[cis_obce.okres_skratka])</f>
        <v>BR</v>
      </c>
    </row>
    <row r="1333" spans="1:10" hidden="1" x14ac:dyDescent="0.25">
      <c r="A1333" t="s">
        <v>122</v>
      </c>
      <c r="B1333" t="s">
        <v>160</v>
      </c>
      <c r="C1333" t="s">
        <v>10</v>
      </c>
      <c r="D1333"/>
      <c r="E1333" s="8"/>
      <c r="F1333"/>
      <c r="G1333">
        <f>SUM(Tabuľka9[[#This Row],[Predpokladané spotrebované množstvo 07-12/2022]]*Tabuľka9[[#This Row],[Cena MJ S  DPH]])</f>
        <v>0</v>
      </c>
      <c r="H1333" s="1">
        <v>632864</v>
      </c>
      <c r="I1333" t="str">
        <f>_xlfn.XLOOKUP(Tabuľka9[[#This Row],[IČO]],Zlúčenie1[IČO],Zlúčenie1[zariadenie_short])</f>
        <v>DSS Luna BR</v>
      </c>
      <c r="J1333" t="str">
        <f>_xlfn.XLOOKUP(Tabuľka9[[#This Row],[IČO]],Zlúčenie1[IČO],Zlúčenie1[cis_obce.okres_skratka])</f>
        <v>BR</v>
      </c>
    </row>
    <row r="1334" spans="1:10" hidden="1" x14ac:dyDescent="0.25">
      <c r="A1334" t="s">
        <v>122</v>
      </c>
      <c r="B1334" t="s">
        <v>161</v>
      </c>
      <c r="C1334" t="s">
        <v>10</v>
      </c>
      <c r="D1334"/>
      <c r="E1334" s="8"/>
      <c r="F1334"/>
      <c r="G1334">
        <f>SUM(Tabuľka9[[#This Row],[Predpokladané spotrebované množstvo 07-12/2022]]*Tabuľka9[[#This Row],[Cena MJ S  DPH]])</f>
        <v>0</v>
      </c>
      <c r="H1334" s="1">
        <v>632864</v>
      </c>
      <c r="I1334" t="str">
        <f>_xlfn.XLOOKUP(Tabuľka9[[#This Row],[IČO]],Zlúčenie1[IČO],Zlúčenie1[zariadenie_short])</f>
        <v>DSS Luna BR</v>
      </c>
      <c r="J1334" t="str">
        <f>_xlfn.XLOOKUP(Tabuľka9[[#This Row],[IČO]],Zlúčenie1[IČO],Zlúčenie1[cis_obce.okres_skratka])</f>
        <v>BR</v>
      </c>
    </row>
    <row r="1335" spans="1:10" hidden="1" x14ac:dyDescent="0.25">
      <c r="A1335" t="s">
        <v>122</v>
      </c>
      <c r="B1335" t="s">
        <v>162</v>
      </c>
      <c r="C1335" t="s">
        <v>10</v>
      </c>
      <c r="D1335"/>
      <c r="E1335" s="8"/>
      <c r="F1335"/>
      <c r="G1335">
        <f>SUM(Tabuľka9[[#This Row],[Predpokladané spotrebované množstvo 07-12/2022]]*Tabuľka9[[#This Row],[Cena MJ S  DPH]])</f>
        <v>0</v>
      </c>
      <c r="H1335" s="1">
        <v>632864</v>
      </c>
      <c r="I1335" t="str">
        <f>_xlfn.XLOOKUP(Tabuľka9[[#This Row],[IČO]],Zlúčenie1[IČO],Zlúčenie1[zariadenie_short])</f>
        <v>DSS Luna BR</v>
      </c>
      <c r="J1335" t="str">
        <f>_xlfn.XLOOKUP(Tabuľka9[[#This Row],[IČO]],Zlúčenie1[IČO],Zlúčenie1[cis_obce.okres_skratka])</f>
        <v>BR</v>
      </c>
    </row>
    <row r="1336" spans="1:10" hidden="1" x14ac:dyDescent="0.25">
      <c r="A1336" t="s">
        <v>122</v>
      </c>
      <c r="B1336" t="s">
        <v>163</v>
      </c>
      <c r="C1336" t="s">
        <v>10</v>
      </c>
      <c r="D1336"/>
      <c r="E1336" s="8">
        <v>3.25</v>
      </c>
      <c r="F1336"/>
      <c r="G1336">
        <f>SUM(Tabuľka9[[#This Row],[Predpokladané spotrebované množstvo 07-12/2022]]*Tabuľka9[[#This Row],[Cena MJ S  DPH]])</f>
        <v>0</v>
      </c>
      <c r="H1336" s="1">
        <v>632864</v>
      </c>
      <c r="I1336" t="str">
        <f>_xlfn.XLOOKUP(Tabuľka9[[#This Row],[IČO]],Zlúčenie1[IČO],Zlúčenie1[zariadenie_short])</f>
        <v>DSS Luna BR</v>
      </c>
      <c r="J1336" t="str">
        <f>_xlfn.XLOOKUP(Tabuľka9[[#This Row],[IČO]],Zlúčenie1[IČO],Zlúčenie1[cis_obce.okres_skratka])</f>
        <v>BR</v>
      </c>
    </row>
    <row r="1337" spans="1:10" hidden="1" x14ac:dyDescent="0.25">
      <c r="A1337" t="s">
        <v>122</v>
      </c>
      <c r="B1337" t="s">
        <v>164</v>
      </c>
      <c r="C1337" t="s">
        <v>10</v>
      </c>
      <c r="D1337"/>
      <c r="E1337" s="8"/>
      <c r="F1337"/>
      <c r="G1337">
        <f>SUM(Tabuľka9[[#This Row],[Predpokladané spotrebované množstvo 07-12/2022]]*Tabuľka9[[#This Row],[Cena MJ S  DPH]])</f>
        <v>0</v>
      </c>
      <c r="H1337" s="1">
        <v>632864</v>
      </c>
      <c r="I1337" t="str">
        <f>_xlfn.XLOOKUP(Tabuľka9[[#This Row],[IČO]],Zlúčenie1[IČO],Zlúčenie1[zariadenie_short])</f>
        <v>DSS Luna BR</v>
      </c>
      <c r="J1337" t="str">
        <f>_xlfn.XLOOKUP(Tabuľka9[[#This Row],[IČO]],Zlúčenie1[IČO],Zlúčenie1[cis_obce.okres_skratka])</f>
        <v>BR</v>
      </c>
    </row>
    <row r="1338" spans="1:10" hidden="1" x14ac:dyDescent="0.25">
      <c r="A1338" t="s">
        <v>122</v>
      </c>
      <c r="B1338" t="s">
        <v>165</v>
      </c>
      <c r="C1338" t="s">
        <v>10</v>
      </c>
      <c r="D1338"/>
      <c r="E1338" s="8"/>
      <c r="F1338"/>
      <c r="G1338">
        <f>SUM(Tabuľka9[[#This Row],[Predpokladané spotrebované množstvo 07-12/2022]]*Tabuľka9[[#This Row],[Cena MJ S  DPH]])</f>
        <v>0</v>
      </c>
      <c r="H1338" s="1">
        <v>632864</v>
      </c>
      <c r="I1338" t="str">
        <f>_xlfn.XLOOKUP(Tabuľka9[[#This Row],[IČO]],Zlúčenie1[IČO],Zlúčenie1[zariadenie_short])</f>
        <v>DSS Luna BR</v>
      </c>
      <c r="J1338" t="str">
        <f>_xlfn.XLOOKUP(Tabuľka9[[#This Row],[IČO]],Zlúčenie1[IČO],Zlúčenie1[cis_obce.okres_skratka])</f>
        <v>BR</v>
      </c>
    </row>
    <row r="1339" spans="1:10" hidden="1" x14ac:dyDescent="0.25">
      <c r="A1339" t="s">
        <v>122</v>
      </c>
      <c r="B1339" t="s">
        <v>166</v>
      </c>
      <c r="C1339" t="s">
        <v>10</v>
      </c>
      <c r="D1339"/>
      <c r="E1339" s="8"/>
      <c r="F1339"/>
      <c r="G1339">
        <f>SUM(Tabuľka9[[#This Row],[Predpokladané spotrebované množstvo 07-12/2022]]*Tabuľka9[[#This Row],[Cena MJ S  DPH]])</f>
        <v>0</v>
      </c>
      <c r="H1339" s="1">
        <v>632864</v>
      </c>
      <c r="I1339" t="str">
        <f>_xlfn.XLOOKUP(Tabuľka9[[#This Row],[IČO]],Zlúčenie1[IČO],Zlúčenie1[zariadenie_short])</f>
        <v>DSS Luna BR</v>
      </c>
      <c r="J1339" t="str">
        <f>_xlfn.XLOOKUP(Tabuľka9[[#This Row],[IČO]],Zlúčenie1[IČO],Zlúčenie1[cis_obce.okres_skratka])</f>
        <v>BR</v>
      </c>
    </row>
    <row r="1340" spans="1:10" hidden="1" x14ac:dyDescent="0.25">
      <c r="A1340" t="s">
        <v>122</v>
      </c>
      <c r="B1340" t="s">
        <v>167</v>
      </c>
      <c r="C1340" t="s">
        <v>10</v>
      </c>
      <c r="D1340"/>
      <c r="E1340" s="8">
        <v>2.85</v>
      </c>
      <c r="F1340"/>
      <c r="G1340">
        <f>SUM(Tabuľka9[[#This Row],[Predpokladané spotrebované množstvo 07-12/2022]]*Tabuľka9[[#This Row],[Cena MJ S  DPH]])</f>
        <v>0</v>
      </c>
      <c r="H1340" s="1">
        <v>632864</v>
      </c>
      <c r="I1340" t="str">
        <f>_xlfn.XLOOKUP(Tabuľka9[[#This Row],[IČO]],Zlúčenie1[IČO],Zlúčenie1[zariadenie_short])</f>
        <v>DSS Luna BR</v>
      </c>
      <c r="J1340" t="str">
        <f>_xlfn.XLOOKUP(Tabuľka9[[#This Row],[IČO]],Zlúčenie1[IČO],Zlúčenie1[cis_obce.okres_skratka])</f>
        <v>BR</v>
      </c>
    </row>
    <row r="1341" spans="1:10" hidden="1" x14ac:dyDescent="0.25">
      <c r="A1341" t="s">
        <v>122</v>
      </c>
      <c r="B1341" t="s">
        <v>168</v>
      </c>
      <c r="C1341" t="s">
        <v>10</v>
      </c>
      <c r="D1341"/>
      <c r="E1341" s="8"/>
      <c r="F1341"/>
      <c r="G1341">
        <f>SUM(Tabuľka9[[#This Row],[Predpokladané spotrebované množstvo 07-12/2022]]*Tabuľka9[[#This Row],[Cena MJ S  DPH]])</f>
        <v>0</v>
      </c>
      <c r="H1341" s="1">
        <v>632864</v>
      </c>
      <c r="I1341" t="str">
        <f>_xlfn.XLOOKUP(Tabuľka9[[#This Row],[IČO]],Zlúčenie1[IČO],Zlúčenie1[zariadenie_short])</f>
        <v>DSS Luna BR</v>
      </c>
      <c r="J1341" t="str">
        <f>_xlfn.XLOOKUP(Tabuľka9[[#This Row],[IČO]],Zlúčenie1[IČO],Zlúčenie1[cis_obce.okres_skratka])</f>
        <v>BR</v>
      </c>
    </row>
    <row r="1342" spans="1:10" hidden="1" x14ac:dyDescent="0.25">
      <c r="A1342" t="s">
        <v>122</v>
      </c>
      <c r="B1342" t="s">
        <v>169</v>
      </c>
      <c r="C1342" t="s">
        <v>10</v>
      </c>
      <c r="D1342"/>
      <c r="E1342" s="8">
        <v>4</v>
      </c>
      <c r="F1342"/>
      <c r="G1342">
        <f>SUM(Tabuľka9[[#This Row],[Predpokladané spotrebované množstvo 07-12/2022]]*Tabuľka9[[#This Row],[Cena MJ S  DPH]])</f>
        <v>0</v>
      </c>
      <c r="H1342" s="1">
        <v>632864</v>
      </c>
      <c r="I1342" t="str">
        <f>_xlfn.XLOOKUP(Tabuľka9[[#This Row],[IČO]],Zlúčenie1[IČO],Zlúčenie1[zariadenie_short])</f>
        <v>DSS Luna BR</v>
      </c>
      <c r="J1342" t="str">
        <f>_xlfn.XLOOKUP(Tabuľka9[[#This Row],[IČO]],Zlúčenie1[IČO],Zlúčenie1[cis_obce.okres_skratka])</f>
        <v>BR</v>
      </c>
    </row>
    <row r="1343" spans="1:10" hidden="1" x14ac:dyDescent="0.25">
      <c r="A1343" t="s">
        <v>122</v>
      </c>
      <c r="B1343" t="s">
        <v>170</v>
      </c>
      <c r="C1343" t="s">
        <v>10</v>
      </c>
      <c r="D1343"/>
      <c r="E1343" s="8"/>
      <c r="F1343"/>
      <c r="G1343">
        <f>SUM(Tabuľka9[[#This Row],[Predpokladané spotrebované množstvo 07-12/2022]]*Tabuľka9[[#This Row],[Cena MJ S  DPH]])</f>
        <v>0</v>
      </c>
      <c r="H1343" s="1">
        <v>632864</v>
      </c>
      <c r="I1343" t="str">
        <f>_xlfn.XLOOKUP(Tabuľka9[[#This Row],[IČO]],Zlúčenie1[IČO],Zlúčenie1[zariadenie_short])</f>
        <v>DSS Luna BR</v>
      </c>
      <c r="J1343" t="str">
        <f>_xlfn.XLOOKUP(Tabuľka9[[#This Row],[IČO]],Zlúčenie1[IČO],Zlúčenie1[cis_obce.okres_skratka])</f>
        <v>BR</v>
      </c>
    </row>
    <row r="1344" spans="1:10" hidden="1" x14ac:dyDescent="0.25">
      <c r="A1344" t="s">
        <v>122</v>
      </c>
      <c r="B1344" t="s">
        <v>171</v>
      </c>
      <c r="C1344" t="s">
        <v>10</v>
      </c>
      <c r="D1344"/>
      <c r="E1344" s="8"/>
      <c r="F1344"/>
      <c r="G1344">
        <f>SUM(Tabuľka9[[#This Row],[Predpokladané spotrebované množstvo 07-12/2022]]*Tabuľka9[[#This Row],[Cena MJ S  DPH]])</f>
        <v>0</v>
      </c>
      <c r="H1344" s="1">
        <v>632864</v>
      </c>
      <c r="I1344" t="str">
        <f>_xlfn.XLOOKUP(Tabuľka9[[#This Row],[IČO]],Zlúčenie1[IČO],Zlúčenie1[zariadenie_short])</f>
        <v>DSS Luna BR</v>
      </c>
      <c r="J1344" t="str">
        <f>_xlfn.XLOOKUP(Tabuľka9[[#This Row],[IČO]],Zlúčenie1[IČO],Zlúčenie1[cis_obce.okres_skratka])</f>
        <v>BR</v>
      </c>
    </row>
    <row r="1345" spans="1:10" hidden="1" x14ac:dyDescent="0.25">
      <c r="A1345" t="s">
        <v>122</v>
      </c>
      <c r="B1345" t="s">
        <v>172</v>
      </c>
      <c r="C1345" t="s">
        <v>10</v>
      </c>
      <c r="D1345"/>
      <c r="E1345" s="8">
        <v>2.2000000000000002</v>
      </c>
      <c r="F1345"/>
      <c r="G1345">
        <f>SUM(Tabuľka9[[#This Row],[Predpokladané spotrebované množstvo 07-12/2022]]*Tabuľka9[[#This Row],[Cena MJ S  DPH]])</f>
        <v>0</v>
      </c>
      <c r="H1345" s="1">
        <v>632864</v>
      </c>
      <c r="I1345" t="str">
        <f>_xlfn.XLOOKUP(Tabuľka9[[#This Row],[IČO]],Zlúčenie1[IČO],Zlúčenie1[zariadenie_short])</f>
        <v>DSS Luna BR</v>
      </c>
      <c r="J1345" t="str">
        <f>_xlfn.XLOOKUP(Tabuľka9[[#This Row],[IČO]],Zlúčenie1[IČO],Zlúčenie1[cis_obce.okres_skratka])</f>
        <v>BR</v>
      </c>
    </row>
    <row r="1346" spans="1:10" hidden="1" x14ac:dyDescent="0.25">
      <c r="A1346" t="s">
        <v>122</v>
      </c>
      <c r="B1346" t="s">
        <v>173</v>
      </c>
      <c r="C1346" t="s">
        <v>10</v>
      </c>
      <c r="D1346"/>
      <c r="E1346" s="8">
        <v>2.5</v>
      </c>
      <c r="F1346"/>
      <c r="G1346">
        <f>SUM(Tabuľka9[[#This Row],[Predpokladané spotrebované množstvo 07-12/2022]]*Tabuľka9[[#This Row],[Cena MJ S  DPH]])</f>
        <v>0</v>
      </c>
      <c r="H1346" s="1">
        <v>632864</v>
      </c>
      <c r="I1346" t="str">
        <f>_xlfn.XLOOKUP(Tabuľka9[[#This Row],[IČO]],Zlúčenie1[IČO],Zlúčenie1[zariadenie_short])</f>
        <v>DSS Luna BR</v>
      </c>
      <c r="J1346" t="str">
        <f>_xlfn.XLOOKUP(Tabuľka9[[#This Row],[IČO]],Zlúčenie1[IČO],Zlúčenie1[cis_obce.okres_skratka])</f>
        <v>BR</v>
      </c>
    </row>
    <row r="1347" spans="1:10" hidden="1" x14ac:dyDescent="0.25">
      <c r="A1347" t="s">
        <v>122</v>
      </c>
      <c r="B1347" t="s">
        <v>174</v>
      </c>
      <c r="C1347" t="s">
        <v>10</v>
      </c>
      <c r="D1347"/>
      <c r="E1347" s="8">
        <v>3.6</v>
      </c>
      <c r="F1347"/>
      <c r="G1347">
        <f>SUM(Tabuľka9[[#This Row],[Predpokladané spotrebované množstvo 07-12/2022]]*Tabuľka9[[#This Row],[Cena MJ S  DPH]])</f>
        <v>0</v>
      </c>
      <c r="H1347" s="1">
        <v>632864</v>
      </c>
      <c r="I1347" t="str">
        <f>_xlfn.XLOOKUP(Tabuľka9[[#This Row],[IČO]],Zlúčenie1[IČO],Zlúčenie1[zariadenie_short])</f>
        <v>DSS Luna BR</v>
      </c>
      <c r="J1347" t="str">
        <f>_xlfn.XLOOKUP(Tabuľka9[[#This Row],[IČO]],Zlúčenie1[IČO],Zlúčenie1[cis_obce.okres_skratka])</f>
        <v>BR</v>
      </c>
    </row>
    <row r="1348" spans="1:10" hidden="1" x14ac:dyDescent="0.25">
      <c r="A1348" t="s">
        <v>122</v>
      </c>
      <c r="B1348" t="s">
        <v>175</v>
      </c>
      <c r="C1348" t="s">
        <v>10</v>
      </c>
      <c r="D1348"/>
      <c r="E1348" s="8">
        <v>3.5</v>
      </c>
      <c r="F1348"/>
      <c r="G1348">
        <f>SUM(Tabuľka9[[#This Row],[Predpokladané spotrebované množstvo 07-12/2022]]*Tabuľka9[[#This Row],[Cena MJ S  DPH]])</f>
        <v>0</v>
      </c>
      <c r="H1348" s="1">
        <v>632864</v>
      </c>
      <c r="I1348" t="str">
        <f>_xlfn.XLOOKUP(Tabuľka9[[#This Row],[IČO]],Zlúčenie1[IČO],Zlúčenie1[zariadenie_short])</f>
        <v>DSS Luna BR</v>
      </c>
      <c r="J1348" t="str">
        <f>_xlfn.XLOOKUP(Tabuľka9[[#This Row],[IČO]],Zlúčenie1[IČO],Zlúčenie1[cis_obce.okres_skratka])</f>
        <v>BR</v>
      </c>
    </row>
    <row r="1349" spans="1:10" hidden="1" x14ac:dyDescent="0.25">
      <c r="A1349" t="s">
        <v>122</v>
      </c>
      <c r="B1349" t="s">
        <v>176</v>
      </c>
      <c r="C1349" t="s">
        <v>10</v>
      </c>
      <c r="D1349"/>
      <c r="E1349" s="8"/>
      <c r="F1349"/>
      <c r="G1349">
        <f>SUM(Tabuľka9[[#This Row],[Predpokladané spotrebované množstvo 07-12/2022]]*Tabuľka9[[#This Row],[Cena MJ S  DPH]])</f>
        <v>0</v>
      </c>
      <c r="H1349" s="1">
        <v>632864</v>
      </c>
      <c r="I1349" t="str">
        <f>_xlfn.XLOOKUP(Tabuľka9[[#This Row],[IČO]],Zlúčenie1[IČO],Zlúčenie1[zariadenie_short])</f>
        <v>DSS Luna BR</v>
      </c>
      <c r="J1349" t="str">
        <f>_xlfn.XLOOKUP(Tabuľka9[[#This Row],[IČO]],Zlúčenie1[IČO],Zlúčenie1[cis_obce.okres_skratka])</f>
        <v>BR</v>
      </c>
    </row>
    <row r="1350" spans="1:10" hidden="1" x14ac:dyDescent="0.25">
      <c r="A1350" t="s">
        <v>122</v>
      </c>
      <c r="B1350" t="s">
        <v>177</v>
      </c>
      <c r="C1350" t="s">
        <v>10</v>
      </c>
      <c r="D1350"/>
      <c r="E1350" s="8"/>
      <c r="F1350"/>
      <c r="G1350">
        <f>SUM(Tabuľka9[[#This Row],[Predpokladané spotrebované množstvo 07-12/2022]]*Tabuľka9[[#This Row],[Cena MJ S  DPH]])</f>
        <v>0</v>
      </c>
      <c r="H1350" s="1">
        <v>632864</v>
      </c>
      <c r="I1350" t="str">
        <f>_xlfn.XLOOKUP(Tabuľka9[[#This Row],[IČO]],Zlúčenie1[IČO],Zlúčenie1[zariadenie_short])</f>
        <v>DSS Luna BR</v>
      </c>
      <c r="J1350" t="str">
        <f>_xlfn.XLOOKUP(Tabuľka9[[#This Row],[IČO]],Zlúčenie1[IČO],Zlúčenie1[cis_obce.okres_skratka])</f>
        <v>BR</v>
      </c>
    </row>
    <row r="1351" spans="1:10" hidden="1" x14ac:dyDescent="0.25">
      <c r="A1351" t="s">
        <v>122</v>
      </c>
      <c r="B1351" t="s">
        <v>178</v>
      </c>
      <c r="C1351" t="s">
        <v>10</v>
      </c>
      <c r="D1351"/>
      <c r="E1351" s="8">
        <v>3.8</v>
      </c>
      <c r="F1351"/>
      <c r="G1351">
        <f>SUM(Tabuľka9[[#This Row],[Predpokladané spotrebované množstvo 07-12/2022]]*Tabuľka9[[#This Row],[Cena MJ S  DPH]])</f>
        <v>0</v>
      </c>
      <c r="H1351" s="1">
        <v>632864</v>
      </c>
      <c r="I1351" t="str">
        <f>_xlfn.XLOOKUP(Tabuľka9[[#This Row],[IČO]],Zlúčenie1[IČO],Zlúčenie1[zariadenie_short])</f>
        <v>DSS Luna BR</v>
      </c>
      <c r="J1351" t="str">
        <f>_xlfn.XLOOKUP(Tabuľka9[[#This Row],[IČO]],Zlúčenie1[IČO],Zlúčenie1[cis_obce.okres_skratka])</f>
        <v>BR</v>
      </c>
    </row>
    <row r="1352" spans="1:10" hidden="1" x14ac:dyDescent="0.25">
      <c r="A1352" t="s">
        <v>122</v>
      </c>
      <c r="B1352" t="s">
        <v>179</v>
      </c>
      <c r="C1352" t="s">
        <v>10</v>
      </c>
      <c r="D1352"/>
      <c r="E1352" s="8"/>
      <c r="F1352"/>
      <c r="G1352">
        <f>SUM(Tabuľka9[[#This Row],[Predpokladané spotrebované množstvo 07-12/2022]]*Tabuľka9[[#This Row],[Cena MJ S  DPH]])</f>
        <v>0</v>
      </c>
      <c r="H1352" s="1">
        <v>632864</v>
      </c>
      <c r="I1352" t="str">
        <f>_xlfn.XLOOKUP(Tabuľka9[[#This Row],[IČO]],Zlúčenie1[IČO],Zlúčenie1[zariadenie_short])</f>
        <v>DSS Luna BR</v>
      </c>
      <c r="J1352" t="str">
        <f>_xlfn.XLOOKUP(Tabuľka9[[#This Row],[IČO]],Zlúčenie1[IČO],Zlúčenie1[cis_obce.okres_skratka])</f>
        <v>BR</v>
      </c>
    </row>
    <row r="1353" spans="1:10" hidden="1" x14ac:dyDescent="0.25">
      <c r="A1353" t="s">
        <v>122</v>
      </c>
      <c r="B1353" t="s">
        <v>180</v>
      </c>
      <c r="C1353" t="s">
        <v>10</v>
      </c>
      <c r="D1353"/>
      <c r="E1353" s="8"/>
      <c r="F1353"/>
      <c r="G1353">
        <f>SUM(Tabuľka9[[#This Row],[Predpokladané spotrebované množstvo 07-12/2022]]*Tabuľka9[[#This Row],[Cena MJ S  DPH]])</f>
        <v>0</v>
      </c>
      <c r="H1353" s="1">
        <v>632864</v>
      </c>
      <c r="I1353" t="str">
        <f>_xlfn.XLOOKUP(Tabuľka9[[#This Row],[IČO]],Zlúčenie1[IČO],Zlúčenie1[zariadenie_short])</f>
        <v>DSS Luna BR</v>
      </c>
      <c r="J1353" t="str">
        <f>_xlfn.XLOOKUP(Tabuľka9[[#This Row],[IČO]],Zlúčenie1[IČO],Zlúčenie1[cis_obce.okres_skratka])</f>
        <v>BR</v>
      </c>
    </row>
    <row r="1354" spans="1:10" hidden="1" x14ac:dyDescent="0.25">
      <c r="A1354" t="s">
        <v>122</v>
      </c>
      <c r="B1354" t="s">
        <v>181</v>
      </c>
      <c r="C1354" t="s">
        <v>10</v>
      </c>
      <c r="D1354"/>
      <c r="E1354" s="8"/>
      <c r="F1354"/>
      <c r="G1354">
        <f>SUM(Tabuľka9[[#This Row],[Predpokladané spotrebované množstvo 07-12/2022]]*Tabuľka9[[#This Row],[Cena MJ S  DPH]])</f>
        <v>0</v>
      </c>
      <c r="H1354" s="1">
        <v>632864</v>
      </c>
      <c r="I1354" t="str">
        <f>_xlfn.XLOOKUP(Tabuľka9[[#This Row],[IČO]],Zlúčenie1[IČO],Zlúčenie1[zariadenie_short])</f>
        <v>DSS Luna BR</v>
      </c>
      <c r="J1354" t="str">
        <f>_xlfn.XLOOKUP(Tabuľka9[[#This Row],[IČO]],Zlúčenie1[IČO],Zlúčenie1[cis_obce.okres_skratka])</f>
        <v>BR</v>
      </c>
    </row>
    <row r="1355" spans="1:10" hidden="1" x14ac:dyDescent="0.25">
      <c r="A1355" t="s">
        <v>122</v>
      </c>
      <c r="B1355" t="s">
        <v>182</v>
      </c>
      <c r="C1355" t="s">
        <v>10</v>
      </c>
      <c r="D1355"/>
      <c r="E1355" s="8"/>
      <c r="F1355"/>
      <c r="G1355">
        <f>SUM(Tabuľka9[[#This Row],[Predpokladané spotrebované množstvo 07-12/2022]]*Tabuľka9[[#This Row],[Cena MJ S  DPH]])</f>
        <v>0</v>
      </c>
      <c r="H1355" s="1">
        <v>632864</v>
      </c>
      <c r="I1355" t="str">
        <f>_xlfn.XLOOKUP(Tabuľka9[[#This Row],[IČO]],Zlúčenie1[IČO],Zlúčenie1[zariadenie_short])</f>
        <v>DSS Luna BR</v>
      </c>
      <c r="J1355" t="str">
        <f>_xlfn.XLOOKUP(Tabuľka9[[#This Row],[IČO]],Zlúčenie1[IČO],Zlúčenie1[cis_obce.okres_skratka])</f>
        <v>BR</v>
      </c>
    </row>
    <row r="1356" spans="1:10" hidden="1" x14ac:dyDescent="0.25">
      <c r="A1356" t="s">
        <v>122</v>
      </c>
      <c r="B1356" t="s">
        <v>183</v>
      </c>
      <c r="C1356" t="s">
        <v>10</v>
      </c>
      <c r="D1356"/>
      <c r="E1356" s="8"/>
      <c r="F1356"/>
      <c r="G1356">
        <f>SUM(Tabuľka9[[#This Row],[Predpokladané spotrebované množstvo 07-12/2022]]*Tabuľka9[[#This Row],[Cena MJ S  DPH]])</f>
        <v>0</v>
      </c>
      <c r="H1356" s="1">
        <v>632864</v>
      </c>
      <c r="I1356" t="str">
        <f>_xlfn.XLOOKUP(Tabuľka9[[#This Row],[IČO]],Zlúčenie1[IČO],Zlúčenie1[zariadenie_short])</f>
        <v>DSS Luna BR</v>
      </c>
      <c r="J1356" t="str">
        <f>_xlfn.XLOOKUP(Tabuľka9[[#This Row],[IČO]],Zlúčenie1[IČO],Zlúčenie1[cis_obce.okres_skratka])</f>
        <v>BR</v>
      </c>
    </row>
    <row r="1357" spans="1:10" hidden="1" x14ac:dyDescent="0.25">
      <c r="A1357" t="s">
        <v>122</v>
      </c>
      <c r="B1357" t="s">
        <v>184</v>
      </c>
      <c r="C1357" t="s">
        <v>10</v>
      </c>
      <c r="D1357"/>
      <c r="E1357" s="8"/>
      <c r="F1357"/>
      <c r="G1357">
        <f>SUM(Tabuľka9[[#This Row],[Predpokladané spotrebované množstvo 07-12/2022]]*Tabuľka9[[#This Row],[Cena MJ S  DPH]])</f>
        <v>0</v>
      </c>
      <c r="H1357" s="1">
        <v>632864</v>
      </c>
      <c r="I1357" t="str">
        <f>_xlfn.XLOOKUP(Tabuľka9[[#This Row],[IČO]],Zlúčenie1[IČO],Zlúčenie1[zariadenie_short])</f>
        <v>DSS Luna BR</v>
      </c>
      <c r="J1357" t="str">
        <f>_xlfn.XLOOKUP(Tabuľka9[[#This Row],[IČO]],Zlúčenie1[IČO],Zlúčenie1[cis_obce.okres_skratka])</f>
        <v>BR</v>
      </c>
    </row>
    <row r="1358" spans="1:10" hidden="1" x14ac:dyDescent="0.25">
      <c r="A1358" t="s">
        <v>122</v>
      </c>
      <c r="B1358" t="s">
        <v>185</v>
      </c>
      <c r="C1358" t="s">
        <v>10</v>
      </c>
      <c r="D1358"/>
      <c r="E1358" s="8">
        <v>4.5</v>
      </c>
      <c r="F1358"/>
      <c r="G1358">
        <f>SUM(Tabuľka9[[#This Row],[Predpokladané spotrebované množstvo 07-12/2022]]*Tabuľka9[[#This Row],[Cena MJ S  DPH]])</f>
        <v>0</v>
      </c>
      <c r="H1358" s="1">
        <v>632864</v>
      </c>
      <c r="I1358" t="str">
        <f>_xlfn.XLOOKUP(Tabuľka9[[#This Row],[IČO]],Zlúčenie1[IČO],Zlúčenie1[zariadenie_short])</f>
        <v>DSS Luna BR</v>
      </c>
      <c r="J1358" t="str">
        <f>_xlfn.XLOOKUP(Tabuľka9[[#This Row],[IČO]],Zlúčenie1[IČO],Zlúčenie1[cis_obce.okres_skratka])</f>
        <v>BR</v>
      </c>
    </row>
    <row r="1359" spans="1:10" hidden="1" x14ac:dyDescent="0.25">
      <c r="A1359" t="s">
        <v>92</v>
      </c>
      <c r="B1359" t="s">
        <v>186</v>
      </c>
      <c r="C1359" t="s">
        <v>45</v>
      </c>
      <c r="D1359"/>
      <c r="E1359" s="8"/>
      <c r="F1359"/>
      <c r="G1359">
        <f>SUM(Tabuľka9[[#This Row],[Predpokladané spotrebované množstvo 07-12/2022]]*Tabuľka9[[#This Row],[Cena MJ S  DPH]])</f>
        <v>0</v>
      </c>
      <c r="H1359" s="1">
        <v>632864</v>
      </c>
      <c r="I1359" t="str">
        <f>_xlfn.XLOOKUP(Tabuľka9[[#This Row],[IČO]],Zlúčenie1[IČO],Zlúčenie1[zariadenie_short])</f>
        <v>DSS Luna BR</v>
      </c>
      <c r="J1359" t="str">
        <f>_xlfn.XLOOKUP(Tabuľka9[[#This Row],[IČO]],Zlúčenie1[IČO],Zlúčenie1[cis_obce.okres_skratka])</f>
        <v>BR</v>
      </c>
    </row>
    <row r="1360" spans="1:10" hidden="1" x14ac:dyDescent="0.25">
      <c r="A1360" t="s">
        <v>92</v>
      </c>
      <c r="B1360" t="s">
        <v>187</v>
      </c>
      <c r="C1360" t="s">
        <v>10</v>
      </c>
      <c r="D1360"/>
      <c r="E1360" s="8"/>
      <c r="F1360"/>
      <c r="G1360">
        <f>SUM(Tabuľka9[[#This Row],[Predpokladané spotrebované množstvo 07-12/2022]]*Tabuľka9[[#This Row],[Cena MJ S  DPH]])</f>
        <v>0</v>
      </c>
      <c r="H1360" s="1">
        <v>632864</v>
      </c>
      <c r="I1360" t="str">
        <f>_xlfn.XLOOKUP(Tabuľka9[[#This Row],[IČO]],Zlúčenie1[IČO],Zlúčenie1[zariadenie_short])</f>
        <v>DSS Luna BR</v>
      </c>
      <c r="J1360" t="str">
        <f>_xlfn.XLOOKUP(Tabuľka9[[#This Row],[IČO]],Zlúčenie1[IČO],Zlúčenie1[cis_obce.okres_skratka])</f>
        <v>BR</v>
      </c>
    </row>
    <row r="1361" spans="1:10" hidden="1" x14ac:dyDescent="0.25">
      <c r="A1361" t="s">
        <v>92</v>
      </c>
      <c r="B1361" t="s">
        <v>188</v>
      </c>
      <c r="C1361" t="s">
        <v>10</v>
      </c>
      <c r="D1361"/>
      <c r="E1361" s="8">
        <v>2.72</v>
      </c>
      <c r="F1361"/>
      <c r="G1361">
        <f>SUM(Tabuľka9[[#This Row],[Predpokladané spotrebované množstvo 07-12/2022]]*Tabuľka9[[#This Row],[Cena MJ S  DPH]])</f>
        <v>0</v>
      </c>
      <c r="H1361" s="1">
        <v>632864</v>
      </c>
      <c r="I1361" t="str">
        <f>_xlfn.XLOOKUP(Tabuľka9[[#This Row],[IČO]],Zlúčenie1[IČO],Zlúčenie1[zariadenie_short])</f>
        <v>DSS Luna BR</v>
      </c>
      <c r="J1361" t="str">
        <f>_xlfn.XLOOKUP(Tabuľka9[[#This Row],[IČO]],Zlúčenie1[IČO],Zlúčenie1[cis_obce.okres_skratka])</f>
        <v>BR</v>
      </c>
    </row>
    <row r="1362" spans="1:10" hidden="1" x14ac:dyDescent="0.25">
      <c r="A1362" t="s">
        <v>7</v>
      </c>
      <c r="B1362" t="s">
        <v>8</v>
      </c>
      <c r="C1362" t="s">
        <v>10</v>
      </c>
      <c r="D1362"/>
      <c r="E1362" s="8"/>
      <c r="F1362"/>
      <c r="G1362">
        <f>SUM(Tabuľka9[[#This Row],[Predpokladané spotrebované množstvo 07-12/2022]]*Tabuľka9[[#This Row],[Cena MJ S  DPH]])</f>
        <v>0</v>
      </c>
      <c r="H1362" s="1">
        <v>648108</v>
      </c>
      <c r="I1362" t="str">
        <f>_xlfn.XLOOKUP(Tabuľka9[[#This Row],[IČO]],Zlúčenie1[IČO],Zlúčenie1[zariadenie_short])</f>
        <v>Femina</v>
      </c>
      <c r="J1362" t="str">
        <f>_xlfn.XLOOKUP(Tabuľka9[[#This Row],[IČO]],Zlúčenie1[IČO],Zlúčenie1[cis_obce.okres_skratka])</f>
        <v>RS</v>
      </c>
    </row>
    <row r="1363" spans="1:10" hidden="1" x14ac:dyDescent="0.25">
      <c r="A1363" t="s">
        <v>7</v>
      </c>
      <c r="B1363" t="s">
        <v>9</v>
      </c>
      <c r="C1363" t="s">
        <v>10</v>
      </c>
      <c r="D1363"/>
      <c r="E1363" s="8"/>
      <c r="F1363"/>
      <c r="G1363">
        <f>SUM(Tabuľka9[[#This Row],[Predpokladané spotrebované množstvo 07-12/2022]]*Tabuľka9[[#This Row],[Cena MJ S  DPH]])</f>
        <v>0</v>
      </c>
      <c r="H1363" s="1">
        <v>648108</v>
      </c>
      <c r="I1363" t="str">
        <f>_xlfn.XLOOKUP(Tabuľka9[[#This Row],[IČO]],Zlúčenie1[IČO],Zlúčenie1[zariadenie_short])</f>
        <v>Femina</v>
      </c>
      <c r="J1363" t="str">
        <f>_xlfn.XLOOKUP(Tabuľka9[[#This Row],[IČO]],Zlúčenie1[IČO],Zlúčenie1[cis_obce.okres_skratka])</f>
        <v>RS</v>
      </c>
    </row>
    <row r="1364" spans="1:10" hidden="1" x14ac:dyDescent="0.25">
      <c r="A1364" t="s">
        <v>7</v>
      </c>
      <c r="B1364" t="s">
        <v>11</v>
      </c>
      <c r="C1364" t="s">
        <v>10</v>
      </c>
      <c r="D1364"/>
      <c r="E1364" s="8">
        <v>1.05</v>
      </c>
      <c r="F1364">
        <v>20</v>
      </c>
      <c r="G1364">
        <f>SUM(Tabuľka9[[#This Row],[Predpokladané spotrebované množstvo 07-12/2022]]*Tabuľka9[[#This Row],[Cena MJ S  DPH]])</f>
        <v>21</v>
      </c>
      <c r="H1364" s="1">
        <v>648108</v>
      </c>
      <c r="I1364" t="str">
        <f>_xlfn.XLOOKUP(Tabuľka9[[#This Row],[IČO]],Zlúčenie1[IČO],Zlúčenie1[zariadenie_short])</f>
        <v>Femina</v>
      </c>
      <c r="J1364" t="str">
        <f>_xlfn.XLOOKUP(Tabuľka9[[#This Row],[IČO]],Zlúčenie1[IČO],Zlúčenie1[cis_obce.okres_skratka])</f>
        <v>RS</v>
      </c>
    </row>
    <row r="1365" spans="1:10" hidden="1" x14ac:dyDescent="0.25">
      <c r="A1365" t="s">
        <v>7</v>
      </c>
      <c r="B1365" t="s">
        <v>12</v>
      </c>
      <c r="C1365" t="s">
        <v>10</v>
      </c>
      <c r="D1365"/>
      <c r="E1365" s="8">
        <v>0.45</v>
      </c>
      <c r="F1365">
        <v>100</v>
      </c>
      <c r="G1365">
        <f>SUM(Tabuľka9[[#This Row],[Predpokladané spotrebované množstvo 07-12/2022]]*Tabuľka9[[#This Row],[Cena MJ S  DPH]])</f>
        <v>45</v>
      </c>
      <c r="H1365" s="1">
        <v>648108</v>
      </c>
      <c r="I1365" t="str">
        <f>_xlfn.XLOOKUP(Tabuľka9[[#This Row],[IČO]],Zlúčenie1[IČO],Zlúčenie1[zariadenie_short])</f>
        <v>Femina</v>
      </c>
      <c r="J1365" t="str">
        <f>_xlfn.XLOOKUP(Tabuľka9[[#This Row],[IČO]],Zlúčenie1[IČO],Zlúčenie1[cis_obce.okres_skratka])</f>
        <v>RS</v>
      </c>
    </row>
    <row r="1366" spans="1:10" hidden="1" x14ac:dyDescent="0.25">
      <c r="A1366" t="s">
        <v>7</v>
      </c>
      <c r="B1366" t="s">
        <v>13</v>
      </c>
      <c r="C1366" t="s">
        <v>10</v>
      </c>
      <c r="D1366"/>
      <c r="E1366" s="8"/>
      <c r="F1366"/>
      <c r="G1366">
        <f>SUM(Tabuľka9[[#This Row],[Predpokladané spotrebované množstvo 07-12/2022]]*Tabuľka9[[#This Row],[Cena MJ S  DPH]])</f>
        <v>0</v>
      </c>
      <c r="H1366" s="1">
        <v>648108</v>
      </c>
      <c r="I1366" t="str">
        <f>_xlfn.XLOOKUP(Tabuľka9[[#This Row],[IČO]],Zlúčenie1[IČO],Zlúčenie1[zariadenie_short])</f>
        <v>Femina</v>
      </c>
      <c r="J1366" t="str">
        <f>_xlfn.XLOOKUP(Tabuľka9[[#This Row],[IČO]],Zlúčenie1[IČO],Zlúčenie1[cis_obce.okres_skratka])</f>
        <v>RS</v>
      </c>
    </row>
    <row r="1367" spans="1:10" hidden="1" x14ac:dyDescent="0.25">
      <c r="A1367" t="s">
        <v>7</v>
      </c>
      <c r="B1367" t="s">
        <v>14</v>
      </c>
      <c r="C1367" t="s">
        <v>10</v>
      </c>
      <c r="D1367"/>
      <c r="E1367" s="8"/>
      <c r="F1367"/>
      <c r="G1367">
        <f>SUM(Tabuľka9[[#This Row],[Predpokladané spotrebované množstvo 07-12/2022]]*Tabuľka9[[#This Row],[Cena MJ S  DPH]])</f>
        <v>0</v>
      </c>
      <c r="H1367" s="1">
        <v>648108</v>
      </c>
      <c r="I1367" t="str">
        <f>_xlfn.XLOOKUP(Tabuľka9[[#This Row],[IČO]],Zlúčenie1[IČO],Zlúčenie1[zariadenie_short])</f>
        <v>Femina</v>
      </c>
      <c r="J1367" t="str">
        <f>_xlfn.XLOOKUP(Tabuľka9[[#This Row],[IČO]],Zlúčenie1[IČO],Zlúčenie1[cis_obce.okres_skratka])</f>
        <v>RS</v>
      </c>
    </row>
    <row r="1368" spans="1:10" hidden="1" x14ac:dyDescent="0.25">
      <c r="A1368" t="s">
        <v>7</v>
      </c>
      <c r="B1368" t="s">
        <v>15</v>
      </c>
      <c r="C1368" t="s">
        <v>16</v>
      </c>
      <c r="D1368"/>
      <c r="E1368" s="8">
        <v>0.39</v>
      </c>
      <c r="F1368"/>
      <c r="G1368">
        <f>SUM(Tabuľka9[[#This Row],[Predpokladané spotrebované množstvo 07-12/2022]]*Tabuľka9[[#This Row],[Cena MJ S  DPH]])</f>
        <v>0</v>
      </c>
      <c r="H1368" s="1">
        <v>648108</v>
      </c>
      <c r="I1368" t="str">
        <f>_xlfn.XLOOKUP(Tabuľka9[[#This Row],[IČO]],Zlúčenie1[IČO],Zlúčenie1[zariadenie_short])</f>
        <v>Femina</v>
      </c>
      <c r="J1368" t="str">
        <f>_xlfn.XLOOKUP(Tabuľka9[[#This Row],[IČO]],Zlúčenie1[IČO],Zlúčenie1[cis_obce.okres_skratka])</f>
        <v>RS</v>
      </c>
    </row>
    <row r="1369" spans="1:10" hidden="1" x14ac:dyDescent="0.25">
      <c r="A1369" t="s">
        <v>7</v>
      </c>
      <c r="B1369" t="s">
        <v>17</v>
      </c>
      <c r="C1369" t="s">
        <v>10</v>
      </c>
      <c r="D1369"/>
      <c r="E1369" s="8">
        <v>2.75</v>
      </c>
      <c r="F1369"/>
      <c r="G1369">
        <f>SUM(Tabuľka9[[#This Row],[Predpokladané spotrebované množstvo 07-12/2022]]*Tabuľka9[[#This Row],[Cena MJ S  DPH]])</f>
        <v>0</v>
      </c>
      <c r="H1369" s="1">
        <v>648108</v>
      </c>
      <c r="I1369" t="str">
        <f>_xlfn.XLOOKUP(Tabuľka9[[#This Row],[IČO]],Zlúčenie1[IČO],Zlúčenie1[zariadenie_short])</f>
        <v>Femina</v>
      </c>
      <c r="J1369" t="str">
        <f>_xlfn.XLOOKUP(Tabuľka9[[#This Row],[IČO]],Zlúčenie1[IČO],Zlúčenie1[cis_obce.okres_skratka])</f>
        <v>RS</v>
      </c>
    </row>
    <row r="1370" spans="1:10" hidden="1" x14ac:dyDescent="0.25">
      <c r="A1370" t="s">
        <v>7</v>
      </c>
      <c r="B1370" t="s">
        <v>18</v>
      </c>
      <c r="C1370" t="s">
        <v>10</v>
      </c>
      <c r="D1370"/>
      <c r="E1370" s="8"/>
      <c r="F1370"/>
      <c r="G1370">
        <f>SUM(Tabuľka9[[#This Row],[Predpokladané spotrebované množstvo 07-12/2022]]*Tabuľka9[[#This Row],[Cena MJ S  DPH]])</f>
        <v>0</v>
      </c>
      <c r="H1370" s="1">
        <v>648108</v>
      </c>
      <c r="I1370" t="str">
        <f>_xlfn.XLOOKUP(Tabuľka9[[#This Row],[IČO]],Zlúčenie1[IČO],Zlúčenie1[zariadenie_short])</f>
        <v>Femina</v>
      </c>
      <c r="J1370" t="str">
        <f>_xlfn.XLOOKUP(Tabuľka9[[#This Row],[IČO]],Zlúčenie1[IČO],Zlúčenie1[cis_obce.okres_skratka])</f>
        <v>RS</v>
      </c>
    </row>
    <row r="1371" spans="1:10" hidden="1" x14ac:dyDescent="0.25">
      <c r="A1371" t="s">
        <v>7</v>
      </c>
      <c r="B1371" t="s">
        <v>19</v>
      </c>
      <c r="C1371" t="s">
        <v>10</v>
      </c>
      <c r="D1371"/>
      <c r="E1371" s="8"/>
      <c r="F1371"/>
      <c r="G1371">
        <f>SUM(Tabuľka9[[#This Row],[Predpokladané spotrebované množstvo 07-12/2022]]*Tabuľka9[[#This Row],[Cena MJ S  DPH]])</f>
        <v>0</v>
      </c>
      <c r="H1371" s="1">
        <v>648108</v>
      </c>
      <c r="I1371" t="str">
        <f>_xlfn.XLOOKUP(Tabuľka9[[#This Row],[IČO]],Zlúčenie1[IČO],Zlúčenie1[zariadenie_short])</f>
        <v>Femina</v>
      </c>
      <c r="J1371" t="str">
        <f>_xlfn.XLOOKUP(Tabuľka9[[#This Row],[IČO]],Zlúčenie1[IČO],Zlúčenie1[cis_obce.okres_skratka])</f>
        <v>RS</v>
      </c>
    </row>
    <row r="1372" spans="1:10" hidden="1" x14ac:dyDescent="0.25">
      <c r="A1372" t="s">
        <v>7</v>
      </c>
      <c r="B1372" t="s">
        <v>20</v>
      </c>
      <c r="C1372" t="s">
        <v>10</v>
      </c>
      <c r="D1372"/>
      <c r="E1372" s="8"/>
      <c r="F1372"/>
      <c r="G1372">
        <f>SUM(Tabuľka9[[#This Row],[Predpokladané spotrebované množstvo 07-12/2022]]*Tabuľka9[[#This Row],[Cena MJ S  DPH]])</f>
        <v>0</v>
      </c>
      <c r="H1372" s="1">
        <v>648108</v>
      </c>
      <c r="I1372" t="str">
        <f>_xlfn.XLOOKUP(Tabuľka9[[#This Row],[IČO]],Zlúčenie1[IČO],Zlúčenie1[zariadenie_short])</f>
        <v>Femina</v>
      </c>
      <c r="J1372" t="str">
        <f>_xlfn.XLOOKUP(Tabuľka9[[#This Row],[IČO]],Zlúčenie1[IČO],Zlúčenie1[cis_obce.okres_skratka])</f>
        <v>RS</v>
      </c>
    </row>
    <row r="1373" spans="1:10" hidden="1" x14ac:dyDescent="0.25">
      <c r="A1373" t="s">
        <v>7</v>
      </c>
      <c r="B1373" t="s">
        <v>21</v>
      </c>
      <c r="C1373" t="s">
        <v>22</v>
      </c>
      <c r="D1373"/>
      <c r="E1373" s="8"/>
      <c r="F1373"/>
      <c r="G1373">
        <f>SUM(Tabuľka9[[#This Row],[Predpokladané spotrebované množstvo 07-12/2022]]*Tabuľka9[[#This Row],[Cena MJ S  DPH]])</f>
        <v>0</v>
      </c>
      <c r="H1373" s="1">
        <v>648108</v>
      </c>
      <c r="I1373" t="str">
        <f>_xlfn.XLOOKUP(Tabuľka9[[#This Row],[IČO]],Zlúčenie1[IČO],Zlúčenie1[zariadenie_short])</f>
        <v>Femina</v>
      </c>
      <c r="J1373" t="str">
        <f>_xlfn.XLOOKUP(Tabuľka9[[#This Row],[IČO]],Zlúčenie1[IČO],Zlúčenie1[cis_obce.okres_skratka])</f>
        <v>RS</v>
      </c>
    </row>
    <row r="1374" spans="1:10" hidden="1" x14ac:dyDescent="0.25">
      <c r="A1374" t="s">
        <v>7</v>
      </c>
      <c r="B1374" t="s">
        <v>23</v>
      </c>
      <c r="C1374" t="s">
        <v>10</v>
      </c>
      <c r="D1374"/>
      <c r="E1374" s="8"/>
      <c r="F1374"/>
      <c r="G1374">
        <f>SUM(Tabuľka9[[#This Row],[Predpokladané spotrebované množstvo 07-12/2022]]*Tabuľka9[[#This Row],[Cena MJ S  DPH]])</f>
        <v>0</v>
      </c>
      <c r="H1374" s="1">
        <v>648108</v>
      </c>
      <c r="I1374" t="str">
        <f>_xlfn.XLOOKUP(Tabuľka9[[#This Row],[IČO]],Zlúčenie1[IČO],Zlúčenie1[zariadenie_short])</f>
        <v>Femina</v>
      </c>
      <c r="J1374" t="str">
        <f>_xlfn.XLOOKUP(Tabuľka9[[#This Row],[IČO]],Zlúčenie1[IČO],Zlúčenie1[cis_obce.okres_skratka])</f>
        <v>RS</v>
      </c>
    </row>
    <row r="1375" spans="1:10" hidden="1" x14ac:dyDescent="0.25">
      <c r="A1375" t="s">
        <v>7</v>
      </c>
      <c r="B1375" t="s">
        <v>24</v>
      </c>
      <c r="C1375" t="s">
        <v>10</v>
      </c>
      <c r="D1375"/>
      <c r="E1375" s="8">
        <v>2.65</v>
      </c>
      <c r="F1375"/>
      <c r="G1375">
        <f>SUM(Tabuľka9[[#This Row],[Predpokladané spotrebované množstvo 07-12/2022]]*Tabuľka9[[#This Row],[Cena MJ S  DPH]])</f>
        <v>0</v>
      </c>
      <c r="H1375" s="1">
        <v>648108</v>
      </c>
      <c r="I1375" t="str">
        <f>_xlfn.XLOOKUP(Tabuľka9[[#This Row],[IČO]],Zlúčenie1[IČO],Zlúčenie1[zariadenie_short])</f>
        <v>Femina</v>
      </c>
      <c r="J1375" t="str">
        <f>_xlfn.XLOOKUP(Tabuľka9[[#This Row],[IČO]],Zlúčenie1[IČO],Zlúčenie1[cis_obce.okres_skratka])</f>
        <v>RS</v>
      </c>
    </row>
    <row r="1376" spans="1:10" hidden="1" x14ac:dyDescent="0.25">
      <c r="A1376" t="s">
        <v>7</v>
      </c>
      <c r="B1376" t="s">
        <v>25</v>
      </c>
      <c r="C1376" t="s">
        <v>10</v>
      </c>
      <c r="D1376"/>
      <c r="E1376" s="8"/>
      <c r="F1376"/>
      <c r="G1376">
        <f>SUM(Tabuľka9[[#This Row],[Predpokladané spotrebované množstvo 07-12/2022]]*Tabuľka9[[#This Row],[Cena MJ S  DPH]])</f>
        <v>0</v>
      </c>
      <c r="H1376" s="1">
        <v>648108</v>
      </c>
      <c r="I1376" t="str">
        <f>_xlfn.XLOOKUP(Tabuľka9[[#This Row],[IČO]],Zlúčenie1[IČO],Zlúčenie1[zariadenie_short])</f>
        <v>Femina</v>
      </c>
      <c r="J1376" t="str">
        <f>_xlfn.XLOOKUP(Tabuľka9[[#This Row],[IČO]],Zlúčenie1[IČO],Zlúčenie1[cis_obce.okres_skratka])</f>
        <v>RS</v>
      </c>
    </row>
    <row r="1377" spans="1:10" hidden="1" x14ac:dyDescent="0.25">
      <c r="A1377" t="s">
        <v>7</v>
      </c>
      <c r="B1377" t="s">
        <v>26</v>
      </c>
      <c r="C1377" t="s">
        <v>10</v>
      </c>
      <c r="D1377"/>
      <c r="E1377" s="8">
        <v>1.1499999999999999</v>
      </c>
      <c r="F1377"/>
      <c r="G1377">
        <f>SUM(Tabuľka9[[#This Row],[Predpokladané spotrebované množstvo 07-12/2022]]*Tabuľka9[[#This Row],[Cena MJ S  DPH]])</f>
        <v>0</v>
      </c>
      <c r="H1377" s="1">
        <v>648108</v>
      </c>
      <c r="I1377" t="str">
        <f>_xlfn.XLOOKUP(Tabuľka9[[#This Row],[IČO]],Zlúčenie1[IČO],Zlúčenie1[zariadenie_short])</f>
        <v>Femina</v>
      </c>
      <c r="J1377" t="str">
        <f>_xlfn.XLOOKUP(Tabuľka9[[#This Row],[IČO]],Zlúčenie1[IČO],Zlúčenie1[cis_obce.okres_skratka])</f>
        <v>RS</v>
      </c>
    </row>
    <row r="1378" spans="1:10" hidden="1" x14ac:dyDescent="0.25">
      <c r="A1378" t="s">
        <v>7</v>
      </c>
      <c r="B1378" t="s">
        <v>27</v>
      </c>
      <c r="C1378" t="s">
        <v>10</v>
      </c>
      <c r="D1378"/>
      <c r="E1378" s="8">
        <v>0.75</v>
      </c>
      <c r="F1378">
        <v>20</v>
      </c>
      <c r="G1378">
        <f>SUM(Tabuľka9[[#This Row],[Predpokladané spotrebované množstvo 07-12/2022]]*Tabuľka9[[#This Row],[Cena MJ S  DPH]])</f>
        <v>15</v>
      </c>
      <c r="H1378" s="1">
        <v>648108</v>
      </c>
      <c r="I1378" t="str">
        <f>_xlfn.XLOOKUP(Tabuľka9[[#This Row],[IČO]],Zlúčenie1[IČO],Zlúčenie1[zariadenie_short])</f>
        <v>Femina</v>
      </c>
      <c r="J1378" t="str">
        <f>_xlfn.XLOOKUP(Tabuľka9[[#This Row],[IČO]],Zlúčenie1[IČO],Zlúčenie1[cis_obce.okres_skratka])</f>
        <v>RS</v>
      </c>
    </row>
    <row r="1379" spans="1:10" hidden="1" x14ac:dyDescent="0.25">
      <c r="A1379" t="s">
        <v>7</v>
      </c>
      <c r="B1379" t="s">
        <v>28</v>
      </c>
      <c r="C1379" t="s">
        <v>10</v>
      </c>
      <c r="D1379"/>
      <c r="E1379" s="8">
        <v>0.75</v>
      </c>
      <c r="F1379">
        <v>20</v>
      </c>
      <c r="G1379">
        <f>SUM(Tabuľka9[[#This Row],[Predpokladané spotrebované množstvo 07-12/2022]]*Tabuľka9[[#This Row],[Cena MJ S  DPH]])</f>
        <v>15</v>
      </c>
      <c r="H1379" s="1">
        <v>648108</v>
      </c>
      <c r="I1379" t="str">
        <f>_xlfn.XLOOKUP(Tabuľka9[[#This Row],[IČO]],Zlúčenie1[IČO],Zlúčenie1[zariadenie_short])</f>
        <v>Femina</v>
      </c>
      <c r="J1379" t="str">
        <f>_xlfn.XLOOKUP(Tabuľka9[[#This Row],[IČO]],Zlúčenie1[IČO],Zlúčenie1[cis_obce.okres_skratka])</f>
        <v>RS</v>
      </c>
    </row>
    <row r="1380" spans="1:10" hidden="1" x14ac:dyDescent="0.25">
      <c r="A1380" t="s">
        <v>7</v>
      </c>
      <c r="B1380" t="s">
        <v>29</v>
      </c>
      <c r="C1380" t="s">
        <v>16</v>
      </c>
      <c r="D1380"/>
      <c r="E1380" s="8">
        <v>0.45</v>
      </c>
      <c r="F1380"/>
      <c r="G1380">
        <f>SUM(Tabuľka9[[#This Row],[Predpokladané spotrebované množstvo 07-12/2022]]*Tabuľka9[[#This Row],[Cena MJ S  DPH]])</f>
        <v>0</v>
      </c>
      <c r="H1380" s="1">
        <v>648108</v>
      </c>
      <c r="I1380" t="str">
        <f>_xlfn.XLOOKUP(Tabuľka9[[#This Row],[IČO]],Zlúčenie1[IČO],Zlúčenie1[zariadenie_short])</f>
        <v>Femina</v>
      </c>
      <c r="J1380" t="str">
        <f>_xlfn.XLOOKUP(Tabuľka9[[#This Row],[IČO]],Zlúčenie1[IČO],Zlúčenie1[cis_obce.okres_skratka])</f>
        <v>RS</v>
      </c>
    </row>
    <row r="1381" spans="1:10" hidden="1" x14ac:dyDescent="0.25">
      <c r="A1381" t="s">
        <v>7</v>
      </c>
      <c r="B1381" t="s">
        <v>30</v>
      </c>
      <c r="C1381" t="s">
        <v>10</v>
      </c>
      <c r="D1381"/>
      <c r="E1381" s="8">
        <v>0.45</v>
      </c>
      <c r="F1381"/>
      <c r="G1381">
        <f>SUM(Tabuľka9[[#This Row],[Predpokladané spotrebované množstvo 07-12/2022]]*Tabuľka9[[#This Row],[Cena MJ S  DPH]])</f>
        <v>0</v>
      </c>
      <c r="H1381" s="1">
        <v>648108</v>
      </c>
      <c r="I1381" t="str">
        <f>_xlfn.XLOOKUP(Tabuľka9[[#This Row],[IČO]],Zlúčenie1[IČO],Zlúčenie1[zariadenie_short])</f>
        <v>Femina</v>
      </c>
      <c r="J1381" t="str">
        <f>_xlfn.XLOOKUP(Tabuľka9[[#This Row],[IČO]],Zlúčenie1[IČO],Zlúčenie1[cis_obce.okres_skratka])</f>
        <v>RS</v>
      </c>
    </row>
    <row r="1382" spans="1:10" hidden="1" x14ac:dyDescent="0.25">
      <c r="A1382" t="s">
        <v>7</v>
      </c>
      <c r="B1382" t="s">
        <v>31</v>
      </c>
      <c r="C1382" t="s">
        <v>10</v>
      </c>
      <c r="D1382"/>
      <c r="E1382" s="8">
        <v>0.8</v>
      </c>
      <c r="F1382"/>
      <c r="G1382">
        <f>SUM(Tabuľka9[[#This Row],[Predpokladané spotrebované množstvo 07-12/2022]]*Tabuľka9[[#This Row],[Cena MJ S  DPH]])</f>
        <v>0</v>
      </c>
      <c r="H1382" s="1">
        <v>648108</v>
      </c>
      <c r="I1382" t="str">
        <f>_xlfn.XLOOKUP(Tabuľka9[[#This Row],[IČO]],Zlúčenie1[IČO],Zlúčenie1[zariadenie_short])</f>
        <v>Femina</v>
      </c>
      <c r="J1382" t="str">
        <f>_xlfn.XLOOKUP(Tabuľka9[[#This Row],[IČO]],Zlúčenie1[IČO],Zlúčenie1[cis_obce.okres_skratka])</f>
        <v>RS</v>
      </c>
    </row>
    <row r="1383" spans="1:10" hidden="1" x14ac:dyDescent="0.25">
      <c r="A1383" t="s">
        <v>7</v>
      </c>
      <c r="B1383" t="s">
        <v>32</v>
      </c>
      <c r="C1383" t="s">
        <v>10</v>
      </c>
      <c r="D1383"/>
      <c r="E1383" s="8">
        <v>0.69</v>
      </c>
      <c r="F1383"/>
      <c r="G1383">
        <f>SUM(Tabuľka9[[#This Row],[Predpokladané spotrebované množstvo 07-12/2022]]*Tabuľka9[[#This Row],[Cena MJ S  DPH]])</f>
        <v>0</v>
      </c>
      <c r="H1383" s="1">
        <v>648108</v>
      </c>
      <c r="I1383" t="str">
        <f>_xlfn.XLOOKUP(Tabuľka9[[#This Row],[IČO]],Zlúčenie1[IČO],Zlúčenie1[zariadenie_short])</f>
        <v>Femina</v>
      </c>
      <c r="J1383" t="str">
        <f>_xlfn.XLOOKUP(Tabuľka9[[#This Row],[IČO]],Zlúčenie1[IČO],Zlúčenie1[cis_obce.okres_skratka])</f>
        <v>RS</v>
      </c>
    </row>
    <row r="1384" spans="1:10" hidden="1" x14ac:dyDescent="0.25">
      <c r="A1384" t="s">
        <v>7</v>
      </c>
      <c r="B1384" t="s">
        <v>33</v>
      </c>
      <c r="C1384" t="s">
        <v>10</v>
      </c>
      <c r="D1384"/>
      <c r="E1384" s="8"/>
      <c r="F1384"/>
      <c r="G1384">
        <f>SUM(Tabuľka9[[#This Row],[Predpokladané spotrebované množstvo 07-12/2022]]*Tabuľka9[[#This Row],[Cena MJ S  DPH]])</f>
        <v>0</v>
      </c>
      <c r="H1384" s="1">
        <v>648108</v>
      </c>
      <c r="I1384" t="str">
        <f>_xlfn.XLOOKUP(Tabuľka9[[#This Row],[IČO]],Zlúčenie1[IČO],Zlúčenie1[zariadenie_short])</f>
        <v>Femina</v>
      </c>
      <c r="J1384" t="str">
        <f>_xlfn.XLOOKUP(Tabuľka9[[#This Row],[IČO]],Zlúčenie1[IČO],Zlúčenie1[cis_obce.okres_skratka])</f>
        <v>RS</v>
      </c>
    </row>
    <row r="1385" spans="1:10" hidden="1" x14ac:dyDescent="0.25">
      <c r="A1385" t="s">
        <v>7</v>
      </c>
      <c r="B1385" t="s">
        <v>34</v>
      </c>
      <c r="C1385" t="s">
        <v>10</v>
      </c>
      <c r="D1385"/>
      <c r="E1385" s="8">
        <v>0.36</v>
      </c>
      <c r="F1385"/>
      <c r="G1385">
        <f>SUM(Tabuľka9[[#This Row],[Predpokladané spotrebované množstvo 07-12/2022]]*Tabuľka9[[#This Row],[Cena MJ S  DPH]])</f>
        <v>0</v>
      </c>
      <c r="H1385" s="1">
        <v>648108</v>
      </c>
      <c r="I1385" t="str">
        <f>_xlfn.XLOOKUP(Tabuľka9[[#This Row],[IČO]],Zlúčenie1[IČO],Zlúčenie1[zariadenie_short])</f>
        <v>Femina</v>
      </c>
      <c r="J1385" t="str">
        <f>_xlfn.XLOOKUP(Tabuľka9[[#This Row],[IČO]],Zlúčenie1[IČO],Zlúčenie1[cis_obce.okres_skratka])</f>
        <v>RS</v>
      </c>
    </row>
    <row r="1386" spans="1:10" hidden="1" x14ac:dyDescent="0.25">
      <c r="A1386" t="s">
        <v>7</v>
      </c>
      <c r="B1386" t="s">
        <v>35</v>
      </c>
      <c r="C1386" t="s">
        <v>10</v>
      </c>
      <c r="D1386"/>
      <c r="E1386" s="8"/>
      <c r="F1386"/>
      <c r="G1386">
        <f>SUM(Tabuľka9[[#This Row],[Predpokladané spotrebované množstvo 07-12/2022]]*Tabuľka9[[#This Row],[Cena MJ S  DPH]])</f>
        <v>0</v>
      </c>
      <c r="H1386" s="1">
        <v>648108</v>
      </c>
      <c r="I1386" t="str">
        <f>_xlfn.XLOOKUP(Tabuľka9[[#This Row],[IČO]],Zlúčenie1[IČO],Zlúčenie1[zariadenie_short])</f>
        <v>Femina</v>
      </c>
      <c r="J1386" t="str">
        <f>_xlfn.XLOOKUP(Tabuľka9[[#This Row],[IČO]],Zlúčenie1[IČO],Zlúčenie1[cis_obce.okres_skratka])</f>
        <v>RS</v>
      </c>
    </row>
    <row r="1387" spans="1:10" hidden="1" x14ac:dyDescent="0.25">
      <c r="A1387" t="s">
        <v>7</v>
      </c>
      <c r="B1387" t="s">
        <v>36</v>
      </c>
      <c r="C1387" t="s">
        <v>10</v>
      </c>
      <c r="D1387"/>
      <c r="E1387" s="8"/>
      <c r="F1387"/>
      <c r="G1387">
        <f>SUM(Tabuľka9[[#This Row],[Predpokladané spotrebované množstvo 07-12/2022]]*Tabuľka9[[#This Row],[Cena MJ S  DPH]])</f>
        <v>0</v>
      </c>
      <c r="H1387" s="1">
        <v>648108</v>
      </c>
      <c r="I1387" t="str">
        <f>_xlfn.XLOOKUP(Tabuľka9[[#This Row],[IČO]],Zlúčenie1[IČO],Zlúčenie1[zariadenie_short])</f>
        <v>Femina</v>
      </c>
      <c r="J1387" t="str">
        <f>_xlfn.XLOOKUP(Tabuľka9[[#This Row],[IČO]],Zlúčenie1[IČO],Zlúčenie1[cis_obce.okres_skratka])</f>
        <v>RS</v>
      </c>
    </row>
    <row r="1388" spans="1:10" hidden="1" x14ac:dyDescent="0.25">
      <c r="A1388" t="s">
        <v>7</v>
      </c>
      <c r="B1388" t="s">
        <v>37</v>
      </c>
      <c r="C1388" t="s">
        <v>10</v>
      </c>
      <c r="D1388"/>
      <c r="E1388" s="8"/>
      <c r="F1388"/>
      <c r="G1388">
        <f>SUM(Tabuľka9[[#This Row],[Predpokladané spotrebované množstvo 07-12/2022]]*Tabuľka9[[#This Row],[Cena MJ S  DPH]])</f>
        <v>0</v>
      </c>
      <c r="H1388" s="1">
        <v>648108</v>
      </c>
      <c r="I1388" t="str">
        <f>_xlfn.XLOOKUP(Tabuľka9[[#This Row],[IČO]],Zlúčenie1[IČO],Zlúčenie1[zariadenie_short])</f>
        <v>Femina</v>
      </c>
      <c r="J1388" t="str">
        <f>_xlfn.XLOOKUP(Tabuľka9[[#This Row],[IČO]],Zlúčenie1[IČO],Zlúčenie1[cis_obce.okres_skratka])</f>
        <v>RS</v>
      </c>
    </row>
    <row r="1389" spans="1:10" hidden="1" x14ac:dyDescent="0.25">
      <c r="A1389" t="s">
        <v>7</v>
      </c>
      <c r="B1389" t="s">
        <v>38</v>
      </c>
      <c r="C1389" t="s">
        <v>10</v>
      </c>
      <c r="D1389"/>
      <c r="E1389" s="8"/>
      <c r="F1389"/>
      <c r="G1389">
        <f>SUM(Tabuľka9[[#This Row],[Predpokladané spotrebované množstvo 07-12/2022]]*Tabuľka9[[#This Row],[Cena MJ S  DPH]])</f>
        <v>0</v>
      </c>
      <c r="H1389" s="1">
        <v>648108</v>
      </c>
      <c r="I1389" t="str">
        <f>_xlfn.XLOOKUP(Tabuľka9[[#This Row],[IČO]],Zlúčenie1[IČO],Zlúčenie1[zariadenie_short])</f>
        <v>Femina</v>
      </c>
      <c r="J1389" t="str">
        <f>_xlfn.XLOOKUP(Tabuľka9[[#This Row],[IČO]],Zlúčenie1[IČO],Zlúčenie1[cis_obce.okres_skratka])</f>
        <v>RS</v>
      </c>
    </row>
    <row r="1390" spans="1:10" hidden="1" x14ac:dyDescent="0.25">
      <c r="A1390" t="s">
        <v>7</v>
      </c>
      <c r="B1390" t="s">
        <v>39</v>
      </c>
      <c r="C1390" t="s">
        <v>16</v>
      </c>
      <c r="D1390"/>
      <c r="E1390" s="8">
        <v>0.2</v>
      </c>
      <c r="F1390"/>
      <c r="G1390">
        <f>SUM(Tabuľka9[[#This Row],[Predpokladané spotrebované množstvo 07-12/2022]]*Tabuľka9[[#This Row],[Cena MJ S  DPH]])</f>
        <v>0</v>
      </c>
      <c r="H1390" s="1">
        <v>648108</v>
      </c>
      <c r="I1390" t="str">
        <f>_xlfn.XLOOKUP(Tabuľka9[[#This Row],[IČO]],Zlúčenie1[IČO],Zlúčenie1[zariadenie_short])</f>
        <v>Femina</v>
      </c>
      <c r="J1390" t="str">
        <f>_xlfn.XLOOKUP(Tabuľka9[[#This Row],[IČO]],Zlúčenie1[IČO],Zlúčenie1[cis_obce.okres_skratka])</f>
        <v>RS</v>
      </c>
    </row>
    <row r="1391" spans="1:10" hidden="1" x14ac:dyDescent="0.25">
      <c r="A1391" t="s">
        <v>7</v>
      </c>
      <c r="B1391" t="s">
        <v>40</v>
      </c>
      <c r="C1391" t="s">
        <v>10</v>
      </c>
      <c r="D1391"/>
      <c r="E1391" s="8">
        <v>1.1000000000000001</v>
      </c>
      <c r="F1391">
        <v>40</v>
      </c>
      <c r="G1391">
        <f>SUM(Tabuľka9[[#This Row],[Predpokladané spotrebované množstvo 07-12/2022]]*Tabuľka9[[#This Row],[Cena MJ S  DPH]])</f>
        <v>44</v>
      </c>
      <c r="H1391" s="1">
        <v>648108</v>
      </c>
      <c r="I1391" t="str">
        <f>_xlfn.XLOOKUP(Tabuľka9[[#This Row],[IČO]],Zlúčenie1[IČO],Zlúčenie1[zariadenie_short])</f>
        <v>Femina</v>
      </c>
      <c r="J1391" t="str">
        <f>_xlfn.XLOOKUP(Tabuľka9[[#This Row],[IČO]],Zlúčenie1[IČO],Zlúčenie1[cis_obce.okres_skratka])</f>
        <v>RS</v>
      </c>
    </row>
    <row r="1392" spans="1:10" hidden="1" x14ac:dyDescent="0.25">
      <c r="A1392" t="s">
        <v>7</v>
      </c>
      <c r="B1392" t="s">
        <v>41</v>
      </c>
      <c r="C1392" t="s">
        <v>10</v>
      </c>
      <c r="D1392"/>
      <c r="E1392" s="8">
        <v>0.45</v>
      </c>
      <c r="F1392"/>
      <c r="G1392">
        <f>SUM(Tabuľka9[[#This Row],[Predpokladané spotrebované množstvo 07-12/2022]]*Tabuľka9[[#This Row],[Cena MJ S  DPH]])</f>
        <v>0</v>
      </c>
      <c r="H1392" s="1">
        <v>648108</v>
      </c>
      <c r="I1392" t="str">
        <f>_xlfn.XLOOKUP(Tabuľka9[[#This Row],[IČO]],Zlúčenie1[IČO],Zlúčenie1[zariadenie_short])</f>
        <v>Femina</v>
      </c>
      <c r="J1392" t="str">
        <f>_xlfn.XLOOKUP(Tabuľka9[[#This Row],[IČO]],Zlúčenie1[IČO],Zlúčenie1[cis_obce.okres_skratka])</f>
        <v>RS</v>
      </c>
    </row>
    <row r="1393" spans="1:10" hidden="1" x14ac:dyDescent="0.25">
      <c r="A1393" t="s">
        <v>7</v>
      </c>
      <c r="B1393" t="s">
        <v>42</v>
      </c>
      <c r="C1393" t="s">
        <v>10</v>
      </c>
      <c r="D1393"/>
      <c r="E1393" s="8">
        <v>0.65</v>
      </c>
      <c r="F1393"/>
      <c r="G1393">
        <f>SUM(Tabuľka9[[#This Row],[Predpokladané spotrebované množstvo 07-12/2022]]*Tabuľka9[[#This Row],[Cena MJ S  DPH]])</f>
        <v>0</v>
      </c>
      <c r="H1393" s="1">
        <v>648108</v>
      </c>
      <c r="I1393" t="str">
        <f>_xlfn.XLOOKUP(Tabuľka9[[#This Row],[IČO]],Zlúčenie1[IČO],Zlúčenie1[zariadenie_short])</f>
        <v>Femina</v>
      </c>
      <c r="J1393" t="str">
        <f>_xlfn.XLOOKUP(Tabuľka9[[#This Row],[IČO]],Zlúčenie1[IČO],Zlúčenie1[cis_obce.okres_skratka])</f>
        <v>RS</v>
      </c>
    </row>
    <row r="1394" spans="1:10" hidden="1" x14ac:dyDescent="0.25">
      <c r="A1394" t="s">
        <v>7</v>
      </c>
      <c r="B1394" t="s">
        <v>43</v>
      </c>
      <c r="C1394" t="s">
        <v>10</v>
      </c>
      <c r="D1394"/>
      <c r="E1394" s="8">
        <v>0.45</v>
      </c>
      <c r="F1394"/>
      <c r="G1394">
        <f>SUM(Tabuľka9[[#This Row],[Predpokladané spotrebované množstvo 07-12/2022]]*Tabuľka9[[#This Row],[Cena MJ S  DPH]])</f>
        <v>0</v>
      </c>
      <c r="H1394" s="1">
        <v>648108</v>
      </c>
      <c r="I1394" t="str">
        <f>_xlfn.XLOOKUP(Tabuľka9[[#This Row],[IČO]],Zlúčenie1[IČO],Zlúčenie1[zariadenie_short])</f>
        <v>Femina</v>
      </c>
      <c r="J1394" t="str">
        <f>_xlfn.XLOOKUP(Tabuľka9[[#This Row],[IČO]],Zlúčenie1[IČO],Zlúčenie1[cis_obce.okres_skratka])</f>
        <v>RS</v>
      </c>
    </row>
    <row r="1395" spans="1:10" hidden="1" x14ac:dyDescent="0.25">
      <c r="A1395" t="s">
        <v>7</v>
      </c>
      <c r="B1395" t="s">
        <v>44</v>
      </c>
      <c r="C1395" t="s">
        <v>45</v>
      </c>
      <c r="D1395"/>
      <c r="E1395" s="8"/>
      <c r="F1395"/>
      <c r="G1395">
        <f>SUM(Tabuľka9[[#This Row],[Predpokladané spotrebované množstvo 07-12/2022]]*Tabuľka9[[#This Row],[Cena MJ S  DPH]])</f>
        <v>0</v>
      </c>
      <c r="H1395" s="1">
        <v>648108</v>
      </c>
      <c r="I1395" t="str">
        <f>_xlfn.XLOOKUP(Tabuľka9[[#This Row],[IČO]],Zlúčenie1[IČO],Zlúčenie1[zariadenie_short])</f>
        <v>Femina</v>
      </c>
      <c r="J1395" t="str">
        <f>_xlfn.XLOOKUP(Tabuľka9[[#This Row],[IČO]],Zlúčenie1[IČO],Zlúčenie1[cis_obce.okres_skratka])</f>
        <v>RS</v>
      </c>
    </row>
    <row r="1396" spans="1:10" hidden="1" x14ac:dyDescent="0.25">
      <c r="A1396" t="s">
        <v>7</v>
      </c>
      <c r="B1396" t="s">
        <v>46</v>
      </c>
      <c r="C1396" t="s">
        <v>45</v>
      </c>
      <c r="D1396"/>
      <c r="E1396" s="8"/>
      <c r="F1396"/>
      <c r="G1396">
        <f>SUM(Tabuľka9[[#This Row],[Predpokladané spotrebované množstvo 07-12/2022]]*Tabuľka9[[#This Row],[Cena MJ S  DPH]])</f>
        <v>0</v>
      </c>
      <c r="H1396" s="1">
        <v>648108</v>
      </c>
      <c r="I1396" t="str">
        <f>_xlfn.XLOOKUP(Tabuľka9[[#This Row],[IČO]],Zlúčenie1[IČO],Zlúčenie1[zariadenie_short])</f>
        <v>Femina</v>
      </c>
      <c r="J1396" t="str">
        <f>_xlfn.XLOOKUP(Tabuľka9[[#This Row],[IČO]],Zlúčenie1[IČO],Zlúčenie1[cis_obce.okres_skratka])</f>
        <v>RS</v>
      </c>
    </row>
    <row r="1397" spans="1:10" hidden="1" x14ac:dyDescent="0.25">
      <c r="A1397" t="s">
        <v>7</v>
      </c>
      <c r="B1397" t="s">
        <v>47</v>
      </c>
      <c r="C1397" t="s">
        <v>10</v>
      </c>
      <c r="D1397"/>
      <c r="E1397" s="8">
        <v>8.5</v>
      </c>
      <c r="F1397">
        <v>6</v>
      </c>
      <c r="G1397">
        <f>SUM(Tabuľka9[[#This Row],[Predpokladané spotrebované množstvo 07-12/2022]]*Tabuľka9[[#This Row],[Cena MJ S  DPH]])</f>
        <v>51</v>
      </c>
      <c r="H1397" s="1">
        <v>648108</v>
      </c>
      <c r="I1397" t="str">
        <f>_xlfn.XLOOKUP(Tabuľka9[[#This Row],[IČO]],Zlúčenie1[IČO],Zlúčenie1[zariadenie_short])</f>
        <v>Femina</v>
      </c>
      <c r="J1397" t="str">
        <f>_xlfn.XLOOKUP(Tabuľka9[[#This Row],[IČO]],Zlúčenie1[IČO],Zlúčenie1[cis_obce.okres_skratka])</f>
        <v>RS</v>
      </c>
    </row>
    <row r="1398" spans="1:10" hidden="1" x14ac:dyDescent="0.25">
      <c r="A1398" t="s">
        <v>7</v>
      </c>
      <c r="B1398" t="s">
        <v>48</v>
      </c>
      <c r="C1398" t="s">
        <v>10</v>
      </c>
      <c r="D1398"/>
      <c r="E1398" s="8">
        <v>1.75</v>
      </c>
      <c r="F1398"/>
      <c r="G1398">
        <f>SUM(Tabuľka9[[#This Row],[Predpokladané spotrebované množstvo 07-12/2022]]*Tabuľka9[[#This Row],[Cena MJ S  DPH]])</f>
        <v>0</v>
      </c>
      <c r="H1398" s="1">
        <v>648108</v>
      </c>
      <c r="I1398" t="str">
        <f>_xlfn.XLOOKUP(Tabuľka9[[#This Row],[IČO]],Zlúčenie1[IČO],Zlúčenie1[zariadenie_short])</f>
        <v>Femina</v>
      </c>
      <c r="J1398" t="str">
        <f>_xlfn.XLOOKUP(Tabuľka9[[#This Row],[IČO]],Zlúčenie1[IČO],Zlúčenie1[cis_obce.okres_skratka])</f>
        <v>RS</v>
      </c>
    </row>
    <row r="1399" spans="1:10" hidden="1" x14ac:dyDescent="0.25">
      <c r="A1399" t="s">
        <v>7</v>
      </c>
      <c r="B1399" t="s">
        <v>49</v>
      </c>
      <c r="C1399" t="s">
        <v>10</v>
      </c>
      <c r="D1399"/>
      <c r="E1399" s="8"/>
      <c r="F1399"/>
      <c r="G1399">
        <f>SUM(Tabuľka9[[#This Row],[Predpokladané spotrebované množstvo 07-12/2022]]*Tabuľka9[[#This Row],[Cena MJ S  DPH]])</f>
        <v>0</v>
      </c>
      <c r="H1399" s="1">
        <v>648108</v>
      </c>
      <c r="I1399" t="str">
        <f>_xlfn.XLOOKUP(Tabuľka9[[#This Row],[IČO]],Zlúčenie1[IČO],Zlúčenie1[zariadenie_short])</f>
        <v>Femina</v>
      </c>
      <c r="J1399" t="str">
        <f>_xlfn.XLOOKUP(Tabuľka9[[#This Row],[IČO]],Zlúčenie1[IČO],Zlúčenie1[cis_obce.okres_skratka])</f>
        <v>RS</v>
      </c>
    </row>
    <row r="1400" spans="1:10" hidden="1" x14ac:dyDescent="0.25">
      <c r="A1400" t="s">
        <v>7</v>
      </c>
      <c r="B1400" t="s">
        <v>50</v>
      </c>
      <c r="C1400" t="s">
        <v>10</v>
      </c>
      <c r="D1400"/>
      <c r="E1400" s="8"/>
      <c r="F1400"/>
      <c r="G1400">
        <f>SUM(Tabuľka9[[#This Row],[Predpokladané spotrebované množstvo 07-12/2022]]*Tabuľka9[[#This Row],[Cena MJ S  DPH]])</f>
        <v>0</v>
      </c>
      <c r="H1400" s="1">
        <v>648108</v>
      </c>
      <c r="I1400" t="str">
        <f>_xlfn.XLOOKUP(Tabuľka9[[#This Row],[IČO]],Zlúčenie1[IČO],Zlúčenie1[zariadenie_short])</f>
        <v>Femina</v>
      </c>
      <c r="J1400" t="str">
        <f>_xlfn.XLOOKUP(Tabuľka9[[#This Row],[IČO]],Zlúčenie1[IČO],Zlúčenie1[cis_obce.okres_skratka])</f>
        <v>RS</v>
      </c>
    </row>
    <row r="1401" spans="1:10" hidden="1" x14ac:dyDescent="0.25">
      <c r="A1401" t="s">
        <v>7</v>
      </c>
      <c r="B1401" t="s">
        <v>51</v>
      </c>
      <c r="C1401" t="s">
        <v>10</v>
      </c>
      <c r="D1401"/>
      <c r="E1401" s="8"/>
      <c r="F1401"/>
      <c r="G1401">
        <f>SUM(Tabuľka9[[#This Row],[Predpokladané spotrebované množstvo 07-12/2022]]*Tabuľka9[[#This Row],[Cena MJ S  DPH]])</f>
        <v>0</v>
      </c>
      <c r="H1401" s="1">
        <v>648108</v>
      </c>
      <c r="I1401" t="str">
        <f>_xlfn.XLOOKUP(Tabuľka9[[#This Row],[IČO]],Zlúčenie1[IČO],Zlúčenie1[zariadenie_short])</f>
        <v>Femina</v>
      </c>
      <c r="J1401" t="str">
        <f>_xlfn.XLOOKUP(Tabuľka9[[#This Row],[IČO]],Zlúčenie1[IČO],Zlúčenie1[cis_obce.okres_skratka])</f>
        <v>RS</v>
      </c>
    </row>
    <row r="1402" spans="1:10" hidden="1" x14ac:dyDescent="0.25">
      <c r="A1402" t="s">
        <v>7</v>
      </c>
      <c r="B1402" t="s">
        <v>52</v>
      </c>
      <c r="C1402" t="s">
        <v>10</v>
      </c>
      <c r="D1402"/>
      <c r="E1402" s="8"/>
      <c r="F1402"/>
      <c r="G1402">
        <f>SUM(Tabuľka9[[#This Row],[Predpokladané spotrebované množstvo 07-12/2022]]*Tabuľka9[[#This Row],[Cena MJ S  DPH]])</f>
        <v>0</v>
      </c>
      <c r="H1402" s="1">
        <v>648108</v>
      </c>
      <c r="I1402" t="str">
        <f>_xlfn.XLOOKUP(Tabuľka9[[#This Row],[IČO]],Zlúčenie1[IČO],Zlúčenie1[zariadenie_short])</f>
        <v>Femina</v>
      </c>
      <c r="J1402" t="str">
        <f>_xlfn.XLOOKUP(Tabuľka9[[#This Row],[IČO]],Zlúčenie1[IČO],Zlúčenie1[cis_obce.okres_skratka])</f>
        <v>RS</v>
      </c>
    </row>
    <row r="1403" spans="1:10" hidden="1" x14ac:dyDescent="0.25">
      <c r="A1403" t="s">
        <v>7</v>
      </c>
      <c r="B1403" t="s">
        <v>53</v>
      </c>
      <c r="C1403" t="s">
        <v>10</v>
      </c>
      <c r="D1403"/>
      <c r="E1403" s="8"/>
      <c r="F1403"/>
      <c r="G1403">
        <f>SUM(Tabuľka9[[#This Row],[Predpokladané spotrebované množstvo 07-12/2022]]*Tabuľka9[[#This Row],[Cena MJ S  DPH]])</f>
        <v>0</v>
      </c>
      <c r="H1403" s="1">
        <v>648108</v>
      </c>
      <c r="I1403" t="str">
        <f>_xlfn.XLOOKUP(Tabuľka9[[#This Row],[IČO]],Zlúčenie1[IČO],Zlúčenie1[zariadenie_short])</f>
        <v>Femina</v>
      </c>
      <c r="J1403" t="str">
        <f>_xlfn.XLOOKUP(Tabuľka9[[#This Row],[IČO]],Zlúčenie1[IČO],Zlúčenie1[cis_obce.okres_skratka])</f>
        <v>RS</v>
      </c>
    </row>
    <row r="1404" spans="1:10" hidden="1" x14ac:dyDescent="0.25">
      <c r="A1404" t="s">
        <v>7</v>
      </c>
      <c r="B1404" t="s">
        <v>54</v>
      </c>
      <c r="C1404" t="s">
        <v>10</v>
      </c>
      <c r="D1404"/>
      <c r="E1404" s="8">
        <v>1.1499999999999999</v>
      </c>
      <c r="F1404"/>
      <c r="G1404">
        <f>SUM(Tabuľka9[[#This Row],[Predpokladané spotrebované množstvo 07-12/2022]]*Tabuľka9[[#This Row],[Cena MJ S  DPH]])</f>
        <v>0</v>
      </c>
      <c r="H1404" s="1">
        <v>648108</v>
      </c>
      <c r="I1404" t="str">
        <f>_xlfn.XLOOKUP(Tabuľka9[[#This Row],[IČO]],Zlúčenie1[IČO],Zlúčenie1[zariadenie_short])</f>
        <v>Femina</v>
      </c>
      <c r="J1404" t="str">
        <f>_xlfn.XLOOKUP(Tabuľka9[[#This Row],[IČO]],Zlúčenie1[IČO],Zlúčenie1[cis_obce.okres_skratka])</f>
        <v>RS</v>
      </c>
    </row>
    <row r="1405" spans="1:10" hidden="1" x14ac:dyDescent="0.25">
      <c r="A1405" t="s">
        <v>7</v>
      </c>
      <c r="B1405" t="s">
        <v>55</v>
      </c>
      <c r="C1405" t="s">
        <v>10</v>
      </c>
      <c r="D1405"/>
      <c r="E1405" s="8"/>
      <c r="F1405"/>
      <c r="G1405">
        <f>SUM(Tabuľka9[[#This Row],[Predpokladané spotrebované množstvo 07-12/2022]]*Tabuľka9[[#This Row],[Cena MJ S  DPH]])</f>
        <v>0</v>
      </c>
      <c r="H1405" s="1">
        <v>648108</v>
      </c>
      <c r="I1405" t="str">
        <f>_xlfn.XLOOKUP(Tabuľka9[[#This Row],[IČO]],Zlúčenie1[IČO],Zlúčenie1[zariadenie_short])</f>
        <v>Femina</v>
      </c>
      <c r="J1405" t="str">
        <f>_xlfn.XLOOKUP(Tabuľka9[[#This Row],[IČO]],Zlúčenie1[IČO],Zlúčenie1[cis_obce.okres_skratka])</f>
        <v>RS</v>
      </c>
    </row>
    <row r="1406" spans="1:10" hidden="1" x14ac:dyDescent="0.25">
      <c r="A1406" t="s">
        <v>7</v>
      </c>
      <c r="B1406" t="s">
        <v>56</v>
      </c>
      <c r="C1406" t="s">
        <v>10</v>
      </c>
      <c r="D1406"/>
      <c r="E1406" s="8">
        <v>0.95</v>
      </c>
      <c r="F1406"/>
      <c r="G1406">
        <f>SUM(Tabuľka9[[#This Row],[Predpokladané spotrebované množstvo 07-12/2022]]*Tabuľka9[[#This Row],[Cena MJ S  DPH]])</f>
        <v>0</v>
      </c>
      <c r="H1406" s="1">
        <v>648108</v>
      </c>
      <c r="I1406" t="str">
        <f>_xlfn.XLOOKUP(Tabuľka9[[#This Row],[IČO]],Zlúčenie1[IČO],Zlúčenie1[zariadenie_short])</f>
        <v>Femina</v>
      </c>
      <c r="J1406" t="str">
        <f>_xlfn.XLOOKUP(Tabuľka9[[#This Row],[IČO]],Zlúčenie1[IČO],Zlúčenie1[cis_obce.okres_skratka])</f>
        <v>RS</v>
      </c>
    </row>
    <row r="1407" spans="1:10" hidden="1" x14ac:dyDescent="0.25">
      <c r="A1407" t="s">
        <v>7</v>
      </c>
      <c r="B1407" t="s">
        <v>57</v>
      </c>
      <c r="C1407" t="s">
        <v>10</v>
      </c>
      <c r="D1407"/>
      <c r="E1407" s="8"/>
      <c r="F1407"/>
      <c r="G1407">
        <f>SUM(Tabuľka9[[#This Row],[Predpokladané spotrebované množstvo 07-12/2022]]*Tabuľka9[[#This Row],[Cena MJ S  DPH]])</f>
        <v>0</v>
      </c>
      <c r="H1407" s="1">
        <v>648108</v>
      </c>
      <c r="I1407" t="str">
        <f>_xlfn.XLOOKUP(Tabuľka9[[#This Row],[IČO]],Zlúčenie1[IČO],Zlúčenie1[zariadenie_short])</f>
        <v>Femina</v>
      </c>
      <c r="J1407" t="str">
        <f>_xlfn.XLOOKUP(Tabuľka9[[#This Row],[IČO]],Zlúčenie1[IČO],Zlúčenie1[cis_obce.okres_skratka])</f>
        <v>RS</v>
      </c>
    </row>
    <row r="1408" spans="1:10" hidden="1" x14ac:dyDescent="0.25">
      <c r="A1408" t="s">
        <v>7</v>
      </c>
      <c r="B1408" t="s">
        <v>58</v>
      </c>
      <c r="C1408" t="s">
        <v>16</v>
      </c>
      <c r="D1408"/>
      <c r="E1408" s="8">
        <v>0.18</v>
      </c>
      <c r="F1408"/>
      <c r="G1408">
        <f>SUM(Tabuľka9[[#This Row],[Predpokladané spotrebované množstvo 07-12/2022]]*Tabuľka9[[#This Row],[Cena MJ S  DPH]])</f>
        <v>0</v>
      </c>
      <c r="H1408" s="1">
        <v>648108</v>
      </c>
      <c r="I1408" t="str">
        <f>_xlfn.XLOOKUP(Tabuľka9[[#This Row],[IČO]],Zlúčenie1[IČO],Zlúčenie1[zariadenie_short])</f>
        <v>Femina</v>
      </c>
      <c r="J1408" t="str">
        <f>_xlfn.XLOOKUP(Tabuľka9[[#This Row],[IČO]],Zlúčenie1[IČO],Zlúčenie1[cis_obce.okres_skratka])</f>
        <v>RS</v>
      </c>
    </row>
    <row r="1409" spans="1:10" hidden="1" x14ac:dyDescent="0.25">
      <c r="A1409" t="s">
        <v>7</v>
      </c>
      <c r="B1409" t="s">
        <v>59</v>
      </c>
      <c r="C1409" t="s">
        <v>10</v>
      </c>
      <c r="D1409"/>
      <c r="E1409" s="8">
        <v>0.95</v>
      </c>
      <c r="F1409"/>
      <c r="G1409">
        <f>SUM(Tabuľka9[[#This Row],[Predpokladané spotrebované množstvo 07-12/2022]]*Tabuľka9[[#This Row],[Cena MJ S  DPH]])</f>
        <v>0</v>
      </c>
      <c r="H1409" s="1">
        <v>648108</v>
      </c>
      <c r="I1409" t="str">
        <f>_xlfn.XLOOKUP(Tabuľka9[[#This Row],[IČO]],Zlúčenie1[IČO],Zlúčenie1[zariadenie_short])</f>
        <v>Femina</v>
      </c>
      <c r="J1409" t="str">
        <f>_xlfn.XLOOKUP(Tabuľka9[[#This Row],[IČO]],Zlúčenie1[IČO],Zlúčenie1[cis_obce.okres_skratka])</f>
        <v>RS</v>
      </c>
    </row>
    <row r="1410" spans="1:10" hidden="1" x14ac:dyDescent="0.25">
      <c r="A1410" t="s">
        <v>7</v>
      </c>
      <c r="B1410" t="s">
        <v>60</v>
      </c>
      <c r="C1410" t="s">
        <v>10</v>
      </c>
      <c r="D1410"/>
      <c r="E1410" s="8"/>
      <c r="F1410"/>
      <c r="G1410">
        <f>SUM(Tabuľka9[[#This Row],[Predpokladané spotrebované množstvo 07-12/2022]]*Tabuľka9[[#This Row],[Cena MJ S  DPH]])</f>
        <v>0</v>
      </c>
      <c r="H1410" s="1">
        <v>648108</v>
      </c>
      <c r="I1410" t="str">
        <f>_xlfn.XLOOKUP(Tabuľka9[[#This Row],[IČO]],Zlúčenie1[IČO],Zlúčenie1[zariadenie_short])</f>
        <v>Femina</v>
      </c>
      <c r="J1410" t="str">
        <f>_xlfn.XLOOKUP(Tabuľka9[[#This Row],[IČO]],Zlúčenie1[IČO],Zlúčenie1[cis_obce.okres_skratka])</f>
        <v>RS</v>
      </c>
    </row>
    <row r="1411" spans="1:10" hidden="1" x14ac:dyDescent="0.25">
      <c r="A1411" t="s">
        <v>7</v>
      </c>
      <c r="B1411" t="s">
        <v>61</v>
      </c>
      <c r="C1411" t="s">
        <v>16</v>
      </c>
      <c r="D1411"/>
      <c r="E1411" s="8">
        <v>0.69</v>
      </c>
      <c r="F1411"/>
      <c r="G1411">
        <f>SUM(Tabuľka9[[#This Row],[Predpokladané spotrebované množstvo 07-12/2022]]*Tabuľka9[[#This Row],[Cena MJ S  DPH]])</f>
        <v>0</v>
      </c>
      <c r="H1411" s="1">
        <v>648108</v>
      </c>
      <c r="I1411" t="str">
        <f>_xlfn.XLOOKUP(Tabuľka9[[#This Row],[IČO]],Zlúčenie1[IČO],Zlúčenie1[zariadenie_short])</f>
        <v>Femina</v>
      </c>
      <c r="J1411" t="str">
        <f>_xlfn.XLOOKUP(Tabuľka9[[#This Row],[IČO]],Zlúčenie1[IČO],Zlúčenie1[cis_obce.okres_skratka])</f>
        <v>RS</v>
      </c>
    </row>
    <row r="1412" spans="1:10" hidden="1" x14ac:dyDescent="0.25">
      <c r="A1412" t="s">
        <v>7</v>
      </c>
      <c r="B1412" t="s">
        <v>62</v>
      </c>
      <c r="C1412" t="s">
        <v>16</v>
      </c>
      <c r="D1412"/>
      <c r="E1412" s="8"/>
      <c r="F1412"/>
      <c r="G1412">
        <f>SUM(Tabuľka9[[#This Row],[Predpokladané spotrebované množstvo 07-12/2022]]*Tabuľka9[[#This Row],[Cena MJ S  DPH]])</f>
        <v>0</v>
      </c>
      <c r="H1412" s="1">
        <v>648108</v>
      </c>
      <c r="I1412" t="str">
        <f>_xlfn.XLOOKUP(Tabuľka9[[#This Row],[IČO]],Zlúčenie1[IČO],Zlúčenie1[zariadenie_short])</f>
        <v>Femina</v>
      </c>
      <c r="J1412" t="str">
        <f>_xlfn.XLOOKUP(Tabuľka9[[#This Row],[IČO]],Zlúčenie1[IČO],Zlúčenie1[cis_obce.okres_skratka])</f>
        <v>RS</v>
      </c>
    </row>
    <row r="1413" spans="1:10" hidden="1" x14ac:dyDescent="0.25">
      <c r="A1413" t="s">
        <v>7</v>
      </c>
      <c r="B1413" t="s">
        <v>63</v>
      </c>
      <c r="C1413" t="s">
        <v>16</v>
      </c>
      <c r="D1413"/>
      <c r="E1413" s="8"/>
      <c r="F1413"/>
      <c r="G1413">
        <f>SUM(Tabuľka9[[#This Row],[Predpokladané spotrebované množstvo 07-12/2022]]*Tabuľka9[[#This Row],[Cena MJ S  DPH]])</f>
        <v>0</v>
      </c>
      <c r="H1413" s="1">
        <v>648108</v>
      </c>
      <c r="I1413" t="str">
        <f>_xlfn.XLOOKUP(Tabuľka9[[#This Row],[IČO]],Zlúčenie1[IČO],Zlúčenie1[zariadenie_short])</f>
        <v>Femina</v>
      </c>
      <c r="J1413" t="str">
        <f>_xlfn.XLOOKUP(Tabuľka9[[#This Row],[IČO]],Zlúčenie1[IČO],Zlúčenie1[cis_obce.okres_skratka])</f>
        <v>RS</v>
      </c>
    </row>
    <row r="1414" spans="1:10" hidden="1" x14ac:dyDescent="0.25">
      <c r="A1414" t="s">
        <v>7</v>
      </c>
      <c r="B1414" t="s">
        <v>64</v>
      </c>
      <c r="C1414" t="s">
        <v>10</v>
      </c>
      <c r="D1414"/>
      <c r="E1414" s="8"/>
      <c r="F1414"/>
      <c r="G1414">
        <f>SUM(Tabuľka9[[#This Row],[Predpokladané spotrebované množstvo 07-12/2022]]*Tabuľka9[[#This Row],[Cena MJ S  DPH]])</f>
        <v>0</v>
      </c>
      <c r="H1414" s="1">
        <v>648108</v>
      </c>
      <c r="I1414" t="str">
        <f>_xlfn.XLOOKUP(Tabuľka9[[#This Row],[IČO]],Zlúčenie1[IČO],Zlúčenie1[zariadenie_short])</f>
        <v>Femina</v>
      </c>
      <c r="J1414" t="str">
        <f>_xlfn.XLOOKUP(Tabuľka9[[#This Row],[IČO]],Zlúčenie1[IČO],Zlúčenie1[cis_obce.okres_skratka])</f>
        <v>RS</v>
      </c>
    </row>
    <row r="1415" spans="1:10" hidden="1" x14ac:dyDescent="0.25">
      <c r="A1415" t="s">
        <v>7</v>
      </c>
      <c r="B1415" t="s">
        <v>65</v>
      </c>
      <c r="C1415" t="s">
        <v>10</v>
      </c>
      <c r="D1415"/>
      <c r="E1415" s="8"/>
      <c r="F1415"/>
      <c r="G1415">
        <f>SUM(Tabuľka9[[#This Row],[Predpokladané spotrebované množstvo 07-12/2022]]*Tabuľka9[[#This Row],[Cena MJ S  DPH]])</f>
        <v>0</v>
      </c>
      <c r="H1415" s="1">
        <v>648108</v>
      </c>
      <c r="I1415" t="str">
        <f>_xlfn.XLOOKUP(Tabuľka9[[#This Row],[IČO]],Zlúčenie1[IČO],Zlúčenie1[zariadenie_short])</f>
        <v>Femina</v>
      </c>
      <c r="J1415" t="str">
        <f>_xlfn.XLOOKUP(Tabuľka9[[#This Row],[IČO]],Zlúčenie1[IČO],Zlúčenie1[cis_obce.okres_skratka])</f>
        <v>RS</v>
      </c>
    </row>
    <row r="1416" spans="1:10" hidden="1" x14ac:dyDescent="0.25">
      <c r="A1416" t="s">
        <v>7</v>
      </c>
      <c r="B1416" t="s">
        <v>66</v>
      </c>
      <c r="C1416" t="s">
        <v>10</v>
      </c>
      <c r="D1416"/>
      <c r="E1416" s="8">
        <v>1.1499999999999999</v>
      </c>
      <c r="F1416"/>
      <c r="G1416">
        <f>SUM(Tabuľka9[[#This Row],[Predpokladané spotrebované množstvo 07-12/2022]]*Tabuľka9[[#This Row],[Cena MJ S  DPH]])</f>
        <v>0</v>
      </c>
      <c r="H1416" s="1">
        <v>648108</v>
      </c>
      <c r="I1416" t="str">
        <f>_xlfn.XLOOKUP(Tabuľka9[[#This Row],[IČO]],Zlúčenie1[IČO],Zlúčenie1[zariadenie_short])</f>
        <v>Femina</v>
      </c>
      <c r="J1416" t="str">
        <f>_xlfn.XLOOKUP(Tabuľka9[[#This Row],[IČO]],Zlúčenie1[IČO],Zlúčenie1[cis_obce.okres_skratka])</f>
        <v>RS</v>
      </c>
    </row>
    <row r="1417" spans="1:10" hidden="1" x14ac:dyDescent="0.25">
      <c r="A1417" t="s">
        <v>7</v>
      </c>
      <c r="B1417" t="s">
        <v>67</v>
      </c>
      <c r="C1417" t="s">
        <v>10</v>
      </c>
      <c r="D1417"/>
      <c r="E1417" s="8"/>
      <c r="F1417"/>
      <c r="G1417">
        <f>SUM(Tabuľka9[[#This Row],[Predpokladané spotrebované množstvo 07-12/2022]]*Tabuľka9[[#This Row],[Cena MJ S  DPH]])</f>
        <v>0</v>
      </c>
      <c r="H1417" s="1">
        <v>648108</v>
      </c>
      <c r="I1417" t="str">
        <f>_xlfn.XLOOKUP(Tabuľka9[[#This Row],[IČO]],Zlúčenie1[IČO],Zlúčenie1[zariadenie_short])</f>
        <v>Femina</v>
      </c>
      <c r="J1417" t="str">
        <f>_xlfn.XLOOKUP(Tabuľka9[[#This Row],[IČO]],Zlúčenie1[IČO],Zlúčenie1[cis_obce.okres_skratka])</f>
        <v>RS</v>
      </c>
    </row>
    <row r="1418" spans="1:10" hidden="1" x14ac:dyDescent="0.25">
      <c r="A1418" t="s">
        <v>7</v>
      </c>
      <c r="B1418" t="s">
        <v>68</v>
      </c>
      <c r="C1418" t="s">
        <v>10</v>
      </c>
      <c r="D1418"/>
      <c r="E1418" s="8"/>
      <c r="F1418"/>
      <c r="G1418">
        <f>SUM(Tabuľka9[[#This Row],[Predpokladané spotrebované množstvo 07-12/2022]]*Tabuľka9[[#This Row],[Cena MJ S  DPH]])</f>
        <v>0</v>
      </c>
      <c r="H1418" s="1">
        <v>648108</v>
      </c>
      <c r="I1418" t="str">
        <f>_xlfn.XLOOKUP(Tabuľka9[[#This Row],[IČO]],Zlúčenie1[IČO],Zlúčenie1[zariadenie_short])</f>
        <v>Femina</v>
      </c>
      <c r="J1418" t="str">
        <f>_xlfn.XLOOKUP(Tabuľka9[[#This Row],[IČO]],Zlúčenie1[IČO],Zlúčenie1[cis_obce.okres_skratka])</f>
        <v>RS</v>
      </c>
    </row>
    <row r="1419" spans="1:10" hidden="1" x14ac:dyDescent="0.25">
      <c r="A1419" t="s">
        <v>7</v>
      </c>
      <c r="B1419" t="s">
        <v>69</v>
      </c>
      <c r="C1419" t="s">
        <v>10</v>
      </c>
      <c r="D1419"/>
      <c r="E1419" s="8"/>
      <c r="F1419"/>
      <c r="G1419">
        <f>SUM(Tabuľka9[[#This Row],[Predpokladané spotrebované množstvo 07-12/2022]]*Tabuľka9[[#This Row],[Cena MJ S  DPH]])</f>
        <v>0</v>
      </c>
      <c r="H1419" s="1">
        <v>648108</v>
      </c>
      <c r="I1419" t="str">
        <f>_xlfn.XLOOKUP(Tabuľka9[[#This Row],[IČO]],Zlúčenie1[IČO],Zlúčenie1[zariadenie_short])</f>
        <v>Femina</v>
      </c>
      <c r="J1419" t="str">
        <f>_xlfn.XLOOKUP(Tabuľka9[[#This Row],[IČO]],Zlúčenie1[IČO],Zlúčenie1[cis_obce.okres_skratka])</f>
        <v>RS</v>
      </c>
    </row>
    <row r="1420" spans="1:10" hidden="1" x14ac:dyDescent="0.25">
      <c r="A1420" t="s">
        <v>7</v>
      </c>
      <c r="B1420" t="s">
        <v>70</v>
      </c>
      <c r="C1420" t="s">
        <v>10</v>
      </c>
      <c r="D1420"/>
      <c r="E1420" s="8">
        <v>0.79</v>
      </c>
      <c r="F1420"/>
      <c r="G1420">
        <f>SUM(Tabuľka9[[#This Row],[Predpokladané spotrebované množstvo 07-12/2022]]*Tabuľka9[[#This Row],[Cena MJ S  DPH]])</f>
        <v>0</v>
      </c>
      <c r="H1420" s="1">
        <v>648108</v>
      </c>
      <c r="I1420" t="str">
        <f>_xlfn.XLOOKUP(Tabuľka9[[#This Row],[IČO]],Zlúčenie1[IČO],Zlúčenie1[zariadenie_short])</f>
        <v>Femina</v>
      </c>
      <c r="J1420" t="str">
        <f>_xlfn.XLOOKUP(Tabuľka9[[#This Row],[IČO]],Zlúčenie1[IČO],Zlúčenie1[cis_obce.okres_skratka])</f>
        <v>RS</v>
      </c>
    </row>
    <row r="1421" spans="1:10" hidden="1" x14ac:dyDescent="0.25">
      <c r="A1421" t="s">
        <v>7</v>
      </c>
      <c r="B1421" t="s">
        <v>71</v>
      </c>
      <c r="C1421" t="s">
        <v>10</v>
      </c>
      <c r="D1421"/>
      <c r="E1421" s="8">
        <v>0.45</v>
      </c>
      <c r="F1421">
        <v>200</v>
      </c>
      <c r="G1421">
        <f>SUM(Tabuľka9[[#This Row],[Predpokladané spotrebované množstvo 07-12/2022]]*Tabuľka9[[#This Row],[Cena MJ S  DPH]])</f>
        <v>90</v>
      </c>
      <c r="H1421" s="1">
        <v>648108</v>
      </c>
      <c r="I1421" t="str">
        <f>_xlfn.XLOOKUP(Tabuľka9[[#This Row],[IČO]],Zlúčenie1[IČO],Zlúčenie1[zariadenie_short])</f>
        <v>Femina</v>
      </c>
      <c r="J1421" t="str">
        <f>_xlfn.XLOOKUP(Tabuľka9[[#This Row],[IČO]],Zlúčenie1[IČO],Zlúčenie1[cis_obce.okres_skratka])</f>
        <v>RS</v>
      </c>
    </row>
    <row r="1422" spans="1:10" hidden="1" x14ac:dyDescent="0.25">
      <c r="A1422" t="s">
        <v>7</v>
      </c>
      <c r="B1422" t="s">
        <v>72</v>
      </c>
      <c r="C1422" t="s">
        <v>10</v>
      </c>
      <c r="D1422"/>
      <c r="E1422" s="8">
        <v>0.37</v>
      </c>
      <c r="F1422">
        <v>400</v>
      </c>
      <c r="G1422">
        <f>SUM(Tabuľka9[[#This Row],[Predpokladané spotrebované množstvo 07-12/2022]]*Tabuľka9[[#This Row],[Cena MJ S  DPH]])</f>
        <v>148</v>
      </c>
      <c r="H1422" s="1">
        <v>648108</v>
      </c>
      <c r="I1422" t="str">
        <f>_xlfn.XLOOKUP(Tabuľka9[[#This Row],[IČO]],Zlúčenie1[IČO],Zlúčenie1[zariadenie_short])</f>
        <v>Femina</v>
      </c>
      <c r="J1422" t="str">
        <f>_xlfn.XLOOKUP(Tabuľka9[[#This Row],[IČO]],Zlúčenie1[IČO],Zlúčenie1[cis_obce.okres_skratka])</f>
        <v>RS</v>
      </c>
    </row>
    <row r="1423" spans="1:10" hidden="1" x14ac:dyDescent="0.25">
      <c r="A1423" t="s">
        <v>7</v>
      </c>
      <c r="B1423" t="s">
        <v>73</v>
      </c>
      <c r="C1423" t="s">
        <v>10</v>
      </c>
      <c r="D1423"/>
      <c r="E1423" s="8"/>
      <c r="F1423"/>
      <c r="G1423">
        <f>SUM(Tabuľka9[[#This Row],[Predpokladané spotrebované množstvo 07-12/2022]]*Tabuľka9[[#This Row],[Cena MJ S  DPH]])</f>
        <v>0</v>
      </c>
      <c r="H1423" s="1">
        <v>648108</v>
      </c>
      <c r="I1423" t="str">
        <f>_xlfn.XLOOKUP(Tabuľka9[[#This Row],[IČO]],Zlúčenie1[IČO],Zlúčenie1[zariadenie_short])</f>
        <v>Femina</v>
      </c>
      <c r="J1423" t="str">
        <f>_xlfn.XLOOKUP(Tabuľka9[[#This Row],[IČO]],Zlúčenie1[IČO],Zlúčenie1[cis_obce.okres_skratka])</f>
        <v>RS</v>
      </c>
    </row>
    <row r="1424" spans="1:10" hidden="1" x14ac:dyDescent="0.25">
      <c r="A1424" t="s">
        <v>7</v>
      </c>
      <c r="B1424" t="s">
        <v>74</v>
      </c>
      <c r="C1424" t="s">
        <v>10</v>
      </c>
      <c r="D1424"/>
      <c r="E1424" s="8"/>
      <c r="F1424"/>
      <c r="G1424">
        <f>SUM(Tabuľka9[[#This Row],[Predpokladané spotrebované množstvo 07-12/2022]]*Tabuľka9[[#This Row],[Cena MJ S  DPH]])</f>
        <v>0</v>
      </c>
      <c r="H1424" s="1">
        <v>648108</v>
      </c>
      <c r="I1424" t="str">
        <f>_xlfn.XLOOKUP(Tabuľka9[[#This Row],[IČO]],Zlúčenie1[IČO],Zlúčenie1[zariadenie_short])</f>
        <v>Femina</v>
      </c>
      <c r="J1424" t="str">
        <f>_xlfn.XLOOKUP(Tabuľka9[[#This Row],[IČO]],Zlúčenie1[IČO],Zlúčenie1[cis_obce.okres_skratka])</f>
        <v>RS</v>
      </c>
    </row>
    <row r="1425" spans="1:10" hidden="1" x14ac:dyDescent="0.25">
      <c r="A1425" t="s">
        <v>7</v>
      </c>
      <c r="B1425" t="s">
        <v>75</v>
      </c>
      <c r="C1425" t="s">
        <v>10</v>
      </c>
      <c r="D1425"/>
      <c r="E1425" s="8"/>
      <c r="F1425"/>
      <c r="G1425">
        <f>SUM(Tabuľka9[[#This Row],[Predpokladané spotrebované množstvo 07-12/2022]]*Tabuľka9[[#This Row],[Cena MJ S  DPH]])</f>
        <v>0</v>
      </c>
      <c r="H1425" s="1">
        <v>648108</v>
      </c>
      <c r="I1425" t="str">
        <f>_xlfn.XLOOKUP(Tabuľka9[[#This Row],[IČO]],Zlúčenie1[IČO],Zlúčenie1[zariadenie_short])</f>
        <v>Femina</v>
      </c>
      <c r="J1425" t="str">
        <f>_xlfn.XLOOKUP(Tabuľka9[[#This Row],[IČO]],Zlúčenie1[IČO],Zlúčenie1[cis_obce.okres_skratka])</f>
        <v>RS</v>
      </c>
    </row>
    <row r="1426" spans="1:10" hidden="1" x14ac:dyDescent="0.25">
      <c r="A1426" t="s">
        <v>7</v>
      </c>
      <c r="B1426" t="s">
        <v>76</v>
      </c>
      <c r="C1426" t="s">
        <v>10</v>
      </c>
      <c r="D1426"/>
      <c r="E1426" s="8"/>
      <c r="F1426"/>
      <c r="G1426">
        <f>SUM(Tabuľka9[[#This Row],[Predpokladané spotrebované množstvo 07-12/2022]]*Tabuľka9[[#This Row],[Cena MJ S  DPH]])</f>
        <v>0</v>
      </c>
      <c r="H1426" s="1">
        <v>648108</v>
      </c>
      <c r="I1426" t="str">
        <f>_xlfn.XLOOKUP(Tabuľka9[[#This Row],[IČO]],Zlúčenie1[IČO],Zlúčenie1[zariadenie_short])</f>
        <v>Femina</v>
      </c>
      <c r="J1426" t="str">
        <f>_xlfn.XLOOKUP(Tabuľka9[[#This Row],[IČO]],Zlúčenie1[IČO],Zlúčenie1[cis_obce.okres_skratka])</f>
        <v>RS</v>
      </c>
    </row>
    <row r="1427" spans="1:10" hidden="1" x14ac:dyDescent="0.25">
      <c r="A1427" t="s">
        <v>7</v>
      </c>
      <c r="B1427" t="s">
        <v>77</v>
      </c>
      <c r="C1427" t="s">
        <v>10</v>
      </c>
      <c r="D1427"/>
      <c r="E1427" s="8"/>
      <c r="F1427"/>
      <c r="G1427">
        <f>SUM(Tabuľka9[[#This Row],[Predpokladané spotrebované množstvo 07-12/2022]]*Tabuľka9[[#This Row],[Cena MJ S  DPH]])</f>
        <v>0</v>
      </c>
      <c r="H1427" s="1">
        <v>648108</v>
      </c>
      <c r="I1427" t="str">
        <f>_xlfn.XLOOKUP(Tabuľka9[[#This Row],[IČO]],Zlúčenie1[IČO],Zlúčenie1[zariadenie_short])</f>
        <v>Femina</v>
      </c>
      <c r="J1427" t="str">
        <f>_xlfn.XLOOKUP(Tabuľka9[[#This Row],[IČO]],Zlúčenie1[IČO],Zlúčenie1[cis_obce.okres_skratka])</f>
        <v>RS</v>
      </c>
    </row>
    <row r="1428" spans="1:10" hidden="1" x14ac:dyDescent="0.25">
      <c r="A1428" t="s">
        <v>78</v>
      </c>
      <c r="B1428" t="s">
        <v>79</v>
      </c>
      <c r="C1428" t="s">
        <v>16</v>
      </c>
      <c r="D1428"/>
      <c r="E1428" s="8">
        <v>0.1</v>
      </c>
      <c r="F1428"/>
      <c r="G1428">
        <f>SUM(Tabuľka9[[#This Row],[Predpokladané spotrebované množstvo 07-12/2022]]*Tabuľka9[[#This Row],[Cena MJ S  DPH]])</f>
        <v>0</v>
      </c>
      <c r="H1428" s="1">
        <v>648108</v>
      </c>
      <c r="I1428" t="str">
        <f>_xlfn.XLOOKUP(Tabuľka9[[#This Row],[IČO]],Zlúčenie1[IČO],Zlúčenie1[zariadenie_short])</f>
        <v>Femina</v>
      </c>
      <c r="J1428" t="str">
        <f>_xlfn.XLOOKUP(Tabuľka9[[#This Row],[IČO]],Zlúčenie1[IČO],Zlúčenie1[cis_obce.okres_skratka])</f>
        <v>RS</v>
      </c>
    </row>
    <row r="1429" spans="1:10" hidden="1" x14ac:dyDescent="0.25">
      <c r="A1429" t="s">
        <v>78</v>
      </c>
      <c r="B1429" t="s">
        <v>80</v>
      </c>
      <c r="C1429" t="s">
        <v>16</v>
      </c>
      <c r="D1429"/>
      <c r="E1429" s="8"/>
      <c r="F1429"/>
      <c r="G1429">
        <f>SUM(Tabuľka9[[#This Row],[Predpokladané spotrebované množstvo 07-12/2022]]*Tabuľka9[[#This Row],[Cena MJ S  DPH]])</f>
        <v>0</v>
      </c>
      <c r="H1429" s="1">
        <v>648108</v>
      </c>
      <c r="I1429" t="str">
        <f>_xlfn.XLOOKUP(Tabuľka9[[#This Row],[IČO]],Zlúčenie1[IČO],Zlúčenie1[zariadenie_short])</f>
        <v>Femina</v>
      </c>
      <c r="J1429" t="str">
        <f>_xlfn.XLOOKUP(Tabuľka9[[#This Row],[IČO]],Zlúčenie1[IČO],Zlúčenie1[cis_obce.okres_skratka])</f>
        <v>RS</v>
      </c>
    </row>
    <row r="1430" spans="1:10" hidden="1" x14ac:dyDescent="0.25">
      <c r="A1430" t="s">
        <v>81</v>
      </c>
      <c r="B1430" t="s">
        <v>82</v>
      </c>
      <c r="C1430" t="s">
        <v>10</v>
      </c>
      <c r="D1430"/>
      <c r="E1430" s="8">
        <v>3.11</v>
      </c>
      <c r="F1430"/>
      <c r="G1430">
        <f>SUM(Tabuľka9[[#This Row],[Predpokladané spotrebované množstvo 07-12/2022]]*Tabuľka9[[#This Row],[Cena MJ S  DPH]])</f>
        <v>0</v>
      </c>
      <c r="H1430" s="1">
        <v>648108</v>
      </c>
      <c r="I1430" t="str">
        <f>_xlfn.XLOOKUP(Tabuľka9[[#This Row],[IČO]],Zlúčenie1[IČO],Zlúčenie1[zariadenie_short])</f>
        <v>Femina</v>
      </c>
      <c r="J1430" t="str">
        <f>_xlfn.XLOOKUP(Tabuľka9[[#This Row],[IČO]],Zlúčenie1[IČO],Zlúčenie1[cis_obce.okres_skratka])</f>
        <v>RS</v>
      </c>
    </row>
    <row r="1431" spans="1:10" hidden="1" x14ac:dyDescent="0.25">
      <c r="A1431" t="s">
        <v>81</v>
      </c>
      <c r="B1431" t="s">
        <v>83</v>
      </c>
      <c r="C1431" t="s">
        <v>10</v>
      </c>
      <c r="D1431"/>
      <c r="E1431" s="8">
        <v>2.83</v>
      </c>
      <c r="F1431"/>
      <c r="G1431">
        <f>SUM(Tabuľka9[[#This Row],[Predpokladané spotrebované množstvo 07-12/2022]]*Tabuľka9[[#This Row],[Cena MJ S  DPH]])</f>
        <v>0</v>
      </c>
      <c r="H1431" s="1">
        <v>648108</v>
      </c>
      <c r="I1431" t="str">
        <f>_xlfn.XLOOKUP(Tabuľka9[[#This Row],[IČO]],Zlúčenie1[IČO],Zlúčenie1[zariadenie_short])</f>
        <v>Femina</v>
      </c>
      <c r="J1431" t="str">
        <f>_xlfn.XLOOKUP(Tabuľka9[[#This Row],[IČO]],Zlúčenie1[IČO],Zlúčenie1[cis_obce.okres_skratka])</f>
        <v>RS</v>
      </c>
    </row>
    <row r="1432" spans="1:10" hidden="1" x14ac:dyDescent="0.25">
      <c r="A1432" t="s">
        <v>81</v>
      </c>
      <c r="B1432" t="s">
        <v>84</v>
      </c>
      <c r="C1432" t="s">
        <v>10</v>
      </c>
      <c r="D1432"/>
      <c r="E1432" s="8">
        <v>3.25</v>
      </c>
      <c r="F1432"/>
      <c r="G1432">
        <f>SUM(Tabuľka9[[#This Row],[Predpokladané spotrebované množstvo 07-12/2022]]*Tabuľka9[[#This Row],[Cena MJ S  DPH]])</f>
        <v>0</v>
      </c>
      <c r="H1432" s="1">
        <v>648108</v>
      </c>
      <c r="I1432" t="str">
        <f>_xlfn.XLOOKUP(Tabuľka9[[#This Row],[IČO]],Zlúčenie1[IČO],Zlúčenie1[zariadenie_short])</f>
        <v>Femina</v>
      </c>
      <c r="J1432" t="str">
        <f>_xlfn.XLOOKUP(Tabuľka9[[#This Row],[IČO]],Zlúčenie1[IČO],Zlúčenie1[cis_obce.okres_skratka])</f>
        <v>RS</v>
      </c>
    </row>
    <row r="1433" spans="1:10" hidden="1" x14ac:dyDescent="0.25">
      <c r="A1433" t="s">
        <v>81</v>
      </c>
      <c r="B1433" t="s">
        <v>85</v>
      </c>
      <c r="C1433" t="s">
        <v>10</v>
      </c>
      <c r="D1433"/>
      <c r="E1433" s="8">
        <v>2.5499999999999998</v>
      </c>
      <c r="F1433"/>
      <c r="G1433">
        <f>SUM(Tabuľka9[[#This Row],[Predpokladané spotrebované množstvo 07-12/2022]]*Tabuľka9[[#This Row],[Cena MJ S  DPH]])</f>
        <v>0</v>
      </c>
      <c r="H1433" s="1">
        <v>648108</v>
      </c>
      <c r="I1433" t="str">
        <f>_xlfn.XLOOKUP(Tabuľka9[[#This Row],[IČO]],Zlúčenie1[IČO],Zlúčenie1[zariadenie_short])</f>
        <v>Femina</v>
      </c>
      <c r="J1433" t="str">
        <f>_xlfn.XLOOKUP(Tabuľka9[[#This Row],[IČO]],Zlúčenie1[IČO],Zlúčenie1[cis_obce.okres_skratka])</f>
        <v>RS</v>
      </c>
    </row>
    <row r="1434" spans="1:10" hidden="1" x14ac:dyDescent="0.25">
      <c r="A1434" t="s">
        <v>81</v>
      </c>
      <c r="B1434" t="s">
        <v>86</v>
      </c>
      <c r="C1434" t="s">
        <v>10</v>
      </c>
      <c r="D1434"/>
      <c r="E1434" s="8">
        <v>5.83</v>
      </c>
      <c r="F1434"/>
      <c r="G1434">
        <f>SUM(Tabuľka9[[#This Row],[Predpokladané spotrebované množstvo 07-12/2022]]*Tabuľka9[[#This Row],[Cena MJ S  DPH]])</f>
        <v>0</v>
      </c>
      <c r="H1434" s="1">
        <v>648108</v>
      </c>
      <c r="I1434" t="str">
        <f>_xlfn.XLOOKUP(Tabuľka9[[#This Row],[IČO]],Zlúčenie1[IČO],Zlúčenie1[zariadenie_short])</f>
        <v>Femina</v>
      </c>
      <c r="J1434" t="str">
        <f>_xlfn.XLOOKUP(Tabuľka9[[#This Row],[IČO]],Zlúčenie1[IČO],Zlúčenie1[cis_obce.okres_skratka])</f>
        <v>RS</v>
      </c>
    </row>
    <row r="1435" spans="1:10" hidden="1" x14ac:dyDescent="0.25">
      <c r="A1435" t="s">
        <v>81</v>
      </c>
      <c r="B1435" t="s">
        <v>87</v>
      </c>
      <c r="C1435" t="s">
        <v>10</v>
      </c>
      <c r="D1435"/>
      <c r="E1435" s="8"/>
      <c r="F1435"/>
      <c r="G1435">
        <f>SUM(Tabuľka9[[#This Row],[Predpokladané spotrebované množstvo 07-12/2022]]*Tabuľka9[[#This Row],[Cena MJ S  DPH]])</f>
        <v>0</v>
      </c>
      <c r="H1435" s="1">
        <v>648108</v>
      </c>
      <c r="I1435" t="str">
        <f>_xlfn.XLOOKUP(Tabuľka9[[#This Row],[IČO]],Zlúčenie1[IČO],Zlúčenie1[zariadenie_short])</f>
        <v>Femina</v>
      </c>
      <c r="J1435" t="str">
        <f>_xlfn.XLOOKUP(Tabuľka9[[#This Row],[IČO]],Zlúčenie1[IČO],Zlúčenie1[cis_obce.okres_skratka])</f>
        <v>RS</v>
      </c>
    </row>
    <row r="1436" spans="1:10" hidden="1" x14ac:dyDescent="0.25">
      <c r="A1436" t="s">
        <v>81</v>
      </c>
      <c r="B1436" t="s">
        <v>88</v>
      </c>
      <c r="C1436" t="s">
        <v>10</v>
      </c>
      <c r="D1436"/>
      <c r="E1436" s="8"/>
      <c r="F1436"/>
      <c r="G1436">
        <f>SUM(Tabuľka9[[#This Row],[Predpokladané spotrebované množstvo 07-12/2022]]*Tabuľka9[[#This Row],[Cena MJ S  DPH]])</f>
        <v>0</v>
      </c>
      <c r="H1436" s="1">
        <v>648108</v>
      </c>
      <c r="I1436" t="str">
        <f>_xlfn.XLOOKUP(Tabuľka9[[#This Row],[IČO]],Zlúčenie1[IČO],Zlúčenie1[zariadenie_short])</f>
        <v>Femina</v>
      </c>
      <c r="J1436" t="str">
        <f>_xlfn.XLOOKUP(Tabuľka9[[#This Row],[IČO]],Zlúčenie1[IČO],Zlúčenie1[cis_obce.okres_skratka])</f>
        <v>RS</v>
      </c>
    </row>
    <row r="1437" spans="1:10" hidden="1" x14ac:dyDescent="0.25">
      <c r="A1437" t="s">
        <v>81</v>
      </c>
      <c r="B1437" t="s">
        <v>89</v>
      </c>
      <c r="C1437" t="s">
        <v>10</v>
      </c>
      <c r="D1437"/>
      <c r="E1437" s="8">
        <v>3.44</v>
      </c>
      <c r="F1437"/>
      <c r="G1437">
        <f>SUM(Tabuľka9[[#This Row],[Predpokladané spotrebované množstvo 07-12/2022]]*Tabuľka9[[#This Row],[Cena MJ S  DPH]])</f>
        <v>0</v>
      </c>
      <c r="H1437" s="1">
        <v>648108</v>
      </c>
      <c r="I1437" t="str">
        <f>_xlfn.XLOOKUP(Tabuľka9[[#This Row],[IČO]],Zlúčenie1[IČO],Zlúčenie1[zariadenie_short])</f>
        <v>Femina</v>
      </c>
      <c r="J1437" t="str">
        <f>_xlfn.XLOOKUP(Tabuľka9[[#This Row],[IČO]],Zlúčenie1[IČO],Zlúčenie1[cis_obce.okres_skratka])</f>
        <v>RS</v>
      </c>
    </row>
    <row r="1438" spans="1:10" hidden="1" x14ac:dyDescent="0.25">
      <c r="A1438" t="s">
        <v>90</v>
      </c>
      <c r="B1438" t="s">
        <v>91</v>
      </c>
      <c r="C1438" t="s">
        <v>10</v>
      </c>
      <c r="D1438"/>
      <c r="E1438" s="8">
        <v>0.59699999999999998</v>
      </c>
      <c r="F1438">
        <v>200</v>
      </c>
      <c r="G1438">
        <f>SUM(Tabuľka9[[#This Row],[Predpokladané spotrebované množstvo 07-12/2022]]*Tabuľka9[[#This Row],[Cena MJ S  DPH]])</f>
        <v>119.39999999999999</v>
      </c>
      <c r="H1438" s="1">
        <v>648108</v>
      </c>
      <c r="I1438" t="str">
        <f>_xlfn.XLOOKUP(Tabuľka9[[#This Row],[IČO]],Zlúčenie1[IČO],Zlúčenie1[zariadenie_short])</f>
        <v>Femina</v>
      </c>
      <c r="J1438" t="str">
        <f>_xlfn.XLOOKUP(Tabuľka9[[#This Row],[IČO]],Zlúčenie1[IČO],Zlúčenie1[cis_obce.okres_skratka])</f>
        <v>RS</v>
      </c>
    </row>
    <row r="1439" spans="1:10" hidden="1" x14ac:dyDescent="0.25">
      <c r="A1439" t="s">
        <v>92</v>
      </c>
      <c r="B1439" t="s">
        <v>93</v>
      </c>
      <c r="C1439" t="s">
        <v>10</v>
      </c>
      <c r="D1439"/>
      <c r="E1439" s="8">
        <v>0.33</v>
      </c>
      <c r="F1439">
        <v>30</v>
      </c>
      <c r="G1439">
        <f>SUM(Tabuľka9[[#This Row],[Predpokladané spotrebované množstvo 07-12/2022]]*Tabuľka9[[#This Row],[Cena MJ S  DPH]])</f>
        <v>9.9</v>
      </c>
      <c r="H1439" s="1">
        <v>648108</v>
      </c>
      <c r="I1439" t="str">
        <f>_xlfn.XLOOKUP(Tabuľka9[[#This Row],[IČO]],Zlúčenie1[IČO],Zlúčenie1[zariadenie_short])</f>
        <v>Femina</v>
      </c>
      <c r="J1439" t="str">
        <f>_xlfn.XLOOKUP(Tabuľka9[[#This Row],[IČO]],Zlúčenie1[IČO],Zlúčenie1[cis_obce.okres_skratka])</f>
        <v>RS</v>
      </c>
    </row>
    <row r="1440" spans="1:10" hidden="1" x14ac:dyDescent="0.25">
      <c r="A1440" t="s">
        <v>92</v>
      </c>
      <c r="B1440" t="s">
        <v>94</v>
      </c>
      <c r="C1440" t="s">
        <v>10</v>
      </c>
      <c r="D1440"/>
      <c r="E1440" s="8">
        <v>1.72</v>
      </c>
      <c r="F1440"/>
      <c r="G1440">
        <f>SUM(Tabuľka9[[#This Row],[Predpokladané spotrebované množstvo 07-12/2022]]*Tabuľka9[[#This Row],[Cena MJ S  DPH]])</f>
        <v>0</v>
      </c>
      <c r="H1440" s="1">
        <v>648108</v>
      </c>
      <c r="I1440" t="str">
        <f>_xlfn.XLOOKUP(Tabuľka9[[#This Row],[IČO]],Zlúčenie1[IČO],Zlúčenie1[zariadenie_short])</f>
        <v>Femina</v>
      </c>
      <c r="J1440" t="str">
        <f>_xlfn.XLOOKUP(Tabuľka9[[#This Row],[IČO]],Zlúčenie1[IČO],Zlúčenie1[cis_obce.okres_skratka])</f>
        <v>RS</v>
      </c>
    </row>
    <row r="1441" spans="1:10" hidden="1" x14ac:dyDescent="0.25">
      <c r="A1441" t="s">
        <v>92</v>
      </c>
      <c r="B1441" t="s">
        <v>95</v>
      </c>
      <c r="C1441" t="s">
        <v>10</v>
      </c>
      <c r="D1441"/>
      <c r="E1441" s="8">
        <v>0.23200000000000001</v>
      </c>
      <c r="F1441"/>
      <c r="G1441">
        <f>SUM(Tabuľka9[[#This Row],[Predpokladané spotrebované množstvo 07-12/2022]]*Tabuľka9[[#This Row],[Cena MJ S  DPH]])</f>
        <v>0</v>
      </c>
      <c r="H1441" s="1">
        <v>648108</v>
      </c>
      <c r="I1441" t="str">
        <f>_xlfn.XLOOKUP(Tabuľka9[[#This Row],[IČO]],Zlúčenie1[IČO],Zlúčenie1[zariadenie_short])</f>
        <v>Femina</v>
      </c>
      <c r="J1441" t="str">
        <f>_xlfn.XLOOKUP(Tabuľka9[[#This Row],[IČO]],Zlúčenie1[IČO],Zlúčenie1[cis_obce.okres_skratka])</f>
        <v>RS</v>
      </c>
    </row>
    <row r="1442" spans="1:10" hidden="1" x14ac:dyDescent="0.25">
      <c r="A1442" t="s">
        <v>92</v>
      </c>
      <c r="B1442" t="s">
        <v>96</v>
      </c>
      <c r="C1442" t="s">
        <v>10</v>
      </c>
      <c r="D1442"/>
      <c r="E1442" s="8"/>
      <c r="F1442"/>
      <c r="G1442">
        <f>SUM(Tabuľka9[[#This Row],[Predpokladané spotrebované množstvo 07-12/2022]]*Tabuľka9[[#This Row],[Cena MJ S  DPH]])</f>
        <v>0</v>
      </c>
      <c r="H1442" s="1">
        <v>648108</v>
      </c>
      <c r="I1442" t="str">
        <f>_xlfn.XLOOKUP(Tabuľka9[[#This Row],[IČO]],Zlúčenie1[IČO],Zlúčenie1[zariadenie_short])</f>
        <v>Femina</v>
      </c>
      <c r="J1442" t="str">
        <f>_xlfn.XLOOKUP(Tabuľka9[[#This Row],[IČO]],Zlúčenie1[IČO],Zlúčenie1[cis_obce.okres_skratka])</f>
        <v>RS</v>
      </c>
    </row>
    <row r="1443" spans="1:10" hidden="1" x14ac:dyDescent="0.25">
      <c r="A1443" t="s">
        <v>92</v>
      </c>
      <c r="B1443" t="s">
        <v>97</v>
      </c>
      <c r="C1443" t="s">
        <v>10</v>
      </c>
      <c r="D1443"/>
      <c r="E1443" s="8">
        <v>0.32</v>
      </c>
      <c r="F1443">
        <v>30</v>
      </c>
      <c r="G1443">
        <f>SUM(Tabuľka9[[#This Row],[Predpokladané spotrebované množstvo 07-12/2022]]*Tabuľka9[[#This Row],[Cena MJ S  DPH]])</f>
        <v>9.6</v>
      </c>
      <c r="H1443" s="1">
        <v>648108</v>
      </c>
      <c r="I1443" t="str">
        <f>_xlfn.XLOOKUP(Tabuľka9[[#This Row],[IČO]],Zlúčenie1[IČO],Zlúčenie1[zariadenie_short])</f>
        <v>Femina</v>
      </c>
      <c r="J1443" t="str">
        <f>_xlfn.XLOOKUP(Tabuľka9[[#This Row],[IČO]],Zlúčenie1[IČO],Zlúčenie1[cis_obce.okres_skratka])</f>
        <v>RS</v>
      </c>
    </row>
    <row r="1444" spans="1:10" hidden="1" x14ac:dyDescent="0.25">
      <c r="A1444" t="s">
        <v>92</v>
      </c>
      <c r="B1444" t="s">
        <v>98</v>
      </c>
      <c r="C1444" t="s">
        <v>10</v>
      </c>
      <c r="D1444"/>
      <c r="E1444" s="8"/>
      <c r="F1444"/>
      <c r="G1444">
        <f>SUM(Tabuľka9[[#This Row],[Predpokladané spotrebované množstvo 07-12/2022]]*Tabuľka9[[#This Row],[Cena MJ S  DPH]])</f>
        <v>0</v>
      </c>
      <c r="H1444" s="1">
        <v>648108</v>
      </c>
      <c r="I1444" t="str">
        <f>_xlfn.XLOOKUP(Tabuľka9[[#This Row],[IČO]],Zlúčenie1[IČO],Zlúčenie1[zariadenie_short])</f>
        <v>Femina</v>
      </c>
      <c r="J1444" t="str">
        <f>_xlfn.XLOOKUP(Tabuľka9[[#This Row],[IČO]],Zlúčenie1[IČO],Zlúčenie1[cis_obce.okres_skratka])</f>
        <v>RS</v>
      </c>
    </row>
    <row r="1445" spans="1:10" hidden="1" x14ac:dyDescent="0.25">
      <c r="A1445" t="s">
        <v>92</v>
      </c>
      <c r="B1445" t="s">
        <v>99</v>
      </c>
      <c r="C1445" t="s">
        <v>45</v>
      </c>
      <c r="D1445"/>
      <c r="E1445" s="8"/>
      <c r="F1445"/>
      <c r="G1445">
        <f>SUM(Tabuľka9[[#This Row],[Predpokladané spotrebované množstvo 07-12/2022]]*Tabuľka9[[#This Row],[Cena MJ S  DPH]])</f>
        <v>0</v>
      </c>
      <c r="H1445" s="1">
        <v>648108</v>
      </c>
      <c r="I1445" t="str">
        <f>_xlfn.XLOOKUP(Tabuľka9[[#This Row],[IČO]],Zlúčenie1[IČO],Zlúčenie1[zariadenie_short])</f>
        <v>Femina</v>
      </c>
      <c r="J1445" t="str">
        <f>_xlfn.XLOOKUP(Tabuľka9[[#This Row],[IČO]],Zlúčenie1[IČO],Zlúčenie1[cis_obce.okres_skratka])</f>
        <v>RS</v>
      </c>
    </row>
    <row r="1446" spans="1:10" hidden="1" x14ac:dyDescent="0.25">
      <c r="A1446" t="s">
        <v>92</v>
      </c>
      <c r="B1446" t="s">
        <v>100</v>
      </c>
      <c r="C1446" t="s">
        <v>10</v>
      </c>
      <c r="D1446"/>
      <c r="E1446" s="8"/>
      <c r="F1446"/>
      <c r="G1446">
        <f>SUM(Tabuľka9[[#This Row],[Predpokladané spotrebované množstvo 07-12/2022]]*Tabuľka9[[#This Row],[Cena MJ S  DPH]])</f>
        <v>0</v>
      </c>
      <c r="H1446" s="1">
        <v>648108</v>
      </c>
      <c r="I1446" t="str">
        <f>_xlfn.XLOOKUP(Tabuľka9[[#This Row],[IČO]],Zlúčenie1[IČO],Zlúčenie1[zariadenie_short])</f>
        <v>Femina</v>
      </c>
      <c r="J1446" t="str">
        <f>_xlfn.XLOOKUP(Tabuľka9[[#This Row],[IČO]],Zlúčenie1[IČO],Zlúčenie1[cis_obce.okres_skratka])</f>
        <v>RS</v>
      </c>
    </row>
    <row r="1447" spans="1:10" hidden="1" x14ac:dyDescent="0.25">
      <c r="A1447" t="s">
        <v>92</v>
      </c>
      <c r="B1447" t="s">
        <v>101</v>
      </c>
      <c r="C1447" t="s">
        <v>45</v>
      </c>
      <c r="D1447"/>
      <c r="E1447" s="8"/>
      <c r="F1447"/>
      <c r="G1447">
        <f>SUM(Tabuľka9[[#This Row],[Predpokladané spotrebované množstvo 07-12/2022]]*Tabuľka9[[#This Row],[Cena MJ S  DPH]])</f>
        <v>0</v>
      </c>
      <c r="H1447" s="1">
        <v>648108</v>
      </c>
      <c r="I1447" t="str">
        <f>_xlfn.XLOOKUP(Tabuľka9[[#This Row],[IČO]],Zlúčenie1[IČO],Zlúčenie1[zariadenie_short])</f>
        <v>Femina</v>
      </c>
      <c r="J1447" t="str">
        <f>_xlfn.XLOOKUP(Tabuľka9[[#This Row],[IČO]],Zlúčenie1[IČO],Zlúčenie1[cis_obce.okres_skratka])</f>
        <v>RS</v>
      </c>
    </row>
    <row r="1448" spans="1:10" hidden="1" x14ac:dyDescent="0.25">
      <c r="A1448" t="s">
        <v>92</v>
      </c>
      <c r="B1448" t="s">
        <v>102</v>
      </c>
      <c r="C1448" t="s">
        <v>10</v>
      </c>
      <c r="D1448"/>
      <c r="E1448" s="8"/>
      <c r="F1448"/>
      <c r="G1448">
        <f>SUM(Tabuľka9[[#This Row],[Predpokladané spotrebované množstvo 07-12/2022]]*Tabuľka9[[#This Row],[Cena MJ S  DPH]])</f>
        <v>0</v>
      </c>
      <c r="H1448" s="1">
        <v>648108</v>
      </c>
      <c r="I1448" t="str">
        <f>_xlfn.XLOOKUP(Tabuľka9[[#This Row],[IČO]],Zlúčenie1[IČO],Zlúčenie1[zariadenie_short])</f>
        <v>Femina</v>
      </c>
      <c r="J1448" t="str">
        <f>_xlfn.XLOOKUP(Tabuľka9[[#This Row],[IČO]],Zlúčenie1[IČO],Zlúčenie1[cis_obce.okres_skratka])</f>
        <v>RS</v>
      </c>
    </row>
    <row r="1449" spans="1:10" hidden="1" x14ac:dyDescent="0.25">
      <c r="A1449" t="s">
        <v>92</v>
      </c>
      <c r="B1449" t="s">
        <v>103</v>
      </c>
      <c r="C1449" t="s">
        <v>10</v>
      </c>
      <c r="D1449"/>
      <c r="E1449" s="8"/>
      <c r="F1449"/>
      <c r="G1449">
        <f>SUM(Tabuľka9[[#This Row],[Predpokladané spotrebované množstvo 07-12/2022]]*Tabuľka9[[#This Row],[Cena MJ S  DPH]])</f>
        <v>0</v>
      </c>
      <c r="H1449" s="1">
        <v>648108</v>
      </c>
      <c r="I1449" t="str">
        <f>_xlfn.XLOOKUP(Tabuľka9[[#This Row],[IČO]],Zlúčenie1[IČO],Zlúčenie1[zariadenie_short])</f>
        <v>Femina</v>
      </c>
      <c r="J1449" t="str">
        <f>_xlfn.XLOOKUP(Tabuľka9[[#This Row],[IČO]],Zlúčenie1[IČO],Zlúčenie1[cis_obce.okres_skratka])</f>
        <v>RS</v>
      </c>
    </row>
    <row r="1450" spans="1:10" hidden="1" x14ac:dyDescent="0.25">
      <c r="A1450" t="s">
        <v>90</v>
      </c>
      <c r="B1450" t="s">
        <v>104</v>
      </c>
      <c r="C1450" t="s">
        <v>45</v>
      </c>
      <c r="D1450"/>
      <c r="E1450" s="8"/>
      <c r="F1450"/>
      <c r="G1450">
        <f>SUM(Tabuľka9[[#This Row],[Predpokladané spotrebované množstvo 07-12/2022]]*Tabuľka9[[#This Row],[Cena MJ S  DPH]])</f>
        <v>0</v>
      </c>
      <c r="H1450" s="1">
        <v>648108</v>
      </c>
      <c r="I1450" t="str">
        <f>_xlfn.XLOOKUP(Tabuľka9[[#This Row],[IČO]],Zlúčenie1[IČO],Zlúčenie1[zariadenie_short])</f>
        <v>Femina</v>
      </c>
      <c r="J1450" t="str">
        <f>_xlfn.XLOOKUP(Tabuľka9[[#This Row],[IČO]],Zlúčenie1[IČO],Zlúčenie1[cis_obce.okres_skratka])</f>
        <v>RS</v>
      </c>
    </row>
    <row r="1451" spans="1:10" hidden="1" x14ac:dyDescent="0.25">
      <c r="A1451" t="s">
        <v>92</v>
      </c>
      <c r="B1451" t="s">
        <v>105</v>
      </c>
      <c r="C1451" t="s">
        <v>10</v>
      </c>
      <c r="D1451"/>
      <c r="E1451" s="8"/>
      <c r="F1451"/>
      <c r="G1451">
        <f>SUM(Tabuľka9[[#This Row],[Predpokladané spotrebované množstvo 07-12/2022]]*Tabuľka9[[#This Row],[Cena MJ S  DPH]])</f>
        <v>0</v>
      </c>
      <c r="H1451" s="1">
        <v>648108</v>
      </c>
      <c r="I1451" t="str">
        <f>_xlfn.XLOOKUP(Tabuľka9[[#This Row],[IČO]],Zlúčenie1[IČO],Zlúčenie1[zariadenie_short])</f>
        <v>Femina</v>
      </c>
      <c r="J1451" t="str">
        <f>_xlfn.XLOOKUP(Tabuľka9[[#This Row],[IČO]],Zlúčenie1[IČO],Zlúčenie1[cis_obce.okres_skratka])</f>
        <v>RS</v>
      </c>
    </row>
    <row r="1452" spans="1:10" hidden="1" x14ac:dyDescent="0.25">
      <c r="A1452" t="s">
        <v>92</v>
      </c>
      <c r="B1452" t="s">
        <v>106</v>
      </c>
      <c r="C1452" t="s">
        <v>10</v>
      </c>
      <c r="D1452"/>
      <c r="E1452" s="8"/>
      <c r="F1452"/>
      <c r="G1452">
        <f>SUM(Tabuľka9[[#This Row],[Predpokladané spotrebované množstvo 07-12/2022]]*Tabuľka9[[#This Row],[Cena MJ S  DPH]])</f>
        <v>0</v>
      </c>
      <c r="H1452" s="1">
        <v>648108</v>
      </c>
      <c r="I1452" t="str">
        <f>_xlfn.XLOOKUP(Tabuľka9[[#This Row],[IČO]],Zlúčenie1[IČO],Zlúčenie1[zariadenie_short])</f>
        <v>Femina</v>
      </c>
      <c r="J1452" t="str">
        <f>_xlfn.XLOOKUP(Tabuľka9[[#This Row],[IČO]],Zlúčenie1[IČO],Zlúčenie1[cis_obce.okres_skratka])</f>
        <v>RS</v>
      </c>
    </row>
    <row r="1453" spans="1:10" hidden="1" x14ac:dyDescent="0.25">
      <c r="A1453" t="s">
        <v>92</v>
      </c>
      <c r="B1453" t="s">
        <v>107</v>
      </c>
      <c r="C1453" t="s">
        <v>10</v>
      </c>
      <c r="D1453"/>
      <c r="E1453" s="8">
        <v>0.33</v>
      </c>
      <c r="F1453"/>
      <c r="G1453">
        <f>SUM(Tabuľka9[[#This Row],[Predpokladané spotrebované množstvo 07-12/2022]]*Tabuľka9[[#This Row],[Cena MJ S  DPH]])</f>
        <v>0</v>
      </c>
      <c r="H1453" s="1">
        <v>648108</v>
      </c>
      <c r="I1453" t="str">
        <f>_xlfn.XLOOKUP(Tabuľka9[[#This Row],[IČO]],Zlúčenie1[IČO],Zlúčenie1[zariadenie_short])</f>
        <v>Femina</v>
      </c>
      <c r="J1453" t="str">
        <f>_xlfn.XLOOKUP(Tabuľka9[[#This Row],[IČO]],Zlúčenie1[IČO],Zlúčenie1[cis_obce.okres_skratka])</f>
        <v>RS</v>
      </c>
    </row>
    <row r="1454" spans="1:10" hidden="1" x14ac:dyDescent="0.25">
      <c r="A1454" t="s">
        <v>92</v>
      </c>
      <c r="B1454" t="s">
        <v>108</v>
      </c>
      <c r="C1454" t="s">
        <v>10</v>
      </c>
      <c r="D1454"/>
      <c r="E1454" s="8">
        <v>7.28</v>
      </c>
      <c r="F1454">
        <v>50</v>
      </c>
      <c r="G1454">
        <f>SUM(Tabuľka9[[#This Row],[Predpokladané spotrebované množstvo 07-12/2022]]*Tabuľka9[[#This Row],[Cena MJ S  DPH]])</f>
        <v>364</v>
      </c>
      <c r="H1454" s="1">
        <v>648108</v>
      </c>
      <c r="I1454" t="str">
        <f>_xlfn.XLOOKUP(Tabuľka9[[#This Row],[IČO]],Zlúčenie1[IČO],Zlúčenie1[zariadenie_short])</f>
        <v>Femina</v>
      </c>
      <c r="J1454" t="str">
        <f>_xlfn.XLOOKUP(Tabuľka9[[#This Row],[IČO]],Zlúčenie1[IČO],Zlúčenie1[cis_obce.okres_skratka])</f>
        <v>RS</v>
      </c>
    </row>
    <row r="1455" spans="1:10" hidden="1" x14ac:dyDescent="0.25">
      <c r="A1455" t="s">
        <v>92</v>
      </c>
      <c r="B1455" t="s">
        <v>109</v>
      </c>
      <c r="C1455" t="s">
        <v>45</v>
      </c>
      <c r="D1455"/>
      <c r="E1455" s="8">
        <v>1.597</v>
      </c>
      <c r="F1455"/>
      <c r="G1455">
        <f>SUM(Tabuľka9[[#This Row],[Predpokladané spotrebované množstvo 07-12/2022]]*Tabuľka9[[#This Row],[Cena MJ S  DPH]])</f>
        <v>0</v>
      </c>
      <c r="H1455" s="1">
        <v>648108</v>
      </c>
      <c r="I1455" t="str">
        <f>_xlfn.XLOOKUP(Tabuľka9[[#This Row],[IČO]],Zlúčenie1[IČO],Zlúčenie1[zariadenie_short])</f>
        <v>Femina</v>
      </c>
      <c r="J1455" t="str">
        <f>_xlfn.XLOOKUP(Tabuľka9[[#This Row],[IČO]],Zlúčenie1[IČO],Zlúčenie1[cis_obce.okres_skratka])</f>
        <v>RS</v>
      </c>
    </row>
    <row r="1456" spans="1:10" hidden="1" x14ac:dyDescent="0.25">
      <c r="A1456" t="s">
        <v>92</v>
      </c>
      <c r="B1456" t="s">
        <v>110</v>
      </c>
      <c r="C1456" t="s">
        <v>10</v>
      </c>
      <c r="D1456"/>
      <c r="E1456" s="8">
        <v>4.04</v>
      </c>
      <c r="F1456"/>
      <c r="G1456">
        <f>SUM(Tabuľka9[[#This Row],[Predpokladané spotrebované množstvo 07-12/2022]]*Tabuľka9[[#This Row],[Cena MJ S  DPH]])</f>
        <v>0</v>
      </c>
      <c r="H1456" s="1">
        <v>648108</v>
      </c>
      <c r="I1456" t="str">
        <f>_xlfn.XLOOKUP(Tabuľka9[[#This Row],[IČO]],Zlúčenie1[IČO],Zlúčenie1[zariadenie_short])</f>
        <v>Femina</v>
      </c>
      <c r="J1456" t="str">
        <f>_xlfn.XLOOKUP(Tabuľka9[[#This Row],[IČO]],Zlúčenie1[IČO],Zlúčenie1[cis_obce.okres_skratka])</f>
        <v>RS</v>
      </c>
    </row>
    <row r="1457" spans="1:10" hidden="1" x14ac:dyDescent="0.25">
      <c r="A1457" t="s">
        <v>92</v>
      </c>
      <c r="B1457" t="s">
        <v>111</v>
      </c>
      <c r="C1457" t="s">
        <v>10</v>
      </c>
      <c r="D1457"/>
      <c r="E1457" s="8">
        <v>4.04</v>
      </c>
      <c r="F1457"/>
      <c r="G1457">
        <f>SUM(Tabuľka9[[#This Row],[Predpokladané spotrebované množstvo 07-12/2022]]*Tabuľka9[[#This Row],[Cena MJ S  DPH]])</f>
        <v>0</v>
      </c>
      <c r="H1457" s="1">
        <v>648108</v>
      </c>
      <c r="I1457" t="str">
        <f>_xlfn.XLOOKUP(Tabuľka9[[#This Row],[IČO]],Zlúčenie1[IČO],Zlúčenie1[zariadenie_short])</f>
        <v>Femina</v>
      </c>
      <c r="J1457" t="str">
        <f>_xlfn.XLOOKUP(Tabuľka9[[#This Row],[IČO]],Zlúčenie1[IČO],Zlúčenie1[cis_obce.okres_skratka])</f>
        <v>RS</v>
      </c>
    </row>
    <row r="1458" spans="1:10" hidden="1" x14ac:dyDescent="0.25">
      <c r="A1458" t="s">
        <v>92</v>
      </c>
      <c r="B1458" t="s">
        <v>112</v>
      </c>
      <c r="C1458" t="s">
        <v>10</v>
      </c>
      <c r="D1458"/>
      <c r="E1458" s="8">
        <v>2.1800000000000002</v>
      </c>
      <c r="F1458">
        <v>20</v>
      </c>
      <c r="G1458">
        <f>SUM(Tabuľka9[[#This Row],[Predpokladané spotrebované množstvo 07-12/2022]]*Tabuľka9[[#This Row],[Cena MJ S  DPH]])</f>
        <v>43.6</v>
      </c>
      <c r="H1458" s="1">
        <v>648108</v>
      </c>
      <c r="I1458" t="str">
        <f>_xlfn.XLOOKUP(Tabuľka9[[#This Row],[IČO]],Zlúčenie1[IČO],Zlúčenie1[zariadenie_short])</f>
        <v>Femina</v>
      </c>
      <c r="J1458" t="str">
        <f>_xlfn.XLOOKUP(Tabuľka9[[#This Row],[IČO]],Zlúčenie1[IČO],Zlúčenie1[cis_obce.okres_skratka])</f>
        <v>RS</v>
      </c>
    </row>
    <row r="1459" spans="1:10" hidden="1" x14ac:dyDescent="0.25">
      <c r="A1459" t="s">
        <v>92</v>
      </c>
      <c r="B1459" t="s">
        <v>113</v>
      </c>
      <c r="C1459" t="s">
        <v>10</v>
      </c>
      <c r="D1459"/>
      <c r="E1459" s="8"/>
      <c r="F1459"/>
      <c r="G1459">
        <f>SUM(Tabuľka9[[#This Row],[Predpokladané spotrebované množstvo 07-12/2022]]*Tabuľka9[[#This Row],[Cena MJ S  DPH]])</f>
        <v>0</v>
      </c>
      <c r="H1459" s="1">
        <v>648108</v>
      </c>
      <c r="I1459" t="str">
        <f>_xlfn.XLOOKUP(Tabuľka9[[#This Row],[IČO]],Zlúčenie1[IČO],Zlúčenie1[zariadenie_short])</f>
        <v>Femina</v>
      </c>
      <c r="J1459" t="str">
        <f>_xlfn.XLOOKUP(Tabuľka9[[#This Row],[IČO]],Zlúčenie1[IČO],Zlúčenie1[cis_obce.okres_skratka])</f>
        <v>RS</v>
      </c>
    </row>
    <row r="1460" spans="1:10" hidden="1" x14ac:dyDescent="0.25">
      <c r="A1460" t="s">
        <v>81</v>
      </c>
      <c r="B1460" t="s">
        <v>114</v>
      </c>
      <c r="C1460" t="s">
        <v>10</v>
      </c>
      <c r="D1460"/>
      <c r="E1460" s="8"/>
      <c r="F1460"/>
      <c r="G1460">
        <f>SUM(Tabuľka9[[#This Row],[Predpokladané spotrebované množstvo 07-12/2022]]*Tabuľka9[[#This Row],[Cena MJ S  DPH]])</f>
        <v>0</v>
      </c>
      <c r="H1460" s="1">
        <v>648108</v>
      </c>
      <c r="I1460" t="str">
        <f>_xlfn.XLOOKUP(Tabuľka9[[#This Row],[IČO]],Zlúčenie1[IČO],Zlúčenie1[zariadenie_short])</f>
        <v>Femina</v>
      </c>
      <c r="J1460" t="str">
        <f>_xlfn.XLOOKUP(Tabuľka9[[#This Row],[IČO]],Zlúčenie1[IČO],Zlúčenie1[cis_obce.okres_skratka])</f>
        <v>RS</v>
      </c>
    </row>
    <row r="1461" spans="1:10" hidden="1" x14ac:dyDescent="0.25">
      <c r="A1461" t="s">
        <v>81</v>
      </c>
      <c r="B1461" t="s">
        <v>115</v>
      </c>
      <c r="C1461" t="s">
        <v>10</v>
      </c>
      <c r="D1461"/>
      <c r="E1461" s="8"/>
      <c r="F1461"/>
      <c r="G1461">
        <f>SUM(Tabuľka9[[#This Row],[Predpokladané spotrebované množstvo 07-12/2022]]*Tabuľka9[[#This Row],[Cena MJ S  DPH]])</f>
        <v>0</v>
      </c>
      <c r="H1461" s="1">
        <v>648108</v>
      </c>
      <c r="I1461" t="str">
        <f>_xlfn.XLOOKUP(Tabuľka9[[#This Row],[IČO]],Zlúčenie1[IČO],Zlúčenie1[zariadenie_short])</f>
        <v>Femina</v>
      </c>
      <c r="J1461" t="str">
        <f>_xlfn.XLOOKUP(Tabuľka9[[#This Row],[IČO]],Zlúčenie1[IČO],Zlúčenie1[cis_obce.okres_skratka])</f>
        <v>RS</v>
      </c>
    </row>
    <row r="1462" spans="1:10" hidden="1" x14ac:dyDescent="0.25">
      <c r="A1462" t="s">
        <v>81</v>
      </c>
      <c r="B1462" t="s">
        <v>116</v>
      </c>
      <c r="C1462" t="s">
        <v>10</v>
      </c>
      <c r="D1462"/>
      <c r="E1462" s="8">
        <v>7.81</v>
      </c>
      <c r="F1462"/>
      <c r="G1462">
        <f>SUM(Tabuľka9[[#This Row],[Predpokladané spotrebované množstvo 07-12/2022]]*Tabuľka9[[#This Row],[Cena MJ S  DPH]])</f>
        <v>0</v>
      </c>
      <c r="H1462" s="1">
        <v>648108</v>
      </c>
      <c r="I1462" t="str">
        <f>_xlfn.XLOOKUP(Tabuľka9[[#This Row],[IČO]],Zlúčenie1[IČO],Zlúčenie1[zariadenie_short])</f>
        <v>Femina</v>
      </c>
      <c r="J1462" t="str">
        <f>_xlfn.XLOOKUP(Tabuľka9[[#This Row],[IČO]],Zlúčenie1[IČO],Zlúčenie1[cis_obce.okres_skratka])</f>
        <v>RS</v>
      </c>
    </row>
    <row r="1463" spans="1:10" hidden="1" x14ac:dyDescent="0.25">
      <c r="A1463" t="s">
        <v>81</v>
      </c>
      <c r="B1463" t="s">
        <v>117</v>
      </c>
      <c r="C1463" t="s">
        <v>10</v>
      </c>
      <c r="D1463"/>
      <c r="E1463" s="8"/>
      <c r="F1463"/>
      <c r="G1463">
        <f>SUM(Tabuľka9[[#This Row],[Predpokladané spotrebované množstvo 07-12/2022]]*Tabuľka9[[#This Row],[Cena MJ S  DPH]])</f>
        <v>0</v>
      </c>
      <c r="H1463" s="1">
        <v>648108</v>
      </c>
      <c r="I1463" t="str">
        <f>_xlfn.XLOOKUP(Tabuľka9[[#This Row],[IČO]],Zlúčenie1[IČO],Zlúčenie1[zariadenie_short])</f>
        <v>Femina</v>
      </c>
      <c r="J1463" t="str">
        <f>_xlfn.XLOOKUP(Tabuľka9[[#This Row],[IČO]],Zlúčenie1[IČO],Zlúčenie1[cis_obce.okres_skratka])</f>
        <v>RS</v>
      </c>
    </row>
    <row r="1464" spans="1:10" hidden="1" x14ac:dyDescent="0.25">
      <c r="A1464" t="s">
        <v>81</v>
      </c>
      <c r="B1464" t="s">
        <v>118</v>
      </c>
      <c r="C1464" t="s">
        <v>10</v>
      </c>
      <c r="D1464"/>
      <c r="E1464" s="8"/>
      <c r="F1464"/>
      <c r="G1464">
        <f>SUM(Tabuľka9[[#This Row],[Predpokladané spotrebované množstvo 07-12/2022]]*Tabuľka9[[#This Row],[Cena MJ S  DPH]])</f>
        <v>0</v>
      </c>
      <c r="H1464" s="1">
        <v>648108</v>
      </c>
      <c r="I1464" t="str">
        <f>_xlfn.XLOOKUP(Tabuľka9[[#This Row],[IČO]],Zlúčenie1[IČO],Zlúčenie1[zariadenie_short])</f>
        <v>Femina</v>
      </c>
      <c r="J1464" t="str">
        <f>_xlfn.XLOOKUP(Tabuľka9[[#This Row],[IČO]],Zlúčenie1[IČO],Zlúčenie1[cis_obce.okres_skratka])</f>
        <v>RS</v>
      </c>
    </row>
    <row r="1465" spans="1:10" hidden="1" x14ac:dyDescent="0.25">
      <c r="A1465" t="s">
        <v>81</v>
      </c>
      <c r="B1465" t="s">
        <v>119</v>
      </c>
      <c r="C1465" t="s">
        <v>10</v>
      </c>
      <c r="D1465"/>
      <c r="E1465" s="8"/>
      <c r="F1465"/>
      <c r="G1465">
        <f>SUM(Tabuľka9[[#This Row],[Predpokladané spotrebované množstvo 07-12/2022]]*Tabuľka9[[#This Row],[Cena MJ S  DPH]])</f>
        <v>0</v>
      </c>
      <c r="H1465" s="1">
        <v>648108</v>
      </c>
      <c r="I1465" t="str">
        <f>_xlfn.XLOOKUP(Tabuľka9[[#This Row],[IČO]],Zlúčenie1[IČO],Zlúčenie1[zariadenie_short])</f>
        <v>Femina</v>
      </c>
      <c r="J1465" t="str">
        <f>_xlfn.XLOOKUP(Tabuľka9[[#This Row],[IČO]],Zlúčenie1[IČO],Zlúčenie1[cis_obce.okres_skratka])</f>
        <v>RS</v>
      </c>
    </row>
    <row r="1466" spans="1:10" hidden="1" x14ac:dyDescent="0.25">
      <c r="A1466" t="s">
        <v>81</v>
      </c>
      <c r="B1466" t="s">
        <v>120</v>
      </c>
      <c r="C1466" t="s">
        <v>10</v>
      </c>
      <c r="D1466"/>
      <c r="E1466" s="8">
        <v>8.5399999999999991</v>
      </c>
      <c r="F1466"/>
      <c r="G1466">
        <f>SUM(Tabuľka9[[#This Row],[Predpokladané spotrebované množstvo 07-12/2022]]*Tabuľka9[[#This Row],[Cena MJ S  DPH]])</f>
        <v>0</v>
      </c>
      <c r="H1466" s="1">
        <v>648108</v>
      </c>
      <c r="I1466" t="str">
        <f>_xlfn.XLOOKUP(Tabuľka9[[#This Row],[IČO]],Zlúčenie1[IČO],Zlúčenie1[zariadenie_short])</f>
        <v>Femina</v>
      </c>
      <c r="J1466" t="str">
        <f>_xlfn.XLOOKUP(Tabuľka9[[#This Row],[IČO]],Zlúčenie1[IČO],Zlúčenie1[cis_obce.okres_skratka])</f>
        <v>RS</v>
      </c>
    </row>
    <row r="1467" spans="1:10" hidden="1" x14ac:dyDescent="0.25">
      <c r="A1467" t="s">
        <v>81</v>
      </c>
      <c r="B1467" t="s">
        <v>121</v>
      </c>
      <c r="C1467" t="s">
        <v>10</v>
      </c>
      <c r="D1467"/>
      <c r="E1467" s="8">
        <v>8.15</v>
      </c>
      <c r="F1467"/>
      <c r="G1467">
        <f>SUM(Tabuľka9[[#This Row],[Predpokladané spotrebované množstvo 07-12/2022]]*Tabuľka9[[#This Row],[Cena MJ S  DPH]])</f>
        <v>0</v>
      </c>
      <c r="H1467" s="1">
        <v>648108</v>
      </c>
      <c r="I1467" t="str">
        <f>_xlfn.XLOOKUP(Tabuľka9[[#This Row],[IČO]],Zlúčenie1[IČO],Zlúčenie1[zariadenie_short])</f>
        <v>Femina</v>
      </c>
      <c r="J1467" t="str">
        <f>_xlfn.XLOOKUP(Tabuľka9[[#This Row],[IČO]],Zlúčenie1[IČO],Zlúčenie1[cis_obce.okres_skratka])</f>
        <v>RS</v>
      </c>
    </row>
    <row r="1468" spans="1:10" hidden="1" x14ac:dyDescent="0.25">
      <c r="A1468" t="s">
        <v>122</v>
      </c>
      <c r="B1468" t="s">
        <v>123</v>
      </c>
      <c r="C1468" t="s">
        <v>10</v>
      </c>
      <c r="D1468"/>
      <c r="E1468" s="8"/>
      <c r="F1468"/>
      <c r="G1468">
        <f>SUM(Tabuľka9[[#This Row],[Predpokladané spotrebované množstvo 07-12/2022]]*Tabuľka9[[#This Row],[Cena MJ S  DPH]])</f>
        <v>0</v>
      </c>
      <c r="H1468" s="1">
        <v>648108</v>
      </c>
      <c r="I1468" t="str">
        <f>_xlfn.XLOOKUP(Tabuľka9[[#This Row],[IČO]],Zlúčenie1[IČO],Zlúčenie1[zariadenie_short])</f>
        <v>Femina</v>
      </c>
      <c r="J1468" t="str">
        <f>_xlfn.XLOOKUP(Tabuľka9[[#This Row],[IČO]],Zlúčenie1[IČO],Zlúčenie1[cis_obce.okres_skratka])</f>
        <v>RS</v>
      </c>
    </row>
    <row r="1469" spans="1:10" hidden="1" x14ac:dyDescent="0.25">
      <c r="A1469" t="s">
        <v>122</v>
      </c>
      <c r="B1469" t="s">
        <v>124</v>
      </c>
      <c r="C1469" t="s">
        <v>10</v>
      </c>
      <c r="D1469"/>
      <c r="E1469" s="8">
        <v>2.83</v>
      </c>
      <c r="F1469"/>
      <c r="G1469">
        <f>SUM(Tabuľka9[[#This Row],[Predpokladané spotrebované množstvo 07-12/2022]]*Tabuľka9[[#This Row],[Cena MJ S  DPH]])</f>
        <v>0</v>
      </c>
      <c r="H1469" s="1">
        <v>648108</v>
      </c>
      <c r="I1469" t="str">
        <f>_xlfn.XLOOKUP(Tabuľka9[[#This Row],[IČO]],Zlúčenie1[IČO],Zlúčenie1[zariadenie_short])</f>
        <v>Femina</v>
      </c>
      <c r="J1469" t="str">
        <f>_xlfn.XLOOKUP(Tabuľka9[[#This Row],[IČO]],Zlúčenie1[IČO],Zlúčenie1[cis_obce.okres_skratka])</f>
        <v>RS</v>
      </c>
    </row>
    <row r="1470" spans="1:10" hidden="1" x14ac:dyDescent="0.25">
      <c r="A1470" t="s">
        <v>122</v>
      </c>
      <c r="B1470" t="s">
        <v>125</v>
      </c>
      <c r="C1470" t="s">
        <v>10</v>
      </c>
      <c r="D1470"/>
      <c r="E1470" s="8">
        <v>4.46</v>
      </c>
      <c r="F1470"/>
      <c r="G1470">
        <f>SUM(Tabuľka9[[#This Row],[Predpokladané spotrebované množstvo 07-12/2022]]*Tabuľka9[[#This Row],[Cena MJ S  DPH]])</f>
        <v>0</v>
      </c>
      <c r="H1470" s="1">
        <v>648108</v>
      </c>
      <c r="I1470" t="str">
        <f>_xlfn.XLOOKUP(Tabuľka9[[#This Row],[IČO]],Zlúčenie1[IČO],Zlúčenie1[zariadenie_short])</f>
        <v>Femina</v>
      </c>
      <c r="J1470" t="str">
        <f>_xlfn.XLOOKUP(Tabuľka9[[#This Row],[IČO]],Zlúčenie1[IČO],Zlúčenie1[cis_obce.okres_skratka])</f>
        <v>RS</v>
      </c>
    </row>
    <row r="1471" spans="1:10" hidden="1" x14ac:dyDescent="0.25">
      <c r="A1471" t="s">
        <v>122</v>
      </c>
      <c r="B1471" t="s">
        <v>127</v>
      </c>
      <c r="C1471" t="s">
        <v>10</v>
      </c>
      <c r="D1471"/>
      <c r="E1471" s="8">
        <v>3.09</v>
      </c>
      <c r="F1471"/>
      <c r="G1471">
        <f>SUM(Tabuľka9[[#This Row],[Predpokladané spotrebované množstvo 07-12/2022]]*Tabuľka9[[#This Row],[Cena MJ S  DPH]])</f>
        <v>0</v>
      </c>
      <c r="H1471" s="1">
        <v>648108</v>
      </c>
      <c r="I1471" t="str">
        <f>_xlfn.XLOOKUP(Tabuľka9[[#This Row],[IČO]],Zlúčenie1[IČO],Zlúčenie1[zariadenie_short])</f>
        <v>Femina</v>
      </c>
      <c r="J1471" t="str">
        <f>_xlfn.XLOOKUP(Tabuľka9[[#This Row],[IČO]],Zlúčenie1[IČO],Zlúčenie1[cis_obce.okres_skratka])</f>
        <v>RS</v>
      </c>
    </row>
    <row r="1472" spans="1:10" hidden="1" x14ac:dyDescent="0.25">
      <c r="A1472" t="s">
        <v>122</v>
      </c>
      <c r="B1472" t="s">
        <v>128</v>
      </c>
      <c r="C1472" t="s">
        <v>10</v>
      </c>
      <c r="D1472"/>
      <c r="E1472" s="8"/>
      <c r="F1472"/>
      <c r="G1472">
        <f>SUM(Tabuľka9[[#This Row],[Predpokladané spotrebované množstvo 07-12/2022]]*Tabuľka9[[#This Row],[Cena MJ S  DPH]])</f>
        <v>0</v>
      </c>
      <c r="H1472" s="1">
        <v>648108</v>
      </c>
      <c r="I1472" t="str">
        <f>_xlfn.XLOOKUP(Tabuľka9[[#This Row],[IČO]],Zlúčenie1[IČO],Zlúčenie1[zariadenie_short])</f>
        <v>Femina</v>
      </c>
      <c r="J1472" t="str">
        <f>_xlfn.XLOOKUP(Tabuľka9[[#This Row],[IČO]],Zlúčenie1[IČO],Zlúčenie1[cis_obce.okres_skratka])</f>
        <v>RS</v>
      </c>
    </row>
    <row r="1473" spans="1:10" hidden="1" x14ac:dyDescent="0.25">
      <c r="A1473" t="s">
        <v>122</v>
      </c>
      <c r="B1473" t="s">
        <v>129</v>
      </c>
      <c r="C1473" t="s">
        <v>10</v>
      </c>
      <c r="D1473"/>
      <c r="E1473" s="8"/>
      <c r="F1473"/>
      <c r="G1473">
        <f>SUM(Tabuľka9[[#This Row],[Predpokladané spotrebované množstvo 07-12/2022]]*Tabuľka9[[#This Row],[Cena MJ S  DPH]])</f>
        <v>0</v>
      </c>
      <c r="H1473" s="1">
        <v>648108</v>
      </c>
      <c r="I1473" t="str">
        <f>_xlfn.XLOOKUP(Tabuľka9[[#This Row],[IČO]],Zlúčenie1[IČO],Zlúčenie1[zariadenie_short])</f>
        <v>Femina</v>
      </c>
      <c r="J1473" t="str">
        <f>_xlfn.XLOOKUP(Tabuľka9[[#This Row],[IČO]],Zlúčenie1[IČO],Zlúčenie1[cis_obce.okres_skratka])</f>
        <v>RS</v>
      </c>
    </row>
    <row r="1474" spans="1:10" hidden="1" x14ac:dyDescent="0.25">
      <c r="A1474" t="s">
        <v>122</v>
      </c>
      <c r="B1474" t="s">
        <v>130</v>
      </c>
      <c r="C1474" t="s">
        <v>10</v>
      </c>
      <c r="D1474"/>
      <c r="E1474" s="8">
        <v>4</v>
      </c>
      <c r="F1474"/>
      <c r="G1474">
        <f>SUM(Tabuľka9[[#This Row],[Predpokladané spotrebované množstvo 07-12/2022]]*Tabuľka9[[#This Row],[Cena MJ S  DPH]])</f>
        <v>0</v>
      </c>
      <c r="H1474" s="1">
        <v>648108</v>
      </c>
      <c r="I1474" t="str">
        <f>_xlfn.XLOOKUP(Tabuľka9[[#This Row],[IČO]],Zlúčenie1[IČO],Zlúčenie1[zariadenie_short])</f>
        <v>Femina</v>
      </c>
      <c r="J1474" t="str">
        <f>_xlfn.XLOOKUP(Tabuľka9[[#This Row],[IČO]],Zlúčenie1[IČO],Zlúčenie1[cis_obce.okres_skratka])</f>
        <v>RS</v>
      </c>
    </row>
    <row r="1475" spans="1:10" hidden="1" x14ac:dyDescent="0.25">
      <c r="A1475" t="s">
        <v>122</v>
      </c>
      <c r="B1475" t="s">
        <v>131</v>
      </c>
      <c r="C1475" t="s">
        <v>10</v>
      </c>
      <c r="D1475"/>
      <c r="E1475" s="8">
        <v>4.46</v>
      </c>
      <c r="F1475"/>
      <c r="G1475">
        <f>SUM(Tabuľka9[[#This Row],[Predpokladané spotrebované množstvo 07-12/2022]]*Tabuľka9[[#This Row],[Cena MJ S  DPH]])</f>
        <v>0</v>
      </c>
      <c r="H1475" s="1">
        <v>648108</v>
      </c>
      <c r="I1475" t="str">
        <f>_xlfn.XLOOKUP(Tabuľka9[[#This Row],[IČO]],Zlúčenie1[IČO],Zlúčenie1[zariadenie_short])</f>
        <v>Femina</v>
      </c>
      <c r="J1475" t="str">
        <f>_xlfn.XLOOKUP(Tabuľka9[[#This Row],[IČO]],Zlúčenie1[IČO],Zlúčenie1[cis_obce.okres_skratka])</f>
        <v>RS</v>
      </c>
    </row>
    <row r="1476" spans="1:10" hidden="1" x14ac:dyDescent="0.25">
      <c r="A1476" t="s">
        <v>122</v>
      </c>
      <c r="B1476" t="s">
        <v>132</v>
      </c>
      <c r="C1476" t="s">
        <v>10</v>
      </c>
      <c r="D1476"/>
      <c r="E1476" s="8"/>
      <c r="F1476"/>
      <c r="G1476">
        <f>SUM(Tabuľka9[[#This Row],[Predpokladané spotrebované množstvo 07-12/2022]]*Tabuľka9[[#This Row],[Cena MJ S  DPH]])</f>
        <v>0</v>
      </c>
      <c r="H1476" s="1">
        <v>648108</v>
      </c>
      <c r="I1476" t="str">
        <f>_xlfn.XLOOKUP(Tabuľka9[[#This Row],[IČO]],Zlúčenie1[IČO],Zlúčenie1[zariadenie_short])</f>
        <v>Femina</v>
      </c>
      <c r="J1476" t="str">
        <f>_xlfn.XLOOKUP(Tabuľka9[[#This Row],[IČO]],Zlúčenie1[IČO],Zlúčenie1[cis_obce.okres_skratka])</f>
        <v>RS</v>
      </c>
    </row>
    <row r="1477" spans="1:10" hidden="1" x14ac:dyDescent="0.25">
      <c r="A1477" t="s">
        <v>122</v>
      </c>
      <c r="B1477" t="s">
        <v>134</v>
      </c>
      <c r="C1477" t="s">
        <v>10</v>
      </c>
      <c r="D1477"/>
      <c r="E1477" s="8"/>
      <c r="F1477"/>
      <c r="G1477">
        <f>SUM(Tabuľka9[[#This Row],[Predpokladané spotrebované množstvo 07-12/2022]]*Tabuľka9[[#This Row],[Cena MJ S  DPH]])</f>
        <v>0</v>
      </c>
      <c r="H1477" s="1">
        <v>648108</v>
      </c>
      <c r="I1477" t="str">
        <f>_xlfn.XLOOKUP(Tabuľka9[[#This Row],[IČO]],Zlúčenie1[IČO],Zlúčenie1[zariadenie_short])</f>
        <v>Femina</v>
      </c>
      <c r="J1477" t="str">
        <f>_xlfn.XLOOKUP(Tabuľka9[[#This Row],[IČO]],Zlúčenie1[IČO],Zlúčenie1[cis_obce.okres_skratka])</f>
        <v>RS</v>
      </c>
    </row>
    <row r="1478" spans="1:10" hidden="1" x14ac:dyDescent="0.25">
      <c r="A1478" t="s">
        <v>122</v>
      </c>
      <c r="B1478" t="s">
        <v>135</v>
      </c>
      <c r="C1478" t="s">
        <v>10</v>
      </c>
      <c r="D1478"/>
      <c r="E1478" s="8">
        <v>4.22</v>
      </c>
      <c r="F1478"/>
      <c r="G1478">
        <f>SUM(Tabuľka9[[#This Row],[Predpokladané spotrebované množstvo 07-12/2022]]*Tabuľka9[[#This Row],[Cena MJ S  DPH]])</f>
        <v>0</v>
      </c>
      <c r="H1478" s="1">
        <v>648108</v>
      </c>
      <c r="I1478" t="str">
        <f>_xlfn.XLOOKUP(Tabuľka9[[#This Row],[IČO]],Zlúčenie1[IČO],Zlúčenie1[zariadenie_short])</f>
        <v>Femina</v>
      </c>
      <c r="J1478" t="str">
        <f>_xlfn.XLOOKUP(Tabuľka9[[#This Row],[IČO]],Zlúčenie1[IČO],Zlúčenie1[cis_obce.okres_skratka])</f>
        <v>RS</v>
      </c>
    </row>
    <row r="1479" spans="1:10" hidden="1" x14ac:dyDescent="0.25">
      <c r="A1479" t="s">
        <v>122</v>
      </c>
      <c r="B1479" t="s">
        <v>136</v>
      </c>
      <c r="C1479" t="s">
        <v>10</v>
      </c>
      <c r="D1479"/>
      <c r="E1479" s="8"/>
      <c r="F1479"/>
      <c r="G1479">
        <f>SUM(Tabuľka9[[#This Row],[Predpokladané spotrebované množstvo 07-12/2022]]*Tabuľka9[[#This Row],[Cena MJ S  DPH]])</f>
        <v>0</v>
      </c>
      <c r="H1479" s="1">
        <v>648108</v>
      </c>
      <c r="I1479" t="str">
        <f>_xlfn.XLOOKUP(Tabuľka9[[#This Row],[IČO]],Zlúčenie1[IČO],Zlúčenie1[zariadenie_short])</f>
        <v>Femina</v>
      </c>
      <c r="J1479" t="str">
        <f>_xlfn.XLOOKUP(Tabuľka9[[#This Row],[IČO]],Zlúčenie1[IČO],Zlúčenie1[cis_obce.okres_skratka])</f>
        <v>RS</v>
      </c>
    </row>
    <row r="1480" spans="1:10" hidden="1" x14ac:dyDescent="0.25">
      <c r="A1480" t="s">
        <v>122</v>
      </c>
      <c r="B1480" t="s">
        <v>137</v>
      </c>
      <c r="C1480" t="s">
        <v>10</v>
      </c>
      <c r="D1480"/>
      <c r="E1480" s="8"/>
      <c r="F1480"/>
      <c r="G1480">
        <f>SUM(Tabuľka9[[#This Row],[Predpokladané spotrebované množstvo 07-12/2022]]*Tabuľka9[[#This Row],[Cena MJ S  DPH]])</f>
        <v>0</v>
      </c>
      <c r="H1480" s="1">
        <v>648108</v>
      </c>
      <c r="I1480" t="str">
        <f>_xlfn.XLOOKUP(Tabuľka9[[#This Row],[IČO]],Zlúčenie1[IČO],Zlúčenie1[zariadenie_short])</f>
        <v>Femina</v>
      </c>
      <c r="J1480" t="str">
        <f>_xlfn.XLOOKUP(Tabuľka9[[#This Row],[IČO]],Zlúčenie1[IČO],Zlúčenie1[cis_obce.okres_skratka])</f>
        <v>RS</v>
      </c>
    </row>
    <row r="1481" spans="1:10" hidden="1" x14ac:dyDescent="0.25">
      <c r="A1481" t="s">
        <v>122</v>
      </c>
      <c r="B1481" t="s">
        <v>138</v>
      </c>
      <c r="C1481" t="s">
        <v>10</v>
      </c>
      <c r="D1481"/>
      <c r="E1481" s="8"/>
      <c r="F1481"/>
      <c r="G1481">
        <f>SUM(Tabuľka9[[#This Row],[Predpokladané spotrebované množstvo 07-12/2022]]*Tabuľka9[[#This Row],[Cena MJ S  DPH]])</f>
        <v>0</v>
      </c>
      <c r="H1481" s="1">
        <v>648108</v>
      </c>
      <c r="I1481" t="str">
        <f>_xlfn.XLOOKUP(Tabuľka9[[#This Row],[IČO]],Zlúčenie1[IČO],Zlúčenie1[zariadenie_short])</f>
        <v>Femina</v>
      </c>
      <c r="J1481" t="str">
        <f>_xlfn.XLOOKUP(Tabuľka9[[#This Row],[IČO]],Zlúčenie1[IČO],Zlúčenie1[cis_obce.okres_skratka])</f>
        <v>RS</v>
      </c>
    </row>
    <row r="1482" spans="1:10" hidden="1" x14ac:dyDescent="0.25">
      <c r="A1482" t="s">
        <v>122</v>
      </c>
      <c r="B1482" t="s">
        <v>139</v>
      </c>
      <c r="C1482" t="s">
        <v>10</v>
      </c>
      <c r="D1482"/>
      <c r="E1482" s="8"/>
      <c r="F1482"/>
      <c r="G1482">
        <f>SUM(Tabuľka9[[#This Row],[Predpokladané spotrebované množstvo 07-12/2022]]*Tabuľka9[[#This Row],[Cena MJ S  DPH]])</f>
        <v>0</v>
      </c>
      <c r="H1482" s="1">
        <v>648108</v>
      </c>
      <c r="I1482" t="str">
        <f>_xlfn.XLOOKUP(Tabuľka9[[#This Row],[IČO]],Zlúčenie1[IČO],Zlúčenie1[zariadenie_short])</f>
        <v>Femina</v>
      </c>
      <c r="J1482" t="str">
        <f>_xlfn.XLOOKUP(Tabuľka9[[#This Row],[IČO]],Zlúčenie1[IČO],Zlúčenie1[cis_obce.okres_skratka])</f>
        <v>RS</v>
      </c>
    </row>
    <row r="1483" spans="1:10" hidden="1" x14ac:dyDescent="0.25">
      <c r="A1483" t="s">
        <v>122</v>
      </c>
      <c r="B1483" t="s">
        <v>140</v>
      </c>
      <c r="C1483" t="s">
        <v>10</v>
      </c>
      <c r="D1483"/>
      <c r="E1483" s="8"/>
      <c r="F1483"/>
      <c r="G1483">
        <f>SUM(Tabuľka9[[#This Row],[Predpokladané spotrebované množstvo 07-12/2022]]*Tabuľka9[[#This Row],[Cena MJ S  DPH]])</f>
        <v>0</v>
      </c>
      <c r="H1483" s="1">
        <v>648108</v>
      </c>
      <c r="I1483" t="str">
        <f>_xlfn.XLOOKUP(Tabuľka9[[#This Row],[IČO]],Zlúčenie1[IČO],Zlúčenie1[zariadenie_short])</f>
        <v>Femina</v>
      </c>
      <c r="J1483" t="str">
        <f>_xlfn.XLOOKUP(Tabuľka9[[#This Row],[IČO]],Zlúčenie1[IČO],Zlúčenie1[cis_obce.okres_skratka])</f>
        <v>RS</v>
      </c>
    </row>
    <row r="1484" spans="1:10" hidden="1" x14ac:dyDescent="0.25">
      <c r="A1484" t="s">
        <v>122</v>
      </c>
      <c r="B1484" t="s">
        <v>141</v>
      </c>
      <c r="C1484" t="s">
        <v>10</v>
      </c>
      <c r="D1484"/>
      <c r="E1484" s="8"/>
      <c r="F1484"/>
      <c r="G1484">
        <f>SUM(Tabuľka9[[#This Row],[Predpokladané spotrebované množstvo 07-12/2022]]*Tabuľka9[[#This Row],[Cena MJ S  DPH]])</f>
        <v>0</v>
      </c>
      <c r="H1484" s="1">
        <v>648108</v>
      </c>
      <c r="I1484" t="str">
        <f>_xlfn.XLOOKUP(Tabuľka9[[#This Row],[IČO]],Zlúčenie1[IČO],Zlúčenie1[zariadenie_short])</f>
        <v>Femina</v>
      </c>
      <c r="J1484" t="str">
        <f>_xlfn.XLOOKUP(Tabuľka9[[#This Row],[IČO]],Zlúčenie1[IČO],Zlúčenie1[cis_obce.okres_skratka])</f>
        <v>RS</v>
      </c>
    </row>
    <row r="1485" spans="1:10" hidden="1" x14ac:dyDescent="0.25">
      <c r="A1485" t="s">
        <v>122</v>
      </c>
      <c r="B1485" t="s">
        <v>142</v>
      </c>
      <c r="C1485" t="s">
        <v>10</v>
      </c>
      <c r="D1485"/>
      <c r="E1485" s="8"/>
      <c r="F1485"/>
      <c r="G1485">
        <f>SUM(Tabuľka9[[#This Row],[Predpokladané spotrebované množstvo 07-12/2022]]*Tabuľka9[[#This Row],[Cena MJ S  DPH]])</f>
        <v>0</v>
      </c>
      <c r="H1485" s="1">
        <v>648108</v>
      </c>
      <c r="I1485" t="str">
        <f>_xlfn.XLOOKUP(Tabuľka9[[#This Row],[IČO]],Zlúčenie1[IČO],Zlúčenie1[zariadenie_short])</f>
        <v>Femina</v>
      </c>
      <c r="J1485" t="str">
        <f>_xlfn.XLOOKUP(Tabuľka9[[#This Row],[IČO]],Zlúčenie1[IČO],Zlúčenie1[cis_obce.okres_skratka])</f>
        <v>RS</v>
      </c>
    </row>
    <row r="1486" spans="1:10" hidden="1" x14ac:dyDescent="0.25">
      <c r="A1486" t="s">
        <v>122</v>
      </c>
      <c r="B1486" t="s">
        <v>143</v>
      </c>
      <c r="C1486" t="s">
        <v>10</v>
      </c>
      <c r="D1486"/>
      <c r="E1486" s="8">
        <v>4.09</v>
      </c>
      <c r="F1486"/>
      <c r="G1486">
        <f>SUM(Tabuľka9[[#This Row],[Predpokladané spotrebované množstvo 07-12/2022]]*Tabuľka9[[#This Row],[Cena MJ S  DPH]])</f>
        <v>0</v>
      </c>
      <c r="H1486" s="1">
        <v>648108</v>
      </c>
      <c r="I1486" t="str">
        <f>_xlfn.XLOOKUP(Tabuľka9[[#This Row],[IČO]],Zlúčenie1[IČO],Zlúčenie1[zariadenie_short])</f>
        <v>Femina</v>
      </c>
      <c r="J1486" t="str">
        <f>_xlfn.XLOOKUP(Tabuľka9[[#This Row],[IČO]],Zlúčenie1[IČO],Zlúčenie1[cis_obce.okres_skratka])</f>
        <v>RS</v>
      </c>
    </row>
    <row r="1487" spans="1:10" hidden="1" x14ac:dyDescent="0.25">
      <c r="A1487" t="s">
        <v>122</v>
      </c>
      <c r="B1487" t="s">
        <v>144</v>
      </c>
      <c r="C1487" t="s">
        <v>10</v>
      </c>
      <c r="D1487"/>
      <c r="E1487" s="8"/>
      <c r="F1487"/>
      <c r="G1487">
        <f>SUM(Tabuľka9[[#This Row],[Predpokladané spotrebované množstvo 07-12/2022]]*Tabuľka9[[#This Row],[Cena MJ S  DPH]])</f>
        <v>0</v>
      </c>
      <c r="H1487" s="1">
        <v>648108</v>
      </c>
      <c r="I1487" t="str">
        <f>_xlfn.XLOOKUP(Tabuľka9[[#This Row],[IČO]],Zlúčenie1[IČO],Zlúčenie1[zariadenie_short])</f>
        <v>Femina</v>
      </c>
      <c r="J1487" t="str">
        <f>_xlfn.XLOOKUP(Tabuľka9[[#This Row],[IČO]],Zlúčenie1[IČO],Zlúčenie1[cis_obce.okres_skratka])</f>
        <v>RS</v>
      </c>
    </row>
    <row r="1488" spans="1:10" hidden="1" x14ac:dyDescent="0.25">
      <c r="A1488" t="s">
        <v>122</v>
      </c>
      <c r="B1488" t="s">
        <v>145</v>
      </c>
      <c r="C1488" t="s">
        <v>10</v>
      </c>
      <c r="D1488"/>
      <c r="E1488" s="8">
        <v>3.75</v>
      </c>
      <c r="F1488"/>
      <c r="G1488">
        <f>SUM(Tabuľka9[[#This Row],[Predpokladané spotrebované množstvo 07-12/2022]]*Tabuľka9[[#This Row],[Cena MJ S  DPH]])</f>
        <v>0</v>
      </c>
      <c r="H1488" s="1">
        <v>648108</v>
      </c>
      <c r="I1488" t="str">
        <f>_xlfn.XLOOKUP(Tabuľka9[[#This Row],[IČO]],Zlúčenie1[IČO],Zlúčenie1[zariadenie_short])</f>
        <v>Femina</v>
      </c>
      <c r="J1488" t="str">
        <f>_xlfn.XLOOKUP(Tabuľka9[[#This Row],[IČO]],Zlúčenie1[IČO],Zlúčenie1[cis_obce.okres_skratka])</f>
        <v>RS</v>
      </c>
    </row>
    <row r="1489" spans="1:10" hidden="1" x14ac:dyDescent="0.25">
      <c r="A1489" t="s">
        <v>122</v>
      </c>
      <c r="B1489" t="s">
        <v>146</v>
      </c>
      <c r="C1489" t="s">
        <v>10</v>
      </c>
      <c r="D1489"/>
      <c r="E1489" s="8">
        <v>3.38</v>
      </c>
      <c r="F1489"/>
      <c r="G1489">
        <f>SUM(Tabuľka9[[#This Row],[Predpokladané spotrebované množstvo 07-12/2022]]*Tabuľka9[[#This Row],[Cena MJ S  DPH]])</f>
        <v>0</v>
      </c>
      <c r="H1489" s="1">
        <v>648108</v>
      </c>
      <c r="I1489" t="str">
        <f>_xlfn.XLOOKUP(Tabuľka9[[#This Row],[IČO]],Zlúčenie1[IČO],Zlúčenie1[zariadenie_short])</f>
        <v>Femina</v>
      </c>
      <c r="J1489" t="str">
        <f>_xlfn.XLOOKUP(Tabuľka9[[#This Row],[IČO]],Zlúčenie1[IČO],Zlúčenie1[cis_obce.okres_skratka])</f>
        <v>RS</v>
      </c>
    </row>
    <row r="1490" spans="1:10" hidden="1" x14ac:dyDescent="0.25">
      <c r="A1490" t="s">
        <v>122</v>
      </c>
      <c r="B1490" t="s">
        <v>147</v>
      </c>
      <c r="C1490" t="s">
        <v>10</v>
      </c>
      <c r="D1490"/>
      <c r="E1490" s="8"/>
      <c r="F1490"/>
      <c r="G1490">
        <f>SUM(Tabuľka9[[#This Row],[Predpokladané spotrebované množstvo 07-12/2022]]*Tabuľka9[[#This Row],[Cena MJ S  DPH]])</f>
        <v>0</v>
      </c>
      <c r="H1490" s="1">
        <v>648108</v>
      </c>
      <c r="I1490" t="str">
        <f>_xlfn.XLOOKUP(Tabuľka9[[#This Row],[IČO]],Zlúčenie1[IČO],Zlúčenie1[zariadenie_short])</f>
        <v>Femina</v>
      </c>
      <c r="J1490" t="str">
        <f>_xlfn.XLOOKUP(Tabuľka9[[#This Row],[IČO]],Zlúčenie1[IČO],Zlúčenie1[cis_obce.okres_skratka])</f>
        <v>RS</v>
      </c>
    </row>
    <row r="1491" spans="1:10" hidden="1" x14ac:dyDescent="0.25">
      <c r="A1491" t="s">
        <v>122</v>
      </c>
      <c r="B1491" t="s">
        <v>148</v>
      </c>
      <c r="C1491" t="s">
        <v>10</v>
      </c>
      <c r="D1491"/>
      <c r="E1491" s="8"/>
      <c r="F1491"/>
      <c r="G1491">
        <f>SUM(Tabuľka9[[#This Row],[Predpokladané spotrebované množstvo 07-12/2022]]*Tabuľka9[[#This Row],[Cena MJ S  DPH]])</f>
        <v>0</v>
      </c>
      <c r="H1491" s="1">
        <v>648108</v>
      </c>
      <c r="I1491" t="str">
        <f>_xlfn.XLOOKUP(Tabuľka9[[#This Row],[IČO]],Zlúčenie1[IČO],Zlúčenie1[zariadenie_short])</f>
        <v>Femina</v>
      </c>
      <c r="J1491" t="str">
        <f>_xlfn.XLOOKUP(Tabuľka9[[#This Row],[IČO]],Zlúčenie1[IČO],Zlúčenie1[cis_obce.okres_skratka])</f>
        <v>RS</v>
      </c>
    </row>
    <row r="1492" spans="1:10" hidden="1" x14ac:dyDescent="0.25">
      <c r="A1492" t="s">
        <v>122</v>
      </c>
      <c r="B1492" t="s">
        <v>149</v>
      </c>
      <c r="C1492" t="s">
        <v>10</v>
      </c>
      <c r="D1492"/>
      <c r="E1492" s="8">
        <v>1.55</v>
      </c>
      <c r="F1492"/>
      <c r="G1492">
        <f>SUM(Tabuľka9[[#This Row],[Predpokladané spotrebované množstvo 07-12/2022]]*Tabuľka9[[#This Row],[Cena MJ S  DPH]])</f>
        <v>0</v>
      </c>
      <c r="H1492" s="1">
        <v>648108</v>
      </c>
      <c r="I1492" t="str">
        <f>_xlfn.XLOOKUP(Tabuľka9[[#This Row],[IČO]],Zlúčenie1[IČO],Zlúčenie1[zariadenie_short])</f>
        <v>Femina</v>
      </c>
      <c r="J1492" t="str">
        <f>_xlfn.XLOOKUP(Tabuľka9[[#This Row],[IČO]],Zlúčenie1[IČO],Zlúčenie1[cis_obce.okres_skratka])</f>
        <v>RS</v>
      </c>
    </row>
    <row r="1493" spans="1:10" hidden="1" x14ac:dyDescent="0.25">
      <c r="A1493" t="s">
        <v>122</v>
      </c>
      <c r="B1493" t="s">
        <v>150</v>
      </c>
      <c r="C1493" t="s">
        <v>10</v>
      </c>
      <c r="D1493"/>
      <c r="E1493" s="8">
        <v>3.67</v>
      </c>
      <c r="F1493"/>
      <c r="G1493">
        <f>SUM(Tabuľka9[[#This Row],[Predpokladané spotrebované množstvo 07-12/2022]]*Tabuľka9[[#This Row],[Cena MJ S  DPH]])</f>
        <v>0</v>
      </c>
      <c r="H1493" s="1">
        <v>648108</v>
      </c>
      <c r="I1493" t="str">
        <f>_xlfn.XLOOKUP(Tabuľka9[[#This Row],[IČO]],Zlúčenie1[IČO],Zlúčenie1[zariadenie_short])</f>
        <v>Femina</v>
      </c>
      <c r="J1493" t="str">
        <f>_xlfn.XLOOKUP(Tabuľka9[[#This Row],[IČO]],Zlúčenie1[IČO],Zlúčenie1[cis_obce.okres_skratka])</f>
        <v>RS</v>
      </c>
    </row>
    <row r="1494" spans="1:10" hidden="1" x14ac:dyDescent="0.25">
      <c r="A1494" t="s">
        <v>122</v>
      </c>
      <c r="B1494" t="s">
        <v>151</v>
      </c>
      <c r="C1494" t="s">
        <v>10</v>
      </c>
      <c r="D1494"/>
      <c r="E1494" s="8">
        <v>4.54</v>
      </c>
      <c r="F1494"/>
      <c r="G1494">
        <f>SUM(Tabuľka9[[#This Row],[Predpokladané spotrebované množstvo 07-12/2022]]*Tabuľka9[[#This Row],[Cena MJ S  DPH]])</f>
        <v>0</v>
      </c>
      <c r="H1494" s="1">
        <v>648108</v>
      </c>
      <c r="I1494" t="str">
        <f>_xlfn.XLOOKUP(Tabuľka9[[#This Row],[IČO]],Zlúčenie1[IČO],Zlúčenie1[zariadenie_short])</f>
        <v>Femina</v>
      </c>
      <c r="J1494" t="str">
        <f>_xlfn.XLOOKUP(Tabuľka9[[#This Row],[IČO]],Zlúčenie1[IČO],Zlúčenie1[cis_obce.okres_skratka])</f>
        <v>RS</v>
      </c>
    </row>
    <row r="1495" spans="1:10" hidden="1" x14ac:dyDescent="0.25">
      <c r="A1495" t="s">
        <v>122</v>
      </c>
      <c r="B1495" t="s">
        <v>152</v>
      </c>
      <c r="C1495" t="s">
        <v>10</v>
      </c>
      <c r="D1495"/>
      <c r="E1495" s="8">
        <v>4.32</v>
      </c>
      <c r="F1495"/>
      <c r="G1495">
        <f>SUM(Tabuľka9[[#This Row],[Predpokladané spotrebované množstvo 07-12/2022]]*Tabuľka9[[#This Row],[Cena MJ S  DPH]])</f>
        <v>0</v>
      </c>
      <c r="H1495" s="1">
        <v>648108</v>
      </c>
      <c r="I1495" t="str">
        <f>_xlfn.XLOOKUP(Tabuľka9[[#This Row],[IČO]],Zlúčenie1[IČO],Zlúčenie1[zariadenie_short])</f>
        <v>Femina</v>
      </c>
      <c r="J1495" t="str">
        <f>_xlfn.XLOOKUP(Tabuľka9[[#This Row],[IČO]],Zlúčenie1[IČO],Zlúčenie1[cis_obce.okres_skratka])</f>
        <v>RS</v>
      </c>
    </row>
    <row r="1496" spans="1:10" hidden="1" x14ac:dyDescent="0.25">
      <c r="A1496" t="s">
        <v>122</v>
      </c>
      <c r="B1496" t="s">
        <v>153</v>
      </c>
      <c r="C1496" t="s">
        <v>10</v>
      </c>
      <c r="D1496"/>
      <c r="E1496" s="8">
        <v>4.8</v>
      </c>
      <c r="F1496"/>
      <c r="G1496">
        <f>SUM(Tabuľka9[[#This Row],[Predpokladané spotrebované množstvo 07-12/2022]]*Tabuľka9[[#This Row],[Cena MJ S  DPH]])</f>
        <v>0</v>
      </c>
      <c r="H1496" s="1">
        <v>648108</v>
      </c>
      <c r="I1496" t="str">
        <f>_xlfn.XLOOKUP(Tabuľka9[[#This Row],[IČO]],Zlúčenie1[IČO],Zlúčenie1[zariadenie_short])</f>
        <v>Femina</v>
      </c>
      <c r="J1496" t="str">
        <f>_xlfn.XLOOKUP(Tabuľka9[[#This Row],[IČO]],Zlúčenie1[IČO],Zlúčenie1[cis_obce.okres_skratka])</f>
        <v>RS</v>
      </c>
    </row>
    <row r="1497" spans="1:10" hidden="1" x14ac:dyDescent="0.25">
      <c r="A1497" t="s">
        <v>122</v>
      </c>
      <c r="B1497" t="s">
        <v>154</v>
      </c>
      <c r="C1497" t="s">
        <v>10</v>
      </c>
      <c r="D1497"/>
      <c r="E1497" s="8">
        <v>3.85</v>
      </c>
      <c r="F1497"/>
      <c r="G1497">
        <f>SUM(Tabuľka9[[#This Row],[Predpokladané spotrebované množstvo 07-12/2022]]*Tabuľka9[[#This Row],[Cena MJ S  DPH]])</f>
        <v>0</v>
      </c>
      <c r="H1497" s="1">
        <v>648108</v>
      </c>
      <c r="I1497" t="str">
        <f>_xlfn.XLOOKUP(Tabuľka9[[#This Row],[IČO]],Zlúčenie1[IČO],Zlúčenie1[zariadenie_short])</f>
        <v>Femina</v>
      </c>
      <c r="J1497" t="str">
        <f>_xlfn.XLOOKUP(Tabuľka9[[#This Row],[IČO]],Zlúčenie1[IČO],Zlúčenie1[cis_obce.okres_skratka])</f>
        <v>RS</v>
      </c>
    </row>
    <row r="1498" spans="1:10" hidden="1" x14ac:dyDescent="0.25">
      <c r="A1498" t="s">
        <v>122</v>
      </c>
      <c r="B1498" t="s">
        <v>155</v>
      </c>
      <c r="C1498" t="s">
        <v>10</v>
      </c>
      <c r="D1498"/>
      <c r="E1498" s="8">
        <v>4.76</v>
      </c>
      <c r="F1498"/>
      <c r="G1498">
        <f>SUM(Tabuľka9[[#This Row],[Predpokladané spotrebované množstvo 07-12/2022]]*Tabuľka9[[#This Row],[Cena MJ S  DPH]])</f>
        <v>0</v>
      </c>
      <c r="H1498" s="1">
        <v>648108</v>
      </c>
      <c r="I1498" t="str">
        <f>_xlfn.XLOOKUP(Tabuľka9[[#This Row],[IČO]],Zlúčenie1[IČO],Zlúčenie1[zariadenie_short])</f>
        <v>Femina</v>
      </c>
      <c r="J1498" t="str">
        <f>_xlfn.XLOOKUP(Tabuľka9[[#This Row],[IČO]],Zlúčenie1[IČO],Zlúčenie1[cis_obce.okres_skratka])</f>
        <v>RS</v>
      </c>
    </row>
    <row r="1499" spans="1:10" hidden="1" x14ac:dyDescent="0.25">
      <c r="A1499" t="s">
        <v>122</v>
      </c>
      <c r="B1499" t="s">
        <v>156</v>
      </c>
      <c r="C1499" t="s">
        <v>10</v>
      </c>
      <c r="D1499"/>
      <c r="E1499" s="8"/>
      <c r="F1499"/>
      <c r="G1499">
        <f>SUM(Tabuľka9[[#This Row],[Predpokladané spotrebované množstvo 07-12/2022]]*Tabuľka9[[#This Row],[Cena MJ S  DPH]])</f>
        <v>0</v>
      </c>
      <c r="H1499" s="1">
        <v>648108</v>
      </c>
      <c r="I1499" t="str">
        <f>_xlfn.XLOOKUP(Tabuľka9[[#This Row],[IČO]],Zlúčenie1[IČO],Zlúčenie1[zariadenie_short])</f>
        <v>Femina</v>
      </c>
      <c r="J1499" t="str">
        <f>_xlfn.XLOOKUP(Tabuľka9[[#This Row],[IČO]],Zlúčenie1[IČO],Zlúčenie1[cis_obce.okres_skratka])</f>
        <v>RS</v>
      </c>
    </row>
    <row r="1500" spans="1:10" hidden="1" x14ac:dyDescent="0.25">
      <c r="A1500" t="s">
        <v>122</v>
      </c>
      <c r="B1500" t="s">
        <v>157</v>
      </c>
      <c r="C1500" t="s">
        <v>10</v>
      </c>
      <c r="D1500"/>
      <c r="E1500" s="8"/>
      <c r="F1500"/>
      <c r="G1500">
        <f>SUM(Tabuľka9[[#This Row],[Predpokladané spotrebované množstvo 07-12/2022]]*Tabuľka9[[#This Row],[Cena MJ S  DPH]])</f>
        <v>0</v>
      </c>
      <c r="H1500" s="1">
        <v>648108</v>
      </c>
      <c r="I1500" t="str">
        <f>_xlfn.XLOOKUP(Tabuľka9[[#This Row],[IČO]],Zlúčenie1[IČO],Zlúčenie1[zariadenie_short])</f>
        <v>Femina</v>
      </c>
      <c r="J1500" t="str">
        <f>_xlfn.XLOOKUP(Tabuľka9[[#This Row],[IČO]],Zlúčenie1[IČO],Zlúčenie1[cis_obce.okres_skratka])</f>
        <v>RS</v>
      </c>
    </row>
    <row r="1501" spans="1:10" hidden="1" x14ac:dyDescent="0.25">
      <c r="A1501" t="s">
        <v>122</v>
      </c>
      <c r="B1501" t="s">
        <v>158</v>
      </c>
      <c r="C1501" t="s">
        <v>10</v>
      </c>
      <c r="D1501"/>
      <c r="E1501" s="8"/>
      <c r="F1501"/>
      <c r="G1501">
        <f>SUM(Tabuľka9[[#This Row],[Predpokladané spotrebované množstvo 07-12/2022]]*Tabuľka9[[#This Row],[Cena MJ S  DPH]])</f>
        <v>0</v>
      </c>
      <c r="H1501" s="1">
        <v>648108</v>
      </c>
      <c r="I1501" t="str">
        <f>_xlfn.XLOOKUP(Tabuľka9[[#This Row],[IČO]],Zlúčenie1[IČO],Zlúčenie1[zariadenie_short])</f>
        <v>Femina</v>
      </c>
      <c r="J1501" t="str">
        <f>_xlfn.XLOOKUP(Tabuľka9[[#This Row],[IČO]],Zlúčenie1[IČO],Zlúčenie1[cis_obce.okres_skratka])</f>
        <v>RS</v>
      </c>
    </row>
    <row r="1502" spans="1:10" hidden="1" x14ac:dyDescent="0.25">
      <c r="A1502" t="s">
        <v>122</v>
      </c>
      <c r="B1502" t="s">
        <v>159</v>
      </c>
      <c r="C1502" t="s">
        <v>10</v>
      </c>
      <c r="D1502"/>
      <c r="E1502" s="8"/>
      <c r="F1502"/>
      <c r="G1502">
        <f>SUM(Tabuľka9[[#This Row],[Predpokladané spotrebované množstvo 07-12/2022]]*Tabuľka9[[#This Row],[Cena MJ S  DPH]])</f>
        <v>0</v>
      </c>
      <c r="H1502" s="1">
        <v>648108</v>
      </c>
      <c r="I1502" t="str">
        <f>_xlfn.XLOOKUP(Tabuľka9[[#This Row],[IČO]],Zlúčenie1[IČO],Zlúčenie1[zariadenie_short])</f>
        <v>Femina</v>
      </c>
      <c r="J1502" t="str">
        <f>_xlfn.XLOOKUP(Tabuľka9[[#This Row],[IČO]],Zlúčenie1[IČO],Zlúčenie1[cis_obce.okres_skratka])</f>
        <v>RS</v>
      </c>
    </row>
    <row r="1503" spans="1:10" hidden="1" x14ac:dyDescent="0.25">
      <c r="A1503" t="s">
        <v>122</v>
      </c>
      <c r="B1503" t="s">
        <v>160</v>
      </c>
      <c r="C1503" t="s">
        <v>10</v>
      </c>
      <c r="D1503"/>
      <c r="E1503" s="8"/>
      <c r="F1503"/>
      <c r="G1503">
        <f>SUM(Tabuľka9[[#This Row],[Predpokladané spotrebované množstvo 07-12/2022]]*Tabuľka9[[#This Row],[Cena MJ S  DPH]])</f>
        <v>0</v>
      </c>
      <c r="H1503" s="1">
        <v>648108</v>
      </c>
      <c r="I1503" t="str">
        <f>_xlfn.XLOOKUP(Tabuľka9[[#This Row],[IČO]],Zlúčenie1[IČO],Zlúčenie1[zariadenie_short])</f>
        <v>Femina</v>
      </c>
      <c r="J1503" t="str">
        <f>_xlfn.XLOOKUP(Tabuľka9[[#This Row],[IČO]],Zlúčenie1[IČO],Zlúčenie1[cis_obce.okres_skratka])</f>
        <v>RS</v>
      </c>
    </row>
    <row r="1504" spans="1:10" hidden="1" x14ac:dyDescent="0.25">
      <c r="A1504" t="s">
        <v>122</v>
      </c>
      <c r="B1504" t="s">
        <v>161</v>
      </c>
      <c r="C1504" t="s">
        <v>10</v>
      </c>
      <c r="D1504"/>
      <c r="E1504" s="8">
        <v>1.67</v>
      </c>
      <c r="F1504"/>
      <c r="G1504">
        <f>SUM(Tabuľka9[[#This Row],[Predpokladané spotrebované množstvo 07-12/2022]]*Tabuľka9[[#This Row],[Cena MJ S  DPH]])</f>
        <v>0</v>
      </c>
      <c r="H1504" s="1">
        <v>648108</v>
      </c>
      <c r="I1504" t="str">
        <f>_xlfn.XLOOKUP(Tabuľka9[[#This Row],[IČO]],Zlúčenie1[IČO],Zlúčenie1[zariadenie_short])</f>
        <v>Femina</v>
      </c>
      <c r="J1504" t="str">
        <f>_xlfn.XLOOKUP(Tabuľka9[[#This Row],[IČO]],Zlúčenie1[IČO],Zlúčenie1[cis_obce.okres_skratka])</f>
        <v>RS</v>
      </c>
    </row>
    <row r="1505" spans="1:10" hidden="1" x14ac:dyDescent="0.25">
      <c r="A1505" t="s">
        <v>122</v>
      </c>
      <c r="B1505" t="s">
        <v>162</v>
      </c>
      <c r="C1505" t="s">
        <v>10</v>
      </c>
      <c r="D1505"/>
      <c r="E1505" s="8"/>
      <c r="F1505"/>
      <c r="G1505">
        <f>SUM(Tabuľka9[[#This Row],[Predpokladané spotrebované množstvo 07-12/2022]]*Tabuľka9[[#This Row],[Cena MJ S  DPH]])</f>
        <v>0</v>
      </c>
      <c r="H1505" s="1">
        <v>648108</v>
      </c>
      <c r="I1505" t="str">
        <f>_xlfn.XLOOKUP(Tabuľka9[[#This Row],[IČO]],Zlúčenie1[IČO],Zlúčenie1[zariadenie_short])</f>
        <v>Femina</v>
      </c>
      <c r="J1505" t="str">
        <f>_xlfn.XLOOKUP(Tabuľka9[[#This Row],[IČO]],Zlúčenie1[IČO],Zlúčenie1[cis_obce.okres_skratka])</f>
        <v>RS</v>
      </c>
    </row>
    <row r="1506" spans="1:10" hidden="1" x14ac:dyDescent="0.25">
      <c r="A1506" t="s">
        <v>122</v>
      </c>
      <c r="B1506" t="s">
        <v>163</v>
      </c>
      <c r="C1506" t="s">
        <v>10</v>
      </c>
      <c r="D1506"/>
      <c r="E1506" s="8">
        <v>5.35</v>
      </c>
      <c r="F1506"/>
      <c r="G1506">
        <f>SUM(Tabuľka9[[#This Row],[Predpokladané spotrebované množstvo 07-12/2022]]*Tabuľka9[[#This Row],[Cena MJ S  DPH]])</f>
        <v>0</v>
      </c>
      <c r="H1506" s="1">
        <v>648108</v>
      </c>
      <c r="I1506" t="str">
        <f>_xlfn.XLOOKUP(Tabuľka9[[#This Row],[IČO]],Zlúčenie1[IČO],Zlúčenie1[zariadenie_short])</f>
        <v>Femina</v>
      </c>
      <c r="J1506" t="str">
        <f>_xlfn.XLOOKUP(Tabuľka9[[#This Row],[IČO]],Zlúčenie1[IČO],Zlúčenie1[cis_obce.okres_skratka])</f>
        <v>RS</v>
      </c>
    </row>
    <row r="1507" spans="1:10" hidden="1" x14ac:dyDescent="0.25">
      <c r="A1507" t="s">
        <v>122</v>
      </c>
      <c r="B1507" t="s">
        <v>164</v>
      </c>
      <c r="C1507" t="s">
        <v>10</v>
      </c>
      <c r="D1507"/>
      <c r="E1507" s="8">
        <v>4</v>
      </c>
      <c r="F1507"/>
      <c r="G1507">
        <f>SUM(Tabuľka9[[#This Row],[Predpokladané spotrebované množstvo 07-12/2022]]*Tabuľka9[[#This Row],[Cena MJ S  DPH]])</f>
        <v>0</v>
      </c>
      <c r="H1507" s="1">
        <v>648108</v>
      </c>
      <c r="I1507" t="str">
        <f>_xlfn.XLOOKUP(Tabuľka9[[#This Row],[IČO]],Zlúčenie1[IČO],Zlúčenie1[zariadenie_short])</f>
        <v>Femina</v>
      </c>
      <c r="J1507" t="str">
        <f>_xlfn.XLOOKUP(Tabuľka9[[#This Row],[IČO]],Zlúčenie1[IČO],Zlúčenie1[cis_obce.okres_skratka])</f>
        <v>RS</v>
      </c>
    </row>
    <row r="1508" spans="1:10" hidden="1" x14ac:dyDescent="0.25">
      <c r="A1508" t="s">
        <v>122</v>
      </c>
      <c r="B1508" t="s">
        <v>165</v>
      </c>
      <c r="C1508" t="s">
        <v>10</v>
      </c>
      <c r="D1508"/>
      <c r="E1508" s="8">
        <v>1.6</v>
      </c>
      <c r="F1508"/>
      <c r="G1508">
        <f>SUM(Tabuľka9[[#This Row],[Predpokladané spotrebované množstvo 07-12/2022]]*Tabuľka9[[#This Row],[Cena MJ S  DPH]])</f>
        <v>0</v>
      </c>
      <c r="H1508" s="1">
        <v>648108</v>
      </c>
      <c r="I1508" t="str">
        <f>_xlfn.XLOOKUP(Tabuľka9[[#This Row],[IČO]],Zlúčenie1[IČO],Zlúčenie1[zariadenie_short])</f>
        <v>Femina</v>
      </c>
      <c r="J1508" t="str">
        <f>_xlfn.XLOOKUP(Tabuľka9[[#This Row],[IČO]],Zlúčenie1[IČO],Zlúčenie1[cis_obce.okres_skratka])</f>
        <v>RS</v>
      </c>
    </row>
    <row r="1509" spans="1:10" hidden="1" x14ac:dyDescent="0.25">
      <c r="A1509" t="s">
        <v>122</v>
      </c>
      <c r="B1509" t="s">
        <v>166</v>
      </c>
      <c r="C1509" t="s">
        <v>10</v>
      </c>
      <c r="D1509"/>
      <c r="E1509" s="8">
        <v>4.3</v>
      </c>
      <c r="F1509"/>
      <c r="G1509">
        <f>SUM(Tabuľka9[[#This Row],[Predpokladané spotrebované množstvo 07-12/2022]]*Tabuľka9[[#This Row],[Cena MJ S  DPH]])</f>
        <v>0</v>
      </c>
      <c r="H1509" s="1">
        <v>648108</v>
      </c>
      <c r="I1509" t="str">
        <f>_xlfn.XLOOKUP(Tabuľka9[[#This Row],[IČO]],Zlúčenie1[IČO],Zlúčenie1[zariadenie_short])</f>
        <v>Femina</v>
      </c>
      <c r="J1509" t="str">
        <f>_xlfn.XLOOKUP(Tabuľka9[[#This Row],[IČO]],Zlúčenie1[IČO],Zlúčenie1[cis_obce.okres_skratka])</f>
        <v>RS</v>
      </c>
    </row>
    <row r="1510" spans="1:10" hidden="1" x14ac:dyDescent="0.25">
      <c r="A1510" t="s">
        <v>122</v>
      </c>
      <c r="B1510" t="s">
        <v>167</v>
      </c>
      <c r="C1510" t="s">
        <v>10</v>
      </c>
      <c r="D1510"/>
      <c r="E1510" s="8">
        <v>3.4</v>
      </c>
      <c r="F1510"/>
      <c r="G1510">
        <f>SUM(Tabuľka9[[#This Row],[Predpokladané spotrebované množstvo 07-12/2022]]*Tabuľka9[[#This Row],[Cena MJ S  DPH]])</f>
        <v>0</v>
      </c>
      <c r="H1510" s="1">
        <v>648108</v>
      </c>
      <c r="I1510" t="str">
        <f>_xlfn.XLOOKUP(Tabuľka9[[#This Row],[IČO]],Zlúčenie1[IČO],Zlúčenie1[zariadenie_short])</f>
        <v>Femina</v>
      </c>
      <c r="J1510" t="str">
        <f>_xlfn.XLOOKUP(Tabuľka9[[#This Row],[IČO]],Zlúčenie1[IČO],Zlúčenie1[cis_obce.okres_skratka])</f>
        <v>RS</v>
      </c>
    </row>
    <row r="1511" spans="1:10" hidden="1" x14ac:dyDescent="0.25">
      <c r="A1511" t="s">
        <v>122</v>
      </c>
      <c r="B1511" t="s">
        <v>168</v>
      </c>
      <c r="C1511" t="s">
        <v>10</v>
      </c>
      <c r="D1511"/>
      <c r="E1511" s="8"/>
      <c r="F1511"/>
      <c r="G1511">
        <f>SUM(Tabuľka9[[#This Row],[Predpokladané spotrebované množstvo 07-12/2022]]*Tabuľka9[[#This Row],[Cena MJ S  DPH]])</f>
        <v>0</v>
      </c>
      <c r="H1511" s="1">
        <v>648108</v>
      </c>
      <c r="I1511" t="str">
        <f>_xlfn.XLOOKUP(Tabuľka9[[#This Row],[IČO]],Zlúčenie1[IČO],Zlúčenie1[zariadenie_short])</f>
        <v>Femina</v>
      </c>
      <c r="J1511" t="str">
        <f>_xlfn.XLOOKUP(Tabuľka9[[#This Row],[IČO]],Zlúčenie1[IČO],Zlúčenie1[cis_obce.okres_skratka])</f>
        <v>RS</v>
      </c>
    </row>
    <row r="1512" spans="1:10" hidden="1" x14ac:dyDescent="0.25">
      <c r="A1512" t="s">
        <v>122</v>
      </c>
      <c r="B1512" t="s">
        <v>169</v>
      </c>
      <c r="C1512" t="s">
        <v>10</v>
      </c>
      <c r="D1512"/>
      <c r="E1512" s="8">
        <v>3.21</v>
      </c>
      <c r="F1512"/>
      <c r="G1512">
        <f>SUM(Tabuľka9[[#This Row],[Predpokladané spotrebované množstvo 07-12/2022]]*Tabuľka9[[#This Row],[Cena MJ S  DPH]])</f>
        <v>0</v>
      </c>
      <c r="H1512" s="1">
        <v>648108</v>
      </c>
      <c r="I1512" t="str">
        <f>_xlfn.XLOOKUP(Tabuľka9[[#This Row],[IČO]],Zlúčenie1[IČO],Zlúčenie1[zariadenie_short])</f>
        <v>Femina</v>
      </c>
      <c r="J1512" t="str">
        <f>_xlfn.XLOOKUP(Tabuľka9[[#This Row],[IČO]],Zlúčenie1[IČO],Zlúčenie1[cis_obce.okres_skratka])</f>
        <v>RS</v>
      </c>
    </row>
    <row r="1513" spans="1:10" hidden="1" x14ac:dyDescent="0.25">
      <c r="A1513" t="s">
        <v>122</v>
      </c>
      <c r="B1513" t="s">
        <v>170</v>
      </c>
      <c r="C1513" t="s">
        <v>10</v>
      </c>
      <c r="D1513"/>
      <c r="E1513" s="8"/>
      <c r="F1513"/>
      <c r="G1513">
        <f>SUM(Tabuľka9[[#This Row],[Predpokladané spotrebované množstvo 07-12/2022]]*Tabuľka9[[#This Row],[Cena MJ S  DPH]])</f>
        <v>0</v>
      </c>
      <c r="H1513" s="1">
        <v>648108</v>
      </c>
      <c r="I1513" t="str">
        <f>_xlfn.XLOOKUP(Tabuľka9[[#This Row],[IČO]],Zlúčenie1[IČO],Zlúčenie1[zariadenie_short])</f>
        <v>Femina</v>
      </c>
      <c r="J1513" t="str">
        <f>_xlfn.XLOOKUP(Tabuľka9[[#This Row],[IČO]],Zlúčenie1[IČO],Zlúčenie1[cis_obce.okres_skratka])</f>
        <v>RS</v>
      </c>
    </row>
    <row r="1514" spans="1:10" hidden="1" x14ac:dyDescent="0.25">
      <c r="A1514" t="s">
        <v>122</v>
      </c>
      <c r="B1514" t="s">
        <v>171</v>
      </c>
      <c r="C1514" t="s">
        <v>10</v>
      </c>
      <c r="D1514"/>
      <c r="E1514" s="8"/>
      <c r="F1514"/>
      <c r="G1514">
        <f>SUM(Tabuľka9[[#This Row],[Predpokladané spotrebované množstvo 07-12/2022]]*Tabuľka9[[#This Row],[Cena MJ S  DPH]])</f>
        <v>0</v>
      </c>
      <c r="H1514" s="1">
        <v>648108</v>
      </c>
      <c r="I1514" t="str">
        <f>_xlfn.XLOOKUP(Tabuľka9[[#This Row],[IČO]],Zlúčenie1[IČO],Zlúčenie1[zariadenie_short])</f>
        <v>Femina</v>
      </c>
      <c r="J1514" t="str">
        <f>_xlfn.XLOOKUP(Tabuľka9[[#This Row],[IČO]],Zlúčenie1[IČO],Zlúčenie1[cis_obce.okres_skratka])</f>
        <v>RS</v>
      </c>
    </row>
    <row r="1515" spans="1:10" hidden="1" x14ac:dyDescent="0.25">
      <c r="A1515" t="s">
        <v>122</v>
      </c>
      <c r="B1515" t="s">
        <v>172</v>
      </c>
      <c r="C1515" t="s">
        <v>10</v>
      </c>
      <c r="D1515"/>
      <c r="E1515" s="8">
        <v>2.48</v>
      </c>
      <c r="F1515"/>
      <c r="G1515">
        <f>SUM(Tabuľka9[[#This Row],[Predpokladané spotrebované množstvo 07-12/2022]]*Tabuľka9[[#This Row],[Cena MJ S  DPH]])</f>
        <v>0</v>
      </c>
      <c r="H1515" s="1">
        <v>648108</v>
      </c>
      <c r="I1515" t="str">
        <f>_xlfn.XLOOKUP(Tabuľka9[[#This Row],[IČO]],Zlúčenie1[IČO],Zlúčenie1[zariadenie_short])</f>
        <v>Femina</v>
      </c>
      <c r="J1515" t="str">
        <f>_xlfn.XLOOKUP(Tabuľka9[[#This Row],[IČO]],Zlúčenie1[IČO],Zlúčenie1[cis_obce.okres_skratka])</f>
        <v>RS</v>
      </c>
    </row>
    <row r="1516" spans="1:10" hidden="1" x14ac:dyDescent="0.25">
      <c r="A1516" t="s">
        <v>122</v>
      </c>
      <c r="B1516" t="s">
        <v>173</v>
      </c>
      <c r="C1516" t="s">
        <v>10</v>
      </c>
      <c r="D1516"/>
      <c r="E1516" s="8"/>
      <c r="F1516"/>
      <c r="G1516">
        <f>SUM(Tabuľka9[[#This Row],[Predpokladané spotrebované množstvo 07-12/2022]]*Tabuľka9[[#This Row],[Cena MJ S  DPH]])</f>
        <v>0</v>
      </c>
      <c r="H1516" s="1">
        <v>648108</v>
      </c>
      <c r="I1516" t="str">
        <f>_xlfn.XLOOKUP(Tabuľka9[[#This Row],[IČO]],Zlúčenie1[IČO],Zlúčenie1[zariadenie_short])</f>
        <v>Femina</v>
      </c>
      <c r="J1516" t="str">
        <f>_xlfn.XLOOKUP(Tabuľka9[[#This Row],[IČO]],Zlúčenie1[IČO],Zlúčenie1[cis_obce.okres_skratka])</f>
        <v>RS</v>
      </c>
    </row>
    <row r="1517" spans="1:10" hidden="1" x14ac:dyDescent="0.25">
      <c r="A1517" t="s">
        <v>122</v>
      </c>
      <c r="B1517" t="s">
        <v>174</v>
      </c>
      <c r="C1517" t="s">
        <v>10</v>
      </c>
      <c r="D1517"/>
      <c r="E1517" s="8">
        <v>5.08</v>
      </c>
      <c r="F1517"/>
      <c r="G1517">
        <f>SUM(Tabuľka9[[#This Row],[Predpokladané spotrebované množstvo 07-12/2022]]*Tabuľka9[[#This Row],[Cena MJ S  DPH]])</f>
        <v>0</v>
      </c>
      <c r="H1517" s="1">
        <v>648108</v>
      </c>
      <c r="I1517" t="str">
        <f>_xlfn.XLOOKUP(Tabuľka9[[#This Row],[IČO]],Zlúčenie1[IČO],Zlúčenie1[zariadenie_short])</f>
        <v>Femina</v>
      </c>
      <c r="J1517" t="str">
        <f>_xlfn.XLOOKUP(Tabuľka9[[#This Row],[IČO]],Zlúčenie1[IČO],Zlúčenie1[cis_obce.okres_skratka])</f>
        <v>RS</v>
      </c>
    </row>
    <row r="1518" spans="1:10" hidden="1" x14ac:dyDescent="0.25">
      <c r="A1518" t="s">
        <v>122</v>
      </c>
      <c r="B1518" t="s">
        <v>175</v>
      </c>
      <c r="C1518" t="s">
        <v>10</v>
      </c>
      <c r="D1518"/>
      <c r="E1518" s="8">
        <v>3.85</v>
      </c>
      <c r="F1518"/>
      <c r="G1518">
        <f>SUM(Tabuľka9[[#This Row],[Predpokladané spotrebované množstvo 07-12/2022]]*Tabuľka9[[#This Row],[Cena MJ S  DPH]])</f>
        <v>0</v>
      </c>
      <c r="H1518" s="1">
        <v>648108</v>
      </c>
      <c r="I1518" t="str">
        <f>_xlfn.XLOOKUP(Tabuľka9[[#This Row],[IČO]],Zlúčenie1[IČO],Zlúčenie1[zariadenie_short])</f>
        <v>Femina</v>
      </c>
      <c r="J1518" t="str">
        <f>_xlfn.XLOOKUP(Tabuľka9[[#This Row],[IČO]],Zlúčenie1[IČO],Zlúčenie1[cis_obce.okres_skratka])</f>
        <v>RS</v>
      </c>
    </row>
    <row r="1519" spans="1:10" hidden="1" x14ac:dyDescent="0.25">
      <c r="A1519" t="s">
        <v>122</v>
      </c>
      <c r="B1519" t="s">
        <v>176</v>
      </c>
      <c r="C1519" t="s">
        <v>10</v>
      </c>
      <c r="D1519"/>
      <c r="E1519" s="8"/>
      <c r="F1519"/>
      <c r="G1519">
        <f>SUM(Tabuľka9[[#This Row],[Predpokladané spotrebované množstvo 07-12/2022]]*Tabuľka9[[#This Row],[Cena MJ S  DPH]])</f>
        <v>0</v>
      </c>
      <c r="H1519" s="1">
        <v>648108</v>
      </c>
      <c r="I1519" t="str">
        <f>_xlfn.XLOOKUP(Tabuľka9[[#This Row],[IČO]],Zlúčenie1[IČO],Zlúčenie1[zariadenie_short])</f>
        <v>Femina</v>
      </c>
      <c r="J1519" t="str">
        <f>_xlfn.XLOOKUP(Tabuľka9[[#This Row],[IČO]],Zlúčenie1[IČO],Zlúčenie1[cis_obce.okres_skratka])</f>
        <v>RS</v>
      </c>
    </row>
    <row r="1520" spans="1:10" hidden="1" x14ac:dyDescent="0.25">
      <c r="A1520" t="s">
        <v>122</v>
      </c>
      <c r="B1520" t="s">
        <v>177</v>
      </c>
      <c r="C1520" t="s">
        <v>10</v>
      </c>
      <c r="D1520"/>
      <c r="E1520" s="8"/>
      <c r="F1520"/>
      <c r="G1520">
        <f>SUM(Tabuľka9[[#This Row],[Predpokladané spotrebované množstvo 07-12/2022]]*Tabuľka9[[#This Row],[Cena MJ S  DPH]])</f>
        <v>0</v>
      </c>
      <c r="H1520" s="1">
        <v>648108</v>
      </c>
      <c r="I1520" t="str">
        <f>_xlfn.XLOOKUP(Tabuľka9[[#This Row],[IČO]],Zlúčenie1[IČO],Zlúčenie1[zariadenie_short])</f>
        <v>Femina</v>
      </c>
      <c r="J1520" t="str">
        <f>_xlfn.XLOOKUP(Tabuľka9[[#This Row],[IČO]],Zlúčenie1[IČO],Zlúčenie1[cis_obce.okres_skratka])</f>
        <v>RS</v>
      </c>
    </row>
    <row r="1521" spans="1:10" hidden="1" x14ac:dyDescent="0.25">
      <c r="A1521" t="s">
        <v>122</v>
      </c>
      <c r="B1521" t="s">
        <v>178</v>
      </c>
      <c r="C1521" t="s">
        <v>10</v>
      </c>
      <c r="D1521"/>
      <c r="E1521" s="8"/>
      <c r="F1521"/>
      <c r="G1521">
        <f>SUM(Tabuľka9[[#This Row],[Predpokladané spotrebované množstvo 07-12/2022]]*Tabuľka9[[#This Row],[Cena MJ S  DPH]])</f>
        <v>0</v>
      </c>
      <c r="H1521" s="1">
        <v>648108</v>
      </c>
      <c r="I1521" t="str">
        <f>_xlfn.XLOOKUP(Tabuľka9[[#This Row],[IČO]],Zlúčenie1[IČO],Zlúčenie1[zariadenie_short])</f>
        <v>Femina</v>
      </c>
      <c r="J1521" t="str">
        <f>_xlfn.XLOOKUP(Tabuľka9[[#This Row],[IČO]],Zlúčenie1[IČO],Zlúčenie1[cis_obce.okres_skratka])</f>
        <v>RS</v>
      </c>
    </row>
    <row r="1522" spans="1:10" hidden="1" x14ac:dyDescent="0.25">
      <c r="A1522" t="s">
        <v>122</v>
      </c>
      <c r="B1522" t="s">
        <v>179</v>
      </c>
      <c r="C1522" t="s">
        <v>10</v>
      </c>
      <c r="D1522"/>
      <c r="E1522" s="8">
        <v>3.44</v>
      </c>
      <c r="F1522"/>
      <c r="G1522">
        <f>SUM(Tabuľka9[[#This Row],[Predpokladané spotrebované množstvo 07-12/2022]]*Tabuľka9[[#This Row],[Cena MJ S  DPH]])</f>
        <v>0</v>
      </c>
      <c r="H1522" s="1">
        <v>648108</v>
      </c>
      <c r="I1522" t="str">
        <f>_xlfn.XLOOKUP(Tabuľka9[[#This Row],[IČO]],Zlúčenie1[IČO],Zlúčenie1[zariadenie_short])</f>
        <v>Femina</v>
      </c>
      <c r="J1522" t="str">
        <f>_xlfn.XLOOKUP(Tabuľka9[[#This Row],[IČO]],Zlúčenie1[IČO],Zlúčenie1[cis_obce.okres_skratka])</f>
        <v>RS</v>
      </c>
    </row>
    <row r="1523" spans="1:10" hidden="1" x14ac:dyDescent="0.25">
      <c r="A1523" t="s">
        <v>122</v>
      </c>
      <c r="B1523" t="s">
        <v>180</v>
      </c>
      <c r="C1523" t="s">
        <v>10</v>
      </c>
      <c r="D1523"/>
      <c r="E1523" s="8"/>
      <c r="F1523"/>
      <c r="G1523">
        <f>SUM(Tabuľka9[[#This Row],[Predpokladané spotrebované množstvo 07-12/2022]]*Tabuľka9[[#This Row],[Cena MJ S  DPH]])</f>
        <v>0</v>
      </c>
      <c r="H1523" s="1">
        <v>648108</v>
      </c>
      <c r="I1523" t="str">
        <f>_xlfn.XLOOKUP(Tabuľka9[[#This Row],[IČO]],Zlúčenie1[IČO],Zlúčenie1[zariadenie_short])</f>
        <v>Femina</v>
      </c>
      <c r="J1523" t="str">
        <f>_xlfn.XLOOKUP(Tabuľka9[[#This Row],[IČO]],Zlúčenie1[IČO],Zlúčenie1[cis_obce.okres_skratka])</f>
        <v>RS</v>
      </c>
    </row>
    <row r="1524" spans="1:10" hidden="1" x14ac:dyDescent="0.25">
      <c r="A1524" t="s">
        <v>122</v>
      </c>
      <c r="B1524" t="s">
        <v>181</v>
      </c>
      <c r="C1524" t="s">
        <v>10</v>
      </c>
      <c r="D1524"/>
      <c r="E1524" s="8"/>
      <c r="F1524"/>
      <c r="G1524">
        <f>SUM(Tabuľka9[[#This Row],[Predpokladané spotrebované množstvo 07-12/2022]]*Tabuľka9[[#This Row],[Cena MJ S  DPH]])</f>
        <v>0</v>
      </c>
      <c r="H1524" s="1">
        <v>648108</v>
      </c>
      <c r="I1524" t="str">
        <f>_xlfn.XLOOKUP(Tabuľka9[[#This Row],[IČO]],Zlúčenie1[IČO],Zlúčenie1[zariadenie_short])</f>
        <v>Femina</v>
      </c>
      <c r="J1524" t="str">
        <f>_xlfn.XLOOKUP(Tabuľka9[[#This Row],[IČO]],Zlúčenie1[IČO],Zlúčenie1[cis_obce.okres_skratka])</f>
        <v>RS</v>
      </c>
    </row>
    <row r="1525" spans="1:10" hidden="1" x14ac:dyDescent="0.25">
      <c r="A1525" t="s">
        <v>122</v>
      </c>
      <c r="B1525" t="s">
        <v>182</v>
      </c>
      <c r="C1525" t="s">
        <v>10</v>
      </c>
      <c r="D1525"/>
      <c r="E1525" s="8"/>
      <c r="F1525"/>
      <c r="G1525">
        <f>SUM(Tabuľka9[[#This Row],[Predpokladané spotrebované množstvo 07-12/2022]]*Tabuľka9[[#This Row],[Cena MJ S  DPH]])</f>
        <v>0</v>
      </c>
      <c r="H1525" s="1">
        <v>648108</v>
      </c>
      <c r="I1525" t="str">
        <f>_xlfn.XLOOKUP(Tabuľka9[[#This Row],[IČO]],Zlúčenie1[IČO],Zlúčenie1[zariadenie_short])</f>
        <v>Femina</v>
      </c>
      <c r="J1525" t="str">
        <f>_xlfn.XLOOKUP(Tabuľka9[[#This Row],[IČO]],Zlúčenie1[IČO],Zlúčenie1[cis_obce.okres_skratka])</f>
        <v>RS</v>
      </c>
    </row>
    <row r="1526" spans="1:10" hidden="1" x14ac:dyDescent="0.25">
      <c r="A1526" t="s">
        <v>122</v>
      </c>
      <c r="B1526" t="s">
        <v>183</v>
      </c>
      <c r="C1526" t="s">
        <v>10</v>
      </c>
      <c r="D1526"/>
      <c r="E1526" s="8"/>
      <c r="F1526"/>
      <c r="G1526">
        <f>SUM(Tabuľka9[[#This Row],[Predpokladané spotrebované množstvo 07-12/2022]]*Tabuľka9[[#This Row],[Cena MJ S  DPH]])</f>
        <v>0</v>
      </c>
      <c r="H1526" s="1">
        <v>648108</v>
      </c>
      <c r="I1526" t="str">
        <f>_xlfn.XLOOKUP(Tabuľka9[[#This Row],[IČO]],Zlúčenie1[IČO],Zlúčenie1[zariadenie_short])</f>
        <v>Femina</v>
      </c>
      <c r="J1526" t="str">
        <f>_xlfn.XLOOKUP(Tabuľka9[[#This Row],[IČO]],Zlúčenie1[IČO],Zlúčenie1[cis_obce.okres_skratka])</f>
        <v>RS</v>
      </c>
    </row>
    <row r="1527" spans="1:10" hidden="1" x14ac:dyDescent="0.25">
      <c r="A1527" t="s">
        <v>122</v>
      </c>
      <c r="B1527" t="s">
        <v>184</v>
      </c>
      <c r="C1527" t="s">
        <v>10</v>
      </c>
      <c r="D1527"/>
      <c r="E1527" s="8">
        <v>2.95</v>
      </c>
      <c r="F1527"/>
      <c r="G1527">
        <f>SUM(Tabuľka9[[#This Row],[Predpokladané spotrebované množstvo 07-12/2022]]*Tabuľka9[[#This Row],[Cena MJ S  DPH]])</f>
        <v>0</v>
      </c>
      <c r="H1527" s="1">
        <v>648108</v>
      </c>
      <c r="I1527" t="str">
        <f>_xlfn.XLOOKUP(Tabuľka9[[#This Row],[IČO]],Zlúčenie1[IČO],Zlúčenie1[zariadenie_short])</f>
        <v>Femina</v>
      </c>
      <c r="J1527" t="str">
        <f>_xlfn.XLOOKUP(Tabuľka9[[#This Row],[IČO]],Zlúčenie1[IČO],Zlúčenie1[cis_obce.okres_skratka])</f>
        <v>RS</v>
      </c>
    </row>
    <row r="1528" spans="1:10" hidden="1" x14ac:dyDescent="0.25">
      <c r="A1528" t="s">
        <v>122</v>
      </c>
      <c r="B1528" t="s">
        <v>185</v>
      </c>
      <c r="C1528" t="s">
        <v>10</v>
      </c>
      <c r="D1528"/>
      <c r="E1528" s="8">
        <v>4</v>
      </c>
      <c r="F1528"/>
      <c r="G1528">
        <f>SUM(Tabuľka9[[#This Row],[Predpokladané spotrebované množstvo 07-12/2022]]*Tabuľka9[[#This Row],[Cena MJ S  DPH]])</f>
        <v>0</v>
      </c>
      <c r="H1528" s="1">
        <v>648108</v>
      </c>
      <c r="I1528" t="str">
        <f>_xlfn.XLOOKUP(Tabuľka9[[#This Row],[IČO]],Zlúčenie1[IČO],Zlúčenie1[zariadenie_short])</f>
        <v>Femina</v>
      </c>
      <c r="J1528" t="str">
        <f>_xlfn.XLOOKUP(Tabuľka9[[#This Row],[IČO]],Zlúčenie1[IČO],Zlúčenie1[cis_obce.okres_skratka])</f>
        <v>RS</v>
      </c>
    </row>
    <row r="1529" spans="1:10" hidden="1" x14ac:dyDescent="0.25">
      <c r="A1529" t="s">
        <v>92</v>
      </c>
      <c r="B1529" t="s">
        <v>186</v>
      </c>
      <c r="C1529" t="s">
        <v>45</v>
      </c>
      <c r="D1529"/>
      <c r="E1529" s="8"/>
      <c r="F1529"/>
      <c r="G1529">
        <f>SUM(Tabuľka9[[#This Row],[Predpokladané spotrebované množstvo 07-12/2022]]*Tabuľka9[[#This Row],[Cena MJ S  DPH]])</f>
        <v>0</v>
      </c>
      <c r="H1529" s="1">
        <v>648108</v>
      </c>
      <c r="I1529" t="str">
        <f>_xlfn.XLOOKUP(Tabuľka9[[#This Row],[IČO]],Zlúčenie1[IČO],Zlúčenie1[zariadenie_short])</f>
        <v>Femina</v>
      </c>
      <c r="J1529" t="str">
        <f>_xlfn.XLOOKUP(Tabuľka9[[#This Row],[IČO]],Zlúčenie1[IČO],Zlúčenie1[cis_obce.okres_skratka])</f>
        <v>RS</v>
      </c>
    </row>
    <row r="1530" spans="1:10" hidden="1" x14ac:dyDescent="0.25">
      <c r="A1530" t="s">
        <v>92</v>
      </c>
      <c r="B1530" t="s">
        <v>187</v>
      </c>
      <c r="C1530" t="s">
        <v>10</v>
      </c>
      <c r="D1530"/>
      <c r="E1530" s="8">
        <v>1.65</v>
      </c>
      <c r="F1530"/>
      <c r="G1530">
        <f>SUM(Tabuľka9[[#This Row],[Predpokladané spotrebované množstvo 07-12/2022]]*Tabuľka9[[#This Row],[Cena MJ S  DPH]])</f>
        <v>0</v>
      </c>
      <c r="H1530" s="1">
        <v>648108</v>
      </c>
      <c r="I1530" t="str">
        <f>_xlfn.XLOOKUP(Tabuľka9[[#This Row],[IČO]],Zlúčenie1[IČO],Zlúčenie1[zariadenie_short])</f>
        <v>Femina</v>
      </c>
      <c r="J1530" t="str">
        <f>_xlfn.XLOOKUP(Tabuľka9[[#This Row],[IČO]],Zlúčenie1[IČO],Zlúčenie1[cis_obce.okres_skratka])</f>
        <v>RS</v>
      </c>
    </row>
    <row r="1531" spans="1:10" hidden="1" x14ac:dyDescent="0.25">
      <c r="A1531" t="s">
        <v>92</v>
      </c>
      <c r="B1531" t="s">
        <v>188</v>
      </c>
      <c r="C1531" t="s">
        <v>10</v>
      </c>
      <c r="D1531"/>
      <c r="E1531" s="8">
        <v>1.88</v>
      </c>
      <c r="F1531">
        <v>30</v>
      </c>
      <c r="G1531">
        <f>SUM(Tabuľka9[[#This Row],[Predpokladané spotrebované množstvo 07-12/2022]]*Tabuľka9[[#This Row],[Cena MJ S  DPH]])</f>
        <v>56.4</v>
      </c>
      <c r="H1531" s="1">
        <v>648108</v>
      </c>
      <c r="I1531" t="str">
        <f>_xlfn.XLOOKUP(Tabuľka9[[#This Row],[IČO]],Zlúčenie1[IČO],Zlúčenie1[zariadenie_short])</f>
        <v>Femina</v>
      </c>
      <c r="J1531" t="str">
        <f>_xlfn.XLOOKUP(Tabuľka9[[#This Row],[IČO]],Zlúčenie1[IČO],Zlúčenie1[cis_obce.okres_skratka])</f>
        <v>RS</v>
      </c>
    </row>
    <row r="1532" spans="1:10" hidden="1" x14ac:dyDescent="0.25">
      <c r="A1532" t="s">
        <v>7</v>
      </c>
      <c r="B1532" t="s">
        <v>8</v>
      </c>
      <c r="C1532" t="s">
        <v>10</v>
      </c>
      <c r="D1532"/>
      <c r="E1532" s="8"/>
      <c r="F1532"/>
      <c r="G1532">
        <f>SUM(Tabuľka9[[#This Row],[Predpokladané spotrebované množstvo 07-12/2022]]*Tabuľka9[[#This Row],[Cena MJ S  DPH]])</f>
        <v>0</v>
      </c>
      <c r="H1532" s="1">
        <v>37890115</v>
      </c>
      <c r="I1532" t="str">
        <f>_xlfn.XLOOKUP(Tabuľka9[[#This Row],[IČO]],Zlúčenie1[IČO],Zlúčenie1[zariadenie_short])</f>
        <v>Soš HSAO ZV</v>
      </c>
      <c r="J1532" t="str">
        <f>_xlfn.XLOOKUP(Tabuľka9[[#This Row],[IČO]],Zlúčenie1[IČO],Zlúčenie1[cis_obce.okres_skratka])</f>
        <v>ZV</v>
      </c>
    </row>
    <row r="1533" spans="1:10" hidden="1" x14ac:dyDescent="0.25">
      <c r="A1533" t="s">
        <v>7</v>
      </c>
      <c r="B1533" t="s">
        <v>9</v>
      </c>
      <c r="C1533" t="s">
        <v>10</v>
      </c>
      <c r="D1533"/>
      <c r="E1533" s="8">
        <v>2.4</v>
      </c>
      <c r="F1533">
        <v>20</v>
      </c>
      <c r="G1533">
        <f>SUM(Tabuľka9[[#This Row],[Predpokladané spotrebované množstvo 07-12/2022]]*Tabuľka9[[#This Row],[Cena MJ S  DPH]])</f>
        <v>48</v>
      </c>
      <c r="H1533" s="1">
        <v>37890115</v>
      </c>
      <c r="I1533" t="str">
        <f>_xlfn.XLOOKUP(Tabuľka9[[#This Row],[IČO]],Zlúčenie1[IČO],Zlúčenie1[zariadenie_short])</f>
        <v>Soš HSAO ZV</v>
      </c>
      <c r="J1533" t="str">
        <f>_xlfn.XLOOKUP(Tabuľka9[[#This Row],[IČO]],Zlúčenie1[IČO],Zlúčenie1[cis_obce.okres_skratka])</f>
        <v>ZV</v>
      </c>
    </row>
    <row r="1534" spans="1:10" hidden="1" x14ac:dyDescent="0.25">
      <c r="A1534" t="s">
        <v>7</v>
      </c>
      <c r="B1534" t="s">
        <v>11</v>
      </c>
      <c r="C1534" t="s">
        <v>10</v>
      </c>
      <c r="D1534"/>
      <c r="E1534" s="8"/>
      <c r="F1534"/>
      <c r="G1534">
        <f>SUM(Tabuľka9[[#This Row],[Predpokladané spotrebované množstvo 07-12/2022]]*Tabuľka9[[#This Row],[Cena MJ S  DPH]])</f>
        <v>0</v>
      </c>
      <c r="H1534" s="1">
        <v>37890115</v>
      </c>
      <c r="I1534" t="str">
        <f>_xlfn.XLOOKUP(Tabuľka9[[#This Row],[IČO]],Zlúčenie1[IČO],Zlúčenie1[zariadenie_short])</f>
        <v>Soš HSAO ZV</v>
      </c>
      <c r="J1534" t="str">
        <f>_xlfn.XLOOKUP(Tabuľka9[[#This Row],[IČO]],Zlúčenie1[IČO],Zlúčenie1[cis_obce.okres_skratka])</f>
        <v>ZV</v>
      </c>
    </row>
    <row r="1535" spans="1:10" hidden="1" x14ac:dyDescent="0.25">
      <c r="A1535" t="s">
        <v>7</v>
      </c>
      <c r="B1535" t="s">
        <v>12</v>
      </c>
      <c r="C1535" t="s">
        <v>10</v>
      </c>
      <c r="D1535"/>
      <c r="E1535" s="8">
        <v>0.6</v>
      </c>
      <c r="F1535">
        <v>100</v>
      </c>
      <c r="G1535">
        <f>SUM(Tabuľka9[[#This Row],[Predpokladané spotrebované množstvo 07-12/2022]]*Tabuľka9[[#This Row],[Cena MJ S  DPH]])</f>
        <v>60</v>
      </c>
      <c r="H1535" s="1">
        <v>37890115</v>
      </c>
      <c r="I1535" t="str">
        <f>_xlfn.XLOOKUP(Tabuľka9[[#This Row],[IČO]],Zlúčenie1[IČO],Zlúčenie1[zariadenie_short])</f>
        <v>Soš HSAO ZV</v>
      </c>
      <c r="J1535" t="str">
        <f>_xlfn.XLOOKUP(Tabuľka9[[#This Row],[IČO]],Zlúčenie1[IČO],Zlúčenie1[cis_obce.okres_skratka])</f>
        <v>ZV</v>
      </c>
    </row>
    <row r="1536" spans="1:10" hidden="1" x14ac:dyDescent="0.25">
      <c r="A1536" t="s">
        <v>7</v>
      </c>
      <c r="B1536" t="s">
        <v>13</v>
      </c>
      <c r="C1536" t="s">
        <v>10</v>
      </c>
      <c r="D1536"/>
      <c r="E1536" s="8"/>
      <c r="F1536"/>
      <c r="G1536">
        <f>SUM(Tabuľka9[[#This Row],[Predpokladané spotrebované množstvo 07-12/2022]]*Tabuľka9[[#This Row],[Cena MJ S  DPH]])</f>
        <v>0</v>
      </c>
      <c r="H1536" s="1">
        <v>37890115</v>
      </c>
      <c r="I1536" t="str">
        <f>_xlfn.XLOOKUP(Tabuľka9[[#This Row],[IČO]],Zlúčenie1[IČO],Zlúčenie1[zariadenie_short])</f>
        <v>Soš HSAO ZV</v>
      </c>
      <c r="J1536" t="str">
        <f>_xlfn.XLOOKUP(Tabuľka9[[#This Row],[IČO]],Zlúčenie1[IČO],Zlúčenie1[cis_obce.okres_skratka])</f>
        <v>ZV</v>
      </c>
    </row>
    <row r="1537" spans="1:10" hidden="1" x14ac:dyDescent="0.25">
      <c r="A1537" t="s">
        <v>7</v>
      </c>
      <c r="B1537" t="s">
        <v>14</v>
      </c>
      <c r="C1537" t="s">
        <v>10</v>
      </c>
      <c r="D1537"/>
      <c r="E1537" s="8"/>
      <c r="F1537"/>
      <c r="G1537">
        <f>SUM(Tabuľka9[[#This Row],[Predpokladané spotrebované množstvo 07-12/2022]]*Tabuľka9[[#This Row],[Cena MJ S  DPH]])</f>
        <v>0</v>
      </c>
      <c r="H1537" s="1">
        <v>37890115</v>
      </c>
      <c r="I1537" t="str">
        <f>_xlfn.XLOOKUP(Tabuľka9[[#This Row],[IČO]],Zlúčenie1[IČO],Zlúčenie1[zariadenie_short])</f>
        <v>Soš HSAO ZV</v>
      </c>
      <c r="J1537" t="str">
        <f>_xlfn.XLOOKUP(Tabuľka9[[#This Row],[IČO]],Zlúčenie1[IČO],Zlúčenie1[cis_obce.okres_skratka])</f>
        <v>ZV</v>
      </c>
    </row>
    <row r="1538" spans="1:10" hidden="1" x14ac:dyDescent="0.25">
      <c r="A1538" t="s">
        <v>7</v>
      </c>
      <c r="B1538" t="s">
        <v>15</v>
      </c>
      <c r="C1538" t="s">
        <v>16</v>
      </c>
      <c r="D1538"/>
      <c r="E1538" s="8">
        <v>0.28999999999999998</v>
      </c>
      <c r="F1538">
        <v>100</v>
      </c>
      <c r="G1538">
        <f>SUM(Tabuľka9[[#This Row],[Predpokladané spotrebované množstvo 07-12/2022]]*Tabuľka9[[#This Row],[Cena MJ S  DPH]])</f>
        <v>28.999999999999996</v>
      </c>
      <c r="H1538" s="1">
        <v>37890115</v>
      </c>
      <c r="I1538" t="str">
        <f>_xlfn.XLOOKUP(Tabuľka9[[#This Row],[IČO]],Zlúčenie1[IČO],Zlúčenie1[zariadenie_short])</f>
        <v>Soš HSAO ZV</v>
      </c>
      <c r="J1538" t="str">
        <f>_xlfn.XLOOKUP(Tabuľka9[[#This Row],[IČO]],Zlúčenie1[IČO],Zlúčenie1[cis_obce.okres_skratka])</f>
        <v>ZV</v>
      </c>
    </row>
    <row r="1539" spans="1:10" hidden="1" x14ac:dyDescent="0.25">
      <c r="A1539" t="s">
        <v>7</v>
      </c>
      <c r="B1539" t="s">
        <v>17</v>
      </c>
      <c r="C1539" t="s">
        <v>10</v>
      </c>
      <c r="D1539"/>
      <c r="E1539" s="8">
        <v>5.4</v>
      </c>
      <c r="F1539">
        <v>6</v>
      </c>
      <c r="G1539">
        <f>SUM(Tabuľka9[[#This Row],[Predpokladané spotrebované množstvo 07-12/2022]]*Tabuľka9[[#This Row],[Cena MJ S  DPH]])</f>
        <v>32.400000000000006</v>
      </c>
      <c r="H1539" s="1">
        <v>37890115</v>
      </c>
      <c r="I1539" t="str">
        <f>_xlfn.XLOOKUP(Tabuľka9[[#This Row],[IČO]],Zlúčenie1[IČO],Zlúčenie1[zariadenie_short])</f>
        <v>Soš HSAO ZV</v>
      </c>
      <c r="J1539" t="str">
        <f>_xlfn.XLOOKUP(Tabuľka9[[#This Row],[IČO]],Zlúčenie1[IČO],Zlúčenie1[cis_obce.okres_skratka])</f>
        <v>ZV</v>
      </c>
    </row>
    <row r="1540" spans="1:10" hidden="1" x14ac:dyDescent="0.25">
      <c r="A1540" t="s">
        <v>7</v>
      </c>
      <c r="B1540" t="s">
        <v>18</v>
      </c>
      <c r="C1540" t="s">
        <v>10</v>
      </c>
      <c r="D1540"/>
      <c r="E1540" s="8">
        <v>0.9</v>
      </c>
      <c r="F1540">
        <v>80</v>
      </c>
      <c r="G1540">
        <f>SUM(Tabuľka9[[#This Row],[Predpokladané spotrebované množstvo 07-12/2022]]*Tabuľka9[[#This Row],[Cena MJ S  DPH]])</f>
        <v>72</v>
      </c>
      <c r="H1540" s="1">
        <v>37890115</v>
      </c>
      <c r="I1540" t="str">
        <f>_xlfn.XLOOKUP(Tabuľka9[[#This Row],[IČO]],Zlúčenie1[IČO],Zlúčenie1[zariadenie_short])</f>
        <v>Soš HSAO ZV</v>
      </c>
      <c r="J1540" t="str">
        <f>_xlfn.XLOOKUP(Tabuľka9[[#This Row],[IČO]],Zlúčenie1[IČO],Zlúčenie1[cis_obce.okres_skratka])</f>
        <v>ZV</v>
      </c>
    </row>
    <row r="1541" spans="1:10" hidden="1" x14ac:dyDescent="0.25">
      <c r="A1541" t="s">
        <v>7</v>
      </c>
      <c r="B1541" t="s">
        <v>19</v>
      </c>
      <c r="C1541" t="s">
        <v>10</v>
      </c>
      <c r="D1541"/>
      <c r="E1541" s="8">
        <v>1</v>
      </c>
      <c r="F1541">
        <v>30</v>
      </c>
      <c r="G1541">
        <f>SUM(Tabuľka9[[#This Row],[Predpokladané spotrebované množstvo 07-12/2022]]*Tabuľka9[[#This Row],[Cena MJ S  DPH]])</f>
        <v>30</v>
      </c>
      <c r="H1541" s="1">
        <v>37890115</v>
      </c>
      <c r="I1541" t="str">
        <f>_xlfn.XLOOKUP(Tabuľka9[[#This Row],[IČO]],Zlúčenie1[IČO],Zlúčenie1[zariadenie_short])</f>
        <v>Soš HSAO ZV</v>
      </c>
      <c r="J1541" t="str">
        <f>_xlfn.XLOOKUP(Tabuľka9[[#This Row],[IČO]],Zlúčenie1[IČO],Zlúčenie1[cis_obce.okres_skratka])</f>
        <v>ZV</v>
      </c>
    </row>
    <row r="1542" spans="1:10" hidden="1" x14ac:dyDescent="0.25">
      <c r="A1542" t="s">
        <v>7</v>
      </c>
      <c r="B1542" t="s">
        <v>20</v>
      </c>
      <c r="C1542" t="s">
        <v>10</v>
      </c>
      <c r="D1542"/>
      <c r="E1542" s="8"/>
      <c r="F1542"/>
      <c r="G1542">
        <f>SUM(Tabuľka9[[#This Row],[Predpokladané spotrebované množstvo 07-12/2022]]*Tabuľka9[[#This Row],[Cena MJ S  DPH]])</f>
        <v>0</v>
      </c>
      <c r="H1542" s="1">
        <v>37890115</v>
      </c>
      <c r="I1542" t="str">
        <f>_xlfn.XLOOKUP(Tabuľka9[[#This Row],[IČO]],Zlúčenie1[IČO],Zlúčenie1[zariadenie_short])</f>
        <v>Soš HSAO ZV</v>
      </c>
      <c r="J1542" t="str">
        <f>_xlfn.XLOOKUP(Tabuľka9[[#This Row],[IČO]],Zlúčenie1[IČO],Zlúčenie1[cis_obce.okres_skratka])</f>
        <v>ZV</v>
      </c>
    </row>
    <row r="1543" spans="1:10" hidden="1" x14ac:dyDescent="0.25">
      <c r="A1543" t="s">
        <v>7</v>
      </c>
      <c r="B1543" t="s">
        <v>21</v>
      </c>
      <c r="C1543" t="s">
        <v>22</v>
      </c>
      <c r="D1543"/>
      <c r="E1543" s="8"/>
      <c r="F1543"/>
      <c r="G1543">
        <f>SUM(Tabuľka9[[#This Row],[Predpokladané spotrebované množstvo 07-12/2022]]*Tabuľka9[[#This Row],[Cena MJ S  DPH]])</f>
        <v>0</v>
      </c>
      <c r="H1543" s="1">
        <v>37890115</v>
      </c>
      <c r="I1543" t="str">
        <f>_xlfn.XLOOKUP(Tabuľka9[[#This Row],[IČO]],Zlúčenie1[IČO],Zlúčenie1[zariadenie_short])</f>
        <v>Soš HSAO ZV</v>
      </c>
      <c r="J1543" t="str">
        <f>_xlfn.XLOOKUP(Tabuľka9[[#This Row],[IČO]],Zlúčenie1[IČO],Zlúčenie1[cis_obce.okres_skratka])</f>
        <v>ZV</v>
      </c>
    </row>
    <row r="1544" spans="1:10" hidden="1" x14ac:dyDescent="0.25">
      <c r="A1544" t="s">
        <v>7</v>
      </c>
      <c r="B1544" t="s">
        <v>23</v>
      </c>
      <c r="C1544" t="s">
        <v>10</v>
      </c>
      <c r="D1544"/>
      <c r="E1544" s="8">
        <v>4.5</v>
      </c>
      <c r="F1544">
        <v>10</v>
      </c>
      <c r="G1544">
        <f>SUM(Tabuľka9[[#This Row],[Predpokladané spotrebované množstvo 07-12/2022]]*Tabuľka9[[#This Row],[Cena MJ S  DPH]])</f>
        <v>45</v>
      </c>
      <c r="H1544" s="1">
        <v>37890115</v>
      </c>
      <c r="I1544" t="str">
        <f>_xlfn.XLOOKUP(Tabuľka9[[#This Row],[IČO]],Zlúčenie1[IČO],Zlúčenie1[zariadenie_short])</f>
        <v>Soš HSAO ZV</v>
      </c>
      <c r="J1544" t="str">
        <f>_xlfn.XLOOKUP(Tabuľka9[[#This Row],[IČO]],Zlúčenie1[IČO],Zlúčenie1[cis_obce.okres_skratka])</f>
        <v>ZV</v>
      </c>
    </row>
    <row r="1545" spans="1:10" hidden="1" x14ac:dyDescent="0.25">
      <c r="A1545" t="s">
        <v>7</v>
      </c>
      <c r="B1545" t="s">
        <v>24</v>
      </c>
      <c r="C1545" t="s">
        <v>10</v>
      </c>
      <c r="D1545"/>
      <c r="E1545" s="8"/>
      <c r="F1545"/>
      <c r="G1545">
        <f>SUM(Tabuľka9[[#This Row],[Predpokladané spotrebované množstvo 07-12/2022]]*Tabuľka9[[#This Row],[Cena MJ S  DPH]])</f>
        <v>0</v>
      </c>
      <c r="H1545" s="1">
        <v>37890115</v>
      </c>
      <c r="I1545" t="str">
        <f>_xlfn.XLOOKUP(Tabuľka9[[#This Row],[IČO]],Zlúčenie1[IČO],Zlúčenie1[zariadenie_short])</f>
        <v>Soš HSAO ZV</v>
      </c>
      <c r="J1545" t="str">
        <f>_xlfn.XLOOKUP(Tabuľka9[[#This Row],[IČO]],Zlúčenie1[IČO],Zlúčenie1[cis_obce.okres_skratka])</f>
        <v>ZV</v>
      </c>
    </row>
    <row r="1546" spans="1:10" hidden="1" x14ac:dyDescent="0.25">
      <c r="A1546" t="s">
        <v>7</v>
      </c>
      <c r="B1546" t="s">
        <v>25</v>
      </c>
      <c r="C1546" t="s">
        <v>10</v>
      </c>
      <c r="D1546"/>
      <c r="E1546" s="8"/>
      <c r="F1546"/>
      <c r="G1546">
        <f>SUM(Tabuľka9[[#This Row],[Predpokladané spotrebované množstvo 07-12/2022]]*Tabuľka9[[#This Row],[Cena MJ S  DPH]])</f>
        <v>0</v>
      </c>
      <c r="H1546" s="1">
        <v>37890115</v>
      </c>
      <c r="I1546" t="str">
        <f>_xlfn.XLOOKUP(Tabuľka9[[#This Row],[IČO]],Zlúčenie1[IČO],Zlúčenie1[zariadenie_short])</f>
        <v>Soš HSAO ZV</v>
      </c>
      <c r="J1546" t="str">
        <f>_xlfn.XLOOKUP(Tabuľka9[[#This Row],[IČO]],Zlúčenie1[IČO],Zlúčenie1[cis_obce.okres_skratka])</f>
        <v>ZV</v>
      </c>
    </row>
    <row r="1547" spans="1:10" hidden="1" x14ac:dyDescent="0.25">
      <c r="A1547" t="s">
        <v>7</v>
      </c>
      <c r="B1547" t="s">
        <v>26</v>
      </c>
      <c r="C1547" t="s">
        <v>10</v>
      </c>
      <c r="D1547"/>
      <c r="E1547" s="8"/>
      <c r="F1547"/>
      <c r="G1547">
        <f>SUM(Tabuľka9[[#This Row],[Predpokladané spotrebované množstvo 07-12/2022]]*Tabuľka9[[#This Row],[Cena MJ S  DPH]])</f>
        <v>0</v>
      </c>
      <c r="H1547" s="1">
        <v>37890115</v>
      </c>
      <c r="I1547" t="str">
        <f>_xlfn.XLOOKUP(Tabuľka9[[#This Row],[IČO]],Zlúčenie1[IČO],Zlúčenie1[zariadenie_short])</f>
        <v>Soš HSAO ZV</v>
      </c>
      <c r="J1547" t="str">
        <f>_xlfn.XLOOKUP(Tabuľka9[[#This Row],[IČO]],Zlúčenie1[IČO],Zlúčenie1[cis_obce.okres_skratka])</f>
        <v>ZV</v>
      </c>
    </row>
    <row r="1548" spans="1:10" hidden="1" x14ac:dyDescent="0.25">
      <c r="A1548" t="s">
        <v>7</v>
      </c>
      <c r="B1548" t="s">
        <v>27</v>
      </c>
      <c r="C1548" t="s">
        <v>10</v>
      </c>
      <c r="D1548"/>
      <c r="E1548" s="8">
        <v>0.98</v>
      </c>
      <c r="F1548">
        <v>100</v>
      </c>
      <c r="G1548">
        <f>SUM(Tabuľka9[[#This Row],[Predpokladané spotrebované množstvo 07-12/2022]]*Tabuľka9[[#This Row],[Cena MJ S  DPH]])</f>
        <v>98</v>
      </c>
      <c r="H1548" s="1">
        <v>37890115</v>
      </c>
      <c r="I1548" t="str">
        <f>_xlfn.XLOOKUP(Tabuľka9[[#This Row],[IČO]],Zlúčenie1[IČO],Zlúčenie1[zariadenie_short])</f>
        <v>Soš HSAO ZV</v>
      </c>
      <c r="J1548" t="str">
        <f>_xlfn.XLOOKUP(Tabuľka9[[#This Row],[IČO]],Zlúčenie1[IČO],Zlúčenie1[cis_obce.okres_skratka])</f>
        <v>ZV</v>
      </c>
    </row>
    <row r="1549" spans="1:10" hidden="1" x14ac:dyDescent="0.25">
      <c r="A1549" t="s">
        <v>7</v>
      </c>
      <c r="B1549" t="s">
        <v>28</v>
      </c>
      <c r="C1549" t="s">
        <v>10</v>
      </c>
      <c r="D1549"/>
      <c r="E1549" s="8">
        <v>0.96</v>
      </c>
      <c r="F1549">
        <v>100</v>
      </c>
      <c r="G1549">
        <f>SUM(Tabuľka9[[#This Row],[Predpokladané spotrebované množstvo 07-12/2022]]*Tabuľka9[[#This Row],[Cena MJ S  DPH]])</f>
        <v>96</v>
      </c>
      <c r="H1549" s="1">
        <v>37890115</v>
      </c>
      <c r="I1549" t="str">
        <f>_xlfn.XLOOKUP(Tabuľka9[[#This Row],[IČO]],Zlúčenie1[IČO],Zlúčenie1[zariadenie_short])</f>
        <v>Soš HSAO ZV</v>
      </c>
      <c r="J1549" t="str">
        <f>_xlfn.XLOOKUP(Tabuľka9[[#This Row],[IČO]],Zlúčenie1[IČO],Zlúčenie1[cis_obce.okres_skratka])</f>
        <v>ZV</v>
      </c>
    </row>
    <row r="1550" spans="1:10" hidden="1" x14ac:dyDescent="0.25">
      <c r="A1550" t="s">
        <v>7</v>
      </c>
      <c r="B1550" t="s">
        <v>29</v>
      </c>
      <c r="C1550" t="s">
        <v>16</v>
      </c>
      <c r="D1550"/>
      <c r="E1550" s="8">
        <v>0.65</v>
      </c>
      <c r="F1550">
        <v>100</v>
      </c>
      <c r="G1550">
        <f>SUM(Tabuľka9[[#This Row],[Predpokladané spotrebované množstvo 07-12/2022]]*Tabuľka9[[#This Row],[Cena MJ S  DPH]])</f>
        <v>65</v>
      </c>
      <c r="H1550" s="1">
        <v>37890115</v>
      </c>
      <c r="I1550" t="str">
        <f>_xlfn.XLOOKUP(Tabuľka9[[#This Row],[IČO]],Zlúčenie1[IČO],Zlúčenie1[zariadenie_short])</f>
        <v>Soš HSAO ZV</v>
      </c>
      <c r="J1550" t="str">
        <f>_xlfn.XLOOKUP(Tabuľka9[[#This Row],[IČO]],Zlúčenie1[IČO],Zlúčenie1[cis_obce.okres_skratka])</f>
        <v>ZV</v>
      </c>
    </row>
    <row r="1551" spans="1:10" hidden="1" x14ac:dyDescent="0.25">
      <c r="A1551" t="s">
        <v>7</v>
      </c>
      <c r="B1551" t="s">
        <v>30</v>
      </c>
      <c r="C1551" t="s">
        <v>10</v>
      </c>
      <c r="D1551"/>
      <c r="E1551" s="8"/>
      <c r="F1551"/>
      <c r="G1551">
        <f>SUM(Tabuľka9[[#This Row],[Predpokladané spotrebované množstvo 07-12/2022]]*Tabuľka9[[#This Row],[Cena MJ S  DPH]])</f>
        <v>0</v>
      </c>
      <c r="H1551" s="1">
        <v>37890115</v>
      </c>
      <c r="I1551" t="str">
        <f>_xlfn.XLOOKUP(Tabuľka9[[#This Row],[IČO]],Zlúčenie1[IČO],Zlúčenie1[zariadenie_short])</f>
        <v>Soš HSAO ZV</v>
      </c>
      <c r="J1551" t="str">
        <f>_xlfn.XLOOKUP(Tabuľka9[[#This Row],[IČO]],Zlúčenie1[IČO],Zlúčenie1[cis_obce.okres_skratka])</f>
        <v>ZV</v>
      </c>
    </row>
    <row r="1552" spans="1:10" hidden="1" x14ac:dyDescent="0.25">
      <c r="A1552" t="s">
        <v>7</v>
      </c>
      <c r="B1552" t="s">
        <v>31</v>
      </c>
      <c r="C1552" t="s">
        <v>10</v>
      </c>
      <c r="D1552"/>
      <c r="E1552" s="8">
        <v>1.2</v>
      </c>
      <c r="F1552">
        <v>200</v>
      </c>
      <c r="G1552">
        <f>SUM(Tabuľka9[[#This Row],[Predpokladané spotrebované množstvo 07-12/2022]]*Tabuľka9[[#This Row],[Cena MJ S  DPH]])</f>
        <v>240</v>
      </c>
      <c r="H1552" s="1">
        <v>37890115</v>
      </c>
      <c r="I1552" t="str">
        <f>_xlfn.XLOOKUP(Tabuľka9[[#This Row],[IČO]],Zlúčenie1[IČO],Zlúčenie1[zariadenie_short])</f>
        <v>Soš HSAO ZV</v>
      </c>
      <c r="J1552" t="str">
        <f>_xlfn.XLOOKUP(Tabuľka9[[#This Row],[IČO]],Zlúčenie1[IČO],Zlúčenie1[cis_obce.okres_skratka])</f>
        <v>ZV</v>
      </c>
    </row>
    <row r="1553" spans="1:10" hidden="1" x14ac:dyDescent="0.25">
      <c r="A1553" t="s">
        <v>7</v>
      </c>
      <c r="B1553" t="s">
        <v>32</v>
      </c>
      <c r="C1553" t="s">
        <v>10</v>
      </c>
      <c r="D1553"/>
      <c r="E1553" s="8">
        <v>1.1000000000000001</v>
      </c>
      <c r="F1553">
        <v>200</v>
      </c>
      <c r="G1553">
        <f>SUM(Tabuľka9[[#This Row],[Predpokladané spotrebované množstvo 07-12/2022]]*Tabuľka9[[#This Row],[Cena MJ S  DPH]])</f>
        <v>220.00000000000003</v>
      </c>
      <c r="H1553" s="1">
        <v>37890115</v>
      </c>
      <c r="I1553" t="str">
        <f>_xlfn.XLOOKUP(Tabuľka9[[#This Row],[IČO]],Zlúčenie1[IČO],Zlúčenie1[zariadenie_short])</f>
        <v>Soš HSAO ZV</v>
      </c>
      <c r="J1553" t="str">
        <f>_xlfn.XLOOKUP(Tabuľka9[[#This Row],[IČO]],Zlúčenie1[IČO],Zlúčenie1[cis_obce.okres_skratka])</f>
        <v>ZV</v>
      </c>
    </row>
    <row r="1554" spans="1:10" hidden="1" x14ac:dyDescent="0.25">
      <c r="A1554" t="s">
        <v>7</v>
      </c>
      <c r="B1554" t="s">
        <v>33</v>
      </c>
      <c r="C1554" t="s">
        <v>10</v>
      </c>
      <c r="D1554"/>
      <c r="E1554" s="8"/>
      <c r="F1554"/>
      <c r="G1554">
        <f>SUM(Tabuľka9[[#This Row],[Predpokladané spotrebované množstvo 07-12/2022]]*Tabuľka9[[#This Row],[Cena MJ S  DPH]])</f>
        <v>0</v>
      </c>
      <c r="H1554" s="1">
        <v>37890115</v>
      </c>
      <c r="I1554" t="str">
        <f>_xlfn.XLOOKUP(Tabuľka9[[#This Row],[IČO]],Zlúčenie1[IČO],Zlúčenie1[zariadenie_short])</f>
        <v>Soš HSAO ZV</v>
      </c>
      <c r="J1554" t="str">
        <f>_xlfn.XLOOKUP(Tabuľka9[[#This Row],[IČO]],Zlúčenie1[IČO],Zlúčenie1[cis_obce.okres_skratka])</f>
        <v>ZV</v>
      </c>
    </row>
    <row r="1555" spans="1:10" hidden="1" x14ac:dyDescent="0.25">
      <c r="A1555" t="s">
        <v>7</v>
      </c>
      <c r="B1555" t="s">
        <v>34</v>
      </c>
      <c r="C1555" t="s">
        <v>10</v>
      </c>
      <c r="D1555"/>
      <c r="E1555" s="8">
        <v>0.6</v>
      </c>
      <c r="F1555">
        <v>480</v>
      </c>
      <c r="G1555">
        <f>SUM(Tabuľka9[[#This Row],[Predpokladané spotrebované množstvo 07-12/2022]]*Tabuľka9[[#This Row],[Cena MJ S  DPH]])</f>
        <v>288</v>
      </c>
      <c r="H1555" s="1">
        <v>37890115</v>
      </c>
      <c r="I1555" t="str">
        <f>_xlfn.XLOOKUP(Tabuľka9[[#This Row],[IČO]],Zlúčenie1[IČO],Zlúčenie1[zariadenie_short])</f>
        <v>Soš HSAO ZV</v>
      </c>
      <c r="J1555" t="str">
        <f>_xlfn.XLOOKUP(Tabuľka9[[#This Row],[IČO]],Zlúčenie1[IČO],Zlúčenie1[cis_obce.okres_skratka])</f>
        <v>ZV</v>
      </c>
    </row>
    <row r="1556" spans="1:10" hidden="1" x14ac:dyDescent="0.25">
      <c r="A1556" t="s">
        <v>7</v>
      </c>
      <c r="B1556" t="s">
        <v>35</v>
      </c>
      <c r="C1556" t="s">
        <v>10</v>
      </c>
      <c r="D1556"/>
      <c r="E1556" s="8">
        <v>1.2</v>
      </c>
      <c r="F1556">
        <v>80</v>
      </c>
      <c r="G1556">
        <f>SUM(Tabuľka9[[#This Row],[Predpokladané spotrebované množstvo 07-12/2022]]*Tabuľka9[[#This Row],[Cena MJ S  DPH]])</f>
        <v>96</v>
      </c>
      <c r="H1556" s="1">
        <v>37890115</v>
      </c>
      <c r="I1556" t="str">
        <f>_xlfn.XLOOKUP(Tabuľka9[[#This Row],[IČO]],Zlúčenie1[IČO],Zlúčenie1[zariadenie_short])</f>
        <v>Soš HSAO ZV</v>
      </c>
      <c r="J1556" t="str">
        <f>_xlfn.XLOOKUP(Tabuľka9[[#This Row],[IČO]],Zlúčenie1[IČO],Zlúčenie1[cis_obce.okres_skratka])</f>
        <v>ZV</v>
      </c>
    </row>
    <row r="1557" spans="1:10" hidden="1" x14ac:dyDescent="0.25">
      <c r="A1557" t="s">
        <v>7</v>
      </c>
      <c r="B1557" t="s">
        <v>36</v>
      </c>
      <c r="C1557" t="s">
        <v>10</v>
      </c>
      <c r="D1557"/>
      <c r="E1557" s="8">
        <v>2.4</v>
      </c>
      <c r="F1557">
        <v>80</v>
      </c>
      <c r="G1557">
        <f>SUM(Tabuľka9[[#This Row],[Predpokladané spotrebované množstvo 07-12/2022]]*Tabuľka9[[#This Row],[Cena MJ S  DPH]])</f>
        <v>192</v>
      </c>
      <c r="H1557" s="1">
        <v>37890115</v>
      </c>
      <c r="I1557" t="str">
        <f>_xlfn.XLOOKUP(Tabuľka9[[#This Row],[IČO]],Zlúčenie1[IČO],Zlúčenie1[zariadenie_short])</f>
        <v>Soš HSAO ZV</v>
      </c>
      <c r="J1557" t="str">
        <f>_xlfn.XLOOKUP(Tabuľka9[[#This Row],[IČO]],Zlúčenie1[IČO],Zlúčenie1[cis_obce.okres_skratka])</f>
        <v>ZV</v>
      </c>
    </row>
    <row r="1558" spans="1:10" hidden="1" x14ac:dyDescent="0.25">
      <c r="A1558" t="s">
        <v>7</v>
      </c>
      <c r="B1558" t="s">
        <v>37</v>
      </c>
      <c r="C1558" t="s">
        <v>10</v>
      </c>
      <c r="D1558"/>
      <c r="E1558" s="8"/>
      <c r="F1558"/>
      <c r="G1558">
        <f>SUM(Tabuľka9[[#This Row],[Predpokladané spotrebované množstvo 07-12/2022]]*Tabuľka9[[#This Row],[Cena MJ S  DPH]])</f>
        <v>0</v>
      </c>
      <c r="H1558" s="1">
        <v>37890115</v>
      </c>
      <c r="I1558" t="str">
        <f>_xlfn.XLOOKUP(Tabuľka9[[#This Row],[IČO]],Zlúčenie1[IČO],Zlúčenie1[zariadenie_short])</f>
        <v>Soš HSAO ZV</v>
      </c>
      <c r="J1558" t="str">
        <f>_xlfn.XLOOKUP(Tabuľka9[[#This Row],[IČO]],Zlúčenie1[IČO],Zlúčenie1[cis_obce.okres_skratka])</f>
        <v>ZV</v>
      </c>
    </row>
    <row r="1559" spans="1:10" hidden="1" x14ac:dyDescent="0.25">
      <c r="A1559" t="s">
        <v>7</v>
      </c>
      <c r="B1559" t="s">
        <v>38</v>
      </c>
      <c r="C1559" t="s">
        <v>10</v>
      </c>
      <c r="D1559"/>
      <c r="E1559" s="8">
        <v>1.25</v>
      </c>
      <c r="F1559">
        <v>120</v>
      </c>
      <c r="G1559">
        <f>SUM(Tabuľka9[[#This Row],[Predpokladané spotrebované množstvo 07-12/2022]]*Tabuľka9[[#This Row],[Cena MJ S  DPH]])</f>
        <v>150</v>
      </c>
      <c r="H1559" s="1">
        <v>37890115</v>
      </c>
      <c r="I1559" t="str">
        <f>_xlfn.XLOOKUP(Tabuľka9[[#This Row],[IČO]],Zlúčenie1[IČO],Zlúčenie1[zariadenie_short])</f>
        <v>Soš HSAO ZV</v>
      </c>
      <c r="J1559" t="str">
        <f>_xlfn.XLOOKUP(Tabuľka9[[#This Row],[IČO]],Zlúčenie1[IČO],Zlúčenie1[cis_obce.okres_skratka])</f>
        <v>ZV</v>
      </c>
    </row>
    <row r="1560" spans="1:10" hidden="1" x14ac:dyDescent="0.25">
      <c r="A1560" t="s">
        <v>7</v>
      </c>
      <c r="B1560" t="s">
        <v>39</v>
      </c>
      <c r="C1560" t="s">
        <v>16</v>
      </c>
      <c r="D1560"/>
      <c r="E1560" s="8"/>
      <c r="F1560"/>
      <c r="G1560">
        <f>SUM(Tabuľka9[[#This Row],[Predpokladané spotrebované množstvo 07-12/2022]]*Tabuľka9[[#This Row],[Cena MJ S  DPH]])</f>
        <v>0</v>
      </c>
      <c r="H1560" s="1">
        <v>37890115</v>
      </c>
      <c r="I1560" t="str">
        <f>_xlfn.XLOOKUP(Tabuľka9[[#This Row],[IČO]],Zlúčenie1[IČO],Zlúčenie1[zariadenie_short])</f>
        <v>Soš HSAO ZV</v>
      </c>
      <c r="J1560" t="str">
        <f>_xlfn.XLOOKUP(Tabuľka9[[#This Row],[IČO]],Zlúčenie1[IČO],Zlúčenie1[cis_obce.okres_skratka])</f>
        <v>ZV</v>
      </c>
    </row>
    <row r="1561" spans="1:10" hidden="1" x14ac:dyDescent="0.25">
      <c r="A1561" t="s">
        <v>7</v>
      </c>
      <c r="B1561" t="s">
        <v>40</v>
      </c>
      <c r="C1561" t="s">
        <v>10</v>
      </c>
      <c r="D1561"/>
      <c r="E1561" s="8"/>
      <c r="F1561"/>
      <c r="G1561">
        <f>SUM(Tabuľka9[[#This Row],[Predpokladané spotrebované množstvo 07-12/2022]]*Tabuľka9[[#This Row],[Cena MJ S  DPH]])</f>
        <v>0</v>
      </c>
      <c r="H1561" s="1">
        <v>37890115</v>
      </c>
      <c r="I1561" t="str">
        <f>_xlfn.XLOOKUP(Tabuľka9[[#This Row],[IČO]],Zlúčenie1[IČO],Zlúčenie1[zariadenie_short])</f>
        <v>Soš HSAO ZV</v>
      </c>
      <c r="J1561" t="str">
        <f>_xlfn.XLOOKUP(Tabuľka9[[#This Row],[IČO]],Zlúčenie1[IČO],Zlúčenie1[cis_obce.okres_skratka])</f>
        <v>ZV</v>
      </c>
    </row>
    <row r="1562" spans="1:10" hidden="1" x14ac:dyDescent="0.25">
      <c r="A1562" t="s">
        <v>7</v>
      </c>
      <c r="B1562" t="s">
        <v>41</v>
      </c>
      <c r="C1562" t="s">
        <v>10</v>
      </c>
      <c r="D1562"/>
      <c r="E1562" s="8"/>
      <c r="F1562"/>
      <c r="G1562">
        <f>SUM(Tabuľka9[[#This Row],[Predpokladané spotrebované množstvo 07-12/2022]]*Tabuľka9[[#This Row],[Cena MJ S  DPH]])</f>
        <v>0</v>
      </c>
      <c r="H1562" s="1">
        <v>37890115</v>
      </c>
      <c r="I1562" t="str">
        <f>_xlfn.XLOOKUP(Tabuľka9[[#This Row],[IČO]],Zlúčenie1[IČO],Zlúčenie1[zariadenie_short])</f>
        <v>Soš HSAO ZV</v>
      </c>
      <c r="J1562" t="str">
        <f>_xlfn.XLOOKUP(Tabuľka9[[#This Row],[IČO]],Zlúčenie1[IČO],Zlúčenie1[cis_obce.okres_skratka])</f>
        <v>ZV</v>
      </c>
    </row>
    <row r="1563" spans="1:10" hidden="1" x14ac:dyDescent="0.25">
      <c r="A1563" t="s">
        <v>7</v>
      </c>
      <c r="B1563" t="s">
        <v>42</v>
      </c>
      <c r="C1563" t="s">
        <v>10</v>
      </c>
      <c r="D1563"/>
      <c r="E1563" s="8"/>
      <c r="F1563"/>
      <c r="G1563">
        <f>SUM(Tabuľka9[[#This Row],[Predpokladané spotrebované množstvo 07-12/2022]]*Tabuľka9[[#This Row],[Cena MJ S  DPH]])</f>
        <v>0</v>
      </c>
      <c r="H1563" s="1">
        <v>37890115</v>
      </c>
      <c r="I1563" t="str">
        <f>_xlfn.XLOOKUP(Tabuľka9[[#This Row],[IČO]],Zlúčenie1[IČO],Zlúčenie1[zariadenie_short])</f>
        <v>Soš HSAO ZV</v>
      </c>
      <c r="J1563" t="str">
        <f>_xlfn.XLOOKUP(Tabuľka9[[#This Row],[IČO]],Zlúčenie1[IČO],Zlúčenie1[cis_obce.okres_skratka])</f>
        <v>ZV</v>
      </c>
    </row>
    <row r="1564" spans="1:10" hidden="1" x14ac:dyDescent="0.25">
      <c r="A1564" t="s">
        <v>7</v>
      </c>
      <c r="B1564" t="s">
        <v>43</v>
      </c>
      <c r="C1564" t="s">
        <v>10</v>
      </c>
      <c r="D1564"/>
      <c r="E1564" s="8">
        <v>0.55000000000000004</v>
      </c>
      <c r="F1564">
        <v>500</v>
      </c>
      <c r="G1564">
        <f>SUM(Tabuľka9[[#This Row],[Predpokladané spotrebované množstvo 07-12/2022]]*Tabuľka9[[#This Row],[Cena MJ S  DPH]])</f>
        <v>275</v>
      </c>
      <c r="H1564" s="1">
        <v>37890115</v>
      </c>
      <c r="I1564" t="str">
        <f>_xlfn.XLOOKUP(Tabuľka9[[#This Row],[IČO]],Zlúčenie1[IČO],Zlúčenie1[zariadenie_short])</f>
        <v>Soš HSAO ZV</v>
      </c>
      <c r="J1564" t="str">
        <f>_xlfn.XLOOKUP(Tabuľka9[[#This Row],[IČO]],Zlúčenie1[IČO],Zlúčenie1[cis_obce.okres_skratka])</f>
        <v>ZV</v>
      </c>
    </row>
    <row r="1565" spans="1:10" hidden="1" x14ac:dyDescent="0.25">
      <c r="A1565" t="s">
        <v>7</v>
      </c>
      <c r="B1565" t="s">
        <v>44</v>
      </c>
      <c r="C1565" t="s">
        <v>45</v>
      </c>
      <c r="D1565"/>
      <c r="E1565" s="8"/>
      <c r="F1565"/>
      <c r="G1565">
        <f>SUM(Tabuľka9[[#This Row],[Predpokladané spotrebované množstvo 07-12/2022]]*Tabuľka9[[#This Row],[Cena MJ S  DPH]])</f>
        <v>0</v>
      </c>
      <c r="H1565" s="1">
        <v>37890115</v>
      </c>
      <c r="I1565" t="str">
        <f>_xlfn.XLOOKUP(Tabuľka9[[#This Row],[IČO]],Zlúčenie1[IČO],Zlúčenie1[zariadenie_short])</f>
        <v>Soš HSAO ZV</v>
      </c>
      <c r="J1565" t="str">
        <f>_xlfn.XLOOKUP(Tabuľka9[[#This Row],[IČO]],Zlúčenie1[IČO],Zlúčenie1[cis_obce.okres_skratka])</f>
        <v>ZV</v>
      </c>
    </row>
    <row r="1566" spans="1:10" hidden="1" x14ac:dyDescent="0.25">
      <c r="A1566" t="s">
        <v>7</v>
      </c>
      <c r="B1566" t="s">
        <v>46</v>
      </c>
      <c r="C1566" t="s">
        <v>45</v>
      </c>
      <c r="D1566"/>
      <c r="E1566" s="8"/>
      <c r="F1566"/>
      <c r="G1566">
        <f>SUM(Tabuľka9[[#This Row],[Predpokladané spotrebované množstvo 07-12/2022]]*Tabuľka9[[#This Row],[Cena MJ S  DPH]])</f>
        <v>0</v>
      </c>
      <c r="H1566" s="1">
        <v>37890115</v>
      </c>
      <c r="I1566" t="str">
        <f>_xlfn.XLOOKUP(Tabuľka9[[#This Row],[IČO]],Zlúčenie1[IČO],Zlúčenie1[zariadenie_short])</f>
        <v>Soš HSAO ZV</v>
      </c>
      <c r="J1566" t="str">
        <f>_xlfn.XLOOKUP(Tabuľka9[[#This Row],[IČO]],Zlúčenie1[IČO],Zlúčenie1[cis_obce.okres_skratka])</f>
        <v>ZV</v>
      </c>
    </row>
    <row r="1567" spans="1:10" hidden="1" x14ac:dyDescent="0.25">
      <c r="A1567" t="s">
        <v>7</v>
      </c>
      <c r="B1567" t="s">
        <v>47</v>
      </c>
      <c r="C1567" t="s">
        <v>10</v>
      </c>
      <c r="D1567"/>
      <c r="E1567" s="8"/>
      <c r="F1567"/>
      <c r="G1567">
        <f>SUM(Tabuľka9[[#This Row],[Predpokladané spotrebované množstvo 07-12/2022]]*Tabuľka9[[#This Row],[Cena MJ S  DPH]])</f>
        <v>0</v>
      </c>
      <c r="H1567" s="1">
        <v>37890115</v>
      </c>
      <c r="I1567" t="str">
        <f>_xlfn.XLOOKUP(Tabuľka9[[#This Row],[IČO]],Zlúčenie1[IČO],Zlúčenie1[zariadenie_short])</f>
        <v>Soš HSAO ZV</v>
      </c>
      <c r="J1567" t="str">
        <f>_xlfn.XLOOKUP(Tabuľka9[[#This Row],[IČO]],Zlúčenie1[IČO],Zlúčenie1[cis_obce.okres_skratka])</f>
        <v>ZV</v>
      </c>
    </row>
    <row r="1568" spans="1:10" hidden="1" x14ac:dyDescent="0.25">
      <c r="A1568" t="s">
        <v>7</v>
      </c>
      <c r="B1568" t="s">
        <v>48</v>
      </c>
      <c r="C1568" t="s">
        <v>10</v>
      </c>
      <c r="D1568"/>
      <c r="E1568" s="8">
        <v>2.5</v>
      </c>
      <c r="F1568">
        <v>80</v>
      </c>
      <c r="G1568">
        <f>SUM(Tabuľka9[[#This Row],[Predpokladané spotrebované množstvo 07-12/2022]]*Tabuľka9[[#This Row],[Cena MJ S  DPH]])</f>
        <v>200</v>
      </c>
      <c r="H1568" s="1">
        <v>37890115</v>
      </c>
      <c r="I1568" t="str">
        <f>_xlfn.XLOOKUP(Tabuľka9[[#This Row],[IČO]],Zlúčenie1[IČO],Zlúčenie1[zariadenie_short])</f>
        <v>Soš HSAO ZV</v>
      </c>
      <c r="J1568" t="str">
        <f>_xlfn.XLOOKUP(Tabuľka9[[#This Row],[IČO]],Zlúčenie1[IČO],Zlúčenie1[cis_obce.okres_skratka])</f>
        <v>ZV</v>
      </c>
    </row>
    <row r="1569" spans="1:10" hidden="1" x14ac:dyDescent="0.25">
      <c r="A1569" t="s">
        <v>7</v>
      </c>
      <c r="B1569" t="s">
        <v>49</v>
      </c>
      <c r="C1569" t="s">
        <v>10</v>
      </c>
      <c r="D1569"/>
      <c r="E1569" s="8"/>
      <c r="F1569"/>
      <c r="G1569">
        <f>SUM(Tabuľka9[[#This Row],[Predpokladané spotrebované množstvo 07-12/2022]]*Tabuľka9[[#This Row],[Cena MJ S  DPH]])</f>
        <v>0</v>
      </c>
      <c r="H1569" s="1">
        <v>37890115</v>
      </c>
      <c r="I1569" t="str">
        <f>_xlfn.XLOOKUP(Tabuľka9[[#This Row],[IČO]],Zlúčenie1[IČO],Zlúčenie1[zariadenie_short])</f>
        <v>Soš HSAO ZV</v>
      </c>
      <c r="J1569" t="str">
        <f>_xlfn.XLOOKUP(Tabuľka9[[#This Row],[IČO]],Zlúčenie1[IČO],Zlúčenie1[cis_obce.okres_skratka])</f>
        <v>ZV</v>
      </c>
    </row>
    <row r="1570" spans="1:10" hidden="1" x14ac:dyDescent="0.25">
      <c r="A1570" t="s">
        <v>7</v>
      </c>
      <c r="B1570" t="s">
        <v>50</v>
      </c>
      <c r="C1570" t="s">
        <v>10</v>
      </c>
      <c r="D1570"/>
      <c r="E1570" s="8">
        <v>3.39</v>
      </c>
      <c r="F1570">
        <v>40</v>
      </c>
      <c r="G1570">
        <f>SUM(Tabuľka9[[#This Row],[Predpokladané spotrebované množstvo 07-12/2022]]*Tabuľka9[[#This Row],[Cena MJ S  DPH]])</f>
        <v>135.6</v>
      </c>
      <c r="H1570" s="1">
        <v>37890115</v>
      </c>
      <c r="I1570" t="str">
        <f>_xlfn.XLOOKUP(Tabuľka9[[#This Row],[IČO]],Zlúčenie1[IČO],Zlúčenie1[zariadenie_short])</f>
        <v>Soš HSAO ZV</v>
      </c>
      <c r="J1570" t="str">
        <f>_xlfn.XLOOKUP(Tabuľka9[[#This Row],[IČO]],Zlúčenie1[IČO],Zlúčenie1[cis_obce.okres_skratka])</f>
        <v>ZV</v>
      </c>
    </row>
    <row r="1571" spans="1:10" hidden="1" x14ac:dyDescent="0.25">
      <c r="A1571" t="s">
        <v>7</v>
      </c>
      <c r="B1571" t="s">
        <v>51</v>
      </c>
      <c r="C1571" t="s">
        <v>10</v>
      </c>
      <c r="D1571"/>
      <c r="E1571" s="8"/>
      <c r="F1571"/>
      <c r="G1571">
        <f>SUM(Tabuľka9[[#This Row],[Predpokladané spotrebované množstvo 07-12/2022]]*Tabuľka9[[#This Row],[Cena MJ S  DPH]])</f>
        <v>0</v>
      </c>
      <c r="H1571" s="1">
        <v>37890115</v>
      </c>
      <c r="I1571" t="str">
        <f>_xlfn.XLOOKUP(Tabuľka9[[#This Row],[IČO]],Zlúčenie1[IČO],Zlúčenie1[zariadenie_short])</f>
        <v>Soš HSAO ZV</v>
      </c>
      <c r="J1571" t="str">
        <f>_xlfn.XLOOKUP(Tabuľka9[[#This Row],[IČO]],Zlúčenie1[IČO],Zlúčenie1[cis_obce.okres_skratka])</f>
        <v>ZV</v>
      </c>
    </row>
    <row r="1572" spans="1:10" hidden="1" x14ac:dyDescent="0.25">
      <c r="A1572" t="s">
        <v>7</v>
      </c>
      <c r="B1572" t="s">
        <v>52</v>
      </c>
      <c r="C1572" t="s">
        <v>10</v>
      </c>
      <c r="D1572"/>
      <c r="E1572" s="8"/>
      <c r="F1572"/>
      <c r="G1572">
        <f>SUM(Tabuľka9[[#This Row],[Predpokladané spotrebované množstvo 07-12/2022]]*Tabuľka9[[#This Row],[Cena MJ S  DPH]])</f>
        <v>0</v>
      </c>
      <c r="H1572" s="1">
        <v>37890115</v>
      </c>
      <c r="I1572" t="str">
        <f>_xlfn.XLOOKUP(Tabuľka9[[#This Row],[IČO]],Zlúčenie1[IČO],Zlúčenie1[zariadenie_short])</f>
        <v>Soš HSAO ZV</v>
      </c>
      <c r="J1572" t="str">
        <f>_xlfn.XLOOKUP(Tabuľka9[[#This Row],[IČO]],Zlúčenie1[IČO],Zlúčenie1[cis_obce.okres_skratka])</f>
        <v>ZV</v>
      </c>
    </row>
    <row r="1573" spans="1:10" hidden="1" x14ac:dyDescent="0.25">
      <c r="A1573" t="s">
        <v>7</v>
      </c>
      <c r="B1573" t="s">
        <v>53</v>
      </c>
      <c r="C1573" t="s">
        <v>10</v>
      </c>
      <c r="D1573"/>
      <c r="E1573" s="8">
        <v>2.5</v>
      </c>
      <c r="F1573">
        <v>250</v>
      </c>
      <c r="G1573">
        <f>SUM(Tabuľka9[[#This Row],[Predpokladané spotrebované množstvo 07-12/2022]]*Tabuľka9[[#This Row],[Cena MJ S  DPH]])</f>
        <v>625</v>
      </c>
      <c r="H1573" s="1">
        <v>37890115</v>
      </c>
      <c r="I1573" t="str">
        <f>_xlfn.XLOOKUP(Tabuľka9[[#This Row],[IČO]],Zlúčenie1[IČO],Zlúčenie1[zariadenie_short])</f>
        <v>Soš HSAO ZV</v>
      </c>
      <c r="J1573" t="str">
        <f>_xlfn.XLOOKUP(Tabuľka9[[#This Row],[IČO]],Zlúčenie1[IČO],Zlúčenie1[cis_obce.okres_skratka])</f>
        <v>ZV</v>
      </c>
    </row>
    <row r="1574" spans="1:10" hidden="1" x14ac:dyDescent="0.25">
      <c r="A1574" t="s">
        <v>7</v>
      </c>
      <c r="B1574" t="s">
        <v>54</v>
      </c>
      <c r="C1574" t="s">
        <v>10</v>
      </c>
      <c r="D1574"/>
      <c r="E1574" s="8">
        <v>3.4</v>
      </c>
      <c r="F1574">
        <v>60</v>
      </c>
      <c r="G1574">
        <f>SUM(Tabuľka9[[#This Row],[Predpokladané spotrebované množstvo 07-12/2022]]*Tabuľka9[[#This Row],[Cena MJ S  DPH]])</f>
        <v>204</v>
      </c>
      <c r="H1574" s="1">
        <v>37890115</v>
      </c>
      <c r="I1574" t="str">
        <f>_xlfn.XLOOKUP(Tabuľka9[[#This Row],[IČO]],Zlúčenie1[IČO],Zlúčenie1[zariadenie_short])</f>
        <v>Soš HSAO ZV</v>
      </c>
      <c r="J1574" t="str">
        <f>_xlfn.XLOOKUP(Tabuľka9[[#This Row],[IČO]],Zlúčenie1[IČO],Zlúčenie1[cis_obce.okres_skratka])</f>
        <v>ZV</v>
      </c>
    </row>
    <row r="1575" spans="1:10" hidden="1" x14ac:dyDescent="0.25">
      <c r="A1575" t="s">
        <v>7</v>
      </c>
      <c r="B1575" t="s">
        <v>55</v>
      </c>
      <c r="C1575" t="s">
        <v>10</v>
      </c>
      <c r="D1575"/>
      <c r="E1575" s="8"/>
      <c r="F1575"/>
      <c r="G1575">
        <f>SUM(Tabuľka9[[#This Row],[Predpokladané spotrebované množstvo 07-12/2022]]*Tabuľka9[[#This Row],[Cena MJ S  DPH]])</f>
        <v>0</v>
      </c>
      <c r="H1575" s="1">
        <v>37890115</v>
      </c>
      <c r="I1575" t="str">
        <f>_xlfn.XLOOKUP(Tabuľka9[[#This Row],[IČO]],Zlúčenie1[IČO],Zlúčenie1[zariadenie_short])</f>
        <v>Soš HSAO ZV</v>
      </c>
      <c r="J1575" t="str">
        <f>_xlfn.XLOOKUP(Tabuľka9[[#This Row],[IČO]],Zlúčenie1[IČO],Zlúčenie1[cis_obce.okres_skratka])</f>
        <v>ZV</v>
      </c>
    </row>
    <row r="1576" spans="1:10" hidden="1" x14ac:dyDescent="0.25">
      <c r="A1576" t="s">
        <v>7</v>
      </c>
      <c r="B1576" t="s">
        <v>56</v>
      </c>
      <c r="C1576" t="s">
        <v>10</v>
      </c>
      <c r="D1576"/>
      <c r="E1576" s="8">
        <v>1.2</v>
      </c>
      <c r="F1576">
        <v>200</v>
      </c>
      <c r="G1576">
        <f>SUM(Tabuľka9[[#This Row],[Predpokladané spotrebované množstvo 07-12/2022]]*Tabuľka9[[#This Row],[Cena MJ S  DPH]])</f>
        <v>240</v>
      </c>
      <c r="H1576" s="1">
        <v>37890115</v>
      </c>
      <c r="I1576" t="str">
        <f>_xlfn.XLOOKUP(Tabuľka9[[#This Row],[IČO]],Zlúčenie1[IČO],Zlúčenie1[zariadenie_short])</f>
        <v>Soš HSAO ZV</v>
      </c>
      <c r="J1576" t="str">
        <f>_xlfn.XLOOKUP(Tabuľka9[[#This Row],[IČO]],Zlúčenie1[IČO],Zlúčenie1[cis_obce.okres_skratka])</f>
        <v>ZV</v>
      </c>
    </row>
    <row r="1577" spans="1:10" hidden="1" x14ac:dyDescent="0.25">
      <c r="A1577" t="s">
        <v>7</v>
      </c>
      <c r="B1577" t="s">
        <v>57</v>
      </c>
      <c r="C1577" t="s">
        <v>10</v>
      </c>
      <c r="D1577"/>
      <c r="E1577" s="8">
        <v>0.9</v>
      </c>
      <c r="F1577">
        <v>350</v>
      </c>
      <c r="G1577">
        <f>SUM(Tabuľka9[[#This Row],[Predpokladané spotrebované množstvo 07-12/2022]]*Tabuľka9[[#This Row],[Cena MJ S  DPH]])</f>
        <v>315</v>
      </c>
      <c r="H1577" s="1">
        <v>37890115</v>
      </c>
      <c r="I1577" t="str">
        <f>_xlfn.XLOOKUP(Tabuľka9[[#This Row],[IČO]],Zlúčenie1[IČO],Zlúčenie1[zariadenie_short])</f>
        <v>Soš HSAO ZV</v>
      </c>
      <c r="J1577" t="str">
        <f>_xlfn.XLOOKUP(Tabuľka9[[#This Row],[IČO]],Zlúčenie1[IČO],Zlúčenie1[cis_obce.okres_skratka])</f>
        <v>ZV</v>
      </c>
    </row>
    <row r="1578" spans="1:10" hidden="1" x14ac:dyDescent="0.25">
      <c r="A1578" t="s">
        <v>7</v>
      </c>
      <c r="B1578" t="s">
        <v>58</v>
      </c>
      <c r="C1578" t="s">
        <v>16</v>
      </c>
      <c r="D1578"/>
      <c r="E1578" s="8">
        <v>0.28999999999999998</v>
      </c>
      <c r="F1578">
        <v>40</v>
      </c>
      <c r="G1578">
        <f>SUM(Tabuľka9[[#This Row],[Predpokladané spotrebované množstvo 07-12/2022]]*Tabuľka9[[#This Row],[Cena MJ S  DPH]])</f>
        <v>11.6</v>
      </c>
      <c r="H1578" s="1">
        <v>37890115</v>
      </c>
      <c r="I1578" t="str">
        <f>_xlfn.XLOOKUP(Tabuľka9[[#This Row],[IČO]],Zlúčenie1[IČO],Zlúčenie1[zariadenie_short])</f>
        <v>Soš HSAO ZV</v>
      </c>
      <c r="J1578" t="str">
        <f>_xlfn.XLOOKUP(Tabuľka9[[#This Row],[IČO]],Zlúčenie1[IČO],Zlúčenie1[cis_obce.okres_skratka])</f>
        <v>ZV</v>
      </c>
    </row>
    <row r="1579" spans="1:10" hidden="1" x14ac:dyDescent="0.25">
      <c r="A1579" t="s">
        <v>7</v>
      </c>
      <c r="B1579" t="s">
        <v>59</v>
      </c>
      <c r="C1579" t="s">
        <v>10</v>
      </c>
      <c r="D1579"/>
      <c r="E1579" s="8"/>
      <c r="F1579"/>
      <c r="G1579">
        <f>SUM(Tabuľka9[[#This Row],[Predpokladané spotrebované množstvo 07-12/2022]]*Tabuľka9[[#This Row],[Cena MJ S  DPH]])</f>
        <v>0</v>
      </c>
      <c r="H1579" s="1">
        <v>37890115</v>
      </c>
      <c r="I1579" t="str">
        <f>_xlfn.XLOOKUP(Tabuľka9[[#This Row],[IČO]],Zlúčenie1[IČO],Zlúčenie1[zariadenie_short])</f>
        <v>Soš HSAO ZV</v>
      </c>
      <c r="J1579" t="str">
        <f>_xlfn.XLOOKUP(Tabuľka9[[#This Row],[IČO]],Zlúčenie1[IČO],Zlúčenie1[cis_obce.okres_skratka])</f>
        <v>ZV</v>
      </c>
    </row>
    <row r="1580" spans="1:10" hidden="1" x14ac:dyDescent="0.25">
      <c r="A1580" t="s">
        <v>7</v>
      </c>
      <c r="B1580" t="s">
        <v>60</v>
      </c>
      <c r="C1580" t="s">
        <v>10</v>
      </c>
      <c r="D1580"/>
      <c r="E1580" s="8"/>
      <c r="F1580"/>
      <c r="G1580">
        <f>SUM(Tabuľka9[[#This Row],[Predpokladané spotrebované množstvo 07-12/2022]]*Tabuľka9[[#This Row],[Cena MJ S  DPH]])</f>
        <v>0</v>
      </c>
      <c r="H1580" s="1">
        <v>37890115</v>
      </c>
      <c r="I1580" t="str">
        <f>_xlfn.XLOOKUP(Tabuľka9[[#This Row],[IČO]],Zlúčenie1[IČO],Zlúčenie1[zariadenie_short])</f>
        <v>Soš HSAO ZV</v>
      </c>
      <c r="J1580" t="str">
        <f>_xlfn.XLOOKUP(Tabuľka9[[#This Row],[IČO]],Zlúčenie1[IČO],Zlúčenie1[cis_obce.okres_skratka])</f>
        <v>ZV</v>
      </c>
    </row>
    <row r="1581" spans="1:10" hidden="1" x14ac:dyDescent="0.25">
      <c r="A1581" t="s">
        <v>7</v>
      </c>
      <c r="B1581" t="s">
        <v>61</v>
      </c>
      <c r="C1581" t="s">
        <v>16</v>
      </c>
      <c r="D1581"/>
      <c r="E1581" s="8">
        <v>0.97</v>
      </c>
      <c r="F1581">
        <v>100</v>
      </c>
      <c r="G1581">
        <f>SUM(Tabuľka9[[#This Row],[Predpokladané spotrebované množstvo 07-12/2022]]*Tabuľka9[[#This Row],[Cena MJ S  DPH]])</f>
        <v>97</v>
      </c>
      <c r="H1581" s="1">
        <v>37890115</v>
      </c>
      <c r="I1581" t="str">
        <f>_xlfn.XLOOKUP(Tabuľka9[[#This Row],[IČO]],Zlúčenie1[IČO],Zlúčenie1[zariadenie_short])</f>
        <v>Soš HSAO ZV</v>
      </c>
      <c r="J1581" t="str">
        <f>_xlfn.XLOOKUP(Tabuľka9[[#This Row],[IČO]],Zlúčenie1[IČO],Zlúčenie1[cis_obce.okres_skratka])</f>
        <v>ZV</v>
      </c>
    </row>
    <row r="1582" spans="1:10" hidden="1" x14ac:dyDescent="0.25">
      <c r="A1582" t="s">
        <v>7</v>
      </c>
      <c r="B1582" t="s">
        <v>62</v>
      </c>
      <c r="C1582" t="s">
        <v>16</v>
      </c>
      <c r="D1582"/>
      <c r="E1582" s="8">
        <v>1.4</v>
      </c>
      <c r="F1582"/>
      <c r="G1582">
        <f>SUM(Tabuľka9[[#This Row],[Predpokladané spotrebované množstvo 07-12/2022]]*Tabuľka9[[#This Row],[Cena MJ S  DPH]])</f>
        <v>0</v>
      </c>
      <c r="H1582" s="1">
        <v>37890115</v>
      </c>
      <c r="I1582" t="str">
        <f>_xlfn.XLOOKUP(Tabuľka9[[#This Row],[IČO]],Zlúčenie1[IČO],Zlúčenie1[zariadenie_short])</f>
        <v>Soš HSAO ZV</v>
      </c>
      <c r="J1582" t="str">
        <f>_xlfn.XLOOKUP(Tabuľka9[[#This Row],[IČO]],Zlúčenie1[IČO],Zlúčenie1[cis_obce.okres_skratka])</f>
        <v>ZV</v>
      </c>
    </row>
    <row r="1583" spans="1:10" hidden="1" x14ac:dyDescent="0.25">
      <c r="A1583" t="s">
        <v>7</v>
      </c>
      <c r="B1583" t="s">
        <v>63</v>
      </c>
      <c r="C1583" t="s">
        <v>16</v>
      </c>
      <c r="D1583"/>
      <c r="E1583" s="8"/>
      <c r="F1583"/>
      <c r="G1583">
        <f>SUM(Tabuľka9[[#This Row],[Predpokladané spotrebované množstvo 07-12/2022]]*Tabuľka9[[#This Row],[Cena MJ S  DPH]])</f>
        <v>0</v>
      </c>
      <c r="H1583" s="1">
        <v>37890115</v>
      </c>
      <c r="I1583" t="str">
        <f>_xlfn.XLOOKUP(Tabuľka9[[#This Row],[IČO]],Zlúčenie1[IČO],Zlúčenie1[zariadenie_short])</f>
        <v>Soš HSAO ZV</v>
      </c>
      <c r="J1583" t="str">
        <f>_xlfn.XLOOKUP(Tabuľka9[[#This Row],[IČO]],Zlúčenie1[IČO],Zlúčenie1[cis_obce.okres_skratka])</f>
        <v>ZV</v>
      </c>
    </row>
    <row r="1584" spans="1:10" hidden="1" x14ac:dyDescent="0.25">
      <c r="A1584" t="s">
        <v>7</v>
      </c>
      <c r="B1584" t="s">
        <v>64</v>
      </c>
      <c r="C1584" t="s">
        <v>10</v>
      </c>
      <c r="D1584"/>
      <c r="E1584" s="8">
        <v>2.6</v>
      </c>
      <c r="F1584">
        <v>80</v>
      </c>
      <c r="G1584">
        <f>SUM(Tabuľka9[[#This Row],[Predpokladané spotrebované množstvo 07-12/2022]]*Tabuľka9[[#This Row],[Cena MJ S  DPH]])</f>
        <v>208</v>
      </c>
      <c r="H1584" s="1">
        <v>37890115</v>
      </c>
      <c r="I1584" t="str">
        <f>_xlfn.XLOOKUP(Tabuľka9[[#This Row],[IČO]],Zlúčenie1[IČO],Zlúčenie1[zariadenie_short])</f>
        <v>Soš HSAO ZV</v>
      </c>
      <c r="J1584" t="str">
        <f>_xlfn.XLOOKUP(Tabuľka9[[#This Row],[IČO]],Zlúčenie1[IČO],Zlúčenie1[cis_obce.okres_skratka])</f>
        <v>ZV</v>
      </c>
    </row>
    <row r="1585" spans="1:10" hidden="1" x14ac:dyDescent="0.25">
      <c r="A1585" t="s">
        <v>7</v>
      </c>
      <c r="B1585" t="s">
        <v>65</v>
      </c>
      <c r="C1585" t="s">
        <v>10</v>
      </c>
      <c r="D1585"/>
      <c r="E1585" s="8">
        <v>2.4</v>
      </c>
      <c r="F1585">
        <v>100</v>
      </c>
      <c r="G1585">
        <f>SUM(Tabuľka9[[#This Row],[Predpokladané spotrebované množstvo 07-12/2022]]*Tabuľka9[[#This Row],[Cena MJ S  DPH]])</f>
        <v>240</v>
      </c>
      <c r="H1585" s="1">
        <v>37890115</v>
      </c>
      <c r="I1585" t="str">
        <f>_xlfn.XLOOKUP(Tabuľka9[[#This Row],[IČO]],Zlúčenie1[IČO],Zlúčenie1[zariadenie_short])</f>
        <v>Soš HSAO ZV</v>
      </c>
      <c r="J1585" t="str">
        <f>_xlfn.XLOOKUP(Tabuľka9[[#This Row],[IČO]],Zlúčenie1[IČO],Zlúčenie1[cis_obce.okres_skratka])</f>
        <v>ZV</v>
      </c>
    </row>
    <row r="1586" spans="1:10" hidden="1" x14ac:dyDescent="0.25">
      <c r="A1586" t="s">
        <v>7</v>
      </c>
      <c r="B1586" t="s">
        <v>66</v>
      </c>
      <c r="C1586" t="s">
        <v>10</v>
      </c>
      <c r="D1586"/>
      <c r="E1586" s="8"/>
      <c r="F1586"/>
      <c r="G1586">
        <f>SUM(Tabuľka9[[#This Row],[Predpokladané spotrebované množstvo 07-12/2022]]*Tabuľka9[[#This Row],[Cena MJ S  DPH]])</f>
        <v>0</v>
      </c>
      <c r="H1586" s="1">
        <v>37890115</v>
      </c>
      <c r="I1586" t="str">
        <f>_xlfn.XLOOKUP(Tabuľka9[[#This Row],[IČO]],Zlúčenie1[IČO],Zlúčenie1[zariadenie_short])</f>
        <v>Soš HSAO ZV</v>
      </c>
      <c r="J1586" t="str">
        <f>_xlfn.XLOOKUP(Tabuľka9[[#This Row],[IČO]],Zlúčenie1[IČO],Zlúčenie1[cis_obce.okres_skratka])</f>
        <v>ZV</v>
      </c>
    </row>
    <row r="1587" spans="1:10" hidden="1" x14ac:dyDescent="0.25">
      <c r="A1587" t="s">
        <v>7</v>
      </c>
      <c r="B1587" t="s">
        <v>67</v>
      </c>
      <c r="C1587" t="s">
        <v>10</v>
      </c>
      <c r="D1587"/>
      <c r="E1587" s="8">
        <v>2.4</v>
      </c>
      <c r="F1587">
        <v>100</v>
      </c>
      <c r="G1587">
        <f>SUM(Tabuľka9[[#This Row],[Predpokladané spotrebované množstvo 07-12/2022]]*Tabuľka9[[#This Row],[Cena MJ S  DPH]])</f>
        <v>240</v>
      </c>
      <c r="H1587" s="1">
        <v>37890115</v>
      </c>
      <c r="I1587" t="str">
        <f>_xlfn.XLOOKUP(Tabuľka9[[#This Row],[IČO]],Zlúčenie1[IČO],Zlúčenie1[zariadenie_short])</f>
        <v>Soš HSAO ZV</v>
      </c>
      <c r="J1587" t="str">
        <f>_xlfn.XLOOKUP(Tabuľka9[[#This Row],[IČO]],Zlúčenie1[IČO],Zlúčenie1[cis_obce.okres_skratka])</f>
        <v>ZV</v>
      </c>
    </row>
    <row r="1588" spans="1:10" hidden="1" x14ac:dyDescent="0.25">
      <c r="A1588" t="s">
        <v>7</v>
      </c>
      <c r="B1588" t="s">
        <v>68</v>
      </c>
      <c r="C1588" t="s">
        <v>10</v>
      </c>
      <c r="D1588"/>
      <c r="E1588" s="8"/>
      <c r="F1588"/>
      <c r="G1588">
        <f>SUM(Tabuľka9[[#This Row],[Predpokladané spotrebované množstvo 07-12/2022]]*Tabuľka9[[#This Row],[Cena MJ S  DPH]])</f>
        <v>0</v>
      </c>
      <c r="H1588" s="1">
        <v>37890115</v>
      </c>
      <c r="I1588" t="str">
        <f>_xlfn.XLOOKUP(Tabuľka9[[#This Row],[IČO]],Zlúčenie1[IČO],Zlúčenie1[zariadenie_short])</f>
        <v>Soš HSAO ZV</v>
      </c>
      <c r="J1588" t="str">
        <f>_xlfn.XLOOKUP(Tabuľka9[[#This Row],[IČO]],Zlúčenie1[IČO],Zlúčenie1[cis_obce.okres_skratka])</f>
        <v>ZV</v>
      </c>
    </row>
    <row r="1589" spans="1:10" hidden="1" x14ac:dyDescent="0.25">
      <c r="A1589" t="s">
        <v>7</v>
      </c>
      <c r="B1589" t="s">
        <v>69</v>
      </c>
      <c r="C1589" t="s">
        <v>10</v>
      </c>
      <c r="D1589"/>
      <c r="E1589" s="8">
        <v>1.6</v>
      </c>
      <c r="F1589">
        <v>80</v>
      </c>
      <c r="G1589">
        <f>SUM(Tabuľka9[[#This Row],[Predpokladané spotrebované množstvo 07-12/2022]]*Tabuľka9[[#This Row],[Cena MJ S  DPH]])</f>
        <v>128</v>
      </c>
      <c r="H1589" s="1">
        <v>37890115</v>
      </c>
      <c r="I1589" t="str">
        <f>_xlfn.XLOOKUP(Tabuľka9[[#This Row],[IČO]],Zlúčenie1[IČO],Zlúčenie1[zariadenie_short])</f>
        <v>Soš HSAO ZV</v>
      </c>
      <c r="J1589" t="str">
        <f>_xlfn.XLOOKUP(Tabuľka9[[#This Row],[IČO]],Zlúčenie1[IČO],Zlúčenie1[cis_obce.okres_skratka])</f>
        <v>ZV</v>
      </c>
    </row>
    <row r="1590" spans="1:10" hidden="1" x14ac:dyDescent="0.25">
      <c r="A1590" t="s">
        <v>7</v>
      </c>
      <c r="B1590" t="s">
        <v>70</v>
      </c>
      <c r="C1590" t="s">
        <v>10</v>
      </c>
      <c r="D1590"/>
      <c r="E1590" s="8">
        <v>0.9</v>
      </c>
      <c r="F1590">
        <v>160</v>
      </c>
      <c r="G1590">
        <f>SUM(Tabuľka9[[#This Row],[Predpokladané spotrebované množstvo 07-12/2022]]*Tabuľka9[[#This Row],[Cena MJ S  DPH]])</f>
        <v>144</v>
      </c>
      <c r="H1590" s="1">
        <v>37890115</v>
      </c>
      <c r="I1590" t="str">
        <f>_xlfn.XLOOKUP(Tabuľka9[[#This Row],[IČO]],Zlúčenie1[IČO],Zlúčenie1[zariadenie_short])</f>
        <v>Soš HSAO ZV</v>
      </c>
      <c r="J1590" t="str">
        <f>_xlfn.XLOOKUP(Tabuľka9[[#This Row],[IČO]],Zlúčenie1[IČO],Zlúčenie1[cis_obce.okres_skratka])</f>
        <v>ZV</v>
      </c>
    </row>
    <row r="1591" spans="1:10" hidden="1" x14ac:dyDescent="0.25">
      <c r="A1591" t="s">
        <v>7</v>
      </c>
      <c r="B1591" t="s">
        <v>71</v>
      </c>
      <c r="C1591" t="s">
        <v>10</v>
      </c>
      <c r="D1591"/>
      <c r="E1591" s="8"/>
      <c r="F1591"/>
      <c r="G1591">
        <f>SUM(Tabuľka9[[#This Row],[Predpokladané spotrebované množstvo 07-12/2022]]*Tabuľka9[[#This Row],[Cena MJ S  DPH]])</f>
        <v>0</v>
      </c>
      <c r="H1591" s="1">
        <v>37890115</v>
      </c>
      <c r="I1591" t="str">
        <f>_xlfn.XLOOKUP(Tabuľka9[[#This Row],[IČO]],Zlúčenie1[IČO],Zlúčenie1[zariadenie_short])</f>
        <v>Soš HSAO ZV</v>
      </c>
      <c r="J1591" t="str">
        <f>_xlfn.XLOOKUP(Tabuľka9[[#This Row],[IČO]],Zlúčenie1[IČO],Zlúčenie1[cis_obce.okres_skratka])</f>
        <v>ZV</v>
      </c>
    </row>
    <row r="1592" spans="1:10" hidden="1" x14ac:dyDescent="0.25">
      <c r="A1592" t="s">
        <v>7</v>
      </c>
      <c r="B1592" t="s">
        <v>72</v>
      </c>
      <c r="C1592" t="s">
        <v>10</v>
      </c>
      <c r="D1592"/>
      <c r="E1592" s="8">
        <v>0.45</v>
      </c>
      <c r="F1592">
        <v>3000</v>
      </c>
      <c r="G1592">
        <f>SUM(Tabuľka9[[#This Row],[Predpokladané spotrebované množstvo 07-12/2022]]*Tabuľka9[[#This Row],[Cena MJ S  DPH]])</f>
        <v>1350</v>
      </c>
      <c r="H1592" s="1">
        <v>37890115</v>
      </c>
      <c r="I1592" t="str">
        <f>_xlfn.XLOOKUP(Tabuľka9[[#This Row],[IČO]],Zlúčenie1[IČO],Zlúčenie1[zariadenie_short])</f>
        <v>Soš HSAO ZV</v>
      </c>
      <c r="J1592" t="str">
        <f>_xlfn.XLOOKUP(Tabuľka9[[#This Row],[IČO]],Zlúčenie1[IČO],Zlúčenie1[cis_obce.okres_skratka])</f>
        <v>ZV</v>
      </c>
    </row>
    <row r="1593" spans="1:10" hidden="1" x14ac:dyDescent="0.25">
      <c r="A1593" t="s">
        <v>7</v>
      </c>
      <c r="B1593" t="s">
        <v>73</v>
      </c>
      <c r="C1593" t="s">
        <v>10</v>
      </c>
      <c r="D1593"/>
      <c r="E1593" s="8"/>
      <c r="F1593"/>
      <c r="G1593">
        <f>SUM(Tabuľka9[[#This Row],[Predpokladané spotrebované množstvo 07-12/2022]]*Tabuľka9[[#This Row],[Cena MJ S  DPH]])</f>
        <v>0</v>
      </c>
      <c r="H1593" s="1">
        <v>37890115</v>
      </c>
      <c r="I1593" t="str">
        <f>_xlfn.XLOOKUP(Tabuľka9[[#This Row],[IČO]],Zlúčenie1[IČO],Zlúčenie1[zariadenie_short])</f>
        <v>Soš HSAO ZV</v>
      </c>
      <c r="J1593" t="str">
        <f>_xlfn.XLOOKUP(Tabuľka9[[#This Row],[IČO]],Zlúčenie1[IČO],Zlúčenie1[cis_obce.okres_skratka])</f>
        <v>ZV</v>
      </c>
    </row>
    <row r="1594" spans="1:10" hidden="1" x14ac:dyDescent="0.25">
      <c r="A1594" t="s">
        <v>7</v>
      </c>
      <c r="B1594" t="s">
        <v>74</v>
      </c>
      <c r="C1594" t="s">
        <v>10</v>
      </c>
      <c r="D1594"/>
      <c r="E1594" s="8"/>
      <c r="F1594"/>
      <c r="G1594">
        <f>SUM(Tabuľka9[[#This Row],[Predpokladané spotrebované množstvo 07-12/2022]]*Tabuľka9[[#This Row],[Cena MJ S  DPH]])</f>
        <v>0</v>
      </c>
      <c r="H1594" s="1">
        <v>37890115</v>
      </c>
      <c r="I1594" t="str">
        <f>_xlfn.XLOOKUP(Tabuľka9[[#This Row],[IČO]],Zlúčenie1[IČO],Zlúčenie1[zariadenie_short])</f>
        <v>Soš HSAO ZV</v>
      </c>
      <c r="J1594" t="str">
        <f>_xlfn.XLOOKUP(Tabuľka9[[#This Row],[IČO]],Zlúčenie1[IČO],Zlúčenie1[cis_obce.okres_skratka])</f>
        <v>ZV</v>
      </c>
    </row>
    <row r="1595" spans="1:10" hidden="1" x14ac:dyDescent="0.25">
      <c r="A1595" t="s">
        <v>7</v>
      </c>
      <c r="B1595" t="s">
        <v>75</v>
      </c>
      <c r="C1595" t="s">
        <v>10</v>
      </c>
      <c r="D1595"/>
      <c r="E1595" s="8"/>
      <c r="F1595"/>
      <c r="G1595">
        <f>SUM(Tabuľka9[[#This Row],[Predpokladané spotrebované množstvo 07-12/2022]]*Tabuľka9[[#This Row],[Cena MJ S  DPH]])</f>
        <v>0</v>
      </c>
      <c r="H1595" s="1">
        <v>37890115</v>
      </c>
      <c r="I1595" t="str">
        <f>_xlfn.XLOOKUP(Tabuľka9[[#This Row],[IČO]],Zlúčenie1[IČO],Zlúčenie1[zariadenie_short])</f>
        <v>Soš HSAO ZV</v>
      </c>
      <c r="J1595" t="str">
        <f>_xlfn.XLOOKUP(Tabuľka9[[#This Row],[IČO]],Zlúčenie1[IČO],Zlúčenie1[cis_obce.okres_skratka])</f>
        <v>ZV</v>
      </c>
    </row>
    <row r="1596" spans="1:10" hidden="1" x14ac:dyDescent="0.25">
      <c r="A1596" t="s">
        <v>7</v>
      </c>
      <c r="B1596" t="s">
        <v>76</v>
      </c>
      <c r="C1596" t="s">
        <v>10</v>
      </c>
      <c r="D1596"/>
      <c r="E1596" s="8"/>
      <c r="F1596"/>
      <c r="G1596">
        <f>SUM(Tabuľka9[[#This Row],[Predpokladané spotrebované množstvo 07-12/2022]]*Tabuľka9[[#This Row],[Cena MJ S  DPH]])</f>
        <v>0</v>
      </c>
      <c r="H1596" s="1">
        <v>37890115</v>
      </c>
      <c r="I1596" t="str">
        <f>_xlfn.XLOOKUP(Tabuľka9[[#This Row],[IČO]],Zlúčenie1[IČO],Zlúčenie1[zariadenie_short])</f>
        <v>Soš HSAO ZV</v>
      </c>
      <c r="J1596" t="str">
        <f>_xlfn.XLOOKUP(Tabuľka9[[#This Row],[IČO]],Zlúčenie1[IČO],Zlúčenie1[cis_obce.okres_skratka])</f>
        <v>ZV</v>
      </c>
    </row>
    <row r="1597" spans="1:10" hidden="1" x14ac:dyDescent="0.25">
      <c r="A1597" t="s">
        <v>7</v>
      </c>
      <c r="B1597" t="s">
        <v>77</v>
      </c>
      <c r="C1597" t="s">
        <v>10</v>
      </c>
      <c r="D1597"/>
      <c r="E1597" s="8"/>
      <c r="F1597"/>
      <c r="G1597">
        <f>SUM(Tabuľka9[[#This Row],[Predpokladané spotrebované množstvo 07-12/2022]]*Tabuľka9[[#This Row],[Cena MJ S  DPH]])</f>
        <v>0</v>
      </c>
      <c r="H1597" s="1">
        <v>37890115</v>
      </c>
      <c r="I1597" t="str">
        <f>_xlfn.XLOOKUP(Tabuľka9[[#This Row],[IČO]],Zlúčenie1[IČO],Zlúčenie1[zariadenie_short])</f>
        <v>Soš HSAO ZV</v>
      </c>
      <c r="J1597" t="str">
        <f>_xlfn.XLOOKUP(Tabuľka9[[#This Row],[IČO]],Zlúčenie1[IČO],Zlúčenie1[cis_obce.okres_skratka])</f>
        <v>ZV</v>
      </c>
    </row>
    <row r="1598" spans="1:10" hidden="1" x14ac:dyDescent="0.25">
      <c r="A1598" t="s">
        <v>78</v>
      </c>
      <c r="B1598" t="s">
        <v>79</v>
      </c>
      <c r="C1598" t="s">
        <v>16</v>
      </c>
      <c r="D1598"/>
      <c r="E1598" s="8"/>
      <c r="F1598"/>
      <c r="G1598">
        <f>SUM(Tabuľka9[[#This Row],[Predpokladané spotrebované množstvo 07-12/2022]]*Tabuľka9[[#This Row],[Cena MJ S  DPH]])</f>
        <v>0</v>
      </c>
      <c r="H1598" s="1">
        <v>37890115</v>
      </c>
      <c r="I1598" t="str">
        <f>_xlfn.XLOOKUP(Tabuľka9[[#This Row],[IČO]],Zlúčenie1[IČO],Zlúčenie1[zariadenie_short])</f>
        <v>Soš HSAO ZV</v>
      </c>
      <c r="J1598" t="str">
        <f>_xlfn.XLOOKUP(Tabuľka9[[#This Row],[IČO]],Zlúčenie1[IČO],Zlúčenie1[cis_obce.okres_skratka])</f>
        <v>ZV</v>
      </c>
    </row>
    <row r="1599" spans="1:10" hidden="1" x14ac:dyDescent="0.25">
      <c r="A1599" t="s">
        <v>78</v>
      </c>
      <c r="B1599" t="s">
        <v>80</v>
      </c>
      <c r="C1599" t="s">
        <v>16</v>
      </c>
      <c r="D1599"/>
      <c r="E1599" s="8">
        <v>0.12</v>
      </c>
      <c r="F1599">
        <v>1000</v>
      </c>
      <c r="G1599">
        <f>SUM(Tabuľka9[[#This Row],[Predpokladané spotrebované množstvo 07-12/2022]]*Tabuľka9[[#This Row],[Cena MJ S  DPH]])</f>
        <v>120</v>
      </c>
      <c r="H1599" s="1">
        <v>37890115</v>
      </c>
      <c r="I1599" t="str">
        <f>_xlfn.XLOOKUP(Tabuľka9[[#This Row],[IČO]],Zlúčenie1[IČO],Zlúčenie1[zariadenie_short])</f>
        <v>Soš HSAO ZV</v>
      </c>
      <c r="J1599" t="str">
        <f>_xlfn.XLOOKUP(Tabuľka9[[#This Row],[IČO]],Zlúčenie1[IČO],Zlúčenie1[cis_obce.okres_skratka])</f>
        <v>ZV</v>
      </c>
    </row>
    <row r="1600" spans="1:10" hidden="1" x14ac:dyDescent="0.25">
      <c r="A1600" t="s">
        <v>81</v>
      </c>
      <c r="B1600" t="s">
        <v>82</v>
      </c>
      <c r="C1600" t="s">
        <v>10</v>
      </c>
      <c r="D1600"/>
      <c r="E1600" s="8"/>
      <c r="F1600"/>
      <c r="G1600">
        <f>SUM(Tabuľka9[[#This Row],[Predpokladané spotrebované množstvo 07-12/2022]]*Tabuľka9[[#This Row],[Cena MJ S  DPH]])</f>
        <v>0</v>
      </c>
      <c r="H1600" s="1">
        <v>37890115</v>
      </c>
      <c r="I1600" t="str">
        <f>_xlfn.XLOOKUP(Tabuľka9[[#This Row],[IČO]],Zlúčenie1[IČO],Zlúčenie1[zariadenie_short])</f>
        <v>Soš HSAO ZV</v>
      </c>
      <c r="J1600" t="str">
        <f>_xlfn.XLOOKUP(Tabuľka9[[#This Row],[IČO]],Zlúčenie1[IČO],Zlúčenie1[cis_obce.okres_skratka])</f>
        <v>ZV</v>
      </c>
    </row>
    <row r="1601" spans="1:10" x14ac:dyDescent="0.25">
      <c r="A1601" s="9" t="s">
        <v>81</v>
      </c>
      <c r="B1601" s="9" t="s">
        <v>83</v>
      </c>
      <c r="C1601" s="9" t="s">
        <v>10</v>
      </c>
      <c r="F1601" s="9">
        <v>240</v>
      </c>
      <c r="G1601" s="9">
        <f>SUM(Tabuľka9[[#This Row],[Predpokladané spotrebované množstvo 07-12/2022]]*Tabuľka9[[#This Row],[Cena MJ S  DPH]])</f>
        <v>0</v>
      </c>
      <c r="H1601" s="12">
        <v>37890115</v>
      </c>
      <c r="I1601" s="9" t="str">
        <f>_xlfn.XLOOKUP(Tabuľka9[[#This Row],[IČO]],Zlúčenie1[IČO],Zlúčenie1[zariadenie_short])</f>
        <v>Soš HSAO ZV</v>
      </c>
      <c r="J1601" s="9" t="str">
        <f>_xlfn.XLOOKUP(Tabuľka9[[#This Row],[IČO]],Zlúčenie1[IČO],Zlúčenie1[cis_obce.okres_skratka])</f>
        <v>ZV</v>
      </c>
    </row>
    <row r="1602" spans="1:10" hidden="1" x14ac:dyDescent="0.25">
      <c r="A1602" t="s">
        <v>81</v>
      </c>
      <c r="B1602" t="s">
        <v>84</v>
      </c>
      <c r="C1602" t="s">
        <v>10</v>
      </c>
      <c r="D1602"/>
      <c r="E1602" s="8"/>
      <c r="F1602"/>
      <c r="G1602">
        <f>SUM(Tabuľka9[[#This Row],[Predpokladané spotrebované množstvo 07-12/2022]]*Tabuľka9[[#This Row],[Cena MJ S  DPH]])</f>
        <v>0</v>
      </c>
      <c r="H1602" s="1">
        <v>37890115</v>
      </c>
      <c r="I1602" t="str">
        <f>_xlfn.XLOOKUP(Tabuľka9[[#This Row],[IČO]],Zlúčenie1[IČO],Zlúčenie1[zariadenie_short])</f>
        <v>Soš HSAO ZV</v>
      </c>
      <c r="J1602" t="str">
        <f>_xlfn.XLOOKUP(Tabuľka9[[#This Row],[IČO]],Zlúčenie1[IČO],Zlúčenie1[cis_obce.okres_skratka])</f>
        <v>ZV</v>
      </c>
    </row>
    <row r="1603" spans="1:10" x14ac:dyDescent="0.25">
      <c r="A1603" s="9" t="s">
        <v>81</v>
      </c>
      <c r="B1603" s="9" t="s">
        <v>85</v>
      </c>
      <c r="C1603" s="9" t="s">
        <v>10</v>
      </c>
      <c r="F1603" s="9">
        <v>480</v>
      </c>
      <c r="G1603" s="9">
        <f>SUM(Tabuľka9[[#This Row],[Predpokladané spotrebované množstvo 07-12/2022]]*Tabuľka9[[#This Row],[Cena MJ S  DPH]])</f>
        <v>0</v>
      </c>
      <c r="H1603" s="12">
        <v>37890115</v>
      </c>
      <c r="I1603" s="9" t="str">
        <f>_xlfn.XLOOKUP(Tabuľka9[[#This Row],[IČO]],Zlúčenie1[IČO],Zlúčenie1[zariadenie_short])</f>
        <v>Soš HSAO ZV</v>
      </c>
      <c r="J1603" s="9" t="str">
        <f>_xlfn.XLOOKUP(Tabuľka9[[#This Row],[IČO]],Zlúčenie1[IČO],Zlúčenie1[cis_obce.okres_skratka])</f>
        <v>ZV</v>
      </c>
    </row>
    <row r="1604" spans="1:10" hidden="1" x14ac:dyDescent="0.25">
      <c r="A1604" t="s">
        <v>81</v>
      </c>
      <c r="B1604" t="s">
        <v>86</v>
      </c>
      <c r="C1604" t="s">
        <v>10</v>
      </c>
      <c r="D1604"/>
      <c r="E1604" s="8"/>
      <c r="F1604"/>
      <c r="G1604">
        <f>SUM(Tabuľka9[[#This Row],[Predpokladané spotrebované množstvo 07-12/2022]]*Tabuľka9[[#This Row],[Cena MJ S  DPH]])</f>
        <v>0</v>
      </c>
      <c r="H1604" s="1">
        <v>37890115</v>
      </c>
      <c r="I1604" t="str">
        <f>_xlfn.XLOOKUP(Tabuľka9[[#This Row],[IČO]],Zlúčenie1[IČO],Zlúčenie1[zariadenie_short])</f>
        <v>Soš HSAO ZV</v>
      </c>
      <c r="J1604" t="str">
        <f>_xlfn.XLOOKUP(Tabuľka9[[#This Row],[IČO]],Zlúčenie1[IČO],Zlúčenie1[cis_obce.okres_skratka])</f>
        <v>ZV</v>
      </c>
    </row>
    <row r="1605" spans="1:10" hidden="1" x14ac:dyDescent="0.25">
      <c r="A1605" t="s">
        <v>81</v>
      </c>
      <c r="B1605" t="s">
        <v>87</v>
      </c>
      <c r="C1605" t="s">
        <v>10</v>
      </c>
      <c r="D1605"/>
      <c r="E1605" s="8"/>
      <c r="F1605"/>
      <c r="G1605">
        <f>SUM(Tabuľka9[[#This Row],[Predpokladané spotrebované množstvo 07-12/2022]]*Tabuľka9[[#This Row],[Cena MJ S  DPH]])</f>
        <v>0</v>
      </c>
      <c r="H1605" s="1">
        <v>37890115</v>
      </c>
      <c r="I1605" t="str">
        <f>_xlfn.XLOOKUP(Tabuľka9[[#This Row],[IČO]],Zlúčenie1[IČO],Zlúčenie1[zariadenie_short])</f>
        <v>Soš HSAO ZV</v>
      </c>
      <c r="J1605" t="str">
        <f>_xlfn.XLOOKUP(Tabuľka9[[#This Row],[IČO]],Zlúčenie1[IČO],Zlúčenie1[cis_obce.okres_skratka])</f>
        <v>ZV</v>
      </c>
    </row>
    <row r="1606" spans="1:10" hidden="1" x14ac:dyDescent="0.25">
      <c r="A1606" t="s">
        <v>81</v>
      </c>
      <c r="B1606" t="s">
        <v>88</v>
      </c>
      <c r="C1606" t="s">
        <v>10</v>
      </c>
      <c r="D1606"/>
      <c r="E1606" s="8"/>
      <c r="F1606"/>
      <c r="G1606">
        <f>SUM(Tabuľka9[[#This Row],[Predpokladané spotrebované množstvo 07-12/2022]]*Tabuľka9[[#This Row],[Cena MJ S  DPH]])</f>
        <v>0</v>
      </c>
      <c r="H1606" s="1">
        <v>37890115</v>
      </c>
      <c r="I1606" t="str">
        <f>_xlfn.XLOOKUP(Tabuľka9[[#This Row],[IČO]],Zlúčenie1[IČO],Zlúčenie1[zariadenie_short])</f>
        <v>Soš HSAO ZV</v>
      </c>
      <c r="J1606" t="str">
        <f>_xlfn.XLOOKUP(Tabuľka9[[#This Row],[IČO]],Zlúčenie1[IČO],Zlúčenie1[cis_obce.okres_skratka])</f>
        <v>ZV</v>
      </c>
    </row>
    <row r="1607" spans="1:10" hidden="1" x14ac:dyDescent="0.25">
      <c r="A1607" t="s">
        <v>81</v>
      </c>
      <c r="B1607" t="s">
        <v>89</v>
      </c>
      <c r="C1607" t="s">
        <v>10</v>
      </c>
      <c r="D1607"/>
      <c r="E1607" s="8"/>
      <c r="F1607"/>
      <c r="G1607">
        <f>SUM(Tabuľka9[[#This Row],[Predpokladané spotrebované množstvo 07-12/2022]]*Tabuľka9[[#This Row],[Cena MJ S  DPH]])</f>
        <v>0</v>
      </c>
      <c r="H1607" s="1">
        <v>37890115</v>
      </c>
      <c r="I1607" t="str">
        <f>_xlfn.XLOOKUP(Tabuľka9[[#This Row],[IČO]],Zlúčenie1[IČO],Zlúčenie1[zariadenie_short])</f>
        <v>Soš HSAO ZV</v>
      </c>
      <c r="J1607" t="str">
        <f>_xlfn.XLOOKUP(Tabuľka9[[#This Row],[IČO]],Zlúčenie1[IČO],Zlúčenie1[cis_obce.okres_skratka])</f>
        <v>ZV</v>
      </c>
    </row>
    <row r="1608" spans="1:10" hidden="1" x14ac:dyDescent="0.25">
      <c r="A1608" t="s">
        <v>90</v>
      </c>
      <c r="B1608" t="s">
        <v>91</v>
      </c>
      <c r="C1608" t="s">
        <v>10</v>
      </c>
      <c r="D1608"/>
      <c r="E1608" s="8">
        <v>0.63</v>
      </c>
      <c r="F1608">
        <v>800</v>
      </c>
      <c r="G1608">
        <f>SUM(Tabuľka9[[#This Row],[Predpokladané spotrebované množstvo 07-12/2022]]*Tabuľka9[[#This Row],[Cena MJ S  DPH]])</f>
        <v>504</v>
      </c>
      <c r="H1608" s="1">
        <v>37890115</v>
      </c>
      <c r="I1608" t="str">
        <f>_xlfn.XLOOKUP(Tabuľka9[[#This Row],[IČO]],Zlúčenie1[IČO],Zlúčenie1[zariadenie_short])</f>
        <v>Soš HSAO ZV</v>
      </c>
      <c r="J1608" t="str">
        <f>_xlfn.XLOOKUP(Tabuľka9[[#This Row],[IČO]],Zlúčenie1[IČO],Zlúčenie1[cis_obce.okres_skratka])</f>
        <v>ZV</v>
      </c>
    </row>
    <row r="1609" spans="1:10" hidden="1" x14ac:dyDescent="0.25">
      <c r="A1609" t="s">
        <v>92</v>
      </c>
      <c r="B1609" t="s">
        <v>93</v>
      </c>
      <c r="C1609" t="s">
        <v>10</v>
      </c>
      <c r="D1609"/>
      <c r="E1609" s="8"/>
      <c r="F1609"/>
      <c r="G1609">
        <f>SUM(Tabuľka9[[#This Row],[Predpokladané spotrebované množstvo 07-12/2022]]*Tabuľka9[[#This Row],[Cena MJ S  DPH]])</f>
        <v>0</v>
      </c>
      <c r="H1609" s="1">
        <v>37890115</v>
      </c>
      <c r="I1609" t="str">
        <f>_xlfn.XLOOKUP(Tabuľka9[[#This Row],[IČO]],Zlúčenie1[IČO],Zlúčenie1[zariadenie_short])</f>
        <v>Soš HSAO ZV</v>
      </c>
      <c r="J1609" t="str">
        <f>_xlfn.XLOOKUP(Tabuľka9[[#This Row],[IČO]],Zlúčenie1[IČO],Zlúčenie1[cis_obce.okres_skratka])</f>
        <v>ZV</v>
      </c>
    </row>
    <row r="1610" spans="1:10" hidden="1" x14ac:dyDescent="0.25">
      <c r="A1610" t="s">
        <v>92</v>
      </c>
      <c r="B1610" t="s">
        <v>94</v>
      </c>
      <c r="C1610" t="s">
        <v>10</v>
      </c>
      <c r="D1610"/>
      <c r="E1610" s="8">
        <v>1.86</v>
      </c>
      <c r="F1610">
        <v>80</v>
      </c>
      <c r="G1610">
        <f>SUM(Tabuľka9[[#This Row],[Predpokladané spotrebované množstvo 07-12/2022]]*Tabuľka9[[#This Row],[Cena MJ S  DPH]])</f>
        <v>148.80000000000001</v>
      </c>
      <c r="H1610" s="1">
        <v>37890115</v>
      </c>
      <c r="I1610" t="str">
        <f>_xlfn.XLOOKUP(Tabuľka9[[#This Row],[IČO]],Zlúčenie1[IČO],Zlúčenie1[zariadenie_short])</f>
        <v>Soš HSAO ZV</v>
      </c>
      <c r="J1610" t="str">
        <f>_xlfn.XLOOKUP(Tabuľka9[[#This Row],[IČO]],Zlúčenie1[IČO],Zlúčenie1[cis_obce.okres_skratka])</f>
        <v>ZV</v>
      </c>
    </row>
    <row r="1611" spans="1:10" hidden="1" x14ac:dyDescent="0.25">
      <c r="A1611" t="s">
        <v>92</v>
      </c>
      <c r="B1611" t="s">
        <v>95</v>
      </c>
      <c r="C1611" t="s">
        <v>10</v>
      </c>
      <c r="D1611"/>
      <c r="E1611" s="8"/>
      <c r="F1611"/>
      <c r="G1611">
        <f>SUM(Tabuľka9[[#This Row],[Predpokladané spotrebované množstvo 07-12/2022]]*Tabuľka9[[#This Row],[Cena MJ S  DPH]])</f>
        <v>0</v>
      </c>
      <c r="H1611" s="1">
        <v>37890115</v>
      </c>
      <c r="I1611" t="str">
        <f>_xlfn.XLOOKUP(Tabuľka9[[#This Row],[IČO]],Zlúčenie1[IČO],Zlúčenie1[zariadenie_short])</f>
        <v>Soš HSAO ZV</v>
      </c>
      <c r="J1611" t="str">
        <f>_xlfn.XLOOKUP(Tabuľka9[[#This Row],[IČO]],Zlúčenie1[IČO],Zlúčenie1[cis_obce.okres_skratka])</f>
        <v>ZV</v>
      </c>
    </row>
    <row r="1612" spans="1:10" hidden="1" x14ac:dyDescent="0.25">
      <c r="A1612" t="s">
        <v>92</v>
      </c>
      <c r="B1612" t="s">
        <v>96</v>
      </c>
      <c r="C1612" t="s">
        <v>10</v>
      </c>
      <c r="D1612"/>
      <c r="E1612" s="8"/>
      <c r="F1612"/>
      <c r="G1612">
        <f>SUM(Tabuľka9[[#This Row],[Predpokladané spotrebované množstvo 07-12/2022]]*Tabuľka9[[#This Row],[Cena MJ S  DPH]])</f>
        <v>0</v>
      </c>
      <c r="H1612" s="1">
        <v>37890115</v>
      </c>
      <c r="I1612" t="str">
        <f>_xlfn.XLOOKUP(Tabuľka9[[#This Row],[IČO]],Zlúčenie1[IČO],Zlúčenie1[zariadenie_short])</f>
        <v>Soš HSAO ZV</v>
      </c>
      <c r="J1612" t="str">
        <f>_xlfn.XLOOKUP(Tabuľka9[[#This Row],[IČO]],Zlúčenie1[IČO],Zlúčenie1[cis_obce.okres_skratka])</f>
        <v>ZV</v>
      </c>
    </row>
    <row r="1613" spans="1:10" hidden="1" x14ac:dyDescent="0.25">
      <c r="A1613" t="s">
        <v>92</v>
      </c>
      <c r="B1613" t="s">
        <v>97</v>
      </c>
      <c r="C1613" t="s">
        <v>10</v>
      </c>
      <c r="D1613"/>
      <c r="E1613" s="8"/>
      <c r="F1613"/>
      <c r="G1613">
        <f>SUM(Tabuľka9[[#This Row],[Predpokladané spotrebované množstvo 07-12/2022]]*Tabuľka9[[#This Row],[Cena MJ S  DPH]])</f>
        <v>0</v>
      </c>
      <c r="H1613" s="1">
        <v>37890115</v>
      </c>
      <c r="I1613" t="str">
        <f>_xlfn.XLOOKUP(Tabuľka9[[#This Row],[IČO]],Zlúčenie1[IČO],Zlúčenie1[zariadenie_short])</f>
        <v>Soš HSAO ZV</v>
      </c>
      <c r="J1613" t="str">
        <f>_xlfn.XLOOKUP(Tabuľka9[[#This Row],[IČO]],Zlúčenie1[IČO],Zlúčenie1[cis_obce.okres_skratka])</f>
        <v>ZV</v>
      </c>
    </row>
    <row r="1614" spans="1:10" hidden="1" x14ac:dyDescent="0.25">
      <c r="A1614" t="s">
        <v>92</v>
      </c>
      <c r="B1614" t="s">
        <v>98</v>
      </c>
      <c r="C1614" t="s">
        <v>10</v>
      </c>
      <c r="D1614"/>
      <c r="E1614" s="8"/>
      <c r="F1614"/>
      <c r="G1614">
        <f>SUM(Tabuľka9[[#This Row],[Predpokladané spotrebované množstvo 07-12/2022]]*Tabuľka9[[#This Row],[Cena MJ S  DPH]])</f>
        <v>0</v>
      </c>
      <c r="H1614" s="1">
        <v>37890115</v>
      </c>
      <c r="I1614" t="str">
        <f>_xlfn.XLOOKUP(Tabuľka9[[#This Row],[IČO]],Zlúčenie1[IČO],Zlúčenie1[zariadenie_short])</f>
        <v>Soš HSAO ZV</v>
      </c>
      <c r="J1614" t="str">
        <f>_xlfn.XLOOKUP(Tabuľka9[[#This Row],[IČO]],Zlúčenie1[IČO],Zlúčenie1[cis_obce.okres_skratka])</f>
        <v>ZV</v>
      </c>
    </row>
    <row r="1615" spans="1:10" hidden="1" x14ac:dyDescent="0.25">
      <c r="A1615" t="s">
        <v>92</v>
      </c>
      <c r="B1615" t="s">
        <v>99</v>
      </c>
      <c r="C1615" t="s">
        <v>45</v>
      </c>
      <c r="D1615"/>
      <c r="E1615" s="8"/>
      <c r="F1615"/>
      <c r="G1615">
        <f>SUM(Tabuľka9[[#This Row],[Predpokladané spotrebované množstvo 07-12/2022]]*Tabuľka9[[#This Row],[Cena MJ S  DPH]])</f>
        <v>0</v>
      </c>
      <c r="H1615" s="1">
        <v>37890115</v>
      </c>
      <c r="I1615" t="str">
        <f>_xlfn.XLOOKUP(Tabuľka9[[#This Row],[IČO]],Zlúčenie1[IČO],Zlúčenie1[zariadenie_short])</f>
        <v>Soš HSAO ZV</v>
      </c>
      <c r="J1615" t="str">
        <f>_xlfn.XLOOKUP(Tabuľka9[[#This Row],[IČO]],Zlúčenie1[IČO],Zlúčenie1[cis_obce.okres_skratka])</f>
        <v>ZV</v>
      </c>
    </row>
    <row r="1616" spans="1:10" hidden="1" x14ac:dyDescent="0.25">
      <c r="A1616" t="s">
        <v>92</v>
      </c>
      <c r="B1616" t="s">
        <v>100</v>
      </c>
      <c r="C1616" t="s">
        <v>10</v>
      </c>
      <c r="D1616"/>
      <c r="E1616" s="8"/>
      <c r="F1616"/>
      <c r="G1616">
        <f>SUM(Tabuľka9[[#This Row],[Predpokladané spotrebované množstvo 07-12/2022]]*Tabuľka9[[#This Row],[Cena MJ S  DPH]])</f>
        <v>0</v>
      </c>
      <c r="H1616" s="1">
        <v>37890115</v>
      </c>
      <c r="I1616" t="str">
        <f>_xlfn.XLOOKUP(Tabuľka9[[#This Row],[IČO]],Zlúčenie1[IČO],Zlúčenie1[zariadenie_short])</f>
        <v>Soš HSAO ZV</v>
      </c>
      <c r="J1616" t="str">
        <f>_xlfn.XLOOKUP(Tabuľka9[[#This Row],[IČO]],Zlúčenie1[IČO],Zlúčenie1[cis_obce.okres_skratka])</f>
        <v>ZV</v>
      </c>
    </row>
    <row r="1617" spans="1:10" hidden="1" x14ac:dyDescent="0.25">
      <c r="A1617" t="s">
        <v>92</v>
      </c>
      <c r="B1617" t="s">
        <v>101</v>
      </c>
      <c r="C1617" t="s">
        <v>45</v>
      </c>
      <c r="D1617"/>
      <c r="E1617" s="8"/>
      <c r="F1617"/>
      <c r="G1617">
        <f>SUM(Tabuľka9[[#This Row],[Predpokladané spotrebované množstvo 07-12/2022]]*Tabuľka9[[#This Row],[Cena MJ S  DPH]])</f>
        <v>0</v>
      </c>
      <c r="H1617" s="1">
        <v>37890115</v>
      </c>
      <c r="I1617" t="str">
        <f>_xlfn.XLOOKUP(Tabuľka9[[#This Row],[IČO]],Zlúčenie1[IČO],Zlúčenie1[zariadenie_short])</f>
        <v>Soš HSAO ZV</v>
      </c>
      <c r="J1617" t="str">
        <f>_xlfn.XLOOKUP(Tabuľka9[[#This Row],[IČO]],Zlúčenie1[IČO],Zlúčenie1[cis_obce.okres_skratka])</f>
        <v>ZV</v>
      </c>
    </row>
    <row r="1618" spans="1:10" hidden="1" x14ac:dyDescent="0.25">
      <c r="A1618" t="s">
        <v>92</v>
      </c>
      <c r="B1618" t="s">
        <v>102</v>
      </c>
      <c r="C1618" t="s">
        <v>10</v>
      </c>
      <c r="D1618"/>
      <c r="E1618" s="8"/>
      <c r="F1618"/>
      <c r="G1618">
        <f>SUM(Tabuľka9[[#This Row],[Predpokladané spotrebované množstvo 07-12/2022]]*Tabuľka9[[#This Row],[Cena MJ S  DPH]])</f>
        <v>0</v>
      </c>
      <c r="H1618" s="1">
        <v>37890115</v>
      </c>
      <c r="I1618" t="str">
        <f>_xlfn.XLOOKUP(Tabuľka9[[#This Row],[IČO]],Zlúčenie1[IČO],Zlúčenie1[zariadenie_short])</f>
        <v>Soš HSAO ZV</v>
      </c>
      <c r="J1618" t="str">
        <f>_xlfn.XLOOKUP(Tabuľka9[[#This Row],[IČO]],Zlúčenie1[IČO],Zlúčenie1[cis_obce.okres_skratka])</f>
        <v>ZV</v>
      </c>
    </row>
    <row r="1619" spans="1:10" hidden="1" x14ac:dyDescent="0.25">
      <c r="A1619" t="s">
        <v>92</v>
      </c>
      <c r="B1619" t="s">
        <v>103</v>
      </c>
      <c r="C1619" t="s">
        <v>10</v>
      </c>
      <c r="D1619"/>
      <c r="E1619" s="8"/>
      <c r="F1619"/>
      <c r="G1619">
        <f>SUM(Tabuľka9[[#This Row],[Predpokladané spotrebované množstvo 07-12/2022]]*Tabuľka9[[#This Row],[Cena MJ S  DPH]])</f>
        <v>0</v>
      </c>
      <c r="H1619" s="1">
        <v>37890115</v>
      </c>
      <c r="I1619" t="str">
        <f>_xlfn.XLOOKUP(Tabuľka9[[#This Row],[IČO]],Zlúčenie1[IČO],Zlúčenie1[zariadenie_short])</f>
        <v>Soš HSAO ZV</v>
      </c>
      <c r="J1619" t="str">
        <f>_xlfn.XLOOKUP(Tabuľka9[[#This Row],[IČO]],Zlúčenie1[IČO],Zlúčenie1[cis_obce.okres_skratka])</f>
        <v>ZV</v>
      </c>
    </row>
    <row r="1620" spans="1:10" hidden="1" x14ac:dyDescent="0.25">
      <c r="A1620" t="s">
        <v>90</v>
      </c>
      <c r="B1620" t="s">
        <v>104</v>
      </c>
      <c r="C1620" t="s">
        <v>45</v>
      </c>
      <c r="D1620"/>
      <c r="E1620" s="8"/>
      <c r="F1620"/>
      <c r="G1620">
        <f>SUM(Tabuľka9[[#This Row],[Predpokladané spotrebované množstvo 07-12/2022]]*Tabuľka9[[#This Row],[Cena MJ S  DPH]])</f>
        <v>0</v>
      </c>
      <c r="H1620" s="1">
        <v>37890115</v>
      </c>
      <c r="I1620" t="str">
        <f>_xlfn.XLOOKUP(Tabuľka9[[#This Row],[IČO]],Zlúčenie1[IČO],Zlúčenie1[zariadenie_short])</f>
        <v>Soš HSAO ZV</v>
      </c>
      <c r="J1620" t="str">
        <f>_xlfn.XLOOKUP(Tabuľka9[[#This Row],[IČO]],Zlúčenie1[IČO],Zlúčenie1[cis_obce.okres_skratka])</f>
        <v>ZV</v>
      </c>
    </row>
    <row r="1621" spans="1:10" hidden="1" x14ac:dyDescent="0.25">
      <c r="A1621" t="s">
        <v>92</v>
      </c>
      <c r="B1621" t="s">
        <v>105</v>
      </c>
      <c r="C1621" t="s">
        <v>10</v>
      </c>
      <c r="D1621"/>
      <c r="E1621" s="8"/>
      <c r="F1621"/>
      <c r="G1621">
        <f>SUM(Tabuľka9[[#This Row],[Predpokladané spotrebované množstvo 07-12/2022]]*Tabuľka9[[#This Row],[Cena MJ S  DPH]])</f>
        <v>0</v>
      </c>
      <c r="H1621" s="1">
        <v>37890115</v>
      </c>
      <c r="I1621" t="str">
        <f>_xlfn.XLOOKUP(Tabuľka9[[#This Row],[IČO]],Zlúčenie1[IČO],Zlúčenie1[zariadenie_short])</f>
        <v>Soš HSAO ZV</v>
      </c>
      <c r="J1621" t="str">
        <f>_xlfn.XLOOKUP(Tabuľka9[[#This Row],[IČO]],Zlúčenie1[IČO],Zlúčenie1[cis_obce.okres_skratka])</f>
        <v>ZV</v>
      </c>
    </row>
    <row r="1622" spans="1:10" hidden="1" x14ac:dyDescent="0.25">
      <c r="A1622" t="s">
        <v>92</v>
      </c>
      <c r="B1622" t="s">
        <v>106</v>
      </c>
      <c r="C1622" t="s">
        <v>10</v>
      </c>
      <c r="D1622"/>
      <c r="E1622" s="8"/>
      <c r="F1622"/>
      <c r="G1622">
        <f>SUM(Tabuľka9[[#This Row],[Predpokladané spotrebované množstvo 07-12/2022]]*Tabuľka9[[#This Row],[Cena MJ S  DPH]])</f>
        <v>0</v>
      </c>
      <c r="H1622" s="1">
        <v>37890115</v>
      </c>
      <c r="I1622" t="str">
        <f>_xlfn.XLOOKUP(Tabuľka9[[#This Row],[IČO]],Zlúčenie1[IČO],Zlúčenie1[zariadenie_short])</f>
        <v>Soš HSAO ZV</v>
      </c>
      <c r="J1622" t="str">
        <f>_xlfn.XLOOKUP(Tabuľka9[[#This Row],[IČO]],Zlúčenie1[IČO],Zlúčenie1[cis_obce.okres_skratka])</f>
        <v>ZV</v>
      </c>
    </row>
    <row r="1623" spans="1:10" hidden="1" x14ac:dyDescent="0.25">
      <c r="A1623" t="s">
        <v>92</v>
      </c>
      <c r="B1623" t="s">
        <v>107</v>
      </c>
      <c r="C1623" t="s">
        <v>10</v>
      </c>
      <c r="D1623"/>
      <c r="E1623" s="8"/>
      <c r="F1623"/>
      <c r="G1623">
        <f>SUM(Tabuľka9[[#This Row],[Predpokladané spotrebované množstvo 07-12/2022]]*Tabuľka9[[#This Row],[Cena MJ S  DPH]])</f>
        <v>0</v>
      </c>
      <c r="H1623" s="1">
        <v>37890115</v>
      </c>
      <c r="I1623" t="str">
        <f>_xlfn.XLOOKUP(Tabuľka9[[#This Row],[IČO]],Zlúčenie1[IČO],Zlúčenie1[zariadenie_short])</f>
        <v>Soš HSAO ZV</v>
      </c>
      <c r="J1623" t="str">
        <f>_xlfn.XLOOKUP(Tabuľka9[[#This Row],[IČO]],Zlúčenie1[IČO],Zlúčenie1[cis_obce.okres_skratka])</f>
        <v>ZV</v>
      </c>
    </row>
    <row r="1624" spans="1:10" hidden="1" x14ac:dyDescent="0.25">
      <c r="A1624" t="s">
        <v>92</v>
      </c>
      <c r="B1624" t="s">
        <v>108</v>
      </c>
      <c r="C1624" t="s">
        <v>10</v>
      </c>
      <c r="D1624"/>
      <c r="E1624" s="8">
        <v>7.4</v>
      </c>
      <c r="F1624">
        <v>80</v>
      </c>
      <c r="G1624">
        <f>SUM(Tabuľka9[[#This Row],[Predpokladané spotrebované množstvo 07-12/2022]]*Tabuľka9[[#This Row],[Cena MJ S  DPH]])</f>
        <v>592</v>
      </c>
      <c r="H1624" s="1">
        <v>37890115</v>
      </c>
      <c r="I1624" t="str">
        <f>_xlfn.XLOOKUP(Tabuľka9[[#This Row],[IČO]],Zlúčenie1[IČO],Zlúčenie1[zariadenie_short])</f>
        <v>Soš HSAO ZV</v>
      </c>
      <c r="J1624" t="str">
        <f>_xlfn.XLOOKUP(Tabuľka9[[#This Row],[IČO]],Zlúčenie1[IČO],Zlúčenie1[cis_obce.okres_skratka])</f>
        <v>ZV</v>
      </c>
    </row>
    <row r="1625" spans="1:10" hidden="1" x14ac:dyDescent="0.25">
      <c r="A1625" t="s">
        <v>92</v>
      </c>
      <c r="B1625" t="s">
        <v>109</v>
      </c>
      <c r="C1625" t="s">
        <v>45</v>
      </c>
      <c r="D1625"/>
      <c r="E1625" s="8">
        <v>3.5</v>
      </c>
      <c r="F1625">
        <v>48</v>
      </c>
      <c r="G1625">
        <f>SUM(Tabuľka9[[#This Row],[Predpokladané spotrebované množstvo 07-12/2022]]*Tabuľka9[[#This Row],[Cena MJ S  DPH]])</f>
        <v>168</v>
      </c>
      <c r="H1625" s="1">
        <v>37890115</v>
      </c>
      <c r="I1625" t="str">
        <f>_xlfn.XLOOKUP(Tabuľka9[[#This Row],[IČO]],Zlúčenie1[IČO],Zlúčenie1[zariadenie_short])</f>
        <v>Soš HSAO ZV</v>
      </c>
      <c r="J1625" t="str">
        <f>_xlfn.XLOOKUP(Tabuľka9[[#This Row],[IČO]],Zlúčenie1[IČO],Zlúčenie1[cis_obce.okres_skratka])</f>
        <v>ZV</v>
      </c>
    </row>
    <row r="1626" spans="1:10" hidden="1" x14ac:dyDescent="0.25">
      <c r="A1626" t="s">
        <v>92</v>
      </c>
      <c r="B1626" t="s">
        <v>110</v>
      </c>
      <c r="C1626" t="s">
        <v>10</v>
      </c>
      <c r="D1626"/>
      <c r="E1626" s="8">
        <v>4.4000000000000004</v>
      </c>
      <c r="F1626">
        <v>200</v>
      </c>
      <c r="G1626">
        <f>SUM(Tabuľka9[[#This Row],[Predpokladané spotrebované množstvo 07-12/2022]]*Tabuľka9[[#This Row],[Cena MJ S  DPH]])</f>
        <v>880.00000000000011</v>
      </c>
      <c r="H1626" s="1">
        <v>37890115</v>
      </c>
      <c r="I1626" t="str">
        <f>_xlfn.XLOOKUP(Tabuľka9[[#This Row],[IČO]],Zlúčenie1[IČO],Zlúčenie1[zariadenie_short])</f>
        <v>Soš HSAO ZV</v>
      </c>
      <c r="J1626" t="str">
        <f>_xlfn.XLOOKUP(Tabuľka9[[#This Row],[IČO]],Zlúčenie1[IČO],Zlúčenie1[cis_obce.okres_skratka])</f>
        <v>ZV</v>
      </c>
    </row>
    <row r="1627" spans="1:10" hidden="1" x14ac:dyDescent="0.25">
      <c r="A1627" t="s">
        <v>92</v>
      </c>
      <c r="B1627" t="s">
        <v>111</v>
      </c>
      <c r="C1627" t="s">
        <v>10</v>
      </c>
      <c r="D1627"/>
      <c r="E1627" s="8">
        <v>4.4000000000000004</v>
      </c>
      <c r="F1627">
        <v>120</v>
      </c>
      <c r="G1627">
        <f>SUM(Tabuľka9[[#This Row],[Predpokladané spotrebované množstvo 07-12/2022]]*Tabuľka9[[#This Row],[Cena MJ S  DPH]])</f>
        <v>528</v>
      </c>
      <c r="H1627" s="1">
        <v>37890115</v>
      </c>
      <c r="I1627" t="str">
        <f>_xlfn.XLOOKUP(Tabuľka9[[#This Row],[IČO]],Zlúčenie1[IČO],Zlúčenie1[zariadenie_short])</f>
        <v>Soš HSAO ZV</v>
      </c>
      <c r="J1627" t="str">
        <f>_xlfn.XLOOKUP(Tabuľka9[[#This Row],[IČO]],Zlúčenie1[IČO],Zlúčenie1[cis_obce.okres_skratka])</f>
        <v>ZV</v>
      </c>
    </row>
    <row r="1628" spans="1:10" hidden="1" x14ac:dyDescent="0.25">
      <c r="A1628" t="s">
        <v>92</v>
      </c>
      <c r="B1628" t="s">
        <v>112</v>
      </c>
      <c r="C1628" t="s">
        <v>10</v>
      </c>
      <c r="D1628"/>
      <c r="E1628" s="8">
        <v>3.4</v>
      </c>
      <c r="F1628">
        <v>60</v>
      </c>
      <c r="G1628">
        <f>SUM(Tabuľka9[[#This Row],[Predpokladané spotrebované množstvo 07-12/2022]]*Tabuľka9[[#This Row],[Cena MJ S  DPH]])</f>
        <v>204</v>
      </c>
      <c r="H1628" s="1">
        <v>37890115</v>
      </c>
      <c r="I1628" t="str">
        <f>_xlfn.XLOOKUP(Tabuľka9[[#This Row],[IČO]],Zlúčenie1[IČO],Zlúčenie1[zariadenie_short])</f>
        <v>Soš HSAO ZV</v>
      </c>
      <c r="J1628" t="str">
        <f>_xlfn.XLOOKUP(Tabuľka9[[#This Row],[IČO]],Zlúčenie1[IČO],Zlúčenie1[cis_obce.okres_skratka])</f>
        <v>ZV</v>
      </c>
    </row>
    <row r="1629" spans="1:10" hidden="1" x14ac:dyDescent="0.25">
      <c r="A1629" t="s">
        <v>92</v>
      </c>
      <c r="B1629" t="s">
        <v>113</v>
      </c>
      <c r="C1629" t="s">
        <v>10</v>
      </c>
      <c r="D1629"/>
      <c r="E1629" s="8"/>
      <c r="F1629"/>
      <c r="G1629">
        <f>SUM(Tabuľka9[[#This Row],[Predpokladané spotrebované množstvo 07-12/2022]]*Tabuľka9[[#This Row],[Cena MJ S  DPH]])</f>
        <v>0</v>
      </c>
      <c r="H1629" s="1">
        <v>37890115</v>
      </c>
      <c r="I1629" t="str">
        <f>_xlfn.XLOOKUP(Tabuľka9[[#This Row],[IČO]],Zlúčenie1[IČO],Zlúčenie1[zariadenie_short])</f>
        <v>Soš HSAO ZV</v>
      </c>
      <c r="J1629" t="str">
        <f>_xlfn.XLOOKUP(Tabuľka9[[#This Row],[IČO]],Zlúčenie1[IČO],Zlúčenie1[cis_obce.okres_skratka])</f>
        <v>ZV</v>
      </c>
    </row>
    <row r="1630" spans="1:10" hidden="1" x14ac:dyDescent="0.25">
      <c r="A1630" t="s">
        <v>81</v>
      </c>
      <c r="B1630" t="s">
        <v>114</v>
      </c>
      <c r="C1630" t="s">
        <v>10</v>
      </c>
      <c r="D1630"/>
      <c r="E1630" s="8"/>
      <c r="F1630"/>
      <c r="G1630">
        <f>SUM(Tabuľka9[[#This Row],[Predpokladané spotrebované množstvo 07-12/2022]]*Tabuľka9[[#This Row],[Cena MJ S  DPH]])</f>
        <v>0</v>
      </c>
      <c r="H1630" s="1">
        <v>37890115</v>
      </c>
      <c r="I1630" t="str">
        <f>_xlfn.XLOOKUP(Tabuľka9[[#This Row],[IČO]],Zlúčenie1[IČO],Zlúčenie1[zariadenie_short])</f>
        <v>Soš HSAO ZV</v>
      </c>
      <c r="J1630" t="str">
        <f>_xlfn.XLOOKUP(Tabuľka9[[#This Row],[IČO]],Zlúčenie1[IČO],Zlúčenie1[cis_obce.okres_skratka])</f>
        <v>ZV</v>
      </c>
    </row>
    <row r="1631" spans="1:10" hidden="1" x14ac:dyDescent="0.25">
      <c r="A1631" t="s">
        <v>81</v>
      </c>
      <c r="B1631" t="s">
        <v>115</v>
      </c>
      <c r="C1631" t="s">
        <v>10</v>
      </c>
      <c r="D1631"/>
      <c r="E1631" s="8"/>
      <c r="F1631"/>
      <c r="G1631">
        <f>SUM(Tabuľka9[[#This Row],[Predpokladané spotrebované množstvo 07-12/2022]]*Tabuľka9[[#This Row],[Cena MJ S  DPH]])</f>
        <v>0</v>
      </c>
      <c r="H1631" s="1">
        <v>37890115</v>
      </c>
      <c r="I1631" t="str">
        <f>_xlfn.XLOOKUP(Tabuľka9[[#This Row],[IČO]],Zlúčenie1[IČO],Zlúčenie1[zariadenie_short])</f>
        <v>Soš HSAO ZV</v>
      </c>
      <c r="J1631" t="str">
        <f>_xlfn.XLOOKUP(Tabuľka9[[#This Row],[IČO]],Zlúčenie1[IČO],Zlúčenie1[cis_obce.okres_skratka])</f>
        <v>ZV</v>
      </c>
    </row>
    <row r="1632" spans="1:10" hidden="1" x14ac:dyDescent="0.25">
      <c r="A1632" t="s">
        <v>81</v>
      </c>
      <c r="B1632" t="s">
        <v>116</v>
      </c>
      <c r="C1632" t="s">
        <v>10</v>
      </c>
      <c r="D1632"/>
      <c r="E1632" s="8">
        <v>8</v>
      </c>
      <c r="F1632">
        <v>100</v>
      </c>
      <c r="G1632">
        <f>SUM(Tabuľka9[[#This Row],[Predpokladané spotrebované množstvo 07-12/2022]]*Tabuľka9[[#This Row],[Cena MJ S  DPH]])</f>
        <v>800</v>
      </c>
      <c r="H1632" s="1">
        <v>37890115</v>
      </c>
      <c r="I1632" t="str">
        <f>_xlfn.XLOOKUP(Tabuľka9[[#This Row],[IČO]],Zlúčenie1[IČO],Zlúčenie1[zariadenie_short])</f>
        <v>Soš HSAO ZV</v>
      </c>
      <c r="J1632" t="str">
        <f>_xlfn.XLOOKUP(Tabuľka9[[#This Row],[IČO]],Zlúčenie1[IČO],Zlúčenie1[cis_obce.okres_skratka])</f>
        <v>ZV</v>
      </c>
    </row>
    <row r="1633" spans="1:10" hidden="1" x14ac:dyDescent="0.25">
      <c r="A1633" t="s">
        <v>81</v>
      </c>
      <c r="B1633" t="s">
        <v>117</v>
      </c>
      <c r="C1633" t="s">
        <v>10</v>
      </c>
      <c r="D1633"/>
      <c r="E1633" s="8"/>
      <c r="F1633"/>
      <c r="G1633">
        <f>SUM(Tabuľka9[[#This Row],[Predpokladané spotrebované množstvo 07-12/2022]]*Tabuľka9[[#This Row],[Cena MJ S  DPH]])</f>
        <v>0</v>
      </c>
      <c r="H1633" s="1">
        <v>37890115</v>
      </c>
      <c r="I1633" t="str">
        <f>_xlfn.XLOOKUP(Tabuľka9[[#This Row],[IČO]],Zlúčenie1[IČO],Zlúčenie1[zariadenie_short])</f>
        <v>Soš HSAO ZV</v>
      </c>
      <c r="J1633" t="str">
        <f>_xlfn.XLOOKUP(Tabuľka9[[#This Row],[IČO]],Zlúčenie1[IČO],Zlúčenie1[cis_obce.okres_skratka])</f>
        <v>ZV</v>
      </c>
    </row>
    <row r="1634" spans="1:10" hidden="1" x14ac:dyDescent="0.25">
      <c r="A1634" t="s">
        <v>81</v>
      </c>
      <c r="B1634" t="s">
        <v>118</v>
      </c>
      <c r="C1634" t="s">
        <v>10</v>
      </c>
      <c r="D1634"/>
      <c r="E1634" s="8"/>
      <c r="F1634"/>
      <c r="G1634">
        <f>SUM(Tabuľka9[[#This Row],[Predpokladané spotrebované množstvo 07-12/2022]]*Tabuľka9[[#This Row],[Cena MJ S  DPH]])</f>
        <v>0</v>
      </c>
      <c r="H1634" s="1">
        <v>37890115</v>
      </c>
      <c r="I1634" t="str">
        <f>_xlfn.XLOOKUP(Tabuľka9[[#This Row],[IČO]],Zlúčenie1[IČO],Zlúčenie1[zariadenie_short])</f>
        <v>Soš HSAO ZV</v>
      </c>
      <c r="J1634" t="str">
        <f>_xlfn.XLOOKUP(Tabuľka9[[#This Row],[IČO]],Zlúčenie1[IČO],Zlúčenie1[cis_obce.okres_skratka])</f>
        <v>ZV</v>
      </c>
    </row>
    <row r="1635" spans="1:10" hidden="1" x14ac:dyDescent="0.25">
      <c r="A1635" t="s">
        <v>81</v>
      </c>
      <c r="B1635" t="s">
        <v>119</v>
      </c>
      <c r="C1635" t="s">
        <v>10</v>
      </c>
      <c r="D1635"/>
      <c r="E1635" s="8"/>
      <c r="F1635"/>
      <c r="G1635">
        <f>SUM(Tabuľka9[[#This Row],[Predpokladané spotrebované množstvo 07-12/2022]]*Tabuľka9[[#This Row],[Cena MJ S  DPH]])</f>
        <v>0</v>
      </c>
      <c r="H1635" s="1">
        <v>37890115</v>
      </c>
      <c r="I1635" t="str">
        <f>_xlfn.XLOOKUP(Tabuľka9[[#This Row],[IČO]],Zlúčenie1[IČO],Zlúčenie1[zariadenie_short])</f>
        <v>Soš HSAO ZV</v>
      </c>
      <c r="J1635" t="str">
        <f>_xlfn.XLOOKUP(Tabuľka9[[#This Row],[IČO]],Zlúčenie1[IČO],Zlúčenie1[cis_obce.okres_skratka])</f>
        <v>ZV</v>
      </c>
    </row>
    <row r="1636" spans="1:10" hidden="1" x14ac:dyDescent="0.25">
      <c r="A1636" t="s">
        <v>81</v>
      </c>
      <c r="B1636" t="s">
        <v>120</v>
      </c>
      <c r="C1636" t="s">
        <v>10</v>
      </c>
      <c r="D1636"/>
      <c r="E1636" s="8">
        <v>9.8000000000000007</v>
      </c>
      <c r="F1636">
        <v>100</v>
      </c>
      <c r="G1636">
        <f>SUM(Tabuľka9[[#This Row],[Predpokladané spotrebované množstvo 07-12/2022]]*Tabuľka9[[#This Row],[Cena MJ S  DPH]])</f>
        <v>980.00000000000011</v>
      </c>
      <c r="H1636" s="1">
        <v>37890115</v>
      </c>
      <c r="I1636" t="str">
        <f>_xlfn.XLOOKUP(Tabuľka9[[#This Row],[IČO]],Zlúčenie1[IČO],Zlúčenie1[zariadenie_short])</f>
        <v>Soš HSAO ZV</v>
      </c>
      <c r="J1636" t="str">
        <f>_xlfn.XLOOKUP(Tabuľka9[[#This Row],[IČO]],Zlúčenie1[IČO],Zlúčenie1[cis_obce.okres_skratka])</f>
        <v>ZV</v>
      </c>
    </row>
    <row r="1637" spans="1:10" hidden="1" x14ac:dyDescent="0.25">
      <c r="A1637" t="s">
        <v>81</v>
      </c>
      <c r="B1637" t="s">
        <v>121</v>
      </c>
      <c r="C1637" t="s">
        <v>10</v>
      </c>
      <c r="D1637"/>
      <c r="E1637" s="8"/>
      <c r="F1637"/>
      <c r="G1637">
        <f>SUM(Tabuľka9[[#This Row],[Predpokladané spotrebované množstvo 07-12/2022]]*Tabuľka9[[#This Row],[Cena MJ S  DPH]])</f>
        <v>0</v>
      </c>
      <c r="H1637" s="1">
        <v>37890115</v>
      </c>
      <c r="I1637" t="str">
        <f>_xlfn.XLOOKUP(Tabuľka9[[#This Row],[IČO]],Zlúčenie1[IČO],Zlúčenie1[zariadenie_short])</f>
        <v>Soš HSAO ZV</v>
      </c>
      <c r="J1637" t="str">
        <f>_xlfn.XLOOKUP(Tabuľka9[[#This Row],[IČO]],Zlúčenie1[IČO],Zlúčenie1[cis_obce.okres_skratka])</f>
        <v>ZV</v>
      </c>
    </row>
    <row r="1638" spans="1:10" hidden="1" x14ac:dyDescent="0.25">
      <c r="A1638" t="s">
        <v>122</v>
      </c>
      <c r="B1638" t="s">
        <v>123</v>
      </c>
      <c r="C1638" t="s">
        <v>10</v>
      </c>
      <c r="D1638"/>
      <c r="E1638" s="8"/>
      <c r="F1638"/>
      <c r="G1638">
        <f>SUM(Tabuľka9[[#This Row],[Predpokladané spotrebované množstvo 07-12/2022]]*Tabuľka9[[#This Row],[Cena MJ S  DPH]])</f>
        <v>0</v>
      </c>
      <c r="H1638" s="1">
        <v>37890115</v>
      </c>
      <c r="I1638" t="str">
        <f>_xlfn.XLOOKUP(Tabuľka9[[#This Row],[IČO]],Zlúčenie1[IČO],Zlúčenie1[zariadenie_short])</f>
        <v>Soš HSAO ZV</v>
      </c>
      <c r="J1638" t="str">
        <f>_xlfn.XLOOKUP(Tabuľka9[[#This Row],[IČO]],Zlúčenie1[IČO],Zlúčenie1[cis_obce.okres_skratka])</f>
        <v>ZV</v>
      </c>
    </row>
    <row r="1639" spans="1:10" hidden="1" x14ac:dyDescent="0.25">
      <c r="A1639" t="s">
        <v>122</v>
      </c>
      <c r="B1639" t="s">
        <v>124</v>
      </c>
      <c r="C1639" t="s">
        <v>10</v>
      </c>
      <c r="D1639"/>
      <c r="E1639" s="8"/>
      <c r="F1639"/>
      <c r="G1639">
        <f>SUM(Tabuľka9[[#This Row],[Predpokladané spotrebované množstvo 07-12/2022]]*Tabuľka9[[#This Row],[Cena MJ S  DPH]])</f>
        <v>0</v>
      </c>
      <c r="H1639" s="1">
        <v>37890115</v>
      </c>
      <c r="I1639" t="str">
        <f>_xlfn.XLOOKUP(Tabuľka9[[#This Row],[IČO]],Zlúčenie1[IČO],Zlúčenie1[zariadenie_short])</f>
        <v>Soš HSAO ZV</v>
      </c>
      <c r="J1639" t="str">
        <f>_xlfn.XLOOKUP(Tabuľka9[[#This Row],[IČO]],Zlúčenie1[IČO],Zlúčenie1[cis_obce.okres_skratka])</f>
        <v>ZV</v>
      </c>
    </row>
    <row r="1640" spans="1:10" hidden="1" x14ac:dyDescent="0.25">
      <c r="A1640" t="s">
        <v>122</v>
      </c>
      <c r="B1640" t="s">
        <v>125</v>
      </c>
      <c r="C1640" t="s">
        <v>10</v>
      </c>
      <c r="D1640"/>
      <c r="E1640" s="8"/>
      <c r="F1640"/>
      <c r="G1640">
        <f>SUM(Tabuľka9[[#This Row],[Predpokladané spotrebované množstvo 07-12/2022]]*Tabuľka9[[#This Row],[Cena MJ S  DPH]])</f>
        <v>0</v>
      </c>
      <c r="H1640" s="1">
        <v>37890115</v>
      </c>
      <c r="I1640" t="str">
        <f>_xlfn.XLOOKUP(Tabuľka9[[#This Row],[IČO]],Zlúčenie1[IČO],Zlúčenie1[zariadenie_short])</f>
        <v>Soš HSAO ZV</v>
      </c>
      <c r="J1640" t="str">
        <f>_xlfn.XLOOKUP(Tabuľka9[[#This Row],[IČO]],Zlúčenie1[IČO],Zlúčenie1[cis_obce.okres_skratka])</f>
        <v>ZV</v>
      </c>
    </row>
    <row r="1641" spans="1:10" hidden="1" x14ac:dyDescent="0.25">
      <c r="A1641" t="s">
        <v>122</v>
      </c>
      <c r="B1641" t="s">
        <v>127</v>
      </c>
      <c r="C1641" t="s">
        <v>10</v>
      </c>
      <c r="D1641"/>
      <c r="E1641" s="8"/>
      <c r="F1641"/>
      <c r="G1641">
        <f>SUM(Tabuľka9[[#This Row],[Predpokladané spotrebované množstvo 07-12/2022]]*Tabuľka9[[#This Row],[Cena MJ S  DPH]])</f>
        <v>0</v>
      </c>
      <c r="H1641" s="1">
        <v>37890115</v>
      </c>
      <c r="I1641" t="str">
        <f>_xlfn.XLOOKUP(Tabuľka9[[#This Row],[IČO]],Zlúčenie1[IČO],Zlúčenie1[zariadenie_short])</f>
        <v>Soš HSAO ZV</v>
      </c>
      <c r="J1641" t="str">
        <f>_xlfn.XLOOKUP(Tabuľka9[[#This Row],[IČO]],Zlúčenie1[IČO],Zlúčenie1[cis_obce.okres_skratka])</f>
        <v>ZV</v>
      </c>
    </row>
    <row r="1642" spans="1:10" hidden="1" x14ac:dyDescent="0.25">
      <c r="A1642" t="s">
        <v>122</v>
      </c>
      <c r="B1642" t="s">
        <v>128</v>
      </c>
      <c r="C1642" t="s">
        <v>10</v>
      </c>
      <c r="D1642"/>
      <c r="E1642" s="8"/>
      <c r="F1642"/>
      <c r="G1642">
        <f>SUM(Tabuľka9[[#This Row],[Predpokladané spotrebované množstvo 07-12/2022]]*Tabuľka9[[#This Row],[Cena MJ S  DPH]])</f>
        <v>0</v>
      </c>
      <c r="H1642" s="1">
        <v>37890115</v>
      </c>
      <c r="I1642" t="str">
        <f>_xlfn.XLOOKUP(Tabuľka9[[#This Row],[IČO]],Zlúčenie1[IČO],Zlúčenie1[zariadenie_short])</f>
        <v>Soš HSAO ZV</v>
      </c>
      <c r="J1642" t="str">
        <f>_xlfn.XLOOKUP(Tabuľka9[[#This Row],[IČO]],Zlúčenie1[IČO],Zlúčenie1[cis_obce.okres_skratka])</f>
        <v>ZV</v>
      </c>
    </row>
    <row r="1643" spans="1:10" hidden="1" x14ac:dyDescent="0.25">
      <c r="A1643" t="s">
        <v>122</v>
      </c>
      <c r="B1643" t="s">
        <v>129</v>
      </c>
      <c r="C1643" t="s">
        <v>10</v>
      </c>
      <c r="D1643"/>
      <c r="E1643" s="8"/>
      <c r="F1643"/>
      <c r="G1643">
        <f>SUM(Tabuľka9[[#This Row],[Predpokladané spotrebované množstvo 07-12/2022]]*Tabuľka9[[#This Row],[Cena MJ S  DPH]])</f>
        <v>0</v>
      </c>
      <c r="H1643" s="1">
        <v>37890115</v>
      </c>
      <c r="I1643" t="str">
        <f>_xlfn.XLOOKUP(Tabuľka9[[#This Row],[IČO]],Zlúčenie1[IČO],Zlúčenie1[zariadenie_short])</f>
        <v>Soš HSAO ZV</v>
      </c>
      <c r="J1643" t="str">
        <f>_xlfn.XLOOKUP(Tabuľka9[[#This Row],[IČO]],Zlúčenie1[IČO],Zlúčenie1[cis_obce.okres_skratka])</f>
        <v>ZV</v>
      </c>
    </row>
    <row r="1644" spans="1:10" hidden="1" x14ac:dyDescent="0.25">
      <c r="A1644" t="s">
        <v>122</v>
      </c>
      <c r="B1644" t="s">
        <v>130</v>
      </c>
      <c r="C1644" t="s">
        <v>10</v>
      </c>
      <c r="D1644"/>
      <c r="E1644" s="8"/>
      <c r="F1644"/>
      <c r="G1644">
        <f>SUM(Tabuľka9[[#This Row],[Predpokladané spotrebované množstvo 07-12/2022]]*Tabuľka9[[#This Row],[Cena MJ S  DPH]])</f>
        <v>0</v>
      </c>
      <c r="H1644" s="1">
        <v>37890115</v>
      </c>
      <c r="I1644" t="str">
        <f>_xlfn.XLOOKUP(Tabuľka9[[#This Row],[IČO]],Zlúčenie1[IČO],Zlúčenie1[zariadenie_short])</f>
        <v>Soš HSAO ZV</v>
      </c>
      <c r="J1644" t="str">
        <f>_xlfn.XLOOKUP(Tabuľka9[[#This Row],[IČO]],Zlúčenie1[IČO],Zlúčenie1[cis_obce.okres_skratka])</f>
        <v>ZV</v>
      </c>
    </row>
    <row r="1645" spans="1:10" hidden="1" x14ac:dyDescent="0.25">
      <c r="A1645" t="s">
        <v>122</v>
      </c>
      <c r="B1645" t="s">
        <v>131</v>
      </c>
      <c r="C1645" t="s">
        <v>10</v>
      </c>
      <c r="D1645"/>
      <c r="E1645" s="8"/>
      <c r="F1645"/>
      <c r="G1645">
        <f>SUM(Tabuľka9[[#This Row],[Predpokladané spotrebované množstvo 07-12/2022]]*Tabuľka9[[#This Row],[Cena MJ S  DPH]])</f>
        <v>0</v>
      </c>
      <c r="H1645" s="1">
        <v>37890115</v>
      </c>
      <c r="I1645" t="str">
        <f>_xlfn.XLOOKUP(Tabuľka9[[#This Row],[IČO]],Zlúčenie1[IČO],Zlúčenie1[zariadenie_short])</f>
        <v>Soš HSAO ZV</v>
      </c>
      <c r="J1645" t="str">
        <f>_xlfn.XLOOKUP(Tabuľka9[[#This Row],[IČO]],Zlúčenie1[IČO],Zlúčenie1[cis_obce.okres_skratka])</f>
        <v>ZV</v>
      </c>
    </row>
    <row r="1646" spans="1:10" hidden="1" x14ac:dyDescent="0.25">
      <c r="A1646" t="s">
        <v>122</v>
      </c>
      <c r="B1646" t="s">
        <v>132</v>
      </c>
      <c r="C1646" t="s">
        <v>10</v>
      </c>
      <c r="D1646"/>
      <c r="E1646" s="8"/>
      <c r="F1646"/>
      <c r="G1646">
        <f>SUM(Tabuľka9[[#This Row],[Predpokladané spotrebované množstvo 07-12/2022]]*Tabuľka9[[#This Row],[Cena MJ S  DPH]])</f>
        <v>0</v>
      </c>
      <c r="H1646" s="1">
        <v>37890115</v>
      </c>
      <c r="I1646" t="str">
        <f>_xlfn.XLOOKUP(Tabuľka9[[#This Row],[IČO]],Zlúčenie1[IČO],Zlúčenie1[zariadenie_short])</f>
        <v>Soš HSAO ZV</v>
      </c>
      <c r="J1646" t="str">
        <f>_xlfn.XLOOKUP(Tabuľka9[[#This Row],[IČO]],Zlúčenie1[IČO],Zlúčenie1[cis_obce.okres_skratka])</f>
        <v>ZV</v>
      </c>
    </row>
    <row r="1647" spans="1:10" hidden="1" x14ac:dyDescent="0.25">
      <c r="A1647" t="s">
        <v>122</v>
      </c>
      <c r="B1647" t="s">
        <v>134</v>
      </c>
      <c r="C1647" t="s">
        <v>10</v>
      </c>
      <c r="D1647"/>
      <c r="E1647" s="8"/>
      <c r="F1647"/>
      <c r="G1647">
        <f>SUM(Tabuľka9[[#This Row],[Predpokladané spotrebované množstvo 07-12/2022]]*Tabuľka9[[#This Row],[Cena MJ S  DPH]])</f>
        <v>0</v>
      </c>
      <c r="H1647" s="1">
        <v>37890115</v>
      </c>
      <c r="I1647" t="str">
        <f>_xlfn.XLOOKUP(Tabuľka9[[#This Row],[IČO]],Zlúčenie1[IČO],Zlúčenie1[zariadenie_short])</f>
        <v>Soš HSAO ZV</v>
      </c>
      <c r="J1647" t="str">
        <f>_xlfn.XLOOKUP(Tabuľka9[[#This Row],[IČO]],Zlúčenie1[IČO],Zlúčenie1[cis_obce.okres_skratka])</f>
        <v>ZV</v>
      </c>
    </row>
    <row r="1648" spans="1:10" hidden="1" x14ac:dyDescent="0.25">
      <c r="A1648" t="s">
        <v>122</v>
      </c>
      <c r="B1648" t="s">
        <v>135</v>
      </c>
      <c r="C1648" t="s">
        <v>10</v>
      </c>
      <c r="D1648"/>
      <c r="E1648" s="8"/>
      <c r="F1648"/>
      <c r="G1648">
        <f>SUM(Tabuľka9[[#This Row],[Predpokladané spotrebované množstvo 07-12/2022]]*Tabuľka9[[#This Row],[Cena MJ S  DPH]])</f>
        <v>0</v>
      </c>
      <c r="H1648" s="1">
        <v>37890115</v>
      </c>
      <c r="I1648" t="str">
        <f>_xlfn.XLOOKUP(Tabuľka9[[#This Row],[IČO]],Zlúčenie1[IČO],Zlúčenie1[zariadenie_short])</f>
        <v>Soš HSAO ZV</v>
      </c>
      <c r="J1648" t="str">
        <f>_xlfn.XLOOKUP(Tabuľka9[[#This Row],[IČO]],Zlúčenie1[IČO],Zlúčenie1[cis_obce.okres_skratka])</f>
        <v>ZV</v>
      </c>
    </row>
    <row r="1649" spans="1:10" hidden="1" x14ac:dyDescent="0.25">
      <c r="A1649" t="s">
        <v>122</v>
      </c>
      <c r="B1649" t="s">
        <v>136</v>
      </c>
      <c r="C1649" t="s">
        <v>10</v>
      </c>
      <c r="D1649"/>
      <c r="E1649" s="8"/>
      <c r="F1649"/>
      <c r="G1649">
        <f>SUM(Tabuľka9[[#This Row],[Predpokladané spotrebované množstvo 07-12/2022]]*Tabuľka9[[#This Row],[Cena MJ S  DPH]])</f>
        <v>0</v>
      </c>
      <c r="H1649" s="1">
        <v>37890115</v>
      </c>
      <c r="I1649" t="str">
        <f>_xlfn.XLOOKUP(Tabuľka9[[#This Row],[IČO]],Zlúčenie1[IČO],Zlúčenie1[zariadenie_short])</f>
        <v>Soš HSAO ZV</v>
      </c>
      <c r="J1649" t="str">
        <f>_xlfn.XLOOKUP(Tabuľka9[[#This Row],[IČO]],Zlúčenie1[IČO],Zlúčenie1[cis_obce.okres_skratka])</f>
        <v>ZV</v>
      </c>
    </row>
    <row r="1650" spans="1:10" hidden="1" x14ac:dyDescent="0.25">
      <c r="A1650" t="s">
        <v>122</v>
      </c>
      <c r="B1650" t="s">
        <v>137</v>
      </c>
      <c r="C1650" t="s">
        <v>10</v>
      </c>
      <c r="D1650"/>
      <c r="E1650" s="8"/>
      <c r="F1650"/>
      <c r="G1650">
        <f>SUM(Tabuľka9[[#This Row],[Predpokladané spotrebované množstvo 07-12/2022]]*Tabuľka9[[#This Row],[Cena MJ S  DPH]])</f>
        <v>0</v>
      </c>
      <c r="H1650" s="1">
        <v>37890115</v>
      </c>
      <c r="I1650" t="str">
        <f>_xlfn.XLOOKUP(Tabuľka9[[#This Row],[IČO]],Zlúčenie1[IČO],Zlúčenie1[zariadenie_short])</f>
        <v>Soš HSAO ZV</v>
      </c>
      <c r="J1650" t="str">
        <f>_xlfn.XLOOKUP(Tabuľka9[[#This Row],[IČO]],Zlúčenie1[IČO],Zlúčenie1[cis_obce.okres_skratka])</f>
        <v>ZV</v>
      </c>
    </row>
    <row r="1651" spans="1:10" hidden="1" x14ac:dyDescent="0.25">
      <c r="A1651" t="s">
        <v>122</v>
      </c>
      <c r="B1651" t="s">
        <v>138</v>
      </c>
      <c r="C1651" t="s">
        <v>10</v>
      </c>
      <c r="D1651"/>
      <c r="E1651" s="8"/>
      <c r="F1651"/>
      <c r="G1651">
        <f>SUM(Tabuľka9[[#This Row],[Predpokladané spotrebované množstvo 07-12/2022]]*Tabuľka9[[#This Row],[Cena MJ S  DPH]])</f>
        <v>0</v>
      </c>
      <c r="H1651" s="1">
        <v>37890115</v>
      </c>
      <c r="I1651" t="str">
        <f>_xlfn.XLOOKUP(Tabuľka9[[#This Row],[IČO]],Zlúčenie1[IČO],Zlúčenie1[zariadenie_short])</f>
        <v>Soš HSAO ZV</v>
      </c>
      <c r="J1651" t="str">
        <f>_xlfn.XLOOKUP(Tabuľka9[[#This Row],[IČO]],Zlúčenie1[IČO],Zlúčenie1[cis_obce.okres_skratka])</f>
        <v>ZV</v>
      </c>
    </row>
    <row r="1652" spans="1:10" hidden="1" x14ac:dyDescent="0.25">
      <c r="A1652" t="s">
        <v>122</v>
      </c>
      <c r="B1652" t="s">
        <v>139</v>
      </c>
      <c r="C1652" t="s">
        <v>10</v>
      </c>
      <c r="D1652"/>
      <c r="E1652" s="8"/>
      <c r="F1652"/>
      <c r="G1652">
        <f>SUM(Tabuľka9[[#This Row],[Predpokladané spotrebované množstvo 07-12/2022]]*Tabuľka9[[#This Row],[Cena MJ S  DPH]])</f>
        <v>0</v>
      </c>
      <c r="H1652" s="1">
        <v>37890115</v>
      </c>
      <c r="I1652" t="str">
        <f>_xlfn.XLOOKUP(Tabuľka9[[#This Row],[IČO]],Zlúčenie1[IČO],Zlúčenie1[zariadenie_short])</f>
        <v>Soš HSAO ZV</v>
      </c>
      <c r="J1652" t="str">
        <f>_xlfn.XLOOKUP(Tabuľka9[[#This Row],[IČO]],Zlúčenie1[IČO],Zlúčenie1[cis_obce.okres_skratka])</f>
        <v>ZV</v>
      </c>
    </row>
    <row r="1653" spans="1:10" hidden="1" x14ac:dyDescent="0.25">
      <c r="A1653" t="s">
        <v>122</v>
      </c>
      <c r="B1653" t="s">
        <v>140</v>
      </c>
      <c r="C1653" t="s">
        <v>10</v>
      </c>
      <c r="D1653"/>
      <c r="E1653" s="8"/>
      <c r="F1653"/>
      <c r="G1653">
        <f>SUM(Tabuľka9[[#This Row],[Predpokladané spotrebované množstvo 07-12/2022]]*Tabuľka9[[#This Row],[Cena MJ S  DPH]])</f>
        <v>0</v>
      </c>
      <c r="H1653" s="1">
        <v>37890115</v>
      </c>
      <c r="I1653" t="str">
        <f>_xlfn.XLOOKUP(Tabuľka9[[#This Row],[IČO]],Zlúčenie1[IČO],Zlúčenie1[zariadenie_short])</f>
        <v>Soš HSAO ZV</v>
      </c>
      <c r="J1653" t="str">
        <f>_xlfn.XLOOKUP(Tabuľka9[[#This Row],[IČO]],Zlúčenie1[IČO],Zlúčenie1[cis_obce.okres_skratka])</f>
        <v>ZV</v>
      </c>
    </row>
    <row r="1654" spans="1:10" hidden="1" x14ac:dyDescent="0.25">
      <c r="A1654" t="s">
        <v>122</v>
      </c>
      <c r="B1654" t="s">
        <v>141</v>
      </c>
      <c r="C1654" t="s">
        <v>10</v>
      </c>
      <c r="D1654"/>
      <c r="E1654" s="8"/>
      <c r="F1654"/>
      <c r="G1654">
        <f>SUM(Tabuľka9[[#This Row],[Predpokladané spotrebované množstvo 07-12/2022]]*Tabuľka9[[#This Row],[Cena MJ S  DPH]])</f>
        <v>0</v>
      </c>
      <c r="H1654" s="1">
        <v>37890115</v>
      </c>
      <c r="I1654" t="str">
        <f>_xlfn.XLOOKUP(Tabuľka9[[#This Row],[IČO]],Zlúčenie1[IČO],Zlúčenie1[zariadenie_short])</f>
        <v>Soš HSAO ZV</v>
      </c>
      <c r="J1654" t="str">
        <f>_xlfn.XLOOKUP(Tabuľka9[[#This Row],[IČO]],Zlúčenie1[IČO],Zlúčenie1[cis_obce.okres_skratka])</f>
        <v>ZV</v>
      </c>
    </row>
    <row r="1655" spans="1:10" hidden="1" x14ac:dyDescent="0.25">
      <c r="A1655" t="s">
        <v>122</v>
      </c>
      <c r="B1655" t="s">
        <v>142</v>
      </c>
      <c r="C1655" t="s">
        <v>10</v>
      </c>
      <c r="D1655"/>
      <c r="E1655" s="8"/>
      <c r="F1655"/>
      <c r="G1655">
        <f>SUM(Tabuľka9[[#This Row],[Predpokladané spotrebované množstvo 07-12/2022]]*Tabuľka9[[#This Row],[Cena MJ S  DPH]])</f>
        <v>0</v>
      </c>
      <c r="H1655" s="1">
        <v>37890115</v>
      </c>
      <c r="I1655" t="str">
        <f>_xlfn.XLOOKUP(Tabuľka9[[#This Row],[IČO]],Zlúčenie1[IČO],Zlúčenie1[zariadenie_short])</f>
        <v>Soš HSAO ZV</v>
      </c>
      <c r="J1655" t="str">
        <f>_xlfn.XLOOKUP(Tabuľka9[[#This Row],[IČO]],Zlúčenie1[IČO],Zlúčenie1[cis_obce.okres_skratka])</f>
        <v>ZV</v>
      </c>
    </row>
    <row r="1656" spans="1:10" hidden="1" x14ac:dyDescent="0.25">
      <c r="A1656" t="s">
        <v>122</v>
      </c>
      <c r="B1656" t="s">
        <v>143</v>
      </c>
      <c r="C1656" t="s">
        <v>10</v>
      </c>
      <c r="D1656"/>
      <c r="E1656" s="8"/>
      <c r="F1656"/>
      <c r="G1656">
        <f>SUM(Tabuľka9[[#This Row],[Predpokladané spotrebované množstvo 07-12/2022]]*Tabuľka9[[#This Row],[Cena MJ S  DPH]])</f>
        <v>0</v>
      </c>
      <c r="H1656" s="1">
        <v>37890115</v>
      </c>
      <c r="I1656" t="str">
        <f>_xlfn.XLOOKUP(Tabuľka9[[#This Row],[IČO]],Zlúčenie1[IČO],Zlúčenie1[zariadenie_short])</f>
        <v>Soš HSAO ZV</v>
      </c>
      <c r="J1656" t="str">
        <f>_xlfn.XLOOKUP(Tabuľka9[[#This Row],[IČO]],Zlúčenie1[IČO],Zlúčenie1[cis_obce.okres_skratka])</f>
        <v>ZV</v>
      </c>
    </row>
    <row r="1657" spans="1:10" hidden="1" x14ac:dyDescent="0.25">
      <c r="A1657" t="s">
        <v>122</v>
      </c>
      <c r="B1657" t="s">
        <v>144</v>
      </c>
      <c r="C1657" t="s">
        <v>10</v>
      </c>
      <c r="D1657"/>
      <c r="E1657" s="8">
        <v>6</v>
      </c>
      <c r="F1657">
        <v>50</v>
      </c>
      <c r="G1657">
        <f>SUM(Tabuľka9[[#This Row],[Predpokladané spotrebované množstvo 07-12/2022]]*Tabuľka9[[#This Row],[Cena MJ S  DPH]])</f>
        <v>300</v>
      </c>
      <c r="H1657" s="1">
        <v>37890115</v>
      </c>
      <c r="I1657" t="str">
        <f>_xlfn.XLOOKUP(Tabuľka9[[#This Row],[IČO]],Zlúčenie1[IČO],Zlúčenie1[zariadenie_short])</f>
        <v>Soš HSAO ZV</v>
      </c>
      <c r="J1657" t="str">
        <f>_xlfn.XLOOKUP(Tabuľka9[[#This Row],[IČO]],Zlúčenie1[IČO],Zlúčenie1[cis_obce.okres_skratka])</f>
        <v>ZV</v>
      </c>
    </row>
    <row r="1658" spans="1:10" hidden="1" x14ac:dyDescent="0.25">
      <c r="A1658" t="s">
        <v>122</v>
      </c>
      <c r="B1658" t="s">
        <v>145</v>
      </c>
      <c r="C1658" t="s">
        <v>10</v>
      </c>
      <c r="D1658"/>
      <c r="E1658" s="8"/>
      <c r="F1658"/>
      <c r="G1658">
        <f>SUM(Tabuľka9[[#This Row],[Predpokladané spotrebované množstvo 07-12/2022]]*Tabuľka9[[#This Row],[Cena MJ S  DPH]])</f>
        <v>0</v>
      </c>
      <c r="H1658" s="1">
        <v>37890115</v>
      </c>
      <c r="I1658" t="str">
        <f>_xlfn.XLOOKUP(Tabuľka9[[#This Row],[IČO]],Zlúčenie1[IČO],Zlúčenie1[zariadenie_short])</f>
        <v>Soš HSAO ZV</v>
      </c>
      <c r="J1658" t="str">
        <f>_xlfn.XLOOKUP(Tabuľka9[[#This Row],[IČO]],Zlúčenie1[IČO],Zlúčenie1[cis_obce.okres_skratka])</f>
        <v>ZV</v>
      </c>
    </row>
    <row r="1659" spans="1:10" hidden="1" x14ac:dyDescent="0.25">
      <c r="A1659" t="s">
        <v>122</v>
      </c>
      <c r="B1659" t="s">
        <v>146</v>
      </c>
      <c r="C1659" t="s">
        <v>10</v>
      </c>
      <c r="D1659"/>
      <c r="E1659" s="8"/>
      <c r="F1659"/>
      <c r="G1659">
        <f>SUM(Tabuľka9[[#This Row],[Predpokladané spotrebované množstvo 07-12/2022]]*Tabuľka9[[#This Row],[Cena MJ S  DPH]])</f>
        <v>0</v>
      </c>
      <c r="H1659" s="1">
        <v>37890115</v>
      </c>
      <c r="I1659" t="str">
        <f>_xlfn.XLOOKUP(Tabuľka9[[#This Row],[IČO]],Zlúčenie1[IČO],Zlúčenie1[zariadenie_short])</f>
        <v>Soš HSAO ZV</v>
      </c>
      <c r="J1659" t="str">
        <f>_xlfn.XLOOKUP(Tabuľka9[[#This Row],[IČO]],Zlúčenie1[IČO],Zlúčenie1[cis_obce.okres_skratka])</f>
        <v>ZV</v>
      </c>
    </row>
    <row r="1660" spans="1:10" hidden="1" x14ac:dyDescent="0.25">
      <c r="A1660" t="s">
        <v>122</v>
      </c>
      <c r="B1660" t="s">
        <v>147</v>
      </c>
      <c r="C1660" t="s">
        <v>10</v>
      </c>
      <c r="D1660"/>
      <c r="E1660" s="8"/>
      <c r="F1660"/>
      <c r="G1660">
        <f>SUM(Tabuľka9[[#This Row],[Predpokladané spotrebované množstvo 07-12/2022]]*Tabuľka9[[#This Row],[Cena MJ S  DPH]])</f>
        <v>0</v>
      </c>
      <c r="H1660" s="1">
        <v>37890115</v>
      </c>
      <c r="I1660" t="str">
        <f>_xlfn.XLOOKUP(Tabuľka9[[#This Row],[IČO]],Zlúčenie1[IČO],Zlúčenie1[zariadenie_short])</f>
        <v>Soš HSAO ZV</v>
      </c>
      <c r="J1660" t="str">
        <f>_xlfn.XLOOKUP(Tabuľka9[[#This Row],[IČO]],Zlúčenie1[IČO],Zlúčenie1[cis_obce.okres_skratka])</f>
        <v>ZV</v>
      </c>
    </row>
    <row r="1661" spans="1:10" hidden="1" x14ac:dyDescent="0.25">
      <c r="A1661" t="s">
        <v>122</v>
      </c>
      <c r="B1661" t="s">
        <v>148</v>
      </c>
      <c r="C1661" t="s">
        <v>10</v>
      </c>
      <c r="D1661"/>
      <c r="E1661" s="8"/>
      <c r="F1661"/>
      <c r="G1661">
        <f>SUM(Tabuľka9[[#This Row],[Predpokladané spotrebované množstvo 07-12/2022]]*Tabuľka9[[#This Row],[Cena MJ S  DPH]])</f>
        <v>0</v>
      </c>
      <c r="H1661" s="1">
        <v>37890115</v>
      </c>
      <c r="I1661" t="str">
        <f>_xlfn.XLOOKUP(Tabuľka9[[#This Row],[IČO]],Zlúčenie1[IČO],Zlúčenie1[zariadenie_short])</f>
        <v>Soš HSAO ZV</v>
      </c>
      <c r="J1661" t="str">
        <f>_xlfn.XLOOKUP(Tabuľka9[[#This Row],[IČO]],Zlúčenie1[IČO],Zlúčenie1[cis_obce.okres_skratka])</f>
        <v>ZV</v>
      </c>
    </row>
    <row r="1662" spans="1:10" hidden="1" x14ac:dyDescent="0.25">
      <c r="A1662" t="s">
        <v>122</v>
      </c>
      <c r="B1662" t="s">
        <v>149</v>
      </c>
      <c r="C1662" t="s">
        <v>10</v>
      </c>
      <c r="D1662"/>
      <c r="E1662" s="8"/>
      <c r="F1662"/>
      <c r="G1662">
        <f>SUM(Tabuľka9[[#This Row],[Predpokladané spotrebované množstvo 07-12/2022]]*Tabuľka9[[#This Row],[Cena MJ S  DPH]])</f>
        <v>0</v>
      </c>
      <c r="H1662" s="1">
        <v>37890115</v>
      </c>
      <c r="I1662" t="str">
        <f>_xlfn.XLOOKUP(Tabuľka9[[#This Row],[IČO]],Zlúčenie1[IČO],Zlúčenie1[zariadenie_short])</f>
        <v>Soš HSAO ZV</v>
      </c>
      <c r="J1662" t="str">
        <f>_xlfn.XLOOKUP(Tabuľka9[[#This Row],[IČO]],Zlúčenie1[IČO],Zlúčenie1[cis_obce.okres_skratka])</f>
        <v>ZV</v>
      </c>
    </row>
    <row r="1663" spans="1:10" hidden="1" x14ac:dyDescent="0.25">
      <c r="A1663" t="s">
        <v>122</v>
      </c>
      <c r="B1663" t="s">
        <v>150</v>
      </c>
      <c r="C1663" t="s">
        <v>10</v>
      </c>
      <c r="D1663"/>
      <c r="E1663" s="8"/>
      <c r="F1663"/>
      <c r="G1663">
        <f>SUM(Tabuľka9[[#This Row],[Predpokladané spotrebované množstvo 07-12/2022]]*Tabuľka9[[#This Row],[Cena MJ S  DPH]])</f>
        <v>0</v>
      </c>
      <c r="H1663" s="1">
        <v>37890115</v>
      </c>
      <c r="I1663" t="str">
        <f>_xlfn.XLOOKUP(Tabuľka9[[#This Row],[IČO]],Zlúčenie1[IČO],Zlúčenie1[zariadenie_short])</f>
        <v>Soš HSAO ZV</v>
      </c>
      <c r="J1663" t="str">
        <f>_xlfn.XLOOKUP(Tabuľka9[[#This Row],[IČO]],Zlúčenie1[IČO],Zlúčenie1[cis_obce.okres_skratka])</f>
        <v>ZV</v>
      </c>
    </row>
    <row r="1664" spans="1:10" hidden="1" x14ac:dyDescent="0.25">
      <c r="A1664" t="s">
        <v>122</v>
      </c>
      <c r="B1664" t="s">
        <v>151</v>
      </c>
      <c r="C1664" t="s">
        <v>10</v>
      </c>
      <c r="D1664"/>
      <c r="E1664" s="8">
        <v>7</v>
      </c>
      <c r="F1664">
        <v>40</v>
      </c>
      <c r="G1664">
        <f>SUM(Tabuľka9[[#This Row],[Predpokladané spotrebované množstvo 07-12/2022]]*Tabuľka9[[#This Row],[Cena MJ S  DPH]])</f>
        <v>280</v>
      </c>
      <c r="H1664" s="1">
        <v>37890115</v>
      </c>
      <c r="I1664" t="str">
        <f>_xlfn.XLOOKUP(Tabuľka9[[#This Row],[IČO]],Zlúčenie1[IČO],Zlúčenie1[zariadenie_short])</f>
        <v>Soš HSAO ZV</v>
      </c>
      <c r="J1664" t="str">
        <f>_xlfn.XLOOKUP(Tabuľka9[[#This Row],[IČO]],Zlúčenie1[IČO],Zlúčenie1[cis_obce.okres_skratka])</f>
        <v>ZV</v>
      </c>
    </row>
    <row r="1665" spans="1:10" hidden="1" x14ac:dyDescent="0.25">
      <c r="A1665" t="s">
        <v>122</v>
      </c>
      <c r="B1665" t="s">
        <v>152</v>
      </c>
      <c r="C1665" t="s">
        <v>10</v>
      </c>
      <c r="D1665"/>
      <c r="E1665" s="8"/>
      <c r="F1665"/>
      <c r="G1665">
        <f>SUM(Tabuľka9[[#This Row],[Predpokladané spotrebované množstvo 07-12/2022]]*Tabuľka9[[#This Row],[Cena MJ S  DPH]])</f>
        <v>0</v>
      </c>
      <c r="H1665" s="1">
        <v>37890115</v>
      </c>
      <c r="I1665" t="str">
        <f>_xlfn.XLOOKUP(Tabuľka9[[#This Row],[IČO]],Zlúčenie1[IČO],Zlúčenie1[zariadenie_short])</f>
        <v>Soš HSAO ZV</v>
      </c>
      <c r="J1665" t="str">
        <f>_xlfn.XLOOKUP(Tabuľka9[[#This Row],[IČO]],Zlúčenie1[IČO],Zlúčenie1[cis_obce.okres_skratka])</f>
        <v>ZV</v>
      </c>
    </row>
    <row r="1666" spans="1:10" hidden="1" x14ac:dyDescent="0.25">
      <c r="A1666" t="s">
        <v>122</v>
      </c>
      <c r="B1666" t="s">
        <v>153</v>
      </c>
      <c r="C1666" t="s">
        <v>10</v>
      </c>
      <c r="D1666"/>
      <c r="E1666" s="8"/>
      <c r="F1666"/>
      <c r="G1666">
        <f>SUM(Tabuľka9[[#This Row],[Predpokladané spotrebované množstvo 07-12/2022]]*Tabuľka9[[#This Row],[Cena MJ S  DPH]])</f>
        <v>0</v>
      </c>
      <c r="H1666" s="1">
        <v>37890115</v>
      </c>
      <c r="I1666" t="str">
        <f>_xlfn.XLOOKUP(Tabuľka9[[#This Row],[IČO]],Zlúčenie1[IČO],Zlúčenie1[zariadenie_short])</f>
        <v>Soš HSAO ZV</v>
      </c>
      <c r="J1666" t="str">
        <f>_xlfn.XLOOKUP(Tabuľka9[[#This Row],[IČO]],Zlúčenie1[IČO],Zlúčenie1[cis_obce.okres_skratka])</f>
        <v>ZV</v>
      </c>
    </row>
    <row r="1667" spans="1:10" hidden="1" x14ac:dyDescent="0.25">
      <c r="A1667" t="s">
        <v>122</v>
      </c>
      <c r="B1667" t="s">
        <v>154</v>
      </c>
      <c r="C1667" t="s">
        <v>10</v>
      </c>
      <c r="D1667"/>
      <c r="E1667" s="8"/>
      <c r="F1667"/>
      <c r="G1667">
        <f>SUM(Tabuľka9[[#This Row],[Predpokladané spotrebované množstvo 07-12/2022]]*Tabuľka9[[#This Row],[Cena MJ S  DPH]])</f>
        <v>0</v>
      </c>
      <c r="H1667" s="1">
        <v>37890115</v>
      </c>
      <c r="I1667" t="str">
        <f>_xlfn.XLOOKUP(Tabuľka9[[#This Row],[IČO]],Zlúčenie1[IČO],Zlúčenie1[zariadenie_short])</f>
        <v>Soš HSAO ZV</v>
      </c>
      <c r="J1667" t="str">
        <f>_xlfn.XLOOKUP(Tabuľka9[[#This Row],[IČO]],Zlúčenie1[IČO],Zlúčenie1[cis_obce.okres_skratka])</f>
        <v>ZV</v>
      </c>
    </row>
    <row r="1668" spans="1:10" hidden="1" x14ac:dyDescent="0.25">
      <c r="A1668" t="s">
        <v>122</v>
      </c>
      <c r="B1668" t="s">
        <v>155</v>
      </c>
      <c r="C1668" t="s">
        <v>10</v>
      </c>
      <c r="D1668"/>
      <c r="E1668" s="8">
        <v>8</v>
      </c>
      <c r="F1668">
        <v>20</v>
      </c>
      <c r="G1668">
        <f>SUM(Tabuľka9[[#This Row],[Predpokladané spotrebované množstvo 07-12/2022]]*Tabuľka9[[#This Row],[Cena MJ S  DPH]])</f>
        <v>160</v>
      </c>
      <c r="H1668" s="1">
        <v>37890115</v>
      </c>
      <c r="I1668" t="str">
        <f>_xlfn.XLOOKUP(Tabuľka9[[#This Row],[IČO]],Zlúčenie1[IČO],Zlúčenie1[zariadenie_short])</f>
        <v>Soš HSAO ZV</v>
      </c>
      <c r="J1668" t="str">
        <f>_xlfn.XLOOKUP(Tabuľka9[[#This Row],[IČO]],Zlúčenie1[IČO],Zlúčenie1[cis_obce.okres_skratka])</f>
        <v>ZV</v>
      </c>
    </row>
    <row r="1669" spans="1:10" hidden="1" x14ac:dyDescent="0.25">
      <c r="A1669" t="s">
        <v>122</v>
      </c>
      <c r="B1669" t="s">
        <v>156</v>
      </c>
      <c r="C1669" t="s">
        <v>10</v>
      </c>
      <c r="D1669"/>
      <c r="E1669" s="8"/>
      <c r="F1669"/>
      <c r="G1669">
        <f>SUM(Tabuľka9[[#This Row],[Predpokladané spotrebované množstvo 07-12/2022]]*Tabuľka9[[#This Row],[Cena MJ S  DPH]])</f>
        <v>0</v>
      </c>
      <c r="H1669" s="1">
        <v>37890115</v>
      </c>
      <c r="I1669" t="str">
        <f>_xlfn.XLOOKUP(Tabuľka9[[#This Row],[IČO]],Zlúčenie1[IČO],Zlúčenie1[zariadenie_short])</f>
        <v>Soš HSAO ZV</v>
      </c>
      <c r="J1669" t="str">
        <f>_xlfn.XLOOKUP(Tabuľka9[[#This Row],[IČO]],Zlúčenie1[IČO],Zlúčenie1[cis_obce.okres_skratka])</f>
        <v>ZV</v>
      </c>
    </row>
    <row r="1670" spans="1:10" hidden="1" x14ac:dyDescent="0.25">
      <c r="A1670" t="s">
        <v>122</v>
      </c>
      <c r="B1670" t="s">
        <v>157</v>
      </c>
      <c r="C1670" t="s">
        <v>10</v>
      </c>
      <c r="D1670"/>
      <c r="E1670" s="8"/>
      <c r="F1670"/>
      <c r="G1670">
        <f>SUM(Tabuľka9[[#This Row],[Predpokladané spotrebované množstvo 07-12/2022]]*Tabuľka9[[#This Row],[Cena MJ S  DPH]])</f>
        <v>0</v>
      </c>
      <c r="H1670" s="1">
        <v>37890115</v>
      </c>
      <c r="I1670" t="str">
        <f>_xlfn.XLOOKUP(Tabuľka9[[#This Row],[IČO]],Zlúčenie1[IČO],Zlúčenie1[zariadenie_short])</f>
        <v>Soš HSAO ZV</v>
      </c>
      <c r="J1670" t="str">
        <f>_xlfn.XLOOKUP(Tabuľka9[[#This Row],[IČO]],Zlúčenie1[IČO],Zlúčenie1[cis_obce.okres_skratka])</f>
        <v>ZV</v>
      </c>
    </row>
    <row r="1671" spans="1:10" hidden="1" x14ac:dyDescent="0.25">
      <c r="A1671" t="s">
        <v>122</v>
      </c>
      <c r="B1671" t="s">
        <v>158</v>
      </c>
      <c r="C1671" t="s">
        <v>10</v>
      </c>
      <c r="D1671"/>
      <c r="E1671" s="8"/>
      <c r="F1671"/>
      <c r="G1671">
        <f>SUM(Tabuľka9[[#This Row],[Predpokladané spotrebované množstvo 07-12/2022]]*Tabuľka9[[#This Row],[Cena MJ S  DPH]])</f>
        <v>0</v>
      </c>
      <c r="H1671" s="1">
        <v>37890115</v>
      </c>
      <c r="I1671" t="str">
        <f>_xlfn.XLOOKUP(Tabuľka9[[#This Row],[IČO]],Zlúčenie1[IČO],Zlúčenie1[zariadenie_short])</f>
        <v>Soš HSAO ZV</v>
      </c>
      <c r="J1671" t="str">
        <f>_xlfn.XLOOKUP(Tabuľka9[[#This Row],[IČO]],Zlúčenie1[IČO],Zlúčenie1[cis_obce.okres_skratka])</f>
        <v>ZV</v>
      </c>
    </row>
    <row r="1672" spans="1:10" hidden="1" x14ac:dyDescent="0.25">
      <c r="A1672" t="s">
        <v>122</v>
      </c>
      <c r="B1672" t="s">
        <v>159</v>
      </c>
      <c r="C1672" t="s">
        <v>10</v>
      </c>
      <c r="D1672"/>
      <c r="E1672" s="8"/>
      <c r="F1672"/>
      <c r="G1672">
        <f>SUM(Tabuľka9[[#This Row],[Predpokladané spotrebované množstvo 07-12/2022]]*Tabuľka9[[#This Row],[Cena MJ S  DPH]])</f>
        <v>0</v>
      </c>
      <c r="H1672" s="1">
        <v>37890115</v>
      </c>
      <c r="I1672" t="str">
        <f>_xlfn.XLOOKUP(Tabuľka9[[#This Row],[IČO]],Zlúčenie1[IČO],Zlúčenie1[zariadenie_short])</f>
        <v>Soš HSAO ZV</v>
      </c>
      <c r="J1672" t="str">
        <f>_xlfn.XLOOKUP(Tabuľka9[[#This Row],[IČO]],Zlúčenie1[IČO],Zlúčenie1[cis_obce.okres_skratka])</f>
        <v>ZV</v>
      </c>
    </row>
    <row r="1673" spans="1:10" hidden="1" x14ac:dyDescent="0.25">
      <c r="A1673" t="s">
        <v>122</v>
      </c>
      <c r="B1673" t="s">
        <v>160</v>
      </c>
      <c r="C1673" t="s">
        <v>10</v>
      </c>
      <c r="D1673"/>
      <c r="E1673" s="8"/>
      <c r="F1673"/>
      <c r="G1673">
        <f>SUM(Tabuľka9[[#This Row],[Predpokladané spotrebované množstvo 07-12/2022]]*Tabuľka9[[#This Row],[Cena MJ S  DPH]])</f>
        <v>0</v>
      </c>
      <c r="H1673" s="1">
        <v>37890115</v>
      </c>
      <c r="I1673" t="str">
        <f>_xlfn.XLOOKUP(Tabuľka9[[#This Row],[IČO]],Zlúčenie1[IČO],Zlúčenie1[zariadenie_short])</f>
        <v>Soš HSAO ZV</v>
      </c>
      <c r="J1673" t="str">
        <f>_xlfn.XLOOKUP(Tabuľka9[[#This Row],[IČO]],Zlúčenie1[IČO],Zlúčenie1[cis_obce.okres_skratka])</f>
        <v>ZV</v>
      </c>
    </row>
    <row r="1674" spans="1:10" hidden="1" x14ac:dyDescent="0.25">
      <c r="A1674" t="s">
        <v>122</v>
      </c>
      <c r="B1674" t="s">
        <v>161</v>
      </c>
      <c r="C1674" t="s">
        <v>10</v>
      </c>
      <c r="D1674"/>
      <c r="E1674" s="8"/>
      <c r="F1674"/>
      <c r="G1674">
        <f>SUM(Tabuľka9[[#This Row],[Predpokladané spotrebované množstvo 07-12/2022]]*Tabuľka9[[#This Row],[Cena MJ S  DPH]])</f>
        <v>0</v>
      </c>
      <c r="H1674" s="1">
        <v>37890115</v>
      </c>
      <c r="I1674" t="str">
        <f>_xlfn.XLOOKUP(Tabuľka9[[#This Row],[IČO]],Zlúčenie1[IČO],Zlúčenie1[zariadenie_short])</f>
        <v>Soš HSAO ZV</v>
      </c>
      <c r="J1674" t="str">
        <f>_xlfn.XLOOKUP(Tabuľka9[[#This Row],[IČO]],Zlúčenie1[IČO],Zlúčenie1[cis_obce.okres_skratka])</f>
        <v>ZV</v>
      </c>
    </row>
    <row r="1675" spans="1:10" hidden="1" x14ac:dyDescent="0.25">
      <c r="A1675" t="s">
        <v>122</v>
      </c>
      <c r="B1675" t="s">
        <v>162</v>
      </c>
      <c r="C1675" t="s">
        <v>10</v>
      </c>
      <c r="D1675"/>
      <c r="E1675" s="8"/>
      <c r="F1675"/>
      <c r="G1675">
        <f>SUM(Tabuľka9[[#This Row],[Predpokladané spotrebované množstvo 07-12/2022]]*Tabuľka9[[#This Row],[Cena MJ S  DPH]])</f>
        <v>0</v>
      </c>
      <c r="H1675" s="1">
        <v>37890115</v>
      </c>
      <c r="I1675" t="str">
        <f>_xlfn.XLOOKUP(Tabuľka9[[#This Row],[IČO]],Zlúčenie1[IČO],Zlúčenie1[zariadenie_short])</f>
        <v>Soš HSAO ZV</v>
      </c>
      <c r="J1675" t="str">
        <f>_xlfn.XLOOKUP(Tabuľka9[[#This Row],[IČO]],Zlúčenie1[IČO],Zlúčenie1[cis_obce.okres_skratka])</f>
        <v>ZV</v>
      </c>
    </row>
    <row r="1676" spans="1:10" hidden="1" x14ac:dyDescent="0.25">
      <c r="A1676" t="s">
        <v>122</v>
      </c>
      <c r="B1676" t="s">
        <v>163</v>
      </c>
      <c r="C1676" t="s">
        <v>10</v>
      </c>
      <c r="D1676"/>
      <c r="E1676" s="8"/>
      <c r="F1676"/>
      <c r="G1676">
        <f>SUM(Tabuľka9[[#This Row],[Predpokladané spotrebované množstvo 07-12/2022]]*Tabuľka9[[#This Row],[Cena MJ S  DPH]])</f>
        <v>0</v>
      </c>
      <c r="H1676" s="1">
        <v>37890115</v>
      </c>
      <c r="I1676" t="str">
        <f>_xlfn.XLOOKUP(Tabuľka9[[#This Row],[IČO]],Zlúčenie1[IČO],Zlúčenie1[zariadenie_short])</f>
        <v>Soš HSAO ZV</v>
      </c>
      <c r="J1676" t="str">
        <f>_xlfn.XLOOKUP(Tabuľka9[[#This Row],[IČO]],Zlúčenie1[IČO],Zlúčenie1[cis_obce.okres_skratka])</f>
        <v>ZV</v>
      </c>
    </row>
    <row r="1677" spans="1:10" hidden="1" x14ac:dyDescent="0.25">
      <c r="A1677" t="s">
        <v>122</v>
      </c>
      <c r="B1677" t="s">
        <v>164</v>
      </c>
      <c r="C1677" t="s">
        <v>10</v>
      </c>
      <c r="D1677"/>
      <c r="E1677" s="8"/>
      <c r="F1677"/>
      <c r="G1677">
        <f>SUM(Tabuľka9[[#This Row],[Predpokladané spotrebované množstvo 07-12/2022]]*Tabuľka9[[#This Row],[Cena MJ S  DPH]])</f>
        <v>0</v>
      </c>
      <c r="H1677" s="1">
        <v>37890115</v>
      </c>
      <c r="I1677" t="str">
        <f>_xlfn.XLOOKUP(Tabuľka9[[#This Row],[IČO]],Zlúčenie1[IČO],Zlúčenie1[zariadenie_short])</f>
        <v>Soš HSAO ZV</v>
      </c>
      <c r="J1677" t="str">
        <f>_xlfn.XLOOKUP(Tabuľka9[[#This Row],[IČO]],Zlúčenie1[IČO],Zlúčenie1[cis_obce.okres_skratka])</f>
        <v>ZV</v>
      </c>
    </row>
    <row r="1678" spans="1:10" hidden="1" x14ac:dyDescent="0.25">
      <c r="A1678" t="s">
        <v>122</v>
      </c>
      <c r="B1678" t="s">
        <v>165</v>
      </c>
      <c r="C1678" t="s">
        <v>10</v>
      </c>
      <c r="D1678"/>
      <c r="E1678" s="8"/>
      <c r="F1678"/>
      <c r="G1678">
        <f>SUM(Tabuľka9[[#This Row],[Predpokladané spotrebované množstvo 07-12/2022]]*Tabuľka9[[#This Row],[Cena MJ S  DPH]])</f>
        <v>0</v>
      </c>
      <c r="H1678" s="1">
        <v>37890115</v>
      </c>
      <c r="I1678" t="str">
        <f>_xlfn.XLOOKUP(Tabuľka9[[#This Row],[IČO]],Zlúčenie1[IČO],Zlúčenie1[zariadenie_short])</f>
        <v>Soš HSAO ZV</v>
      </c>
      <c r="J1678" t="str">
        <f>_xlfn.XLOOKUP(Tabuľka9[[#This Row],[IČO]],Zlúčenie1[IČO],Zlúčenie1[cis_obce.okres_skratka])</f>
        <v>ZV</v>
      </c>
    </row>
    <row r="1679" spans="1:10" hidden="1" x14ac:dyDescent="0.25">
      <c r="A1679" t="s">
        <v>122</v>
      </c>
      <c r="B1679" t="s">
        <v>166</v>
      </c>
      <c r="C1679" t="s">
        <v>10</v>
      </c>
      <c r="D1679"/>
      <c r="E1679" s="8"/>
      <c r="F1679"/>
      <c r="G1679">
        <f>SUM(Tabuľka9[[#This Row],[Predpokladané spotrebované množstvo 07-12/2022]]*Tabuľka9[[#This Row],[Cena MJ S  DPH]])</f>
        <v>0</v>
      </c>
      <c r="H1679" s="1">
        <v>37890115</v>
      </c>
      <c r="I1679" t="str">
        <f>_xlfn.XLOOKUP(Tabuľka9[[#This Row],[IČO]],Zlúčenie1[IČO],Zlúčenie1[zariadenie_short])</f>
        <v>Soš HSAO ZV</v>
      </c>
      <c r="J1679" t="str">
        <f>_xlfn.XLOOKUP(Tabuľka9[[#This Row],[IČO]],Zlúčenie1[IČO],Zlúčenie1[cis_obce.okres_skratka])</f>
        <v>ZV</v>
      </c>
    </row>
    <row r="1680" spans="1:10" hidden="1" x14ac:dyDescent="0.25">
      <c r="A1680" t="s">
        <v>122</v>
      </c>
      <c r="B1680" t="s">
        <v>167</v>
      </c>
      <c r="C1680" t="s">
        <v>10</v>
      </c>
      <c r="D1680"/>
      <c r="E1680" s="8"/>
      <c r="F1680"/>
      <c r="G1680">
        <f>SUM(Tabuľka9[[#This Row],[Predpokladané spotrebované množstvo 07-12/2022]]*Tabuľka9[[#This Row],[Cena MJ S  DPH]])</f>
        <v>0</v>
      </c>
      <c r="H1680" s="1">
        <v>37890115</v>
      </c>
      <c r="I1680" t="str">
        <f>_xlfn.XLOOKUP(Tabuľka9[[#This Row],[IČO]],Zlúčenie1[IČO],Zlúčenie1[zariadenie_short])</f>
        <v>Soš HSAO ZV</v>
      </c>
      <c r="J1680" t="str">
        <f>_xlfn.XLOOKUP(Tabuľka9[[#This Row],[IČO]],Zlúčenie1[IČO],Zlúčenie1[cis_obce.okres_skratka])</f>
        <v>ZV</v>
      </c>
    </row>
    <row r="1681" spans="1:10" hidden="1" x14ac:dyDescent="0.25">
      <c r="A1681" t="s">
        <v>122</v>
      </c>
      <c r="B1681" t="s">
        <v>168</v>
      </c>
      <c r="C1681" t="s">
        <v>10</v>
      </c>
      <c r="D1681"/>
      <c r="E1681" s="8"/>
      <c r="F1681"/>
      <c r="G1681">
        <f>SUM(Tabuľka9[[#This Row],[Predpokladané spotrebované množstvo 07-12/2022]]*Tabuľka9[[#This Row],[Cena MJ S  DPH]])</f>
        <v>0</v>
      </c>
      <c r="H1681" s="1">
        <v>37890115</v>
      </c>
      <c r="I1681" t="str">
        <f>_xlfn.XLOOKUP(Tabuľka9[[#This Row],[IČO]],Zlúčenie1[IČO],Zlúčenie1[zariadenie_short])</f>
        <v>Soš HSAO ZV</v>
      </c>
      <c r="J1681" t="str">
        <f>_xlfn.XLOOKUP(Tabuľka9[[#This Row],[IČO]],Zlúčenie1[IČO],Zlúčenie1[cis_obce.okres_skratka])</f>
        <v>ZV</v>
      </c>
    </row>
    <row r="1682" spans="1:10" hidden="1" x14ac:dyDescent="0.25">
      <c r="A1682" t="s">
        <v>122</v>
      </c>
      <c r="B1682" t="s">
        <v>169</v>
      </c>
      <c r="C1682" t="s">
        <v>10</v>
      </c>
      <c r="D1682"/>
      <c r="E1682" s="8"/>
      <c r="F1682"/>
      <c r="G1682">
        <f>SUM(Tabuľka9[[#This Row],[Predpokladané spotrebované množstvo 07-12/2022]]*Tabuľka9[[#This Row],[Cena MJ S  DPH]])</f>
        <v>0</v>
      </c>
      <c r="H1682" s="1">
        <v>37890115</v>
      </c>
      <c r="I1682" t="str">
        <f>_xlfn.XLOOKUP(Tabuľka9[[#This Row],[IČO]],Zlúčenie1[IČO],Zlúčenie1[zariadenie_short])</f>
        <v>Soš HSAO ZV</v>
      </c>
      <c r="J1682" t="str">
        <f>_xlfn.XLOOKUP(Tabuľka9[[#This Row],[IČO]],Zlúčenie1[IČO],Zlúčenie1[cis_obce.okres_skratka])</f>
        <v>ZV</v>
      </c>
    </row>
    <row r="1683" spans="1:10" hidden="1" x14ac:dyDescent="0.25">
      <c r="A1683" t="s">
        <v>122</v>
      </c>
      <c r="B1683" t="s">
        <v>170</v>
      </c>
      <c r="C1683" t="s">
        <v>10</v>
      </c>
      <c r="D1683"/>
      <c r="E1683" s="8">
        <v>4.4000000000000004</v>
      </c>
      <c r="F1683">
        <v>120</v>
      </c>
      <c r="G1683">
        <f>SUM(Tabuľka9[[#This Row],[Predpokladané spotrebované množstvo 07-12/2022]]*Tabuľka9[[#This Row],[Cena MJ S  DPH]])</f>
        <v>528</v>
      </c>
      <c r="H1683" s="1">
        <v>37890115</v>
      </c>
      <c r="I1683" t="str">
        <f>_xlfn.XLOOKUP(Tabuľka9[[#This Row],[IČO]],Zlúčenie1[IČO],Zlúčenie1[zariadenie_short])</f>
        <v>Soš HSAO ZV</v>
      </c>
      <c r="J1683" t="str">
        <f>_xlfn.XLOOKUP(Tabuľka9[[#This Row],[IČO]],Zlúčenie1[IČO],Zlúčenie1[cis_obce.okres_skratka])</f>
        <v>ZV</v>
      </c>
    </row>
    <row r="1684" spans="1:10" hidden="1" x14ac:dyDescent="0.25">
      <c r="A1684" t="s">
        <v>122</v>
      </c>
      <c r="B1684" t="s">
        <v>171</v>
      </c>
      <c r="C1684" t="s">
        <v>10</v>
      </c>
      <c r="D1684"/>
      <c r="E1684" s="8"/>
      <c r="F1684"/>
      <c r="G1684">
        <f>SUM(Tabuľka9[[#This Row],[Predpokladané spotrebované množstvo 07-12/2022]]*Tabuľka9[[#This Row],[Cena MJ S  DPH]])</f>
        <v>0</v>
      </c>
      <c r="H1684" s="1">
        <v>37890115</v>
      </c>
      <c r="I1684" t="str">
        <f>_xlfn.XLOOKUP(Tabuľka9[[#This Row],[IČO]],Zlúčenie1[IČO],Zlúčenie1[zariadenie_short])</f>
        <v>Soš HSAO ZV</v>
      </c>
      <c r="J1684" t="str">
        <f>_xlfn.XLOOKUP(Tabuľka9[[#This Row],[IČO]],Zlúčenie1[IČO],Zlúčenie1[cis_obce.okres_skratka])</f>
        <v>ZV</v>
      </c>
    </row>
    <row r="1685" spans="1:10" hidden="1" x14ac:dyDescent="0.25">
      <c r="A1685" t="s">
        <v>122</v>
      </c>
      <c r="B1685" t="s">
        <v>172</v>
      </c>
      <c r="C1685" t="s">
        <v>10</v>
      </c>
      <c r="D1685"/>
      <c r="E1685" s="8">
        <v>5.6</v>
      </c>
      <c r="F1685">
        <v>40</v>
      </c>
      <c r="G1685">
        <f>SUM(Tabuľka9[[#This Row],[Predpokladané spotrebované množstvo 07-12/2022]]*Tabuľka9[[#This Row],[Cena MJ S  DPH]])</f>
        <v>224</v>
      </c>
      <c r="H1685" s="1">
        <v>37890115</v>
      </c>
      <c r="I1685" t="str">
        <f>_xlfn.XLOOKUP(Tabuľka9[[#This Row],[IČO]],Zlúčenie1[IČO],Zlúčenie1[zariadenie_short])</f>
        <v>Soš HSAO ZV</v>
      </c>
      <c r="J1685" t="str">
        <f>_xlfn.XLOOKUP(Tabuľka9[[#This Row],[IČO]],Zlúčenie1[IČO],Zlúčenie1[cis_obce.okres_skratka])</f>
        <v>ZV</v>
      </c>
    </row>
    <row r="1686" spans="1:10" hidden="1" x14ac:dyDescent="0.25">
      <c r="A1686" t="s">
        <v>122</v>
      </c>
      <c r="B1686" t="s">
        <v>173</v>
      </c>
      <c r="C1686" t="s">
        <v>10</v>
      </c>
      <c r="D1686"/>
      <c r="E1686" s="8"/>
      <c r="F1686"/>
      <c r="G1686">
        <f>SUM(Tabuľka9[[#This Row],[Predpokladané spotrebované množstvo 07-12/2022]]*Tabuľka9[[#This Row],[Cena MJ S  DPH]])</f>
        <v>0</v>
      </c>
      <c r="H1686" s="1">
        <v>37890115</v>
      </c>
      <c r="I1686" t="str">
        <f>_xlfn.XLOOKUP(Tabuľka9[[#This Row],[IČO]],Zlúčenie1[IČO],Zlúčenie1[zariadenie_short])</f>
        <v>Soš HSAO ZV</v>
      </c>
      <c r="J1686" t="str">
        <f>_xlfn.XLOOKUP(Tabuľka9[[#This Row],[IČO]],Zlúčenie1[IČO],Zlúčenie1[cis_obce.okres_skratka])</f>
        <v>ZV</v>
      </c>
    </row>
    <row r="1687" spans="1:10" hidden="1" x14ac:dyDescent="0.25">
      <c r="A1687" t="s">
        <v>122</v>
      </c>
      <c r="B1687" t="s">
        <v>174</v>
      </c>
      <c r="C1687" t="s">
        <v>10</v>
      </c>
      <c r="D1687"/>
      <c r="E1687" s="8"/>
      <c r="F1687"/>
      <c r="G1687">
        <f>SUM(Tabuľka9[[#This Row],[Predpokladané spotrebované množstvo 07-12/2022]]*Tabuľka9[[#This Row],[Cena MJ S  DPH]])</f>
        <v>0</v>
      </c>
      <c r="H1687" s="1">
        <v>37890115</v>
      </c>
      <c r="I1687" t="str">
        <f>_xlfn.XLOOKUP(Tabuľka9[[#This Row],[IČO]],Zlúčenie1[IČO],Zlúčenie1[zariadenie_short])</f>
        <v>Soš HSAO ZV</v>
      </c>
      <c r="J1687" t="str">
        <f>_xlfn.XLOOKUP(Tabuľka9[[#This Row],[IČO]],Zlúčenie1[IČO],Zlúčenie1[cis_obce.okres_skratka])</f>
        <v>ZV</v>
      </c>
    </row>
    <row r="1688" spans="1:10" hidden="1" x14ac:dyDescent="0.25">
      <c r="A1688" t="s">
        <v>122</v>
      </c>
      <c r="B1688" t="s">
        <v>175</v>
      </c>
      <c r="C1688" t="s">
        <v>10</v>
      </c>
      <c r="D1688"/>
      <c r="E1688" s="8"/>
      <c r="F1688"/>
      <c r="G1688">
        <f>SUM(Tabuľka9[[#This Row],[Predpokladané spotrebované množstvo 07-12/2022]]*Tabuľka9[[#This Row],[Cena MJ S  DPH]])</f>
        <v>0</v>
      </c>
      <c r="H1688" s="1">
        <v>37890115</v>
      </c>
      <c r="I1688" t="str">
        <f>_xlfn.XLOOKUP(Tabuľka9[[#This Row],[IČO]],Zlúčenie1[IČO],Zlúčenie1[zariadenie_short])</f>
        <v>Soš HSAO ZV</v>
      </c>
      <c r="J1688" t="str">
        <f>_xlfn.XLOOKUP(Tabuľka9[[#This Row],[IČO]],Zlúčenie1[IČO],Zlúčenie1[cis_obce.okres_skratka])</f>
        <v>ZV</v>
      </c>
    </row>
    <row r="1689" spans="1:10" hidden="1" x14ac:dyDescent="0.25">
      <c r="A1689" t="s">
        <v>122</v>
      </c>
      <c r="B1689" t="s">
        <v>176</v>
      </c>
      <c r="C1689" t="s">
        <v>10</v>
      </c>
      <c r="D1689"/>
      <c r="E1689" s="8"/>
      <c r="F1689"/>
      <c r="G1689">
        <f>SUM(Tabuľka9[[#This Row],[Predpokladané spotrebované množstvo 07-12/2022]]*Tabuľka9[[#This Row],[Cena MJ S  DPH]])</f>
        <v>0</v>
      </c>
      <c r="H1689" s="1">
        <v>37890115</v>
      </c>
      <c r="I1689" t="str">
        <f>_xlfn.XLOOKUP(Tabuľka9[[#This Row],[IČO]],Zlúčenie1[IČO],Zlúčenie1[zariadenie_short])</f>
        <v>Soš HSAO ZV</v>
      </c>
      <c r="J1689" t="str">
        <f>_xlfn.XLOOKUP(Tabuľka9[[#This Row],[IČO]],Zlúčenie1[IČO],Zlúčenie1[cis_obce.okres_skratka])</f>
        <v>ZV</v>
      </c>
    </row>
    <row r="1690" spans="1:10" hidden="1" x14ac:dyDescent="0.25">
      <c r="A1690" t="s">
        <v>122</v>
      </c>
      <c r="B1690" t="s">
        <v>177</v>
      </c>
      <c r="C1690" t="s">
        <v>10</v>
      </c>
      <c r="D1690"/>
      <c r="E1690" s="8"/>
      <c r="F1690"/>
      <c r="G1690">
        <f>SUM(Tabuľka9[[#This Row],[Predpokladané spotrebované množstvo 07-12/2022]]*Tabuľka9[[#This Row],[Cena MJ S  DPH]])</f>
        <v>0</v>
      </c>
      <c r="H1690" s="1">
        <v>37890115</v>
      </c>
      <c r="I1690" t="str">
        <f>_xlfn.XLOOKUP(Tabuľka9[[#This Row],[IČO]],Zlúčenie1[IČO],Zlúčenie1[zariadenie_short])</f>
        <v>Soš HSAO ZV</v>
      </c>
      <c r="J1690" t="str">
        <f>_xlfn.XLOOKUP(Tabuľka9[[#This Row],[IČO]],Zlúčenie1[IČO],Zlúčenie1[cis_obce.okres_skratka])</f>
        <v>ZV</v>
      </c>
    </row>
    <row r="1691" spans="1:10" hidden="1" x14ac:dyDescent="0.25">
      <c r="A1691" t="s">
        <v>122</v>
      </c>
      <c r="B1691" t="s">
        <v>178</v>
      </c>
      <c r="C1691" t="s">
        <v>10</v>
      </c>
      <c r="D1691"/>
      <c r="E1691" s="8"/>
      <c r="F1691"/>
      <c r="G1691">
        <f>SUM(Tabuľka9[[#This Row],[Predpokladané spotrebované množstvo 07-12/2022]]*Tabuľka9[[#This Row],[Cena MJ S  DPH]])</f>
        <v>0</v>
      </c>
      <c r="H1691" s="1">
        <v>37890115</v>
      </c>
      <c r="I1691" t="str">
        <f>_xlfn.XLOOKUP(Tabuľka9[[#This Row],[IČO]],Zlúčenie1[IČO],Zlúčenie1[zariadenie_short])</f>
        <v>Soš HSAO ZV</v>
      </c>
      <c r="J1691" t="str">
        <f>_xlfn.XLOOKUP(Tabuľka9[[#This Row],[IČO]],Zlúčenie1[IČO],Zlúčenie1[cis_obce.okres_skratka])</f>
        <v>ZV</v>
      </c>
    </row>
    <row r="1692" spans="1:10" hidden="1" x14ac:dyDescent="0.25">
      <c r="A1692" t="s">
        <v>122</v>
      </c>
      <c r="B1692" t="s">
        <v>179</v>
      </c>
      <c r="C1692" t="s">
        <v>10</v>
      </c>
      <c r="D1692"/>
      <c r="E1692" s="8"/>
      <c r="F1692"/>
      <c r="G1692">
        <f>SUM(Tabuľka9[[#This Row],[Predpokladané spotrebované množstvo 07-12/2022]]*Tabuľka9[[#This Row],[Cena MJ S  DPH]])</f>
        <v>0</v>
      </c>
      <c r="H1692" s="1">
        <v>37890115</v>
      </c>
      <c r="I1692" t="str">
        <f>_xlfn.XLOOKUP(Tabuľka9[[#This Row],[IČO]],Zlúčenie1[IČO],Zlúčenie1[zariadenie_short])</f>
        <v>Soš HSAO ZV</v>
      </c>
      <c r="J1692" t="str">
        <f>_xlfn.XLOOKUP(Tabuľka9[[#This Row],[IČO]],Zlúčenie1[IČO],Zlúčenie1[cis_obce.okres_skratka])</f>
        <v>ZV</v>
      </c>
    </row>
    <row r="1693" spans="1:10" hidden="1" x14ac:dyDescent="0.25">
      <c r="A1693" t="s">
        <v>122</v>
      </c>
      <c r="B1693" t="s">
        <v>180</v>
      </c>
      <c r="C1693" t="s">
        <v>10</v>
      </c>
      <c r="D1693"/>
      <c r="E1693" s="8"/>
      <c r="F1693"/>
      <c r="G1693">
        <f>SUM(Tabuľka9[[#This Row],[Predpokladané spotrebované množstvo 07-12/2022]]*Tabuľka9[[#This Row],[Cena MJ S  DPH]])</f>
        <v>0</v>
      </c>
      <c r="H1693" s="1">
        <v>37890115</v>
      </c>
      <c r="I1693" t="str">
        <f>_xlfn.XLOOKUP(Tabuľka9[[#This Row],[IČO]],Zlúčenie1[IČO],Zlúčenie1[zariadenie_short])</f>
        <v>Soš HSAO ZV</v>
      </c>
      <c r="J1693" t="str">
        <f>_xlfn.XLOOKUP(Tabuľka9[[#This Row],[IČO]],Zlúčenie1[IČO],Zlúčenie1[cis_obce.okres_skratka])</f>
        <v>ZV</v>
      </c>
    </row>
    <row r="1694" spans="1:10" hidden="1" x14ac:dyDescent="0.25">
      <c r="A1694" t="s">
        <v>122</v>
      </c>
      <c r="B1694" t="s">
        <v>181</v>
      </c>
      <c r="C1694" t="s">
        <v>10</v>
      </c>
      <c r="D1694"/>
      <c r="E1694" s="8"/>
      <c r="F1694"/>
      <c r="G1694">
        <f>SUM(Tabuľka9[[#This Row],[Predpokladané spotrebované množstvo 07-12/2022]]*Tabuľka9[[#This Row],[Cena MJ S  DPH]])</f>
        <v>0</v>
      </c>
      <c r="H1694" s="1">
        <v>37890115</v>
      </c>
      <c r="I1694" t="str">
        <f>_xlfn.XLOOKUP(Tabuľka9[[#This Row],[IČO]],Zlúčenie1[IČO],Zlúčenie1[zariadenie_short])</f>
        <v>Soš HSAO ZV</v>
      </c>
      <c r="J1694" t="str">
        <f>_xlfn.XLOOKUP(Tabuľka9[[#This Row],[IČO]],Zlúčenie1[IČO],Zlúčenie1[cis_obce.okres_skratka])</f>
        <v>ZV</v>
      </c>
    </row>
    <row r="1695" spans="1:10" hidden="1" x14ac:dyDescent="0.25">
      <c r="A1695" t="s">
        <v>122</v>
      </c>
      <c r="B1695" t="s">
        <v>182</v>
      </c>
      <c r="C1695" t="s">
        <v>10</v>
      </c>
      <c r="D1695"/>
      <c r="E1695" s="8"/>
      <c r="F1695"/>
      <c r="G1695">
        <f>SUM(Tabuľka9[[#This Row],[Predpokladané spotrebované množstvo 07-12/2022]]*Tabuľka9[[#This Row],[Cena MJ S  DPH]])</f>
        <v>0</v>
      </c>
      <c r="H1695" s="1">
        <v>37890115</v>
      </c>
      <c r="I1695" t="str">
        <f>_xlfn.XLOOKUP(Tabuľka9[[#This Row],[IČO]],Zlúčenie1[IČO],Zlúčenie1[zariadenie_short])</f>
        <v>Soš HSAO ZV</v>
      </c>
      <c r="J1695" t="str">
        <f>_xlfn.XLOOKUP(Tabuľka9[[#This Row],[IČO]],Zlúčenie1[IČO],Zlúčenie1[cis_obce.okres_skratka])</f>
        <v>ZV</v>
      </c>
    </row>
    <row r="1696" spans="1:10" hidden="1" x14ac:dyDescent="0.25">
      <c r="A1696" t="s">
        <v>122</v>
      </c>
      <c r="B1696" t="s">
        <v>183</v>
      </c>
      <c r="C1696" t="s">
        <v>10</v>
      </c>
      <c r="D1696"/>
      <c r="E1696" s="8"/>
      <c r="F1696"/>
      <c r="G1696">
        <f>SUM(Tabuľka9[[#This Row],[Predpokladané spotrebované množstvo 07-12/2022]]*Tabuľka9[[#This Row],[Cena MJ S  DPH]])</f>
        <v>0</v>
      </c>
      <c r="H1696" s="1">
        <v>37890115</v>
      </c>
      <c r="I1696" t="str">
        <f>_xlfn.XLOOKUP(Tabuľka9[[#This Row],[IČO]],Zlúčenie1[IČO],Zlúčenie1[zariadenie_short])</f>
        <v>Soš HSAO ZV</v>
      </c>
      <c r="J1696" t="str">
        <f>_xlfn.XLOOKUP(Tabuľka9[[#This Row],[IČO]],Zlúčenie1[IČO],Zlúčenie1[cis_obce.okres_skratka])</f>
        <v>ZV</v>
      </c>
    </row>
    <row r="1697" spans="1:10" hidden="1" x14ac:dyDescent="0.25">
      <c r="A1697" t="s">
        <v>122</v>
      </c>
      <c r="B1697" t="s">
        <v>184</v>
      </c>
      <c r="C1697" t="s">
        <v>10</v>
      </c>
      <c r="D1697"/>
      <c r="E1697" s="8"/>
      <c r="F1697"/>
      <c r="G1697">
        <f>SUM(Tabuľka9[[#This Row],[Predpokladané spotrebované množstvo 07-12/2022]]*Tabuľka9[[#This Row],[Cena MJ S  DPH]])</f>
        <v>0</v>
      </c>
      <c r="H1697" s="1">
        <v>37890115</v>
      </c>
      <c r="I1697" t="str">
        <f>_xlfn.XLOOKUP(Tabuľka9[[#This Row],[IČO]],Zlúčenie1[IČO],Zlúčenie1[zariadenie_short])</f>
        <v>Soš HSAO ZV</v>
      </c>
      <c r="J1697" t="str">
        <f>_xlfn.XLOOKUP(Tabuľka9[[#This Row],[IČO]],Zlúčenie1[IČO],Zlúčenie1[cis_obce.okres_skratka])</f>
        <v>ZV</v>
      </c>
    </row>
    <row r="1698" spans="1:10" hidden="1" x14ac:dyDescent="0.25">
      <c r="A1698" t="s">
        <v>122</v>
      </c>
      <c r="B1698" t="s">
        <v>185</v>
      </c>
      <c r="C1698" t="s">
        <v>10</v>
      </c>
      <c r="D1698"/>
      <c r="E1698" s="8"/>
      <c r="F1698"/>
      <c r="G1698">
        <f>SUM(Tabuľka9[[#This Row],[Predpokladané spotrebované množstvo 07-12/2022]]*Tabuľka9[[#This Row],[Cena MJ S  DPH]])</f>
        <v>0</v>
      </c>
      <c r="H1698" s="1">
        <v>37890115</v>
      </c>
      <c r="I1698" t="str">
        <f>_xlfn.XLOOKUP(Tabuľka9[[#This Row],[IČO]],Zlúčenie1[IČO],Zlúčenie1[zariadenie_short])</f>
        <v>Soš HSAO ZV</v>
      </c>
      <c r="J1698" t="str">
        <f>_xlfn.XLOOKUP(Tabuľka9[[#This Row],[IČO]],Zlúčenie1[IČO],Zlúčenie1[cis_obce.okres_skratka])</f>
        <v>ZV</v>
      </c>
    </row>
    <row r="1699" spans="1:10" hidden="1" x14ac:dyDescent="0.25">
      <c r="A1699" t="s">
        <v>92</v>
      </c>
      <c r="B1699" t="s">
        <v>186</v>
      </c>
      <c r="C1699" t="s">
        <v>45</v>
      </c>
      <c r="D1699"/>
      <c r="E1699" s="8"/>
      <c r="F1699"/>
      <c r="G1699">
        <f>SUM(Tabuľka9[[#This Row],[Predpokladané spotrebované množstvo 07-12/2022]]*Tabuľka9[[#This Row],[Cena MJ S  DPH]])</f>
        <v>0</v>
      </c>
      <c r="H1699" s="1">
        <v>37890115</v>
      </c>
      <c r="I1699" t="str">
        <f>_xlfn.XLOOKUP(Tabuľka9[[#This Row],[IČO]],Zlúčenie1[IČO],Zlúčenie1[zariadenie_short])</f>
        <v>Soš HSAO ZV</v>
      </c>
      <c r="J1699" t="str">
        <f>_xlfn.XLOOKUP(Tabuľka9[[#This Row],[IČO]],Zlúčenie1[IČO],Zlúčenie1[cis_obce.okres_skratka])</f>
        <v>ZV</v>
      </c>
    </row>
    <row r="1700" spans="1:10" hidden="1" x14ac:dyDescent="0.25">
      <c r="A1700" t="s">
        <v>92</v>
      </c>
      <c r="B1700" t="s">
        <v>187</v>
      </c>
      <c r="C1700" t="s">
        <v>10</v>
      </c>
      <c r="D1700"/>
      <c r="E1700" s="8"/>
      <c r="F1700"/>
      <c r="G1700">
        <f>SUM(Tabuľka9[[#This Row],[Predpokladané spotrebované množstvo 07-12/2022]]*Tabuľka9[[#This Row],[Cena MJ S  DPH]])</f>
        <v>0</v>
      </c>
      <c r="H1700" s="1">
        <v>37890115</v>
      </c>
      <c r="I1700" t="str">
        <f>_xlfn.XLOOKUP(Tabuľka9[[#This Row],[IČO]],Zlúčenie1[IČO],Zlúčenie1[zariadenie_short])</f>
        <v>Soš HSAO ZV</v>
      </c>
      <c r="J1700" t="str">
        <f>_xlfn.XLOOKUP(Tabuľka9[[#This Row],[IČO]],Zlúčenie1[IČO],Zlúčenie1[cis_obce.okres_skratka])</f>
        <v>ZV</v>
      </c>
    </row>
    <row r="1701" spans="1:10" hidden="1" x14ac:dyDescent="0.25">
      <c r="A1701" t="s">
        <v>92</v>
      </c>
      <c r="B1701" t="s">
        <v>188</v>
      </c>
      <c r="C1701" t="s">
        <v>10</v>
      </c>
      <c r="D1701"/>
      <c r="E1701" s="8"/>
      <c r="F1701"/>
      <c r="G1701">
        <f>SUM(Tabuľka9[[#This Row],[Predpokladané spotrebované množstvo 07-12/2022]]*Tabuľka9[[#This Row],[Cena MJ S  DPH]])</f>
        <v>0</v>
      </c>
      <c r="H1701" s="1">
        <v>37890115</v>
      </c>
      <c r="I1701" t="str">
        <f>_xlfn.XLOOKUP(Tabuľka9[[#This Row],[IČO]],Zlúčenie1[IČO],Zlúčenie1[zariadenie_short])</f>
        <v>Soš HSAO ZV</v>
      </c>
      <c r="J1701" t="str">
        <f>_xlfn.XLOOKUP(Tabuľka9[[#This Row],[IČO]],Zlúčenie1[IČO],Zlúčenie1[cis_obce.okres_skratka])</f>
        <v>ZV</v>
      </c>
    </row>
    <row r="1702" spans="1:10" hidden="1" x14ac:dyDescent="0.25">
      <c r="A1702" t="s">
        <v>7</v>
      </c>
      <c r="B1702" t="s">
        <v>8</v>
      </c>
      <c r="C1702" t="s">
        <v>10</v>
      </c>
      <c r="D1702"/>
      <c r="E1702" s="8">
        <v>1.4</v>
      </c>
      <c r="F1702">
        <v>20</v>
      </c>
      <c r="G1702">
        <f>SUM(Tabuľka9[[#This Row],[Predpokladané spotrebované množstvo 07-12/2022]]*Tabuľka9[[#This Row],[Cena MJ S  DPH]])</f>
        <v>28</v>
      </c>
      <c r="H1702" s="1">
        <v>42195438</v>
      </c>
      <c r="I1702" t="str">
        <f>_xlfn.XLOOKUP(Tabuľka9[[#This Row],[IČO]],Zlúčenie1[IČO],Zlúčenie1[zariadenie_short])</f>
        <v>SOŠ OAS RS</v>
      </c>
      <c r="J1702" t="str">
        <f>_xlfn.XLOOKUP(Tabuľka9[[#This Row],[IČO]],Zlúčenie1[IČO],Zlúčenie1[cis_obce.okres_skratka])</f>
        <v>RS</v>
      </c>
    </row>
    <row r="1703" spans="1:10" hidden="1" x14ac:dyDescent="0.25">
      <c r="A1703" t="s">
        <v>7</v>
      </c>
      <c r="B1703" t="s">
        <v>9</v>
      </c>
      <c r="C1703" t="s">
        <v>10</v>
      </c>
      <c r="D1703"/>
      <c r="E1703" s="8">
        <v>1.4</v>
      </c>
      <c r="F1703">
        <v>84</v>
      </c>
      <c r="G1703">
        <f>SUM(Tabuľka9[[#This Row],[Predpokladané spotrebované množstvo 07-12/2022]]*Tabuľka9[[#This Row],[Cena MJ S  DPH]])</f>
        <v>117.6</v>
      </c>
      <c r="H1703" s="1">
        <v>42195438</v>
      </c>
      <c r="I1703" t="str">
        <f>_xlfn.XLOOKUP(Tabuľka9[[#This Row],[IČO]],Zlúčenie1[IČO],Zlúčenie1[zariadenie_short])</f>
        <v>SOŠ OAS RS</v>
      </c>
      <c r="J1703" t="str">
        <f>_xlfn.XLOOKUP(Tabuľka9[[#This Row],[IČO]],Zlúčenie1[IČO],Zlúčenie1[cis_obce.okres_skratka])</f>
        <v>RS</v>
      </c>
    </row>
    <row r="1704" spans="1:10" hidden="1" x14ac:dyDescent="0.25">
      <c r="A1704" t="s">
        <v>7</v>
      </c>
      <c r="B1704" t="s">
        <v>11</v>
      </c>
      <c r="C1704" t="s">
        <v>10</v>
      </c>
      <c r="D1704"/>
      <c r="E1704" s="8">
        <v>1.6</v>
      </c>
      <c r="F1704">
        <v>5</v>
      </c>
      <c r="G1704">
        <f>SUM(Tabuľka9[[#This Row],[Predpokladané spotrebované množstvo 07-12/2022]]*Tabuľka9[[#This Row],[Cena MJ S  DPH]])</f>
        <v>8</v>
      </c>
      <c r="H1704" s="1">
        <v>42195438</v>
      </c>
      <c r="I1704" t="str">
        <f>_xlfn.XLOOKUP(Tabuľka9[[#This Row],[IČO]],Zlúčenie1[IČO],Zlúčenie1[zariadenie_short])</f>
        <v>SOŠ OAS RS</v>
      </c>
      <c r="J1704" t="str">
        <f>_xlfn.XLOOKUP(Tabuľka9[[#This Row],[IČO]],Zlúčenie1[IČO],Zlúčenie1[cis_obce.okres_skratka])</f>
        <v>RS</v>
      </c>
    </row>
    <row r="1705" spans="1:10" hidden="1" x14ac:dyDescent="0.25">
      <c r="A1705" t="s">
        <v>7</v>
      </c>
      <c r="B1705" t="s">
        <v>12</v>
      </c>
      <c r="C1705" t="s">
        <v>10</v>
      </c>
      <c r="D1705"/>
      <c r="E1705" s="8">
        <v>0.45</v>
      </c>
      <c r="F1705">
        <v>345</v>
      </c>
      <c r="G1705">
        <f>SUM(Tabuľka9[[#This Row],[Predpokladané spotrebované množstvo 07-12/2022]]*Tabuľka9[[#This Row],[Cena MJ S  DPH]])</f>
        <v>155.25</v>
      </c>
      <c r="H1705" s="1">
        <v>42195438</v>
      </c>
      <c r="I1705" t="str">
        <f>_xlfn.XLOOKUP(Tabuľka9[[#This Row],[IČO]],Zlúčenie1[IČO],Zlúčenie1[zariadenie_short])</f>
        <v>SOŠ OAS RS</v>
      </c>
      <c r="J1705" t="str">
        <f>_xlfn.XLOOKUP(Tabuľka9[[#This Row],[IČO]],Zlúčenie1[IČO],Zlúčenie1[cis_obce.okres_skratka])</f>
        <v>RS</v>
      </c>
    </row>
    <row r="1706" spans="1:10" hidden="1" x14ac:dyDescent="0.25">
      <c r="A1706" t="s">
        <v>7</v>
      </c>
      <c r="B1706" t="s">
        <v>13</v>
      </c>
      <c r="C1706" t="s">
        <v>10</v>
      </c>
      <c r="D1706"/>
      <c r="E1706" s="8"/>
      <c r="F1706"/>
      <c r="G1706">
        <f>SUM(Tabuľka9[[#This Row],[Predpokladané spotrebované množstvo 07-12/2022]]*Tabuľka9[[#This Row],[Cena MJ S  DPH]])</f>
        <v>0</v>
      </c>
      <c r="H1706" s="1">
        <v>42195438</v>
      </c>
      <c r="I1706" t="str">
        <f>_xlfn.XLOOKUP(Tabuľka9[[#This Row],[IČO]],Zlúčenie1[IČO],Zlúčenie1[zariadenie_short])</f>
        <v>SOŠ OAS RS</v>
      </c>
      <c r="J1706" t="str">
        <f>_xlfn.XLOOKUP(Tabuľka9[[#This Row],[IČO]],Zlúčenie1[IČO],Zlúčenie1[cis_obce.okres_skratka])</f>
        <v>RS</v>
      </c>
    </row>
    <row r="1707" spans="1:10" hidden="1" x14ac:dyDescent="0.25">
      <c r="A1707" t="s">
        <v>7</v>
      </c>
      <c r="B1707" t="s">
        <v>14</v>
      </c>
      <c r="C1707" t="s">
        <v>10</v>
      </c>
      <c r="D1707"/>
      <c r="E1707" s="8">
        <v>0.5</v>
      </c>
      <c r="F1707">
        <v>64</v>
      </c>
      <c r="G1707">
        <f>SUM(Tabuľka9[[#This Row],[Predpokladané spotrebované množstvo 07-12/2022]]*Tabuľka9[[#This Row],[Cena MJ S  DPH]])</f>
        <v>32</v>
      </c>
      <c r="H1707" s="1">
        <v>42195438</v>
      </c>
      <c r="I1707" t="str">
        <f>_xlfn.XLOOKUP(Tabuľka9[[#This Row],[IČO]],Zlúčenie1[IČO],Zlúčenie1[zariadenie_short])</f>
        <v>SOŠ OAS RS</v>
      </c>
      <c r="J1707" t="str">
        <f>_xlfn.XLOOKUP(Tabuľka9[[#This Row],[IČO]],Zlúčenie1[IČO],Zlúčenie1[cis_obce.okres_skratka])</f>
        <v>RS</v>
      </c>
    </row>
    <row r="1708" spans="1:10" hidden="1" x14ac:dyDescent="0.25">
      <c r="A1708" t="s">
        <v>7</v>
      </c>
      <c r="B1708" t="s">
        <v>15</v>
      </c>
      <c r="C1708" t="s">
        <v>16</v>
      </c>
      <c r="D1708"/>
      <c r="E1708" s="8">
        <v>0.86899999999999999</v>
      </c>
      <c r="F1708">
        <v>20</v>
      </c>
      <c r="G1708">
        <f>SUM(Tabuľka9[[#This Row],[Predpokladané spotrebované množstvo 07-12/2022]]*Tabuľka9[[#This Row],[Cena MJ S  DPH]])</f>
        <v>17.38</v>
      </c>
      <c r="H1708" s="1">
        <v>42195438</v>
      </c>
      <c r="I1708" t="str">
        <f>_xlfn.XLOOKUP(Tabuľka9[[#This Row],[IČO]],Zlúčenie1[IČO],Zlúčenie1[zariadenie_short])</f>
        <v>SOŠ OAS RS</v>
      </c>
      <c r="J1708" t="str">
        <f>_xlfn.XLOOKUP(Tabuľka9[[#This Row],[IČO]],Zlúčenie1[IČO],Zlúčenie1[cis_obce.okres_skratka])</f>
        <v>RS</v>
      </c>
    </row>
    <row r="1709" spans="1:10" hidden="1" x14ac:dyDescent="0.25">
      <c r="A1709" t="s">
        <v>7</v>
      </c>
      <c r="B1709" t="s">
        <v>17</v>
      </c>
      <c r="C1709" t="s">
        <v>10</v>
      </c>
      <c r="D1709"/>
      <c r="E1709" s="8">
        <v>2.75</v>
      </c>
      <c r="F1709">
        <v>67</v>
      </c>
      <c r="G1709">
        <f>SUM(Tabuľka9[[#This Row],[Predpokladané spotrebované množstvo 07-12/2022]]*Tabuľka9[[#This Row],[Cena MJ S  DPH]])</f>
        <v>184.25</v>
      </c>
      <c r="H1709" s="1">
        <v>42195438</v>
      </c>
      <c r="I1709" t="str">
        <f>_xlfn.XLOOKUP(Tabuľka9[[#This Row],[IČO]],Zlúčenie1[IČO],Zlúčenie1[zariadenie_short])</f>
        <v>SOŠ OAS RS</v>
      </c>
      <c r="J1709" t="str">
        <f>_xlfn.XLOOKUP(Tabuľka9[[#This Row],[IČO]],Zlúčenie1[IČO],Zlúčenie1[cis_obce.okres_skratka])</f>
        <v>RS</v>
      </c>
    </row>
    <row r="1710" spans="1:10" hidden="1" x14ac:dyDescent="0.25">
      <c r="A1710" t="s">
        <v>7</v>
      </c>
      <c r="B1710" t="s">
        <v>18</v>
      </c>
      <c r="C1710" t="s">
        <v>10</v>
      </c>
      <c r="D1710"/>
      <c r="E1710" s="8">
        <v>0.39</v>
      </c>
      <c r="F1710">
        <v>70</v>
      </c>
      <c r="G1710">
        <f>SUM(Tabuľka9[[#This Row],[Predpokladané spotrebované množstvo 07-12/2022]]*Tabuľka9[[#This Row],[Cena MJ S  DPH]])</f>
        <v>27.3</v>
      </c>
      <c r="H1710" s="1">
        <v>42195438</v>
      </c>
      <c r="I1710" t="str">
        <f>_xlfn.XLOOKUP(Tabuľka9[[#This Row],[IČO]],Zlúčenie1[IČO],Zlúčenie1[zariadenie_short])</f>
        <v>SOŠ OAS RS</v>
      </c>
      <c r="J1710" t="str">
        <f>_xlfn.XLOOKUP(Tabuľka9[[#This Row],[IČO]],Zlúčenie1[IČO],Zlúčenie1[cis_obce.okres_skratka])</f>
        <v>RS</v>
      </c>
    </row>
    <row r="1711" spans="1:10" hidden="1" x14ac:dyDescent="0.25">
      <c r="A1711" t="s">
        <v>7</v>
      </c>
      <c r="B1711" t="s">
        <v>19</v>
      </c>
      <c r="C1711" t="s">
        <v>10</v>
      </c>
      <c r="D1711"/>
      <c r="E1711" s="8">
        <v>1.45</v>
      </c>
      <c r="F1711">
        <v>58</v>
      </c>
      <c r="G1711">
        <f>SUM(Tabuľka9[[#This Row],[Predpokladané spotrebované množstvo 07-12/2022]]*Tabuľka9[[#This Row],[Cena MJ S  DPH]])</f>
        <v>84.1</v>
      </c>
      <c r="H1711" s="1">
        <v>42195438</v>
      </c>
      <c r="I1711" t="str">
        <f>_xlfn.XLOOKUP(Tabuľka9[[#This Row],[IČO]],Zlúčenie1[IČO],Zlúčenie1[zariadenie_short])</f>
        <v>SOŠ OAS RS</v>
      </c>
      <c r="J1711" t="str">
        <f>_xlfn.XLOOKUP(Tabuľka9[[#This Row],[IČO]],Zlúčenie1[IČO],Zlúčenie1[cis_obce.okres_skratka])</f>
        <v>RS</v>
      </c>
    </row>
    <row r="1712" spans="1:10" hidden="1" x14ac:dyDescent="0.25">
      <c r="A1712" t="s">
        <v>7</v>
      </c>
      <c r="B1712" t="s">
        <v>20</v>
      </c>
      <c r="C1712" t="s">
        <v>10</v>
      </c>
      <c r="D1712"/>
      <c r="E1712" s="8"/>
      <c r="F1712"/>
      <c r="G1712">
        <f>SUM(Tabuľka9[[#This Row],[Predpokladané spotrebované množstvo 07-12/2022]]*Tabuľka9[[#This Row],[Cena MJ S  DPH]])</f>
        <v>0</v>
      </c>
      <c r="H1712" s="1">
        <v>42195438</v>
      </c>
      <c r="I1712" t="str">
        <f>_xlfn.XLOOKUP(Tabuľka9[[#This Row],[IČO]],Zlúčenie1[IČO],Zlúčenie1[zariadenie_short])</f>
        <v>SOŠ OAS RS</v>
      </c>
      <c r="J1712" t="str">
        <f>_xlfn.XLOOKUP(Tabuľka9[[#This Row],[IČO]],Zlúčenie1[IČO],Zlúčenie1[cis_obce.okres_skratka])</f>
        <v>RS</v>
      </c>
    </row>
    <row r="1713" spans="1:10" hidden="1" x14ac:dyDescent="0.25">
      <c r="A1713" t="s">
        <v>7</v>
      </c>
      <c r="B1713" t="s">
        <v>21</v>
      </c>
      <c r="C1713" t="s">
        <v>22</v>
      </c>
      <c r="D1713"/>
      <c r="E1713" s="8"/>
      <c r="F1713"/>
      <c r="G1713">
        <f>SUM(Tabuľka9[[#This Row],[Predpokladané spotrebované množstvo 07-12/2022]]*Tabuľka9[[#This Row],[Cena MJ S  DPH]])</f>
        <v>0</v>
      </c>
      <c r="H1713" s="1">
        <v>42195438</v>
      </c>
      <c r="I1713" t="str">
        <f>_xlfn.XLOOKUP(Tabuľka9[[#This Row],[IČO]],Zlúčenie1[IČO],Zlúčenie1[zariadenie_short])</f>
        <v>SOŠ OAS RS</v>
      </c>
      <c r="J1713" t="str">
        <f>_xlfn.XLOOKUP(Tabuľka9[[#This Row],[IČO]],Zlúčenie1[IČO],Zlúčenie1[cis_obce.okres_skratka])</f>
        <v>RS</v>
      </c>
    </row>
    <row r="1714" spans="1:10" hidden="1" x14ac:dyDescent="0.25">
      <c r="A1714" t="s">
        <v>7</v>
      </c>
      <c r="B1714" t="s">
        <v>23</v>
      </c>
      <c r="C1714" t="s">
        <v>10</v>
      </c>
      <c r="D1714"/>
      <c r="E1714" s="8">
        <v>2.4</v>
      </c>
      <c r="F1714">
        <v>28</v>
      </c>
      <c r="G1714">
        <f>SUM(Tabuľka9[[#This Row],[Predpokladané spotrebované množstvo 07-12/2022]]*Tabuľka9[[#This Row],[Cena MJ S  DPH]])</f>
        <v>67.2</v>
      </c>
      <c r="H1714" s="1">
        <v>42195438</v>
      </c>
      <c r="I1714" t="str">
        <f>_xlfn.XLOOKUP(Tabuľka9[[#This Row],[IČO]],Zlúčenie1[IČO],Zlúčenie1[zariadenie_short])</f>
        <v>SOŠ OAS RS</v>
      </c>
      <c r="J1714" t="str">
        <f>_xlfn.XLOOKUP(Tabuľka9[[#This Row],[IČO]],Zlúčenie1[IČO],Zlúčenie1[cis_obce.okres_skratka])</f>
        <v>RS</v>
      </c>
    </row>
    <row r="1715" spans="1:10" hidden="1" x14ac:dyDescent="0.25">
      <c r="A1715" t="s">
        <v>7</v>
      </c>
      <c r="B1715" t="s">
        <v>24</v>
      </c>
      <c r="C1715" t="s">
        <v>10</v>
      </c>
      <c r="D1715"/>
      <c r="E1715" s="8">
        <v>2.2999999999999998</v>
      </c>
      <c r="F1715">
        <v>8</v>
      </c>
      <c r="G1715">
        <f>SUM(Tabuľka9[[#This Row],[Predpokladané spotrebované množstvo 07-12/2022]]*Tabuľka9[[#This Row],[Cena MJ S  DPH]])</f>
        <v>18.399999999999999</v>
      </c>
      <c r="H1715" s="1">
        <v>42195438</v>
      </c>
      <c r="I1715" t="str">
        <f>_xlfn.XLOOKUP(Tabuľka9[[#This Row],[IČO]],Zlúčenie1[IČO],Zlúčenie1[zariadenie_short])</f>
        <v>SOŠ OAS RS</v>
      </c>
      <c r="J1715" t="str">
        <f>_xlfn.XLOOKUP(Tabuľka9[[#This Row],[IČO]],Zlúčenie1[IČO],Zlúčenie1[cis_obce.okres_skratka])</f>
        <v>RS</v>
      </c>
    </row>
    <row r="1716" spans="1:10" hidden="1" x14ac:dyDescent="0.25">
      <c r="A1716" t="s">
        <v>7</v>
      </c>
      <c r="B1716" t="s">
        <v>25</v>
      </c>
      <c r="C1716" t="s">
        <v>10</v>
      </c>
      <c r="D1716"/>
      <c r="E1716" s="8">
        <v>2.2999999999999998</v>
      </c>
      <c r="F1716">
        <v>5</v>
      </c>
      <c r="G1716">
        <f>SUM(Tabuľka9[[#This Row],[Predpokladané spotrebované množstvo 07-12/2022]]*Tabuľka9[[#This Row],[Cena MJ S  DPH]])</f>
        <v>11.5</v>
      </c>
      <c r="H1716" s="1">
        <v>42195438</v>
      </c>
      <c r="I1716" t="str">
        <f>_xlfn.XLOOKUP(Tabuľka9[[#This Row],[IČO]],Zlúčenie1[IČO],Zlúčenie1[zariadenie_short])</f>
        <v>SOŠ OAS RS</v>
      </c>
      <c r="J1716" t="str">
        <f>_xlfn.XLOOKUP(Tabuľka9[[#This Row],[IČO]],Zlúčenie1[IČO],Zlúčenie1[cis_obce.okres_skratka])</f>
        <v>RS</v>
      </c>
    </row>
    <row r="1717" spans="1:10" hidden="1" x14ac:dyDescent="0.25">
      <c r="A1717" t="s">
        <v>7</v>
      </c>
      <c r="B1717" t="s">
        <v>26</v>
      </c>
      <c r="C1717" t="s">
        <v>10</v>
      </c>
      <c r="D1717"/>
      <c r="E1717" s="8">
        <v>0.85</v>
      </c>
      <c r="F1717">
        <v>4</v>
      </c>
      <c r="G1717">
        <f>SUM(Tabuľka9[[#This Row],[Predpokladané spotrebované množstvo 07-12/2022]]*Tabuľka9[[#This Row],[Cena MJ S  DPH]])</f>
        <v>3.4</v>
      </c>
      <c r="H1717" s="1">
        <v>42195438</v>
      </c>
      <c r="I1717" t="str">
        <f>_xlfn.XLOOKUP(Tabuľka9[[#This Row],[IČO]],Zlúčenie1[IČO],Zlúčenie1[zariadenie_short])</f>
        <v>SOŠ OAS RS</v>
      </c>
      <c r="J1717" t="str">
        <f>_xlfn.XLOOKUP(Tabuľka9[[#This Row],[IČO]],Zlúčenie1[IČO],Zlúčenie1[cis_obce.okres_skratka])</f>
        <v>RS</v>
      </c>
    </row>
    <row r="1718" spans="1:10" hidden="1" x14ac:dyDescent="0.25">
      <c r="A1718" t="s">
        <v>7</v>
      </c>
      <c r="B1718" t="s">
        <v>27</v>
      </c>
      <c r="C1718" t="s">
        <v>10</v>
      </c>
      <c r="D1718"/>
      <c r="E1718" s="8">
        <v>0.75</v>
      </c>
      <c r="F1718">
        <v>125</v>
      </c>
      <c r="G1718">
        <f>SUM(Tabuľka9[[#This Row],[Predpokladané spotrebované množstvo 07-12/2022]]*Tabuľka9[[#This Row],[Cena MJ S  DPH]])</f>
        <v>93.75</v>
      </c>
      <c r="H1718" s="1">
        <v>42195438</v>
      </c>
      <c r="I1718" t="str">
        <f>_xlfn.XLOOKUP(Tabuľka9[[#This Row],[IČO]],Zlúčenie1[IČO],Zlúčenie1[zariadenie_short])</f>
        <v>SOŠ OAS RS</v>
      </c>
      <c r="J1718" t="str">
        <f>_xlfn.XLOOKUP(Tabuľka9[[#This Row],[IČO]],Zlúčenie1[IČO],Zlúčenie1[cis_obce.okres_skratka])</f>
        <v>RS</v>
      </c>
    </row>
    <row r="1719" spans="1:10" hidden="1" x14ac:dyDescent="0.25">
      <c r="A1719" t="s">
        <v>7</v>
      </c>
      <c r="B1719" t="s">
        <v>28</v>
      </c>
      <c r="C1719" t="s">
        <v>10</v>
      </c>
      <c r="D1719"/>
      <c r="E1719" s="8">
        <v>0.85</v>
      </c>
      <c r="F1719">
        <v>50</v>
      </c>
      <c r="G1719">
        <f>SUM(Tabuľka9[[#This Row],[Predpokladané spotrebované množstvo 07-12/2022]]*Tabuľka9[[#This Row],[Cena MJ S  DPH]])</f>
        <v>42.5</v>
      </c>
      <c r="H1719" s="1">
        <v>42195438</v>
      </c>
      <c r="I1719" t="str">
        <f>_xlfn.XLOOKUP(Tabuľka9[[#This Row],[IČO]],Zlúčenie1[IČO],Zlúčenie1[zariadenie_short])</f>
        <v>SOŠ OAS RS</v>
      </c>
      <c r="J1719" t="str">
        <f>_xlfn.XLOOKUP(Tabuľka9[[#This Row],[IČO]],Zlúčenie1[IČO],Zlúčenie1[cis_obce.okres_skratka])</f>
        <v>RS</v>
      </c>
    </row>
    <row r="1720" spans="1:10" hidden="1" x14ac:dyDescent="0.25">
      <c r="A1720" t="s">
        <v>7</v>
      </c>
      <c r="B1720" t="s">
        <v>29</v>
      </c>
      <c r="C1720" t="s">
        <v>16</v>
      </c>
      <c r="D1720"/>
      <c r="E1720" s="8"/>
      <c r="F1720"/>
      <c r="G1720">
        <f>SUM(Tabuľka9[[#This Row],[Predpokladané spotrebované množstvo 07-12/2022]]*Tabuľka9[[#This Row],[Cena MJ S  DPH]])</f>
        <v>0</v>
      </c>
      <c r="H1720" s="1">
        <v>42195438</v>
      </c>
      <c r="I1720" t="str">
        <f>_xlfn.XLOOKUP(Tabuľka9[[#This Row],[IČO]],Zlúčenie1[IČO],Zlúčenie1[zariadenie_short])</f>
        <v>SOŠ OAS RS</v>
      </c>
      <c r="J1720" t="str">
        <f>_xlfn.XLOOKUP(Tabuľka9[[#This Row],[IČO]],Zlúčenie1[IČO],Zlúčenie1[cis_obce.okres_skratka])</f>
        <v>RS</v>
      </c>
    </row>
    <row r="1721" spans="1:10" hidden="1" x14ac:dyDescent="0.25">
      <c r="A1721" t="s">
        <v>7</v>
      </c>
      <c r="B1721" t="s">
        <v>30</v>
      </c>
      <c r="C1721" t="s">
        <v>10</v>
      </c>
      <c r="D1721"/>
      <c r="E1721" s="8">
        <v>0.45</v>
      </c>
      <c r="F1721">
        <v>25</v>
      </c>
      <c r="G1721">
        <f>SUM(Tabuľka9[[#This Row],[Predpokladané spotrebované množstvo 07-12/2022]]*Tabuľka9[[#This Row],[Cena MJ S  DPH]])</f>
        <v>11.25</v>
      </c>
      <c r="H1721" s="1">
        <v>42195438</v>
      </c>
      <c r="I1721" t="str">
        <f>_xlfn.XLOOKUP(Tabuľka9[[#This Row],[IČO]],Zlúčenie1[IČO],Zlúčenie1[zariadenie_short])</f>
        <v>SOŠ OAS RS</v>
      </c>
      <c r="J1721" t="str">
        <f>_xlfn.XLOOKUP(Tabuľka9[[#This Row],[IČO]],Zlúčenie1[IČO],Zlúčenie1[cis_obce.okres_skratka])</f>
        <v>RS</v>
      </c>
    </row>
    <row r="1722" spans="1:10" hidden="1" x14ac:dyDescent="0.25">
      <c r="A1722" t="s">
        <v>7</v>
      </c>
      <c r="B1722" t="s">
        <v>31</v>
      </c>
      <c r="C1722" t="s">
        <v>10</v>
      </c>
      <c r="D1722"/>
      <c r="E1722" s="8">
        <v>0.75</v>
      </c>
      <c r="F1722">
        <v>230</v>
      </c>
      <c r="G1722">
        <f>SUM(Tabuľka9[[#This Row],[Predpokladané spotrebované množstvo 07-12/2022]]*Tabuľka9[[#This Row],[Cena MJ S  DPH]])</f>
        <v>172.5</v>
      </c>
      <c r="H1722" s="1">
        <v>42195438</v>
      </c>
      <c r="I1722" t="str">
        <f>_xlfn.XLOOKUP(Tabuľka9[[#This Row],[IČO]],Zlúčenie1[IČO],Zlúčenie1[zariadenie_short])</f>
        <v>SOŠ OAS RS</v>
      </c>
      <c r="J1722" t="str">
        <f>_xlfn.XLOOKUP(Tabuľka9[[#This Row],[IČO]],Zlúčenie1[IČO],Zlúčenie1[cis_obce.okres_skratka])</f>
        <v>RS</v>
      </c>
    </row>
    <row r="1723" spans="1:10" hidden="1" x14ac:dyDescent="0.25">
      <c r="A1723" t="s">
        <v>7</v>
      </c>
      <c r="B1723" t="s">
        <v>32</v>
      </c>
      <c r="C1723" t="s">
        <v>10</v>
      </c>
      <c r="D1723"/>
      <c r="E1723" s="8">
        <v>0.65</v>
      </c>
      <c r="F1723">
        <v>280</v>
      </c>
      <c r="G1723">
        <f>SUM(Tabuľka9[[#This Row],[Predpokladané spotrebované množstvo 07-12/2022]]*Tabuľka9[[#This Row],[Cena MJ S  DPH]])</f>
        <v>182</v>
      </c>
      <c r="H1723" s="1">
        <v>42195438</v>
      </c>
      <c r="I1723" t="str">
        <f>_xlfn.XLOOKUP(Tabuľka9[[#This Row],[IČO]],Zlúčenie1[IČO],Zlúčenie1[zariadenie_short])</f>
        <v>SOŠ OAS RS</v>
      </c>
      <c r="J1723" t="str">
        <f>_xlfn.XLOOKUP(Tabuľka9[[#This Row],[IČO]],Zlúčenie1[IČO],Zlúčenie1[cis_obce.okres_skratka])</f>
        <v>RS</v>
      </c>
    </row>
    <row r="1724" spans="1:10" hidden="1" x14ac:dyDescent="0.25">
      <c r="A1724" t="s">
        <v>7</v>
      </c>
      <c r="B1724" t="s">
        <v>33</v>
      </c>
      <c r="C1724" t="s">
        <v>10</v>
      </c>
      <c r="D1724"/>
      <c r="E1724" s="8"/>
      <c r="F1724"/>
      <c r="G1724">
        <f>SUM(Tabuľka9[[#This Row],[Predpokladané spotrebované množstvo 07-12/2022]]*Tabuľka9[[#This Row],[Cena MJ S  DPH]])</f>
        <v>0</v>
      </c>
      <c r="H1724" s="1">
        <v>42195438</v>
      </c>
      <c r="I1724" t="str">
        <f>_xlfn.XLOOKUP(Tabuľka9[[#This Row],[IČO]],Zlúčenie1[IČO],Zlúčenie1[zariadenie_short])</f>
        <v>SOŠ OAS RS</v>
      </c>
      <c r="J1724" t="str">
        <f>_xlfn.XLOOKUP(Tabuľka9[[#This Row],[IČO]],Zlúčenie1[IČO],Zlúčenie1[cis_obce.okres_skratka])</f>
        <v>RS</v>
      </c>
    </row>
    <row r="1725" spans="1:10" hidden="1" x14ac:dyDescent="0.25">
      <c r="A1725" t="s">
        <v>7</v>
      </c>
      <c r="B1725" t="s">
        <v>34</v>
      </c>
      <c r="C1725" t="s">
        <v>10</v>
      </c>
      <c r="D1725"/>
      <c r="E1725" s="8">
        <v>0.45</v>
      </c>
      <c r="F1725">
        <v>470</v>
      </c>
      <c r="G1725">
        <f>SUM(Tabuľka9[[#This Row],[Predpokladané spotrebované množstvo 07-12/2022]]*Tabuľka9[[#This Row],[Cena MJ S  DPH]])</f>
        <v>211.5</v>
      </c>
      <c r="H1725" s="1">
        <v>42195438</v>
      </c>
      <c r="I1725" t="str">
        <f>_xlfn.XLOOKUP(Tabuľka9[[#This Row],[IČO]],Zlúčenie1[IČO],Zlúčenie1[zariadenie_short])</f>
        <v>SOŠ OAS RS</v>
      </c>
      <c r="J1725" t="str">
        <f>_xlfn.XLOOKUP(Tabuľka9[[#This Row],[IČO]],Zlúčenie1[IČO],Zlúčenie1[cis_obce.okres_skratka])</f>
        <v>RS</v>
      </c>
    </row>
    <row r="1726" spans="1:10" hidden="1" x14ac:dyDescent="0.25">
      <c r="A1726" t="s">
        <v>7</v>
      </c>
      <c r="B1726" t="s">
        <v>35</v>
      </c>
      <c r="C1726" t="s">
        <v>10</v>
      </c>
      <c r="D1726"/>
      <c r="E1726" s="8">
        <v>0.48</v>
      </c>
      <c r="F1726">
        <v>90</v>
      </c>
      <c r="G1726">
        <f>SUM(Tabuľka9[[#This Row],[Predpokladané spotrebované množstvo 07-12/2022]]*Tabuľka9[[#This Row],[Cena MJ S  DPH]])</f>
        <v>43.199999999999996</v>
      </c>
      <c r="H1726" s="1">
        <v>42195438</v>
      </c>
      <c r="I1726" t="str">
        <f>_xlfn.XLOOKUP(Tabuľka9[[#This Row],[IČO]],Zlúčenie1[IČO],Zlúčenie1[zariadenie_short])</f>
        <v>SOŠ OAS RS</v>
      </c>
      <c r="J1726" t="str">
        <f>_xlfn.XLOOKUP(Tabuľka9[[#This Row],[IČO]],Zlúčenie1[IČO],Zlúčenie1[cis_obce.okres_skratka])</f>
        <v>RS</v>
      </c>
    </row>
    <row r="1727" spans="1:10" hidden="1" x14ac:dyDescent="0.25">
      <c r="A1727" t="s">
        <v>7</v>
      </c>
      <c r="B1727" t="s">
        <v>36</v>
      </c>
      <c r="C1727" t="s">
        <v>10</v>
      </c>
      <c r="D1727"/>
      <c r="E1727" s="8">
        <v>1.25</v>
      </c>
      <c r="F1727">
        <v>125</v>
      </c>
      <c r="G1727">
        <f>SUM(Tabuľka9[[#This Row],[Predpokladané spotrebované množstvo 07-12/2022]]*Tabuľka9[[#This Row],[Cena MJ S  DPH]])</f>
        <v>156.25</v>
      </c>
      <c r="H1727" s="1">
        <v>42195438</v>
      </c>
      <c r="I1727" t="str">
        <f>_xlfn.XLOOKUP(Tabuľka9[[#This Row],[IČO]],Zlúčenie1[IČO],Zlúčenie1[zariadenie_short])</f>
        <v>SOŠ OAS RS</v>
      </c>
      <c r="J1727" t="str">
        <f>_xlfn.XLOOKUP(Tabuľka9[[#This Row],[IČO]],Zlúčenie1[IČO],Zlúčenie1[cis_obce.okres_skratka])</f>
        <v>RS</v>
      </c>
    </row>
    <row r="1728" spans="1:10" hidden="1" x14ac:dyDescent="0.25">
      <c r="A1728" t="s">
        <v>7</v>
      </c>
      <c r="B1728" t="s">
        <v>37</v>
      </c>
      <c r="C1728" t="s">
        <v>10</v>
      </c>
      <c r="D1728"/>
      <c r="E1728" s="8">
        <v>0.6</v>
      </c>
      <c r="F1728">
        <v>13</v>
      </c>
      <c r="G1728">
        <f>SUM(Tabuľka9[[#This Row],[Predpokladané spotrebované množstvo 07-12/2022]]*Tabuľka9[[#This Row],[Cena MJ S  DPH]])</f>
        <v>7.8</v>
      </c>
      <c r="H1728" s="1">
        <v>42195438</v>
      </c>
      <c r="I1728" t="str">
        <f>_xlfn.XLOOKUP(Tabuľka9[[#This Row],[IČO]],Zlúčenie1[IČO],Zlúčenie1[zariadenie_short])</f>
        <v>SOŠ OAS RS</v>
      </c>
      <c r="J1728" t="str">
        <f>_xlfn.XLOOKUP(Tabuľka9[[#This Row],[IČO]],Zlúčenie1[IČO],Zlúčenie1[cis_obce.okres_skratka])</f>
        <v>RS</v>
      </c>
    </row>
    <row r="1729" spans="1:10" hidden="1" x14ac:dyDescent="0.25">
      <c r="A1729" t="s">
        <v>7</v>
      </c>
      <c r="B1729" t="s">
        <v>38</v>
      </c>
      <c r="C1729" t="s">
        <v>10</v>
      </c>
      <c r="D1729"/>
      <c r="E1729" s="8">
        <v>0.85</v>
      </c>
      <c r="F1729">
        <v>90</v>
      </c>
      <c r="G1729">
        <f>SUM(Tabuľka9[[#This Row],[Predpokladané spotrebované množstvo 07-12/2022]]*Tabuľka9[[#This Row],[Cena MJ S  DPH]])</f>
        <v>76.5</v>
      </c>
      <c r="H1729" s="1">
        <v>42195438</v>
      </c>
      <c r="I1729" t="str">
        <f>_xlfn.XLOOKUP(Tabuľka9[[#This Row],[IČO]],Zlúčenie1[IČO],Zlúčenie1[zariadenie_short])</f>
        <v>SOŠ OAS RS</v>
      </c>
      <c r="J1729" t="str">
        <f>_xlfn.XLOOKUP(Tabuľka9[[#This Row],[IČO]],Zlúčenie1[IČO],Zlúčenie1[cis_obce.okres_skratka])</f>
        <v>RS</v>
      </c>
    </row>
    <row r="1730" spans="1:10" hidden="1" x14ac:dyDescent="0.25">
      <c r="A1730" t="s">
        <v>7</v>
      </c>
      <c r="B1730" t="s">
        <v>39</v>
      </c>
      <c r="C1730" t="s">
        <v>16</v>
      </c>
      <c r="D1730"/>
      <c r="E1730" s="8"/>
      <c r="F1730"/>
      <c r="G1730">
        <f>SUM(Tabuľka9[[#This Row],[Predpokladané spotrebované množstvo 07-12/2022]]*Tabuľka9[[#This Row],[Cena MJ S  DPH]])</f>
        <v>0</v>
      </c>
      <c r="H1730" s="1">
        <v>42195438</v>
      </c>
      <c r="I1730" t="str">
        <f>_xlfn.XLOOKUP(Tabuľka9[[#This Row],[IČO]],Zlúčenie1[IČO],Zlúčenie1[zariadenie_short])</f>
        <v>SOŠ OAS RS</v>
      </c>
      <c r="J1730" t="str">
        <f>_xlfn.XLOOKUP(Tabuľka9[[#This Row],[IČO]],Zlúčenie1[IČO],Zlúčenie1[cis_obce.okres_skratka])</f>
        <v>RS</v>
      </c>
    </row>
    <row r="1731" spans="1:10" hidden="1" x14ac:dyDescent="0.25">
      <c r="A1731" t="s">
        <v>7</v>
      </c>
      <c r="B1731" t="s">
        <v>40</v>
      </c>
      <c r="C1731" t="s">
        <v>10</v>
      </c>
      <c r="D1731"/>
      <c r="E1731" s="8"/>
      <c r="F1731"/>
      <c r="G1731">
        <f>SUM(Tabuľka9[[#This Row],[Predpokladané spotrebované množstvo 07-12/2022]]*Tabuľka9[[#This Row],[Cena MJ S  DPH]])</f>
        <v>0</v>
      </c>
      <c r="H1731" s="1">
        <v>42195438</v>
      </c>
      <c r="I1731" t="str">
        <f>_xlfn.XLOOKUP(Tabuľka9[[#This Row],[IČO]],Zlúčenie1[IČO],Zlúčenie1[zariadenie_short])</f>
        <v>SOŠ OAS RS</v>
      </c>
      <c r="J1731" t="str">
        <f>_xlfn.XLOOKUP(Tabuľka9[[#This Row],[IČO]],Zlúčenie1[IČO],Zlúčenie1[cis_obce.okres_skratka])</f>
        <v>RS</v>
      </c>
    </row>
    <row r="1732" spans="1:10" hidden="1" x14ac:dyDescent="0.25">
      <c r="A1732" t="s">
        <v>7</v>
      </c>
      <c r="B1732" t="s">
        <v>41</v>
      </c>
      <c r="C1732" t="s">
        <v>10</v>
      </c>
      <c r="D1732"/>
      <c r="E1732" s="8">
        <v>1</v>
      </c>
      <c r="F1732">
        <v>10</v>
      </c>
      <c r="G1732">
        <f>SUM(Tabuľka9[[#This Row],[Predpokladané spotrebované množstvo 07-12/2022]]*Tabuľka9[[#This Row],[Cena MJ S  DPH]])</f>
        <v>10</v>
      </c>
      <c r="H1732" s="1">
        <v>42195438</v>
      </c>
      <c r="I1732" t="str">
        <f>_xlfn.XLOOKUP(Tabuľka9[[#This Row],[IČO]],Zlúčenie1[IČO],Zlúčenie1[zariadenie_short])</f>
        <v>SOŠ OAS RS</v>
      </c>
      <c r="J1732" t="str">
        <f>_xlfn.XLOOKUP(Tabuľka9[[#This Row],[IČO]],Zlúčenie1[IČO],Zlúčenie1[cis_obce.okres_skratka])</f>
        <v>RS</v>
      </c>
    </row>
    <row r="1733" spans="1:10" hidden="1" x14ac:dyDescent="0.25">
      <c r="A1733" t="s">
        <v>7</v>
      </c>
      <c r="B1733" t="s">
        <v>42</v>
      </c>
      <c r="C1733" t="s">
        <v>10</v>
      </c>
      <c r="D1733"/>
      <c r="E1733" s="8">
        <v>1.65</v>
      </c>
      <c r="F1733">
        <v>6</v>
      </c>
      <c r="G1733">
        <f>SUM(Tabuľka9[[#This Row],[Predpokladané spotrebované množstvo 07-12/2022]]*Tabuľka9[[#This Row],[Cena MJ S  DPH]])</f>
        <v>9.8999999999999986</v>
      </c>
      <c r="H1733" s="1">
        <v>42195438</v>
      </c>
      <c r="I1733" t="str">
        <f>_xlfn.XLOOKUP(Tabuľka9[[#This Row],[IČO]],Zlúčenie1[IČO],Zlúčenie1[zariadenie_short])</f>
        <v>SOŠ OAS RS</v>
      </c>
      <c r="J1733" t="str">
        <f>_xlfn.XLOOKUP(Tabuľka9[[#This Row],[IČO]],Zlúčenie1[IČO],Zlúčenie1[cis_obce.okres_skratka])</f>
        <v>RS</v>
      </c>
    </row>
    <row r="1734" spans="1:10" hidden="1" x14ac:dyDescent="0.25">
      <c r="A1734" t="s">
        <v>7</v>
      </c>
      <c r="B1734" t="s">
        <v>43</v>
      </c>
      <c r="C1734" t="s">
        <v>10</v>
      </c>
      <c r="D1734"/>
      <c r="E1734" s="8">
        <v>0.45</v>
      </c>
      <c r="F1734">
        <v>540</v>
      </c>
      <c r="G1734">
        <f>SUM(Tabuľka9[[#This Row],[Predpokladané spotrebované množstvo 07-12/2022]]*Tabuľka9[[#This Row],[Cena MJ S  DPH]])</f>
        <v>243</v>
      </c>
      <c r="H1734" s="1">
        <v>42195438</v>
      </c>
      <c r="I1734" t="str">
        <f>_xlfn.XLOOKUP(Tabuľka9[[#This Row],[IČO]],Zlúčenie1[IČO],Zlúčenie1[zariadenie_short])</f>
        <v>SOŠ OAS RS</v>
      </c>
      <c r="J1734" t="str">
        <f>_xlfn.XLOOKUP(Tabuľka9[[#This Row],[IČO]],Zlúčenie1[IČO],Zlúčenie1[cis_obce.okres_skratka])</f>
        <v>RS</v>
      </c>
    </row>
    <row r="1735" spans="1:10" hidden="1" x14ac:dyDescent="0.25">
      <c r="A1735" t="s">
        <v>7</v>
      </c>
      <c r="B1735" t="s">
        <v>44</v>
      </c>
      <c r="C1735" t="s">
        <v>45</v>
      </c>
      <c r="D1735"/>
      <c r="E1735" s="8"/>
      <c r="F1735"/>
      <c r="G1735">
        <f>SUM(Tabuľka9[[#This Row],[Predpokladané spotrebované množstvo 07-12/2022]]*Tabuľka9[[#This Row],[Cena MJ S  DPH]])</f>
        <v>0</v>
      </c>
      <c r="H1735" s="1">
        <v>42195438</v>
      </c>
      <c r="I1735" t="str">
        <f>_xlfn.XLOOKUP(Tabuľka9[[#This Row],[IČO]],Zlúčenie1[IČO],Zlúčenie1[zariadenie_short])</f>
        <v>SOŠ OAS RS</v>
      </c>
      <c r="J1735" t="str">
        <f>_xlfn.XLOOKUP(Tabuľka9[[#This Row],[IČO]],Zlúčenie1[IČO],Zlúčenie1[cis_obce.okres_skratka])</f>
        <v>RS</v>
      </c>
    </row>
    <row r="1736" spans="1:10" hidden="1" x14ac:dyDescent="0.25">
      <c r="A1736" t="s">
        <v>7</v>
      </c>
      <c r="B1736" t="s">
        <v>46</v>
      </c>
      <c r="C1736" t="s">
        <v>45</v>
      </c>
      <c r="D1736"/>
      <c r="E1736" s="8"/>
      <c r="F1736"/>
      <c r="G1736">
        <f>SUM(Tabuľka9[[#This Row],[Predpokladané spotrebované množstvo 07-12/2022]]*Tabuľka9[[#This Row],[Cena MJ S  DPH]])</f>
        <v>0</v>
      </c>
      <c r="H1736" s="1">
        <v>42195438</v>
      </c>
      <c r="I1736" t="str">
        <f>_xlfn.XLOOKUP(Tabuľka9[[#This Row],[IČO]],Zlúčenie1[IČO],Zlúčenie1[zariadenie_short])</f>
        <v>SOŠ OAS RS</v>
      </c>
      <c r="J1736" t="str">
        <f>_xlfn.XLOOKUP(Tabuľka9[[#This Row],[IČO]],Zlúčenie1[IČO],Zlúčenie1[cis_obce.okres_skratka])</f>
        <v>RS</v>
      </c>
    </row>
    <row r="1737" spans="1:10" hidden="1" x14ac:dyDescent="0.25">
      <c r="A1737" t="s">
        <v>7</v>
      </c>
      <c r="B1737" t="s">
        <v>47</v>
      </c>
      <c r="C1737" t="s">
        <v>10</v>
      </c>
      <c r="D1737"/>
      <c r="E1737" s="8">
        <v>7</v>
      </c>
      <c r="F1737">
        <v>11</v>
      </c>
      <c r="G1737">
        <f>SUM(Tabuľka9[[#This Row],[Predpokladané spotrebované množstvo 07-12/2022]]*Tabuľka9[[#This Row],[Cena MJ S  DPH]])</f>
        <v>77</v>
      </c>
      <c r="H1737" s="1">
        <v>42195438</v>
      </c>
      <c r="I1737" t="str">
        <f>_xlfn.XLOOKUP(Tabuľka9[[#This Row],[IČO]],Zlúčenie1[IČO],Zlúčenie1[zariadenie_short])</f>
        <v>SOŠ OAS RS</v>
      </c>
      <c r="J1737" t="str">
        <f>_xlfn.XLOOKUP(Tabuľka9[[#This Row],[IČO]],Zlúčenie1[IČO],Zlúčenie1[cis_obce.okres_skratka])</f>
        <v>RS</v>
      </c>
    </row>
    <row r="1738" spans="1:10" hidden="1" x14ac:dyDescent="0.25">
      <c r="A1738" t="s">
        <v>7</v>
      </c>
      <c r="B1738" t="s">
        <v>48</v>
      </c>
      <c r="C1738" t="s">
        <v>10</v>
      </c>
      <c r="D1738"/>
      <c r="E1738" s="8">
        <v>2.0499999999999998</v>
      </c>
      <c r="F1738">
        <v>200</v>
      </c>
      <c r="G1738">
        <f>SUM(Tabuľka9[[#This Row],[Predpokladané spotrebované množstvo 07-12/2022]]*Tabuľka9[[#This Row],[Cena MJ S  DPH]])</f>
        <v>409.99999999999994</v>
      </c>
      <c r="H1738" s="1">
        <v>42195438</v>
      </c>
      <c r="I1738" t="str">
        <f>_xlfn.XLOOKUP(Tabuľka9[[#This Row],[IČO]],Zlúčenie1[IČO],Zlúčenie1[zariadenie_short])</f>
        <v>SOŠ OAS RS</v>
      </c>
      <c r="J1738" t="str">
        <f>_xlfn.XLOOKUP(Tabuľka9[[#This Row],[IČO]],Zlúčenie1[IČO],Zlúčenie1[cis_obce.okres_skratka])</f>
        <v>RS</v>
      </c>
    </row>
    <row r="1739" spans="1:10" hidden="1" x14ac:dyDescent="0.25">
      <c r="A1739" t="s">
        <v>7</v>
      </c>
      <c r="B1739" t="s">
        <v>49</v>
      </c>
      <c r="C1739" t="s">
        <v>10</v>
      </c>
      <c r="D1739"/>
      <c r="E1739" s="8">
        <v>1.75</v>
      </c>
      <c r="F1739">
        <v>50</v>
      </c>
      <c r="G1739">
        <f>SUM(Tabuľka9[[#This Row],[Predpokladané spotrebované množstvo 07-12/2022]]*Tabuľka9[[#This Row],[Cena MJ S  DPH]])</f>
        <v>87.5</v>
      </c>
      <c r="H1739" s="1">
        <v>42195438</v>
      </c>
      <c r="I1739" t="str">
        <f>_xlfn.XLOOKUP(Tabuľka9[[#This Row],[IČO]],Zlúčenie1[IČO],Zlúčenie1[zariadenie_short])</f>
        <v>SOŠ OAS RS</v>
      </c>
      <c r="J1739" t="str">
        <f>_xlfn.XLOOKUP(Tabuľka9[[#This Row],[IČO]],Zlúčenie1[IČO],Zlúčenie1[cis_obce.okres_skratka])</f>
        <v>RS</v>
      </c>
    </row>
    <row r="1740" spans="1:10" hidden="1" x14ac:dyDescent="0.25">
      <c r="A1740" t="s">
        <v>7</v>
      </c>
      <c r="B1740" t="s">
        <v>50</v>
      </c>
      <c r="C1740" t="s">
        <v>10</v>
      </c>
      <c r="D1740"/>
      <c r="E1740" s="8">
        <v>1.45</v>
      </c>
      <c r="F1740">
        <v>16</v>
      </c>
      <c r="G1740">
        <f>SUM(Tabuľka9[[#This Row],[Predpokladané spotrebované množstvo 07-12/2022]]*Tabuľka9[[#This Row],[Cena MJ S  DPH]])</f>
        <v>23.2</v>
      </c>
      <c r="H1740" s="1">
        <v>42195438</v>
      </c>
      <c r="I1740" t="str">
        <f>_xlfn.XLOOKUP(Tabuľka9[[#This Row],[IČO]],Zlúčenie1[IČO],Zlúčenie1[zariadenie_short])</f>
        <v>SOŠ OAS RS</v>
      </c>
      <c r="J1740" t="str">
        <f>_xlfn.XLOOKUP(Tabuľka9[[#This Row],[IČO]],Zlúčenie1[IČO],Zlúčenie1[cis_obce.okres_skratka])</f>
        <v>RS</v>
      </c>
    </row>
    <row r="1741" spans="1:10" hidden="1" x14ac:dyDescent="0.25">
      <c r="A1741" t="s">
        <v>7</v>
      </c>
      <c r="B1741" t="s">
        <v>51</v>
      </c>
      <c r="C1741" t="s">
        <v>10</v>
      </c>
      <c r="D1741"/>
      <c r="E1741" s="8">
        <v>1.45</v>
      </c>
      <c r="F1741">
        <v>16</v>
      </c>
      <c r="G1741">
        <f>SUM(Tabuľka9[[#This Row],[Predpokladané spotrebované množstvo 07-12/2022]]*Tabuľka9[[#This Row],[Cena MJ S  DPH]])</f>
        <v>23.2</v>
      </c>
      <c r="H1741" s="1">
        <v>42195438</v>
      </c>
      <c r="I1741" t="str">
        <f>_xlfn.XLOOKUP(Tabuľka9[[#This Row],[IČO]],Zlúčenie1[IČO],Zlúčenie1[zariadenie_short])</f>
        <v>SOŠ OAS RS</v>
      </c>
      <c r="J1741" t="str">
        <f>_xlfn.XLOOKUP(Tabuľka9[[#This Row],[IČO]],Zlúčenie1[IČO],Zlúčenie1[cis_obce.okres_skratka])</f>
        <v>RS</v>
      </c>
    </row>
    <row r="1742" spans="1:10" hidden="1" x14ac:dyDescent="0.25">
      <c r="A1742" t="s">
        <v>7</v>
      </c>
      <c r="B1742" t="s">
        <v>52</v>
      </c>
      <c r="C1742" t="s">
        <v>10</v>
      </c>
      <c r="D1742"/>
      <c r="E1742" s="8">
        <v>1.45</v>
      </c>
      <c r="F1742">
        <v>16</v>
      </c>
      <c r="G1742">
        <f>SUM(Tabuľka9[[#This Row],[Predpokladané spotrebované množstvo 07-12/2022]]*Tabuľka9[[#This Row],[Cena MJ S  DPH]])</f>
        <v>23.2</v>
      </c>
      <c r="H1742" s="1">
        <v>42195438</v>
      </c>
      <c r="I1742" t="str">
        <f>_xlfn.XLOOKUP(Tabuľka9[[#This Row],[IČO]],Zlúčenie1[IČO],Zlúčenie1[zariadenie_short])</f>
        <v>SOŠ OAS RS</v>
      </c>
      <c r="J1742" t="str">
        <f>_xlfn.XLOOKUP(Tabuľka9[[#This Row],[IČO]],Zlúčenie1[IČO],Zlúčenie1[cis_obce.okres_skratka])</f>
        <v>RS</v>
      </c>
    </row>
    <row r="1743" spans="1:10" hidden="1" x14ac:dyDescent="0.25">
      <c r="A1743" t="s">
        <v>7</v>
      </c>
      <c r="B1743" t="s">
        <v>53</v>
      </c>
      <c r="C1743" t="s">
        <v>10</v>
      </c>
      <c r="D1743"/>
      <c r="E1743" s="8">
        <v>1.1499999999999999</v>
      </c>
      <c r="F1743">
        <v>220</v>
      </c>
      <c r="G1743">
        <f>SUM(Tabuľka9[[#This Row],[Predpokladané spotrebované množstvo 07-12/2022]]*Tabuľka9[[#This Row],[Cena MJ S  DPH]])</f>
        <v>252.99999999999997</v>
      </c>
      <c r="H1743" s="1">
        <v>42195438</v>
      </c>
      <c r="I1743" t="str">
        <f>_xlfn.XLOOKUP(Tabuľka9[[#This Row],[IČO]],Zlúčenie1[IČO],Zlúčenie1[zariadenie_short])</f>
        <v>SOŠ OAS RS</v>
      </c>
      <c r="J1743" t="str">
        <f>_xlfn.XLOOKUP(Tabuľka9[[#This Row],[IČO]],Zlúčenie1[IČO],Zlúčenie1[cis_obce.okres_skratka])</f>
        <v>RS</v>
      </c>
    </row>
    <row r="1744" spans="1:10" hidden="1" x14ac:dyDescent="0.25">
      <c r="A1744" t="s">
        <v>7</v>
      </c>
      <c r="B1744" t="s">
        <v>54</v>
      </c>
      <c r="C1744" t="s">
        <v>10</v>
      </c>
      <c r="D1744"/>
      <c r="E1744" s="8"/>
      <c r="F1744"/>
      <c r="G1744">
        <f>SUM(Tabuľka9[[#This Row],[Predpokladané spotrebované množstvo 07-12/2022]]*Tabuľka9[[#This Row],[Cena MJ S  DPH]])</f>
        <v>0</v>
      </c>
      <c r="H1744" s="1">
        <v>42195438</v>
      </c>
      <c r="I1744" t="str">
        <f>_xlfn.XLOOKUP(Tabuľka9[[#This Row],[IČO]],Zlúčenie1[IČO],Zlúčenie1[zariadenie_short])</f>
        <v>SOŠ OAS RS</v>
      </c>
      <c r="J1744" t="str">
        <f>_xlfn.XLOOKUP(Tabuľka9[[#This Row],[IČO]],Zlúčenie1[IČO],Zlúčenie1[cis_obce.okres_skratka])</f>
        <v>RS</v>
      </c>
    </row>
    <row r="1745" spans="1:10" hidden="1" x14ac:dyDescent="0.25">
      <c r="A1745" t="s">
        <v>7</v>
      </c>
      <c r="B1745" t="s">
        <v>55</v>
      </c>
      <c r="C1745" t="s">
        <v>10</v>
      </c>
      <c r="D1745"/>
      <c r="E1745" s="8">
        <v>1.2</v>
      </c>
      <c r="F1745">
        <v>40</v>
      </c>
      <c r="G1745">
        <f>SUM(Tabuľka9[[#This Row],[Predpokladané spotrebované množstvo 07-12/2022]]*Tabuľka9[[#This Row],[Cena MJ S  DPH]])</f>
        <v>48</v>
      </c>
      <c r="H1745" s="1">
        <v>42195438</v>
      </c>
      <c r="I1745" t="str">
        <f>_xlfn.XLOOKUP(Tabuľka9[[#This Row],[IČO]],Zlúčenie1[IČO],Zlúčenie1[zariadenie_short])</f>
        <v>SOŠ OAS RS</v>
      </c>
      <c r="J1745" t="str">
        <f>_xlfn.XLOOKUP(Tabuľka9[[#This Row],[IČO]],Zlúčenie1[IČO],Zlúčenie1[cis_obce.okres_skratka])</f>
        <v>RS</v>
      </c>
    </row>
    <row r="1746" spans="1:10" hidden="1" x14ac:dyDescent="0.25">
      <c r="A1746" t="s">
        <v>7</v>
      </c>
      <c r="B1746" t="s">
        <v>56</v>
      </c>
      <c r="C1746" t="s">
        <v>10</v>
      </c>
      <c r="D1746"/>
      <c r="E1746" s="8">
        <v>0.79</v>
      </c>
      <c r="F1746">
        <v>289</v>
      </c>
      <c r="G1746">
        <f>SUM(Tabuľka9[[#This Row],[Predpokladané spotrebované množstvo 07-12/2022]]*Tabuľka9[[#This Row],[Cena MJ S  DPH]])</f>
        <v>228.31</v>
      </c>
      <c r="H1746" s="1">
        <v>42195438</v>
      </c>
      <c r="I1746" t="str">
        <f>_xlfn.XLOOKUP(Tabuľka9[[#This Row],[IČO]],Zlúčenie1[IČO],Zlúčenie1[zariadenie_short])</f>
        <v>SOŠ OAS RS</v>
      </c>
      <c r="J1746" t="str">
        <f>_xlfn.XLOOKUP(Tabuľka9[[#This Row],[IČO]],Zlúčenie1[IČO],Zlúčenie1[cis_obce.okres_skratka])</f>
        <v>RS</v>
      </c>
    </row>
    <row r="1747" spans="1:10" hidden="1" x14ac:dyDescent="0.25">
      <c r="A1747" t="s">
        <v>7</v>
      </c>
      <c r="B1747" t="s">
        <v>57</v>
      </c>
      <c r="C1747" t="s">
        <v>10</v>
      </c>
      <c r="D1747"/>
      <c r="E1747" s="8">
        <v>0.46800000000000003</v>
      </c>
      <c r="F1747">
        <v>50</v>
      </c>
      <c r="G1747">
        <f>SUM(Tabuľka9[[#This Row],[Predpokladané spotrebované množstvo 07-12/2022]]*Tabuľka9[[#This Row],[Cena MJ S  DPH]])</f>
        <v>23.400000000000002</v>
      </c>
      <c r="H1747" s="1">
        <v>42195438</v>
      </c>
      <c r="I1747" t="str">
        <f>_xlfn.XLOOKUP(Tabuľka9[[#This Row],[IČO]],Zlúčenie1[IČO],Zlúčenie1[zariadenie_short])</f>
        <v>SOŠ OAS RS</v>
      </c>
      <c r="J1747" t="str">
        <f>_xlfn.XLOOKUP(Tabuľka9[[#This Row],[IČO]],Zlúčenie1[IČO],Zlúčenie1[cis_obce.okres_skratka])</f>
        <v>RS</v>
      </c>
    </row>
    <row r="1748" spans="1:10" hidden="1" x14ac:dyDescent="0.25">
      <c r="A1748" t="s">
        <v>7</v>
      </c>
      <c r="B1748" t="s">
        <v>58</v>
      </c>
      <c r="C1748" t="s">
        <v>16</v>
      </c>
      <c r="D1748"/>
      <c r="E1748" s="8">
        <v>0.48</v>
      </c>
      <c r="F1748">
        <v>18</v>
      </c>
      <c r="G1748">
        <f>SUM(Tabuľka9[[#This Row],[Predpokladané spotrebované množstvo 07-12/2022]]*Tabuľka9[[#This Row],[Cena MJ S  DPH]])</f>
        <v>8.64</v>
      </c>
      <c r="H1748" s="1">
        <v>42195438</v>
      </c>
      <c r="I1748" t="str">
        <f>_xlfn.XLOOKUP(Tabuľka9[[#This Row],[IČO]],Zlúčenie1[IČO],Zlúčenie1[zariadenie_short])</f>
        <v>SOŠ OAS RS</v>
      </c>
      <c r="J1748" t="str">
        <f>_xlfn.XLOOKUP(Tabuľka9[[#This Row],[IČO]],Zlúčenie1[IČO],Zlúčenie1[cis_obce.okres_skratka])</f>
        <v>RS</v>
      </c>
    </row>
    <row r="1749" spans="1:10" hidden="1" x14ac:dyDescent="0.25">
      <c r="A1749" t="s">
        <v>7</v>
      </c>
      <c r="B1749" t="s">
        <v>59</v>
      </c>
      <c r="C1749" t="s">
        <v>10</v>
      </c>
      <c r="D1749"/>
      <c r="E1749" s="8"/>
      <c r="F1749"/>
      <c r="G1749">
        <f>SUM(Tabuľka9[[#This Row],[Predpokladané spotrebované množstvo 07-12/2022]]*Tabuľka9[[#This Row],[Cena MJ S  DPH]])</f>
        <v>0</v>
      </c>
      <c r="H1749" s="1">
        <v>42195438</v>
      </c>
      <c r="I1749" t="str">
        <f>_xlfn.XLOOKUP(Tabuľka9[[#This Row],[IČO]],Zlúčenie1[IČO],Zlúčenie1[zariadenie_short])</f>
        <v>SOŠ OAS RS</v>
      </c>
      <c r="J1749" t="str">
        <f>_xlfn.XLOOKUP(Tabuľka9[[#This Row],[IČO]],Zlúčenie1[IČO],Zlúčenie1[cis_obce.okres_skratka])</f>
        <v>RS</v>
      </c>
    </row>
    <row r="1750" spans="1:10" hidden="1" x14ac:dyDescent="0.25">
      <c r="A1750" t="s">
        <v>7</v>
      </c>
      <c r="B1750" t="s">
        <v>60</v>
      </c>
      <c r="C1750" t="s">
        <v>10</v>
      </c>
      <c r="D1750"/>
      <c r="E1750" s="8">
        <v>70</v>
      </c>
      <c r="F1750">
        <v>3</v>
      </c>
      <c r="G1750">
        <f>SUM(Tabuľka9[[#This Row],[Predpokladané spotrebované množstvo 07-12/2022]]*Tabuľka9[[#This Row],[Cena MJ S  DPH]])</f>
        <v>210</v>
      </c>
      <c r="H1750" s="1">
        <v>42195438</v>
      </c>
      <c r="I1750" t="str">
        <f>_xlfn.XLOOKUP(Tabuľka9[[#This Row],[IČO]],Zlúčenie1[IČO],Zlúčenie1[zariadenie_short])</f>
        <v>SOŠ OAS RS</v>
      </c>
      <c r="J1750" t="str">
        <f>_xlfn.XLOOKUP(Tabuľka9[[#This Row],[IČO]],Zlúčenie1[IČO],Zlúčenie1[cis_obce.okres_skratka])</f>
        <v>RS</v>
      </c>
    </row>
    <row r="1751" spans="1:10" hidden="1" x14ac:dyDescent="0.25">
      <c r="A1751" t="s">
        <v>7</v>
      </c>
      <c r="B1751" t="s">
        <v>61</v>
      </c>
      <c r="C1751" t="s">
        <v>16</v>
      </c>
      <c r="D1751"/>
      <c r="E1751" s="8">
        <v>0.60499999999999998</v>
      </c>
      <c r="F1751">
        <v>300</v>
      </c>
      <c r="G1751">
        <f>SUM(Tabuľka9[[#This Row],[Predpokladané spotrebované množstvo 07-12/2022]]*Tabuľka9[[#This Row],[Cena MJ S  DPH]])</f>
        <v>181.5</v>
      </c>
      <c r="H1751" s="1">
        <v>42195438</v>
      </c>
      <c r="I1751" t="str">
        <f>_xlfn.XLOOKUP(Tabuľka9[[#This Row],[IČO]],Zlúčenie1[IČO],Zlúčenie1[zariadenie_short])</f>
        <v>SOŠ OAS RS</v>
      </c>
      <c r="J1751" t="str">
        <f>_xlfn.XLOOKUP(Tabuľka9[[#This Row],[IČO]],Zlúčenie1[IČO],Zlúčenie1[cis_obce.okres_skratka])</f>
        <v>RS</v>
      </c>
    </row>
    <row r="1752" spans="1:10" hidden="1" x14ac:dyDescent="0.25">
      <c r="A1752" t="s">
        <v>7</v>
      </c>
      <c r="B1752" t="s">
        <v>62</v>
      </c>
      <c r="C1752" t="s">
        <v>16</v>
      </c>
      <c r="D1752"/>
      <c r="E1752" s="8">
        <v>0.79</v>
      </c>
      <c r="F1752">
        <v>325</v>
      </c>
      <c r="G1752">
        <f>SUM(Tabuľka9[[#This Row],[Predpokladané spotrebované množstvo 07-12/2022]]*Tabuľka9[[#This Row],[Cena MJ S  DPH]])</f>
        <v>256.75</v>
      </c>
      <c r="H1752" s="1">
        <v>42195438</v>
      </c>
      <c r="I1752" t="str">
        <f>_xlfn.XLOOKUP(Tabuľka9[[#This Row],[IČO]],Zlúčenie1[IČO],Zlúčenie1[zariadenie_short])</f>
        <v>SOŠ OAS RS</v>
      </c>
      <c r="J1752" t="str">
        <f>_xlfn.XLOOKUP(Tabuľka9[[#This Row],[IČO]],Zlúčenie1[IČO],Zlúčenie1[cis_obce.okres_skratka])</f>
        <v>RS</v>
      </c>
    </row>
    <row r="1753" spans="1:10" hidden="1" x14ac:dyDescent="0.25">
      <c r="A1753" t="s">
        <v>7</v>
      </c>
      <c r="B1753" t="s">
        <v>63</v>
      </c>
      <c r="C1753" t="s">
        <v>16</v>
      </c>
      <c r="D1753"/>
      <c r="E1753" s="8"/>
      <c r="F1753">
        <v>10</v>
      </c>
      <c r="G1753">
        <f>SUM(Tabuľka9[[#This Row],[Predpokladané spotrebované množstvo 07-12/2022]]*Tabuľka9[[#This Row],[Cena MJ S  DPH]])</f>
        <v>0</v>
      </c>
      <c r="H1753" s="1">
        <v>42195438</v>
      </c>
      <c r="I1753" t="str">
        <f>_xlfn.XLOOKUP(Tabuľka9[[#This Row],[IČO]],Zlúčenie1[IČO],Zlúčenie1[zariadenie_short])</f>
        <v>SOŠ OAS RS</v>
      </c>
      <c r="J1753" t="str">
        <f>_xlfn.XLOOKUP(Tabuľka9[[#This Row],[IČO]],Zlúčenie1[IČO],Zlúčenie1[cis_obce.okres_skratka])</f>
        <v>RS</v>
      </c>
    </row>
    <row r="1754" spans="1:10" hidden="1" x14ac:dyDescent="0.25">
      <c r="A1754" t="s">
        <v>7</v>
      </c>
      <c r="B1754" t="s">
        <v>64</v>
      </c>
      <c r="C1754" t="s">
        <v>10</v>
      </c>
      <c r="D1754"/>
      <c r="E1754" s="8">
        <v>1.95</v>
      </c>
      <c r="F1754">
        <v>145</v>
      </c>
      <c r="G1754">
        <f>SUM(Tabuľka9[[#This Row],[Predpokladané spotrebované množstvo 07-12/2022]]*Tabuľka9[[#This Row],[Cena MJ S  DPH]])</f>
        <v>282.75</v>
      </c>
      <c r="H1754" s="1">
        <v>42195438</v>
      </c>
      <c r="I1754" t="str">
        <f>_xlfn.XLOOKUP(Tabuľka9[[#This Row],[IČO]],Zlúčenie1[IČO],Zlúčenie1[zariadenie_short])</f>
        <v>SOŠ OAS RS</v>
      </c>
      <c r="J1754" t="str">
        <f>_xlfn.XLOOKUP(Tabuľka9[[#This Row],[IČO]],Zlúčenie1[IČO],Zlúčenie1[cis_obce.okres_skratka])</f>
        <v>RS</v>
      </c>
    </row>
    <row r="1755" spans="1:10" hidden="1" x14ac:dyDescent="0.25">
      <c r="A1755" t="s">
        <v>7</v>
      </c>
      <c r="B1755" t="s">
        <v>65</v>
      </c>
      <c r="C1755" t="s">
        <v>10</v>
      </c>
      <c r="D1755"/>
      <c r="E1755" s="8">
        <v>1.1499999999999999</v>
      </c>
      <c r="F1755">
        <v>480</v>
      </c>
      <c r="G1755">
        <f>SUM(Tabuľka9[[#This Row],[Predpokladané spotrebované množstvo 07-12/2022]]*Tabuľka9[[#This Row],[Cena MJ S  DPH]])</f>
        <v>552</v>
      </c>
      <c r="H1755" s="1">
        <v>42195438</v>
      </c>
      <c r="I1755" t="str">
        <f>_xlfn.XLOOKUP(Tabuľka9[[#This Row],[IČO]],Zlúčenie1[IČO],Zlúčenie1[zariadenie_short])</f>
        <v>SOŠ OAS RS</v>
      </c>
      <c r="J1755" t="str">
        <f>_xlfn.XLOOKUP(Tabuľka9[[#This Row],[IČO]],Zlúčenie1[IČO],Zlúčenie1[cis_obce.okres_skratka])</f>
        <v>RS</v>
      </c>
    </row>
    <row r="1756" spans="1:10" hidden="1" x14ac:dyDescent="0.25">
      <c r="A1756" t="s">
        <v>7</v>
      </c>
      <c r="B1756" t="s">
        <v>66</v>
      </c>
      <c r="C1756" t="s">
        <v>10</v>
      </c>
      <c r="D1756"/>
      <c r="E1756" s="8">
        <v>1.1499999999999999</v>
      </c>
      <c r="F1756">
        <v>100</v>
      </c>
      <c r="G1756">
        <f>SUM(Tabuľka9[[#This Row],[Predpokladané spotrebované množstvo 07-12/2022]]*Tabuľka9[[#This Row],[Cena MJ S  DPH]])</f>
        <v>114.99999999999999</v>
      </c>
      <c r="H1756" s="1">
        <v>42195438</v>
      </c>
      <c r="I1756" t="str">
        <f>_xlfn.XLOOKUP(Tabuľka9[[#This Row],[IČO]],Zlúčenie1[IČO],Zlúčenie1[zariadenie_short])</f>
        <v>SOŠ OAS RS</v>
      </c>
      <c r="J1756" t="str">
        <f>_xlfn.XLOOKUP(Tabuľka9[[#This Row],[IČO]],Zlúčenie1[IČO],Zlúčenie1[cis_obce.okres_skratka])</f>
        <v>RS</v>
      </c>
    </row>
    <row r="1757" spans="1:10" hidden="1" x14ac:dyDescent="0.25">
      <c r="A1757" t="s">
        <v>7</v>
      </c>
      <c r="B1757" t="s">
        <v>67</v>
      </c>
      <c r="C1757" t="s">
        <v>10</v>
      </c>
      <c r="D1757"/>
      <c r="E1757" s="8">
        <v>0.9</v>
      </c>
      <c r="F1757">
        <v>100</v>
      </c>
      <c r="G1757">
        <f>SUM(Tabuľka9[[#This Row],[Predpokladané spotrebované množstvo 07-12/2022]]*Tabuľka9[[#This Row],[Cena MJ S  DPH]])</f>
        <v>90</v>
      </c>
      <c r="H1757" s="1">
        <v>42195438</v>
      </c>
      <c r="I1757" t="str">
        <f>_xlfn.XLOOKUP(Tabuľka9[[#This Row],[IČO]],Zlúčenie1[IČO],Zlúčenie1[zariadenie_short])</f>
        <v>SOŠ OAS RS</v>
      </c>
      <c r="J1757" t="str">
        <f>_xlfn.XLOOKUP(Tabuľka9[[#This Row],[IČO]],Zlúčenie1[IČO],Zlúčenie1[cis_obce.okres_skratka])</f>
        <v>RS</v>
      </c>
    </row>
    <row r="1758" spans="1:10" hidden="1" x14ac:dyDescent="0.25">
      <c r="A1758" t="s">
        <v>7</v>
      </c>
      <c r="B1758" t="s">
        <v>68</v>
      </c>
      <c r="C1758" t="s">
        <v>10</v>
      </c>
      <c r="D1758"/>
      <c r="E1758" s="8">
        <v>0.9</v>
      </c>
      <c r="F1758">
        <v>10</v>
      </c>
      <c r="G1758">
        <f>SUM(Tabuľka9[[#This Row],[Predpokladané spotrebované množstvo 07-12/2022]]*Tabuľka9[[#This Row],[Cena MJ S  DPH]])</f>
        <v>9</v>
      </c>
      <c r="H1758" s="1">
        <v>42195438</v>
      </c>
      <c r="I1758" t="str">
        <f>_xlfn.XLOOKUP(Tabuľka9[[#This Row],[IČO]],Zlúčenie1[IČO],Zlúčenie1[zariadenie_short])</f>
        <v>SOŠ OAS RS</v>
      </c>
      <c r="J1758" t="str">
        <f>_xlfn.XLOOKUP(Tabuľka9[[#This Row],[IČO]],Zlúčenie1[IČO],Zlúčenie1[cis_obce.okres_skratka])</f>
        <v>RS</v>
      </c>
    </row>
    <row r="1759" spans="1:10" hidden="1" x14ac:dyDescent="0.25">
      <c r="A1759" t="s">
        <v>7</v>
      </c>
      <c r="B1759" t="s">
        <v>69</v>
      </c>
      <c r="C1759" t="s">
        <v>10</v>
      </c>
      <c r="D1759"/>
      <c r="E1759" s="8">
        <v>1.2</v>
      </c>
      <c r="F1759">
        <v>15</v>
      </c>
      <c r="G1759">
        <f>SUM(Tabuľka9[[#This Row],[Predpokladané spotrebované množstvo 07-12/2022]]*Tabuľka9[[#This Row],[Cena MJ S  DPH]])</f>
        <v>18</v>
      </c>
      <c r="H1759" s="1">
        <v>42195438</v>
      </c>
      <c r="I1759" t="str">
        <f>_xlfn.XLOOKUP(Tabuľka9[[#This Row],[IČO]],Zlúčenie1[IČO],Zlúčenie1[zariadenie_short])</f>
        <v>SOŠ OAS RS</v>
      </c>
      <c r="J1759" t="str">
        <f>_xlfn.XLOOKUP(Tabuľka9[[#This Row],[IČO]],Zlúčenie1[IČO],Zlúčenie1[cis_obce.okres_skratka])</f>
        <v>RS</v>
      </c>
    </row>
    <row r="1760" spans="1:10" hidden="1" x14ac:dyDescent="0.25">
      <c r="A1760" t="s">
        <v>7</v>
      </c>
      <c r="B1760" t="s">
        <v>70</v>
      </c>
      <c r="C1760" t="s">
        <v>10</v>
      </c>
      <c r="D1760"/>
      <c r="E1760" s="8">
        <v>0.72</v>
      </c>
      <c r="F1760">
        <v>135</v>
      </c>
      <c r="G1760">
        <f>SUM(Tabuľka9[[#This Row],[Predpokladané spotrebované množstvo 07-12/2022]]*Tabuľka9[[#This Row],[Cena MJ S  DPH]])</f>
        <v>97.2</v>
      </c>
      <c r="H1760" s="1">
        <v>42195438</v>
      </c>
      <c r="I1760" t="str">
        <f>_xlfn.XLOOKUP(Tabuľka9[[#This Row],[IČO]],Zlúčenie1[IČO],Zlúčenie1[zariadenie_short])</f>
        <v>SOŠ OAS RS</v>
      </c>
      <c r="J1760" t="str">
        <f>_xlfn.XLOOKUP(Tabuľka9[[#This Row],[IČO]],Zlúčenie1[IČO],Zlúčenie1[cis_obce.okres_skratka])</f>
        <v>RS</v>
      </c>
    </row>
    <row r="1761" spans="1:10" hidden="1" x14ac:dyDescent="0.25">
      <c r="A1761" t="s">
        <v>7</v>
      </c>
      <c r="B1761" t="s">
        <v>71</v>
      </c>
      <c r="C1761" t="s">
        <v>10</v>
      </c>
      <c r="D1761"/>
      <c r="E1761" s="8">
        <v>0.49</v>
      </c>
      <c r="F1761">
        <v>500</v>
      </c>
      <c r="G1761">
        <f>SUM(Tabuľka9[[#This Row],[Predpokladané spotrebované množstvo 07-12/2022]]*Tabuľka9[[#This Row],[Cena MJ S  DPH]])</f>
        <v>245</v>
      </c>
      <c r="H1761" s="1">
        <v>42195438</v>
      </c>
      <c r="I1761" t="str">
        <f>_xlfn.XLOOKUP(Tabuľka9[[#This Row],[IČO]],Zlúčenie1[IČO],Zlúčenie1[zariadenie_short])</f>
        <v>SOŠ OAS RS</v>
      </c>
      <c r="J1761" t="str">
        <f>_xlfn.XLOOKUP(Tabuľka9[[#This Row],[IČO]],Zlúčenie1[IČO],Zlúčenie1[cis_obce.okres_skratka])</f>
        <v>RS</v>
      </c>
    </row>
    <row r="1762" spans="1:10" hidden="1" x14ac:dyDescent="0.25">
      <c r="A1762" t="s">
        <v>7</v>
      </c>
      <c r="B1762" t="s">
        <v>72</v>
      </c>
      <c r="C1762" t="s">
        <v>10</v>
      </c>
      <c r="D1762"/>
      <c r="E1762" s="8">
        <v>0.34</v>
      </c>
      <c r="F1762">
        <v>5500</v>
      </c>
      <c r="G1762">
        <f>SUM(Tabuľka9[[#This Row],[Predpokladané spotrebované množstvo 07-12/2022]]*Tabuľka9[[#This Row],[Cena MJ S  DPH]])</f>
        <v>1870.0000000000002</v>
      </c>
      <c r="H1762" s="1">
        <v>42195438</v>
      </c>
      <c r="I1762" t="str">
        <f>_xlfn.XLOOKUP(Tabuľka9[[#This Row],[IČO]],Zlúčenie1[IČO],Zlúčenie1[zariadenie_short])</f>
        <v>SOŠ OAS RS</v>
      </c>
      <c r="J1762" t="str">
        <f>_xlfn.XLOOKUP(Tabuľka9[[#This Row],[IČO]],Zlúčenie1[IČO],Zlúčenie1[cis_obce.okres_skratka])</f>
        <v>RS</v>
      </c>
    </row>
    <row r="1763" spans="1:10" hidden="1" x14ac:dyDescent="0.25">
      <c r="A1763" t="s">
        <v>7</v>
      </c>
      <c r="B1763" t="s">
        <v>73</v>
      </c>
      <c r="C1763" t="s">
        <v>10</v>
      </c>
      <c r="D1763"/>
      <c r="E1763" s="8"/>
      <c r="F1763"/>
      <c r="G1763">
        <f>SUM(Tabuľka9[[#This Row],[Predpokladané spotrebované množstvo 07-12/2022]]*Tabuľka9[[#This Row],[Cena MJ S  DPH]])</f>
        <v>0</v>
      </c>
      <c r="H1763" s="1">
        <v>42195438</v>
      </c>
      <c r="I1763" t="str">
        <f>_xlfn.XLOOKUP(Tabuľka9[[#This Row],[IČO]],Zlúčenie1[IČO],Zlúčenie1[zariadenie_short])</f>
        <v>SOŠ OAS RS</v>
      </c>
      <c r="J1763" t="str">
        <f>_xlfn.XLOOKUP(Tabuľka9[[#This Row],[IČO]],Zlúčenie1[IČO],Zlúčenie1[cis_obce.okres_skratka])</f>
        <v>RS</v>
      </c>
    </row>
    <row r="1764" spans="1:10" hidden="1" x14ac:dyDescent="0.25">
      <c r="A1764" t="s">
        <v>7</v>
      </c>
      <c r="B1764" t="s">
        <v>74</v>
      </c>
      <c r="C1764" t="s">
        <v>10</v>
      </c>
      <c r="D1764"/>
      <c r="E1764" s="8"/>
      <c r="F1764"/>
      <c r="G1764">
        <f>SUM(Tabuľka9[[#This Row],[Predpokladané spotrebované množstvo 07-12/2022]]*Tabuľka9[[#This Row],[Cena MJ S  DPH]])</f>
        <v>0</v>
      </c>
      <c r="H1764" s="1">
        <v>42195438</v>
      </c>
      <c r="I1764" t="str">
        <f>_xlfn.XLOOKUP(Tabuľka9[[#This Row],[IČO]],Zlúčenie1[IČO],Zlúčenie1[zariadenie_short])</f>
        <v>SOŠ OAS RS</v>
      </c>
      <c r="J1764" t="str">
        <f>_xlfn.XLOOKUP(Tabuľka9[[#This Row],[IČO]],Zlúčenie1[IČO],Zlúčenie1[cis_obce.okres_skratka])</f>
        <v>RS</v>
      </c>
    </row>
    <row r="1765" spans="1:10" hidden="1" x14ac:dyDescent="0.25">
      <c r="A1765" t="s">
        <v>7</v>
      </c>
      <c r="B1765" t="s">
        <v>75</v>
      </c>
      <c r="C1765" t="s">
        <v>10</v>
      </c>
      <c r="D1765"/>
      <c r="E1765" s="8">
        <v>0.85</v>
      </c>
      <c r="F1765">
        <v>230</v>
      </c>
      <c r="G1765">
        <f>SUM(Tabuľka9[[#This Row],[Predpokladané spotrebované množstvo 07-12/2022]]*Tabuľka9[[#This Row],[Cena MJ S  DPH]])</f>
        <v>195.5</v>
      </c>
      <c r="H1765" s="1">
        <v>42195438</v>
      </c>
      <c r="I1765" t="str">
        <f>_xlfn.XLOOKUP(Tabuľka9[[#This Row],[IČO]],Zlúčenie1[IČO],Zlúčenie1[zariadenie_short])</f>
        <v>SOŠ OAS RS</v>
      </c>
      <c r="J1765" t="str">
        <f>_xlfn.XLOOKUP(Tabuľka9[[#This Row],[IČO]],Zlúčenie1[IČO],Zlúčenie1[cis_obce.okres_skratka])</f>
        <v>RS</v>
      </c>
    </row>
    <row r="1766" spans="1:10" hidden="1" x14ac:dyDescent="0.25">
      <c r="A1766" t="s">
        <v>7</v>
      </c>
      <c r="B1766" t="s">
        <v>76</v>
      </c>
      <c r="C1766" t="s">
        <v>10</v>
      </c>
      <c r="D1766"/>
      <c r="E1766" s="8"/>
      <c r="F1766"/>
      <c r="G1766">
        <f>SUM(Tabuľka9[[#This Row],[Predpokladané spotrebované množstvo 07-12/2022]]*Tabuľka9[[#This Row],[Cena MJ S  DPH]])</f>
        <v>0</v>
      </c>
      <c r="H1766" s="1">
        <v>42195438</v>
      </c>
      <c r="I1766" t="str">
        <f>_xlfn.XLOOKUP(Tabuľka9[[#This Row],[IČO]],Zlúčenie1[IČO],Zlúčenie1[zariadenie_short])</f>
        <v>SOŠ OAS RS</v>
      </c>
      <c r="J1766" t="str">
        <f>_xlfn.XLOOKUP(Tabuľka9[[#This Row],[IČO]],Zlúčenie1[IČO],Zlúčenie1[cis_obce.okres_skratka])</f>
        <v>RS</v>
      </c>
    </row>
    <row r="1767" spans="1:10" hidden="1" x14ac:dyDescent="0.25">
      <c r="A1767" t="s">
        <v>7</v>
      </c>
      <c r="B1767" t="s">
        <v>77</v>
      </c>
      <c r="C1767" t="s">
        <v>10</v>
      </c>
      <c r="D1767"/>
      <c r="E1767" s="8"/>
      <c r="F1767"/>
      <c r="G1767">
        <f>SUM(Tabuľka9[[#This Row],[Predpokladané spotrebované množstvo 07-12/2022]]*Tabuľka9[[#This Row],[Cena MJ S  DPH]])</f>
        <v>0</v>
      </c>
      <c r="H1767" s="1">
        <v>42195438</v>
      </c>
      <c r="I1767" t="str">
        <f>_xlfn.XLOOKUP(Tabuľka9[[#This Row],[IČO]],Zlúčenie1[IČO],Zlúčenie1[zariadenie_short])</f>
        <v>SOŠ OAS RS</v>
      </c>
      <c r="J1767" t="str">
        <f>_xlfn.XLOOKUP(Tabuľka9[[#This Row],[IČO]],Zlúčenie1[IČO],Zlúčenie1[cis_obce.okres_skratka])</f>
        <v>RS</v>
      </c>
    </row>
    <row r="1768" spans="1:10" hidden="1" x14ac:dyDescent="0.25">
      <c r="A1768" t="s">
        <v>78</v>
      </c>
      <c r="B1768" t="s">
        <v>79</v>
      </c>
      <c r="C1768" t="s">
        <v>16</v>
      </c>
      <c r="D1768"/>
      <c r="E1768" s="8">
        <v>0.1</v>
      </c>
      <c r="F1768">
        <v>1800</v>
      </c>
      <c r="G1768">
        <f>SUM(Tabuľka9[[#This Row],[Predpokladané spotrebované množstvo 07-12/2022]]*Tabuľka9[[#This Row],[Cena MJ S  DPH]])</f>
        <v>180</v>
      </c>
      <c r="H1768" s="1">
        <v>42195438</v>
      </c>
      <c r="I1768" t="str">
        <f>_xlfn.XLOOKUP(Tabuľka9[[#This Row],[IČO]],Zlúčenie1[IČO],Zlúčenie1[zariadenie_short])</f>
        <v>SOŠ OAS RS</v>
      </c>
      <c r="J1768" t="str">
        <f>_xlfn.XLOOKUP(Tabuľka9[[#This Row],[IČO]],Zlúčenie1[IČO],Zlúčenie1[cis_obce.okres_skratka])</f>
        <v>RS</v>
      </c>
    </row>
    <row r="1769" spans="1:10" hidden="1" x14ac:dyDescent="0.25">
      <c r="A1769" t="s">
        <v>78</v>
      </c>
      <c r="B1769" t="s">
        <v>80</v>
      </c>
      <c r="C1769" t="s">
        <v>16</v>
      </c>
      <c r="D1769"/>
      <c r="E1769" s="8"/>
      <c r="F1769">
        <v>3500</v>
      </c>
      <c r="G1769">
        <f>SUM(Tabuľka9[[#This Row],[Predpokladané spotrebované množstvo 07-12/2022]]*Tabuľka9[[#This Row],[Cena MJ S  DPH]])</f>
        <v>0</v>
      </c>
      <c r="H1769" s="1">
        <v>42195438</v>
      </c>
      <c r="I1769" t="str">
        <f>_xlfn.XLOOKUP(Tabuľka9[[#This Row],[IČO]],Zlúčenie1[IČO],Zlúčenie1[zariadenie_short])</f>
        <v>SOŠ OAS RS</v>
      </c>
      <c r="J1769" t="str">
        <f>_xlfn.XLOOKUP(Tabuľka9[[#This Row],[IČO]],Zlúčenie1[IČO],Zlúčenie1[cis_obce.okres_skratka])</f>
        <v>RS</v>
      </c>
    </row>
    <row r="1770" spans="1:10" x14ac:dyDescent="0.25">
      <c r="A1770" s="9" t="s">
        <v>81</v>
      </c>
      <c r="B1770" s="9" t="s">
        <v>82</v>
      </c>
      <c r="C1770" s="9" t="s">
        <v>10</v>
      </c>
      <c r="F1770" s="9">
        <v>750</v>
      </c>
      <c r="G1770" s="9">
        <f>SUM(Tabuľka9[[#This Row],[Predpokladané spotrebované množstvo 07-12/2022]]*Tabuľka9[[#This Row],[Cena MJ S  DPH]])</f>
        <v>0</v>
      </c>
      <c r="H1770" s="12">
        <v>42195438</v>
      </c>
      <c r="I1770" s="9" t="str">
        <f>_xlfn.XLOOKUP(Tabuľka9[[#This Row],[IČO]],Zlúčenie1[IČO],Zlúčenie1[zariadenie_short])</f>
        <v>SOŠ OAS RS</v>
      </c>
      <c r="J1770" s="9" t="str">
        <f>_xlfn.XLOOKUP(Tabuľka9[[#This Row],[IČO]],Zlúčenie1[IČO],Zlúčenie1[cis_obce.okres_skratka])</f>
        <v>RS</v>
      </c>
    </row>
    <row r="1771" spans="1:10" x14ac:dyDescent="0.25">
      <c r="A1771" s="9" t="s">
        <v>81</v>
      </c>
      <c r="B1771" s="9" t="s">
        <v>83</v>
      </c>
      <c r="C1771" s="9" t="s">
        <v>10</v>
      </c>
      <c r="F1771" s="9">
        <v>200</v>
      </c>
      <c r="G1771" s="9">
        <f>SUM(Tabuľka9[[#This Row],[Predpokladané spotrebované množstvo 07-12/2022]]*Tabuľka9[[#This Row],[Cena MJ S  DPH]])</f>
        <v>0</v>
      </c>
      <c r="H1771" s="12">
        <v>42195438</v>
      </c>
      <c r="I1771" s="9" t="str">
        <f>_xlfn.XLOOKUP(Tabuľka9[[#This Row],[IČO]],Zlúčenie1[IČO],Zlúčenie1[zariadenie_short])</f>
        <v>SOŠ OAS RS</v>
      </c>
      <c r="J1771" s="9" t="str">
        <f>_xlfn.XLOOKUP(Tabuľka9[[#This Row],[IČO]],Zlúčenie1[IČO],Zlúčenie1[cis_obce.okres_skratka])</f>
        <v>RS</v>
      </c>
    </row>
    <row r="1772" spans="1:10" x14ac:dyDescent="0.25">
      <c r="A1772" s="9" t="s">
        <v>81</v>
      </c>
      <c r="B1772" s="9" t="s">
        <v>84</v>
      </c>
      <c r="C1772" s="9" t="s">
        <v>10</v>
      </c>
      <c r="F1772" s="9">
        <v>300</v>
      </c>
      <c r="G1772" s="9">
        <f>SUM(Tabuľka9[[#This Row],[Predpokladané spotrebované množstvo 07-12/2022]]*Tabuľka9[[#This Row],[Cena MJ S  DPH]])</f>
        <v>0</v>
      </c>
      <c r="H1772" s="12">
        <v>42195438</v>
      </c>
      <c r="I1772" s="9" t="str">
        <f>_xlfn.XLOOKUP(Tabuľka9[[#This Row],[IČO]],Zlúčenie1[IČO],Zlúčenie1[zariadenie_short])</f>
        <v>SOŠ OAS RS</v>
      </c>
      <c r="J1772" s="9" t="str">
        <f>_xlfn.XLOOKUP(Tabuľka9[[#This Row],[IČO]],Zlúčenie1[IČO],Zlúčenie1[cis_obce.okres_skratka])</f>
        <v>RS</v>
      </c>
    </row>
    <row r="1773" spans="1:10" x14ac:dyDescent="0.25">
      <c r="A1773" s="9" t="s">
        <v>81</v>
      </c>
      <c r="B1773" s="9" t="s">
        <v>85</v>
      </c>
      <c r="C1773" s="9" t="s">
        <v>10</v>
      </c>
      <c r="F1773" s="9">
        <v>200</v>
      </c>
      <c r="G1773" s="9">
        <f>SUM(Tabuľka9[[#This Row],[Predpokladané spotrebované množstvo 07-12/2022]]*Tabuľka9[[#This Row],[Cena MJ S  DPH]])</f>
        <v>0</v>
      </c>
      <c r="H1773" s="12">
        <v>42195438</v>
      </c>
      <c r="I1773" s="9" t="str">
        <f>_xlfn.XLOOKUP(Tabuľka9[[#This Row],[IČO]],Zlúčenie1[IČO],Zlúčenie1[zariadenie_short])</f>
        <v>SOŠ OAS RS</v>
      </c>
      <c r="J1773" s="9" t="str">
        <f>_xlfn.XLOOKUP(Tabuľka9[[#This Row],[IČO]],Zlúčenie1[IČO],Zlúčenie1[cis_obce.okres_skratka])</f>
        <v>RS</v>
      </c>
    </row>
    <row r="1774" spans="1:10" x14ac:dyDescent="0.25">
      <c r="A1774" s="9" t="s">
        <v>81</v>
      </c>
      <c r="B1774" s="9" t="s">
        <v>86</v>
      </c>
      <c r="C1774" s="9" t="s">
        <v>10</v>
      </c>
      <c r="F1774" s="9">
        <v>60</v>
      </c>
      <c r="G1774" s="9">
        <f>SUM(Tabuľka9[[#This Row],[Predpokladané spotrebované množstvo 07-12/2022]]*Tabuľka9[[#This Row],[Cena MJ S  DPH]])</f>
        <v>0</v>
      </c>
      <c r="H1774" s="12">
        <v>42195438</v>
      </c>
      <c r="I1774" s="9" t="str">
        <f>_xlfn.XLOOKUP(Tabuľka9[[#This Row],[IČO]],Zlúčenie1[IČO],Zlúčenie1[zariadenie_short])</f>
        <v>SOŠ OAS RS</v>
      </c>
      <c r="J1774" s="9" t="str">
        <f>_xlfn.XLOOKUP(Tabuľka9[[#This Row],[IČO]],Zlúčenie1[IČO],Zlúčenie1[cis_obce.okres_skratka])</f>
        <v>RS</v>
      </c>
    </row>
    <row r="1775" spans="1:10" hidden="1" x14ac:dyDescent="0.25">
      <c r="A1775" t="s">
        <v>81</v>
      </c>
      <c r="B1775" t="s">
        <v>87</v>
      </c>
      <c r="C1775" t="s">
        <v>10</v>
      </c>
      <c r="D1775"/>
      <c r="E1775" s="8"/>
      <c r="F1775"/>
      <c r="G1775">
        <f>SUM(Tabuľka9[[#This Row],[Predpokladané spotrebované množstvo 07-12/2022]]*Tabuľka9[[#This Row],[Cena MJ S  DPH]])</f>
        <v>0</v>
      </c>
      <c r="H1775" s="1">
        <v>42195438</v>
      </c>
      <c r="I1775" t="str">
        <f>_xlfn.XLOOKUP(Tabuľka9[[#This Row],[IČO]],Zlúčenie1[IČO],Zlúčenie1[zariadenie_short])</f>
        <v>SOŠ OAS RS</v>
      </c>
      <c r="J1775" t="str">
        <f>_xlfn.XLOOKUP(Tabuľka9[[#This Row],[IČO]],Zlúčenie1[IČO],Zlúčenie1[cis_obce.okres_skratka])</f>
        <v>RS</v>
      </c>
    </row>
    <row r="1776" spans="1:10" x14ac:dyDescent="0.25">
      <c r="A1776" s="9" t="s">
        <v>81</v>
      </c>
      <c r="B1776" s="9" t="s">
        <v>88</v>
      </c>
      <c r="C1776" s="9" t="s">
        <v>10</v>
      </c>
      <c r="F1776" s="9">
        <v>160</v>
      </c>
      <c r="G1776" s="9">
        <f>SUM(Tabuľka9[[#This Row],[Predpokladané spotrebované množstvo 07-12/2022]]*Tabuľka9[[#This Row],[Cena MJ S  DPH]])</f>
        <v>0</v>
      </c>
      <c r="H1776" s="12">
        <v>42195438</v>
      </c>
      <c r="I1776" s="9" t="str">
        <f>_xlfn.XLOOKUP(Tabuľka9[[#This Row],[IČO]],Zlúčenie1[IČO],Zlúčenie1[zariadenie_short])</f>
        <v>SOŠ OAS RS</v>
      </c>
      <c r="J1776" s="9" t="str">
        <f>_xlfn.XLOOKUP(Tabuľka9[[#This Row],[IČO]],Zlúčenie1[IČO],Zlúčenie1[cis_obce.okres_skratka])</f>
        <v>RS</v>
      </c>
    </row>
    <row r="1777" spans="1:10" hidden="1" x14ac:dyDescent="0.25">
      <c r="A1777" t="s">
        <v>81</v>
      </c>
      <c r="B1777" t="s">
        <v>89</v>
      </c>
      <c r="C1777" t="s">
        <v>10</v>
      </c>
      <c r="D1777"/>
      <c r="E1777" s="8">
        <v>2.9</v>
      </c>
      <c r="F1777">
        <v>90</v>
      </c>
      <c r="G1777">
        <f>SUM(Tabuľka9[[#This Row],[Predpokladané spotrebované množstvo 07-12/2022]]*Tabuľka9[[#This Row],[Cena MJ S  DPH]])</f>
        <v>261</v>
      </c>
      <c r="H1777" s="1">
        <v>42195438</v>
      </c>
      <c r="I1777" t="str">
        <f>_xlfn.XLOOKUP(Tabuľka9[[#This Row],[IČO]],Zlúčenie1[IČO],Zlúčenie1[zariadenie_short])</f>
        <v>SOŠ OAS RS</v>
      </c>
      <c r="J1777" t="str">
        <f>_xlfn.XLOOKUP(Tabuľka9[[#This Row],[IČO]],Zlúčenie1[IČO],Zlúčenie1[cis_obce.okres_skratka])</f>
        <v>RS</v>
      </c>
    </row>
    <row r="1778" spans="1:10" hidden="1" x14ac:dyDescent="0.25">
      <c r="A1778" t="s">
        <v>90</v>
      </c>
      <c r="B1778" t="s">
        <v>91</v>
      </c>
      <c r="C1778" t="s">
        <v>10</v>
      </c>
      <c r="D1778"/>
      <c r="E1778" s="8"/>
      <c r="F1778">
        <v>1000</v>
      </c>
      <c r="G1778">
        <f>SUM(Tabuľka9[[#This Row],[Predpokladané spotrebované množstvo 07-12/2022]]*Tabuľka9[[#This Row],[Cena MJ S  DPH]])</f>
        <v>0</v>
      </c>
      <c r="H1778" s="1">
        <v>42195438</v>
      </c>
      <c r="I1778" t="str">
        <f>_xlfn.XLOOKUP(Tabuľka9[[#This Row],[IČO]],Zlúčenie1[IČO],Zlúčenie1[zariadenie_short])</f>
        <v>SOŠ OAS RS</v>
      </c>
      <c r="J1778" t="str">
        <f>_xlfn.XLOOKUP(Tabuľka9[[#This Row],[IČO]],Zlúčenie1[IČO],Zlúčenie1[cis_obce.okres_skratka])</f>
        <v>RS</v>
      </c>
    </row>
    <row r="1779" spans="1:10" hidden="1" x14ac:dyDescent="0.25">
      <c r="A1779" t="s">
        <v>92</v>
      </c>
      <c r="B1779" t="s">
        <v>93</v>
      </c>
      <c r="C1779" t="s">
        <v>10</v>
      </c>
      <c r="D1779"/>
      <c r="E1779" s="8"/>
      <c r="F1779"/>
      <c r="G1779">
        <f>SUM(Tabuľka9[[#This Row],[Predpokladané spotrebované množstvo 07-12/2022]]*Tabuľka9[[#This Row],[Cena MJ S  DPH]])</f>
        <v>0</v>
      </c>
      <c r="H1779" s="1">
        <v>42195438</v>
      </c>
      <c r="I1779" t="str">
        <f>_xlfn.XLOOKUP(Tabuľka9[[#This Row],[IČO]],Zlúčenie1[IČO],Zlúčenie1[zariadenie_short])</f>
        <v>SOŠ OAS RS</v>
      </c>
      <c r="J1779" t="str">
        <f>_xlfn.XLOOKUP(Tabuľka9[[#This Row],[IČO]],Zlúčenie1[IČO],Zlúčenie1[cis_obce.okres_skratka])</f>
        <v>RS</v>
      </c>
    </row>
    <row r="1780" spans="1:10" hidden="1" x14ac:dyDescent="0.25">
      <c r="A1780" t="s">
        <v>92</v>
      </c>
      <c r="B1780" t="s">
        <v>94</v>
      </c>
      <c r="C1780" t="s">
        <v>10</v>
      </c>
      <c r="D1780"/>
      <c r="E1780" s="8">
        <v>2.899</v>
      </c>
      <c r="F1780">
        <v>6</v>
      </c>
      <c r="G1780">
        <f>SUM(Tabuľka9[[#This Row],[Predpokladané spotrebované množstvo 07-12/2022]]*Tabuľka9[[#This Row],[Cena MJ S  DPH]])</f>
        <v>17.393999999999998</v>
      </c>
      <c r="H1780" s="1">
        <v>42195438</v>
      </c>
      <c r="I1780" t="str">
        <f>_xlfn.XLOOKUP(Tabuľka9[[#This Row],[IČO]],Zlúčenie1[IČO],Zlúčenie1[zariadenie_short])</f>
        <v>SOŠ OAS RS</v>
      </c>
      <c r="J1780" t="str">
        <f>_xlfn.XLOOKUP(Tabuľka9[[#This Row],[IČO]],Zlúčenie1[IČO],Zlúčenie1[cis_obce.okres_skratka])</f>
        <v>RS</v>
      </c>
    </row>
    <row r="1781" spans="1:10" hidden="1" x14ac:dyDescent="0.25">
      <c r="A1781" t="s">
        <v>92</v>
      </c>
      <c r="B1781" t="s">
        <v>95</v>
      </c>
      <c r="C1781" t="s">
        <v>10</v>
      </c>
      <c r="D1781"/>
      <c r="E1781" s="8">
        <v>0.14000000000000001</v>
      </c>
      <c r="F1781">
        <v>30</v>
      </c>
      <c r="G1781">
        <f>SUM(Tabuľka9[[#This Row],[Predpokladané spotrebované množstvo 07-12/2022]]*Tabuľka9[[#This Row],[Cena MJ S  DPH]])</f>
        <v>4.2</v>
      </c>
      <c r="H1781" s="1">
        <v>42195438</v>
      </c>
      <c r="I1781" t="str">
        <f>_xlfn.XLOOKUP(Tabuľka9[[#This Row],[IČO]],Zlúčenie1[IČO],Zlúčenie1[zariadenie_short])</f>
        <v>SOŠ OAS RS</v>
      </c>
      <c r="J1781" t="str">
        <f>_xlfn.XLOOKUP(Tabuľka9[[#This Row],[IČO]],Zlúčenie1[IČO],Zlúčenie1[cis_obce.okres_skratka])</f>
        <v>RS</v>
      </c>
    </row>
    <row r="1782" spans="1:10" hidden="1" x14ac:dyDescent="0.25">
      <c r="A1782" t="s">
        <v>92</v>
      </c>
      <c r="B1782" t="s">
        <v>96</v>
      </c>
      <c r="C1782" t="s">
        <v>10</v>
      </c>
      <c r="D1782"/>
      <c r="E1782" s="8"/>
      <c r="F1782"/>
      <c r="G1782">
        <f>SUM(Tabuľka9[[#This Row],[Predpokladané spotrebované množstvo 07-12/2022]]*Tabuľka9[[#This Row],[Cena MJ S  DPH]])</f>
        <v>0</v>
      </c>
      <c r="H1782" s="1">
        <v>42195438</v>
      </c>
      <c r="I1782" t="str">
        <f>_xlfn.XLOOKUP(Tabuľka9[[#This Row],[IČO]],Zlúčenie1[IČO],Zlúčenie1[zariadenie_short])</f>
        <v>SOŠ OAS RS</v>
      </c>
      <c r="J1782" t="str">
        <f>_xlfn.XLOOKUP(Tabuľka9[[#This Row],[IČO]],Zlúčenie1[IČO],Zlúčenie1[cis_obce.okres_skratka])</f>
        <v>RS</v>
      </c>
    </row>
    <row r="1783" spans="1:10" hidden="1" x14ac:dyDescent="0.25">
      <c r="A1783" t="s">
        <v>92</v>
      </c>
      <c r="B1783" t="s">
        <v>97</v>
      </c>
      <c r="C1783" t="s">
        <v>10</v>
      </c>
      <c r="D1783"/>
      <c r="E1783" s="8"/>
      <c r="F1783"/>
      <c r="G1783">
        <f>SUM(Tabuľka9[[#This Row],[Predpokladané spotrebované množstvo 07-12/2022]]*Tabuľka9[[#This Row],[Cena MJ S  DPH]])</f>
        <v>0</v>
      </c>
      <c r="H1783" s="1">
        <v>42195438</v>
      </c>
      <c r="I1783" t="str">
        <f>_xlfn.XLOOKUP(Tabuľka9[[#This Row],[IČO]],Zlúčenie1[IČO],Zlúčenie1[zariadenie_short])</f>
        <v>SOŠ OAS RS</v>
      </c>
      <c r="J1783" t="str">
        <f>_xlfn.XLOOKUP(Tabuľka9[[#This Row],[IČO]],Zlúčenie1[IČO],Zlúčenie1[cis_obce.okres_skratka])</f>
        <v>RS</v>
      </c>
    </row>
    <row r="1784" spans="1:10" hidden="1" x14ac:dyDescent="0.25">
      <c r="A1784" t="s">
        <v>92</v>
      </c>
      <c r="B1784" t="s">
        <v>98</v>
      </c>
      <c r="C1784" t="s">
        <v>10</v>
      </c>
      <c r="D1784"/>
      <c r="E1784" s="8">
        <v>1.88</v>
      </c>
      <c r="F1784">
        <v>10</v>
      </c>
      <c r="G1784">
        <f>SUM(Tabuľka9[[#This Row],[Predpokladané spotrebované množstvo 07-12/2022]]*Tabuľka9[[#This Row],[Cena MJ S  DPH]])</f>
        <v>18.799999999999997</v>
      </c>
      <c r="H1784" s="1">
        <v>42195438</v>
      </c>
      <c r="I1784" t="str">
        <f>_xlfn.XLOOKUP(Tabuľka9[[#This Row],[IČO]],Zlúčenie1[IČO],Zlúčenie1[zariadenie_short])</f>
        <v>SOŠ OAS RS</v>
      </c>
      <c r="J1784" t="str">
        <f>_xlfn.XLOOKUP(Tabuľka9[[#This Row],[IČO]],Zlúčenie1[IČO],Zlúčenie1[cis_obce.okres_skratka])</f>
        <v>RS</v>
      </c>
    </row>
    <row r="1785" spans="1:10" hidden="1" x14ac:dyDescent="0.25">
      <c r="A1785" t="s">
        <v>92</v>
      </c>
      <c r="B1785" t="s">
        <v>99</v>
      </c>
      <c r="C1785" t="s">
        <v>45</v>
      </c>
      <c r="D1785"/>
      <c r="E1785" s="8"/>
      <c r="F1785"/>
      <c r="G1785">
        <f>SUM(Tabuľka9[[#This Row],[Predpokladané spotrebované množstvo 07-12/2022]]*Tabuľka9[[#This Row],[Cena MJ S  DPH]])</f>
        <v>0</v>
      </c>
      <c r="H1785" s="1">
        <v>42195438</v>
      </c>
      <c r="I1785" t="str">
        <f>_xlfn.XLOOKUP(Tabuľka9[[#This Row],[IČO]],Zlúčenie1[IČO],Zlúčenie1[zariadenie_short])</f>
        <v>SOŠ OAS RS</v>
      </c>
      <c r="J1785" t="str">
        <f>_xlfn.XLOOKUP(Tabuľka9[[#This Row],[IČO]],Zlúčenie1[IČO],Zlúčenie1[cis_obce.okres_skratka])</f>
        <v>RS</v>
      </c>
    </row>
    <row r="1786" spans="1:10" hidden="1" x14ac:dyDescent="0.25">
      <c r="A1786" t="s">
        <v>92</v>
      </c>
      <c r="B1786" t="s">
        <v>100</v>
      </c>
      <c r="C1786" t="s">
        <v>10</v>
      </c>
      <c r="D1786"/>
      <c r="E1786" s="8">
        <v>2.46</v>
      </c>
      <c r="F1786">
        <v>55</v>
      </c>
      <c r="G1786">
        <f>SUM(Tabuľka9[[#This Row],[Predpokladané spotrebované množstvo 07-12/2022]]*Tabuľka9[[#This Row],[Cena MJ S  DPH]])</f>
        <v>135.30000000000001</v>
      </c>
      <c r="H1786" s="1">
        <v>42195438</v>
      </c>
      <c r="I1786" t="str">
        <f>_xlfn.XLOOKUP(Tabuľka9[[#This Row],[IČO]],Zlúčenie1[IČO],Zlúčenie1[zariadenie_short])</f>
        <v>SOŠ OAS RS</v>
      </c>
      <c r="J1786" t="str">
        <f>_xlfn.XLOOKUP(Tabuľka9[[#This Row],[IČO]],Zlúčenie1[IČO],Zlúčenie1[cis_obce.okres_skratka])</f>
        <v>RS</v>
      </c>
    </row>
    <row r="1787" spans="1:10" hidden="1" x14ac:dyDescent="0.25">
      <c r="A1787" t="s">
        <v>92</v>
      </c>
      <c r="B1787" t="s">
        <v>101</v>
      </c>
      <c r="C1787" t="s">
        <v>45</v>
      </c>
      <c r="D1787"/>
      <c r="E1787" s="8"/>
      <c r="F1787"/>
      <c r="G1787">
        <f>SUM(Tabuľka9[[#This Row],[Predpokladané spotrebované množstvo 07-12/2022]]*Tabuľka9[[#This Row],[Cena MJ S  DPH]])</f>
        <v>0</v>
      </c>
      <c r="H1787" s="1">
        <v>42195438</v>
      </c>
      <c r="I1787" t="str">
        <f>_xlfn.XLOOKUP(Tabuľka9[[#This Row],[IČO]],Zlúčenie1[IČO],Zlúčenie1[zariadenie_short])</f>
        <v>SOŠ OAS RS</v>
      </c>
      <c r="J1787" t="str">
        <f>_xlfn.XLOOKUP(Tabuľka9[[#This Row],[IČO]],Zlúčenie1[IČO],Zlúčenie1[cis_obce.okres_skratka])</f>
        <v>RS</v>
      </c>
    </row>
    <row r="1788" spans="1:10" hidden="1" x14ac:dyDescent="0.25">
      <c r="A1788" t="s">
        <v>92</v>
      </c>
      <c r="B1788" t="s">
        <v>102</v>
      </c>
      <c r="C1788" t="s">
        <v>10</v>
      </c>
      <c r="D1788"/>
      <c r="E1788" s="8"/>
      <c r="F1788"/>
      <c r="G1788">
        <f>SUM(Tabuľka9[[#This Row],[Predpokladané spotrebované množstvo 07-12/2022]]*Tabuľka9[[#This Row],[Cena MJ S  DPH]])</f>
        <v>0</v>
      </c>
      <c r="H1788" s="1">
        <v>42195438</v>
      </c>
      <c r="I1788" t="str">
        <f>_xlfn.XLOOKUP(Tabuľka9[[#This Row],[IČO]],Zlúčenie1[IČO],Zlúčenie1[zariadenie_short])</f>
        <v>SOŠ OAS RS</v>
      </c>
      <c r="J1788" t="str">
        <f>_xlfn.XLOOKUP(Tabuľka9[[#This Row],[IČO]],Zlúčenie1[IČO],Zlúčenie1[cis_obce.okres_skratka])</f>
        <v>RS</v>
      </c>
    </row>
    <row r="1789" spans="1:10" hidden="1" x14ac:dyDescent="0.25">
      <c r="A1789" t="s">
        <v>92</v>
      </c>
      <c r="B1789" t="s">
        <v>103</v>
      </c>
      <c r="C1789" t="s">
        <v>10</v>
      </c>
      <c r="D1789"/>
      <c r="E1789" s="8"/>
      <c r="F1789"/>
      <c r="G1789">
        <f>SUM(Tabuľka9[[#This Row],[Predpokladané spotrebované množstvo 07-12/2022]]*Tabuľka9[[#This Row],[Cena MJ S  DPH]])</f>
        <v>0</v>
      </c>
      <c r="H1789" s="1">
        <v>42195438</v>
      </c>
      <c r="I1789" t="str">
        <f>_xlfn.XLOOKUP(Tabuľka9[[#This Row],[IČO]],Zlúčenie1[IČO],Zlúčenie1[zariadenie_short])</f>
        <v>SOŠ OAS RS</v>
      </c>
      <c r="J1789" t="str">
        <f>_xlfn.XLOOKUP(Tabuľka9[[#This Row],[IČO]],Zlúčenie1[IČO],Zlúčenie1[cis_obce.okres_skratka])</f>
        <v>RS</v>
      </c>
    </row>
    <row r="1790" spans="1:10" hidden="1" x14ac:dyDescent="0.25">
      <c r="A1790" t="s">
        <v>90</v>
      </c>
      <c r="B1790" t="s">
        <v>104</v>
      </c>
      <c r="C1790" t="s">
        <v>45</v>
      </c>
      <c r="D1790"/>
      <c r="E1790" s="8">
        <v>0.65</v>
      </c>
      <c r="F1790">
        <v>456</v>
      </c>
      <c r="G1790">
        <f>SUM(Tabuľka9[[#This Row],[Predpokladané spotrebované množstvo 07-12/2022]]*Tabuľka9[[#This Row],[Cena MJ S  DPH]])</f>
        <v>296.40000000000003</v>
      </c>
      <c r="H1790" s="1">
        <v>42195438</v>
      </c>
      <c r="I1790" t="str">
        <f>_xlfn.XLOOKUP(Tabuľka9[[#This Row],[IČO]],Zlúčenie1[IČO],Zlúčenie1[zariadenie_short])</f>
        <v>SOŠ OAS RS</v>
      </c>
      <c r="J1790" t="str">
        <f>_xlfn.XLOOKUP(Tabuľka9[[#This Row],[IČO]],Zlúčenie1[IČO],Zlúčenie1[cis_obce.okres_skratka])</f>
        <v>RS</v>
      </c>
    </row>
    <row r="1791" spans="1:10" hidden="1" x14ac:dyDescent="0.25">
      <c r="A1791" t="s">
        <v>92</v>
      </c>
      <c r="B1791" t="s">
        <v>105</v>
      </c>
      <c r="C1791" t="s">
        <v>10</v>
      </c>
      <c r="D1791"/>
      <c r="E1791" s="8">
        <v>5.8</v>
      </c>
      <c r="F1791">
        <v>3</v>
      </c>
      <c r="G1791">
        <f>SUM(Tabuľka9[[#This Row],[Predpokladané spotrebované množstvo 07-12/2022]]*Tabuľka9[[#This Row],[Cena MJ S  DPH]])</f>
        <v>17.399999999999999</v>
      </c>
      <c r="H1791" s="1">
        <v>42195438</v>
      </c>
      <c r="I1791" t="str">
        <f>_xlfn.XLOOKUP(Tabuľka9[[#This Row],[IČO]],Zlúčenie1[IČO],Zlúčenie1[zariadenie_short])</f>
        <v>SOŠ OAS RS</v>
      </c>
      <c r="J1791" t="str">
        <f>_xlfn.XLOOKUP(Tabuľka9[[#This Row],[IČO]],Zlúčenie1[IČO],Zlúčenie1[cis_obce.okres_skratka])</f>
        <v>RS</v>
      </c>
    </row>
    <row r="1792" spans="1:10" hidden="1" x14ac:dyDescent="0.25">
      <c r="A1792" t="s">
        <v>92</v>
      </c>
      <c r="B1792" t="s">
        <v>106</v>
      </c>
      <c r="C1792" t="s">
        <v>10</v>
      </c>
      <c r="D1792"/>
      <c r="E1792" s="8">
        <v>5.5</v>
      </c>
      <c r="F1792">
        <v>2</v>
      </c>
      <c r="G1792">
        <f>SUM(Tabuľka9[[#This Row],[Predpokladané spotrebované množstvo 07-12/2022]]*Tabuľka9[[#This Row],[Cena MJ S  DPH]])</f>
        <v>11</v>
      </c>
      <c r="H1792" s="1">
        <v>42195438</v>
      </c>
      <c r="I1792" t="str">
        <f>_xlfn.XLOOKUP(Tabuľka9[[#This Row],[IČO]],Zlúčenie1[IČO],Zlúčenie1[zariadenie_short])</f>
        <v>SOŠ OAS RS</v>
      </c>
      <c r="J1792" t="str">
        <f>_xlfn.XLOOKUP(Tabuľka9[[#This Row],[IČO]],Zlúčenie1[IČO],Zlúčenie1[cis_obce.okres_skratka])</f>
        <v>RS</v>
      </c>
    </row>
    <row r="1793" spans="1:10" hidden="1" x14ac:dyDescent="0.25">
      <c r="A1793" t="s">
        <v>92</v>
      </c>
      <c r="B1793" t="s">
        <v>107</v>
      </c>
      <c r="C1793" t="s">
        <v>10</v>
      </c>
      <c r="D1793"/>
      <c r="E1793" s="8">
        <v>2.7130000000000001</v>
      </c>
      <c r="F1793">
        <v>7</v>
      </c>
      <c r="G1793">
        <f>SUM(Tabuľka9[[#This Row],[Predpokladané spotrebované množstvo 07-12/2022]]*Tabuľka9[[#This Row],[Cena MJ S  DPH]])</f>
        <v>18.991</v>
      </c>
      <c r="H1793" s="1">
        <v>42195438</v>
      </c>
      <c r="I1793" t="str">
        <f>_xlfn.XLOOKUP(Tabuľka9[[#This Row],[IČO]],Zlúčenie1[IČO],Zlúčenie1[zariadenie_short])</f>
        <v>SOŠ OAS RS</v>
      </c>
      <c r="J1793" t="str">
        <f>_xlfn.XLOOKUP(Tabuľka9[[#This Row],[IČO]],Zlúčenie1[IČO],Zlúčenie1[cis_obce.okres_skratka])</f>
        <v>RS</v>
      </c>
    </row>
    <row r="1794" spans="1:10" hidden="1" x14ac:dyDescent="0.25">
      <c r="A1794" t="s">
        <v>92</v>
      </c>
      <c r="B1794" t="s">
        <v>108</v>
      </c>
      <c r="C1794" t="s">
        <v>10</v>
      </c>
      <c r="D1794"/>
      <c r="E1794" s="8">
        <v>8</v>
      </c>
      <c r="F1794">
        <v>238</v>
      </c>
      <c r="G1794">
        <f>SUM(Tabuľka9[[#This Row],[Predpokladané spotrebované množstvo 07-12/2022]]*Tabuľka9[[#This Row],[Cena MJ S  DPH]])</f>
        <v>1904</v>
      </c>
      <c r="H1794" s="1">
        <v>42195438</v>
      </c>
      <c r="I1794" t="str">
        <f>_xlfn.XLOOKUP(Tabuľka9[[#This Row],[IČO]],Zlúčenie1[IČO],Zlúčenie1[zariadenie_short])</f>
        <v>SOŠ OAS RS</v>
      </c>
      <c r="J1794" t="str">
        <f>_xlfn.XLOOKUP(Tabuľka9[[#This Row],[IČO]],Zlúčenie1[IČO],Zlúčenie1[cis_obce.okres_skratka])</f>
        <v>RS</v>
      </c>
    </row>
    <row r="1795" spans="1:10" hidden="1" x14ac:dyDescent="0.25">
      <c r="A1795" t="s">
        <v>92</v>
      </c>
      <c r="B1795" t="s">
        <v>109</v>
      </c>
      <c r="C1795" t="s">
        <v>45</v>
      </c>
      <c r="D1795"/>
      <c r="E1795" s="8">
        <v>2.81</v>
      </c>
      <c r="F1795">
        <v>376</v>
      </c>
      <c r="G1795">
        <f>SUM(Tabuľka9[[#This Row],[Predpokladané spotrebované množstvo 07-12/2022]]*Tabuľka9[[#This Row],[Cena MJ S  DPH]])</f>
        <v>1056.56</v>
      </c>
      <c r="H1795" s="1">
        <v>42195438</v>
      </c>
      <c r="I1795" t="str">
        <f>_xlfn.XLOOKUP(Tabuľka9[[#This Row],[IČO]],Zlúčenie1[IČO],Zlúčenie1[zariadenie_short])</f>
        <v>SOŠ OAS RS</v>
      </c>
      <c r="J1795" t="str">
        <f>_xlfn.XLOOKUP(Tabuľka9[[#This Row],[IČO]],Zlúčenie1[IČO],Zlúčenie1[cis_obce.okres_skratka])</f>
        <v>RS</v>
      </c>
    </row>
    <row r="1796" spans="1:10" hidden="1" x14ac:dyDescent="0.25">
      <c r="A1796" t="s">
        <v>92</v>
      </c>
      <c r="B1796" t="s">
        <v>110</v>
      </c>
      <c r="C1796" t="s">
        <v>10</v>
      </c>
      <c r="D1796"/>
      <c r="E1796" s="8">
        <v>4</v>
      </c>
      <c r="F1796">
        <v>28</v>
      </c>
      <c r="G1796">
        <f>SUM(Tabuľka9[[#This Row],[Predpokladané spotrebované množstvo 07-12/2022]]*Tabuľka9[[#This Row],[Cena MJ S  DPH]])</f>
        <v>112</v>
      </c>
      <c r="H1796" s="1">
        <v>42195438</v>
      </c>
      <c r="I1796" t="str">
        <f>_xlfn.XLOOKUP(Tabuľka9[[#This Row],[IČO]],Zlúčenie1[IČO],Zlúčenie1[zariadenie_short])</f>
        <v>SOŠ OAS RS</v>
      </c>
      <c r="J1796" t="str">
        <f>_xlfn.XLOOKUP(Tabuľka9[[#This Row],[IČO]],Zlúčenie1[IČO],Zlúčenie1[cis_obce.okres_skratka])</f>
        <v>RS</v>
      </c>
    </row>
    <row r="1797" spans="1:10" hidden="1" x14ac:dyDescent="0.25">
      <c r="A1797" t="s">
        <v>92</v>
      </c>
      <c r="B1797" t="s">
        <v>111</v>
      </c>
      <c r="C1797" t="s">
        <v>10</v>
      </c>
      <c r="D1797"/>
      <c r="E1797" s="8">
        <v>4.798</v>
      </c>
      <c r="F1797">
        <v>200</v>
      </c>
      <c r="G1797">
        <f>SUM(Tabuľka9[[#This Row],[Predpokladané spotrebované množstvo 07-12/2022]]*Tabuľka9[[#This Row],[Cena MJ S  DPH]])</f>
        <v>959.6</v>
      </c>
      <c r="H1797" s="1">
        <v>42195438</v>
      </c>
      <c r="I1797" t="str">
        <f>_xlfn.XLOOKUP(Tabuľka9[[#This Row],[IČO]],Zlúčenie1[IČO],Zlúčenie1[zariadenie_short])</f>
        <v>SOŠ OAS RS</v>
      </c>
      <c r="J1797" t="str">
        <f>_xlfn.XLOOKUP(Tabuľka9[[#This Row],[IČO]],Zlúčenie1[IČO],Zlúčenie1[cis_obce.okres_skratka])</f>
        <v>RS</v>
      </c>
    </row>
    <row r="1798" spans="1:10" hidden="1" x14ac:dyDescent="0.25">
      <c r="A1798" t="s">
        <v>92</v>
      </c>
      <c r="B1798" t="s">
        <v>112</v>
      </c>
      <c r="C1798" t="s">
        <v>10</v>
      </c>
      <c r="D1798"/>
      <c r="E1798" s="8">
        <v>3.6</v>
      </c>
      <c r="F1798">
        <v>68</v>
      </c>
      <c r="G1798">
        <f>SUM(Tabuľka9[[#This Row],[Predpokladané spotrebované množstvo 07-12/2022]]*Tabuľka9[[#This Row],[Cena MJ S  DPH]])</f>
        <v>244.8</v>
      </c>
      <c r="H1798" s="1">
        <v>42195438</v>
      </c>
      <c r="I1798" t="str">
        <f>_xlfn.XLOOKUP(Tabuľka9[[#This Row],[IČO]],Zlúčenie1[IČO],Zlúčenie1[zariadenie_short])</f>
        <v>SOŠ OAS RS</v>
      </c>
      <c r="J1798" t="str">
        <f>_xlfn.XLOOKUP(Tabuľka9[[#This Row],[IČO]],Zlúčenie1[IČO],Zlúčenie1[cis_obce.okres_skratka])</f>
        <v>RS</v>
      </c>
    </row>
    <row r="1799" spans="1:10" hidden="1" x14ac:dyDescent="0.25">
      <c r="A1799" t="s">
        <v>92</v>
      </c>
      <c r="B1799" t="s">
        <v>113</v>
      </c>
      <c r="C1799" t="s">
        <v>10</v>
      </c>
      <c r="D1799"/>
      <c r="E1799" s="8"/>
      <c r="F1799"/>
      <c r="G1799">
        <f>SUM(Tabuľka9[[#This Row],[Predpokladané spotrebované množstvo 07-12/2022]]*Tabuľka9[[#This Row],[Cena MJ S  DPH]])</f>
        <v>0</v>
      </c>
      <c r="H1799" s="1">
        <v>42195438</v>
      </c>
      <c r="I1799" t="str">
        <f>_xlfn.XLOOKUP(Tabuľka9[[#This Row],[IČO]],Zlúčenie1[IČO],Zlúčenie1[zariadenie_short])</f>
        <v>SOŠ OAS RS</v>
      </c>
      <c r="J1799" t="str">
        <f>_xlfn.XLOOKUP(Tabuľka9[[#This Row],[IČO]],Zlúčenie1[IČO],Zlúčenie1[cis_obce.okres_skratka])</f>
        <v>RS</v>
      </c>
    </row>
    <row r="1800" spans="1:10" hidden="1" x14ac:dyDescent="0.25">
      <c r="A1800" t="s">
        <v>81</v>
      </c>
      <c r="B1800" t="s">
        <v>114</v>
      </c>
      <c r="C1800" t="s">
        <v>10</v>
      </c>
      <c r="D1800"/>
      <c r="E1800" s="8">
        <v>1.85</v>
      </c>
      <c r="F1800">
        <v>275</v>
      </c>
      <c r="G1800">
        <f>SUM(Tabuľka9[[#This Row],[Predpokladané spotrebované množstvo 07-12/2022]]*Tabuľka9[[#This Row],[Cena MJ S  DPH]])</f>
        <v>508.75</v>
      </c>
      <c r="H1800" s="1">
        <v>42195438</v>
      </c>
      <c r="I1800" t="str">
        <f>_xlfn.XLOOKUP(Tabuľka9[[#This Row],[IČO]],Zlúčenie1[IČO],Zlúčenie1[zariadenie_short])</f>
        <v>SOŠ OAS RS</v>
      </c>
      <c r="J1800" t="str">
        <f>_xlfn.XLOOKUP(Tabuľka9[[#This Row],[IČO]],Zlúčenie1[IČO],Zlúčenie1[cis_obce.okres_skratka])</f>
        <v>RS</v>
      </c>
    </row>
    <row r="1801" spans="1:10" hidden="1" x14ac:dyDescent="0.25">
      <c r="A1801" t="s">
        <v>81</v>
      </c>
      <c r="B1801" t="s">
        <v>115</v>
      </c>
      <c r="C1801" t="s">
        <v>10</v>
      </c>
      <c r="D1801"/>
      <c r="E1801" s="8"/>
      <c r="F1801"/>
      <c r="G1801">
        <f>SUM(Tabuľka9[[#This Row],[Predpokladané spotrebované množstvo 07-12/2022]]*Tabuľka9[[#This Row],[Cena MJ S  DPH]])</f>
        <v>0</v>
      </c>
      <c r="H1801" s="1">
        <v>42195438</v>
      </c>
      <c r="I1801" t="str">
        <f>_xlfn.XLOOKUP(Tabuľka9[[#This Row],[IČO]],Zlúčenie1[IČO],Zlúčenie1[zariadenie_short])</f>
        <v>SOŠ OAS RS</v>
      </c>
      <c r="J1801" t="str">
        <f>_xlfn.XLOOKUP(Tabuľka9[[#This Row],[IČO]],Zlúčenie1[IČO],Zlúčenie1[cis_obce.okres_skratka])</f>
        <v>RS</v>
      </c>
    </row>
    <row r="1802" spans="1:10" hidden="1" x14ac:dyDescent="0.25">
      <c r="A1802" t="s">
        <v>81</v>
      </c>
      <c r="B1802" t="s">
        <v>116</v>
      </c>
      <c r="C1802" t="s">
        <v>10</v>
      </c>
      <c r="D1802"/>
      <c r="E1802" s="8"/>
      <c r="F1802"/>
      <c r="G1802">
        <f>SUM(Tabuľka9[[#This Row],[Predpokladané spotrebované množstvo 07-12/2022]]*Tabuľka9[[#This Row],[Cena MJ S  DPH]])</f>
        <v>0</v>
      </c>
      <c r="H1802" s="1">
        <v>42195438</v>
      </c>
      <c r="I1802" t="str">
        <f>_xlfn.XLOOKUP(Tabuľka9[[#This Row],[IČO]],Zlúčenie1[IČO],Zlúčenie1[zariadenie_short])</f>
        <v>SOŠ OAS RS</v>
      </c>
      <c r="J1802" t="str">
        <f>_xlfn.XLOOKUP(Tabuľka9[[#This Row],[IČO]],Zlúčenie1[IČO],Zlúčenie1[cis_obce.okres_skratka])</f>
        <v>RS</v>
      </c>
    </row>
    <row r="1803" spans="1:10" hidden="1" x14ac:dyDescent="0.25">
      <c r="A1803" t="s">
        <v>81</v>
      </c>
      <c r="B1803" t="s">
        <v>117</v>
      </c>
      <c r="C1803" t="s">
        <v>10</v>
      </c>
      <c r="D1803"/>
      <c r="E1803" s="8"/>
      <c r="F1803"/>
      <c r="G1803">
        <f>SUM(Tabuľka9[[#This Row],[Predpokladané spotrebované množstvo 07-12/2022]]*Tabuľka9[[#This Row],[Cena MJ S  DPH]])</f>
        <v>0</v>
      </c>
      <c r="H1803" s="1">
        <v>42195438</v>
      </c>
      <c r="I1803" t="str">
        <f>_xlfn.XLOOKUP(Tabuľka9[[#This Row],[IČO]],Zlúčenie1[IČO],Zlúčenie1[zariadenie_short])</f>
        <v>SOŠ OAS RS</v>
      </c>
      <c r="J1803" t="str">
        <f>_xlfn.XLOOKUP(Tabuľka9[[#This Row],[IČO]],Zlúčenie1[IČO],Zlúčenie1[cis_obce.okres_skratka])</f>
        <v>RS</v>
      </c>
    </row>
    <row r="1804" spans="1:10" hidden="1" x14ac:dyDescent="0.25">
      <c r="A1804" t="s">
        <v>81</v>
      </c>
      <c r="B1804" t="s">
        <v>118</v>
      </c>
      <c r="C1804" t="s">
        <v>10</v>
      </c>
      <c r="D1804"/>
      <c r="E1804" s="8"/>
      <c r="F1804"/>
      <c r="G1804">
        <f>SUM(Tabuľka9[[#This Row],[Predpokladané spotrebované množstvo 07-12/2022]]*Tabuľka9[[#This Row],[Cena MJ S  DPH]])</f>
        <v>0</v>
      </c>
      <c r="H1804" s="1">
        <v>42195438</v>
      </c>
      <c r="I1804" t="str">
        <f>_xlfn.XLOOKUP(Tabuľka9[[#This Row],[IČO]],Zlúčenie1[IČO],Zlúčenie1[zariadenie_short])</f>
        <v>SOŠ OAS RS</v>
      </c>
      <c r="J1804" t="str">
        <f>_xlfn.XLOOKUP(Tabuľka9[[#This Row],[IČO]],Zlúčenie1[IČO],Zlúčenie1[cis_obce.okres_skratka])</f>
        <v>RS</v>
      </c>
    </row>
    <row r="1805" spans="1:10" hidden="1" x14ac:dyDescent="0.25">
      <c r="A1805" t="s">
        <v>81</v>
      </c>
      <c r="B1805" t="s">
        <v>119</v>
      </c>
      <c r="C1805" t="s">
        <v>10</v>
      </c>
      <c r="D1805"/>
      <c r="E1805" s="8"/>
      <c r="F1805"/>
      <c r="G1805">
        <f>SUM(Tabuľka9[[#This Row],[Predpokladané spotrebované množstvo 07-12/2022]]*Tabuľka9[[#This Row],[Cena MJ S  DPH]])</f>
        <v>0</v>
      </c>
      <c r="H1805" s="1">
        <v>42195438</v>
      </c>
      <c r="I1805" t="str">
        <f>_xlfn.XLOOKUP(Tabuľka9[[#This Row],[IČO]],Zlúčenie1[IČO],Zlúčenie1[zariadenie_short])</f>
        <v>SOŠ OAS RS</v>
      </c>
      <c r="J1805" t="str">
        <f>_xlfn.XLOOKUP(Tabuľka9[[#This Row],[IČO]],Zlúčenie1[IČO],Zlúčenie1[cis_obce.okres_skratka])</f>
        <v>RS</v>
      </c>
    </row>
    <row r="1806" spans="1:10" hidden="1" x14ac:dyDescent="0.25">
      <c r="A1806" t="s">
        <v>81</v>
      </c>
      <c r="B1806" t="s">
        <v>120</v>
      </c>
      <c r="C1806" t="s">
        <v>10</v>
      </c>
      <c r="D1806"/>
      <c r="E1806" s="8">
        <v>4.5999999999999996</v>
      </c>
      <c r="F1806">
        <v>470</v>
      </c>
      <c r="G1806">
        <f>SUM(Tabuľka9[[#This Row],[Predpokladané spotrebované množstvo 07-12/2022]]*Tabuľka9[[#This Row],[Cena MJ S  DPH]])</f>
        <v>2162</v>
      </c>
      <c r="H1806" s="1">
        <v>42195438</v>
      </c>
      <c r="I1806" t="str">
        <f>_xlfn.XLOOKUP(Tabuľka9[[#This Row],[IČO]],Zlúčenie1[IČO],Zlúčenie1[zariadenie_short])</f>
        <v>SOŠ OAS RS</v>
      </c>
      <c r="J1806" t="str">
        <f>_xlfn.XLOOKUP(Tabuľka9[[#This Row],[IČO]],Zlúčenie1[IČO],Zlúčenie1[cis_obce.okres_skratka])</f>
        <v>RS</v>
      </c>
    </row>
    <row r="1807" spans="1:10" hidden="1" x14ac:dyDescent="0.25">
      <c r="A1807" t="s">
        <v>81</v>
      </c>
      <c r="B1807" t="s">
        <v>121</v>
      </c>
      <c r="C1807" t="s">
        <v>10</v>
      </c>
      <c r="D1807"/>
      <c r="E1807" s="8">
        <v>8.0419999999999998</v>
      </c>
      <c r="F1807">
        <v>85</v>
      </c>
      <c r="G1807">
        <f>SUM(Tabuľka9[[#This Row],[Predpokladané spotrebované množstvo 07-12/2022]]*Tabuľka9[[#This Row],[Cena MJ S  DPH]])</f>
        <v>683.56999999999994</v>
      </c>
      <c r="H1807" s="1">
        <v>42195438</v>
      </c>
      <c r="I1807" t="str">
        <f>_xlfn.XLOOKUP(Tabuľka9[[#This Row],[IČO]],Zlúčenie1[IČO],Zlúčenie1[zariadenie_short])</f>
        <v>SOŠ OAS RS</v>
      </c>
      <c r="J1807" t="str">
        <f>_xlfn.XLOOKUP(Tabuľka9[[#This Row],[IČO]],Zlúčenie1[IČO],Zlúčenie1[cis_obce.okres_skratka])</f>
        <v>RS</v>
      </c>
    </row>
    <row r="1808" spans="1:10" hidden="1" x14ac:dyDescent="0.25">
      <c r="A1808" t="s">
        <v>122</v>
      </c>
      <c r="B1808" t="s">
        <v>123</v>
      </c>
      <c r="C1808" t="s">
        <v>10</v>
      </c>
      <c r="D1808"/>
      <c r="E1808" s="8">
        <v>3.24</v>
      </c>
      <c r="F1808">
        <v>5</v>
      </c>
      <c r="G1808">
        <f>SUM(Tabuľka9[[#This Row],[Predpokladané spotrebované množstvo 07-12/2022]]*Tabuľka9[[#This Row],[Cena MJ S  DPH]])</f>
        <v>16.200000000000003</v>
      </c>
      <c r="H1808" s="1">
        <v>42195438</v>
      </c>
      <c r="I1808" t="str">
        <f>_xlfn.XLOOKUP(Tabuľka9[[#This Row],[IČO]],Zlúčenie1[IČO],Zlúčenie1[zariadenie_short])</f>
        <v>SOŠ OAS RS</v>
      </c>
      <c r="J1808" t="str">
        <f>_xlfn.XLOOKUP(Tabuľka9[[#This Row],[IČO]],Zlúčenie1[IČO],Zlúčenie1[cis_obce.okres_skratka])</f>
        <v>RS</v>
      </c>
    </row>
    <row r="1809" spans="1:10" hidden="1" x14ac:dyDescent="0.25">
      <c r="A1809" t="s">
        <v>122</v>
      </c>
      <c r="B1809" t="s">
        <v>124</v>
      </c>
      <c r="C1809" t="s">
        <v>10</v>
      </c>
      <c r="D1809"/>
      <c r="E1809" s="8">
        <v>5.19</v>
      </c>
      <c r="F1809">
        <v>10</v>
      </c>
      <c r="G1809">
        <f>SUM(Tabuľka9[[#This Row],[Predpokladané spotrebované množstvo 07-12/2022]]*Tabuľka9[[#This Row],[Cena MJ S  DPH]])</f>
        <v>51.900000000000006</v>
      </c>
      <c r="H1809" s="1">
        <v>42195438</v>
      </c>
      <c r="I1809" t="str">
        <f>_xlfn.XLOOKUP(Tabuľka9[[#This Row],[IČO]],Zlúčenie1[IČO],Zlúčenie1[zariadenie_short])</f>
        <v>SOŠ OAS RS</v>
      </c>
      <c r="J1809" t="str">
        <f>_xlfn.XLOOKUP(Tabuľka9[[#This Row],[IČO]],Zlúčenie1[IČO],Zlúčenie1[cis_obce.okres_skratka])</f>
        <v>RS</v>
      </c>
    </row>
    <row r="1810" spans="1:10" hidden="1" x14ac:dyDescent="0.25">
      <c r="A1810" t="s">
        <v>122</v>
      </c>
      <c r="B1810" t="s">
        <v>125</v>
      </c>
      <c r="C1810" t="s">
        <v>10</v>
      </c>
      <c r="D1810"/>
      <c r="E1810" s="8">
        <v>5.28</v>
      </c>
      <c r="F1810">
        <v>130</v>
      </c>
      <c r="G1810">
        <f>SUM(Tabuľka9[[#This Row],[Predpokladané spotrebované množstvo 07-12/2022]]*Tabuľka9[[#This Row],[Cena MJ S  DPH]])</f>
        <v>686.4</v>
      </c>
      <c r="H1810" s="1">
        <v>42195438</v>
      </c>
      <c r="I1810" t="str">
        <f>_xlfn.XLOOKUP(Tabuľka9[[#This Row],[IČO]],Zlúčenie1[IČO],Zlúčenie1[zariadenie_short])</f>
        <v>SOŠ OAS RS</v>
      </c>
      <c r="J1810" t="str">
        <f>_xlfn.XLOOKUP(Tabuľka9[[#This Row],[IČO]],Zlúčenie1[IČO],Zlúčenie1[cis_obce.okres_skratka])</f>
        <v>RS</v>
      </c>
    </row>
    <row r="1811" spans="1:10" hidden="1" x14ac:dyDescent="0.25">
      <c r="A1811" t="s">
        <v>122</v>
      </c>
      <c r="B1811" t="s">
        <v>127</v>
      </c>
      <c r="C1811" t="s">
        <v>10</v>
      </c>
      <c r="D1811"/>
      <c r="E1811" s="8"/>
      <c r="F1811"/>
      <c r="G1811">
        <f>SUM(Tabuľka9[[#This Row],[Predpokladané spotrebované množstvo 07-12/2022]]*Tabuľka9[[#This Row],[Cena MJ S  DPH]])</f>
        <v>0</v>
      </c>
      <c r="H1811" s="1">
        <v>42195438</v>
      </c>
      <c r="I1811" t="str">
        <f>_xlfn.XLOOKUP(Tabuľka9[[#This Row],[IČO]],Zlúčenie1[IČO],Zlúčenie1[zariadenie_short])</f>
        <v>SOŠ OAS RS</v>
      </c>
      <c r="J1811" t="str">
        <f>_xlfn.XLOOKUP(Tabuľka9[[#This Row],[IČO]],Zlúčenie1[IČO],Zlúčenie1[cis_obce.okres_skratka])</f>
        <v>RS</v>
      </c>
    </row>
    <row r="1812" spans="1:10" hidden="1" x14ac:dyDescent="0.25">
      <c r="A1812" t="s">
        <v>122</v>
      </c>
      <c r="B1812" t="s">
        <v>128</v>
      </c>
      <c r="C1812" t="s">
        <v>10</v>
      </c>
      <c r="D1812"/>
      <c r="E1812" s="8"/>
      <c r="F1812"/>
      <c r="G1812">
        <f>SUM(Tabuľka9[[#This Row],[Predpokladané spotrebované množstvo 07-12/2022]]*Tabuľka9[[#This Row],[Cena MJ S  DPH]])</f>
        <v>0</v>
      </c>
      <c r="H1812" s="1">
        <v>42195438</v>
      </c>
      <c r="I1812" t="str">
        <f>_xlfn.XLOOKUP(Tabuľka9[[#This Row],[IČO]],Zlúčenie1[IČO],Zlúčenie1[zariadenie_short])</f>
        <v>SOŠ OAS RS</v>
      </c>
      <c r="J1812" t="str">
        <f>_xlfn.XLOOKUP(Tabuľka9[[#This Row],[IČO]],Zlúčenie1[IČO],Zlúčenie1[cis_obce.okres_skratka])</f>
        <v>RS</v>
      </c>
    </row>
    <row r="1813" spans="1:10" hidden="1" x14ac:dyDescent="0.25">
      <c r="A1813" t="s">
        <v>122</v>
      </c>
      <c r="B1813" t="s">
        <v>129</v>
      </c>
      <c r="C1813" t="s">
        <v>10</v>
      </c>
      <c r="D1813"/>
      <c r="E1813" s="8"/>
      <c r="F1813"/>
      <c r="G1813">
        <f>SUM(Tabuľka9[[#This Row],[Predpokladané spotrebované množstvo 07-12/2022]]*Tabuľka9[[#This Row],[Cena MJ S  DPH]])</f>
        <v>0</v>
      </c>
      <c r="H1813" s="1">
        <v>42195438</v>
      </c>
      <c r="I1813" t="str">
        <f>_xlfn.XLOOKUP(Tabuľka9[[#This Row],[IČO]],Zlúčenie1[IČO],Zlúčenie1[zariadenie_short])</f>
        <v>SOŠ OAS RS</v>
      </c>
      <c r="J1813" t="str">
        <f>_xlfn.XLOOKUP(Tabuľka9[[#This Row],[IČO]],Zlúčenie1[IČO],Zlúčenie1[cis_obce.okres_skratka])</f>
        <v>RS</v>
      </c>
    </row>
    <row r="1814" spans="1:10" hidden="1" x14ac:dyDescent="0.25">
      <c r="A1814" t="s">
        <v>122</v>
      </c>
      <c r="B1814" t="s">
        <v>130</v>
      </c>
      <c r="C1814" t="s">
        <v>10</v>
      </c>
      <c r="D1814"/>
      <c r="E1814" s="8"/>
      <c r="F1814"/>
      <c r="G1814">
        <f>SUM(Tabuľka9[[#This Row],[Predpokladané spotrebované množstvo 07-12/2022]]*Tabuľka9[[#This Row],[Cena MJ S  DPH]])</f>
        <v>0</v>
      </c>
      <c r="H1814" s="1">
        <v>42195438</v>
      </c>
      <c r="I1814" t="str">
        <f>_xlfn.XLOOKUP(Tabuľka9[[#This Row],[IČO]],Zlúčenie1[IČO],Zlúčenie1[zariadenie_short])</f>
        <v>SOŠ OAS RS</v>
      </c>
      <c r="J1814" t="str">
        <f>_xlfn.XLOOKUP(Tabuľka9[[#This Row],[IČO]],Zlúčenie1[IČO],Zlúčenie1[cis_obce.okres_skratka])</f>
        <v>RS</v>
      </c>
    </row>
    <row r="1815" spans="1:10" hidden="1" x14ac:dyDescent="0.25">
      <c r="A1815" t="s">
        <v>122</v>
      </c>
      <c r="B1815" t="s">
        <v>131</v>
      </c>
      <c r="C1815" t="s">
        <v>10</v>
      </c>
      <c r="D1815"/>
      <c r="E1815" s="8"/>
      <c r="F1815"/>
      <c r="G1815">
        <f>SUM(Tabuľka9[[#This Row],[Predpokladané spotrebované množstvo 07-12/2022]]*Tabuľka9[[#This Row],[Cena MJ S  DPH]])</f>
        <v>0</v>
      </c>
      <c r="H1815" s="1">
        <v>42195438</v>
      </c>
      <c r="I1815" t="str">
        <f>_xlfn.XLOOKUP(Tabuľka9[[#This Row],[IČO]],Zlúčenie1[IČO],Zlúčenie1[zariadenie_short])</f>
        <v>SOŠ OAS RS</v>
      </c>
      <c r="J1815" t="str">
        <f>_xlfn.XLOOKUP(Tabuľka9[[#This Row],[IČO]],Zlúčenie1[IČO],Zlúčenie1[cis_obce.okres_skratka])</f>
        <v>RS</v>
      </c>
    </row>
    <row r="1816" spans="1:10" hidden="1" x14ac:dyDescent="0.25">
      <c r="A1816" t="s">
        <v>122</v>
      </c>
      <c r="B1816" t="s">
        <v>132</v>
      </c>
      <c r="C1816" t="s">
        <v>10</v>
      </c>
      <c r="D1816"/>
      <c r="E1816" s="8"/>
      <c r="F1816"/>
      <c r="G1816">
        <f>SUM(Tabuľka9[[#This Row],[Predpokladané spotrebované množstvo 07-12/2022]]*Tabuľka9[[#This Row],[Cena MJ S  DPH]])</f>
        <v>0</v>
      </c>
      <c r="H1816" s="1">
        <v>42195438</v>
      </c>
      <c r="I1816" t="str">
        <f>_xlfn.XLOOKUP(Tabuľka9[[#This Row],[IČO]],Zlúčenie1[IČO],Zlúčenie1[zariadenie_short])</f>
        <v>SOŠ OAS RS</v>
      </c>
      <c r="J1816" t="str">
        <f>_xlfn.XLOOKUP(Tabuľka9[[#This Row],[IČO]],Zlúčenie1[IČO],Zlúčenie1[cis_obce.okres_skratka])</f>
        <v>RS</v>
      </c>
    </row>
    <row r="1817" spans="1:10" hidden="1" x14ac:dyDescent="0.25">
      <c r="A1817" t="s">
        <v>122</v>
      </c>
      <c r="B1817" t="s">
        <v>134</v>
      </c>
      <c r="C1817" t="s">
        <v>10</v>
      </c>
      <c r="D1817"/>
      <c r="E1817" s="8"/>
      <c r="F1817"/>
      <c r="G1817">
        <f>SUM(Tabuľka9[[#This Row],[Predpokladané spotrebované množstvo 07-12/2022]]*Tabuľka9[[#This Row],[Cena MJ S  DPH]])</f>
        <v>0</v>
      </c>
      <c r="H1817" s="1">
        <v>42195438</v>
      </c>
      <c r="I1817" t="str">
        <f>_xlfn.XLOOKUP(Tabuľka9[[#This Row],[IČO]],Zlúčenie1[IČO],Zlúčenie1[zariadenie_short])</f>
        <v>SOŠ OAS RS</v>
      </c>
      <c r="J1817" t="str">
        <f>_xlfn.XLOOKUP(Tabuľka9[[#This Row],[IČO]],Zlúčenie1[IČO],Zlúčenie1[cis_obce.okres_skratka])</f>
        <v>RS</v>
      </c>
    </row>
    <row r="1818" spans="1:10" hidden="1" x14ac:dyDescent="0.25">
      <c r="A1818" t="s">
        <v>122</v>
      </c>
      <c r="B1818" t="s">
        <v>135</v>
      </c>
      <c r="C1818" t="s">
        <v>10</v>
      </c>
      <c r="D1818"/>
      <c r="E1818" s="8">
        <v>3.43</v>
      </c>
      <c r="F1818">
        <v>75</v>
      </c>
      <c r="G1818">
        <f>SUM(Tabuľka9[[#This Row],[Predpokladané spotrebované množstvo 07-12/2022]]*Tabuľka9[[#This Row],[Cena MJ S  DPH]])</f>
        <v>257.25</v>
      </c>
      <c r="H1818" s="1">
        <v>42195438</v>
      </c>
      <c r="I1818" t="str">
        <f>_xlfn.XLOOKUP(Tabuľka9[[#This Row],[IČO]],Zlúčenie1[IČO],Zlúčenie1[zariadenie_short])</f>
        <v>SOŠ OAS RS</v>
      </c>
      <c r="J1818" t="str">
        <f>_xlfn.XLOOKUP(Tabuľka9[[#This Row],[IČO]],Zlúčenie1[IČO],Zlúčenie1[cis_obce.okres_skratka])</f>
        <v>RS</v>
      </c>
    </row>
    <row r="1819" spans="1:10" hidden="1" x14ac:dyDescent="0.25">
      <c r="A1819" t="s">
        <v>122</v>
      </c>
      <c r="B1819" t="s">
        <v>136</v>
      </c>
      <c r="C1819" t="s">
        <v>10</v>
      </c>
      <c r="D1819"/>
      <c r="E1819" s="8"/>
      <c r="F1819"/>
      <c r="G1819">
        <f>SUM(Tabuľka9[[#This Row],[Predpokladané spotrebované množstvo 07-12/2022]]*Tabuľka9[[#This Row],[Cena MJ S  DPH]])</f>
        <v>0</v>
      </c>
      <c r="H1819" s="1">
        <v>42195438</v>
      </c>
      <c r="I1819" t="str">
        <f>_xlfn.XLOOKUP(Tabuľka9[[#This Row],[IČO]],Zlúčenie1[IČO],Zlúčenie1[zariadenie_short])</f>
        <v>SOŠ OAS RS</v>
      </c>
      <c r="J1819" t="str">
        <f>_xlfn.XLOOKUP(Tabuľka9[[#This Row],[IČO]],Zlúčenie1[IČO],Zlúčenie1[cis_obce.okres_skratka])</f>
        <v>RS</v>
      </c>
    </row>
    <row r="1820" spans="1:10" hidden="1" x14ac:dyDescent="0.25">
      <c r="A1820" t="s">
        <v>122</v>
      </c>
      <c r="B1820" t="s">
        <v>137</v>
      </c>
      <c r="C1820" t="s">
        <v>10</v>
      </c>
      <c r="D1820"/>
      <c r="E1820" s="8"/>
      <c r="F1820"/>
      <c r="G1820">
        <f>SUM(Tabuľka9[[#This Row],[Predpokladané spotrebované množstvo 07-12/2022]]*Tabuľka9[[#This Row],[Cena MJ S  DPH]])</f>
        <v>0</v>
      </c>
      <c r="H1820" s="1">
        <v>42195438</v>
      </c>
      <c r="I1820" t="str">
        <f>_xlfn.XLOOKUP(Tabuľka9[[#This Row],[IČO]],Zlúčenie1[IČO],Zlúčenie1[zariadenie_short])</f>
        <v>SOŠ OAS RS</v>
      </c>
      <c r="J1820" t="str">
        <f>_xlfn.XLOOKUP(Tabuľka9[[#This Row],[IČO]],Zlúčenie1[IČO],Zlúčenie1[cis_obce.okres_skratka])</f>
        <v>RS</v>
      </c>
    </row>
    <row r="1821" spans="1:10" hidden="1" x14ac:dyDescent="0.25">
      <c r="A1821" t="s">
        <v>122</v>
      </c>
      <c r="B1821" t="s">
        <v>138</v>
      </c>
      <c r="C1821" t="s">
        <v>10</v>
      </c>
      <c r="D1821"/>
      <c r="E1821" s="8">
        <v>6.5</v>
      </c>
      <c r="F1821">
        <v>10</v>
      </c>
      <c r="G1821">
        <f>SUM(Tabuľka9[[#This Row],[Predpokladané spotrebované množstvo 07-12/2022]]*Tabuľka9[[#This Row],[Cena MJ S  DPH]])</f>
        <v>65</v>
      </c>
      <c r="H1821" s="1">
        <v>42195438</v>
      </c>
      <c r="I1821" t="str">
        <f>_xlfn.XLOOKUP(Tabuľka9[[#This Row],[IČO]],Zlúčenie1[IČO],Zlúčenie1[zariadenie_short])</f>
        <v>SOŠ OAS RS</v>
      </c>
      <c r="J1821" t="str">
        <f>_xlfn.XLOOKUP(Tabuľka9[[#This Row],[IČO]],Zlúčenie1[IČO],Zlúčenie1[cis_obce.okres_skratka])</f>
        <v>RS</v>
      </c>
    </row>
    <row r="1822" spans="1:10" hidden="1" x14ac:dyDescent="0.25">
      <c r="A1822" t="s">
        <v>122</v>
      </c>
      <c r="B1822" t="s">
        <v>139</v>
      </c>
      <c r="C1822" t="s">
        <v>10</v>
      </c>
      <c r="D1822"/>
      <c r="E1822" s="8"/>
      <c r="F1822"/>
      <c r="G1822">
        <f>SUM(Tabuľka9[[#This Row],[Predpokladané spotrebované množstvo 07-12/2022]]*Tabuľka9[[#This Row],[Cena MJ S  DPH]])</f>
        <v>0</v>
      </c>
      <c r="H1822" s="1">
        <v>42195438</v>
      </c>
      <c r="I1822" t="str">
        <f>_xlfn.XLOOKUP(Tabuľka9[[#This Row],[IČO]],Zlúčenie1[IČO],Zlúčenie1[zariadenie_short])</f>
        <v>SOŠ OAS RS</v>
      </c>
      <c r="J1822" t="str">
        <f>_xlfn.XLOOKUP(Tabuľka9[[#This Row],[IČO]],Zlúčenie1[IČO],Zlúčenie1[cis_obce.okres_skratka])</f>
        <v>RS</v>
      </c>
    </row>
    <row r="1823" spans="1:10" hidden="1" x14ac:dyDescent="0.25">
      <c r="A1823" t="s">
        <v>122</v>
      </c>
      <c r="B1823" t="s">
        <v>140</v>
      </c>
      <c r="C1823" t="s">
        <v>10</v>
      </c>
      <c r="D1823"/>
      <c r="E1823" s="8"/>
      <c r="F1823"/>
      <c r="G1823">
        <f>SUM(Tabuľka9[[#This Row],[Predpokladané spotrebované množstvo 07-12/2022]]*Tabuľka9[[#This Row],[Cena MJ S  DPH]])</f>
        <v>0</v>
      </c>
      <c r="H1823" s="1">
        <v>42195438</v>
      </c>
      <c r="I1823" t="str">
        <f>_xlfn.XLOOKUP(Tabuľka9[[#This Row],[IČO]],Zlúčenie1[IČO],Zlúčenie1[zariadenie_short])</f>
        <v>SOŠ OAS RS</v>
      </c>
      <c r="J1823" t="str">
        <f>_xlfn.XLOOKUP(Tabuľka9[[#This Row],[IČO]],Zlúčenie1[IČO],Zlúčenie1[cis_obce.okres_skratka])</f>
        <v>RS</v>
      </c>
    </row>
    <row r="1824" spans="1:10" hidden="1" x14ac:dyDescent="0.25">
      <c r="A1824" t="s">
        <v>122</v>
      </c>
      <c r="B1824" t="s">
        <v>141</v>
      </c>
      <c r="C1824" t="s">
        <v>10</v>
      </c>
      <c r="D1824"/>
      <c r="E1824" s="8"/>
      <c r="F1824"/>
      <c r="G1824">
        <f>SUM(Tabuľka9[[#This Row],[Predpokladané spotrebované množstvo 07-12/2022]]*Tabuľka9[[#This Row],[Cena MJ S  DPH]])</f>
        <v>0</v>
      </c>
      <c r="H1824" s="1">
        <v>42195438</v>
      </c>
      <c r="I1824" t="str">
        <f>_xlfn.XLOOKUP(Tabuľka9[[#This Row],[IČO]],Zlúčenie1[IČO],Zlúčenie1[zariadenie_short])</f>
        <v>SOŠ OAS RS</v>
      </c>
      <c r="J1824" t="str">
        <f>_xlfn.XLOOKUP(Tabuľka9[[#This Row],[IČO]],Zlúčenie1[IČO],Zlúčenie1[cis_obce.okres_skratka])</f>
        <v>RS</v>
      </c>
    </row>
    <row r="1825" spans="1:10" hidden="1" x14ac:dyDescent="0.25">
      <c r="A1825" t="s">
        <v>122</v>
      </c>
      <c r="B1825" t="s">
        <v>142</v>
      </c>
      <c r="C1825" t="s">
        <v>10</v>
      </c>
      <c r="D1825"/>
      <c r="E1825" s="8">
        <v>3</v>
      </c>
      <c r="F1825">
        <v>120</v>
      </c>
      <c r="G1825">
        <f>SUM(Tabuľka9[[#This Row],[Predpokladané spotrebované množstvo 07-12/2022]]*Tabuľka9[[#This Row],[Cena MJ S  DPH]])</f>
        <v>360</v>
      </c>
      <c r="H1825" s="1">
        <v>42195438</v>
      </c>
      <c r="I1825" t="str">
        <f>_xlfn.XLOOKUP(Tabuľka9[[#This Row],[IČO]],Zlúčenie1[IČO],Zlúčenie1[zariadenie_short])</f>
        <v>SOŠ OAS RS</v>
      </c>
      <c r="J1825" t="str">
        <f>_xlfn.XLOOKUP(Tabuľka9[[#This Row],[IČO]],Zlúčenie1[IČO],Zlúčenie1[cis_obce.okres_skratka])</f>
        <v>RS</v>
      </c>
    </row>
    <row r="1826" spans="1:10" hidden="1" x14ac:dyDescent="0.25">
      <c r="A1826" t="s">
        <v>122</v>
      </c>
      <c r="B1826" t="s">
        <v>143</v>
      </c>
      <c r="C1826" t="s">
        <v>10</v>
      </c>
      <c r="D1826"/>
      <c r="E1826" s="8"/>
      <c r="F1826"/>
      <c r="G1826">
        <f>SUM(Tabuľka9[[#This Row],[Predpokladané spotrebované množstvo 07-12/2022]]*Tabuľka9[[#This Row],[Cena MJ S  DPH]])</f>
        <v>0</v>
      </c>
      <c r="H1826" s="1">
        <v>42195438</v>
      </c>
      <c r="I1826" t="str">
        <f>_xlfn.XLOOKUP(Tabuľka9[[#This Row],[IČO]],Zlúčenie1[IČO],Zlúčenie1[zariadenie_short])</f>
        <v>SOŠ OAS RS</v>
      </c>
      <c r="J1826" t="str">
        <f>_xlfn.XLOOKUP(Tabuľka9[[#This Row],[IČO]],Zlúčenie1[IČO],Zlúčenie1[cis_obce.okres_skratka])</f>
        <v>RS</v>
      </c>
    </row>
    <row r="1827" spans="1:10" hidden="1" x14ac:dyDescent="0.25">
      <c r="A1827" t="s">
        <v>122</v>
      </c>
      <c r="B1827" t="s">
        <v>144</v>
      </c>
      <c r="C1827" t="s">
        <v>10</v>
      </c>
      <c r="D1827"/>
      <c r="E1827" s="8"/>
      <c r="F1827"/>
      <c r="G1827">
        <f>SUM(Tabuľka9[[#This Row],[Predpokladané spotrebované množstvo 07-12/2022]]*Tabuľka9[[#This Row],[Cena MJ S  DPH]])</f>
        <v>0</v>
      </c>
      <c r="H1827" s="1">
        <v>42195438</v>
      </c>
      <c r="I1827" t="str">
        <f>_xlfn.XLOOKUP(Tabuľka9[[#This Row],[IČO]],Zlúčenie1[IČO],Zlúčenie1[zariadenie_short])</f>
        <v>SOŠ OAS RS</v>
      </c>
      <c r="J1827" t="str">
        <f>_xlfn.XLOOKUP(Tabuľka9[[#This Row],[IČO]],Zlúčenie1[IČO],Zlúčenie1[cis_obce.okres_skratka])</f>
        <v>RS</v>
      </c>
    </row>
    <row r="1828" spans="1:10" hidden="1" x14ac:dyDescent="0.25">
      <c r="A1828" t="s">
        <v>122</v>
      </c>
      <c r="B1828" t="s">
        <v>145</v>
      </c>
      <c r="C1828" t="s">
        <v>10</v>
      </c>
      <c r="D1828"/>
      <c r="E1828" s="8"/>
      <c r="F1828"/>
      <c r="G1828">
        <f>SUM(Tabuľka9[[#This Row],[Predpokladané spotrebované množstvo 07-12/2022]]*Tabuľka9[[#This Row],[Cena MJ S  DPH]])</f>
        <v>0</v>
      </c>
      <c r="H1828" s="1">
        <v>42195438</v>
      </c>
      <c r="I1828" t="str">
        <f>_xlfn.XLOOKUP(Tabuľka9[[#This Row],[IČO]],Zlúčenie1[IČO],Zlúčenie1[zariadenie_short])</f>
        <v>SOŠ OAS RS</v>
      </c>
      <c r="J1828" t="str">
        <f>_xlfn.XLOOKUP(Tabuľka9[[#This Row],[IČO]],Zlúčenie1[IČO],Zlúčenie1[cis_obce.okres_skratka])</f>
        <v>RS</v>
      </c>
    </row>
    <row r="1829" spans="1:10" hidden="1" x14ac:dyDescent="0.25">
      <c r="A1829" t="s">
        <v>122</v>
      </c>
      <c r="B1829" t="s">
        <v>146</v>
      </c>
      <c r="C1829" t="s">
        <v>10</v>
      </c>
      <c r="D1829"/>
      <c r="E1829" s="8"/>
      <c r="F1829"/>
      <c r="G1829">
        <f>SUM(Tabuľka9[[#This Row],[Predpokladané spotrebované množstvo 07-12/2022]]*Tabuľka9[[#This Row],[Cena MJ S  DPH]])</f>
        <v>0</v>
      </c>
      <c r="H1829" s="1">
        <v>42195438</v>
      </c>
      <c r="I1829" t="str">
        <f>_xlfn.XLOOKUP(Tabuľka9[[#This Row],[IČO]],Zlúčenie1[IČO],Zlúčenie1[zariadenie_short])</f>
        <v>SOŠ OAS RS</v>
      </c>
      <c r="J1829" t="str">
        <f>_xlfn.XLOOKUP(Tabuľka9[[#This Row],[IČO]],Zlúčenie1[IČO],Zlúčenie1[cis_obce.okres_skratka])</f>
        <v>RS</v>
      </c>
    </row>
    <row r="1830" spans="1:10" hidden="1" x14ac:dyDescent="0.25">
      <c r="A1830" t="s">
        <v>122</v>
      </c>
      <c r="B1830" t="s">
        <v>147</v>
      </c>
      <c r="C1830" t="s">
        <v>10</v>
      </c>
      <c r="D1830"/>
      <c r="E1830" s="8"/>
      <c r="F1830"/>
      <c r="G1830">
        <f>SUM(Tabuľka9[[#This Row],[Predpokladané spotrebované množstvo 07-12/2022]]*Tabuľka9[[#This Row],[Cena MJ S  DPH]])</f>
        <v>0</v>
      </c>
      <c r="H1830" s="1">
        <v>42195438</v>
      </c>
      <c r="I1830" t="str">
        <f>_xlfn.XLOOKUP(Tabuľka9[[#This Row],[IČO]],Zlúčenie1[IČO],Zlúčenie1[zariadenie_short])</f>
        <v>SOŠ OAS RS</v>
      </c>
      <c r="J1830" t="str">
        <f>_xlfn.XLOOKUP(Tabuľka9[[#This Row],[IČO]],Zlúčenie1[IČO],Zlúčenie1[cis_obce.okres_skratka])</f>
        <v>RS</v>
      </c>
    </row>
    <row r="1831" spans="1:10" hidden="1" x14ac:dyDescent="0.25">
      <c r="A1831" t="s">
        <v>122</v>
      </c>
      <c r="B1831" t="s">
        <v>148</v>
      </c>
      <c r="C1831" t="s">
        <v>10</v>
      </c>
      <c r="D1831"/>
      <c r="E1831" s="8"/>
      <c r="F1831"/>
      <c r="G1831">
        <f>SUM(Tabuľka9[[#This Row],[Predpokladané spotrebované množstvo 07-12/2022]]*Tabuľka9[[#This Row],[Cena MJ S  DPH]])</f>
        <v>0</v>
      </c>
      <c r="H1831" s="1">
        <v>42195438</v>
      </c>
      <c r="I1831" t="str">
        <f>_xlfn.XLOOKUP(Tabuľka9[[#This Row],[IČO]],Zlúčenie1[IČO],Zlúčenie1[zariadenie_short])</f>
        <v>SOŠ OAS RS</v>
      </c>
      <c r="J1831" t="str">
        <f>_xlfn.XLOOKUP(Tabuľka9[[#This Row],[IČO]],Zlúčenie1[IČO],Zlúčenie1[cis_obce.okres_skratka])</f>
        <v>RS</v>
      </c>
    </row>
    <row r="1832" spans="1:10" hidden="1" x14ac:dyDescent="0.25">
      <c r="A1832" t="s">
        <v>122</v>
      </c>
      <c r="B1832" t="s">
        <v>149</v>
      </c>
      <c r="C1832" t="s">
        <v>10</v>
      </c>
      <c r="D1832"/>
      <c r="E1832" s="8"/>
      <c r="F1832"/>
      <c r="G1832">
        <f>SUM(Tabuľka9[[#This Row],[Predpokladané spotrebované množstvo 07-12/2022]]*Tabuľka9[[#This Row],[Cena MJ S  DPH]])</f>
        <v>0</v>
      </c>
      <c r="H1832" s="1">
        <v>42195438</v>
      </c>
      <c r="I1832" t="str">
        <f>_xlfn.XLOOKUP(Tabuľka9[[#This Row],[IČO]],Zlúčenie1[IČO],Zlúčenie1[zariadenie_short])</f>
        <v>SOŠ OAS RS</v>
      </c>
      <c r="J1832" t="str">
        <f>_xlfn.XLOOKUP(Tabuľka9[[#This Row],[IČO]],Zlúčenie1[IČO],Zlúčenie1[cis_obce.okres_skratka])</f>
        <v>RS</v>
      </c>
    </row>
    <row r="1833" spans="1:10" hidden="1" x14ac:dyDescent="0.25">
      <c r="A1833" t="s">
        <v>122</v>
      </c>
      <c r="B1833" t="s">
        <v>150</v>
      </c>
      <c r="C1833" t="s">
        <v>10</v>
      </c>
      <c r="D1833"/>
      <c r="E1833" s="8"/>
      <c r="F1833"/>
      <c r="G1833">
        <f>SUM(Tabuľka9[[#This Row],[Predpokladané spotrebované množstvo 07-12/2022]]*Tabuľka9[[#This Row],[Cena MJ S  DPH]])</f>
        <v>0</v>
      </c>
      <c r="H1833" s="1">
        <v>42195438</v>
      </c>
      <c r="I1833" t="str">
        <f>_xlfn.XLOOKUP(Tabuľka9[[#This Row],[IČO]],Zlúčenie1[IČO],Zlúčenie1[zariadenie_short])</f>
        <v>SOŠ OAS RS</v>
      </c>
      <c r="J1833" t="str">
        <f>_xlfn.XLOOKUP(Tabuľka9[[#This Row],[IČO]],Zlúčenie1[IČO],Zlúčenie1[cis_obce.okres_skratka])</f>
        <v>RS</v>
      </c>
    </row>
    <row r="1834" spans="1:10" hidden="1" x14ac:dyDescent="0.25">
      <c r="A1834" t="s">
        <v>122</v>
      </c>
      <c r="B1834" t="s">
        <v>151</v>
      </c>
      <c r="C1834" t="s">
        <v>10</v>
      </c>
      <c r="D1834"/>
      <c r="E1834" s="8">
        <v>4.62</v>
      </c>
      <c r="F1834">
        <v>9</v>
      </c>
      <c r="G1834">
        <f>SUM(Tabuľka9[[#This Row],[Predpokladané spotrebované množstvo 07-12/2022]]*Tabuľka9[[#This Row],[Cena MJ S  DPH]])</f>
        <v>41.58</v>
      </c>
      <c r="H1834" s="1">
        <v>42195438</v>
      </c>
      <c r="I1834" t="str">
        <f>_xlfn.XLOOKUP(Tabuľka9[[#This Row],[IČO]],Zlúčenie1[IČO],Zlúčenie1[zariadenie_short])</f>
        <v>SOŠ OAS RS</v>
      </c>
      <c r="J1834" t="str">
        <f>_xlfn.XLOOKUP(Tabuľka9[[#This Row],[IČO]],Zlúčenie1[IČO],Zlúčenie1[cis_obce.okres_skratka])</f>
        <v>RS</v>
      </c>
    </row>
    <row r="1835" spans="1:10" hidden="1" x14ac:dyDescent="0.25">
      <c r="A1835" t="s">
        <v>122</v>
      </c>
      <c r="B1835" t="s">
        <v>152</v>
      </c>
      <c r="C1835" t="s">
        <v>10</v>
      </c>
      <c r="D1835"/>
      <c r="E1835" s="8">
        <v>6.5</v>
      </c>
      <c r="F1835">
        <v>5</v>
      </c>
      <c r="G1835">
        <f>SUM(Tabuľka9[[#This Row],[Predpokladané spotrebované množstvo 07-12/2022]]*Tabuľka9[[#This Row],[Cena MJ S  DPH]])</f>
        <v>32.5</v>
      </c>
      <c r="H1835" s="1">
        <v>42195438</v>
      </c>
      <c r="I1835" t="str">
        <f>_xlfn.XLOOKUP(Tabuľka9[[#This Row],[IČO]],Zlúčenie1[IČO],Zlúčenie1[zariadenie_short])</f>
        <v>SOŠ OAS RS</v>
      </c>
      <c r="J1835" t="str">
        <f>_xlfn.XLOOKUP(Tabuľka9[[#This Row],[IČO]],Zlúčenie1[IČO],Zlúčenie1[cis_obce.okres_skratka])</f>
        <v>RS</v>
      </c>
    </row>
    <row r="1836" spans="1:10" hidden="1" x14ac:dyDescent="0.25">
      <c r="A1836" t="s">
        <v>122</v>
      </c>
      <c r="B1836" t="s">
        <v>153</v>
      </c>
      <c r="C1836" t="s">
        <v>10</v>
      </c>
      <c r="D1836"/>
      <c r="E1836" s="8">
        <v>3.94</v>
      </c>
      <c r="F1836">
        <v>3</v>
      </c>
      <c r="G1836">
        <f>SUM(Tabuľka9[[#This Row],[Predpokladané spotrebované množstvo 07-12/2022]]*Tabuľka9[[#This Row],[Cena MJ S  DPH]])</f>
        <v>11.82</v>
      </c>
      <c r="H1836" s="1">
        <v>42195438</v>
      </c>
      <c r="I1836" t="str">
        <f>_xlfn.XLOOKUP(Tabuľka9[[#This Row],[IČO]],Zlúčenie1[IČO],Zlúčenie1[zariadenie_short])</f>
        <v>SOŠ OAS RS</v>
      </c>
      <c r="J1836" t="str">
        <f>_xlfn.XLOOKUP(Tabuľka9[[#This Row],[IČO]],Zlúčenie1[IČO],Zlúčenie1[cis_obce.okres_skratka])</f>
        <v>RS</v>
      </c>
    </row>
    <row r="1837" spans="1:10" hidden="1" x14ac:dyDescent="0.25">
      <c r="A1837" t="s">
        <v>122</v>
      </c>
      <c r="B1837" t="s">
        <v>154</v>
      </c>
      <c r="C1837" t="s">
        <v>10</v>
      </c>
      <c r="D1837"/>
      <c r="E1837" s="8">
        <v>2.2000000000000002</v>
      </c>
      <c r="F1837">
        <v>50</v>
      </c>
      <c r="G1837">
        <f>SUM(Tabuľka9[[#This Row],[Predpokladané spotrebované množstvo 07-12/2022]]*Tabuľka9[[#This Row],[Cena MJ S  DPH]])</f>
        <v>110.00000000000001</v>
      </c>
      <c r="H1837" s="1">
        <v>42195438</v>
      </c>
      <c r="I1837" t="str">
        <f>_xlfn.XLOOKUP(Tabuľka9[[#This Row],[IČO]],Zlúčenie1[IČO],Zlúčenie1[zariadenie_short])</f>
        <v>SOŠ OAS RS</v>
      </c>
      <c r="J1837" t="str">
        <f>_xlfn.XLOOKUP(Tabuľka9[[#This Row],[IČO]],Zlúčenie1[IČO],Zlúčenie1[cis_obce.okres_skratka])</f>
        <v>RS</v>
      </c>
    </row>
    <row r="1838" spans="1:10" hidden="1" x14ac:dyDescent="0.25">
      <c r="A1838" t="s">
        <v>122</v>
      </c>
      <c r="B1838" t="s">
        <v>155</v>
      </c>
      <c r="C1838" t="s">
        <v>10</v>
      </c>
      <c r="D1838"/>
      <c r="E1838" s="8">
        <v>4.6980000000000004</v>
      </c>
      <c r="F1838">
        <v>20</v>
      </c>
      <c r="G1838">
        <f>SUM(Tabuľka9[[#This Row],[Predpokladané spotrebované množstvo 07-12/2022]]*Tabuľka9[[#This Row],[Cena MJ S  DPH]])</f>
        <v>93.960000000000008</v>
      </c>
      <c r="H1838" s="1">
        <v>42195438</v>
      </c>
      <c r="I1838" t="str">
        <f>_xlfn.XLOOKUP(Tabuľka9[[#This Row],[IČO]],Zlúčenie1[IČO],Zlúčenie1[zariadenie_short])</f>
        <v>SOŠ OAS RS</v>
      </c>
      <c r="J1838" t="str">
        <f>_xlfn.XLOOKUP(Tabuľka9[[#This Row],[IČO]],Zlúčenie1[IČO],Zlúčenie1[cis_obce.okres_skratka])</f>
        <v>RS</v>
      </c>
    </row>
    <row r="1839" spans="1:10" hidden="1" x14ac:dyDescent="0.25">
      <c r="A1839" t="s">
        <v>122</v>
      </c>
      <c r="B1839" t="s">
        <v>156</v>
      </c>
      <c r="C1839" t="s">
        <v>10</v>
      </c>
      <c r="D1839"/>
      <c r="E1839" s="8"/>
      <c r="F1839"/>
      <c r="G1839">
        <f>SUM(Tabuľka9[[#This Row],[Predpokladané spotrebované množstvo 07-12/2022]]*Tabuľka9[[#This Row],[Cena MJ S  DPH]])</f>
        <v>0</v>
      </c>
      <c r="H1839" s="1">
        <v>42195438</v>
      </c>
      <c r="I1839" t="str">
        <f>_xlfn.XLOOKUP(Tabuľka9[[#This Row],[IČO]],Zlúčenie1[IČO],Zlúčenie1[zariadenie_short])</f>
        <v>SOŠ OAS RS</v>
      </c>
      <c r="J1839" t="str">
        <f>_xlfn.XLOOKUP(Tabuľka9[[#This Row],[IČO]],Zlúčenie1[IČO],Zlúčenie1[cis_obce.okres_skratka])</f>
        <v>RS</v>
      </c>
    </row>
    <row r="1840" spans="1:10" hidden="1" x14ac:dyDescent="0.25">
      <c r="A1840" t="s">
        <v>122</v>
      </c>
      <c r="B1840" t="s">
        <v>157</v>
      </c>
      <c r="C1840" t="s">
        <v>10</v>
      </c>
      <c r="D1840"/>
      <c r="E1840" s="8"/>
      <c r="F1840"/>
      <c r="G1840">
        <f>SUM(Tabuľka9[[#This Row],[Predpokladané spotrebované množstvo 07-12/2022]]*Tabuľka9[[#This Row],[Cena MJ S  DPH]])</f>
        <v>0</v>
      </c>
      <c r="H1840" s="1">
        <v>42195438</v>
      </c>
      <c r="I1840" t="str">
        <f>_xlfn.XLOOKUP(Tabuľka9[[#This Row],[IČO]],Zlúčenie1[IČO],Zlúčenie1[zariadenie_short])</f>
        <v>SOŠ OAS RS</v>
      </c>
      <c r="J1840" t="str">
        <f>_xlfn.XLOOKUP(Tabuľka9[[#This Row],[IČO]],Zlúčenie1[IČO],Zlúčenie1[cis_obce.okres_skratka])</f>
        <v>RS</v>
      </c>
    </row>
    <row r="1841" spans="1:10" hidden="1" x14ac:dyDescent="0.25">
      <c r="A1841" t="s">
        <v>122</v>
      </c>
      <c r="B1841" t="s">
        <v>158</v>
      </c>
      <c r="C1841" t="s">
        <v>10</v>
      </c>
      <c r="D1841"/>
      <c r="E1841" s="8"/>
      <c r="F1841"/>
      <c r="G1841">
        <f>SUM(Tabuľka9[[#This Row],[Predpokladané spotrebované množstvo 07-12/2022]]*Tabuľka9[[#This Row],[Cena MJ S  DPH]])</f>
        <v>0</v>
      </c>
      <c r="H1841" s="1">
        <v>42195438</v>
      </c>
      <c r="I1841" t="str">
        <f>_xlfn.XLOOKUP(Tabuľka9[[#This Row],[IČO]],Zlúčenie1[IČO],Zlúčenie1[zariadenie_short])</f>
        <v>SOŠ OAS RS</v>
      </c>
      <c r="J1841" t="str">
        <f>_xlfn.XLOOKUP(Tabuľka9[[#This Row],[IČO]],Zlúčenie1[IČO],Zlúčenie1[cis_obce.okres_skratka])</f>
        <v>RS</v>
      </c>
    </row>
    <row r="1842" spans="1:10" hidden="1" x14ac:dyDescent="0.25">
      <c r="A1842" t="s">
        <v>122</v>
      </c>
      <c r="B1842" t="s">
        <v>159</v>
      </c>
      <c r="C1842" t="s">
        <v>10</v>
      </c>
      <c r="D1842"/>
      <c r="E1842" s="8"/>
      <c r="F1842"/>
      <c r="G1842">
        <f>SUM(Tabuľka9[[#This Row],[Predpokladané spotrebované množstvo 07-12/2022]]*Tabuľka9[[#This Row],[Cena MJ S  DPH]])</f>
        <v>0</v>
      </c>
      <c r="H1842" s="1">
        <v>42195438</v>
      </c>
      <c r="I1842" t="str">
        <f>_xlfn.XLOOKUP(Tabuľka9[[#This Row],[IČO]],Zlúčenie1[IČO],Zlúčenie1[zariadenie_short])</f>
        <v>SOŠ OAS RS</v>
      </c>
      <c r="J1842" t="str">
        <f>_xlfn.XLOOKUP(Tabuľka9[[#This Row],[IČO]],Zlúčenie1[IČO],Zlúčenie1[cis_obce.okres_skratka])</f>
        <v>RS</v>
      </c>
    </row>
    <row r="1843" spans="1:10" hidden="1" x14ac:dyDescent="0.25">
      <c r="A1843" t="s">
        <v>122</v>
      </c>
      <c r="B1843" t="s">
        <v>160</v>
      </c>
      <c r="C1843" t="s">
        <v>10</v>
      </c>
      <c r="D1843"/>
      <c r="E1843" s="8"/>
      <c r="F1843"/>
      <c r="G1843">
        <f>SUM(Tabuľka9[[#This Row],[Predpokladané spotrebované množstvo 07-12/2022]]*Tabuľka9[[#This Row],[Cena MJ S  DPH]])</f>
        <v>0</v>
      </c>
      <c r="H1843" s="1">
        <v>42195438</v>
      </c>
      <c r="I1843" t="str">
        <f>_xlfn.XLOOKUP(Tabuľka9[[#This Row],[IČO]],Zlúčenie1[IČO],Zlúčenie1[zariadenie_short])</f>
        <v>SOŠ OAS RS</v>
      </c>
      <c r="J1843" t="str">
        <f>_xlfn.XLOOKUP(Tabuľka9[[#This Row],[IČO]],Zlúčenie1[IČO],Zlúčenie1[cis_obce.okres_skratka])</f>
        <v>RS</v>
      </c>
    </row>
    <row r="1844" spans="1:10" hidden="1" x14ac:dyDescent="0.25">
      <c r="A1844" t="s">
        <v>122</v>
      </c>
      <c r="B1844" t="s">
        <v>161</v>
      </c>
      <c r="C1844" t="s">
        <v>10</v>
      </c>
      <c r="D1844"/>
      <c r="E1844" s="8"/>
      <c r="F1844"/>
      <c r="G1844">
        <f>SUM(Tabuľka9[[#This Row],[Predpokladané spotrebované množstvo 07-12/2022]]*Tabuľka9[[#This Row],[Cena MJ S  DPH]])</f>
        <v>0</v>
      </c>
      <c r="H1844" s="1">
        <v>42195438</v>
      </c>
      <c r="I1844" t="str">
        <f>_xlfn.XLOOKUP(Tabuľka9[[#This Row],[IČO]],Zlúčenie1[IČO],Zlúčenie1[zariadenie_short])</f>
        <v>SOŠ OAS RS</v>
      </c>
      <c r="J1844" t="str">
        <f>_xlfn.XLOOKUP(Tabuľka9[[#This Row],[IČO]],Zlúčenie1[IČO],Zlúčenie1[cis_obce.okres_skratka])</f>
        <v>RS</v>
      </c>
    </row>
    <row r="1845" spans="1:10" hidden="1" x14ac:dyDescent="0.25">
      <c r="A1845" t="s">
        <v>122</v>
      </c>
      <c r="B1845" t="s">
        <v>162</v>
      </c>
      <c r="C1845" t="s">
        <v>10</v>
      </c>
      <c r="D1845"/>
      <c r="E1845" s="8"/>
      <c r="F1845"/>
      <c r="G1845">
        <f>SUM(Tabuľka9[[#This Row],[Predpokladané spotrebované množstvo 07-12/2022]]*Tabuľka9[[#This Row],[Cena MJ S  DPH]])</f>
        <v>0</v>
      </c>
      <c r="H1845" s="1">
        <v>42195438</v>
      </c>
      <c r="I1845" t="str">
        <f>_xlfn.XLOOKUP(Tabuľka9[[#This Row],[IČO]],Zlúčenie1[IČO],Zlúčenie1[zariadenie_short])</f>
        <v>SOŠ OAS RS</v>
      </c>
      <c r="J1845" t="str">
        <f>_xlfn.XLOOKUP(Tabuľka9[[#This Row],[IČO]],Zlúčenie1[IČO],Zlúčenie1[cis_obce.okres_skratka])</f>
        <v>RS</v>
      </c>
    </row>
    <row r="1846" spans="1:10" hidden="1" x14ac:dyDescent="0.25">
      <c r="A1846" t="s">
        <v>122</v>
      </c>
      <c r="B1846" t="s">
        <v>163</v>
      </c>
      <c r="C1846" t="s">
        <v>10</v>
      </c>
      <c r="D1846"/>
      <c r="E1846" s="8">
        <v>4.9800000000000004</v>
      </c>
      <c r="F1846">
        <v>10</v>
      </c>
      <c r="G1846">
        <f>SUM(Tabuľka9[[#This Row],[Predpokladané spotrebované množstvo 07-12/2022]]*Tabuľka9[[#This Row],[Cena MJ S  DPH]])</f>
        <v>49.800000000000004</v>
      </c>
      <c r="H1846" s="1">
        <v>42195438</v>
      </c>
      <c r="I1846" t="str">
        <f>_xlfn.XLOOKUP(Tabuľka9[[#This Row],[IČO]],Zlúčenie1[IČO],Zlúčenie1[zariadenie_short])</f>
        <v>SOŠ OAS RS</v>
      </c>
      <c r="J1846" t="str">
        <f>_xlfn.XLOOKUP(Tabuľka9[[#This Row],[IČO]],Zlúčenie1[IČO],Zlúčenie1[cis_obce.okres_skratka])</f>
        <v>RS</v>
      </c>
    </row>
    <row r="1847" spans="1:10" hidden="1" x14ac:dyDescent="0.25">
      <c r="A1847" t="s">
        <v>122</v>
      </c>
      <c r="B1847" t="s">
        <v>164</v>
      </c>
      <c r="C1847" t="s">
        <v>10</v>
      </c>
      <c r="D1847"/>
      <c r="E1847" s="8"/>
      <c r="F1847"/>
      <c r="G1847">
        <f>SUM(Tabuľka9[[#This Row],[Predpokladané spotrebované množstvo 07-12/2022]]*Tabuľka9[[#This Row],[Cena MJ S  DPH]])</f>
        <v>0</v>
      </c>
      <c r="H1847" s="1">
        <v>42195438</v>
      </c>
      <c r="I1847" t="str">
        <f>_xlfn.XLOOKUP(Tabuľka9[[#This Row],[IČO]],Zlúčenie1[IČO],Zlúčenie1[zariadenie_short])</f>
        <v>SOŠ OAS RS</v>
      </c>
      <c r="J1847" t="str">
        <f>_xlfn.XLOOKUP(Tabuľka9[[#This Row],[IČO]],Zlúčenie1[IČO],Zlúčenie1[cis_obce.okres_skratka])</f>
        <v>RS</v>
      </c>
    </row>
    <row r="1848" spans="1:10" hidden="1" x14ac:dyDescent="0.25">
      <c r="A1848" t="s">
        <v>122</v>
      </c>
      <c r="B1848" t="s">
        <v>165</v>
      </c>
      <c r="C1848" t="s">
        <v>10</v>
      </c>
      <c r="D1848"/>
      <c r="E1848" s="8">
        <v>1.38</v>
      </c>
      <c r="F1848">
        <v>220</v>
      </c>
      <c r="G1848">
        <f>SUM(Tabuľka9[[#This Row],[Predpokladané spotrebované množstvo 07-12/2022]]*Tabuľka9[[#This Row],[Cena MJ S  DPH]])</f>
        <v>303.59999999999997</v>
      </c>
      <c r="H1848" s="1">
        <v>42195438</v>
      </c>
      <c r="I1848" t="str">
        <f>_xlfn.XLOOKUP(Tabuľka9[[#This Row],[IČO]],Zlúčenie1[IČO],Zlúčenie1[zariadenie_short])</f>
        <v>SOŠ OAS RS</v>
      </c>
      <c r="J1848" t="str">
        <f>_xlfn.XLOOKUP(Tabuľka9[[#This Row],[IČO]],Zlúčenie1[IČO],Zlúčenie1[cis_obce.okres_skratka])</f>
        <v>RS</v>
      </c>
    </row>
    <row r="1849" spans="1:10" hidden="1" x14ac:dyDescent="0.25">
      <c r="A1849" t="s">
        <v>122</v>
      </c>
      <c r="B1849" t="s">
        <v>166</v>
      </c>
      <c r="C1849" t="s">
        <v>10</v>
      </c>
      <c r="D1849"/>
      <c r="E1849" s="8">
        <v>6.9420000000000002</v>
      </c>
      <c r="F1849">
        <v>10</v>
      </c>
      <c r="G1849">
        <f>SUM(Tabuľka9[[#This Row],[Predpokladané spotrebované množstvo 07-12/2022]]*Tabuľka9[[#This Row],[Cena MJ S  DPH]])</f>
        <v>69.42</v>
      </c>
      <c r="H1849" s="1">
        <v>42195438</v>
      </c>
      <c r="I1849" t="str">
        <f>_xlfn.XLOOKUP(Tabuľka9[[#This Row],[IČO]],Zlúčenie1[IČO],Zlúčenie1[zariadenie_short])</f>
        <v>SOŠ OAS RS</v>
      </c>
      <c r="J1849" t="str">
        <f>_xlfn.XLOOKUP(Tabuľka9[[#This Row],[IČO]],Zlúčenie1[IČO],Zlúčenie1[cis_obce.okres_skratka])</f>
        <v>RS</v>
      </c>
    </row>
    <row r="1850" spans="1:10" hidden="1" x14ac:dyDescent="0.25">
      <c r="A1850" t="s">
        <v>122</v>
      </c>
      <c r="B1850" t="s">
        <v>167</v>
      </c>
      <c r="C1850" t="s">
        <v>10</v>
      </c>
      <c r="D1850"/>
      <c r="E1850" s="8"/>
      <c r="F1850"/>
      <c r="G1850">
        <f>SUM(Tabuľka9[[#This Row],[Predpokladané spotrebované množstvo 07-12/2022]]*Tabuľka9[[#This Row],[Cena MJ S  DPH]])</f>
        <v>0</v>
      </c>
      <c r="H1850" s="1">
        <v>42195438</v>
      </c>
      <c r="I1850" t="str">
        <f>_xlfn.XLOOKUP(Tabuľka9[[#This Row],[IČO]],Zlúčenie1[IČO],Zlúčenie1[zariadenie_short])</f>
        <v>SOŠ OAS RS</v>
      </c>
      <c r="J1850" t="str">
        <f>_xlfn.XLOOKUP(Tabuľka9[[#This Row],[IČO]],Zlúčenie1[IČO],Zlúčenie1[cis_obce.okres_skratka])</f>
        <v>RS</v>
      </c>
    </row>
    <row r="1851" spans="1:10" hidden="1" x14ac:dyDescent="0.25">
      <c r="A1851" t="s">
        <v>122</v>
      </c>
      <c r="B1851" t="s">
        <v>168</v>
      </c>
      <c r="C1851" t="s">
        <v>10</v>
      </c>
      <c r="D1851"/>
      <c r="E1851" s="8"/>
      <c r="F1851"/>
      <c r="G1851">
        <f>SUM(Tabuľka9[[#This Row],[Predpokladané spotrebované množstvo 07-12/2022]]*Tabuľka9[[#This Row],[Cena MJ S  DPH]])</f>
        <v>0</v>
      </c>
      <c r="H1851" s="1">
        <v>42195438</v>
      </c>
      <c r="I1851" t="str">
        <f>_xlfn.XLOOKUP(Tabuľka9[[#This Row],[IČO]],Zlúčenie1[IČO],Zlúčenie1[zariadenie_short])</f>
        <v>SOŠ OAS RS</v>
      </c>
      <c r="J1851" t="str">
        <f>_xlfn.XLOOKUP(Tabuľka9[[#This Row],[IČO]],Zlúčenie1[IČO],Zlúčenie1[cis_obce.okres_skratka])</f>
        <v>RS</v>
      </c>
    </row>
    <row r="1852" spans="1:10" hidden="1" x14ac:dyDescent="0.25">
      <c r="A1852" t="s">
        <v>122</v>
      </c>
      <c r="B1852" t="s">
        <v>169</v>
      </c>
      <c r="C1852" t="s">
        <v>10</v>
      </c>
      <c r="D1852"/>
      <c r="E1852" s="8">
        <v>4.4000000000000004</v>
      </c>
      <c r="F1852">
        <v>53</v>
      </c>
      <c r="G1852">
        <f>SUM(Tabuľka9[[#This Row],[Predpokladané spotrebované množstvo 07-12/2022]]*Tabuľka9[[#This Row],[Cena MJ S  DPH]])</f>
        <v>233.20000000000002</v>
      </c>
      <c r="H1852" s="1">
        <v>42195438</v>
      </c>
      <c r="I1852" t="str">
        <f>_xlfn.XLOOKUP(Tabuľka9[[#This Row],[IČO]],Zlúčenie1[IČO],Zlúčenie1[zariadenie_short])</f>
        <v>SOŠ OAS RS</v>
      </c>
      <c r="J1852" t="str">
        <f>_xlfn.XLOOKUP(Tabuľka9[[#This Row],[IČO]],Zlúčenie1[IČO],Zlúčenie1[cis_obce.okres_skratka])</f>
        <v>RS</v>
      </c>
    </row>
    <row r="1853" spans="1:10" hidden="1" x14ac:dyDescent="0.25">
      <c r="A1853" t="s">
        <v>122</v>
      </c>
      <c r="B1853" t="s">
        <v>170</v>
      </c>
      <c r="C1853" t="s">
        <v>10</v>
      </c>
      <c r="D1853"/>
      <c r="E1853" s="8"/>
      <c r="F1853"/>
      <c r="G1853">
        <f>SUM(Tabuľka9[[#This Row],[Predpokladané spotrebované množstvo 07-12/2022]]*Tabuľka9[[#This Row],[Cena MJ S  DPH]])</f>
        <v>0</v>
      </c>
      <c r="H1853" s="1">
        <v>42195438</v>
      </c>
      <c r="I1853" t="str">
        <f>_xlfn.XLOOKUP(Tabuľka9[[#This Row],[IČO]],Zlúčenie1[IČO],Zlúčenie1[zariadenie_short])</f>
        <v>SOŠ OAS RS</v>
      </c>
      <c r="J1853" t="str">
        <f>_xlfn.XLOOKUP(Tabuľka9[[#This Row],[IČO]],Zlúčenie1[IČO],Zlúčenie1[cis_obce.okres_skratka])</f>
        <v>RS</v>
      </c>
    </row>
    <row r="1854" spans="1:10" hidden="1" x14ac:dyDescent="0.25">
      <c r="A1854" t="s">
        <v>122</v>
      </c>
      <c r="B1854" t="s">
        <v>171</v>
      </c>
      <c r="C1854" t="s">
        <v>10</v>
      </c>
      <c r="D1854"/>
      <c r="E1854" s="8"/>
      <c r="F1854"/>
      <c r="G1854">
        <f>SUM(Tabuľka9[[#This Row],[Predpokladané spotrebované množstvo 07-12/2022]]*Tabuľka9[[#This Row],[Cena MJ S  DPH]])</f>
        <v>0</v>
      </c>
      <c r="H1854" s="1">
        <v>42195438</v>
      </c>
      <c r="I1854" t="str">
        <f>_xlfn.XLOOKUP(Tabuľka9[[#This Row],[IČO]],Zlúčenie1[IČO],Zlúčenie1[zariadenie_short])</f>
        <v>SOŠ OAS RS</v>
      </c>
      <c r="J1854" t="str">
        <f>_xlfn.XLOOKUP(Tabuľka9[[#This Row],[IČO]],Zlúčenie1[IČO],Zlúčenie1[cis_obce.okres_skratka])</f>
        <v>RS</v>
      </c>
    </row>
    <row r="1855" spans="1:10" hidden="1" x14ac:dyDescent="0.25">
      <c r="A1855" t="s">
        <v>122</v>
      </c>
      <c r="B1855" t="s">
        <v>172</v>
      </c>
      <c r="C1855" t="s">
        <v>10</v>
      </c>
      <c r="D1855"/>
      <c r="E1855" s="8">
        <v>2.8</v>
      </c>
      <c r="F1855">
        <v>100</v>
      </c>
      <c r="G1855">
        <f>SUM(Tabuľka9[[#This Row],[Predpokladané spotrebované množstvo 07-12/2022]]*Tabuľka9[[#This Row],[Cena MJ S  DPH]])</f>
        <v>280</v>
      </c>
      <c r="H1855" s="1">
        <v>42195438</v>
      </c>
      <c r="I1855" t="str">
        <f>_xlfn.XLOOKUP(Tabuľka9[[#This Row],[IČO]],Zlúčenie1[IČO],Zlúčenie1[zariadenie_short])</f>
        <v>SOŠ OAS RS</v>
      </c>
      <c r="J1855" t="str">
        <f>_xlfn.XLOOKUP(Tabuľka9[[#This Row],[IČO]],Zlúčenie1[IČO],Zlúčenie1[cis_obce.okres_skratka])</f>
        <v>RS</v>
      </c>
    </row>
    <row r="1856" spans="1:10" hidden="1" x14ac:dyDescent="0.25">
      <c r="A1856" t="s">
        <v>122</v>
      </c>
      <c r="B1856" t="s">
        <v>173</v>
      </c>
      <c r="C1856" t="s">
        <v>10</v>
      </c>
      <c r="D1856"/>
      <c r="E1856" s="8"/>
      <c r="F1856"/>
      <c r="G1856">
        <f>SUM(Tabuľka9[[#This Row],[Predpokladané spotrebované množstvo 07-12/2022]]*Tabuľka9[[#This Row],[Cena MJ S  DPH]])</f>
        <v>0</v>
      </c>
      <c r="H1856" s="1">
        <v>42195438</v>
      </c>
      <c r="I1856" t="str">
        <f>_xlfn.XLOOKUP(Tabuľka9[[#This Row],[IČO]],Zlúčenie1[IČO],Zlúčenie1[zariadenie_short])</f>
        <v>SOŠ OAS RS</v>
      </c>
      <c r="J1856" t="str">
        <f>_xlfn.XLOOKUP(Tabuľka9[[#This Row],[IČO]],Zlúčenie1[IČO],Zlúčenie1[cis_obce.okres_skratka])</f>
        <v>RS</v>
      </c>
    </row>
    <row r="1857" spans="1:10" hidden="1" x14ac:dyDescent="0.25">
      <c r="A1857" t="s">
        <v>122</v>
      </c>
      <c r="B1857" t="s">
        <v>174</v>
      </c>
      <c r="C1857" t="s">
        <v>10</v>
      </c>
      <c r="D1857"/>
      <c r="E1857" s="8">
        <v>5.33</v>
      </c>
      <c r="F1857">
        <v>44</v>
      </c>
      <c r="G1857">
        <f>SUM(Tabuľka9[[#This Row],[Predpokladané spotrebované množstvo 07-12/2022]]*Tabuľka9[[#This Row],[Cena MJ S  DPH]])</f>
        <v>234.52</v>
      </c>
      <c r="H1857" s="1">
        <v>42195438</v>
      </c>
      <c r="I1857" t="str">
        <f>_xlfn.XLOOKUP(Tabuľka9[[#This Row],[IČO]],Zlúčenie1[IČO],Zlúčenie1[zariadenie_short])</f>
        <v>SOŠ OAS RS</v>
      </c>
      <c r="J1857" t="str">
        <f>_xlfn.XLOOKUP(Tabuľka9[[#This Row],[IČO]],Zlúčenie1[IČO],Zlúčenie1[cis_obce.okres_skratka])</f>
        <v>RS</v>
      </c>
    </row>
    <row r="1858" spans="1:10" hidden="1" x14ac:dyDescent="0.25">
      <c r="A1858" t="s">
        <v>122</v>
      </c>
      <c r="B1858" t="s">
        <v>175</v>
      </c>
      <c r="C1858" t="s">
        <v>10</v>
      </c>
      <c r="D1858"/>
      <c r="E1858" s="8">
        <v>3.8</v>
      </c>
      <c r="F1858">
        <v>100</v>
      </c>
      <c r="G1858">
        <f>SUM(Tabuľka9[[#This Row],[Predpokladané spotrebované množstvo 07-12/2022]]*Tabuľka9[[#This Row],[Cena MJ S  DPH]])</f>
        <v>380</v>
      </c>
      <c r="H1858" s="1">
        <v>42195438</v>
      </c>
      <c r="I1858" t="str">
        <f>_xlfn.XLOOKUP(Tabuľka9[[#This Row],[IČO]],Zlúčenie1[IČO],Zlúčenie1[zariadenie_short])</f>
        <v>SOŠ OAS RS</v>
      </c>
      <c r="J1858" t="str">
        <f>_xlfn.XLOOKUP(Tabuľka9[[#This Row],[IČO]],Zlúčenie1[IČO],Zlúčenie1[cis_obce.okres_skratka])</f>
        <v>RS</v>
      </c>
    </row>
    <row r="1859" spans="1:10" hidden="1" x14ac:dyDescent="0.25">
      <c r="A1859" t="s">
        <v>122</v>
      </c>
      <c r="B1859" t="s">
        <v>176</v>
      </c>
      <c r="C1859" t="s">
        <v>10</v>
      </c>
      <c r="D1859"/>
      <c r="E1859" s="8"/>
      <c r="F1859"/>
      <c r="G1859">
        <f>SUM(Tabuľka9[[#This Row],[Predpokladané spotrebované množstvo 07-12/2022]]*Tabuľka9[[#This Row],[Cena MJ S  DPH]])</f>
        <v>0</v>
      </c>
      <c r="H1859" s="1">
        <v>42195438</v>
      </c>
      <c r="I1859" t="str">
        <f>_xlfn.XLOOKUP(Tabuľka9[[#This Row],[IČO]],Zlúčenie1[IČO],Zlúčenie1[zariadenie_short])</f>
        <v>SOŠ OAS RS</v>
      </c>
      <c r="J1859" t="str">
        <f>_xlfn.XLOOKUP(Tabuľka9[[#This Row],[IČO]],Zlúčenie1[IČO],Zlúčenie1[cis_obce.okres_skratka])</f>
        <v>RS</v>
      </c>
    </row>
    <row r="1860" spans="1:10" hidden="1" x14ac:dyDescent="0.25">
      <c r="A1860" t="s">
        <v>122</v>
      </c>
      <c r="B1860" t="s">
        <v>177</v>
      </c>
      <c r="C1860" t="s">
        <v>10</v>
      </c>
      <c r="D1860"/>
      <c r="E1860" s="8"/>
      <c r="F1860"/>
      <c r="G1860">
        <f>SUM(Tabuľka9[[#This Row],[Predpokladané spotrebované množstvo 07-12/2022]]*Tabuľka9[[#This Row],[Cena MJ S  DPH]])</f>
        <v>0</v>
      </c>
      <c r="H1860" s="1">
        <v>42195438</v>
      </c>
      <c r="I1860" t="str">
        <f>_xlfn.XLOOKUP(Tabuľka9[[#This Row],[IČO]],Zlúčenie1[IČO],Zlúčenie1[zariadenie_short])</f>
        <v>SOŠ OAS RS</v>
      </c>
      <c r="J1860" t="str">
        <f>_xlfn.XLOOKUP(Tabuľka9[[#This Row],[IČO]],Zlúčenie1[IČO],Zlúčenie1[cis_obce.okres_skratka])</f>
        <v>RS</v>
      </c>
    </row>
    <row r="1861" spans="1:10" hidden="1" x14ac:dyDescent="0.25">
      <c r="A1861" t="s">
        <v>122</v>
      </c>
      <c r="B1861" t="s">
        <v>178</v>
      </c>
      <c r="C1861" t="s">
        <v>10</v>
      </c>
      <c r="D1861"/>
      <c r="E1861" s="8">
        <v>3.9</v>
      </c>
      <c r="F1861">
        <v>5</v>
      </c>
      <c r="G1861">
        <f>SUM(Tabuľka9[[#This Row],[Predpokladané spotrebované množstvo 07-12/2022]]*Tabuľka9[[#This Row],[Cena MJ S  DPH]])</f>
        <v>19.5</v>
      </c>
      <c r="H1861" s="1">
        <v>42195438</v>
      </c>
      <c r="I1861" t="str">
        <f>_xlfn.XLOOKUP(Tabuľka9[[#This Row],[IČO]],Zlúčenie1[IČO],Zlúčenie1[zariadenie_short])</f>
        <v>SOŠ OAS RS</v>
      </c>
      <c r="J1861" t="str">
        <f>_xlfn.XLOOKUP(Tabuľka9[[#This Row],[IČO]],Zlúčenie1[IČO],Zlúčenie1[cis_obce.okres_skratka])</f>
        <v>RS</v>
      </c>
    </row>
    <row r="1862" spans="1:10" hidden="1" x14ac:dyDescent="0.25">
      <c r="A1862" t="s">
        <v>122</v>
      </c>
      <c r="B1862" t="s">
        <v>179</v>
      </c>
      <c r="C1862" t="s">
        <v>10</v>
      </c>
      <c r="D1862"/>
      <c r="E1862" s="8"/>
      <c r="F1862">
        <v>20</v>
      </c>
      <c r="G1862">
        <f>SUM(Tabuľka9[[#This Row],[Predpokladané spotrebované množstvo 07-12/2022]]*Tabuľka9[[#This Row],[Cena MJ S  DPH]])</f>
        <v>0</v>
      </c>
      <c r="H1862" s="1">
        <v>42195438</v>
      </c>
      <c r="I1862" t="str">
        <f>_xlfn.XLOOKUP(Tabuľka9[[#This Row],[IČO]],Zlúčenie1[IČO],Zlúčenie1[zariadenie_short])</f>
        <v>SOŠ OAS RS</v>
      </c>
      <c r="J1862" t="str">
        <f>_xlfn.XLOOKUP(Tabuľka9[[#This Row],[IČO]],Zlúčenie1[IČO],Zlúčenie1[cis_obce.okres_skratka])</f>
        <v>RS</v>
      </c>
    </row>
    <row r="1863" spans="1:10" hidden="1" x14ac:dyDescent="0.25">
      <c r="A1863" t="s">
        <v>122</v>
      </c>
      <c r="B1863" t="s">
        <v>180</v>
      </c>
      <c r="C1863" t="s">
        <v>10</v>
      </c>
      <c r="D1863"/>
      <c r="E1863" s="8">
        <v>3.36</v>
      </c>
      <c r="F1863">
        <v>18</v>
      </c>
      <c r="G1863">
        <f>SUM(Tabuľka9[[#This Row],[Predpokladané spotrebované množstvo 07-12/2022]]*Tabuľka9[[#This Row],[Cena MJ S  DPH]])</f>
        <v>60.48</v>
      </c>
      <c r="H1863" s="1">
        <v>42195438</v>
      </c>
      <c r="I1863" t="str">
        <f>_xlfn.XLOOKUP(Tabuľka9[[#This Row],[IČO]],Zlúčenie1[IČO],Zlúčenie1[zariadenie_short])</f>
        <v>SOŠ OAS RS</v>
      </c>
      <c r="J1863" t="str">
        <f>_xlfn.XLOOKUP(Tabuľka9[[#This Row],[IČO]],Zlúčenie1[IČO],Zlúčenie1[cis_obce.okres_skratka])</f>
        <v>RS</v>
      </c>
    </row>
    <row r="1864" spans="1:10" hidden="1" x14ac:dyDescent="0.25">
      <c r="A1864" t="s">
        <v>122</v>
      </c>
      <c r="B1864" t="s">
        <v>181</v>
      </c>
      <c r="C1864" t="s">
        <v>10</v>
      </c>
      <c r="D1864"/>
      <c r="E1864" s="8"/>
      <c r="F1864"/>
      <c r="G1864">
        <f>SUM(Tabuľka9[[#This Row],[Predpokladané spotrebované množstvo 07-12/2022]]*Tabuľka9[[#This Row],[Cena MJ S  DPH]])</f>
        <v>0</v>
      </c>
      <c r="H1864" s="1">
        <v>42195438</v>
      </c>
      <c r="I1864" t="str">
        <f>_xlfn.XLOOKUP(Tabuľka9[[#This Row],[IČO]],Zlúčenie1[IČO],Zlúčenie1[zariadenie_short])</f>
        <v>SOŠ OAS RS</v>
      </c>
      <c r="J1864" t="str">
        <f>_xlfn.XLOOKUP(Tabuľka9[[#This Row],[IČO]],Zlúčenie1[IČO],Zlúčenie1[cis_obce.okres_skratka])</f>
        <v>RS</v>
      </c>
    </row>
    <row r="1865" spans="1:10" hidden="1" x14ac:dyDescent="0.25">
      <c r="A1865" t="s">
        <v>122</v>
      </c>
      <c r="B1865" t="s">
        <v>182</v>
      </c>
      <c r="C1865" t="s">
        <v>10</v>
      </c>
      <c r="D1865"/>
      <c r="E1865" s="8"/>
      <c r="F1865"/>
      <c r="G1865">
        <f>SUM(Tabuľka9[[#This Row],[Predpokladané spotrebované množstvo 07-12/2022]]*Tabuľka9[[#This Row],[Cena MJ S  DPH]])</f>
        <v>0</v>
      </c>
      <c r="H1865" s="1">
        <v>42195438</v>
      </c>
      <c r="I1865" t="str">
        <f>_xlfn.XLOOKUP(Tabuľka9[[#This Row],[IČO]],Zlúčenie1[IČO],Zlúčenie1[zariadenie_short])</f>
        <v>SOŠ OAS RS</v>
      </c>
      <c r="J1865" t="str">
        <f>_xlfn.XLOOKUP(Tabuľka9[[#This Row],[IČO]],Zlúčenie1[IČO],Zlúčenie1[cis_obce.okres_skratka])</f>
        <v>RS</v>
      </c>
    </row>
    <row r="1866" spans="1:10" hidden="1" x14ac:dyDescent="0.25">
      <c r="A1866" t="s">
        <v>122</v>
      </c>
      <c r="B1866" t="s">
        <v>183</v>
      </c>
      <c r="C1866" t="s">
        <v>10</v>
      </c>
      <c r="D1866"/>
      <c r="E1866" s="8"/>
      <c r="F1866"/>
      <c r="G1866">
        <f>SUM(Tabuľka9[[#This Row],[Predpokladané spotrebované množstvo 07-12/2022]]*Tabuľka9[[#This Row],[Cena MJ S  DPH]])</f>
        <v>0</v>
      </c>
      <c r="H1866" s="1">
        <v>42195438</v>
      </c>
      <c r="I1866" t="str">
        <f>_xlfn.XLOOKUP(Tabuľka9[[#This Row],[IČO]],Zlúčenie1[IČO],Zlúčenie1[zariadenie_short])</f>
        <v>SOŠ OAS RS</v>
      </c>
      <c r="J1866" t="str">
        <f>_xlfn.XLOOKUP(Tabuľka9[[#This Row],[IČO]],Zlúčenie1[IČO],Zlúčenie1[cis_obce.okres_skratka])</f>
        <v>RS</v>
      </c>
    </row>
    <row r="1867" spans="1:10" hidden="1" x14ac:dyDescent="0.25">
      <c r="A1867" t="s">
        <v>122</v>
      </c>
      <c r="B1867" t="s">
        <v>184</v>
      </c>
      <c r="C1867" t="s">
        <v>10</v>
      </c>
      <c r="D1867"/>
      <c r="E1867" s="8"/>
      <c r="F1867"/>
      <c r="G1867">
        <f>SUM(Tabuľka9[[#This Row],[Predpokladané spotrebované množstvo 07-12/2022]]*Tabuľka9[[#This Row],[Cena MJ S  DPH]])</f>
        <v>0</v>
      </c>
      <c r="H1867" s="1">
        <v>42195438</v>
      </c>
      <c r="I1867" t="str">
        <f>_xlfn.XLOOKUP(Tabuľka9[[#This Row],[IČO]],Zlúčenie1[IČO],Zlúčenie1[zariadenie_short])</f>
        <v>SOŠ OAS RS</v>
      </c>
      <c r="J1867" t="str">
        <f>_xlfn.XLOOKUP(Tabuľka9[[#This Row],[IČO]],Zlúčenie1[IČO],Zlúčenie1[cis_obce.okres_skratka])</f>
        <v>RS</v>
      </c>
    </row>
    <row r="1868" spans="1:10" hidden="1" x14ac:dyDescent="0.25">
      <c r="A1868" t="s">
        <v>122</v>
      </c>
      <c r="B1868" t="s">
        <v>185</v>
      </c>
      <c r="C1868" t="s">
        <v>10</v>
      </c>
      <c r="D1868"/>
      <c r="E1868" s="8"/>
      <c r="F1868"/>
      <c r="G1868">
        <f>SUM(Tabuľka9[[#This Row],[Predpokladané spotrebované množstvo 07-12/2022]]*Tabuľka9[[#This Row],[Cena MJ S  DPH]])</f>
        <v>0</v>
      </c>
      <c r="H1868" s="1">
        <v>42195438</v>
      </c>
      <c r="I1868" t="str">
        <f>_xlfn.XLOOKUP(Tabuľka9[[#This Row],[IČO]],Zlúčenie1[IČO],Zlúčenie1[zariadenie_short])</f>
        <v>SOŠ OAS RS</v>
      </c>
      <c r="J1868" t="str">
        <f>_xlfn.XLOOKUP(Tabuľka9[[#This Row],[IČO]],Zlúčenie1[IČO],Zlúčenie1[cis_obce.okres_skratka])</f>
        <v>RS</v>
      </c>
    </row>
    <row r="1869" spans="1:10" hidden="1" x14ac:dyDescent="0.25">
      <c r="A1869" t="s">
        <v>92</v>
      </c>
      <c r="B1869" t="s">
        <v>186</v>
      </c>
      <c r="C1869" t="s">
        <v>45</v>
      </c>
      <c r="D1869"/>
      <c r="E1869" s="8">
        <v>0.94199999999999995</v>
      </c>
      <c r="F1869">
        <v>20</v>
      </c>
      <c r="G1869">
        <f>SUM(Tabuľka9[[#This Row],[Predpokladané spotrebované množstvo 07-12/2022]]*Tabuľka9[[#This Row],[Cena MJ S  DPH]])</f>
        <v>18.84</v>
      </c>
      <c r="H1869" s="1">
        <v>42195438</v>
      </c>
      <c r="I1869" t="str">
        <f>_xlfn.XLOOKUP(Tabuľka9[[#This Row],[IČO]],Zlúčenie1[IČO],Zlúčenie1[zariadenie_short])</f>
        <v>SOŠ OAS RS</v>
      </c>
      <c r="J1869" t="str">
        <f>_xlfn.XLOOKUP(Tabuľka9[[#This Row],[IČO]],Zlúčenie1[IČO],Zlúčenie1[cis_obce.okres_skratka])</f>
        <v>RS</v>
      </c>
    </row>
    <row r="1870" spans="1:10" hidden="1" x14ac:dyDescent="0.25">
      <c r="A1870" t="s">
        <v>92</v>
      </c>
      <c r="B1870" t="s">
        <v>187</v>
      </c>
      <c r="C1870" t="s">
        <v>10</v>
      </c>
      <c r="D1870"/>
      <c r="E1870" s="8"/>
      <c r="F1870"/>
      <c r="G1870">
        <f>SUM(Tabuľka9[[#This Row],[Predpokladané spotrebované množstvo 07-12/2022]]*Tabuľka9[[#This Row],[Cena MJ S  DPH]])</f>
        <v>0</v>
      </c>
      <c r="H1870" s="1">
        <v>42195438</v>
      </c>
      <c r="I1870" t="str">
        <f>_xlfn.XLOOKUP(Tabuľka9[[#This Row],[IČO]],Zlúčenie1[IČO],Zlúčenie1[zariadenie_short])</f>
        <v>SOŠ OAS RS</v>
      </c>
      <c r="J1870" t="str">
        <f>_xlfn.XLOOKUP(Tabuľka9[[#This Row],[IČO]],Zlúčenie1[IČO],Zlúčenie1[cis_obce.okres_skratka])</f>
        <v>RS</v>
      </c>
    </row>
    <row r="1871" spans="1:10" hidden="1" x14ac:dyDescent="0.25">
      <c r="A1871" t="s">
        <v>92</v>
      </c>
      <c r="B1871" t="s">
        <v>188</v>
      </c>
      <c r="C1871" t="s">
        <v>10</v>
      </c>
      <c r="D1871"/>
      <c r="E1871" s="8">
        <v>2.7130000000000001</v>
      </c>
      <c r="F1871">
        <v>16</v>
      </c>
      <c r="G1871">
        <f>SUM(Tabuľka9[[#This Row],[Predpokladané spotrebované množstvo 07-12/2022]]*Tabuľka9[[#This Row],[Cena MJ S  DPH]])</f>
        <v>43.408000000000001</v>
      </c>
      <c r="H1871" s="1">
        <v>42195438</v>
      </c>
      <c r="I1871" t="str">
        <f>_xlfn.XLOOKUP(Tabuľka9[[#This Row],[IČO]],Zlúčenie1[IČO],Zlúčenie1[zariadenie_short])</f>
        <v>SOŠ OAS RS</v>
      </c>
      <c r="J1871" t="str">
        <f>_xlfn.XLOOKUP(Tabuľka9[[#This Row],[IČO]],Zlúčenie1[IČO],Zlúčenie1[cis_obce.okres_skratka])</f>
        <v>RS</v>
      </c>
    </row>
    <row r="1872" spans="1:10" hidden="1" x14ac:dyDescent="0.25">
      <c r="A1872" t="s">
        <v>7</v>
      </c>
      <c r="B1872" t="s">
        <v>8</v>
      </c>
      <c r="C1872" t="s">
        <v>10</v>
      </c>
      <c r="D1872"/>
      <c r="E1872" s="8"/>
      <c r="F1872"/>
      <c r="G1872">
        <f>SUM(Tabuľka9[[#This Row],[Predpokladané spotrebované množstvo 07-12/2022]]*Tabuľka9[[#This Row],[Cena MJ S  DPH]])</f>
        <v>0</v>
      </c>
      <c r="H1872" s="1">
        <v>42317673</v>
      </c>
      <c r="I1872" t="str">
        <f>_xlfn.XLOOKUP(Tabuľka9[[#This Row],[IČO]],Zlúčenie1[IČO],Zlúčenie1[zariadenie_short])</f>
        <v>Soš SLaL Bš</v>
      </c>
      <c r="J1872" t="str">
        <f>_xlfn.XLOOKUP(Tabuľka9[[#This Row],[IČO]],Zlúčenie1[IČO],Zlúčenie1[cis_obce.okres_skratka])</f>
        <v>BŠ</v>
      </c>
    </row>
    <row r="1873" spans="1:10" hidden="1" x14ac:dyDescent="0.25">
      <c r="A1873" t="s">
        <v>7</v>
      </c>
      <c r="B1873" t="s">
        <v>9</v>
      </c>
      <c r="C1873" t="s">
        <v>10</v>
      </c>
      <c r="D1873"/>
      <c r="E1873" s="8">
        <v>0.7</v>
      </c>
      <c r="F1873">
        <v>30</v>
      </c>
      <c r="G1873">
        <f>SUM(Tabuľka9[[#This Row],[Predpokladané spotrebované množstvo 07-12/2022]]*Tabuľka9[[#This Row],[Cena MJ S  DPH]])</f>
        <v>21</v>
      </c>
      <c r="H1873" s="1">
        <v>42317673</v>
      </c>
      <c r="I1873" t="str">
        <f>_xlfn.XLOOKUP(Tabuľka9[[#This Row],[IČO]],Zlúčenie1[IČO],Zlúčenie1[zariadenie_short])</f>
        <v>Soš SLaL Bš</v>
      </c>
      <c r="J1873" t="str">
        <f>_xlfn.XLOOKUP(Tabuľka9[[#This Row],[IČO]],Zlúčenie1[IČO],Zlúčenie1[cis_obce.okres_skratka])</f>
        <v>BŠ</v>
      </c>
    </row>
    <row r="1874" spans="1:10" hidden="1" x14ac:dyDescent="0.25">
      <c r="A1874" t="s">
        <v>7</v>
      </c>
      <c r="B1874" t="s">
        <v>11</v>
      </c>
      <c r="C1874" t="s">
        <v>10</v>
      </c>
      <c r="D1874"/>
      <c r="E1874" s="8">
        <v>1.1000000000000001</v>
      </c>
      <c r="F1874">
        <v>100</v>
      </c>
      <c r="G1874">
        <f>SUM(Tabuľka9[[#This Row],[Predpokladané spotrebované množstvo 07-12/2022]]*Tabuľka9[[#This Row],[Cena MJ S  DPH]])</f>
        <v>110.00000000000001</v>
      </c>
      <c r="H1874" s="1">
        <v>42317673</v>
      </c>
      <c r="I1874" t="str">
        <f>_xlfn.XLOOKUP(Tabuľka9[[#This Row],[IČO]],Zlúčenie1[IČO],Zlúčenie1[zariadenie_short])</f>
        <v>Soš SLaL Bš</v>
      </c>
      <c r="J1874" t="str">
        <f>_xlfn.XLOOKUP(Tabuľka9[[#This Row],[IČO]],Zlúčenie1[IČO],Zlúčenie1[cis_obce.okres_skratka])</f>
        <v>BŠ</v>
      </c>
    </row>
    <row r="1875" spans="1:10" hidden="1" x14ac:dyDescent="0.25">
      <c r="A1875" t="s">
        <v>7</v>
      </c>
      <c r="B1875" t="s">
        <v>12</v>
      </c>
      <c r="C1875" t="s">
        <v>10</v>
      </c>
      <c r="D1875"/>
      <c r="E1875" s="8">
        <v>0.49</v>
      </c>
      <c r="F1875">
        <v>150</v>
      </c>
      <c r="G1875">
        <f>SUM(Tabuľka9[[#This Row],[Predpokladané spotrebované množstvo 07-12/2022]]*Tabuľka9[[#This Row],[Cena MJ S  DPH]])</f>
        <v>73.5</v>
      </c>
      <c r="H1875" s="1">
        <v>42317673</v>
      </c>
      <c r="I1875" t="str">
        <f>_xlfn.XLOOKUP(Tabuľka9[[#This Row],[IČO]],Zlúčenie1[IČO],Zlúčenie1[zariadenie_short])</f>
        <v>Soš SLaL Bš</v>
      </c>
      <c r="J1875" t="str">
        <f>_xlfn.XLOOKUP(Tabuľka9[[#This Row],[IČO]],Zlúčenie1[IČO],Zlúčenie1[cis_obce.okres_skratka])</f>
        <v>BŠ</v>
      </c>
    </row>
    <row r="1876" spans="1:10" hidden="1" x14ac:dyDescent="0.25">
      <c r="A1876" t="s">
        <v>7</v>
      </c>
      <c r="B1876" t="s">
        <v>13</v>
      </c>
      <c r="C1876" t="s">
        <v>10</v>
      </c>
      <c r="D1876"/>
      <c r="E1876" s="8"/>
      <c r="F1876"/>
      <c r="G1876">
        <f>SUM(Tabuľka9[[#This Row],[Predpokladané spotrebované množstvo 07-12/2022]]*Tabuľka9[[#This Row],[Cena MJ S  DPH]])</f>
        <v>0</v>
      </c>
      <c r="H1876" s="1">
        <v>42317673</v>
      </c>
      <c r="I1876" t="str">
        <f>_xlfn.XLOOKUP(Tabuľka9[[#This Row],[IČO]],Zlúčenie1[IČO],Zlúčenie1[zariadenie_short])</f>
        <v>Soš SLaL Bš</v>
      </c>
      <c r="J1876" t="str">
        <f>_xlfn.XLOOKUP(Tabuľka9[[#This Row],[IČO]],Zlúčenie1[IČO],Zlúčenie1[cis_obce.okres_skratka])</f>
        <v>BŠ</v>
      </c>
    </row>
    <row r="1877" spans="1:10" hidden="1" x14ac:dyDescent="0.25">
      <c r="A1877" t="s">
        <v>7</v>
      </c>
      <c r="B1877" t="s">
        <v>14</v>
      </c>
      <c r="C1877" t="s">
        <v>10</v>
      </c>
      <c r="D1877"/>
      <c r="E1877" s="8"/>
      <c r="F1877"/>
      <c r="G1877">
        <f>SUM(Tabuľka9[[#This Row],[Predpokladané spotrebované množstvo 07-12/2022]]*Tabuľka9[[#This Row],[Cena MJ S  DPH]])</f>
        <v>0</v>
      </c>
      <c r="H1877" s="1">
        <v>42317673</v>
      </c>
      <c r="I1877" t="str">
        <f>_xlfn.XLOOKUP(Tabuľka9[[#This Row],[IČO]],Zlúčenie1[IČO],Zlúčenie1[zariadenie_short])</f>
        <v>Soš SLaL Bš</v>
      </c>
      <c r="J1877" t="str">
        <f>_xlfn.XLOOKUP(Tabuľka9[[#This Row],[IČO]],Zlúčenie1[IČO],Zlúčenie1[cis_obce.okres_skratka])</f>
        <v>BŠ</v>
      </c>
    </row>
    <row r="1878" spans="1:10" hidden="1" x14ac:dyDescent="0.25">
      <c r="A1878" t="s">
        <v>7</v>
      </c>
      <c r="B1878" t="s">
        <v>15</v>
      </c>
      <c r="C1878" t="s">
        <v>16</v>
      </c>
      <c r="D1878"/>
      <c r="E1878" s="8"/>
      <c r="F1878"/>
      <c r="G1878">
        <f>SUM(Tabuľka9[[#This Row],[Predpokladané spotrebované množstvo 07-12/2022]]*Tabuľka9[[#This Row],[Cena MJ S  DPH]])</f>
        <v>0</v>
      </c>
      <c r="H1878" s="1">
        <v>42317673</v>
      </c>
      <c r="I1878" t="str">
        <f>_xlfn.XLOOKUP(Tabuľka9[[#This Row],[IČO]],Zlúčenie1[IČO],Zlúčenie1[zariadenie_short])</f>
        <v>Soš SLaL Bš</v>
      </c>
      <c r="J1878" t="str">
        <f>_xlfn.XLOOKUP(Tabuľka9[[#This Row],[IČO]],Zlúčenie1[IČO],Zlúčenie1[cis_obce.okres_skratka])</f>
        <v>BŠ</v>
      </c>
    </row>
    <row r="1879" spans="1:10" hidden="1" x14ac:dyDescent="0.25">
      <c r="A1879" t="s">
        <v>7</v>
      </c>
      <c r="B1879" t="s">
        <v>17</v>
      </c>
      <c r="C1879" t="s">
        <v>10</v>
      </c>
      <c r="D1879"/>
      <c r="E1879" s="8">
        <v>4.5</v>
      </c>
      <c r="F1879">
        <v>20</v>
      </c>
      <c r="G1879">
        <f>SUM(Tabuľka9[[#This Row],[Predpokladané spotrebované množstvo 07-12/2022]]*Tabuľka9[[#This Row],[Cena MJ S  DPH]])</f>
        <v>90</v>
      </c>
      <c r="H1879" s="1">
        <v>42317673</v>
      </c>
      <c r="I1879" t="str">
        <f>_xlfn.XLOOKUP(Tabuľka9[[#This Row],[IČO]],Zlúčenie1[IČO],Zlúčenie1[zariadenie_short])</f>
        <v>Soš SLaL Bš</v>
      </c>
      <c r="J1879" t="str">
        <f>_xlfn.XLOOKUP(Tabuľka9[[#This Row],[IČO]],Zlúčenie1[IČO],Zlúčenie1[cis_obce.okres_skratka])</f>
        <v>BŠ</v>
      </c>
    </row>
    <row r="1880" spans="1:10" hidden="1" x14ac:dyDescent="0.25">
      <c r="A1880" t="s">
        <v>7</v>
      </c>
      <c r="B1880" t="s">
        <v>18</v>
      </c>
      <c r="C1880" t="s">
        <v>10</v>
      </c>
      <c r="D1880"/>
      <c r="E1880" s="8">
        <v>0.5</v>
      </c>
      <c r="F1880">
        <v>70</v>
      </c>
      <c r="G1880">
        <f>SUM(Tabuľka9[[#This Row],[Predpokladané spotrebované množstvo 07-12/2022]]*Tabuľka9[[#This Row],[Cena MJ S  DPH]])</f>
        <v>35</v>
      </c>
      <c r="H1880" s="1">
        <v>42317673</v>
      </c>
      <c r="I1880" t="str">
        <f>_xlfn.XLOOKUP(Tabuľka9[[#This Row],[IČO]],Zlúčenie1[IČO],Zlúčenie1[zariadenie_short])</f>
        <v>Soš SLaL Bš</v>
      </c>
      <c r="J1880" t="str">
        <f>_xlfn.XLOOKUP(Tabuľka9[[#This Row],[IČO]],Zlúčenie1[IČO],Zlúčenie1[cis_obce.okres_skratka])</f>
        <v>BŠ</v>
      </c>
    </row>
    <row r="1881" spans="1:10" hidden="1" x14ac:dyDescent="0.25">
      <c r="A1881" t="s">
        <v>7</v>
      </c>
      <c r="B1881" t="s">
        <v>19</v>
      </c>
      <c r="C1881" t="s">
        <v>10</v>
      </c>
      <c r="D1881"/>
      <c r="E1881" s="8">
        <v>2.1</v>
      </c>
      <c r="F1881">
        <v>40</v>
      </c>
      <c r="G1881">
        <f>SUM(Tabuľka9[[#This Row],[Predpokladané spotrebované množstvo 07-12/2022]]*Tabuľka9[[#This Row],[Cena MJ S  DPH]])</f>
        <v>84</v>
      </c>
      <c r="H1881" s="1">
        <v>42317673</v>
      </c>
      <c r="I1881" t="str">
        <f>_xlfn.XLOOKUP(Tabuľka9[[#This Row],[IČO]],Zlúčenie1[IČO],Zlúčenie1[zariadenie_short])</f>
        <v>Soš SLaL Bš</v>
      </c>
      <c r="J1881" t="str">
        <f>_xlfn.XLOOKUP(Tabuľka9[[#This Row],[IČO]],Zlúčenie1[IČO],Zlúčenie1[cis_obce.okres_skratka])</f>
        <v>BŠ</v>
      </c>
    </row>
    <row r="1882" spans="1:10" hidden="1" x14ac:dyDescent="0.25">
      <c r="A1882" t="s">
        <v>7</v>
      </c>
      <c r="B1882" t="s">
        <v>20</v>
      </c>
      <c r="C1882" t="s">
        <v>10</v>
      </c>
      <c r="D1882"/>
      <c r="E1882" s="8"/>
      <c r="F1882"/>
      <c r="G1882">
        <f>SUM(Tabuľka9[[#This Row],[Predpokladané spotrebované množstvo 07-12/2022]]*Tabuľka9[[#This Row],[Cena MJ S  DPH]])</f>
        <v>0</v>
      </c>
      <c r="H1882" s="1">
        <v>42317673</v>
      </c>
      <c r="I1882" t="str">
        <f>_xlfn.XLOOKUP(Tabuľka9[[#This Row],[IČO]],Zlúčenie1[IČO],Zlúčenie1[zariadenie_short])</f>
        <v>Soš SLaL Bš</v>
      </c>
      <c r="J1882" t="str">
        <f>_xlfn.XLOOKUP(Tabuľka9[[#This Row],[IČO]],Zlúčenie1[IČO],Zlúčenie1[cis_obce.okres_skratka])</f>
        <v>BŠ</v>
      </c>
    </row>
    <row r="1883" spans="1:10" hidden="1" x14ac:dyDescent="0.25">
      <c r="A1883" t="s">
        <v>7</v>
      </c>
      <c r="B1883" t="s">
        <v>21</v>
      </c>
      <c r="C1883" t="s">
        <v>22</v>
      </c>
      <c r="D1883"/>
      <c r="E1883" s="8"/>
      <c r="F1883"/>
      <c r="G1883">
        <f>SUM(Tabuľka9[[#This Row],[Predpokladané spotrebované množstvo 07-12/2022]]*Tabuľka9[[#This Row],[Cena MJ S  DPH]])</f>
        <v>0</v>
      </c>
      <c r="H1883" s="1">
        <v>42317673</v>
      </c>
      <c r="I1883" t="str">
        <f>_xlfn.XLOOKUP(Tabuľka9[[#This Row],[IČO]],Zlúčenie1[IČO],Zlúčenie1[zariadenie_short])</f>
        <v>Soš SLaL Bš</v>
      </c>
      <c r="J1883" t="str">
        <f>_xlfn.XLOOKUP(Tabuľka9[[#This Row],[IČO]],Zlúčenie1[IČO],Zlúčenie1[cis_obce.okres_skratka])</f>
        <v>BŠ</v>
      </c>
    </row>
    <row r="1884" spans="1:10" hidden="1" x14ac:dyDescent="0.25">
      <c r="A1884" t="s">
        <v>7</v>
      </c>
      <c r="B1884" t="s">
        <v>23</v>
      </c>
      <c r="C1884" t="s">
        <v>10</v>
      </c>
      <c r="D1884"/>
      <c r="E1884" s="8">
        <v>5.0999999999999996</v>
      </c>
      <c r="F1884">
        <v>30</v>
      </c>
      <c r="G1884">
        <f>SUM(Tabuľka9[[#This Row],[Predpokladané spotrebované množstvo 07-12/2022]]*Tabuľka9[[#This Row],[Cena MJ S  DPH]])</f>
        <v>153</v>
      </c>
      <c r="H1884" s="1">
        <v>42317673</v>
      </c>
      <c r="I1884" t="str">
        <f>_xlfn.XLOOKUP(Tabuľka9[[#This Row],[IČO]],Zlúčenie1[IČO],Zlúčenie1[zariadenie_short])</f>
        <v>Soš SLaL Bš</v>
      </c>
      <c r="J1884" t="str">
        <f>_xlfn.XLOOKUP(Tabuľka9[[#This Row],[IČO]],Zlúčenie1[IČO],Zlúčenie1[cis_obce.okres_skratka])</f>
        <v>BŠ</v>
      </c>
    </row>
    <row r="1885" spans="1:10" hidden="1" x14ac:dyDescent="0.25">
      <c r="A1885" t="s">
        <v>7</v>
      </c>
      <c r="B1885" t="s">
        <v>24</v>
      </c>
      <c r="C1885" t="s">
        <v>10</v>
      </c>
      <c r="D1885"/>
      <c r="E1885" s="8">
        <v>1.6</v>
      </c>
      <c r="F1885">
        <v>100</v>
      </c>
      <c r="G1885">
        <f>SUM(Tabuľka9[[#This Row],[Predpokladané spotrebované množstvo 07-12/2022]]*Tabuľka9[[#This Row],[Cena MJ S  DPH]])</f>
        <v>160</v>
      </c>
      <c r="H1885" s="1">
        <v>42317673</v>
      </c>
      <c r="I1885" t="str">
        <f>_xlfn.XLOOKUP(Tabuľka9[[#This Row],[IČO]],Zlúčenie1[IČO],Zlúčenie1[zariadenie_short])</f>
        <v>Soš SLaL Bš</v>
      </c>
      <c r="J1885" t="str">
        <f>_xlfn.XLOOKUP(Tabuľka9[[#This Row],[IČO]],Zlúčenie1[IČO],Zlúčenie1[cis_obce.okres_skratka])</f>
        <v>BŠ</v>
      </c>
    </row>
    <row r="1886" spans="1:10" hidden="1" x14ac:dyDescent="0.25">
      <c r="A1886" t="s">
        <v>7</v>
      </c>
      <c r="B1886" t="s">
        <v>25</v>
      </c>
      <c r="C1886" t="s">
        <v>10</v>
      </c>
      <c r="D1886"/>
      <c r="E1886" s="8"/>
      <c r="F1886"/>
      <c r="G1886">
        <f>SUM(Tabuľka9[[#This Row],[Predpokladané spotrebované množstvo 07-12/2022]]*Tabuľka9[[#This Row],[Cena MJ S  DPH]])</f>
        <v>0</v>
      </c>
      <c r="H1886" s="1">
        <v>42317673</v>
      </c>
      <c r="I1886" t="str">
        <f>_xlfn.XLOOKUP(Tabuľka9[[#This Row],[IČO]],Zlúčenie1[IČO],Zlúčenie1[zariadenie_short])</f>
        <v>Soš SLaL Bš</v>
      </c>
      <c r="J1886" t="str">
        <f>_xlfn.XLOOKUP(Tabuľka9[[#This Row],[IČO]],Zlúčenie1[IČO],Zlúčenie1[cis_obce.okres_skratka])</f>
        <v>BŠ</v>
      </c>
    </row>
    <row r="1887" spans="1:10" hidden="1" x14ac:dyDescent="0.25">
      <c r="A1887" t="s">
        <v>7</v>
      </c>
      <c r="B1887" t="s">
        <v>26</v>
      </c>
      <c r="C1887" t="s">
        <v>10</v>
      </c>
      <c r="D1887"/>
      <c r="E1887" s="8">
        <v>1.6</v>
      </c>
      <c r="F1887">
        <v>120</v>
      </c>
      <c r="G1887">
        <f>SUM(Tabuľka9[[#This Row],[Predpokladané spotrebované množstvo 07-12/2022]]*Tabuľka9[[#This Row],[Cena MJ S  DPH]])</f>
        <v>192</v>
      </c>
      <c r="H1887" s="1">
        <v>42317673</v>
      </c>
      <c r="I1887" t="str">
        <f>_xlfn.XLOOKUP(Tabuľka9[[#This Row],[IČO]],Zlúčenie1[IČO],Zlúčenie1[zariadenie_short])</f>
        <v>Soš SLaL Bš</v>
      </c>
      <c r="J1887" t="str">
        <f>_xlfn.XLOOKUP(Tabuľka9[[#This Row],[IČO]],Zlúčenie1[IČO],Zlúčenie1[cis_obce.okres_skratka])</f>
        <v>BŠ</v>
      </c>
    </row>
    <row r="1888" spans="1:10" hidden="1" x14ac:dyDescent="0.25">
      <c r="A1888" t="s">
        <v>7</v>
      </c>
      <c r="B1888" t="s">
        <v>27</v>
      </c>
      <c r="C1888" t="s">
        <v>10</v>
      </c>
      <c r="D1888"/>
      <c r="E1888" s="8">
        <v>0.7</v>
      </c>
      <c r="F1888">
        <v>200</v>
      </c>
      <c r="G1888">
        <f>SUM(Tabuľka9[[#This Row],[Predpokladané spotrebované množstvo 07-12/2022]]*Tabuľka9[[#This Row],[Cena MJ S  DPH]])</f>
        <v>140</v>
      </c>
      <c r="H1888" s="1">
        <v>42317673</v>
      </c>
      <c r="I1888" t="str">
        <f>_xlfn.XLOOKUP(Tabuľka9[[#This Row],[IČO]],Zlúčenie1[IČO],Zlúčenie1[zariadenie_short])</f>
        <v>Soš SLaL Bš</v>
      </c>
      <c r="J1888" t="str">
        <f>_xlfn.XLOOKUP(Tabuľka9[[#This Row],[IČO]],Zlúčenie1[IČO],Zlúčenie1[cis_obce.okres_skratka])</f>
        <v>BŠ</v>
      </c>
    </row>
    <row r="1889" spans="1:10" hidden="1" x14ac:dyDescent="0.25">
      <c r="A1889" t="s">
        <v>7</v>
      </c>
      <c r="B1889" t="s">
        <v>28</v>
      </c>
      <c r="C1889" t="s">
        <v>10</v>
      </c>
      <c r="D1889"/>
      <c r="E1889" s="8">
        <v>0.9</v>
      </c>
      <c r="F1889">
        <v>200</v>
      </c>
      <c r="G1889">
        <f>SUM(Tabuľka9[[#This Row],[Predpokladané spotrebované množstvo 07-12/2022]]*Tabuľka9[[#This Row],[Cena MJ S  DPH]])</f>
        <v>180</v>
      </c>
      <c r="H1889" s="1">
        <v>42317673</v>
      </c>
      <c r="I1889" t="str">
        <f>_xlfn.XLOOKUP(Tabuľka9[[#This Row],[IČO]],Zlúčenie1[IČO],Zlúčenie1[zariadenie_short])</f>
        <v>Soš SLaL Bš</v>
      </c>
      <c r="J1889" t="str">
        <f>_xlfn.XLOOKUP(Tabuľka9[[#This Row],[IČO]],Zlúčenie1[IČO],Zlúčenie1[cis_obce.okres_skratka])</f>
        <v>BŠ</v>
      </c>
    </row>
    <row r="1890" spans="1:10" hidden="1" x14ac:dyDescent="0.25">
      <c r="A1890" t="s">
        <v>7</v>
      </c>
      <c r="B1890" t="s">
        <v>29</v>
      </c>
      <c r="C1890" t="s">
        <v>16</v>
      </c>
      <c r="D1890"/>
      <c r="E1890" s="8">
        <v>0.5</v>
      </c>
      <c r="F1890">
        <v>60</v>
      </c>
      <c r="G1890">
        <f>SUM(Tabuľka9[[#This Row],[Predpokladané spotrebované množstvo 07-12/2022]]*Tabuľka9[[#This Row],[Cena MJ S  DPH]])</f>
        <v>30</v>
      </c>
      <c r="H1890" s="1">
        <v>42317673</v>
      </c>
      <c r="I1890" t="str">
        <f>_xlfn.XLOOKUP(Tabuľka9[[#This Row],[IČO]],Zlúčenie1[IČO],Zlúčenie1[zariadenie_short])</f>
        <v>Soš SLaL Bš</v>
      </c>
      <c r="J1890" t="str">
        <f>_xlfn.XLOOKUP(Tabuľka9[[#This Row],[IČO]],Zlúčenie1[IČO],Zlúčenie1[cis_obce.okres_skratka])</f>
        <v>BŠ</v>
      </c>
    </row>
    <row r="1891" spans="1:10" hidden="1" x14ac:dyDescent="0.25">
      <c r="A1891" t="s">
        <v>7</v>
      </c>
      <c r="B1891" t="s">
        <v>30</v>
      </c>
      <c r="C1891" t="s">
        <v>10</v>
      </c>
      <c r="D1891"/>
      <c r="E1891" s="8">
        <v>0.5</v>
      </c>
      <c r="F1891">
        <v>50</v>
      </c>
      <c r="G1891">
        <f>SUM(Tabuľka9[[#This Row],[Predpokladané spotrebované množstvo 07-12/2022]]*Tabuľka9[[#This Row],[Cena MJ S  DPH]])</f>
        <v>25</v>
      </c>
      <c r="H1891" s="1">
        <v>42317673</v>
      </c>
      <c r="I1891" t="str">
        <f>_xlfn.XLOOKUP(Tabuľka9[[#This Row],[IČO]],Zlúčenie1[IČO],Zlúčenie1[zariadenie_short])</f>
        <v>Soš SLaL Bš</v>
      </c>
      <c r="J1891" t="str">
        <f>_xlfn.XLOOKUP(Tabuľka9[[#This Row],[IČO]],Zlúčenie1[IČO],Zlúčenie1[cis_obce.okres_skratka])</f>
        <v>BŠ</v>
      </c>
    </row>
    <row r="1892" spans="1:10" hidden="1" x14ac:dyDescent="0.25">
      <c r="A1892" t="s">
        <v>7</v>
      </c>
      <c r="B1892" t="s">
        <v>31</v>
      </c>
      <c r="C1892" t="s">
        <v>10</v>
      </c>
      <c r="D1892"/>
      <c r="E1892" s="8">
        <v>1.2</v>
      </c>
      <c r="F1892">
        <v>100</v>
      </c>
      <c r="G1892">
        <f>SUM(Tabuľka9[[#This Row],[Predpokladané spotrebované množstvo 07-12/2022]]*Tabuľka9[[#This Row],[Cena MJ S  DPH]])</f>
        <v>120</v>
      </c>
      <c r="H1892" s="1">
        <v>42317673</v>
      </c>
      <c r="I1892" t="str">
        <f>_xlfn.XLOOKUP(Tabuľka9[[#This Row],[IČO]],Zlúčenie1[IČO],Zlúčenie1[zariadenie_short])</f>
        <v>Soš SLaL Bš</v>
      </c>
      <c r="J1892" t="str">
        <f>_xlfn.XLOOKUP(Tabuľka9[[#This Row],[IČO]],Zlúčenie1[IČO],Zlúčenie1[cis_obce.okres_skratka])</f>
        <v>BŠ</v>
      </c>
    </row>
    <row r="1893" spans="1:10" hidden="1" x14ac:dyDescent="0.25">
      <c r="A1893" t="s">
        <v>7</v>
      </c>
      <c r="B1893" t="s">
        <v>32</v>
      </c>
      <c r="C1893" t="s">
        <v>10</v>
      </c>
      <c r="D1893"/>
      <c r="E1893" s="8">
        <v>0.9</v>
      </c>
      <c r="F1893">
        <v>80</v>
      </c>
      <c r="G1893">
        <f>SUM(Tabuľka9[[#This Row],[Predpokladané spotrebované množstvo 07-12/2022]]*Tabuľka9[[#This Row],[Cena MJ S  DPH]])</f>
        <v>72</v>
      </c>
      <c r="H1893" s="1">
        <v>42317673</v>
      </c>
      <c r="I1893" t="str">
        <f>_xlfn.XLOOKUP(Tabuľka9[[#This Row],[IČO]],Zlúčenie1[IČO],Zlúčenie1[zariadenie_short])</f>
        <v>Soš SLaL Bš</v>
      </c>
      <c r="J1893" t="str">
        <f>_xlfn.XLOOKUP(Tabuľka9[[#This Row],[IČO]],Zlúčenie1[IČO],Zlúčenie1[cis_obce.okres_skratka])</f>
        <v>BŠ</v>
      </c>
    </row>
    <row r="1894" spans="1:10" hidden="1" x14ac:dyDescent="0.25">
      <c r="A1894" t="s">
        <v>7</v>
      </c>
      <c r="B1894" t="s">
        <v>33</v>
      </c>
      <c r="C1894" t="s">
        <v>10</v>
      </c>
      <c r="D1894"/>
      <c r="E1894" s="8"/>
      <c r="F1894"/>
      <c r="G1894">
        <f>SUM(Tabuľka9[[#This Row],[Predpokladané spotrebované množstvo 07-12/2022]]*Tabuľka9[[#This Row],[Cena MJ S  DPH]])</f>
        <v>0</v>
      </c>
      <c r="H1894" s="1">
        <v>42317673</v>
      </c>
      <c r="I1894" t="str">
        <f>_xlfn.XLOOKUP(Tabuľka9[[#This Row],[IČO]],Zlúčenie1[IČO],Zlúčenie1[zariadenie_short])</f>
        <v>Soš SLaL Bš</v>
      </c>
      <c r="J1894" t="str">
        <f>_xlfn.XLOOKUP(Tabuľka9[[#This Row],[IČO]],Zlúčenie1[IČO],Zlúčenie1[cis_obce.okres_skratka])</f>
        <v>BŠ</v>
      </c>
    </row>
    <row r="1895" spans="1:10" hidden="1" x14ac:dyDescent="0.25">
      <c r="A1895" t="s">
        <v>7</v>
      </c>
      <c r="B1895" t="s">
        <v>34</v>
      </c>
      <c r="C1895" t="s">
        <v>10</v>
      </c>
      <c r="D1895"/>
      <c r="E1895" s="8">
        <v>0.4</v>
      </c>
      <c r="F1895">
        <v>80</v>
      </c>
      <c r="G1895">
        <f>SUM(Tabuľka9[[#This Row],[Predpokladané spotrebované množstvo 07-12/2022]]*Tabuľka9[[#This Row],[Cena MJ S  DPH]])</f>
        <v>32</v>
      </c>
      <c r="H1895" s="1">
        <v>42317673</v>
      </c>
      <c r="I1895" t="str">
        <f>_xlfn.XLOOKUP(Tabuľka9[[#This Row],[IČO]],Zlúčenie1[IČO],Zlúčenie1[zariadenie_short])</f>
        <v>Soš SLaL Bš</v>
      </c>
      <c r="J1895" t="str">
        <f>_xlfn.XLOOKUP(Tabuľka9[[#This Row],[IČO]],Zlúčenie1[IČO],Zlúčenie1[cis_obce.okres_skratka])</f>
        <v>BŠ</v>
      </c>
    </row>
    <row r="1896" spans="1:10" hidden="1" x14ac:dyDescent="0.25">
      <c r="A1896" t="s">
        <v>7</v>
      </c>
      <c r="B1896" t="s">
        <v>35</v>
      </c>
      <c r="C1896" t="s">
        <v>10</v>
      </c>
      <c r="D1896"/>
      <c r="E1896" s="8">
        <v>0.6</v>
      </c>
      <c r="F1896">
        <v>40</v>
      </c>
      <c r="G1896">
        <f>SUM(Tabuľka9[[#This Row],[Predpokladané spotrebované množstvo 07-12/2022]]*Tabuľka9[[#This Row],[Cena MJ S  DPH]])</f>
        <v>24</v>
      </c>
      <c r="H1896" s="1">
        <v>42317673</v>
      </c>
      <c r="I1896" t="str">
        <f>_xlfn.XLOOKUP(Tabuľka9[[#This Row],[IČO]],Zlúčenie1[IČO],Zlúčenie1[zariadenie_short])</f>
        <v>Soš SLaL Bš</v>
      </c>
      <c r="J1896" t="str">
        <f>_xlfn.XLOOKUP(Tabuľka9[[#This Row],[IČO]],Zlúčenie1[IČO],Zlúčenie1[cis_obce.okres_skratka])</f>
        <v>BŠ</v>
      </c>
    </row>
    <row r="1897" spans="1:10" hidden="1" x14ac:dyDescent="0.25">
      <c r="A1897" t="s">
        <v>7</v>
      </c>
      <c r="B1897" t="s">
        <v>36</v>
      </c>
      <c r="C1897" t="s">
        <v>10</v>
      </c>
      <c r="D1897"/>
      <c r="E1897" s="8">
        <v>1.6</v>
      </c>
      <c r="F1897">
        <v>50</v>
      </c>
      <c r="G1897">
        <f>SUM(Tabuľka9[[#This Row],[Predpokladané spotrebované množstvo 07-12/2022]]*Tabuľka9[[#This Row],[Cena MJ S  DPH]])</f>
        <v>80</v>
      </c>
      <c r="H1897" s="1">
        <v>42317673</v>
      </c>
      <c r="I1897" t="str">
        <f>_xlfn.XLOOKUP(Tabuľka9[[#This Row],[IČO]],Zlúčenie1[IČO],Zlúčenie1[zariadenie_short])</f>
        <v>Soš SLaL Bš</v>
      </c>
      <c r="J1897" t="str">
        <f>_xlfn.XLOOKUP(Tabuľka9[[#This Row],[IČO]],Zlúčenie1[IČO],Zlúčenie1[cis_obce.okres_skratka])</f>
        <v>BŠ</v>
      </c>
    </row>
    <row r="1898" spans="1:10" hidden="1" x14ac:dyDescent="0.25">
      <c r="A1898" t="s">
        <v>7</v>
      </c>
      <c r="B1898" t="s">
        <v>37</v>
      </c>
      <c r="C1898" t="s">
        <v>10</v>
      </c>
      <c r="D1898"/>
      <c r="E1898" s="8"/>
      <c r="F1898"/>
      <c r="G1898">
        <f>SUM(Tabuľka9[[#This Row],[Predpokladané spotrebované množstvo 07-12/2022]]*Tabuľka9[[#This Row],[Cena MJ S  DPH]])</f>
        <v>0</v>
      </c>
      <c r="H1898" s="1">
        <v>42317673</v>
      </c>
      <c r="I1898" t="str">
        <f>_xlfn.XLOOKUP(Tabuľka9[[#This Row],[IČO]],Zlúčenie1[IČO],Zlúčenie1[zariadenie_short])</f>
        <v>Soš SLaL Bš</v>
      </c>
      <c r="J1898" t="str">
        <f>_xlfn.XLOOKUP(Tabuľka9[[#This Row],[IČO]],Zlúčenie1[IČO],Zlúčenie1[cis_obce.okres_skratka])</f>
        <v>BŠ</v>
      </c>
    </row>
    <row r="1899" spans="1:10" hidden="1" x14ac:dyDescent="0.25">
      <c r="A1899" t="s">
        <v>7</v>
      </c>
      <c r="B1899" t="s">
        <v>38</v>
      </c>
      <c r="C1899" t="s">
        <v>10</v>
      </c>
      <c r="D1899"/>
      <c r="E1899" s="8">
        <v>1.3</v>
      </c>
      <c r="F1899">
        <v>50</v>
      </c>
      <c r="G1899">
        <f>SUM(Tabuľka9[[#This Row],[Predpokladané spotrebované množstvo 07-12/2022]]*Tabuľka9[[#This Row],[Cena MJ S  DPH]])</f>
        <v>65</v>
      </c>
      <c r="H1899" s="1">
        <v>42317673</v>
      </c>
      <c r="I1899" t="str">
        <f>_xlfn.XLOOKUP(Tabuľka9[[#This Row],[IČO]],Zlúčenie1[IČO],Zlúčenie1[zariadenie_short])</f>
        <v>Soš SLaL Bš</v>
      </c>
      <c r="J1899" t="str">
        <f>_xlfn.XLOOKUP(Tabuľka9[[#This Row],[IČO]],Zlúčenie1[IČO],Zlúčenie1[cis_obce.okres_skratka])</f>
        <v>BŠ</v>
      </c>
    </row>
    <row r="1900" spans="1:10" hidden="1" x14ac:dyDescent="0.25">
      <c r="A1900" t="s">
        <v>7</v>
      </c>
      <c r="B1900" t="s">
        <v>39</v>
      </c>
      <c r="C1900" t="s">
        <v>16</v>
      </c>
      <c r="D1900"/>
      <c r="E1900" s="8"/>
      <c r="F1900"/>
      <c r="G1900">
        <f>SUM(Tabuľka9[[#This Row],[Predpokladané spotrebované množstvo 07-12/2022]]*Tabuľka9[[#This Row],[Cena MJ S  DPH]])</f>
        <v>0</v>
      </c>
      <c r="H1900" s="1">
        <v>42317673</v>
      </c>
      <c r="I1900" t="str">
        <f>_xlfn.XLOOKUP(Tabuľka9[[#This Row],[IČO]],Zlúčenie1[IČO],Zlúčenie1[zariadenie_short])</f>
        <v>Soš SLaL Bš</v>
      </c>
      <c r="J1900" t="str">
        <f>_xlfn.XLOOKUP(Tabuľka9[[#This Row],[IČO]],Zlúčenie1[IČO],Zlúčenie1[cis_obce.okres_skratka])</f>
        <v>BŠ</v>
      </c>
    </row>
    <row r="1901" spans="1:10" hidden="1" x14ac:dyDescent="0.25">
      <c r="A1901" t="s">
        <v>7</v>
      </c>
      <c r="B1901" t="s">
        <v>40</v>
      </c>
      <c r="C1901" t="s">
        <v>10</v>
      </c>
      <c r="D1901"/>
      <c r="E1901" s="8">
        <v>1.5</v>
      </c>
      <c r="F1901">
        <v>60</v>
      </c>
      <c r="G1901">
        <f>SUM(Tabuľka9[[#This Row],[Predpokladané spotrebované množstvo 07-12/2022]]*Tabuľka9[[#This Row],[Cena MJ S  DPH]])</f>
        <v>90</v>
      </c>
      <c r="H1901" s="1">
        <v>42317673</v>
      </c>
      <c r="I1901" t="str">
        <f>_xlfn.XLOOKUP(Tabuľka9[[#This Row],[IČO]],Zlúčenie1[IČO],Zlúčenie1[zariadenie_short])</f>
        <v>Soš SLaL Bš</v>
      </c>
      <c r="J1901" t="str">
        <f>_xlfn.XLOOKUP(Tabuľka9[[#This Row],[IČO]],Zlúčenie1[IČO],Zlúčenie1[cis_obce.okres_skratka])</f>
        <v>BŠ</v>
      </c>
    </row>
    <row r="1902" spans="1:10" hidden="1" x14ac:dyDescent="0.25">
      <c r="A1902" t="s">
        <v>7</v>
      </c>
      <c r="B1902" t="s">
        <v>41</v>
      </c>
      <c r="C1902" t="s">
        <v>10</v>
      </c>
      <c r="D1902"/>
      <c r="E1902" s="8"/>
      <c r="F1902"/>
      <c r="G1902">
        <f>SUM(Tabuľka9[[#This Row],[Predpokladané spotrebované množstvo 07-12/2022]]*Tabuľka9[[#This Row],[Cena MJ S  DPH]])</f>
        <v>0</v>
      </c>
      <c r="H1902" s="1">
        <v>42317673</v>
      </c>
      <c r="I1902" t="str">
        <f>_xlfn.XLOOKUP(Tabuľka9[[#This Row],[IČO]],Zlúčenie1[IČO],Zlúčenie1[zariadenie_short])</f>
        <v>Soš SLaL Bš</v>
      </c>
      <c r="J1902" t="str">
        <f>_xlfn.XLOOKUP(Tabuľka9[[#This Row],[IČO]],Zlúčenie1[IČO],Zlúčenie1[cis_obce.okres_skratka])</f>
        <v>BŠ</v>
      </c>
    </row>
    <row r="1903" spans="1:10" hidden="1" x14ac:dyDescent="0.25">
      <c r="A1903" t="s">
        <v>7</v>
      </c>
      <c r="B1903" t="s">
        <v>42</v>
      </c>
      <c r="C1903" t="s">
        <v>10</v>
      </c>
      <c r="D1903"/>
      <c r="E1903" s="8"/>
      <c r="F1903"/>
      <c r="G1903">
        <f>SUM(Tabuľka9[[#This Row],[Predpokladané spotrebované množstvo 07-12/2022]]*Tabuľka9[[#This Row],[Cena MJ S  DPH]])</f>
        <v>0</v>
      </c>
      <c r="H1903" s="1">
        <v>42317673</v>
      </c>
      <c r="I1903" t="str">
        <f>_xlfn.XLOOKUP(Tabuľka9[[#This Row],[IČO]],Zlúčenie1[IČO],Zlúčenie1[zariadenie_short])</f>
        <v>Soš SLaL Bš</v>
      </c>
      <c r="J1903" t="str">
        <f>_xlfn.XLOOKUP(Tabuľka9[[#This Row],[IČO]],Zlúčenie1[IČO],Zlúčenie1[cis_obce.okres_skratka])</f>
        <v>BŠ</v>
      </c>
    </row>
    <row r="1904" spans="1:10" hidden="1" x14ac:dyDescent="0.25">
      <c r="A1904" t="s">
        <v>7</v>
      </c>
      <c r="B1904" t="s">
        <v>43</v>
      </c>
      <c r="C1904" t="s">
        <v>10</v>
      </c>
      <c r="D1904"/>
      <c r="E1904" s="8">
        <v>0.45</v>
      </c>
      <c r="F1904">
        <v>100</v>
      </c>
      <c r="G1904">
        <f>SUM(Tabuľka9[[#This Row],[Predpokladané spotrebované množstvo 07-12/2022]]*Tabuľka9[[#This Row],[Cena MJ S  DPH]])</f>
        <v>45</v>
      </c>
      <c r="H1904" s="1">
        <v>42317673</v>
      </c>
      <c r="I1904" t="str">
        <f>_xlfn.XLOOKUP(Tabuľka9[[#This Row],[IČO]],Zlúčenie1[IČO],Zlúčenie1[zariadenie_short])</f>
        <v>Soš SLaL Bš</v>
      </c>
      <c r="J1904" t="str">
        <f>_xlfn.XLOOKUP(Tabuľka9[[#This Row],[IČO]],Zlúčenie1[IČO],Zlúčenie1[cis_obce.okres_skratka])</f>
        <v>BŠ</v>
      </c>
    </row>
    <row r="1905" spans="1:10" hidden="1" x14ac:dyDescent="0.25">
      <c r="A1905" t="s">
        <v>7</v>
      </c>
      <c r="B1905" t="s">
        <v>44</v>
      </c>
      <c r="C1905" t="s">
        <v>45</v>
      </c>
      <c r="D1905"/>
      <c r="E1905" s="8"/>
      <c r="F1905"/>
      <c r="G1905">
        <f>SUM(Tabuľka9[[#This Row],[Predpokladané spotrebované množstvo 07-12/2022]]*Tabuľka9[[#This Row],[Cena MJ S  DPH]])</f>
        <v>0</v>
      </c>
      <c r="H1905" s="1">
        <v>42317673</v>
      </c>
      <c r="I1905" t="str">
        <f>_xlfn.XLOOKUP(Tabuľka9[[#This Row],[IČO]],Zlúčenie1[IČO],Zlúčenie1[zariadenie_short])</f>
        <v>Soš SLaL Bš</v>
      </c>
      <c r="J1905" t="str">
        <f>_xlfn.XLOOKUP(Tabuľka9[[#This Row],[IČO]],Zlúčenie1[IČO],Zlúčenie1[cis_obce.okres_skratka])</f>
        <v>BŠ</v>
      </c>
    </row>
    <row r="1906" spans="1:10" hidden="1" x14ac:dyDescent="0.25">
      <c r="A1906" t="s">
        <v>7</v>
      </c>
      <c r="B1906" t="s">
        <v>46</v>
      </c>
      <c r="C1906" t="s">
        <v>45</v>
      </c>
      <c r="D1906"/>
      <c r="E1906" s="8"/>
      <c r="F1906"/>
      <c r="G1906">
        <f>SUM(Tabuľka9[[#This Row],[Predpokladané spotrebované množstvo 07-12/2022]]*Tabuľka9[[#This Row],[Cena MJ S  DPH]])</f>
        <v>0</v>
      </c>
      <c r="H1906" s="1">
        <v>42317673</v>
      </c>
      <c r="I1906" t="str">
        <f>_xlfn.XLOOKUP(Tabuľka9[[#This Row],[IČO]],Zlúčenie1[IČO],Zlúčenie1[zariadenie_short])</f>
        <v>Soš SLaL Bš</v>
      </c>
      <c r="J1906" t="str">
        <f>_xlfn.XLOOKUP(Tabuľka9[[#This Row],[IČO]],Zlúčenie1[IČO],Zlúčenie1[cis_obce.okres_skratka])</f>
        <v>BŠ</v>
      </c>
    </row>
    <row r="1907" spans="1:10" hidden="1" x14ac:dyDescent="0.25">
      <c r="A1907" t="s">
        <v>7</v>
      </c>
      <c r="B1907" t="s">
        <v>47</v>
      </c>
      <c r="C1907" t="s">
        <v>10</v>
      </c>
      <c r="D1907"/>
      <c r="E1907" s="8"/>
      <c r="F1907"/>
      <c r="G1907">
        <f>SUM(Tabuľka9[[#This Row],[Predpokladané spotrebované množstvo 07-12/2022]]*Tabuľka9[[#This Row],[Cena MJ S  DPH]])</f>
        <v>0</v>
      </c>
      <c r="H1907" s="1">
        <v>42317673</v>
      </c>
      <c r="I1907" t="str">
        <f>_xlfn.XLOOKUP(Tabuľka9[[#This Row],[IČO]],Zlúčenie1[IČO],Zlúčenie1[zariadenie_short])</f>
        <v>Soš SLaL Bš</v>
      </c>
      <c r="J1907" t="str">
        <f>_xlfn.XLOOKUP(Tabuľka9[[#This Row],[IČO]],Zlúčenie1[IČO],Zlúčenie1[cis_obce.okres_skratka])</f>
        <v>BŠ</v>
      </c>
    </row>
    <row r="1908" spans="1:10" hidden="1" x14ac:dyDescent="0.25">
      <c r="A1908" t="s">
        <v>7</v>
      </c>
      <c r="B1908" t="s">
        <v>48</v>
      </c>
      <c r="C1908" t="s">
        <v>10</v>
      </c>
      <c r="D1908"/>
      <c r="E1908" s="8">
        <v>1.7</v>
      </c>
      <c r="F1908">
        <v>80</v>
      </c>
      <c r="G1908">
        <f>SUM(Tabuľka9[[#This Row],[Predpokladané spotrebované množstvo 07-12/2022]]*Tabuľka9[[#This Row],[Cena MJ S  DPH]])</f>
        <v>136</v>
      </c>
      <c r="H1908" s="1">
        <v>42317673</v>
      </c>
      <c r="I1908" t="str">
        <f>_xlfn.XLOOKUP(Tabuľka9[[#This Row],[IČO]],Zlúčenie1[IČO],Zlúčenie1[zariadenie_short])</f>
        <v>Soš SLaL Bš</v>
      </c>
      <c r="J1908" t="str">
        <f>_xlfn.XLOOKUP(Tabuľka9[[#This Row],[IČO]],Zlúčenie1[IČO],Zlúčenie1[cis_obce.okres_skratka])</f>
        <v>BŠ</v>
      </c>
    </row>
    <row r="1909" spans="1:10" hidden="1" x14ac:dyDescent="0.25">
      <c r="A1909" t="s">
        <v>7</v>
      </c>
      <c r="B1909" t="s">
        <v>49</v>
      </c>
      <c r="C1909" t="s">
        <v>10</v>
      </c>
      <c r="D1909"/>
      <c r="E1909" s="8">
        <v>1.8</v>
      </c>
      <c r="F1909">
        <v>30</v>
      </c>
      <c r="G1909">
        <f>SUM(Tabuľka9[[#This Row],[Predpokladané spotrebované množstvo 07-12/2022]]*Tabuľka9[[#This Row],[Cena MJ S  DPH]])</f>
        <v>54</v>
      </c>
      <c r="H1909" s="1">
        <v>42317673</v>
      </c>
      <c r="I1909" t="str">
        <f>_xlfn.XLOOKUP(Tabuľka9[[#This Row],[IČO]],Zlúčenie1[IČO],Zlúčenie1[zariadenie_short])</f>
        <v>Soš SLaL Bš</v>
      </c>
      <c r="J1909" t="str">
        <f>_xlfn.XLOOKUP(Tabuľka9[[#This Row],[IČO]],Zlúčenie1[IČO],Zlúčenie1[cis_obce.okres_skratka])</f>
        <v>BŠ</v>
      </c>
    </row>
    <row r="1910" spans="1:10" hidden="1" x14ac:dyDescent="0.25">
      <c r="A1910" t="s">
        <v>7</v>
      </c>
      <c r="B1910" t="s">
        <v>50</v>
      </c>
      <c r="C1910" t="s">
        <v>10</v>
      </c>
      <c r="D1910"/>
      <c r="E1910" s="8">
        <v>2.1</v>
      </c>
      <c r="F1910">
        <v>30</v>
      </c>
      <c r="G1910">
        <f>SUM(Tabuľka9[[#This Row],[Predpokladané spotrebované množstvo 07-12/2022]]*Tabuľka9[[#This Row],[Cena MJ S  DPH]])</f>
        <v>63</v>
      </c>
      <c r="H1910" s="1">
        <v>42317673</v>
      </c>
      <c r="I1910" t="str">
        <f>_xlfn.XLOOKUP(Tabuľka9[[#This Row],[IČO]],Zlúčenie1[IČO],Zlúčenie1[zariadenie_short])</f>
        <v>Soš SLaL Bš</v>
      </c>
      <c r="J1910" t="str">
        <f>_xlfn.XLOOKUP(Tabuľka9[[#This Row],[IČO]],Zlúčenie1[IČO],Zlúčenie1[cis_obce.okres_skratka])</f>
        <v>BŠ</v>
      </c>
    </row>
    <row r="1911" spans="1:10" hidden="1" x14ac:dyDescent="0.25">
      <c r="A1911" t="s">
        <v>7</v>
      </c>
      <c r="B1911" t="s">
        <v>51</v>
      </c>
      <c r="C1911" t="s">
        <v>10</v>
      </c>
      <c r="D1911"/>
      <c r="E1911" s="8">
        <v>2.1</v>
      </c>
      <c r="F1911">
        <v>30</v>
      </c>
      <c r="G1911">
        <f>SUM(Tabuľka9[[#This Row],[Predpokladané spotrebované množstvo 07-12/2022]]*Tabuľka9[[#This Row],[Cena MJ S  DPH]])</f>
        <v>63</v>
      </c>
      <c r="H1911" s="1">
        <v>42317673</v>
      </c>
      <c r="I1911" t="str">
        <f>_xlfn.XLOOKUP(Tabuľka9[[#This Row],[IČO]],Zlúčenie1[IČO],Zlúčenie1[zariadenie_short])</f>
        <v>Soš SLaL Bš</v>
      </c>
      <c r="J1911" t="str">
        <f>_xlfn.XLOOKUP(Tabuľka9[[#This Row],[IČO]],Zlúčenie1[IČO],Zlúčenie1[cis_obce.okres_skratka])</f>
        <v>BŠ</v>
      </c>
    </row>
    <row r="1912" spans="1:10" hidden="1" x14ac:dyDescent="0.25">
      <c r="A1912" t="s">
        <v>7</v>
      </c>
      <c r="B1912" t="s">
        <v>52</v>
      </c>
      <c r="C1912" t="s">
        <v>10</v>
      </c>
      <c r="D1912"/>
      <c r="E1912" s="8">
        <v>2.1</v>
      </c>
      <c r="F1912">
        <v>30</v>
      </c>
      <c r="G1912">
        <f>SUM(Tabuľka9[[#This Row],[Predpokladané spotrebované množstvo 07-12/2022]]*Tabuľka9[[#This Row],[Cena MJ S  DPH]])</f>
        <v>63</v>
      </c>
      <c r="H1912" s="1">
        <v>42317673</v>
      </c>
      <c r="I1912" t="str">
        <f>_xlfn.XLOOKUP(Tabuľka9[[#This Row],[IČO]],Zlúčenie1[IČO],Zlúčenie1[zariadenie_short])</f>
        <v>Soš SLaL Bš</v>
      </c>
      <c r="J1912" t="str">
        <f>_xlfn.XLOOKUP(Tabuľka9[[#This Row],[IČO]],Zlúčenie1[IČO],Zlúčenie1[cis_obce.okres_skratka])</f>
        <v>BŠ</v>
      </c>
    </row>
    <row r="1913" spans="1:10" hidden="1" x14ac:dyDescent="0.25">
      <c r="A1913" t="s">
        <v>7</v>
      </c>
      <c r="B1913" t="s">
        <v>53</v>
      </c>
      <c r="C1913" t="s">
        <v>10</v>
      </c>
      <c r="D1913"/>
      <c r="E1913" s="8">
        <v>2.5</v>
      </c>
      <c r="F1913">
        <v>80</v>
      </c>
      <c r="G1913">
        <f>SUM(Tabuľka9[[#This Row],[Predpokladané spotrebované množstvo 07-12/2022]]*Tabuľka9[[#This Row],[Cena MJ S  DPH]])</f>
        <v>200</v>
      </c>
      <c r="H1913" s="1">
        <v>42317673</v>
      </c>
      <c r="I1913" t="str">
        <f>_xlfn.XLOOKUP(Tabuľka9[[#This Row],[IČO]],Zlúčenie1[IČO],Zlúčenie1[zariadenie_short])</f>
        <v>Soš SLaL Bš</v>
      </c>
      <c r="J1913" t="str">
        <f>_xlfn.XLOOKUP(Tabuľka9[[#This Row],[IČO]],Zlúčenie1[IČO],Zlúčenie1[cis_obce.okres_skratka])</f>
        <v>BŠ</v>
      </c>
    </row>
    <row r="1914" spans="1:10" hidden="1" x14ac:dyDescent="0.25">
      <c r="A1914" t="s">
        <v>7</v>
      </c>
      <c r="B1914" t="s">
        <v>54</v>
      </c>
      <c r="C1914" t="s">
        <v>10</v>
      </c>
      <c r="D1914"/>
      <c r="E1914" s="8"/>
      <c r="F1914"/>
      <c r="G1914">
        <f>SUM(Tabuľka9[[#This Row],[Predpokladané spotrebované množstvo 07-12/2022]]*Tabuľka9[[#This Row],[Cena MJ S  DPH]])</f>
        <v>0</v>
      </c>
      <c r="H1914" s="1">
        <v>42317673</v>
      </c>
      <c r="I1914" t="str">
        <f>_xlfn.XLOOKUP(Tabuľka9[[#This Row],[IČO]],Zlúčenie1[IČO],Zlúčenie1[zariadenie_short])</f>
        <v>Soš SLaL Bš</v>
      </c>
      <c r="J1914" t="str">
        <f>_xlfn.XLOOKUP(Tabuľka9[[#This Row],[IČO]],Zlúčenie1[IČO],Zlúčenie1[cis_obce.okres_skratka])</f>
        <v>BŠ</v>
      </c>
    </row>
    <row r="1915" spans="1:10" hidden="1" x14ac:dyDescent="0.25">
      <c r="A1915" t="s">
        <v>7</v>
      </c>
      <c r="B1915" t="s">
        <v>55</v>
      </c>
      <c r="C1915" t="s">
        <v>10</v>
      </c>
      <c r="D1915"/>
      <c r="E1915" s="8">
        <v>2.8</v>
      </c>
      <c r="F1915">
        <v>10</v>
      </c>
      <c r="G1915">
        <f>SUM(Tabuľka9[[#This Row],[Predpokladané spotrebované množstvo 07-12/2022]]*Tabuľka9[[#This Row],[Cena MJ S  DPH]])</f>
        <v>28</v>
      </c>
      <c r="H1915" s="1">
        <v>42317673</v>
      </c>
      <c r="I1915" t="str">
        <f>_xlfn.XLOOKUP(Tabuľka9[[#This Row],[IČO]],Zlúčenie1[IČO],Zlúčenie1[zariadenie_short])</f>
        <v>Soš SLaL Bš</v>
      </c>
      <c r="J1915" t="str">
        <f>_xlfn.XLOOKUP(Tabuľka9[[#This Row],[IČO]],Zlúčenie1[IČO],Zlúčenie1[cis_obce.okres_skratka])</f>
        <v>BŠ</v>
      </c>
    </row>
    <row r="1916" spans="1:10" hidden="1" x14ac:dyDescent="0.25">
      <c r="A1916" t="s">
        <v>7</v>
      </c>
      <c r="B1916" t="s">
        <v>56</v>
      </c>
      <c r="C1916" t="s">
        <v>10</v>
      </c>
      <c r="D1916"/>
      <c r="E1916" s="8">
        <v>0.9</v>
      </c>
      <c r="F1916">
        <v>20</v>
      </c>
      <c r="G1916">
        <f>SUM(Tabuľka9[[#This Row],[Predpokladané spotrebované množstvo 07-12/2022]]*Tabuľka9[[#This Row],[Cena MJ S  DPH]])</f>
        <v>18</v>
      </c>
      <c r="H1916" s="1">
        <v>42317673</v>
      </c>
      <c r="I1916" t="str">
        <f>_xlfn.XLOOKUP(Tabuľka9[[#This Row],[IČO]],Zlúčenie1[IČO],Zlúčenie1[zariadenie_short])</f>
        <v>Soš SLaL Bš</v>
      </c>
      <c r="J1916" t="str">
        <f>_xlfn.XLOOKUP(Tabuľka9[[#This Row],[IČO]],Zlúčenie1[IČO],Zlúčenie1[cis_obce.okres_skratka])</f>
        <v>BŠ</v>
      </c>
    </row>
    <row r="1917" spans="1:10" hidden="1" x14ac:dyDescent="0.25">
      <c r="A1917" t="s">
        <v>7</v>
      </c>
      <c r="B1917" t="s">
        <v>57</v>
      </c>
      <c r="C1917" t="s">
        <v>10</v>
      </c>
      <c r="D1917"/>
      <c r="E1917" s="8">
        <v>0.7</v>
      </c>
      <c r="F1917">
        <v>50</v>
      </c>
      <c r="G1917">
        <f>SUM(Tabuľka9[[#This Row],[Predpokladané spotrebované množstvo 07-12/2022]]*Tabuľka9[[#This Row],[Cena MJ S  DPH]])</f>
        <v>35</v>
      </c>
      <c r="H1917" s="1">
        <v>42317673</v>
      </c>
      <c r="I1917" t="str">
        <f>_xlfn.XLOOKUP(Tabuľka9[[#This Row],[IČO]],Zlúčenie1[IČO],Zlúčenie1[zariadenie_short])</f>
        <v>Soš SLaL Bš</v>
      </c>
      <c r="J1917" t="str">
        <f>_xlfn.XLOOKUP(Tabuľka9[[#This Row],[IČO]],Zlúčenie1[IČO],Zlúčenie1[cis_obce.okres_skratka])</f>
        <v>BŠ</v>
      </c>
    </row>
    <row r="1918" spans="1:10" hidden="1" x14ac:dyDescent="0.25">
      <c r="A1918" t="s">
        <v>7</v>
      </c>
      <c r="B1918" t="s">
        <v>58</v>
      </c>
      <c r="C1918" t="s">
        <v>16</v>
      </c>
      <c r="D1918"/>
      <c r="E1918" s="8">
        <v>0.4</v>
      </c>
      <c r="F1918">
        <v>60</v>
      </c>
      <c r="G1918">
        <f>SUM(Tabuľka9[[#This Row],[Predpokladané spotrebované množstvo 07-12/2022]]*Tabuľka9[[#This Row],[Cena MJ S  DPH]])</f>
        <v>24</v>
      </c>
      <c r="H1918" s="1">
        <v>42317673</v>
      </c>
      <c r="I1918" t="str">
        <f>_xlfn.XLOOKUP(Tabuľka9[[#This Row],[IČO]],Zlúčenie1[IČO],Zlúčenie1[zariadenie_short])</f>
        <v>Soš SLaL Bš</v>
      </c>
      <c r="J1918" t="str">
        <f>_xlfn.XLOOKUP(Tabuľka9[[#This Row],[IČO]],Zlúčenie1[IČO],Zlúčenie1[cis_obce.okres_skratka])</f>
        <v>BŠ</v>
      </c>
    </row>
    <row r="1919" spans="1:10" hidden="1" x14ac:dyDescent="0.25">
      <c r="A1919" t="s">
        <v>7</v>
      </c>
      <c r="B1919" t="s">
        <v>59</v>
      </c>
      <c r="C1919" t="s">
        <v>10</v>
      </c>
      <c r="D1919"/>
      <c r="E1919" s="8"/>
      <c r="F1919"/>
      <c r="G1919">
        <f>SUM(Tabuľka9[[#This Row],[Predpokladané spotrebované množstvo 07-12/2022]]*Tabuľka9[[#This Row],[Cena MJ S  DPH]])</f>
        <v>0</v>
      </c>
      <c r="H1919" s="1">
        <v>42317673</v>
      </c>
      <c r="I1919" t="str">
        <f>_xlfn.XLOOKUP(Tabuľka9[[#This Row],[IČO]],Zlúčenie1[IČO],Zlúčenie1[zariadenie_short])</f>
        <v>Soš SLaL Bš</v>
      </c>
      <c r="J1919" t="str">
        <f>_xlfn.XLOOKUP(Tabuľka9[[#This Row],[IČO]],Zlúčenie1[IČO],Zlúčenie1[cis_obce.okres_skratka])</f>
        <v>BŠ</v>
      </c>
    </row>
    <row r="1920" spans="1:10" hidden="1" x14ac:dyDescent="0.25">
      <c r="A1920" t="s">
        <v>7</v>
      </c>
      <c r="B1920" t="s">
        <v>60</v>
      </c>
      <c r="C1920" t="s">
        <v>10</v>
      </c>
      <c r="D1920"/>
      <c r="E1920" s="8"/>
      <c r="F1920"/>
      <c r="G1920">
        <f>SUM(Tabuľka9[[#This Row],[Predpokladané spotrebované množstvo 07-12/2022]]*Tabuľka9[[#This Row],[Cena MJ S  DPH]])</f>
        <v>0</v>
      </c>
      <c r="H1920" s="1">
        <v>42317673</v>
      </c>
      <c r="I1920" t="str">
        <f>_xlfn.XLOOKUP(Tabuľka9[[#This Row],[IČO]],Zlúčenie1[IČO],Zlúčenie1[zariadenie_short])</f>
        <v>Soš SLaL Bš</v>
      </c>
      <c r="J1920" t="str">
        <f>_xlfn.XLOOKUP(Tabuľka9[[#This Row],[IČO]],Zlúčenie1[IČO],Zlúčenie1[cis_obce.okres_skratka])</f>
        <v>BŠ</v>
      </c>
    </row>
    <row r="1921" spans="1:10" hidden="1" x14ac:dyDescent="0.25">
      <c r="A1921" t="s">
        <v>7</v>
      </c>
      <c r="B1921" t="s">
        <v>61</v>
      </c>
      <c r="C1921" t="s">
        <v>16</v>
      </c>
      <c r="D1921"/>
      <c r="E1921" s="8">
        <v>0.75</v>
      </c>
      <c r="F1921">
        <v>80</v>
      </c>
      <c r="G1921">
        <f>SUM(Tabuľka9[[#This Row],[Predpokladané spotrebované množstvo 07-12/2022]]*Tabuľka9[[#This Row],[Cena MJ S  DPH]])</f>
        <v>60</v>
      </c>
      <c r="H1921" s="1">
        <v>42317673</v>
      </c>
      <c r="I1921" t="str">
        <f>_xlfn.XLOOKUP(Tabuľka9[[#This Row],[IČO]],Zlúčenie1[IČO],Zlúčenie1[zariadenie_short])</f>
        <v>Soš SLaL Bš</v>
      </c>
      <c r="J1921" t="str">
        <f>_xlfn.XLOOKUP(Tabuľka9[[#This Row],[IČO]],Zlúčenie1[IČO],Zlúčenie1[cis_obce.okres_skratka])</f>
        <v>BŠ</v>
      </c>
    </row>
    <row r="1922" spans="1:10" hidden="1" x14ac:dyDescent="0.25">
      <c r="A1922" t="s">
        <v>7</v>
      </c>
      <c r="B1922" t="s">
        <v>62</v>
      </c>
      <c r="C1922" t="s">
        <v>16</v>
      </c>
      <c r="D1922"/>
      <c r="E1922" s="8">
        <v>0.8</v>
      </c>
      <c r="F1922">
        <v>80</v>
      </c>
      <c r="G1922">
        <f>SUM(Tabuľka9[[#This Row],[Predpokladané spotrebované množstvo 07-12/2022]]*Tabuľka9[[#This Row],[Cena MJ S  DPH]])</f>
        <v>64</v>
      </c>
      <c r="H1922" s="1">
        <v>42317673</v>
      </c>
      <c r="I1922" t="str">
        <f>_xlfn.XLOOKUP(Tabuľka9[[#This Row],[IČO]],Zlúčenie1[IČO],Zlúčenie1[zariadenie_short])</f>
        <v>Soš SLaL Bš</v>
      </c>
      <c r="J1922" t="str">
        <f>_xlfn.XLOOKUP(Tabuľka9[[#This Row],[IČO]],Zlúčenie1[IČO],Zlúčenie1[cis_obce.okres_skratka])</f>
        <v>BŠ</v>
      </c>
    </row>
    <row r="1923" spans="1:10" hidden="1" x14ac:dyDescent="0.25">
      <c r="A1923" t="s">
        <v>7</v>
      </c>
      <c r="B1923" t="s">
        <v>63</v>
      </c>
      <c r="C1923" t="s">
        <v>16</v>
      </c>
      <c r="D1923"/>
      <c r="E1923" s="8">
        <v>0.8</v>
      </c>
      <c r="F1923">
        <v>40</v>
      </c>
      <c r="G1923">
        <f>SUM(Tabuľka9[[#This Row],[Predpokladané spotrebované množstvo 07-12/2022]]*Tabuľka9[[#This Row],[Cena MJ S  DPH]])</f>
        <v>32</v>
      </c>
      <c r="H1923" s="1">
        <v>42317673</v>
      </c>
      <c r="I1923" t="str">
        <f>_xlfn.XLOOKUP(Tabuľka9[[#This Row],[IČO]],Zlúčenie1[IČO],Zlúčenie1[zariadenie_short])</f>
        <v>Soš SLaL Bš</v>
      </c>
      <c r="J1923" t="str">
        <f>_xlfn.XLOOKUP(Tabuľka9[[#This Row],[IČO]],Zlúčenie1[IČO],Zlúčenie1[cis_obce.okres_skratka])</f>
        <v>BŠ</v>
      </c>
    </row>
    <row r="1924" spans="1:10" hidden="1" x14ac:dyDescent="0.25">
      <c r="A1924" t="s">
        <v>7</v>
      </c>
      <c r="B1924" t="s">
        <v>64</v>
      </c>
      <c r="C1924" t="s">
        <v>10</v>
      </c>
      <c r="D1924"/>
      <c r="E1924" s="8">
        <v>3.3</v>
      </c>
      <c r="F1924">
        <v>50</v>
      </c>
      <c r="G1924">
        <f>SUM(Tabuľka9[[#This Row],[Predpokladané spotrebované množstvo 07-12/2022]]*Tabuľka9[[#This Row],[Cena MJ S  DPH]])</f>
        <v>165</v>
      </c>
      <c r="H1924" s="1">
        <v>42317673</v>
      </c>
      <c r="I1924" t="str">
        <f>_xlfn.XLOOKUP(Tabuľka9[[#This Row],[IČO]],Zlúčenie1[IČO],Zlúčenie1[zariadenie_short])</f>
        <v>Soš SLaL Bš</v>
      </c>
      <c r="J1924" t="str">
        <f>_xlfn.XLOOKUP(Tabuľka9[[#This Row],[IČO]],Zlúčenie1[IČO],Zlúčenie1[cis_obce.okres_skratka])</f>
        <v>BŠ</v>
      </c>
    </row>
    <row r="1925" spans="1:10" hidden="1" x14ac:dyDescent="0.25">
      <c r="A1925" t="s">
        <v>7</v>
      </c>
      <c r="B1925" t="s">
        <v>65</v>
      </c>
      <c r="C1925" t="s">
        <v>10</v>
      </c>
      <c r="D1925"/>
      <c r="E1925" s="8">
        <v>1.5</v>
      </c>
      <c r="F1925">
        <v>80</v>
      </c>
      <c r="G1925">
        <f>SUM(Tabuľka9[[#This Row],[Predpokladané spotrebované množstvo 07-12/2022]]*Tabuľka9[[#This Row],[Cena MJ S  DPH]])</f>
        <v>120</v>
      </c>
      <c r="H1925" s="1">
        <v>42317673</v>
      </c>
      <c r="I1925" t="str">
        <f>_xlfn.XLOOKUP(Tabuľka9[[#This Row],[IČO]],Zlúčenie1[IČO],Zlúčenie1[zariadenie_short])</f>
        <v>Soš SLaL Bš</v>
      </c>
      <c r="J1925" t="str">
        <f>_xlfn.XLOOKUP(Tabuľka9[[#This Row],[IČO]],Zlúčenie1[IČO],Zlúčenie1[cis_obce.okres_skratka])</f>
        <v>BŠ</v>
      </c>
    </row>
    <row r="1926" spans="1:10" hidden="1" x14ac:dyDescent="0.25">
      <c r="A1926" t="s">
        <v>7</v>
      </c>
      <c r="B1926" t="s">
        <v>66</v>
      </c>
      <c r="C1926" t="s">
        <v>10</v>
      </c>
      <c r="D1926"/>
      <c r="E1926" s="8">
        <v>1.6</v>
      </c>
      <c r="F1926">
        <v>40</v>
      </c>
      <c r="G1926">
        <f>SUM(Tabuľka9[[#This Row],[Predpokladané spotrebované množstvo 07-12/2022]]*Tabuľka9[[#This Row],[Cena MJ S  DPH]])</f>
        <v>64</v>
      </c>
      <c r="H1926" s="1">
        <v>42317673</v>
      </c>
      <c r="I1926" t="str">
        <f>_xlfn.XLOOKUP(Tabuľka9[[#This Row],[IČO]],Zlúčenie1[IČO],Zlúčenie1[zariadenie_short])</f>
        <v>Soš SLaL Bš</v>
      </c>
      <c r="J1926" t="str">
        <f>_xlfn.XLOOKUP(Tabuľka9[[#This Row],[IČO]],Zlúčenie1[IČO],Zlúčenie1[cis_obce.okres_skratka])</f>
        <v>BŠ</v>
      </c>
    </row>
    <row r="1927" spans="1:10" hidden="1" x14ac:dyDescent="0.25">
      <c r="A1927" t="s">
        <v>7</v>
      </c>
      <c r="B1927" t="s">
        <v>67</v>
      </c>
      <c r="C1927" t="s">
        <v>10</v>
      </c>
      <c r="D1927"/>
      <c r="E1927" s="8"/>
      <c r="F1927"/>
      <c r="G1927">
        <f>SUM(Tabuľka9[[#This Row],[Predpokladané spotrebované množstvo 07-12/2022]]*Tabuľka9[[#This Row],[Cena MJ S  DPH]])</f>
        <v>0</v>
      </c>
      <c r="H1927" s="1">
        <v>42317673</v>
      </c>
      <c r="I1927" t="str">
        <f>_xlfn.XLOOKUP(Tabuľka9[[#This Row],[IČO]],Zlúčenie1[IČO],Zlúčenie1[zariadenie_short])</f>
        <v>Soš SLaL Bš</v>
      </c>
      <c r="J1927" t="str">
        <f>_xlfn.XLOOKUP(Tabuľka9[[#This Row],[IČO]],Zlúčenie1[IČO],Zlúčenie1[cis_obce.okres_skratka])</f>
        <v>BŠ</v>
      </c>
    </row>
    <row r="1928" spans="1:10" hidden="1" x14ac:dyDescent="0.25">
      <c r="A1928" t="s">
        <v>7</v>
      </c>
      <c r="B1928" t="s">
        <v>68</v>
      </c>
      <c r="C1928" t="s">
        <v>10</v>
      </c>
      <c r="D1928"/>
      <c r="E1928" s="8"/>
      <c r="F1928"/>
      <c r="G1928">
        <f>SUM(Tabuľka9[[#This Row],[Predpokladané spotrebované množstvo 07-12/2022]]*Tabuľka9[[#This Row],[Cena MJ S  DPH]])</f>
        <v>0</v>
      </c>
      <c r="H1928" s="1">
        <v>42317673</v>
      </c>
      <c r="I1928" t="str">
        <f>_xlfn.XLOOKUP(Tabuľka9[[#This Row],[IČO]],Zlúčenie1[IČO],Zlúčenie1[zariadenie_short])</f>
        <v>Soš SLaL Bš</v>
      </c>
      <c r="J1928" t="str">
        <f>_xlfn.XLOOKUP(Tabuľka9[[#This Row],[IČO]],Zlúčenie1[IČO],Zlúčenie1[cis_obce.okres_skratka])</f>
        <v>BŠ</v>
      </c>
    </row>
    <row r="1929" spans="1:10" hidden="1" x14ac:dyDescent="0.25">
      <c r="A1929" t="s">
        <v>7</v>
      </c>
      <c r="B1929" t="s">
        <v>69</v>
      </c>
      <c r="C1929" t="s">
        <v>10</v>
      </c>
      <c r="D1929"/>
      <c r="E1929" s="8"/>
      <c r="F1929"/>
      <c r="G1929">
        <f>SUM(Tabuľka9[[#This Row],[Predpokladané spotrebované množstvo 07-12/2022]]*Tabuľka9[[#This Row],[Cena MJ S  DPH]])</f>
        <v>0</v>
      </c>
      <c r="H1929" s="1">
        <v>42317673</v>
      </c>
      <c r="I1929" t="str">
        <f>_xlfn.XLOOKUP(Tabuľka9[[#This Row],[IČO]],Zlúčenie1[IČO],Zlúčenie1[zariadenie_short])</f>
        <v>Soš SLaL Bš</v>
      </c>
      <c r="J1929" t="str">
        <f>_xlfn.XLOOKUP(Tabuľka9[[#This Row],[IČO]],Zlúčenie1[IČO],Zlúčenie1[cis_obce.okres_skratka])</f>
        <v>BŠ</v>
      </c>
    </row>
    <row r="1930" spans="1:10" hidden="1" x14ac:dyDescent="0.25">
      <c r="A1930" t="s">
        <v>7</v>
      </c>
      <c r="B1930" t="s">
        <v>70</v>
      </c>
      <c r="C1930" t="s">
        <v>10</v>
      </c>
      <c r="D1930"/>
      <c r="E1930" s="8">
        <v>1.3</v>
      </c>
      <c r="F1930">
        <v>40</v>
      </c>
      <c r="G1930">
        <f>SUM(Tabuľka9[[#This Row],[Predpokladané spotrebované množstvo 07-12/2022]]*Tabuľka9[[#This Row],[Cena MJ S  DPH]])</f>
        <v>52</v>
      </c>
      <c r="H1930" s="1">
        <v>42317673</v>
      </c>
      <c r="I1930" t="str">
        <f>_xlfn.XLOOKUP(Tabuľka9[[#This Row],[IČO]],Zlúčenie1[IČO],Zlúčenie1[zariadenie_short])</f>
        <v>Soš SLaL Bš</v>
      </c>
      <c r="J1930" t="str">
        <f>_xlfn.XLOOKUP(Tabuľka9[[#This Row],[IČO]],Zlúčenie1[IČO],Zlúčenie1[cis_obce.okres_skratka])</f>
        <v>BŠ</v>
      </c>
    </row>
    <row r="1931" spans="1:10" hidden="1" x14ac:dyDescent="0.25">
      <c r="A1931" t="s">
        <v>7</v>
      </c>
      <c r="B1931" t="s">
        <v>71</v>
      </c>
      <c r="C1931" t="s">
        <v>10</v>
      </c>
      <c r="D1931"/>
      <c r="E1931" s="8">
        <v>0.8</v>
      </c>
      <c r="F1931">
        <v>600</v>
      </c>
      <c r="G1931">
        <f>SUM(Tabuľka9[[#This Row],[Predpokladané spotrebované množstvo 07-12/2022]]*Tabuľka9[[#This Row],[Cena MJ S  DPH]])</f>
        <v>480</v>
      </c>
      <c r="H1931" s="1">
        <v>42317673</v>
      </c>
      <c r="I1931" t="str">
        <f>_xlfn.XLOOKUP(Tabuľka9[[#This Row],[IČO]],Zlúčenie1[IČO],Zlúčenie1[zariadenie_short])</f>
        <v>Soš SLaL Bš</v>
      </c>
      <c r="J1931" t="str">
        <f>_xlfn.XLOOKUP(Tabuľka9[[#This Row],[IČO]],Zlúčenie1[IČO],Zlúčenie1[cis_obce.okres_skratka])</f>
        <v>BŠ</v>
      </c>
    </row>
    <row r="1932" spans="1:10" hidden="1" x14ac:dyDescent="0.25">
      <c r="A1932" t="s">
        <v>7</v>
      </c>
      <c r="B1932" t="s">
        <v>72</v>
      </c>
      <c r="C1932" t="s">
        <v>10</v>
      </c>
      <c r="D1932"/>
      <c r="E1932" s="8">
        <v>0.37</v>
      </c>
      <c r="F1932">
        <v>2500</v>
      </c>
      <c r="G1932">
        <f>SUM(Tabuľka9[[#This Row],[Predpokladané spotrebované množstvo 07-12/2022]]*Tabuľka9[[#This Row],[Cena MJ S  DPH]])</f>
        <v>925</v>
      </c>
      <c r="H1932" s="1">
        <v>42317673</v>
      </c>
      <c r="I1932" t="str">
        <f>_xlfn.XLOOKUP(Tabuľka9[[#This Row],[IČO]],Zlúčenie1[IČO],Zlúčenie1[zariadenie_short])</f>
        <v>Soš SLaL Bš</v>
      </c>
      <c r="J1932" t="str">
        <f>_xlfn.XLOOKUP(Tabuľka9[[#This Row],[IČO]],Zlúčenie1[IČO],Zlúčenie1[cis_obce.okres_skratka])</f>
        <v>BŠ</v>
      </c>
    </row>
    <row r="1933" spans="1:10" hidden="1" x14ac:dyDescent="0.25">
      <c r="A1933" t="s">
        <v>7</v>
      </c>
      <c r="B1933" t="s">
        <v>73</v>
      </c>
      <c r="C1933" t="s">
        <v>10</v>
      </c>
      <c r="D1933"/>
      <c r="E1933" s="8"/>
      <c r="F1933"/>
      <c r="G1933">
        <f>SUM(Tabuľka9[[#This Row],[Predpokladané spotrebované množstvo 07-12/2022]]*Tabuľka9[[#This Row],[Cena MJ S  DPH]])</f>
        <v>0</v>
      </c>
      <c r="H1933" s="1">
        <v>42317673</v>
      </c>
      <c r="I1933" t="str">
        <f>_xlfn.XLOOKUP(Tabuľka9[[#This Row],[IČO]],Zlúčenie1[IČO],Zlúčenie1[zariadenie_short])</f>
        <v>Soš SLaL Bš</v>
      </c>
      <c r="J1933" t="str">
        <f>_xlfn.XLOOKUP(Tabuľka9[[#This Row],[IČO]],Zlúčenie1[IČO],Zlúčenie1[cis_obce.okres_skratka])</f>
        <v>BŠ</v>
      </c>
    </row>
    <row r="1934" spans="1:10" hidden="1" x14ac:dyDescent="0.25">
      <c r="A1934" t="s">
        <v>7</v>
      </c>
      <c r="B1934" t="s">
        <v>74</v>
      </c>
      <c r="C1934" t="s">
        <v>10</v>
      </c>
      <c r="D1934"/>
      <c r="E1934" s="8"/>
      <c r="F1934"/>
      <c r="G1934">
        <f>SUM(Tabuľka9[[#This Row],[Predpokladané spotrebované množstvo 07-12/2022]]*Tabuľka9[[#This Row],[Cena MJ S  DPH]])</f>
        <v>0</v>
      </c>
      <c r="H1934" s="1">
        <v>42317673</v>
      </c>
      <c r="I1934" t="str">
        <f>_xlfn.XLOOKUP(Tabuľka9[[#This Row],[IČO]],Zlúčenie1[IČO],Zlúčenie1[zariadenie_short])</f>
        <v>Soš SLaL Bš</v>
      </c>
      <c r="J1934" t="str">
        <f>_xlfn.XLOOKUP(Tabuľka9[[#This Row],[IČO]],Zlúčenie1[IČO],Zlúčenie1[cis_obce.okres_skratka])</f>
        <v>BŠ</v>
      </c>
    </row>
    <row r="1935" spans="1:10" hidden="1" x14ac:dyDescent="0.25">
      <c r="A1935" t="s">
        <v>7</v>
      </c>
      <c r="B1935" t="s">
        <v>75</v>
      </c>
      <c r="C1935" t="s">
        <v>10</v>
      </c>
      <c r="D1935"/>
      <c r="E1935" s="8"/>
      <c r="F1935"/>
      <c r="G1935">
        <f>SUM(Tabuľka9[[#This Row],[Predpokladané spotrebované množstvo 07-12/2022]]*Tabuľka9[[#This Row],[Cena MJ S  DPH]])</f>
        <v>0</v>
      </c>
      <c r="H1935" s="1">
        <v>42317673</v>
      </c>
      <c r="I1935" t="str">
        <f>_xlfn.XLOOKUP(Tabuľka9[[#This Row],[IČO]],Zlúčenie1[IČO],Zlúčenie1[zariadenie_short])</f>
        <v>Soš SLaL Bš</v>
      </c>
      <c r="J1935" t="str">
        <f>_xlfn.XLOOKUP(Tabuľka9[[#This Row],[IČO]],Zlúčenie1[IČO],Zlúčenie1[cis_obce.okres_skratka])</f>
        <v>BŠ</v>
      </c>
    </row>
    <row r="1936" spans="1:10" hidden="1" x14ac:dyDescent="0.25">
      <c r="A1936" t="s">
        <v>7</v>
      </c>
      <c r="B1936" t="s">
        <v>76</v>
      </c>
      <c r="C1936" t="s">
        <v>10</v>
      </c>
      <c r="D1936"/>
      <c r="E1936" s="8"/>
      <c r="F1936"/>
      <c r="G1936">
        <f>SUM(Tabuľka9[[#This Row],[Predpokladané spotrebované množstvo 07-12/2022]]*Tabuľka9[[#This Row],[Cena MJ S  DPH]])</f>
        <v>0</v>
      </c>
      <c r="H1936" s="1">
        <v>42317673</v>
      </c>
      <c r="I1936" t="str">
        <f>_xlfn.XLOOKUP(Tabuľka9[[#This Row],[IČO]],Zlúčenie1[IČO],Zlúčenie1[zariadenie_short])</f>
        <v>Soš SLaL Bš</v>
      </c>
      <c r="J1936" t="str">
        <f>_xlfn.XLOOKUP(Tabuľka9[[#This Row],[IČO]],Zlúčenie1[IČO],Zlúčenie1[cis_obce.okres_skratka])</f>
        <v>BŠ</v>
      </c>
    </row>
    <row r="1937" spans="1:10" hidden="1" x14ac:dyDescent="0.25">
      <c r="A1937" t="s">
        <v>7</v>
      </c>
      <c r="B1937" t="s">
        <v>77</v>
      </c>
      <c r="C1937" t="s">
        <v>10</v>
      </c>
      <c r="D1937"/>
      <c r="E1937" s="8"/>
      <c r="F1937"/>
      <c r="G1937">
        <f>SUM(Tabuľka9[[#This Row],[Predpokladané spotrebované množstvo 07-12/2022]]*Tabuľka9[[#This Row],[Cena MJ S  DPH]])</f>
        <v>0</v>
      </c>
      <c r="H1937" s="1">
        <v>42317673</v>
      </c>
      <c r="I1937" t="str">
        <f>_xlfn.XLOOKUP(Tabuľka9[[#This Row],[IČO]],Zlúčenie1[IČO],Zlúčenie1[zariadenie_short])</f>
        <v>Soš SLaL Bš</v>
      </c>
      <c r="J1937" t="str">
        <f>_xlfn.XLOOKUP(Tabuľka9[[#This Row],[IČO]],Zlúčenie1[IČO],Zlúčenie1[cis_obce.okres_skratka])</f>
        <v>BŠ</v>
      </c>
    </row>
    <row r="1938" spans="1:10" hidden="1" x14ac:dyDescent="0.25">
      <c r="A1938" t="s">
        <v>78</v>
      </c>
      <c r="B1938" t="s">
        <v>79</v>
      </c>
      <c r="C1938" t="s">
        <v>16</v>
      </c>
      <c r="D1938"/>
      <c r="E1938" s="8"/>
      <c r="F1938"/>
      <c r="G1938">
        <f>SUM(Tabuľka9[[#This Row],[Predpokladané spotrebované množstvo 07-12/2022]]*Tabuľka9[[#This Row],[Cena MJ S  DPH]])</f>
        <v>0</v>
      </c>
      <c r="H1938" s="1">
        <v>42317673</v>
      </c>
      <c r="I1938" t="str">
        <f>_xlfn.XLOOKUP(Tabuľka9[[#This Row],[IČO]],Zlúčenie1[IČO],Zlúčenie1[zariadenie_short])</f>
        <v>Soš SLaL Bš</v>
      </c>
      <c r="J1938" t="str">
        <f>_xlfn.XLOOKUP(Tabuľka9[[#This Row],[IČO]],Zlúčenie1[IČO],Zlúčenie1[cis_obce.okres_skratka])</f>
        <v>BŠ</v>
      </c>
    </row>
    <row r="1939" spans="1:10" hidden="1" x14ac:dyDescent="0.25">
      <c r="A1939" t="s">
        <v>78</v>
      </c>
      <c r="B1939" t="s">
        <v>80</v>
      </c>
      <c r="C1939" t="s">
        <v>16</v>
      </c>
      <c r="D1939"/>
      <c r="E1939" s="8">
        <v>0.1</v>
      </c>
      <c r="F1939">
        <v>6000</v>
      </c>
      <c r="G1939">
        <f>SUM(Tabuľka9[[#This Row],[Predpokladané spotrebované množstvo 07-12/2022]]*Tabuľka9[[#This Row],[Cena MJ S  DPH]])</f>
        <v>600</v>
      </c>
      <c r="H1939" s="1">
        <v>42317673</v>
      </c>
      <c r="I1939" t="str">
        <f>_xlfn.XLOOKUP(Tabuľka9[[#This Row],[IČO]],Zlúčenie1[IČO],Zlúčenie1[zariadenie_short])</f>
        <v>Soš SLaL Bš</v>
      </c>
      <c r="J1939" t="str">
        <f>_xlfn.XLOOKUP(Tabuľka9[[#This Row],[IČO]],Zlúčenie1[IČO],Zlúčenie1[cis_obce.okres_skratka])</f>
        <v>BŠ</v>
      </c>
    </row>
    <row r="1940" spans="1:10" x14ac:dyDescent="0.25">
      <c r="A1940" s="9" t="s">
        <v>81</v>
      </c>
      <c r="B1940" s="9" t="s">
        <v>82</v>
      </c>
      <c r="C1940" s="9" t="s">
        <v>10</v>
      </c>
      <c r="F1940" s="9">
        <v>350</v>
      </c>
      <c r="G1940" s="9">
        <f>SUM(Tabuľka9[[#This Row],[Predpokladané spotrebované množstvo 07-12/2022]]*Tabuľka9[[#This Row],[Cena MJ S  DPH]])</f>
        <v>0</v>
      </c>
      <c r="H1940" s="12">
        <v>42317673</v>
      </c>
      <c r="I1940" s="9" t="str">
        <f>_xlfn.XLOOKUP(Tabuľka9[[#This Row],[IČO]],Zlúčenie1[IČO],Zlúčenie1[zariadenie_short])</f>
        <v>Soš SLaL Bš</v>
      </c>
      <c r="J1940" s="9" t="str">
        <f>_xlfn.XLOOKUP(Tabuľka9[[#This Row],[IČO]],Zlúčenie1[IČO],Zlúčenie1[cis_obce.okres_skratka])</f>
        <v>BŠ</v>
      </c>
    </row>
    <row r="1941" spans="1:10" x14ac:dyDescent="0.25">
      <c r="A1941" s="9" t="s">
        <v>81</v>
      </c>
      <c r="B1941" s="9" t="s">
        <v>83</v>
      </c>
      <c r="C1941" s="9" t="s">
        <v>10</v>
      </c>
      <c r="F1941" s="9">
        <v>500</v>
      </c>
      <c r="G1941" s="9">
        <f>SUM(Tabuľka9[[#This Row],[Predpokladané spotrebované množstvo 07-12/2022]]*Tabuľka9[[#This Row],[Cena MJ S  DPH]])</f>
        <v>0</v>
      </c>
      <c r="H1941" s="12">
        <v>42317673</v>
      </c>
      <c r="I1941" s="9" t="str">
        <f>_xlfn.XLOOKUP(Tabuľka9[[#This Row],[IČO]],Zlúčenie1[IČO],Zlúčenie1[zariadenie_short])</f>
        <v>Soš SLaL Bš</v>
      </c>
      <c r="J1941" s="9" t="str">
        <f>_xlfn.XLOOKUP(Tabuľka9[[#This Row],[IČO]],Zlúčenie1[IČO],Zlúčenie1[cis_obce.okres_skratka])</f>
        <v>BŠ</v>
      </c>
    </row>
    <row r="1942" spans="1:10" x14ac:dyDescent="0.25">
      <c r="A1942" s="9" t="s">
        <v>81</v>
      </c>
      <c r="B1942" s="9" t="s">
        <v>84</v>
      </c>
      <c r="C1942" s="9" t="s">
        <v>10</v>
      </c>
      <c r="F1942" s="9">
        <v>30</v>
      </c>
      <c r="G1942" s="9">
        <f>SUM(Tabuľka9[[#This Row],[Predpokladané spotrebované množstvo 07-12/2022]]*Tabuľka9[[#This Row],[Cena MJ S  DPH]])</f>
        <v>0</v>
      </c>
      <c r="H1942" s="12">
        <v>42317673</v>
      </c>
      <c r="I1942" s="9" t="str">
        <f>_xlfn.XLOOKUP(Tabuľka9[[#This Row],[IČO]],Zlúčenie1[IČO],Zlúčenie1[zariadenie_short])</f>
        <v>Soš SLaL Bš</v>
      </c>
      <c r="J1942" s="9" t="str">
        <f>_xlfn.XLOOKUP(Tabuľka9[[#This Row],[IČO]],Zlúčenie1[IČO],Zlúčenie1[cis_obce.okres_skratka])</f>
        <v>BŠ</v>
      </c>
    </row>
    <row r="1943" spans="1:10" hidden="1" x14ac:dyDescent="0.25">
      <c r="A1943" t="s">
        <v>81</v>
      </c>
      <c r="B1943" t="s">
        <v>85</v>
      </c>
      <c r="C1943" t="s">
        <v>10</v>
      </c>
      <c r="D1943"/>
      <c r="E1943" s="8"/>
      <c r="F1943"/>
      <c r="G1943">
        <f>SUM(Tabuľka9[[#This Row],[Predpokladané spotrebované množstvo 07-12/2022]]*Tabuľka9[[#This Row],[Cena MJ S  DPH]])</f>
        <v>0</v>
      </c>
      <c r="H1943" s="1">
        <v>42317673</v>
      </c>
      <c r="I1943" t="str">
        <f>_xlfn.XLOOKUP(Tabuľka9[[#This Row],[IČO]],Zlúčenie1[IČO],Zlúčenie1[zariadenie_short])</f>
        <v>Soš SLaL Bš</v>
      </c>
      <c r="J1943" t="str">
        <f>_xlfn.XLOOKUP(Tabuľka9[[#This Row],[IČO]],Zlúčenie1[IČO],Zlúčenie1[cis_obce.okres_skratka])</f>
        <v>BŠ</v>
      </c>
    </row>
    <row r="1944" spans="1:10" hidden="1" x14ac:dyDescent="0.25">
      <c r="A1944" t="s">
        <v>81</v>
      </c>
      <c r="B1944" t="s">
        <v>86</v>
      </c>
      <c r="C1944" t="s">
        <v>10</v>
      </c>
      <c r="D1944"/>
      <c r="E1944" s="8"/>
      <c r="F1944"/>
      <c r="G1944">
        <f>SUM(Tabuľka9[[#This Row],[Predpokladané spotrebované množstvo 07-12/2022]]*Tabuľka9[[#This Row],[Cena MJ S  DPH]])</f>
        <v>0</v>
      </c>
      <c r="H1944" s="1">
        <v>42317673</v>
      </c>
      <c r="I1944" t="str">
        <f>_xlfn.XLOOKUP(Tabuľka9[[#This Row],[IČO]],Zlúčenie1[IČO],Zlúčenie1[zariadenie_short])</f>
        <v>Soš SLaL Bš</v>
      </c>
      <c r="J1944" t="str">
        <f>_xlfn.XLOOKUP(Tabuľka9[[#This Row],[IČO]],Zlúčenie1[IČO],Zlúčenie1[cis_obce.okres_skratka])</f>
        <v>BŠ</v>
      </c>
    </row>
    <row r="1945" spans="1:10" hidden="1" x14ac:dyDescent="0.25">
      <c r="A1945" t="s">
        <v>81</v>
      </c>
      <c r="B1945" t="s">
        <v>87</v>
      </c>
      <c r="C1945" t="s">
        <v>10</v>
      </c>
      <c r="D1945"/>
      <c r="E1945" s="8"/>
      <c r="F1945"/>
      <c r="G1945">
        <f>SUM(Tabuľka9[[#This Row],[Predpokladané spotrebované množstvo 07-12/2022]]*Tabuľka9[[#This Row],[Cena MJ S  DPH]])</f>
        <v>0</v>
      </c>
      <c r="H1945" s="1">
        <v>42317673</v>
      </c>
      <c r="I1945" t="str">
        <f>_xlfn.XLOOKUP(Tabuľka9[[#This Row],[IČO]],Zlúčenie1[IČO],Zlúčenie1[zariadenie_short])</f>
        <v>Soš SLaL Bš</v>
      </c>
      <c r="J1945" t="str">
        <f>_xlfn.XLOOKUP(Tabuľka9[[#This Row],[IČO]],Zlúčenie1[IČO],Zlúčenie1[cis_obce.okres_skratka])</f>
        <v>BŠ</v>
      </c>
    </row>
    <row r="1946" spans="1:10" x14ac:dyDescent="0.25">
      <c r="A1946" s="9" t="s">
        <v>81</v>
      </c>
      <c r="B1946" s="9" t="s">
        <v>88</v>
      </c>
      <c r="C1946" s="9" t="s">
        <v>10</v>
      </c>
      <c r="F1946" s="9">
        <v>30</v>
      </c>
      <c r="G1946" s="9">
        <f>SUM(Tabuľka9[[#This Row],[Predpokladané spotrebované množstvo 07-12/2022]]*Tabuľka9[[#This Row],[Cena MJ S  DPH]])</f>
        <v>0</v>
      </c>
      <c r="H1946" s="12">
        <v>42317673</v>
      </c>
      <c r="I1946" s="9" t="str">
        <f>_xlfn.XLOOKUP(Tabuľka9[[#This Row],[IČO]],Zlúčenie1[IČO],Zlúčenie1[zariadenie_short])</f>
        <v>Soš SLaL Bš</v>
      </c>
      <c r="J1946" s="9" t="str">
        <f>_xlfn.XLOOKUP(Tabuľka9[[#This Row],[IČO]],Zlúčenie1[IČO],Zlúčenie1[cis_obce.okres_skratka])</f>
        <v>BŠ</v>
      </c>
    </row>
    <row r="1947" spans="1:10" hidden="1" x14ac:dyDescent="0.25">
      <c r="A1947" t="s">
        <v>81</v>
      </c>
      <c r="B1947" t="s">
        <v>89</v>
      </c>
      <c r="C1947" t="s">
        <v>10</v>
      </c>
      <c r="D1947"/>
      <c r="E1947" s="8"/>
      <c r="F1947"/>
      <c r="G1947">
        <f>SUM(Tabuľka9[[#This Row],[Predpokladané spotrebované množstvo 07-12/2022]]*Tabuľka9[[#This Row],[Cena MJ S  DPH]])</f>
        <v>0</v>
      </c>
      <c r="H1947" s="1">
        <v>42317673</v>
      </c>
      <c r="I1947" t="str">
        <f>_xlfn.XLOOKUP(Tabuľka9[[#This Row],[IČO]],Zlúčenie1[IČO],Zlúčenie1[zariadenie_short])</f>
        <v>Soš SLaL Bš</v>
      </c>
      <c r="J1947" t="str">
        <f>_xlfn.XLOOKUP(Tabuľka9[[#This Row],[IČO]],Zlúčenie1[IČO],Zlúčenie1[cis_obce.okres_skratka])</f>
        <v>BŠ</v>
      </c>
    </row>
    <row r="1948" spans="1:10" hidden="1" x14ac:dyDescent="0.25">
      <c r="A1948" t="s">
        <v>90</v>
      </c>
      <c r="B1948" t="s">
        <v>91</v>
      </c>
      <c r="C1948" t="s">
        <v>10</v>
      </c>
      <c r="D1948"/>
      <c r="E1948" s="8"/>
      <c r="F1948"/>
      <c r="G1948">
        <f>SUM(Tabuľka9[[#This Row],[Predpokladané spotrebované množstvo 07-12/2022]]*Tabuľka9[[#This Row],[Cena MJ S  DPH]])</f>
        <v>0</v>
      </c>
      <c r="H1948" s="1">
        <v>42317673</v>
      </c>
      <c r="I1948" t="str">
        <f>_xlfn.XLOOKUP(Tabuľka9[[#This Row],[IČO]],Zlúčenie1[IČO],Zlúčenie1[zariadenie_short])</f>
        <v>Soš SLaL Bš</v>
      </c>
      <c r="J1948" t="str">
        <f>_xlfn.XLOOKUP(Tabuľka9[[#This Row],[IČO]],Zlúčenie1[IČO],Zlúčenie1[cis_obce.okres_skratka])</f>
        <v>BŠ</v>
      </c>
    </row>
    <row r="1949" spans="1:10" hidden="1" x14ac:dyDescent="0.25">
      <c r="A1949" t="s">
        <v>92</v>
      </c>
      <c r="B1949" t="s">
        <v>93</v>
      </c>
      <c r="C1949" t="s">
        <v>10</v>
      </c>
      <c r="D1949"/>
      <c r="E1949" s="8">
        <v>0.3</v>
      </c>
      <c r="F1949">
        <v>1000</v>
      </c>
      <c r="G1949">
        <f>SUM(Tabuľka9[[#This Row],[Predpokladané spotrebované množstvo 07-12/2022]]*Tabuľka9[[#This Row],[Cena MJ S  DPH]])</f>
        <v>300</v>
      </c>
      <c r="H1949" s="1">
        <v>42317673</v>
      </c>
      <c r="I1949" t="str">
        <f>_xlfn.XLOOKUP(Tabuľka9[[#This Row],[IČO]],Zlúčenie1[IČO],Zlúčenie1[zariadenie_short])</f>
        <v>Soš SLaL Bš</v>
      </c>
      <c r="J1949" t="str">
        <f>_xlfn.XLOOKUP(Tabuľka9[[#This Row],[IČO]],Zlúčenie1[IČO],Zlúčenie1[cis_obce.okres_skratka])</f>
        <v>BŠ</v>
      </c>
    </row>
    <row r="1950" spans="1:10" hidden="1" x14ac:dyDescent="0.25">
      <c r="A1950" t="s">
        <v>92</v>
      </c>
      <c r="B1950" t="s">
        <v>94</v>
      </c>
      <c r="C1950" t="s">
        <v>10</v>
      </c>
      <c r="D1950"/>
      <c r="E1950" s="8">
        <v>2.1</v>
      </c>
      <c r="F1950">
        <v>20</v>
      </c>
      <c r="G1950">
        <f>SUM(Tabuľka9[[#This Row],[Predpokladané spotrebované množstvo 07-12/2022]]*Tabuľka9[[#This Row],[Cena MJ S  DPH]])</f>
        <v>42</v>
      </c>
      <c r="H1950" s="1">
        <v>42317673</v>
      </c>
      <c r="I1950" t="str">
        <f>_xlfn.XLOOKUP(Tabuľka9[[#This Row],[IČO]],Zlúčenie1[IČO],Zlúčenie1[zariadenie_short])</f>
        <v>Soš SLaL Bš</v>
      </c>
      <c r="J1950" t="str">
        <f>_xlfn.XLOOKUP(Tabuľka9[[#This Row],[IČO]],Zlúčenie1[IČO],Zlúčenie1[cis_obce.okres_skratka])</f>
        <v>BŠ</v>
      </c>
    </row>
    <row r="1951" spans="1:10" hidden="1" x14ac:dyDescent="0.25">
      <c r="A1951" t="s">
        <v>92</v>
      </c>
      <c r="B1951" t="s">
        <v>95</v>
      </c>
      <c r="C1951" t="s">
        <v>10</v>
      </c>
      <c r="D1951"/>
      <c r="E1951" s="8"/>
      <c r="F1951"/>
      <c r="G1951">
        <f>SUM(Tabuľka9[[#This Row],[Predpokladané spotrebované množstvo 07-12/2022]]*Tabuľka9[[#This Row],[Cena MJ S  DPH]])</f>
        <v>0</v>
      </c>
      <c r="H1951" s="1">
        <v>42317673</v>
      </c>
      <c r="I1951" t="str">
        <f>_xlfn.XLOOKUP(Tabuľka9[[#This Row],[IČO]],Zlúčenie1[IČO],Zlúčenie1[zariadenie_short])</f>
        <v>Soš SLaL Bš</v>
      </c>
      <c r="J1951" t="str">
        <f>_xlfn.XLOOKUP(Tabuľka9[[#This Row],[IČO]],Zlúčenie1[IČO],Zlúčenie1[cis_obce.okres_skratka])</f>
        <v>BŠ</v>
      </c>
    </row>
    <row r="1952" spans="1:10" hidden="1" x14ac:dyDescent="0.25">
      <c r="A1952" t="s">
        <v>92</v>
      </c>
      <c r="B1952" t="s">
        <v>96</v>
      </c>
      <c r="C1952" t="s">
        <v>10</v>
      </c>
      <c r="D1952"/>
      <c r="E1952" s="8">
        <v>0.32</v>
      </c>
      <c r="F1952">
        <v>500</v>
      </c>
      <c r="G1952">
        <f>SUM(Tabuľka9[[#This Row],[Predpokladané spotrebované množstvo 07-12/2022]]*Tabuľka9[[#This Row],[Cena MJ S  DPH]])</f>
        <v>160</v>
      </c>
      <c r="H1952" s="1">
        <v>42317673</v>
      </c>
      <c r="I1952" t="str">
        <f>_xlfn.XLOOKUP(Tabuľka9[[#This Row],[IČO]],Zlúčenie1[IČO],Zlúčenie1[zariadenie_short])</f>
        <v>Soš SLaL Bš</v>
      </c>
      <c r="J1952" t="str">
        <f>_xlfn.XLOOKUP(Tabuľka9[[#This Row],[IČO]],Zlúčenie1[IČO],Zlúčenie1[cis_obce.okres_skratka])</f>
        <v>BŠ</v>
      </c>
    </row>
    <row r="1953" spans="1:10" hidden="1" x14ac:dyDescent="0.25">
      <c r="A1953" t="s">
        <v>92</v>
      </c>
      <c r="B1953" t="s">
        <v>97</v>
      </c>
      <c r="C1953" t="s">
        <v>10</v>
      </c>
      <c r="D1953"/>
      <c r="E1953" s="8">
        <v>0.32</v>
      </c>
      <c r="F1953">
        <v>500</v>
      </c>
      <c r="G1953">
        <f>SUM(Tabuľka9[[#This Row],[Predpokladané spotrebované množstvo 07-12/2022]]*Tabuľka9[[#This Row],[Cena MJ S  DPH]])</f>
        <v>160</v>
      </c>
      <c r="H1953" s="1">
        <v>42317673</v>
      </c>
      <c r="I1953" t="str">
        <f>_xlfn.XLOOKUP(Tabuľka9[[#This Row],[IČO]],Zlúčenie1[IČO],Zlúčenie1[zariadenie_short])</f>
        <v>Soš SLaL Bš</v>
      </c>
      <c r="J1953" t="str">
        <f>_xlfn.XLOOKUP(Tabuľka9[[#This Row],[IČO]],Zlúčenie1[IČO],Zlúčenie1[cis_obce.okres_skratka])</f>
        <v>BŠ</v>
      </c>
    </row>
    <row r="1954" spans="1:10" hidden="1" x14ac:dyDescent="0.25">
      <c r="A1954" t="s">
        <v>92</v>
      </c>
      <c r="B1954" t="s">
        <v>98</v>
      </c>
      <c r="C1954" t="s">
        <v>10</v>
      </c>
      <c r="D1954"/>
      <c r="E1954" s="8">
        <v>2.2000000000000002</v>
      </c>
      <c r="F1954">
        <v>30</v>
      </c>
      <c r="G1954">
        <f>SUM(Tabuľka9[[#This Row],[Predpokladané spotrebované množstvo 07-12/2022]]*Tabuľka9[[#This Row],[Cena MJ S  DPH]])</f>
        <v>66</v>
      </c>
      <c r="H1954" s="1">
        <v>42317673</v>
      </c>
      <c r="I1954" t="str">
        <f>_xlfn.XLOOKUP(Tabuľka9[[#This Row],[IČO]],Zlúčenie1[IČO],Zlúčenie1[zariadenie_short])</f>
        <v>Soš SLaL Bš</v>
      </c>
      <c r="J1954" t="str">
        <f>_xlfn.XLOOKUP(Tabuľka9[[#This Row],[IČO]],Zlúčenie1[IČO],Zlúčenie1[cis_obce.okres_skratka])</f>
        <v>BŠ</v>
      </c>
    </row>
    <row r="1955" spans="1:10" hidden="1" x14ac:dyDescent="0.25">
      <c r="A1955" t="s">
        <v>92</v>
      </c>
      <c r="B1955" t="s">
        <v>99</v>
      </c>
      <c r="C1955" t="s">
        <v>45</v>
      </c>
      <c r="D1955"/>
      <c r="E1955" s="8"/>
      <c r="F1955"/>
      <c r="G1955">
        <f>SUM(Tabuľka9[[#This Row],[Predpokladané spotrebované množstvo 07-12/2022]]*Tabuľka9[[#This Row],[Cena MJ S  DPH]])</f>
        <v>0</v>
      </c>
      <c r="H1955" s="1">
        <v>42317673</v>
      </c>
      <c r="I1955" t="str">
        <f>_xlfn.XLOOKUP(Tabuľka9[[#This Row],[IČO]],Zlúčenie1[IČO],Zlúčenie1[zariadenie_short])</f>
        <v>Soš SLaL Bš</v>
      </c>
      <c r="J1955" t="str">
        <f>_xlfn.XLOOKUP(Tabuľka9[[#This Row],[IČO]],Zlúčenie1[IČO],Zlúčenie1[cis_obce.okres_skratka])</f>
        <v>BŠ</v>
      </c>
    </row>
    <row r="1956" spans="1:10" hidden="1" x14ac:dyDescent="0.25">
      <c r="A1956" t="s">
        <v>92</v>
      </c>
      <c r="B1956" t="s">
        <v>100</v>
      </c>
      <c r="C1956" t="s">
        <v>10</v>
      </c>
      <c r="D1956"/>
      <c r="E1956" s="8">
        <v>1.9</v>
      </c>
      <c r="F1956">
        <v>40</v>
      </c>
      <c r="G1956">
        <f>SUM(Tabuľka9[[#This Row],[Predpokladané spotrebované množstvo 07-12/2022]]*Tabuľka9[[#This Row],[Cena MJ S  DPH]])</f>
        <v>76</v>
      </c>
      <c r="H1956" s="1">
        <v>42317673</v>
      </c>
      <c r="I1956" t="str">
        <f>_xlfn.XLOOKUP(Tabuľka9[[#This Row],[IČO]],Zlúčenie1[IČO],Zlúčenie1[zariadenie_short])</f>
        <v>Soš SLaL Bš</v>
      </c>
      <c r="J1956" t="str">
        <f>_xlfn.XLOOKUP(Tabuľka9[[#This Row],[IČO]],Zlúčenie1[IČO],Zlúčenie1[cis_obce.okres_skratka])</f>
        <v>BŠ</v>
      </c>
    </row>
    <row r="1957" spans="1:10" hidden="1" x14ac:dyDescent="0.25">
      <c r="A1957" t="s">
        <v>92</v>
      </c>
      <c r="B1957" t="s">
        <v>101</v>
      </c>
      <c r="C1957" t="s">
        <v>45</v>
      </c>
      <c r="D1957"/>
      <c r="E1957" s="8"/>
      <c r="F1957"/>
      <c r="G1957">
        <f>SUM(Tabuľka9[[#This Row],[Predpokladané spotrebované množstvo 07-12/2022]]*Tabuľka9[[#This Row],[Cena MJ S  DPH]])</f>
        <v>0</v>
      </c>
      <c r="H1957" s="1">
        <v>42317673</v>
      </c>
      <c r="I1957" t="str">
        <f>_xlfn.XLOOKUP(Tabuľka9[[#This Row],[IČO]],Zlúčenie1[IČO],Zlúčenie1[zariadenie_short])</f>
        <v>Soš SLaL Bš</v>
      </c>
      <c r="J1957" t="str">
        <f>_xlfn.XLOOKUP(Tabuľka9[[#This Row],[IČO]],Zlúčenie1[IČO],Zlúčenie1[cis_obce.okres_skratka])</f>
        <v>BŠ</v>
      </c>
    </row>
    <row r="1958" spans="1:10" hidden="1" x14ac:dyDescent="0.25">
      <c r="A1958" t="s">
        <v>92</v>
      </c>
      <c r="B1958" t="s">
        <v>102</v>
      </c>
      <c r="C1958" t="s">
        <v>10</v>
      </c>
      <c r="D1958"/>
      <c r="E1958" s="8">
        <v>9</v>
      </c>
      <c r="F1958">
        <v>20</v>
      </c>
      <c r="G1958">
        <f>SUM(Tabuľka9[[#This Row],[Predpokladané spotrebované množstvo 07-12/2022]]*Tabuľka9[[#This Row],[Cena MJ S  DPH]])</f>
        <v>180</v>
      </c>
      <c r="H1958" s="1">
        <v>42317673</v>
      </c>
      <c r="I1958" t="str">
        <f>_xlfn.XLOOKUP(Tabuľka9[[#This Row],[IČO]],Zlúčenie1[IČO],Zlúčenie1[zariadenie_short])</f>
        <v>Soš SLaL Bš</v>
      </c>
      <c r="J1958" t="str">
        <f>_xlfn.XLOOKUP(Tabuľka9[[#This Row],[IČO]],Zlúčenie1[IČO],Zlúčenie1[cis_obce.okres_skratka])</f>
        <v>BŠ</v>
      </c>
    </row>
    <row r="1959" spans="1:10" hidden="1" x14ac:dyDescent="0.25">
      <c r="A1959" t="s">
        <v>92</v>
      </c>
      <c r="B1959" t="s">
        <v>103</v>
      </c>
      <c r="C1959" t="s">
        <v>10</v>
      </c>
      <c r="D1959"/>
      <c r="E1959" s="8">
        <v>9</v>
      </c>
      <c r="F1959">
        <v>20</v>
      </c>
      <c r="G1959">
        <f>SUM(Tabuľka9[[#This Row],[Predpokladané spotrebované množstvo 07-12/2022]]*Tabuľka9[[#This Row],[Cena MJ S  DPH]])</f>
        <v>180</v>
      </c>
      <c r="H1959" s="1">
        <v>42317673</v>
      </c>
      <c r="I1959" t="str">
        <f>_xlfn.XLOOKUP(Tabuľka9[[#This Row],[IČO]],Zlúčenie1[IČO],Zlúčenie1[zariadenie_short])</f>
        <v>Soš SLaL Bš</v>
      </c>
      <c r="J1959" t="str">
        <f>_xlfn.XLOOKUP(Tabuľka9[[#This Row],[IČO]],Zlúčenie1[IČO],Zlúčenie1[cis_obce.okres_skratka])</f>
        <v>BŠ</v>
      </c>
    </row>
    <row r="1960" spans="1:10" hidden="1" x14ac:dyDescent="0.25">
      <c r="A1960" t="s">
        <v>90</v>
      </c>
      <c r="B1960" t="s">
        <v>104</v>
      </c>
      <c r="C1960" t="s">
        <v>45</v>
      </c>
      <c r="D1960"/>
      <c r="E1960" s="8">
        <v>0.46</v>
      </c>
      <c r="F1960">
        <v>500</v>
      </c>
      <c r="G1960">
        <f>SUM(Tabuľka9[[#This Row],[Predpokladané spotrebované množstvo 07-12/2022]]*Tabuľka9[[#This Row],[Cena MJ S  DPH]])</f>
        <v>230</v>
      </c>
      <c r="H1960" s="1">
        <v>42317673</v>
      </c>
      <c r="I1960" t="str">
        <f>_xlfn.XLOOKUP(Tabuľka9[[#This Row],[IČO]],Zlúčenie1[IČO],Zlúčenie1[zariadenie_short])</f>
        <v>Soš SLaL Bš</v>
      </c>
      <c r="J1960" t="str">
        <f>_xlfn.XLOOKUP(Tabuľka9[[#This Row],[IČO]],Zlúčenie1[IČO],Zlúčenie1[cis_obce.okres_skratka])</f>
        <v>BŠ</v>
      </c>
    </row>
    <row r="1961" spans="1:10" hidden="1" x14ac:dyDescent="0.25">
      <c r="A1961" t="s">
        <v>92</v>
      </c>
      <c r="B1961" t="s">
        <v>105</v>
      </c>
      <c r="C1961" t="s">
        <v>10</v>
      </c>
      <c r="D1961"/>
      <c r="E1961" s="8">
        <v>8.6</v>
      </c>
      <c r="F1961">
        <v>20</v>
      </c>
      <c r="G1961">
        <f>SUM(Tabuľka9[[#This Row],[Predpokladané spotrebované množstvo 07-12/2022]]*Tabuľka9[[#This Row],[Cena MJ S  DPH]])</f>
        <v>172</v>
      </c>
      <c r="H1961" s="1">
        <v>42317673</v>
      </c>
      <c r="I1961" t="str">
        <f>_xlfn.XLOOKUP(Tabuľka9[[#This Row],[IČO]],Zlúčenie1[IČO],Zlúčenie1[zariadenie_short])</f>
        <v>Soš SLaL Bš</v>
      </c>
      <c r="J1961" t="str">
        <f>_xlfn.XLOOKUP(Tabuľka9[[#This Row],[IČO]],Zlúčenie1[IČO],Zlúčenie1[cis_obce.okres_skratka])</f>
        <v>BŠ</v>
      </c>
    </row>
    <row r="1962" spans="1:10" hidden="1" x14ac:dyDescent="0.25">
      <c r="A1962" t="s">
        <v>92</v>
      </c>
      <c r="B1962" t="s">
        <v>106</v>
      </c>
      <c r="C1962" t="s">
        <v>10</v>
      </c>
      <c r="D1962"/>
      <c r="E1962" s="8">
        <v>8.5</v>
      </c>
      <c r="F1962">
        <v>20</v>
      </c>
      <c r="G1962">
        <f>SUM(Tabuľka9[[#This Row],[Predpokladané spotrebované množstvo 07-12/2022]]*Tabuľka9[[#This Row],[Cena MJ S  DPH]])</f>
        <v>170</v>
      </c>
      <c r="H1962" s="1">
        <v>42317673</v>
      </c>
      <c r="I1962" t="str">
        <f>_xlfn.XLOOKUP(Tabuľka9[[#This Row],[IČO]],Zlúčenie1[IČO],Zlúčenie1[zariadenie_short])</f>
        <v>Soš SLaL Bš</v>
      </c>
      <c r="J1962" t="str">
        <f>_xlfn.XLOOKUP(Tabuľka9[[#This Row],[IČO]],Zlúčenie1[IČO],Zlúčenie1[cis_obce.okres_skratka])</f>
        <v>BŠ</v>
      </c>
    </row>
    <row r="1963" spans="1:10" hidden="1" x14ac:dyDescent="0.25">
      <c r="A1963" t="s">
        <v>92</v>
      </c>
      <c r="B1963" t="s">
        <v>107</v>
      </c>
      <c r="C1963" t="s">
        <v>10</v>
      </c>
      <c r="D1963"/>
      <c r="E1963" s="8">
        <v>0.23</v>
      </c>
      <c r="F1963">
        <v>200</v>
      </c>
      <c r="G1963">
        <f>SUM(Tabuľka9[[#This Row],[Predpokladané spotrebované množstvo 07-12/2022]]*Tabuľka9[[#This Row],[Cena MJ S  DPH]])</f>
        <v>46</v>
      </c>
      <c r="H1963" s="1">
        <v>42317673</v>
      </c>
      <c r="I1963" t="str">
        <f>_xlfn.XLOOKUP(Tabuľka9[[#This Row],[IČO]],Zlúčenie1[IČO],Zlúčenie1[zariadenie_short])</f>
        <v>Soš SLaL Bš</v>
      </c>
      <c r="J1963" t="str">
        <f>_xlfn.XLOOKUP(Tabuľka9[[#This Row],[IČO]],Zlúčenie1[IČO],Zlúčenie1[cis_obce.okres_skratka])</f>
        <v>BŠ</v>
      </c>
    </row>
    <row r="1964" spans="1:10" hidden="1" x14ac:dyDescent="0.25">
      <c r="A1964" t="s">
        <v>92</v>
      </c>
      <c r="B1964" t="s">
        <v>108</v>
      </c>
      <c r="C1964" t="s">
        <v>10</v>
      </c>
      <c r="D1964"/>
      <c r="E1964" s="8">
        <v>6.3</v>
      </c>
      <c r="F1964">
        <v>250</v>
      </c>
      <c r="G1964">
        <f>SUM(Tabuľka9[[#This Row],[Predpokladané spotrebované množstvo 07-12/2022]]*Tabuľka9[[#This Row],[Cena MJ S  DPH]])</f>
        <v>1575</v>
      </c>
      <c r="H1964" s="1">
        <v>42317673</v>
      </c>
      <c r="I1964" t="str">
        <f>_xlfn.XLOOKUP(Tabuľka9[[#This Row],[IČO]],Zlúčenie1[IČO],Zlúčenie1[zariadenie_short])</f>
        <v>Soš SLaL Bš</v>
      </c>
      <c r="J1964" t="str">
        <f>_xlfn.XLOOKUP(Tabuľka9[[#This Row],[IČO]],Zlúčenie1[IČO],Zlúčenie1[cis_obce.okres_skratka])</f>
        <v>BŠ</v>
      </c>
    </row>
    <row r="1965" spans="1:10" hidden="1" x14ac:dyDescent="0.25">
      <c r="A1965" t="s">
        <v>92</v>
      </c>
      <c r="B1965" t="s">
        <v>109</v>
      </c>
      <c r="C1965" t="s">
        <v>45</v>
      </c>
      <c r="D1965"/>
      <c r="E1965" s="8"/>
      <c r="F1965"/>
      <c r="G1965">
        <f>SUM(Tabuľka9[[#This Row],[Predpokladané spotrebované množstvo 07-12/2022]]*Tabuľka9[[#This Row],[Cena MJ S  DPH]])</f>
        <v>0</v>
      </c>
      <c r="H1965" s="1">
        <v>42317673</v>
      </c>
      <c r="I1965" t="str">
        <f>_xlfn.XLOOKUP(Tabuľka9[[#This Row],[IČO]],Zlúčenie1[IČO],Zlúčenie1[zariadenie_short])</f>
        <v>Soš SLaL Bš</v>
      </c>
      <c r="J1965" t="str">
        <f>_xlfn.XLOOKUP(Tabuľka9[[#This Row],[IČO]],Zlúčenie1[IČO],Zlúčenie1[cis_obce.okres_skratka])</f>
        <v>BŠ</v>
      </c>
    </row>
    <row r="1966" spans="1:10" hidden="1" x14ac:dyDescent="0.25">
      <c r="A1966" t="s">
        <v>92</v>
      </c>
      <c r="B1966" t="s">
        <v>110</v>
      </c>
      <c r="C1966" t="s">
        <v>10</v>
      </c>
      <c r="D1966"/>
      <c r="E1966" s="8">
        <v>4.3</v>
      </c>
      <c r="F1966">
        <v>100</v>
      </c>
      <c r="G1966">
        <f>SUM(Tabuľka9[[#This Row],[Predpokladané spotrebované množstvo 07-12/2022]]*Tabuľka9[[#This Row],[Cena MJ S  DPH]])</f>
        <v>430</v>
      </c>
      <c r="H1966" s="1">
        <v>42317673</v>
      </c>
      <c r="I1966" t="str">
        <f>_xlfn.XLOOKUP(Tabuľka9[[#This Row],[IČO]],Zlúčenie1[IČO],Zlúčenie1[zariadenie_short])</f>
        <v>Soš SLaL Bš</v>
      </c>
      <c r="J1966" t="str">
        <f>_xlfn.XLOOKUP(Tabuľka9[[#This Row],[IČO]],Zlúčenie1[IČO],Zlúčenie1[cis_obce.okres_skratka])</f>
        <v>BŠ</v>
      </c>
    </row>
    <row r="1967" spans="1:10" hidden="1" x14ac:dyDescent="0.25">
      <c r="A1967" t="s">
        <v>92</v>
      </c>
      <c r="B1967" t="s">
        <v>111</v>
      </c>
      <c r="C1967" t="s">
        <v>10</v>
      </c>
      <c r="D1967"/>
      <c r="E1967" s="8">
        <v>4.5</v>
      </c>
      <c r="F1967">
        <v>50</v>
      </c>
      <c r="G1967">
        <f>SUM(Tabuľka9[[#This Row],[Predpokladané spotrebované množstvo 07-12/2022]]*Tabuľka9[[#This Row],[Cena MJ S  DPH]])</f>
        <v>225</v>
      </c>
      <c r="H1967" s="1">
        <v>42317673</v>
      </c>
      <c r="I1967" t="str">
        <f>_xlfn.XLOOKUP(Tabuľka9[[#This Row],[IČO]],Zlúčenie1[IČO],Zlúčenie1[zariadenie_short])</f>
        <v>Soš SLaL Bš</v>
      </c>
      <c r="J1967" t="str">
        <f>_xlfn.XLOOKUP(Tabuľka9[[#This Row],[IČO]],Zlúčenie1[IČO],Zlúčenie1[cis_obce.okres_skratka])</f>
        <v>BŠ</v>
      </c>
    </row>
    <row r="1968" spans="1:10" hidden="1" x14ac:dyDescent="0.25">
      <c r="A1968" t="s">
        <v>92</v>
      </c>
      <c r="B1968" t="s">
        <v>112</v>
      </c>
      <c r="C1968" t="s">
        <v>10</v>
      </c>
      <c r="D1968"/>
      <c r="E1968" s="8">
        <v>2.6</v>
      </c>
      <c r="F1968">
        <v>60</v>
      </c>
      <c r="G1968">
        <f>SUM(Tabuľka9[[#This Row],[Predpokladané spotrebované množstvo 07-12/2022]]*Tabuľka9[[#This Row],[Cena MJ S  DPH]])</f>
        <v>156</v>
      </c>
      <c r="H1968" s="1">
        <v>42317673</v>
      </c>
      <c r="I1968" t="str">
        <f>_xlfn.XLOOKUP(Tabuľka9[[#This Row],[IČO]],Zlúčenie1[IČO],Zlúčenie1[zariadenie_short])</f>
        <v>Soš SLaL Bš</v>
      </c>
      <c r="J1968" t="str">
        <f>_xlfn.XLOOKUP(Tabuľka9[[#This Row],[IČO]],Zlúčenie1[IČO],Zlúčenie1[cis_obce.okres_skratka])</f>
        <v>BŠ</v>
      </c>
    </row>
    <row r="1969" spans="1:10" hidden="1" x14ac:dyDescent="0.25">
      <c r="A1969" t="s">
        <v>92</v>
      </c>
      <c r="B1969" t="s">
        <v>113</v>
      </c>
      <c r="C1969" t="s">
        <v>10</v>
      </c>
      <c r="D1969"/>
      <c r="E1969" s="8"/>
      <c r="F1969"/>
      <c r="G1969">
        <f>SUM(Tabuľka9[[#This Row],[Predpokladané spotrebované množstvo 07-12/2022]]*Tabuľka9[[#This Row],[Cena MJ S  DPH]])</f>
        <v>0</v>
      </c>
      <c r="H1969" s="1">
        <v>42317673</v>
      </c>
      <c r="I1969" t="str">
        <f>_xlfn.XLOOKUP(Tabuľka9[[#This Row],[IČO]],Zlúčenie1[IČO],Zlúčenie1[zariadenie_short])</f>
        <v>Soš SLaL Bš</v>
      </c>
      <c r="J1969" t="str">
        <f>_xlfn.XLOOKUP(Tabuľka9[[#This Row],[IČO]],Zlúčenie1[IČO],Zlúčenie1[cis_obce.okres_skratka])</f>
        <v>BŠ</v>
      </c>
    </row>
    <row r="1970" spans="1:10" hidden="1" x14ac:dyDescent="0.25">
      <c r="A1970" t="s">
        <v>81</v>
      </c>
      <c r="B1970" t="s">
        <v>114</v>
      </c>
      <c r="C1970" t="s">
        <v>10</v>
      </c>
      <c r="D1970"/>
      <c r="E1970" s="8"/>
      <c r="F1970"/>
      <c r="G1970">
        <f>SUM(Tabuľka9[[#This Row],[Predpokladané spotrebované množstvo 07-12/2022]]*Tabuľka9[[#This Row],[Cena MJ S  DPH]])</f>
        <v>0</v>
      </c>
      <c r="H1970" s="1">
        <v>42317673</v>
      </c>
      <c r="I1970" t="str">
        <f>_xlfn.XLOOKUP(Tabuľka9[[#This Row],[IČO]],Zlúčenie1[IČO],Zlúčenie1[zariadenie_short])</f>
        <v>Soš SLaL Bš</v>
      </c>
      <c r="J1970" t="str">
        <f>_xlfn.XLOOKUP(Tabuľka9[[#This Row],[IČO]],Zlúčenie1[IČO],Zlúčenie1[cis_obce.okres_skratka])</f>
        <v>BŠ</v>
      </c>
    </row>
    <row r="1971" spans="1:10" hidden="1" x14ac:dyDescent="0.25">
      <c r="A1971" t="s">
        <v>81</v>
      </c>
      <c r="B1971" t="s">
        <v>115</v>
      </c>
      <c r="C1971" t="s">
        <v>10</v>
      </c>
      <c r="D1971"/>
      <c r="E1971" s="8"/>
      <c r="F1971"/>
      <c r="G1971">
        <f>SUM(Tabuľka9[[#This Row],[Predpokladané spotrebované množstvo 07-12/2022]]*Tabuľka9[[#This Row],[Cena MJ S  DPH]])</f>
        <v>0</v>
      </c>
      <c r="H1971" s="1">
        <v>42317673</v>
      </c>
      <c r="I1971" t="str">
        <f>_xlfn.XLOOKUP(Tabuľka9[[#This Row],[IČO]],Zlúčenie1[IČO],Zlúčenie1[zariadenie_short])</f>
        <v>Soš SLaL Bš</v>
      </c>
      <c r="J1971" t="str">
        <f>_xlfn.XLOOKUP(Tabuľka9[[#This Row],[IČO]],Zlúčenie1[IČO],Zlúčenie1[cis_obce.okres_skratka])</f>
        <v>BŠ</v>
      </c>
    </row>
    <row r="1972" spans="1:10" hidden="1" x14ac:dyDescent="0.25">
      <c r="A1972" t="s">
        <v>81</v>
      </c>
      <c r="B1972" t="s">
        <v>116</v>
      </c>
      <c r="C1972" t="s">
        <v>10</v>
      </c>
      <c r="D1972"/>
      <c r="E1972" s="8"/>
      <c r="F1972"/>
      <c r="G1972">
        <f>SUM(Tabuľka9[[#This Row],[Predpokladané spotrebované množstvo 07-12/2022]]*Tabuľka9[[#This Row],[Cena MJ S  DPH]])</f>
        <v>0</v>
      </c>
      <c r="H1972" s="1">
        <v>42317673</v>
      </c>
      <c r="I1972" t="str">
        <f>_xlfn.XLOOKUP(Tabuľka9[[#This Row],[IČO]],Zlúčenie1[IČO],Zlúčenie1[zariadenie_short])</f>
        <v>Soš SLaL Bš</v>
      </c>
      <c r="J1972" t="str">
        <f>_xlfn.XLOOKUP(Tabuľka9[[#This Row],[IČO]],Zlúčenie1[IČO],Zlúčenie1[cis_obce.okres_skratka])</f>
        <v>BŠ</v>
      </c>
    </row>
    <row r="1973" spans="1:10" hidden="1" x14ac:dyDescent="0.25">
      <c r="A1973" t="s">
        <v>81</v>
      </c>
      <c r="B1973" t="s">
        <v>117</v>
      </c>
      <c r="C1973" t="s">
        <v>10</v>
      </c>
      <c r="D1973"/>
      <c r="E1973" s="8"/>
      <c r="F1973"/>
      <c r="G1973">
        <f>SUM(Tabuľka9[[#This Row],[Predpokladané spotrebované množstvo 07-12/2022]]*Tabuľka9[[#This Row],[Cena MJ S  DPH]])</f>
        <v>0</v>
      </c>
      <c r="H1973" s="1">
        <v>42317673</v>
      </c>
      <c r="I1973" t="str">
        <f>_xlfn.XLOOKUP(Tabuľka9[[#This Row],[IČO]],Zlúčenie1[IČO],Zlúčenie1[zariadenie_short])</f>
        <v>Soš SLaL Bš</v>
      </c>
      <c r="J1973" t="str">
        <f>_xlfn.XLOOKUP(Tabuľka9[[#This Row],[IČO]],Zlúčenie1[IČO],Zlúčenie1[cis_obce.okres_skratka])</f>
        <v>BŠ</v>
      </c>
    </row>
    <row r="1974" spans="1:10" hidden="1" x14ac:dyDescent="0.25">
      <c r="A1974" t="s">
        <v>81</v>
      </c>
      <c r="B1974" t="s">
        <v>118</v>
      </c>
      <c r="C1974" t="s">
        <v>10</v>
      </c>
      <c r="D1974"/>
      <c r="E1974" s="8">
        <v>5.8</v>
      </c>
      <c r="F1974">
        <v>50</v>
      </c>
      <c r="G1974">
        <f>SUM(Tabuľka9[[#This Row],[Predpokladané spotrebované množstvo 07-12/2022]]*Tabuľka9[[#This Row],[Cena MJ S  DPH]])</f>
        <v>290</v>
      </c>
      <c r="H1974" s="1">
        <v>42317673</v>
      </c>
      <c r="I1974" t="str">
        <f>_xlfn.XLOOKUP(Tabuľka9[[#This Row],[IČO]],Zlúčenie1[IČO],Zlúčenie1[zariadenie_short])</f>
        <v>Soš SLaL Bš</v>
      </c>
      <c r="J1974" t="str">
        <f>_xlfn.XLOOKUP(Tabuľka9[[#This Row],[IČO]],Zlúčenie1[IČO],Zlúčenie1[cis_obce.okres_skratka])</f>
        <v>BŠ</v>
      </c>
    </row>
    <row r="1975" spans="1:10" hidden="1" x14ac:dyDescent="0.25">
      <c r="A1975" t="s">
        <v>81</v>
      </c>
      <c r="B1975" t="s">
        <v>119</v>
      </c>
      <c r="C1975" t="s">
        <v>10</v>
      </c>
      <c r="D1975"/>
      <c r="E1975" s="8">
        <v>6.1</v>
      </c>
      <c r="F1975">
        <v>30</v>
      </c>
      <c r="G1975">
        <f>SUM(Tabuľka9[[#This Row],[Predpokladané spotrebované množstvo 07-12/2022]]*Tabuľka9[[#This Row],[Cena MJ S  DPH]])</f>
        <v>183</v>
      </c>
      <c r="H1975" s="1">
        <v>42317673</v>
      </c>
      <c r="I1975" t="str">
        <f>_xlfn.XLOOKUP(Tabuľka9[[#This Row],[IČO]],Zlúčenie1[IČO],Zlúčenie1[zariadenie_short])</f>
        <v>Soš SLaL Bš</v>
      </c>
      <c r="J1975" t="str">
        <f>_xlfn.XLOOKUP(Tabuľka9[[#This Row],[IČO]],Zlúčenie1[IČO],Zlúčenie1[cis_obce.okres_skratka])</f>
        <v>BŠ</v>
      </c>
    </row>
    <row r="1976" spans="1:10" hidden="1" x14ac:dyDescent="0.25">
      <c r="A1976" t="s">
        <v>81</v>
      </c>
      <c r="B1976" t="s">
        <v>120</v>
      </c>
      <c r="C1976" t="s">
        <v>10</v>
      </c>
      <c r="D1976"/>
      <c r="E1976" s="8"/>
      <c r="F1976"/>
      <c r="G1976">
        <f>SUM(Tabuľka9[[#This Row],[Predpokladané spotrebované množstvo 07-12/2022]]*Tabuľka9[[#This Row],[Cena MJ S  DPH]])</f>
        <v>0</v>
      </c>
      <c r="H1976" s="1">
        <v>42317673</v>
      </c>
      <c r="I1976" t="str">
        <f>_xlfn.XLOOKUP(Tabuľka9[[#This Row],[IČO]],Zlúčenie1[IČO],Zlúčenie1[zariadenie_short])</f>
        <v>Soš SLaL Bš</v>
      </c>
      <c r="J1976" t="str">
        <f>_xlfn.XLOOKUP(Tabuľka9[[#This Row],[IČO]],Zlúčenie1[IČO],Zlúčenie1[cis_obce.okres_skratka])</f>
        <v>BŠ</v>
      </c>
    </row>
    <row r="1977" spans="1:10" hidden="1" x14ac:dyDescent="0.25">
      <c r="A1977" t="s">
        <v>81</v>
      </c>
      <c r="B1977" t="s">
        <v>121</v>
      </c>
      <c r="C1977" t="s">
        <v>10</v>
      </c>
      <c r="D1977"/>
      <c r="E1977" s="8">
        <v>7.1</v>
      </c>
      <c r="F1977">
        <v>25</v>
      </c>
      <c r="G1977">
        <f>SUM(Tabuľka9[[#This Row],[Predpokladané spotrebované množstvo 07-12/2022]]*Tabuľka9[[#This Row],[Cena MJ S  DPH]])</f>
        <v>177.5</v>
      </c>
      <c r="H1977" s="1">
        <v>42317673</v>
      </c>
      <c r="I1977" t="str">
        <f>_xlfn.XLOOKUP(Tabuľka9[[#This Row],[IČO]],Zlúčenie1[IČO],Zlúčenie1[zariadenie_short])</f>
        <v>Soš SLaL Bš</v>
      </c>
      <c r="J1977" t="str">
        <f>_xlfn.XLOOKUP(Tabuľka9[[#This Row],[IČO]],Zlúčenie1[IČO],Zlúčenie1[cis_obce.okres_skratka])</f>
        <v>BŠ</v>
      </c>
    </row>
    <row r="1978" spans="1:10" hidden="1" x14ac:dyDescent="0.25">
      <c r="A1978" t="s">
        <v>122</v>
      </c>
      <c r="B1978" t="s">
        <v>123</v>
      </c>
      <c r="C1978" t="s">
        <v>10</v>
      </c>
      <c r="D1978"/>
      <c r="E1978" s="8"/>
      <c r="F1978"/>
      <c r="G1978">
        <f>SUM(Tabuľka9[[#This Row],[Predpokladané spotrebované množstvo 07-12/2022]]*Tabuľka9[[#This Row],[Cena MJ S  DPH]])</f>
        <v>0</v>
      </c>
      <c r="H1978" s="1">
        <v>42317673</v>
      </c>
      <c r="I1978" t="str">
        <f>_xlfn.XLOOKUP(Tabuľka9[[#This Row],[IČO]],Zlúčenie1[IČO],Zlúčenie1[zariadenie_short])</f>
        <v>Soš SLaL Bš</v>
      </c>
      <c r="J1978" t="str">
        <f>_xlfn.XLOOKUP(Tabuľka9[[#This Row],[IČO]],Zlúčenie1[IČO],Zlúčenie1[cis_obce.okres_skratka])</f>
        <v>BŠ</v>
      </c>
    </row>
    <row r="1979" spans="1:10" hidden="1" x14ac:dyDescent="0.25">
      <c r="A1979" t="s">
        <v>122</v>
      </c>
      <c r="B1979" t="s">
        <v>124</v>
      </c>
      <c r="C1979" t="s">
        <v>10</v>
      </c>
      <c r="D1979"/>
      <c r="E1979" s="8">
        <v>2.8</v>
      </c>
      <c r="F1979">
        <v>180</v>
      </c>
      <c r="G1979">
        <f>SUM(Tabuľka9[[#This Row],[Predpokladané spotrebované množstvo 07-12/2022]]*Tabuľka9[[#This Row],[Cena MJ S  DPH]])</f>
        <v>503.99999999999994</v>
      </c>
      <c r="H1979" s="1">
        <v>42317673</v>
      </c>
      <c r="I1979" t="str">
        <f>_xlfn.XLOOKUP(Tabuľka9[[#This Row],[IČO]],Zlúčenie1[IČO],Zlúčenie1[zariadenie_short])</f>
        <v>Soš SLaL Bš</v>
      </c>
      <c r="J1979" t="str">
        <f>_xlfn.XLOOKUP(Tabuľka9[[#This Row],[IČO]],Zlúčenie1[IČO],Zlúčenie1[cis_obce.okres_skratka])</f>
        <v>BŠ</v>
      </c>
    </row>
    <row r="1980" spans="1:10" hidden="1" x14ac:dyDescent="0.25">
      <c r="A1980" t="s">
        <v>122</v>
      </c>
      <c r="B1980" t="s">
        <v>125</v>
      </c>
      <c r="C1980" t="s">
        <v>10</v>
      </c>
      <c r="D1980"/>
      <c r="E1980" s="8">
        <v>3.9</v>
      </c>
      <c r="F1980">
        <v>70</v>
      </c>
      <c r="G1980">
        <f>SUM(Tabuľka9[[#This Row],[Predpokladané spotrebované množstvo 07-12/2022]]*Tabuľka9[[#This Row],[Cena MJ S  DPH]])</f>
        <v>273</v>
      </c>
      <c r="H1980" s="1">
        <v>42317673</v>
      </c>
      <c r="I1980" t="str">
        <f>_xlfn.XLOOKUP(Tabuľka9[[#This Row],[IČO]],Zlúčenie1[IČO],Zlúčenie1[zariadenie_short])</f>
        <v>Soš SLaL Bš</v>
      </c>
      <c r="J1980" t="str">
        <f>_xlfn.XLOOKUP(Tabuľka9[[#This Row],[IČO]],Zlúčenie1[IČO],Zlúčenie1[cis_obce.okres_skratka])</f>
        <v>BŠ</v>
      </c>
    </row>
    <row r="1981" spans="1:10" hidden="1" x14ac:dyDescent="0.25">
      <c r="A1981" t="s">
        <v>122</v>
      </c>
      <c r="B1981" t="s">
        <v>127</v>
      </c>
      <c r="C1981" t="s">
        <v>10</v>
      </c>
      <c r="D1981"/>
      <c r="E1981" s="8"/>
      <c r="F1981"/>
      <c r="G1981">
        <f>SUM(Tabuľka9[[#This Row],[Predpokladané spotrebované množstvo 07-12/2022]]*Tabuľka9[[#This Row],[Cena MJ S  DPH]])</f>
        <v>0</v>
      </c>
      <c r="H1981" s="1">
        <v>42317673</v>
      </c>
      <c r="I1981" t="str">
        <f>_xlfn.XLOOKUP(Tabuľka9[[#This Row],[IČO]],Zlúčenie1[IČO],Zlúčenie1[zariadenie_short])</f>
        <v>Soš SLaL Bš</v>
      </c>
      <c r="J1981" t="str">
        <f>_xlfn.XLOOKUP(Tabuľka9[[#This Row],[IČO]],Zlúčenie1[IČO],Zlúčenie1[cis_obce.okres_skratka])</f>
        <v>BŠ</v>
      </c>
    </row>
    <row r="1982" spans="1:10" hidden="1" x14ac:dyDescent="0.25">
      <c r="A1982" t="s">
        <v>122</v>
      </c>
      <c r="B1982" t="s">
        <v>128</v>
      </c>
      <c r="C1982" t="s">
        <v>10</v>
      </c>
      <c r="D1982"/>
      <c r="E1982" s="8"/>
      <c r="F1982"/>
      <c r="G1982">
        <f>SUM(Tabuľka9[[#This Row],[Predpokladané spotrebované množstvo 07-12/2022]]*Tabuľka9[[#This Row],[Cena MJ S  DPH]])</f>
        <v>0</v>
      </c>
      <c r="H1982" s="1">
        <v>42317673</v>
      </c>
      <c r="I1982" t="str">
        <f>_xlfn.XLOOKUP(Tabuľka9[[#This Row],[IČO]],Zlúčenie1[IČO],Zlúčenie1[zariadenie_short])</f>
        <v>Soš SLaL Bš</v>
      </c>
      <c r="J1982" t="str">
        <f>_xlfn.XLOOKUP(Tabuľka9[[#This Row],[IČO]],Zlúčenie1[IČO],Zlúčenie1[cis_obce.okres_skratka])</f>
        <v>BŠ</v>
      </c>
    </row>
    <row r="1983" spans="1:10" hidden="1" x14ac:dyDescent="0.25">
      <c r="A1983" t="s">
        <v>122</v>
      </c>
      <c r="B1983" t="s">
        <v>129</v>
      </c>
      <c r="C1983" t="s">
        <v>10</v>
      </c>
      <c r="D1983"/>
      <c r="E1983" s="8"/>
      <c r="F1983"/>
      <c r="G1983">
        <f>SUM(Tabuľka9[[#This Row],[Predpokladané spotrebované množstvo 07-12/2022]]*Tabuľka9[[#This Row],[Cena MJ S  DPH]])</f>
        <v>0</v>
      </c>
      <c r="H1983" s="1">
        <v>42317673</v>
      </c>
      <c r="I1983" t="str">
        <f>_xlfn.XLOOKUP(Tabuľka9[[#This Row],[IČO]],Zlúčenie1[IČO],Zlúčenie1[zariadenie_short])</f>
        <v>Soš SLaL Bš</v>
      </c>
      <c r="J1983" t="str">
        <f>_xlfn.XLOOKUP(Tabuľka9[[#This Row],[IČO]],Zlúčenie1[IČO],Zlúčenie1[cis_obce.okres_skratka])</f>
        <v>BŠ</v>
      </c>
    </row>
    <row r="1984" spans="1:10" hidden="1" x14ac:dyDescent="0.25">
      <c r="A1984" t="s">
        <v>122</v>
      </c>
      <c r="B1984" t="s">
        <v>130</v>
      </c>
      <c r="C1984" t="s">
        <v>10</v>
      </c>
      <c r="D1984"/>
      <c r="E1984" s="8"/>
      <c r="F1984"/>
      <c r="G1984">
        <f>SUM(Tabuľka9[[#This Row],[Predpokladané spotrebované množstvo 07-12/2022]]*Tabuľka9[[#This Row],[Cena MJ S  DPH]])</f>
        <v>0</v>
      </c>
      <c r="H1984" s="1">
        <v>42317673</v>
      </c>
      <c r="I1984" t="str">
        <f>_xlfn.XLOOKUP(Tabuľka9[[#This Row],[IČO]],Zlúčenie1[IČO],Zlúčenie1[zariadenie_short])</f>
        <v>Soš SLaL Bš</v>
      </c>
      <c r="J1984" t="str">
        <f>_xlfn.XLOOKUP(Tabuľka9[[#This Row],[IČO]],Zlúčenie1[IČO],Zlúčenie1[cis_obce.okres_skratka])</f>
        <v>BŠ</v>
      </c>
    </row>
    <row r="1985" spans="1:10" hidden="1" x14ac:dyDescent="0.25">
      <c r="A1985" t="s">
        <v>122</v>
      </c>
      <c r="B1985" t="s">
        <v>131</v>
      </c>
      <c r="C1985" t="s">
        <v>10</v>
      </c>
      <c r="D1985"/>
      <c r="E1985" s="8">
        <v>4.2</v>
      </c>
      <c r="F1985">
        <v>10</v>
      </c>
      <c r="G1985">
        <f>SUM(Tabuľka9[[#This Row],[Predpokladané spotrebované množstvo 07-12/2022]]*Tabuľka9[[#This Row],[Cena MJ S  DPH]])</f>
        <v>42</v>
      </c>
      <c r="H1985" s="1">
        <v>42317673</v>
      </c>
      <c r="I1985" t="str">
        <f>_xlfn.XLOOKUP(Tabuľka9[[#This Row],[IČO]],Zlúčenie1[IČO],Zlúčenie1[zariadenie_short])</f>
        <v>Soš SLaL Bš</v>
      </c>
      <c r="J1985" t="str">
        <f>_xlfn.XLOOKUP(Tabuľka9[[#This Row],[IČO]],Zlúčenie1[IČO],Zlúčenie1[cis_obce.okres_skratka])</f>
        <v>BŠ</v>
      </c>
    </row>
    <row r="1986" spans="1:10" hidden="1" x14ac:dyDescent="0.25">
      <c r="A1986" t="s">
        <v>122</v>
      </c>
      <c r="B1986" t="s">
        <v>132</v>
      </c>
      <c r="C1986" t="s">
        <v>10</v>
      </c>
      <c r="D1986"/>
      <c r="E1986" s="8"/>
      <c r="F1986">
        <v>40</v>
      </c>
      <c r="G1986">
        <f>SUM(Tabuľka9[[#This Row],[Predpokladané spotrebované množstvo 07-12/2022]]*Tabuľka9[[#This Row],[Cena MJ S  DPH]])</f>
        <v>0</v>
      </c>
      <c r="H1986" s="1">
        <v>42317673</v>
      </c>
      <c r="I1986" t="str">
        <f>_xlfn.XLOOKUP(Tabuľka9[[#This Row],[IČO]],Zlúčenie1[IČO],Zlúčenie1[zariadenie_short])</f>
        <v>Soš SLaL Bš</v>
      </c>
      <c r="J1986" t="str">
        <f>_xlfn.XLOOKUP(Tabuľka9[[#This Row],[IČO]],Zlúčenie1[IČO],Zlúčenie1[cis_obce.okres_skratka])</f>
        <v>BŠ</v>
      </c>
    </row>
    <row r="1987" spans="1:10" hidden="1" x14ac:dyDescent="0.25">
      <c r="A1987" t="s">
        <v>122</v>
      </c>
      <c r="B1987" t="s">
        <v>134</v>
      </c>
      <c r="C1987" t="s">
        <v>10</v>
      </c>
      <c r="D1987"/>
      <c r="E1987" s="8"/>
      <c r="F1987"/>
      <c r="G1987">
        <f>SUM(Tabuľka9[[#This Row],[Predpokladané spotrebované množstvo 07-12/2022]]*Tabuľka9[[#This Row],[Cena MJ S  DPH]])</f>
        <v>0</v>
      </c>
      <c r="H1987" s="1">
        <v>42317673</v>
      </c>
      <c r="I1987" t="str">
        <f>_xlfn.XLOOKUP(Tabuľka9[[#This Row],[IČO]],Zlúčenie1[IČO],Zlúčenie1[zariadenie_short])</f>
        <v>Soš SLaL Bš</v>
      </c>
      <c r="J1987" t="str">
        <f>_xlfn.XLOOKUP(Tabuľka9[[#This Row],[IČO]],Zlúčenie1[IČO],Zlúčenie1[cis_obce.okres_skratka])</f>
        <v>BŠ</v>
      </c>
    </row>
    <row r="1988" spans="1:10" hidden="1" x14ac:dyDescent="0.25">
      <c r="A1988" t="s">
        <v>122</v>
      </c>
      <c r="B1988" t="s">
        <v>135</v>
      </c>
      <c r="C1988" t="s">
        <v>10</v>
      </c>
      <c r="D1988"/>
      <c r="E1988" s="8">
        <v>3.8</v>
      </c>
      <c r="F1988">
        <v>50</v>
      </c>
      <c r="G1988">
        <f>SUM(Tabuľka9[[#This Row],[Predpokladané spotrebované množstvo 07-12/2022]]*Tabuľka9[[#This Row],[Cena MJ S  DPH]])</f>
        <v>190</v>
      </c>
      <c r="H1988" s="1">
        <v>42317673</v>
      </c>
      <c r="I1988" t="str">
        <f>_xlfn.XLOOKUP(Tabuľka9[[#This Row],[IČO]],Zlúčenie1[IČO],Zlúčenie1[zariadenie_short])</f>
        <v>Soš SLaL Bš</v>
      </c>
      <c r="J1988" t="str">
        <f>_xlfn.XLOOKUP(Tabuľka9[[#This Row],[IČO]],Zlúčenie1[IČO],Zlúčenie1[cis_obce.okres_skratka])</f>
        <v>BŠ</v>
      </c>
    </row>
    <row r="1989" spans="1:10" hidden="1" x14ac:dyDescent="0.25">
      <c r="A1989" t="s">
        <v>122</v>
      </c>
      <c r="B1989" t="s">
        <v>136</v>
      </c>
      <c r="C1989" t="s">
        <v>10</v>
      </c>
      <c r="D1989"/>
      <c r="E1989" s="8"/>
      <c r="F1989">
        <v>10</v>
      </c>
      <c r="G1989">
        <f>SUM(Tabuľka9[[#This Row],[Predpokladané spotrebované množstvo 07-12/2022]]*Tabuľka9[[#This Row],[Cena MJ S  DPH]])</f>
        <v>0</v>
      </c>
      <c r="H1989" s="1">
        <v>42317673</v>
      </c>
      <c r="I1989" t="str">
        <f>_xlfn.XLOOKUP(Tabuľka9[[#This Row],[IČO]],Zlúčenie1[IČO],Zlúčenie1[zariadenie_short])</f>
        <v>Soš SLaL Bš</v>
      </c>
      <c r="J1989" t="str">
        <f>_xlfn.XLOOKUP(Tabuľka9[[#This Row],[IČO]],Zlúčenie1[IČO],Zlúčenie1[cis_obce.okres_skratka])</f>
        <v>BŠ</v>
      </c>
    </row>
    <row r="1990" spans="1:10" hidden="1" x14ac:dyDescent="0.25">
      <c r="A1990" t="s">
        <v>122</v>
      </c>
      <c r="B1990" t="s">
        <v>137</v>
      </c>
      <c r="C1990" t="s">
        <v>10</v>
      </c>
      <c r="D1990"/>
      <c r="E1990" s="8"/>
      <c r="F1990"/>
      <c r="G1990">
        <f>SUM(Tabuľka9[[#This Row],[Predpokladané spotrebované množstvo 07-12/2022]]*Tabuľka9[[#This Row],[Cena MJ S  DPH]])</f>
        <v>0</v>
      </c>
      <c r="H1990" s="1">
        <v>42317673</v>
      </c>
      <c r="I1990" t="str">
        <f>_xlfn.XLOOKUP(Tabuľka9[[#This Row],[IČO]],Zlúčenie1[IČO],Zlúčenie1[zariadenie_short])</f>
        <v>Soš SLaL Bš</v>
      </c>
      <c r="J1990" t="str">
        <f>_xlfn.XLOOKUP(Tabuľka9[[#This Row],[IČO]],Zlúčenie1[IČO],Zlúčenie1[cis_obce.okres_skratka])</f>
        <v>BŠ</v>
      </c>
    </row>
    <row r="1991" spans="1:10" hidden="1" x14ac:dyDescent="0.25">
      <c r="A1991" t="s">
        <v>122</v>
      </c>
      <c r="B1991" t="s">
        <v>138</v>
      </c>
      <c r="C1991" t="s">
        <v>10</v>
      </c>
      <c r="D1991"/>
      <c r="E1991" s="8"/>
      <c r="F1991">
        <v>20</v>
      </c>
      <c r="G1991">
        <f>SUM(Tabuľka9[[#This Row],[Predpokladané spotrebované množstvo 07-12/2022]]*Tabuľka9[[#This Row],[Cena MJ S  DPH]])</f>
        <v>0</v>
      </c>
      <c r="H1991" s="1">
        <v>42317673</v>
      </c>
      <c r="I1991" t="str">
        <f>_xlfn.XLOOKUP(Tabuľka9[[#This Row],[IČO]],Zlúčenie1[IČO],Zlúčenie1[zariadenie_short])</f>
        <v>Soš SLaL Bš</v>
      </c>
      <c r="J1991" t="str">
        <f>_xlfn.XLOOKUP(Tabuľka9[[#This Row],[IČO]],Zlúčenie1[IČO],Zlúčenie1[cis_obce.okres_skratka])</f>
        <v>BŠ</v>
      </c>
    </row>
    <row r="1992" spans="1:10" hidden="1" x14ac:dyDescent="0.25">
      <c r="A1992" t="s">
        <v>122</v>
      </c>
      <c r="B1992" t="s">
        <v>139</v>
      </c>
      <c r="C1992" t="s">
        <v>10</v>
      </c>
      <c r="D1992"/>
      <c r="E1992" s="8"/>
      <c r="F1992"/>
      <c r="G1992">
        <f>SUM(Tabuľka9[[#This Row],[Predpokladané spotrebované množstvo 07-12/2022]]*Tabuľka9[[#This Row],[Cena MJ S  DPH]])</f>
        <v>0</v>
      </c>
      <c r="H1992" s="1">
        <v>42317673</v>
      </c>
      <c r="I1992" t="str">
        <f>_xlfn.XLOOKUP(Tabuľka9[[#This Row],[IČO]],Zlúčenie1[IČO],Zlúčenie1[zariadenie_short])</f>
        <v>Soš SLaL Bš</v>
      </c>
      <c r="J1992" t="str">
        <f>_xlfn.XLOOKUP(Tabuľka9[[#This Row],[IČO]],Zlúčenie1[IČO],Zlúčenie1[cis_obce.okres_skratka])</f>
        <v>BŠ</v>
      </c>
    </row>
    <row r="1993" spans="1:10" hidden="1" x14ac:dyDescent="0.25">
      <c r="A1993" t="s">
        <v>122</v>
      </c>
      <c r="B1993" t="s">
        <v>140</v>
      </c>
      <c r="C1993" t="s">
        <v>10</v>
      </c>
      <c r="D1993"/>
      <c r="E1993" s="8"/>
      <c r="F1993">
        <v>30</v>
      </c>
      <c r="G1993">
        <f>SUM(Tabuľka9[[#This Row],[Predpokladané spotrebované množstvo 07-12/2022]]*Tabuľka9[[#This Row],[Cena MJ S  DPH]])</f>
        <v>0</v>
      </c>
      <c r="H1993" s="1">
        <v>42317673</v>
      </c>
      <c r="I1993" t="str">
        <f>_xlfn.XLOOKUP(Tabuľka9[[#This Row],[IČO]],Zlúčenie1[IČO],Zlúčenie1[zariadenie_short])</f>
        <v>Soš SLaL Bš</v>
      </c>
      <c r="J1993" t="str">
        <f>_xlfn.XLOOKUP(Tabuľka9[[#This Row],[IČO]],Zlúčenie1[IČO],Zlúčenie1[cis_obce.okres_skratka])</f>
        <v>BŠ</v>
      </c>
    </row>
    <row r="1994" spans="1:10" hidden="1" x14ac:dyDescent="0.25">
      <c r="A1994" t="s">
        <v>122</v>
      </c>
      <c r="B1994" t="s">
        <v>141</v>
      </c>
      <c r="C1994" t="s">
        <v>10</v>
      </c>
      <c r="D1994"/>
      <c r="E1994" s="8">
        <v>5.9</v>
      </c>
      <c r="F1994">
        <v>5</v>
      </c>
      <c r="G1994">
        <f>SUM(Tabuľka9[[#This Row],[Predpokladané spotrebované množstvo 07-12/2022]]*Tabuľka9[[#This Row],[Cena MJ S  DPH]])</f>
        <v>29.5</v>
      </c>
      <c r="H1994" s="1">
        <v>42317673</v>
      </c>
      <c r="I1994" t="str">
        <f>_xlfn.XLOOKUP(Tabuľka9[[#This Row],[IČO]],Zlúčenie1[IČO],Zlúčenie1[zariadenie_short])</f>
        <v>Soš SLaL Bš</v>
      </c>
      <c r="J1994" t="str">
        <f>_xlfn.XLOOKUP(Tabuľka9[[#This Row],[IČO]],Zlúčenie1[IČO],Zlúčenie1[cis_obce.okres_skratka])</f>
        <v>BŠ</v>
      </c>
    </row>
    <row r="1995" spans="1:10" hidden="1" x14ac:dyDescent="0.25">
      <c r="A1995" t="s">
        <v>122</v>
      </c>
      <c r="B1995" t="s">
        <v>142</v>
      </c>
      <c r="C1995" t="s">
        <v>10</v>
      </c>
      <c r="D1995"/>
      <c r="E1995" s="8"/>
      <c r="F1995"/>
      <c r="G1995">
        <f>SUM(Tabuľka9[[#This Row],[Predpokladané spotrebované množstvo 07-12/2022]]*Tabuľka9[[#This Row],[Cena MJ S  DPH]])</f>
        <v>0</v>
      </c>
      <c r="H1995" s="1">
        <v>42317673</v>
      </c>
      <c r="I1995" t="str">
        <f>_xlfn.XLOOKUP(Tabuľka9[[#This Row],[IČO]],Zlúčenie1[IČO],Zlúčenie1[zariadenie_short])</f>
        <v>Soš SLaL Bš</v>
      </c>
      <c r="J1995" t="str">
        <f>_xlfn.XLOOKUP(Tabuľka9[[#This Row],[IČO]],Zlúčenie1[IČO],Zlúčenie1[cis_obce.okres_skratka])</f>
        <v>BŠ</v>
      </c>
    </row>
    <row r="1996" spans="1:10" hidden="1" x14ac:dyDescent="0.25">
      <c r="A1996" t="s">
        <v>122</v>
      </c>
      <c r="B1996" t="s">
        <v>143</v>
      </c>
      <c r="C1996" t="s">
        <v>10</v>
      </c>
      <c r="D1996"/>
      <c r="E1996" s="8"/>
      <c r="F1996"/>
      <c r="G1996">
        <f>SUM(Tabuľka9[[#This Row],[Predpokladané spotrebované množstvo 07-12/2022]]*Tabuľka9[[#This Row],[Cena MJ S  DPH]])</f>
        <v>0</v>
      </c>
      <c r="H1996" s="1">
        <v>42317673</v>
      </c>
      <c r="I1996" t="str">
        <f>_xlfn.XLOOKUP(Tabuľka9[[#This Row],[IČO]],Zlúčenie1[IČO],Zlúčenie1[zariadenie_short])</f>
        <v>Soš SLaL Bš</v>
      </c>
      <c r="J1996" t="str">
        <f>_xlfn.XLOOKUP(Tabuľka9[[#This Row],[IČO]],Zlúčenie1[IČO],Zlúčenie1[cis_obce.okres_skratka])</f>
        <v>BŠ</v>
      </c>
    </row>
    <row r="1997" spans="1:10" hidden="1" x14ac:dyDescent="0.25">
      <c r="A1997" t="s">
        <v>122</v>
      </c>
      <c r="B1997" t="s">
        <v>144</v>
      </c>
      <c r="C1997" t="s">
        <v>10</v>
      </c>
      <c r="D1997"/>
      <c r="E1997" s="8"/>
      <c r="F1997"/>
      <c r="G1997">
        <f>SUM(Tabuľka9[[#This Row],[Predpokladané spotrebované množstvo 07-12/2022]]*Tabuľka9[[#This Row],[Cena MJ S  DPH]])</f>
        <v>0</v>
      </c>
      <c r="H1997" s="1">
        <v>42317673</v>
      </c>
      <c r="I1997" t="str">
        <f>_xlfn.XLOOKUP(Tabuľka9[[#This Row],[IČO]],Zlúčenie1[IČO],Zlúčenie1[zariadenie_short])</f>
        <v>Soš SLaL Bš</v>
      </c>
      <c r="J1997" t="str">
        <f>_xlfn.XLOOKUP(Tabuľka9[[#This Row],[IČO]],Zlúčenie1[IČO],Zlúčenie1[cis_obce.okres_skratka])</f>
        <v>BŠ</v>
      </c>
    </row>
    <row r="1998" spans="1:10" hidden="1" x14ac:dyDescent="0.25">
      <c r="A1998" t="s">
        <v>122</v>
      </c>
      <c r="B1998" t="s">
        <v>145</v>
      </c>
      <c r="C1998" t="s">
        <v>10</v>
      </c>
      <c r="D1998"/>
      <c r="E1998" s="8"/>
      <c r="F1998"/>
      <c r="G1998">
        <f>SUM(Tabuľka9[[#This Row],[Predpokladané spotrebované množstvo 07-12/2022]]*Tabuľka9[[#This Row],[Cena MJ S  DPH]])</f>
        <v>0</v>
      </c>
      <c r="H1998" s="1">
        <v>42317673</v>
      </c>
      <c r="I1998" t="str">
        <f>_xlfn.XLOOKUP(Tabuľka9[[#This Row],[IČO]],Zlúčenie1[IČO],Zlúčenie1[zariadenie_short])</f>
        <v>Soš SLaL Bš</v>
      </c>
      <c r="J1998" t="str">
        <f>_xlfn.XLOOKUP(Tabuľka9[[#This Row],[IČO]],Zlúčenie1[IČO],Zlúčenie1[cis_obce.okres_skratka])</f>
        <v>BŠ</v>
      </c>
    </row>
    <row r="1999" spans="1:10" hidden="1" x14ac:dyDescent="0.25">
      <c r="A1999" t="s">
        <v>122</v>
      </c>
      <c r="B1999" t="s">
        <v>146</v>
      </c>
      <c r="C1999" t="s">
        <v>10</v>
      </c>
      <c r="D1999"/>
      <c r="E1999" s="8">
        <v>2.6</v>
      </c>
      <c r="F1999">
        <v>20</v>
      </c>
      <c r="G1999">
        <f>SUM(Tabuľka9[[#This Row],[Predpokladané spotrebované množstvo 07-12/2022]]*Tabuľka9[[#This Row],[Cena MJ S  DPH]])</f>
        <v>52</v>
      </c>
      <c r="H1999" s="1">
        <v>42317673</v>
      </c>
      <c r="I1999" t="str">
        <f>_xlfn.XLOOKUP(Tabuľka9[[#This Row],[IČO]],Zlúčenie1[IČO],Zlúčenie1[zariadenie_short])</f>
        <v>Soš SLaL Bš</v>
      </c>
      <c r="J1999" t="str">
        <f>_xlfn.XLOOKUP(Tabuľka9[[#This Row],[IČO]],Zlúčenie1[IČO],Zlúčenie1[cis_obce.okres_skratka])</f>
        <v>BŠ</v>
      </c>
    </row>
    <row r="2000" spans="1:10" hidden="1" x14ac:dyDescent="0.25">
      <c r="A2000" t="s">
        <v>122</v>
      </c>
      <c r="B2000" t="s">
        <v>147</v>
      </c>
      <c r="C2000" t="s">
        <v>10</v>
      </c>
      <c r="D2000"/>
      <c r="E2000" s="8"/>
      <c r="F2000"/>
      <c r="G2000">
        <f>SUM(Tabuľka9[[#This Row],[Predpokladané spotrebované množstvo 07-12/2022]]*Tabuľka9[[#This Row],[Cena MJ S  DPH]])</f>
        <v>0</v>
      </c>
      <c r="H2000" s="1">
        <v>42317673</v>
      </c>
      <c r="I2000" t="str">
        <f>_xlfn.XLOOKUP(Tabuľka9[[#This Row],[IČO]],Zlúčenie1[IČO],Zlúčenie1[zariadenie_short])</f>
        <v>Soš SLaL Bš</v>
      </c>
      <c r="J2000" t="str">
        <f>_xlfn.XLOOKUP(Tabuľka9[[#This Row],[IČO]],Zlúčenie1[IČO],Zlúčenie1[cis_obce.okres_skratka])</f>
        <v>BŠ</v>
      </c>
    </row>
    <row r="2001" spans="1:10" hidden="1" x14ac:dyDescent="0.25">
      <c r="A2001" t="s">
        <v>122</v>
      </c>
      <c r="B2001" t="s">
        <v>148</v>
      </c>
      <c r="C2001" t="s">
        <v>10</v>
      </c>
      <c r="D2001"/>
      <c r="E2001" s="8"/>
      <c r="F2001"/>
      <c r="G2001">
        <f>SUM(Tabuľka9[[#This Row],[Predpokladané spotrebované množstvo 07-12/2022]]*Tabuľka9[[#This Row],[Cena MJ S  DPH]])</f>
        <v>0</v>
      </c>
      <c r="H2001" s="1">
        <v>42317673</v>
      </c>
      <c r="I2001" t="str">
        <f>_xlfn.XLOOKUP(Tabuľka9[[#This Row],[IČO]],Zlúčenie1[IČO],Zlúčenie1[zariadenie_short])</f>
        <v>Soš SLaL Bš</v>
      </c>
      <c r="J2001" t="str">
        <f>_xlfn.XLOOKUP(Tabuľka9[[#This Row],[IČO]],Zlúčenie1[IČO],Zlúčenie1[cis_obce.okres_skratka])</f>
        <v>BŠ</v>
      </c>
    </row>
    <row r="2002" spans="1:10" hidden="1" x14ac:dyDescent="0.25">
      <c r="A2002" t="s">
        <v>122</v>
      </c>
      <c r="B2002" t="s">
        <v>149</v>
      </c>
      <c r="C2002" t="s">
        <v>10</v>
      </c>
      <c r="D2002"/>
      <c r="E2002" s="8"/>
      <c r="F2002"/>
      <c r="G2002">
        <f>SUM(Tabuľka9[[#This Row],[Predpokladané spotrebované množstvo 07-12/2022]]*Tabuľka9[[#This Row],[Cena MJ S  DPH]])</f>
        <v>0</v>
      </c>
      <c r="H2002" s="1">
        <v>42317673</v>
      </c>
      <c r="I2002" t="str">
        <f>_xlfn.XLOOKUP(Tabuľka9[[#This Row],[IČO]],Zlúčenie1[IČO],Zlúčenie1[zariadenie_short])</f>
        <v>Soš SLaL Bš</v>
      </c>
      <c r="J2002" t="str">
        <f>_xlfn.XLOOKUP(Tabuľka9[[#This Row],[IČO]],Zlúčenie1[IČO],Zlúčenie1[cis_obce.okres_skratka])</f>
        <v>BŠ</v>
      </c>
    </row>
    <row r="2003" spans="1:10" hidden="1" x14ac:dyDescent="0.25">
      <c r="A2003" t="s">
        <v>122</v>
      </c>
      <c r="B2003" t="s">
        <v>150</v>
      </c>
      <c r="C2003" t="s">
        <v>10</v>
      </c>
      <c r="D2003"/>
      <c r="E2003" s="8"/>
      <c r="F2003"/>
      <c r="G2003">
        <f>SUM(Tabuľka9[[#This Row],[Predpokladané spotrebované množstvo 07-12/2022]]*Tabuľka9[[#This Row],[Cena MJ S  DPH]])</f>
        <v>0</v>
      </c>
      <c r="H2003" s="1">
        <v>42317673</v>
      </c>
      <c r="I2003" t="str">
        <f>_xlfn.XLOOKUP(Tabuľka9[[#This Row],[IČO]],Zlúčenie1[IČO],Zlúčenie1[zariadenie_short])</f>
        <v>Soš SLaL Bš</v>
      </c>
      <c r="J2003" t="str">
        <f>_xlfn.XLOOKUP(Tabuľka9[[#This Row],[IČO]],Zlúčenie1[IČO],Zlúčenie1[cis_obce.okres_skratka])</f>
        <v>BŠ</v>
      </c>
    </row>
    <row r="2004" spans="1:10" hidden="1" x14ac:dyDescent="0.25">
      <c r="A2004" t="s">
        <v>122</v>
      </c>
      <c r="B2004" t="s">
        <v>151</v>
      </c>
      <c r="C2004" t="s">
        <v>10</v>
      </c>
      <c r="D2004"/>
      <c r="E2004" s="8">
        <v>5.6</v>
      </c>
      <c r="F2004">
        <v>30</v>
      </c>
      <c r="G2004">
        <f>SUM(Tabuľka9[[#This Row],[Predpokladané spotrebované množstvo 07-12/2022]]*Tabuľka9[[#This Row],[Cena MJ S  DPH]])</f>
        <v>168</v>
      </c>
      <c r="H2004" s="1">
        <v>42317673</v>
      </c>
      <c r="I2004" t="str">
        <f>_xlfn.XLOOKUP(Tabuľka9[[#This Row],[IČO]],Zlúčenie1[IČO],Zlúčenie1[zariadenie_short])</f>
        <v>Soš SLaL Bš</v>
      </c>
      <c r="J2004" t="str">
        <f>_xlfn.XLOOKUP(Tabuľka9[[#This Row],[IČO]],Zlúčenie1[IČO],Zlúčenie1[cis_obce.okres_skratka])</f>
        <v>BŠ</v>
      </c>
    </row>
    <row r="2005" spans="1:10" hidden="1" x14ac:dyDescent="0.25">
      <c r="A2005" t="s">
        <v>122</v>
      </c>
      <c r="B2005" t="s">
        <v>152</v>
      </c>
      <c r="C2005" t="s">
        <v>10</v>
      </c>
      <c r="D2005"/>
      <c r="E2005" s="8"/>
      <c r="F2005">
        <v>15</v>
      </c>
      <c r="G2005">
        <f>SUM(Tabuľka9[[#This Row],[Predpokladané spotrebované množstvo 07-12/2022]]*Tabuľka9[[#This Row],[Cena MJ S  DPH]])</f>
        <v>0</v>
      </c>
      <c r="H2005" s="1">
        <v>42317673</v>
      </c>
      <c r="I2005" t="str">
        <f>_xlfn.XLOOKUP(Tabuľka9[[#This Row],[IČO]],Zlúčenie1[IČO],Zlúčenie1[zariadenie_short])</f>
        <v>Soš SLaL Bš</v>
      </c>
      <c r="J2005" t="str">
        <f>_xlfn.XLOOKUP(Tabuľka9[[#This Row],[IČO]],Zlúčenie1[IČO],Zlúčenie1[cis_obce.okres_skratka])</f>
        <v>BŠ</v>
      </c>
    </row>
    <row r="2006" spans="1:10" hidden="1" x14ac:dyDescent="0.25">
      <c r="A2006" t="s">
        <v>122</v>
      </c>
      <c r="B2006" t="s">
        <v>153</v>
      </c>
      <c r="C2006" t="s">
        <v>10</v>
      </c>
      <c r="D2006"/>
      <c r="E2006" s="8">
        <v>5.5</v>
      </c>
      <c r="F2006">
        <v>20</v>
      </c>
      <c r="G2006">
        <f>SUM(Tabuľka9[[#This Row],[Predpokladané spotrebované množstvo 07-12/2022]]*Tabuľka9[[#This Row],[Cena MJ S  DPH]])</f>
        <v>110</v>
      </c>
      <c r="H2006" s="1">
        <v>42317673</v>
      </c>
      <c r="I2006" t="str">
        <f>_xlfn.XLOOKUP(Tabuľka9[[#This Row],[IČO]],Zlúčenie1[IČO],Zlúčenie1[zariadenie_short])</f>
        <v>Soš SLaL Bš</v>
      </c>
      <c r="J2006" t="str">
        <f>_xlfn.XLOOKUP(Tabuľka9[[#This Row],[IČO]],Zlúčenie1[IČO],Zlúčenie1[cis_obce.okres_skratka])</f>
        <v>BŠ</v>
      </c>
    </row>
    <row r="2007" spans="1:10" hidden="1" x14ac:dyDescent="0.25">
      <c r="A2007" t="s">
        <v>122</v>
      </c>
      <c r="B2007" t="s">
        <v>154</v>
      </c>
      <c r="C2007" t="s">
        <v>10</v>
      </c>
      <c r="D2007"/>
      <c r="E2007" s="8"/>
      <c r="F2007"/>
      <c r="G2007">
        <f>SUM(Tabuľka9[[#This Row],[Predpokladané spotrebované množstvo 07-12/2022]]*Tabuľka9[[#This Row],[Cena MJ S  DPH]])</f>
        <v>0</v>
      </c>
      <c r="H2007" s="1">
        <v>42317673</v>
      </c>
      <c r="I2007" t="str">
        <f>_xlfn.XLOOKUP(Tabuľka9[[#This Row],[IČO]],Zlúčenie1[IČO],Zlúčenie1[zariadenie_short])</f>
        <v>Soš SLaL Bš</v>
      </c>
      <c r="J2007" t="str">
        <f>_xlfn.XLOOKUP(Tabuľka9[[#This Row],[IČO]],Zlúčenie1[IČO],Zlúčenie1[cis_obce.okres_skratka])</f>
        <v>BŠ</v>
      </c>
    </row>
    <row r="2008" spans="1:10" hidden="1" x14ac:dyDescent="0.25">
      <c r="A2008" t="s">
        <v>122</v>
      </c>
      <c r="B2008" t="s">
        <v>155</v>
      </c>
      <c r="C2008" t="s">
        <v>10</v>
      </c>
      <c r="D2008"/>
      <c r="E2008" s="8">
        <v>3.8</v>
      </c>
      <c r="F2008">
        <v>10</v>
      </c>
      <c r="G2008">
        <f>SUM(Tabuľka9[[#This Row],[Predpokladané spotrebované množstvo 07-12/2022]]*Tabuľka9[[#This Row],[Cena MJ S  DPH]])</f>
        <v>38</v>
      </c>
      <c r="H2008" s="1">
        <v>42317673</v>
      </c>
      <c r="I2008" t="str">
        <f>_xlfn.XLOOKUP(Tabuľka9[[#This Row],[IČO]],Zlúčenie1[IČO],Zlúčenie1[zariadenie_short])</f>
        <v>Soš SLaL Bš</v>
      </c>
      <c r="J2008" t="str">
        <f>_xlfn.XLOOKUP(Tabuľka9[[#This Row],[IČO]],Zlúčenie1[IČO],Zlúčenie1[cis_obce.okres_skratka])</f>
        <v>BŠ</v>
      </c>
    </row>
    <row r="2009" spans="1:10" hidden="1" x14ac:dyDescent="0.25">
      <c r="A2009" t="s">
        <v>122</v>
      </c>
      <c r="B2009" t="s">
        <v>156</v>
      </c>
      <c r="C2009" t="s">
        <v>10</v>
      </c>
      <c r="D2009"/>
      <c r="E2009" s="8"/>
      <c r="F2009"/>
      <c r="G2009">
        <f>SUM(Tabuľka9[[#This Row],[Predpokladané spotrebované množstvo 07-12/2022]]*Tabuľka9[[#This Row],[Cena MJ S  DPH]])</f>
        <v>0</v>
      </c>
      <c r="H2009" s="1">
        <v>42317673</v>
      </c>
      <c r="I2009" t="str">
        <f>_xlfn.XLOOKUP(Tabuľka9[[#This Row],[IČO]],Zlúčenie1[IČO],Zlúčenie1[zariadenie_short])</f>
        <v>Soš SLaL Bš</v>
      </c>
      <c r="J2009" t="str">
        <f>_xlfn.XLOOKUP(Tabuľka9[[#This Row],[IČO]],Zlúčenie1[IČO],Zlúčenie1[cis_obce.okres_skratka])</f>
        <v>BŠ</v>
      </c>
    </row>
    <row r="2010" spans="1:10" hidden="1" x14ac:dyDescent="0.25">
      <c r="A2010" t="s">
        <v>122</v>
      </c>
      <c r="B2010" t="s">
        <v>157</v>
      </c>
      <c r="C2010" t="s">
        <v>10</v>
      </c>
      <c r="D2010"/>
      <c r="E2010" s="8"/>
      <c r="F2010"/>
      <c r="G2010">
        <f>SUM(Tabuľka9[[#This Row],[Predpokladané spotrebované množstvo 07-12/2022]]*Tabuľka9[[#This Row],[Cena MJ S  DPH]])</f>
        <v>0</v>
      </c>
      <c r="H2010" s="1">
        <v>42317673</v>
      </c>
      <c r="I2010" t="str">
        <f>_xlfn.XLOOKUP(Tabuľka9[[#This Row],[IČO]],Zlúčenie1[IČO],Zlúčenie1[zariadenie_short])</f>
        <v>Soš SLaL Bš</v>
      </c>
      <c r="J2010" t="str">
        <f>_xlfn.XLOOKUP(Tabuľka9[[#This Row],[IČO]],Zlúčenie1[IČO],Zlúčenie1[cis_obce.okres_skratka])</f>
        <v>BŠ</v>
      </c>
    </row>
    <row r="2011" spans="1:10" hidden="1" x14ac:dyDescent="0.25">
      <c r="A2011" t="s">
        <v>122</v>
      </c>
      <c r="B2011" t="s">
        <v>158</v>
      </c>
      <c r="C2011" t="s">
        <v>10</v>
      </c>
      <c r="D2011"/>
      <c r="E2011" s="8"/>
      <c r="F2011"/>
      <c r="G2011">
        <f>SUM(Tabuľka9[[#This Row],[Predpokladané spotrebované množstvo 07-12/2022]]*Tabuľka9[[#This Row],[Cena MJ S  DPH]])</f>
        <v>0</v>
      </c>
      <c r="H2011" s="1">
        <v>42317673</v>
      </c>
      <c r="I2011" t="str">
        <f>_xlfn.XLOOKUP(Tabuľka9[[#This Row],[IČO]],Zlúčenie1[IČO],Zlúčenie1[zariadenie_short])</f>
        <v>Soš SLaL Bš</v>
      </c>
      <c r="J2011" t="str">
        <f>_xlfn.XLOOKUP(Tabuľka9[[#This Row],[IČO]],Zlúčenie1[IČO],Zlúčenie1[cis_obce.okres_skratka])</f>
        <v>BŠ</v>
      </c>
    </row>
    <row r="2012" spans="1:10" hidden="1" x14ac:dyDescent="0.25">
      <c r="A2012" t="s">
        <v>122</v>
      </c>
      <c r="B2012" t="s">
        <v>159</v>
      </c>
      <c r="C2012" t="s">
        <v>10</v>
      </c>
      <c r="D2012"/>
      <c r="E2012" s="8"/>
      <c r="F2012"/>
      <c r="G2012">
        <f>SUM(Tabuľka9[[#This Row],[Predpokladané spotrebované množstvo 07-12/2022]]*Tabuľka9[[#This Row],[Cena MJ S  DPH]])</f>
        <v>0</v>
      </c>
      <c r="H2012" s="1">
        <v>42317673</v>
      </c>
      <c r="I2012" t="str">
        <f>_xlfn.XLOOKUP(Tabuľka9[[#This Row],[IČO]],Zlúčenie1[IČO],Zlúčenie1[zariadenie_short])</f>
        <v>Soš SLaL Bš</v>
      </c>
      <c r="J2012" t="str">
        <f>_xlfn.XLOOKUP(Tabuľka9[[#This Row],[IČO]],Zlúčenie1[IČO],Zlúčenie1[cis_obce.okres_skratka])</f>
        <v>BŠ</v>
      </c>
    </row>
    <row r="2013" spans="1:10" hidden="1" x14ac:dyDescent="0.25">
      <c r="A2013" t="s">
        <v>122</v>
      </c>
      <c r="B2013" t="s">
        <v>160</v>
      </c>
      <c r="C2013" t="s">
        <v>10</v>
      </c>
      <c r="D2013"/>
      <c r="E2013" s="8"/>
      <c r="F2013"/>
      <c r="G2013">
        <f>SUM(Tabuľka9[[#This Row],[Predpokladané spotrebované množstvo 07-12/2022]]*Tabuľka9[[#This Row],[Cena MJ S  DPH]])</f>
        <v>0</v>
      </c>
      <c r="H2013" s="1">
        <v>42317673</v>
      </c>
      <c r="I2013" t="str">
        <f>_xlfn.XLOOKUP(Tabuľka9[[#This Row],[IČO]],Zlúčenie1[IČO],Zlúčenie1[zariadenie_short])</f>
        <v>Soš SLaL Bš</v>
      </c>
      <c r="J2013" t="str">
        <f>_xlfn.XLOOKUP(Tabuľka9[[#This Row],[IČO]],Zlúčenie1[IČO],Zlúčenie1[cis_obce.okres_skratka])</f>
        <v>BŠ</v>
      </c>
    </row>
    <row r="2014" spans="1:10" hidden="1" x14ac:dyDescent="0.25">
      <c r="A2014" t="s">
        <v>122</v>
      </c>
      <c r="B2014" t="s">
        <v>161</v>
      </c>
      <c r="C2014" t="s">
        <v>10</v>
      </c>
      <c r="D2014"/>
      <c r="E2014" s="8"/>
      <c r="F2014"/>
      <c r="G2014">
        <f>SUM(Tabuľka9[[#This Row],[Predpokladané spotrebované množstvo 07-12/2022]]*Tabuľka9[[#This Row],[Cena MJ S  DPH]])</f>
        <v>0</v>
      </c>
      <c r="H2014" s="1">
        <v>42317673</v>
      </c>
      <c r="I2014" t="str">
        <f>_xlfn.XLOOKUP(Tabuľka9[[#This Row],[IČO]],Zlúčenie1[IČO],Zlúčenie1[zariadenie_short])</f>
        <v>Soš SLaL Bš</v>
      </c>
      <c r="J2014" t="str">
        <f>_xlfn.XLOOKUP(Tabuľka9[[#This Row],[IČO]],Zlúčenie1[IČO],Zlúčenie1[cis_obce.okres_skratka])</f>
        <v>BŠ</v>
      </c>
    </row>
    <row r="2015" spans="1:10" hidden="1" x14ac:dyDescent="0.25">
      <c r="A2015" t="s">
        <v>122</v>
      </c>
      <c r="B2015" t="s">
        <v>162</v>
      </c>
      <c r="C2015" t="s">
        <v>10</v>
      </c>
      <c r="D2015"/>
      <c r="E2015" s="8"/>
      <c r="F2015"/>
      <c r="G2015">
        <f>SUM(Tabuľka9[[#This Row],[Predpokladané spotrebované množstvo 07-12/2022]]*Tabuľka9[[#This Row],[Cena MJ S  DPH]])</f>
        <v>0</v>
      </c>
      <c r="H2015" s="1">
        <v>42317673</v>
      </c>
      <c r="I2015" t="str">
        <f>_xlfn.XLOOKUP(Tabuľka9[[#This Row],[IČO]],Zlúčenie1[IČO],Zlúčenie1[zariadenie_short])</f>
        <v>Soš SLaL Bš</v>
      </c>
      <c r="J2015" t="str">
        <f>_xlfn.XLOOKUP(Tabuľka9[[#This Row],[IČO]],Zlúčenie1[IČO],Zlúčenie1[cis_obce.okres_skratka])</f>
        <v>BŠ</v>
      </c>
    </row>
    <row r="2016" spans="1:10" hidden="1" x14ac:dyDescent="0.25">
      <c r="A2016" t="s">
        <v>122</v>
      </c>
      <c r="B2016" t="s">
        <v>163</v>
      </c>
      <c r="C2016" t="s">
        <v>10</v>
      </c>
      <c r="D2016"/>
      <c r="E2016" s="8">
        <v>4.2</v>
      </c>
      <c r="F2016">
        <v>10</v>
      </c>
      <c r="G2016">
        <f>SUM(Tabuľka9[[#This Row],[Predpokladané spotrebované množstvo 07-12/2022]]*Tabuľka9[[#This Row],[Cena MJ S  DPH]])</f>
        <v>42</v>
      </c>
      <c r="H2016" s="1">
        <v>42317673</v>
      </c>
      <c r="I2016" t="str">
        <f>_xlfn.XLOOKUP(Tabuľka9[[#This Row],[IČO]],Zlúčenie1[IČO],Zlúčenie1[zariadenie_short])</f>
        <v>Soš SLaL Bš</v>
      </c>
      <c r="J2016" t="str">
        <f>_xlfn.XLOOKUP(Tabuľka9[[#This Row],[IČO]],Zlúčenie1[IČO],Zlúčenie1[cis_obce.okres_skratka])</f>
        <v>BŠ</v>
      </c>
    </row>
    <row r="2017" spans="1:10" hidden="1" x14ac:dyDescent="0.25">
      <c r="A2017" t="s">
        <v>122</v>
      </c>
      <c r="B2017" t="s">
        <v>164</v>
      </c>
      <c r="C2017" t="s">
        <v>10</v>
      </c>
      <c r="D2017"/>
      <c r="E2017" s="8">
        <v>4.4000000000000004</v>
      </c>
      <c r="F2017">
        <v>10</v>
      </c>
      <c r="G2017">
        <f>SUM(Tabuľka9[[#This Row],[Predpokladané spotrebované množstvo 07-12/2022]]*Tabuľka9[[#This Row],[Cena MJ S  DPH]])</f>
        <v>44</v>
      </c>
      <c r="H2017" s="1">
        <v>42317673</v>
      </c>
      <c r="I2017" t="str">
        <f>_xlfn.XLOOKUP(Tabuľka9[[#This Row],[IČO]],Zlúčenie1[IČO],Zlúčenie1[zariadenie_short])</f>
        <v>Soš SLaL Bš</v>
      </c>
      <c r="J2017" t="str">
        <f>_xlfn.XLOOKUP(Tabuľka9[[#This Row],[IČO]],Zlúčenie1[IČO],Zlúčenie1[cis_obce.okres_skratka])</f>
        <v>BŠ</v>
      </c>
    </row>
    <row r="2018" spans="1:10" hidden="1" x14ac:dyDescent="0.25">
      <c r="A2018" t="s">
        <v>122</v>
      </c>
      <c r="B2018" t="s">
        <v>165</v>
      </c>
      <c r="C2018" t="s">
        <v>10</v>
      </c>
      <c r="D2018"/>
      <c r="E2018" s="8"/>
      <c r="F2018"/>
      <c r="G2018">
        <f>SUM(Tabuľka9[[#This Row],[Predpokladané spotrebované množstvo 07-12/2022]]*Tabuľka9[[#This Row],[Cena MJ S  DPH]])</f>
        <v>0</v>
      </c>
      <c r="H2018" s="1">
        <v>42317673</v>
      </c>
      <c r="I2018" t="str">
        <f>_xlfn.XLOOKUP(Tabuľka9[[#This Row],[IČO]],Zlúčenie1[IČO],Zlúčenie1[zariadenie_short])</f>
        <v>Soš SLaL Bš</v>
      </c>
      <c r="J2018" t="str">
        <f>_xlfn.XLOOKUP(Tabuľka9[[#This Row],[IČO]],Zlúčenie1[IČO],Zlúčenie1[cis_obce.okres_skratka])</f>
        <v>BŠ</v>
      </c>
    </row>
    <row r="2019" spans="1:10" hidden="1" x14ac:dyDescent="0.25">
      <c r="A2019" t="s">
        <v>122</v>
      </c>
      <c r="B2019" t="s">
        <v>166</v>
      </c>
      <c r="C2019" t="s">
        <v>10</v>
      </c>
      <c r="D2019"/>
      <c r="E2019" s="8"/>
      <c r="F2019"/>
      <c r="G2019">
        <f>SUM(Tabuľka9[[#This Row],[Predpokladané spotrebované množstvo 07-12/2022]]*Tabuľka9[[#This Row],[Cena MJ S  DPH]])</f>
        <v>0</v>
      </c>
      <c r="H2019" s="1">
        <v>42317673</v>
      </c>
      <c r="I2019" t="str">
        <f>_xlfn.XLOOKUP(Tabuľka9[[#This Row],[IČO]],Zlúčenie1[IČO],Zlúčenie1[zariadenie_short])</f>
        <v>Soš SLaL Bš</v>
      </c>
      <c r="J2019" t="str">
        <f>_xlfn.XLOOKUP(Tabuľka9[[#This Row],[IČO]],Zlúčenie1[IČO],Zlúčenie1[cis_obce.okres_skratka])</f>
        <v>BŠ</v>
      </c>
    </row>
    <row r="2020" spans="1:10" hidden="1" x14ac:dyDescent="0.25">
      <c r="A2020" t="s">
        <v>122</v>
      </c>
      <c r="B2020" t="s">
        <v>167</v>
      </c>
      <c r="C2020" t="s">
        <v>10</v>
      </c>
      <c r="D2020"/>
      <c r="E2020" s="8"/>
      <c r="F2020"/>
      <c r="G2020">
        <f>SUM(Tabuľka9[[#This Row],[Predpokladané spotrebované množstvo 07-12/2022]]*Tabuľka9[[#This Row],[Cena MJ S  DPH]])</f>
        <v>0</v>
      </c>
      <c r="H2020" s="1">
        <v>42317673</v>
      </c>
      <c r="I2020" t="str">
        <f>_xlfn.XLOOKUP(Tabuľka9[[#This Row],[IČO]],Zlúčenie1[IČO],Zlúčenie1[zariadenie_short])</f>
        <v>Soš SLaL Bš</v>
      </c>
      <c r="J2020" t="str">
        <f>_xlfn.XLOOKUP(Tabuľka9[[#This Row],[IČO]],Zlúčenie1[IČO],Zlúčenie1[cis_obce.okres_skratka])</f>
        <v>BŠ</v>
      </c>
    </row>
    <row r="2021" spans="1:10" hidden="1" x14ac:dyDescent="0.25">
      <c r="A2021" t="s">
        <v>122</v>
      </c>
      <c r="B2021" t="s">
        <v>168</v>
      </c>
      <c r="C2021" t="s">
        <v>10</v>
      </c>
      <c r="D2021"/>
      <c r="E2021" s="8"/>
      <c r="F2021"/>
      <c r="G2021">
        <f>SUM(Tabuľka9[[#This Row],[Predpokladané spotrebované množstvo 07-12/2022]]*Tabuľka9[[#This Row],[Cena MJ S  DPH]])</f>
        <v>0</v>
      </c>
      <c r="H2021" s="1">
        <v>42317673</v>
      </c>
      <c r="I2021" t="str">
        <f>_xlfn.XLOOKUP(Tabuľka9[[#This Row],[IČO]],Zlúčenie1[IČO],Zlúčenie1[zariadenie_short])</f>
        <v>Soš SLaL Bš</v>
      </c>
      <c r="J2021" t="str">
        <f>_xlfn.XLOOKUP(Tabuľka9[[#This Row],[IČO]],Zlúčenie1[IČO],Zlúčenie1[cis_obce.okres_skratka])</f>
        <v>BŠ</v>
      </c>
    </row>
    <row r="2022" spans="1:10" hidden="1" x14ac:dyDescent="0.25">
      <c r="A2022" t="s">
        <v>122</v>
      </c>
      <c r="B2022" t="s">
        <v>169</v>
      </c>
      <c r="C2022" t="s">
        <v>10</v>
      </c>
      <c r="D2022"/>
      <c r="E2022" s="8"/>
      <c r="F2022">
        <v>20</v>
      </c>
      <c r="G2022">
        <f>SUM(Tabuľka9[[#This Row],[Predpokladané spotrebované množstvo 07-12/2022]]*Tabuľka9[[#This Row],[Cena MJ S  DPH]])</f>
        <v>0</v>
      </c>
      <c r="H2022" s="1">
        <v>42317673</v>
      </c>
      <c r="I2022" t="str">
        <f>_xlfn.XLOOKUP(Tabuľka9[[#This Row],[IČO]],Zlúčenie1[IČO],Zlúčenie1[zariadenie_short])</f>
        <v>Soš SLaL Bš</v>
      </c>
      <c r="J2022" t="str">
        <f>_xlfn.XLOOKUP(Tabuľka9[[#This Row],[IČO]],Zlúčenie1[IČO],Zlúčenie1[cis_obce.okres_skratka])</f>
        <v>BŠ</v>
      </c>
    </row>
    <row r="2023" spans="1:10" hidden="1" x14ac:dyDescent="0.25">
      <c r="A2023" t="s">
        <v>122</v>
      </c>
      <c r="B2023" t="s">
        <v>170</v>
      </c>
      <c r="C2023" t="s">
        <v>10</v>
      </c>
      <c r="D2023"/>
      <c r="E2023" s="8"/>
      <c r="F2023"/>
      <c r="G2023">
        <f>SUM(Tabuľka9[[#This Row],[Predpokladané spotrebované množstvo 07-12/2022]]*Tabuľka9[[#This Row],[Cena MJ S  DPH]])</f>
        <v>0</v>
      </c>
      <c r="H2023" s="1">
        <v>42317673</v>
      </c>
      <c r="I2023" t="str">
        <f>_xlfn.XLOOKUP(Tabuľka9[[#This Row],[IČO]],Zlúčenie1[IČO],Zlúčenie1[zariadenie_short])</f>
        <v>Soš SLaL Bš</v>
      </c>
      <c r="J2023" t="str">
        <f>_xlfn.XLOOKUP(Tabuľka9[[#This Row],[IČO]],Zlúčenie1[IČO],Zlúčenie1[cis_obce.okres_skratka])</f>
        <v>BŠ</v>
      </c>
    </row>
    <row r="2024" spans="1:10" hidden="1" x14ac:dyDescent="0.25">
      <c r="A2024" t="s">
        <v>122</v>
      </c>
      <c r="B2024" t="s">
        <v>171</v>
      </c>
      <c r="C2024" t="s">
        <v>10</v>
      </c>
      <c r="D2024"/>
      <c r="E2024" s="8"/>
      <c r="F2024">
        <v>10</v>
      </c>
      <c r="G2024">
        <f>SUM(Tabuľka9[[#This Row],[Predpokladané spotrebované množstvo 07-12/2022]]*Tabuľka9[[#This Row],[Cena MJ S  DPH]])</f>
        <v>0</v>
      </c>
      <c r="H2024" s="1">
        <v>42317673</v>
      </c>
      <c r="I2024" t="str">
        <f>_xlfn.XLOOKUP(Tabuľka9[[#This Row],[IČO]],Zlúčenie1[IČO],Zlúčenie1[zariadenie_short])</f>
        <v>Soš SLaL Bš</v>
      </c>
      <c r="J2024" t="str">
        <f>_xlfn.XLOOKUP(Tabuľka9[[#This Row],[IČO]],Zlúčenie1[IČO],Zlúčenie1[cis_obce.okres_skratka])</f>
        <v>BŠ</v>
      </c>
    </row>
    <row r="2025" spans="1:10" hidden="1" x14ac:dyDescent="0.25">
      <c r="A2025" t="s">
        <v>122</v>
      </c>
      <c r="B2025" t="s">
        <v>172</v>
      </c>
      <c r="C2025" t="s">
        <v>10</v>
      </c>
      <c r="D2025"/>
      <c r="E2025" s="8">
        <v>3</v>
      </c>
      <c r="F2025">
        <v>10</v>
      </c>
      <c r="G2025">
        <f>SUM(Tabuľka9[[#This Row],[Predpokladané spotrebované množstvo 07-12/2022]]*Tabuľka9[[#This Row],[Cena MJ S  DPH]])</f>
        <v>30</v>
      </c>
      <c r="H2025" s="1">
        <v>42317673</v>
      </c>
      <c r="I2025" t="str">
        <f>_xlfn.XLOOKUP(Tabuľka9[[#This Row],[IČO]],Zlúčenie1[IČO],Zlúčenie1[zariadenie_short])</f>
        <v>Soš SLaL Bš</v>
      </c>
      <c r="J2025" t="str">
        <f>_xlfn.XLOOKUP(Tabuľka9[[#This Row],[IČO]],Zlúčenie1[IČO],Zlúčenie1[cis_obce.okres_skratka])</f>
        <v>BŠ</v>
      </c>
    </row>
    <row r="2026" spans="1:10" hidden="1" x14ac:dyDescent="0.25">
      <c r="A2026" t="s">
        <v>122</v>
      </c>
      <c r="B2026" t="s">
        <v>173</v>
      </c>
      <c r="C2026" t="s">
        <v>10</v>
      </c>
      <c r="D2026"/>
      <c r="E2026" s="8">
        <v>4.8</v>
      </c>
      <c r="F2026">
        <v>10</v>
      </c>
      <c r="G2026">
        <f>SUM(Tabuľka9[[#This Row],[Predpokladané spotrebované množstvo 07-12/2022]]*Tabuľka9[[#This Row],[Cena MJ S  DPH]])</f>
        <v>48</v>
      </c>
      <c r="H2026" s="1">
        <v>42317673</v>
      </c>
      <c r="I2026" t="str">
        <f>_xlfn.XLOOKUP(Tabuľka9[[#This Row],[IČO]],Zlúčenie1[IČO],Zlúčenie1[zariadenie_short])</f>
        <v>Soš SLaL Bš</v>
      </c>
      <c r="J2026" t="str">
        <f>_xlfn.XLOOKUP(Tabuľka9[[#This Row],[IČO]],Zlúčenie1[IČO],Zlúčenie1[cis_obce.okres_skratka])</f>
        <v>BŠ</v>
      </c>
    </row>
    <row r="2027" spans="1:10" hidden="1" x14ac:dyDescent="0.25">
      <c r="A2027" t="s">
        <v>122</v>
      </c>
      <c r="B2027" t="s">
        <v>174</v>
      </c>
      <c r="C2027" t="s">
        <v>10</v>
      </c>
      <c r="D2027"/>
      <c r="E2027" s="8"/>
      <c r="F2027">
        <v>10</v>
      </c>
      <c r="G2027">
        <f>SUM(Tabuľka9[[#This Row],[Predpokladané spotrebované množstvo 07-12/2022]]*Tabuľka9[[#This Row],[Cena MJ S  DPH]])</f>
        <v>0</v>
      </c>
      <c r="H2027" s="1">
        <v>42317673</v>
      </c>
      <c r="I2027" t="str">
        <f>_xlfn.XLOOKUP(Tabuľka9[[#This Row],[IČO]],Zlúčenie1[IČO],Zlúčenie1[zariadenie_short])</f>
        <v>Soš SLaL Bš</v>
      </c>
      <c r="J2027" t="str">
        <f>_xlfn.XLOOKUP(Tabuľka9[[#This Row],[IČO]],Zlúčenie1[IČO],Zlúčenie1[cis_obce.okres_skratka])</f>
        <v>BŠ</v>
      </c>
    </row>
    <row r="2028" spans="1:10" hidden="1" x14ac:dyDescent="0.25">
      <c r="A2028" t="s">
        <v>122</v>
      </c>
      <c r="B2028" t="s">
        <v>175</v>
      </c>
      <c r="C2028" t="s">
        <v>10</v>
      </c>
      <c r="D2028"/>
      <c r="E2028" s="8"/>
      <c r="F2028"/>
      <c r="G2028">
        <f>SUM(Tabuľka9[[#This Row],[Predpokladané spotrebované množstvo 07-12/2022]]*Tabuľka9[[#This Row],[Cena MJ S  DPH]])</f>
        <v>0</v>
      </c>
      <c r="H2028" s="1">
        <v>42317673</v>
      </c>
      <c r="I2028" t="str">
        <f>_xlfn.XLOOKUP(Tabuľka9[[#This Row],[IČO]],Zlúčenie1[IČO],Zlúčenie1[zariadenie_short])</f>
        <v>Soš SLaL Bš</v>
      </c>
      <c r="J2028" t="str">
        <f>_xlfn.XLOOKUP(Tabuľka9[[#This Row],[IČO]],Zlúčenie1[IČO],Zlúčenie1[cis_obce.okres_skratka])</f>
        <v>BŠ</v>
      </c>
    </row>
    <row r="2029" spans="1:10" hidden="1" x14ac:dyDescent="0.25">
      <c r="A2029" t="s">
        <v>122</v>
      </c>
      <c r="B2029" t="s">
        <v>176</v>
      </c>
      <c r="C2029" t="s">
        <v>10</v>
      </c>
      <c r="D2029"/>
      <c r="E2029" s="8"/>
      <c r="F2029">
        <v>10</v>
      </c>
      <c r="G2029">
        <f>SUM(Tabuľka9[[#This Row],[Predpokladané spotrebované množstvo 07-12/2022]]*Tabuľka9[[#This Row],[Cena MJ S  DPH]])</f>
        <v>0</v>
      </c>
      <c r="H2029" s="1">
        <v>42317673</v>
      </c>
      <c r="I2029" t="str">
        <f>_xlfn.XLOOKUP(Tabuľka9[[#This Row],[IČO]],Zlúčenie1[IČO],Zlúčenie1[zariadenie_short])</f>
        <v>Soš SLaL Bš</v>
      </c>
      <c r="J2029" t="str">
        <f>_xlfn.XLOOKUP(Tabuľka9[[#This Row],[IČO]],Zlúčenie1[IČO],Zlúčenie1[cis_obce.okres_skratka])</f>
        <v>BŠ</v>
      </c>
    </row>
    <row r="2030" spans="1:10" hidden="1" x14ac:dyDescent="0.25">
      <c r="A2030" t="s">
        <v>122</v>
      </c>
      <c r="B2030" t="s">
        <v>177</v>
      </c>
      <c r="C2030" t="s">
        <v>10</v>
      </c>
      <c r="D2030"/>
      <c r="E2030" s="8"/>
      <c r="F2030"/>
      <c r="G2030">
        <f>SUM(Tabuľka9[[#This Row],[Predpokladané spotrebované množstvo 07-12/2022]]*Tabuľka9[[#This Row],[Cena MJ S  DPH]])</f>
        <v>0</v>
      </c>
      <c r="H2030" s="1">
        <v>42317673</v>
      </c>
      <c r="I2030" t="str">
        <f>_xlfn.XLOOKUP(Tabuľka9[[#This Row],[IČO]],Zlúčenie1[IČO],Zlúčenie1[zariadenie_short])</f>
        <v>Soš SLaL Bš</v>
      </c>
      <c r="J2030" t="str">
        <f>_xlfn.XLOOKUP(Tabuľka9[[#This Row],[IČO]],Zlúčenie1[IČO],Zlúčenie1[cis_obce.okres_skratka])</f>
        <v>BŠ</v>
      </c>
    </row>
    <row r="2031" spans="1:10" hidden="1" x14ac:dyDescent="0.25">
      <c r="A2031" t="s">
        <v>122</v>
      </c>
      <c r="B2031" t="s">
        <v>178</v>
      </c>
      <c r="C2031" t="s">
        <v>10</v>
      </c>
      <c r="D2031"/>
      <c r="E2031" s="8"/>
      <c r="F2031"/>
      <c r="G2031">
        <f>SUM(Tabuľka9[[#This Row],[Predpokladané spotrebované množstvo 07-12/2022]]*Tabuľka9[[#This Row],[Cena MJ S  DPH]])</f>
        <v>0</v>
      </c>
      <c r="H2031" s="1">
        <v>42317673</v>
      </c>
      <c r="I2031" t="str">
        <f>_xlfn.XLOOKUP(Tabuľka9[[#This Row],[IČO]],Zlúčenie1[IČO],Zlúčenie1[zariadenie_short])</f>
        <v>Soš SLaL Bš</v>
      </c>
      <c r="J2031" t="str">
        <f>_xlfn.XLOOKUP(Tabuľka9[[#This Row],[IČO]],Zlúčenie1[IČO],Zlúčenie1[cis_obce.okres_skratka])</f>
        <v>BŠ</v>
      </c>
    </row>
    <row r="2032" spans="1:10" hidden="1" x14ac:dyDescent="0.25">
      <c r="A2032" t="s">
        <v>122</v>
      </c>
      <c r="B2032" t="s">
        <v>179</v>
      </c>
      <c r="C2032" t="s">
        <v>10</v>
      </c>
      <c r="D2032"/>
      <c r="E2032" s="8"/>
      <c r="F2032"/>
      <c r="G2032">
        <f>SUM(Tabuľka9[[#This Row],[Predpokladané spotrebované množstvo 07-12/2022]]*Tabuľka9[[#This Row],[Cena MJ S  DPH]])</f>
        <v>0</v>
      </c>
      <c r="H2032" s="1">
        <v>42317673</v>
      </c>
      <c r="I2032" t="str">
        <f>_xlfn.XLOOKUP(Tabuľka9[[#This Row],[IČO]],Zlúčenie1[IČO],Zlúčenie1[zariadenie_short])</f>
        <v>Soš SLaL Bš</v>
      </c>
      <c r="J2032" t="str">
        <f>_xlfn.XLOOKUP(Tabuľka9[[#This Row],[IČO]],Zlúčenie1[IČO],Zlúčenie1[cis_obce.okres_skratka])</f>
        <v>BŠ</v>
      </c>
    </row>
    <row r="2033" spans="1:10" hidden="1" x14ac:dyDescent="0.25">
      <c r="A2033" t="s">
        <v>122</v>
      </c>
      <c r="B2033" t="s">
        <v>180</v>
      </c>
      <c r="C2033" t="s">
        <v>10</v>
      </c>
      <c r="D2033"/>
      <c r="E2033" s="8"/>
      <c r="F2033"/>
      <c r="G2033">
        <f>SUM(Tabuľka9[[#This Row],[Predpokladané spotrebované množstvo 07-12/2022]]*Tabuľka9[[#This Row],[Cena MJ S  DPH]])</f>
        <v>0</v>
      </c>
      <c r="H2033" s="1">
        <v>42317673</v>
      </c>
      <c r="I2033" t="str">
        <f>_xlfn.XLOOKUP(Tabuľka9[[#This Row],[IČO]],Zlúčenie1[IČO],Zlúčenie1[zariadenie_short])</f>
        <v>Soš SLaL Bš</v>
      </c>
      <c r="J2033" t="str">
        <f>_xlfn.XLOOKUP(Tabuľka9[[#This Row],[IČO]],Zlúčenie1[IČO],Zlúčenie1[cis_obce.okres_skratka])</f>
        <v>BŠ</v>
      </c>
    </row>
    <row r="2034" spans="1:10" hidden="1" x14ac:dyDescent="0.25">
      <c r="A2034" t="s">
        <v>122</v>
      </c>
      <c r="B2034" t="s">
        <v>181</v>
      </c>
      <c r="C2034" t="s">
        <v>10</v>
      </c>
      <c r="D2034"/>
      <c r="E2034" s="8"/>
      <c r="F2034"/>
      <c r="G2034">
        <f>SUM(Tabuľka9[[#This Row],[Predpokladané spotrebované množstvo 07-12/2022]]*Tabuľka9[[#This Row],[Cena MJ S  DPH]])</f>
        <v>0</v>
      </c>
      <c r="H2034" s="1">
        <v>42317673</v>
      </c>
      <c r="I2034" t="str">
        <f>_xlfn.XLOOKUP(Tabuľka9[[#This Row],[IČO]],Zlúčenie1[IČO],Zlúčenie1[zariadenie_short])</f>
        <v>Soš SLaL Bš</v>
      </c>
      <c r="J2034" t="str">
        <f>_xlfn.XLOOKUP(Tabuľka9[[#This Row],[IČO]],Zlúčenie1[IČO],Zlúčenie1[cis_obce.okres_skratka])</f>
        <v>BŠ</v>
      </c>
    </row>
    <row r="2035" spans="1:10" hidden="1" x14ac:dyDescent="0.25">
      <c r="A2035" t="s">
        <v>122</v>
      </c>
      <c r="B2035" t="s">
        <v>182</v>
      </c>
      <c r="C2035" t="s">
        <v>10</v>
      </c>
      <c r="D2035"/>
      <c r="E2035" s="8"/>
      <c r="F2035"/>
      <c r="G2035">
        <f>SUM(Tabuľka9[[#This Row],[Predpokladané spotrebované množstvo 07-12/2022]]*Tabuľka9[[#This Row],[Cena MJ S  DPH]])</f>
        <v>0</v>
      </c>
      <c r="H2035" s="1">
        <v>42317673</v>
      </c>
      <c r="I2035" t="str">
        <f>_xlfn.XLOOKUP(Tabuľka9[[#This Row],[IČO]],Zlúčenie1[IČO],Zlúčenie1[zariadenie_short])</f>
        <v>Soš SLaL Bš</v>
      </c>
      <c r="J2035" t="str">
        <f>_xlfn.XLOOKUP(Tabuľka9[[#This Row],[IČO]],Zlúčenie1[IČO],Zlúčenie1[cis_obce.okres_skratka])</f>
        <v>BŠ</v>
      </c>
    </row>
    <row r="2036" spans="1:10" hidden="1" x14ac:dyDescent="0.25">
      <c r="A2036" t="s">
        <v>122</v>
      </c>
      <c r="B2036" t="s">
        <v>183</v>
      </c>
      <c r="C2036" t="s">
        <v>10</v>
      </c>
      <c r="D2036"/>
      <c r="E2036" s="8"/>
      <c r="F2036"/>
      <c r="G2036">
        <f>SUM(Tabuľka9[[#This Row],[Predpokladané spotrebované množstvo 07-12/2022]]*Tabuľka9[[#This Row],[Cena MJ S  DPH]])</f>
        <v>0</v>
      </c>
      <c r="H2036" s="1">
        <v>42317673</v>
      </c>
      <c r="I2036" t="str">
        <f>_xlfn.XLOOKUP(Tabuľka9[[#This Row],[IČO]],Zlúčenie1[IČO],Zlúčenie1[zariadenie_short])</f>
        <v>Soš SLaL Bš</v>
      </c>
      <c r="J2036" t="str">
        <f>_xlfn.XLOOKUP(Tabuľka9[[#This Row],[IČO]],Zlúčenie1[IČO],Zlúčenie1[cis_obce.okres_skratka])</f>
        <v>BŠ</v>
      </c>
    </row>
    <row r="2037" spans="1:10" hidden="1" x14ac:dyDescent="0.25">
      <c r="A2037" t="s">
        <v>122</v>
      </c>
      <c r="B2037" t="s">
        <v>184</v>
      </c>
      <c r="C2037" t="s">
        <v>10</v>
      </c>
      <c r="D2037"/>
      <c r="E2037" s="8"/>
      <c r="F2037"/>
      <c r="G2037">
        <f>SUM(Tabuľka9[[#This Row],[Predpokladané spotrebované množstvo 07-12/2022]]*Tabuľka9[[#This Row],[Cena MJ S  DPH]])</f>
        <v>0</v>
      </c>
      <c r="H2037" s="1">
        <v>42317673</v>
      </c>
      <c r="I2037" t="str">
        <f>_xlfn.XLOOKUP(Tabuľka9[[#This Row],[IČO]],Zlúčenie1[IČO],Zlúčenie1[zariadenie_short])</f>
        <v>Soš SLaL Bš</v>
      </c>
      <c r="J2037" t="str">
        <f>_xlfn.XLOOKUP(Tabuľka9[[#This Row],[IČO]],Zlúčenie1[IČO],Zlúčenie1[cis_obce.okres_skratka])</f>
        <v>BŠ</v>
      </c>
    </row>
    <row r="2038" spans="1:10" hidden="1" x14ac:dyDescent="0.25">
      <c r="A2038" t="s">
        <v>122</v>
      </c>
      <c r="B2038" t="s">
        <v>185</v>
      </c>
      <c r="C2038" t="s">
        <v>10</v>
      </c>
      <c r="D2038"/>
      <c r="E2038" s="8">
        <v>5.6</v>
      </c>
      <c r="F2038">
        <v>8</v>
      </c>
      <c r="G2038">
        <f>SUM(Tabuľka9[[#This Row],[Predpokladané spotrebované množstvo 07-12/2022]]*Tabuľka9[[#This Row],[Cena MJ S  DPH]])</f>
        <v>44.8</v>
      </c>
      <c r="H2038" s="1">
        <v>42317673</v>
      </c>
      <c r="I2038" t="str">
        <f>_xlfn.XLOOKUP(Tabuľka9[[#This Row],[IČO]],Zlúčenie1[IČO],Zlúčenie1[zariadenie_short])</f>
        <v>Soš SLaL Bš</v>
      </c>
      <c r="J2038" t="str">
        <f>_xlfn.XLOOKUP(Tabuľka9[[#This Row],[IČO]],Zlúčenie1[IČO],Zlúčenie1[cis_obce.okres_skratka])</f>
        <v>BŠ</v>
      </c>
    </row>
    <row r="2039" spans="1:10" hidden="1" x14ac:dyDescent="0.25">
      <c r="A2039" t="s">
        <v>92</v>
      </c>
      <c r="B2039" t="s">
        <v>186</v>
      </c>
      <c r="C2039" t="s">
        <v>45</v>
      </c>
      <c r="D2039"/>
      <c r="E2039" s="8"/>
      <c r="F2039"/>
      <c r="G2039">
        <f>SUM(Tabuľka9[[#This Row],[Predpokladané spotrebované množstvo 07-12/2022]]*Tabuľka9[[#This Row],[Cena MJ S  DPH]])</f>
        <v>0</v>
      </c>
      <c r="H2039" s="1">
        <v>42317673</v>
      </c>
      <c r="I2039" t="str">
        <f>_xlfn.XLOOKUP(Tabuľka9[[#This Row],[IČO]],Zlúčenie1[IČO],Zlúčenie1[zariadenie_short])</f>
        <v>Soš SLaL Bš</v>
      </c>
      <c r="J2039" t="str">
        <f>_xlfn.XLOOKUP(Tabuľka9[[#This Row],[IČO]],Zlúčenie1[IČO],Zlúčenie1[cis_obce.okres_skratka])</f>
        <v>BŠ</v>
      </c>
    </row>
    <row r="2040" spans="1:10" hidden="1" x14ac:dyDescent="0.25">
      <c r="A2040" t="s">
        <v>92</v>
      </c>
      <c r="B2040" t="s">
        <v>187</v>
      </c>
      <c r="C2040" t="s">
        <v>10</v>
      </c>
      <c r="D2040"/>
      <c r="E2040" s="8"/>
      <c r="F2040"/>
      <c r="G2040">
        <f>SUM(Tabuľka9[[#This Row],[Predpokladané spotrebované množstvo 07-12/2022]]*Tabuľka9[[#This Row],[Cena MJ S  DPH]])</f>
        <v>0</v>
      </c>
      <c r="H2040" s="1">
        <v>42317673</v>
      </c>
      <c r="I2040" t="str">
        <f>_xlfn.XLOOKUP(Tabuľka9[[#This Row],[IČO]],Zlúčenie1[IČO],Zlúčenie1[zariadenie_short])</f>
        <v>Soš SLaL Bš</v>
      </c>
      <c r="J2040" t="str">
        <f>_xlfn.XLOOKUP(Tabuľka9[[#This Row],[IČO]],Zlúčenie1[IČO],Zlúčenie1[cis_obce.okres_skratka])</f>
        <v>BŠ</v>
      </c>
    </row>
    <row r="2041" spans="1:10" hidden="1" x14ac:dyDescent="0.25">
      <c r="A2041" t="s">
        <v>92</v>
      </c>
      <c r="B2041" t="s">
        <v>188</v>
      </c>
      <c r="C2041" t="s">
        <v>10</v>
      </c>
      <c r="D2041"/>
      <c r="E2041" s="8">
        <v>1.1000000000000001</v>
      </c>
      <c r="F2041">
        <v>10</v>
      </c>
      <c r="G2041">
        <f>SUM(Tabuľka9[[#This Row],[Predpokladané spotrebované množstvo 07-12/2022]]*Tabuľka9[[#This Row],[Cena MJ S  DPH]])</f>
        <v>11</v>
      </c>
      <c r="H2041" s="1">
        <v>42317673</v>
      </c>
      <c r="I2041" t="str">
        <f>_xlfn.XLOOKUP(Tabuľka9[[#This Row],[IČO]],Zlúčenie1[IČO],Zlúčenie1[zariadenie_short])</f>
        <v>Soš SLaL Bš</v>
      </c>
      <c r="J2041" t="str">
        <f>_xlfn.XLOOKUP(Tabuľka9[[#This Row],[IČO]],Zlúčenie1[IČO],Zlúčenie1[cis_obce.okres_skratka])</f>
        <v>BŠ</v>
      </c>
    </row>
    <row r="2042" spans="1:10" hidden="1" x14ac:dyDescent="0.25">
      <c r="A2042" t="s">
        <v>7</v>
      </c>
      <c r="B2042" t="s">
        <v>8</v>
      </c>
      <c r="C2042" t="s">
        <v>10</v>
      </c>
      <c r="D2042"/>
      <c r="E2042" s="8"/>
      <c r="F2042"/>
      <c r="G2042">
        <f>SUM(Tabuľka9[[#This Row],[Predpokladané spotrebované množstvo 07-12/2022]]*Tabuľka9[[#This Row],[Cena MJ S  DPH]])</f>
        <v>0</v>
      </c>
      <c r="H2042" s="1">
        <v>42195462</v>
      </c>
      <c r="I2042" t="str">
        <f>_xlfn.XLOOKUP(Tabuľka9[[#This Row],[IČO]],Zlúčenie1[IČO],Zlúčenie1[zariadenie_short])</f>
        <v>SŠ PT</v>
      </c>
      <c r="J2042" t="str">
        <f>_xlfn.XLOOKUP(Tabuľka9[[#This Row],[IČO]],Zlúčenie1[IČO],Zlúčenie1[cis_obce.okres_skratka])</f>
        <v>PT</v>
      </c>
    </row>
    <row r="2043" spans="1:10" hidden="1" x14ac:dyDescent="0.25">
      <c r="A2043" t="s">
        <v>7</v>
      </c>
      <c r="B2043" t="s">
        <v>9</v>
      </c>
      <c r="C2043" t="s">
        <v>10</v>
      </c>
      <c r="D2043"/>
      <c r="E2043" s="8"/>
      <c r="F2043"/>
      <c r="G2043">
        <f>SUM(Tabuľka9[[#This Row],[Predpokladané spotrebované množstvo 07-12/2022]]*Tabuľka9[[#This Row],[Cena MJ S  DPH]])</f>
        <v>0</v>
      </c>
      <c r="H2043" s="1">
        <v>42195462</v>
      </c>
      <c r="I2043" t="str">
        <f>_xlfn.XLOOKUP(Tabuľka9[[#This Row],[IČO]],Zlúčenie1[IČO],Zlúčenie1[zariadenie_short])</f>
        <v>SŠ PT</v>
      </c>
      <c r="J2043" t="str">
        <f>_xlfn.XLOOKUP(Tabuľka9[[#This Row],[IČO]],Zlúčenie1[IČO],Zlúčenie1[cis_obce.okres_skratka])</f>
        <v>PT</v>
      </c>
    </row>
    <row r="2044" spans="1:10" hidden="1" x14ac:dyDescent="0.25">
      <c r="A2044" t="s">
        <v>7</v>
      </c>
      <c r="B2044" t="s">
        <v>11</v>
      </c>
      <c r="C2044" t="s">
        <v>10</v>
      </c>
      <c r="D2044"/>
      <c r="E2044" s="8"/>
      <c r="F2044"/>
      <c r="G2044">
        <f>SUM(Tabuľka9[[#This Row],[Predpokladané spotrebované množstvo 07-12/2022]]*Tabuľka9[[#This Row],[Cena MJ S  DPH]])</f>
        <v>0</v>
      </c>
      <c r="H2044" s="1">
        <v>42195462</v>
      </c>
      <c r="I2044" t="str">
        <f>_xlfn.XLOOKUP(Tabuľka9[[#This Row],[IČO]],Zlúčenie1[IČO],Zlúčenie1[zariadenie_short])</f>
        <v>SŠ PT</v>
      </c>
      <c r="J2044" t="str">
        <f>_xlfn.XLOOKUP(Tabuľka9[[#This Row],[IČO]],Zlúčenie1[IČO],Zlúčenie1[cis_obce.okres_skratka])</f>
        <v>PT</v>
      </c>
    </row>
    <row r="2045" spans="1:10" hidden="1" x14ac:dyDescent="0.25">
      <c r="A2045" t="s">
        <v>7</v>
      </c>
      <c r="B2045" t="s">
        <v>12</v>
      </c>
      <c r="C2045" t="s">
        <v>10</v>
      </c>
      <c r="D2045"/>
      <c r="E2045" s="8">
        <v>0.68</v>
      </c>
      <c r="F2045">
        <v>140</v>
      </c>
      <c r="G2045">
        <f>SUM(Tabuľka9[[#This Row],[Predpokladané spotrebované množstvo 07-12/2022]]*Tabuľka9[[#This Row],[Cena MJ S  DPH]])</f>
        <v>95.2</v>
      </c>
      <c r="H2045" s="1">
        <v>42195462</v>
      </c>
      <c r="I2045" t="str">
        <f>_xlfn.XLOOKUP(Tabuľka9[[#This Row],[IČO]],Zlúčenie1[IČO],Zlúčenie1[zariadenie_short])</f>
        <v>SŠ PT</v>
      </c>
      <c r="J2045" t="str">
        <f>_xlfn.XLOOKUP(Tabuľka9[[#This Row],[IČO]],Zlúčenie1[IČO],Zlúčenie1[cis_obce.okres_skratka])</f>
        <v>PT</v>
      </c>
    </row>
    <row r="2046" spans="1:10" hidden="1" x14ac:dyDescent="0.25">
      <c r="A2046" t="s">
        <v>7</v>
      </c>
      <c r="B2046" t="s">
        <v>13</v>
      </c>
      <c r="C2046" t="s">
        <v>10</v>
      </c>
      <c r="D2046"/>
      <c r="E2046" s="8"/>
      <c r="F2046"/>
      <c r="G2046">
        <f>SUM(Tabuľka9[[#This Row],[Predpokladané spotrebované množstvo 07-12/2022]]*Tabuľka9[[#This Row],[Cena MJ S  DPH]])</f>
        <v>0</v>
      </c>
      <c r="H2046" s="1">
        <v>42195462</v>
      </c>
      <c r="I2046" t="str">
        <f>_xlfn.XLOOKUP(Tabuľka9[[#This Row],[IČO]],Zlúčenie1[IČO],Zlúčenie1[zariadenie_short])</f>
        <v>SŠ PT</v>
      </c>
      <c r="J2046" t="str">
        <f>_xlfn.XLOOKUP(Tabuľka9[[#This Row],[IČO]],Zlúčenie1[IČO],Zlúčenie1[cis_obce.okres_skratka])</f>
        <v>PT</v>
      </c>
    </row>
    <row r="2047" spans="1:10" hidden="1" x14ac:dyDescent="0.25">
      <c r="A2047" t="s">
        <v>7</v>
      </c>
      <c r="B2047" t="s">
        <v>14</v>
      </c>
      <c r="C2047" t="s">
        <v>10</v>
      </c>
      <c r="D2047"/>
      <c r="E2047" s="8"/>
      <c r="F2047"/>
      <c r="G2047">
        <f>SUM(Tabuľka9[[#This Row],[Predpokladané spotrebované množstvo 07-12/2022]]*Tabuľka9[[#This Row],[Cena MJ S  DPH]])</f>
        <v>0</v>
      </c>
      <c r="H2047" s="1">
        <v>42195462</v>
      </c>
      <c r="I2047" t="str">
        <f>_xlfn.XLOOKUP(Tabuľka9[[#This Row],[IČO]],Zlúčenie1[IČO],Zlúčenie1[zariadenie_short])</f>
        <v>SŠ PT</v>
      </c>
      <c r="J2047" t="str">
        <f>_xlfn.XLOOKUP(Tabuľka9[[#This Row],[IČO]],Zlúčenie1[IČO],Zlúčenie1[cis_obce.okres_skratka])</f>
        <v>PT</v>
      </c>
    </row>
    <row r="2048" spans="1:10" hidden="1" x14ac:dyDescent="0.25">
      <c r="A2048" t="s">
        <v>7</v>
      </c>
      <c r="B2048" t="s">
        <v>15</v>
      </c>
      <c r="C2048" t="s">
        <v>16</v>
      </c>
      <c r="D2048"/>
      <c r="E2048" s="8"/>
      <c r="F2048"/>
      <c r="G2048">
        <f>SUM(Tabuľka9[[#This Row],[Predpokladané spotrebované množstvo 07-12/2022]]*Tabuľka9[[#This Row],[Cena MJ S  DPH]])</f>
        <v>0</v>
      </c>
      <c r="H2048" s="1">
        <v>42195462</v>
      </c>
      <c r="I2048" t="str">
        <f>_xlfn.XLOOKUP(Tabuľka9[[#This Row],[IČO]],Zlúčenie1[IČO],Zlúčenie1[zariadenie_short])</f>
        <v>SŠ PT</v>
      </c>
      <c r="J2048" t="str">
        <f>_xlfn.XLOOKUP(Tabuľka9[[#This Row],[IČO]],Zlúčenie1[IČO],Zlúčenie1[cis_obce.okres_skratka])</f>
        <v>PT</v>
      </c>
    </row>
    <row r="2049" spans="1:10" hidden="1" x14ac:dyDescent="0.25">
      <c r="A2049" t="s">
        <v>7</v>
      </c>
      <c r="B2049" t="s">
        <v>17</v>
      </c>
      <c r="C2049" t="s">
        <v>10</v>
      </c>
      <c r="D2049"/>
      <c r="E2049" s="8">
        <v>3.5</v>
      </c>
      <c r="F2049">
        <v>7</v>
      </c>
      <c r="G2049">
        <f>SUM(Tabuľka9[[#This Row],[Predpokladané spotrebované množstvo 07-12/2022]]*Tabuľka9[[#This Row],[Cena MJ S  DPH]])</f>
        <v>24.5</v>
      </c>
      <c r="H2049" s="1">
        <v>42195462</v>
      </c>
      <c r="I2049" t="str">
        <f>_xlfn.XLOOKUP(Tabuľka9[[#This Row],[IČO]],Zlúčenie1[IČO],Zlúčenie1[zariadenie_short])</f>
        <v>SŠ PT</v>
      </c>
      <c r="J2049" t="str">
        <f>_xlfn.XLOOKUP(Tabuľka9[[#This Row],[IČO]],Zlúčenie1[IČO],Zlúčenie1[cis_obce.okres_skratka])</f>
        <v>PT</v>
      </c>
    </row>
    <row r="2050" spans="1:10" hidden="1" x14ac:dyDescent="0.25">
      <c r="A2050" t="s">
        <v>7</v>
      </c>
      <c r="B2050" t="s">
        <v>18</v>
      </c>
      <c r="C2050" t="s">
        <v>10</v>
      </c>
      <c r="D2050"/>
      <c r="E2050" s="8"/>
      <c r="F2050"/>
      <c r="G2050">
        <f>SUM(Tabuľka9[[#This Row],[Predpokladané spotrebované množstvo 07-12/2022]]*Tabuľka9[[#This Row],[Cena MJ S  DPH]])</f>
        <v>0</v>
      </c>
      <c r="H2050" s="1">
        <v>42195462</v>
      </c>
      <c r="I2050" t="str">
        <f>_xlfn.XLOOKUP(Tabuľka9[[#This Row],[IČO]],Zlúčenie1[IČO],Zlúčenie1[zariadenie_short])</f>
        <v>SŠ PT</v>
      </c>
      <c r="J2050" t="str">
        <f>_xlfn.XLOOKUP(Tabuľka9[[#This Row],[IČO]],Zlúčenie1[IČO],Zlúčenie1[cis_obce.okres_skratka])</f>
        <v>PT</v>
      </c>
    </row>
    <row r="2051" spans="1:10" hidden="1" x14ac:dyDescent="0.25">
      <c r="A2051" t="s">
        <v>7</v>
      </c>
      <c r="B2051" t="s">
        <v>19</v>
      </c>
      <c r="C2051" t="s">
        <v>10</v>
      </c>
      <c r="D2051"/>
      <c r="E2051" s="8"/>
      <c r="F2051"/>
      <c r="G2051">
        <f>SUM(Tabuľka9[[#This Row],[Predpokladané spotrebované množstvo 07-12/2022]]*Tabuľka9[[#This Row],[Cena MJ S  DPH]])</f>
        <v>0</v>
      </c>
      <c r="H2051" s="1">
        <v>42195462</v>
      </c>
      <c r="I2051" t="str">
        <f>_xlfn.XLOOKUP(Tabuľka9[[#This Row],[IČO]],Zlúčenie1[IČO],Zlúčenie1[zariadenie_short])</f>
        <v>SŠ PT</v>
      </c>
      <c r="J2051" t="str">
        <f>_xlfn.XLOOKUP(Tabuľka9[[#This Row],[IČO]],Zlúčenie1[IČO],Zlúčenie1[cis_obce.okres_skratka])</f>
        <v>PT</v>
      </c>
    </row>
    <row r="2052" spans="1:10" hidden="1" x14ac:dyDescent="0.25">
      <c r="A2052" t="s">
        <v>7</v>
      </c>
      <c r="B2052" t="s">
        <v>20</v>
      </c>
      <c r="C2052" t="s">
        <v>10</v>
      </c>
      <c r="D2052"/>
      <c r="E2052" s="8"/>
      <c r="F2052"/>
      <c r="G2052">
        <f>SUM(Tabuľka9[[#This Row],[Predpokladané spotrebované množstvo 07-12/2022]]*Tabuľka9[[#This Row],[Cena MJ S  DPH]])</f>
        <v>0</v>
      </c>
      <c r="H2052" s="1">
        <v>42195462</v>
      </c>
      <c r="I2052" t="str">
        <f>_xlfn.XLOOKUP(Tabuľka9[[#This Row],[IČO]],Zlúčenie1[IČO],Zlúčenie1[zariadenie_short])</f>
        <v>SŠ PT</v>
      </c>
      <c r="J2052" t="str">
        <f>_xlfn.XLOOKUP(Tabuľka9[[#This Row],[IČO]],Zlúčenie1[IČO],Zlúčenie1[cis_obce.okres_skratka])</f>
        <v>PT</v>
      </c>
    </row>
    <row r="2053" spans="1:10" hidden="1" x14ac:dyDescent="0.25">
      <c r="A2053" t="s">
        <v>7</v>
      </c>
      <c r="B2053" t="s">
        <v>21</v>
      </c>
      <c r="C2053" t="s">
        <v>22</v>
      </c>
      <c r="D2053"/>
      <c r="E2053" s="8"/>
      <c r="F2053"/>
      <c r="G2053">
        <f>SUM(Tabuľka9[[#This Row],[Predpokladané spotrebované množstvo 07-12/2022]]*Tabuľka9[[#This Row],[Cena MJ S  DPH]])</f>
        <v>0</v>
      </c>
      <c r="H2053" s="1">
        <v>42195462</v>
      </c>
      <c r="I2053" t="str">
        <f>_xlfn.XLOOKUP(Tabuľka9[[#This Row],[IČO]],Zlúčenie1[IČO],Zlúčenie1[zariadenie_short])</f>
        <v>SŠ PT</v>
      </c>
      <c r="J2053" t="str">
        <f>_xlfn.XLOOKUP(Tabuľka9[[#This Row],[IČO]],Zlúčenie1[IČO],Zlúčenie1[cis_obce.okres_skratka])</f>
        <v>PT</v>
      </c>
    </row>
    <row r="2054" spans="1:10" hidden="1" x14ac:dyDescent="0.25">
      <c r="A2054" t="s">
        <v>7</v>
      </c>
      <c r="B2054" t="s">
        <v>23</v>
      </c>
      <c r="C2054" t="s">
        <v>10</v>
      </c>
      <c r="D2054"/>
      <c r="E2054" s="8">
        <v>3</v>
      </c>
      <c r="F2054">
        <v>21</v>
      </c>
      <c r="G2054">
        <f>SUM(Tabuľka9[[#This Row],[Predpokladané spotrebované množstvo 07-12/2022]]*Tabuľka9[[#This Row],[Cena MJ S  DPH]])</f>
        <v>63</v>
      </c>
      <c r="H2054" s="1">
        <v>42195462</v>
      </c>
      <c r="I2054" t="str">
        <f>_xlfn.XLOOKUP(Tabuľka9[[#This Row],[IČO]],Zlúčenie1[IČO],Zlúčenie1[zariadenie_short])</f>
        <v>SŠ PT</v>
      </c>
      <c r="J2054" t="str">
        <f>_xlfn.XLOOKUP(Tabuľka9[[#This Row],[IČO]],Zlúčenie1[IČO],Zlúčenie1[cis_obce.okres_skratka])</f>
        <v>PT</v>
      </c>
    </row>
    <row r="2055" spans="1:10" hidden="1" x14ac:dyDescent="0.25">
      <c r="A2055" t="s">
        <v>7</v>
      </c>
      <c r="B2055" t="s">
        <v>24</v>
      </c>
      <c r="C2055" t="s">
        <v>10</v>
      </c>
      <c r="D2055"/>
      <c r="E2055" s="8"/>
      <c r="F2055"/>
      <c r="G2055">
        <f>SUM(Tabuľka9[[#This Row],[Predpokladané spotrebované množstvo 07-12/2022]]*Tabuľka9[[#This Row],[Cena MJ S  DPH]])</f>
        <v>0</v>
      </c>
      <c r="H2055" s="1">
        <v>42195462</v>
      </c>
      <c r="I2055" t="str">
        <f>_xlfn.XLOOKUP(Tabuľka9[[#This Row],[IČO]],Zlúčenie1[IČO],Zlúčenie1[zariadenie_short])</f>
        <v>SŠ PT</v>
      </c>
      <c r="J2055" t="str">
        <f>_xlfn.XLOOKUP(Tabuľka9[[#This Row],[IČO]],Zlúčenie1[IČO],Zlúčenie1[cis_obce.okres_skratka])</f>
        <v>PT</v>
      </c>
    </row>
    <row r="2056" spans="1:10" hidden="1" x14ac:dyDescent="0.25">
      <c r="A2056" t="s">
        <v>7</v>
      </c>
      <c r="B2056" t="s">
        <v>25</v>
      </c>
      <c r="C2056" t="s">
        <v>10</v>
      </c>
      <c r="D2056"/>
      <c r="E2056" s="8"/>
      <c r="F2056"/>
      <c r="G2056">
        <f>SUM(Tabuľka9[[#This Row],[Predpokladané spotrebované množstvo 07-12/2022]]*Tabuľka9[[#This Row],[Cena MJ S  DPH]])</f>
        <v>0</v>
      </c>
      <c r="H2056" s="1">
        <v>42195462</v>
      </c>
      <c r="I2056" t="str">
        <f>_xlfn.XLOOKUP(Tabuľka9[[#This Row],[IČO]],Zlúčenie1[IČO],Zlúčenie1[zariadenie_short])</f>
        <v>SŠ PT</v>
      </c>
      <c r="J2056" t="str">
        <f>_xlfn.XLOOKUP(Tabuľka9[[#This Row],[IČO]],Zlúčenie1[IČO],Zlúčenie1[cis_obce.okres_skratka])</f>
        <v>PT</v>
      </c>
    </row>
    <row r="2057" spans="1:10" hidden="1" x14ac:dyDescent="0.25">
      <c r="A2057" t="s">
        <v>7</v>
      </c>
      <c r="B2057" t="s">
        <v>26</v>
      </c>
      <c r="C2057" t="s">
        <v>10</v>
      </c>
      <c r="D2057"/>
      <c r="E2057" s="8"/>
      <c r="F2057"/>
      <c r="G2057">
        <f>SUM(Tabuľka9[[#This Row],[Predpokladané spotrebované množstvo 07-12/2022]]*Tabuľka9[[#This Row],[Cena MJ S  DPH]])</f>
        <v>0</v>
      </c>
      <c r="H2057" s="1">
        <v>42195462</v>
      </c>
      <c r="I2057" t="str">
        <f>_xlfn.XLOOKUP(Tabuľka9[[#This Row],[IČO]],Zlúčenie1[IČO],Zlúčenie1[zariadenie_short])</f>
        <v>SŠ PT</v>
      </c>
      <c r="J2057" t="str">
        <f>_xlfn.XLOOKUP(Tabuľka9[[#This Row],[IČO]],Zlúčenie1[IČO],Zlúčenie1[cis_obce.okres_skratka])</f>
        <v>PT</v>
      </c>
    </row>
    <row r="2058" spans="1:10" hidden="1" x14ac:dyDescent="0.25">
      <c r="A2058" t="s">
        <v>7</v>
      </c>
      <c r="B2058" t="s">
        <v>27</v>
      </c>
      <c r="C2058" t="s">
        <v>10</v>
      </c>
      <c r="D2058"/>
      <c r="E2058" s="8">
        <v>1</v>
      </c>
      <c r="F2058">
        <v>280</v>
      </c>
      <c r="G2058">
        <f>SUM(Tabuľka9[[#This Row],[Predpokladané spotrebované množstvo 07-12/2022]]*Tabuľka9[[#This Row],[Cena MJ S  DPH]])</f>
        <v>280</v>
      </c>
      <c r="H2058" s="1">
        <v>42195462</v>
      </c>
      <c r="I2058" t="str">
        <f>_xlfn.XLOOKUP(Tabuľka9[[#This Row],[IČO]],Zlúčenie1[IČO],Zlúčenie1[zariadenie_short])</f>
        <v>SŠ PT</v>
      </c>
      <c r="J2058" t="str">
        <f>_xlfn.XLOOKUP(Tabuľka9[[#This Row],[IČO]],Zlúčenie1[IČO],Zlúčenie1[cis_obce.okres_skratka])</f>
        <v>PT</v>
      </c>
    </row>
    <row r="2059" spans="1:10" hidden="1" x14ac:dyDescent="0.25">
      <c r="A2059" t="s">
        <v>7</v>
      </c>
      <c r="B2059" t="s">
        <v>28</v>
      </c>
      <c r="C2059" t="s">
        <v>10</v>
      </c>
      <c r="D2059"/>
      <c r="E2059" s="8"/>
      <c r="F2059"/>
      <c r="G2059">
        <f>SUM(Tabuľka9[[#This Row],[Predpokladané spotrebované množstvo 07-12/2022]]*Tabuľka9[[#This Row],[Cena MJ S  DPH]])</f>
        <v>0</v>
      </c>
      <c r="H2059" s="1">
        <v>42195462</v>
      </c>
      <c r="I2059" t="str">
        <f>_xlfn.XLOOKUP(Tabuľka9[[#This Row],[IČO]],Zlúčenie1[IČO],Zlúčenie1[zariadenie_short])</f>
        <v>SŠ PT</v>
      </c>
      <c r="J2059" t="str">
        <f>_xlfn.XLOOKUP(Tabuľka9[[#This Row],[IČO]],Zlúčenie1[IČO],Zlúčenie1[cis_obce.okres_skratka])</f>
        <v>PT</v>
      </c>
    </row>
    <row r="2060" spans="1:10" hidden="1" x14ac:dyDescent="0.25">
      <c r="A2060" t="s">
        <v>7</v>
      </c>
      <c r="B2060" t="s">
        <v>29</v>
      </c>
      <c r="C2060" t="s">
        <v>16</v>
      </c>
      <c r="D2060"/>
      <c r="E2060" s="8"/>
      <c r="F2060"/>
      <c r="G2060">
        <f>SUM(Tabuľka9[[#This Row],[Predpokladané spotrebované množstvo 07-12/2022]]*Tabuľka9[[#This Row],[Cena MJ S  DPH]])</f>
        <v>0</v>
      </c>
      <c r="H2060" s="1">
        <v>42195462</v>
      </c>
      <c r="I2060" t="str">
        <f>_xlfn.XLOOKUP(Tabuľka9[[#This Row],[IČO]],Zlúčenie1[IČO],Zlúčenie1[zariadenie_short])</f>
        <v>SŠ PT</v>
      </c>
      <c r="J2060" t="str">
        <f>_xlfn.XLOOKUP(Tabuľka9[[#This Row],[IČO]],Zlúčenie1[IČO],Zlúčenie1[cis_obce.okres_skratka])</f>
        <v>PT</v>
      </c>
    </row>
    <row r="2061" spans="1:10" hidden="1" x14ac:dyDescent="0.25">
      <c r="A2061" t="s">
        <v>7</v>
      </c>
      <c r="B2061" t="s">
        <v>30</v>
      </c>
      <c r="C2061" t="s">
        <v>10</v>
      </c>
      <c r="D2061"/>
      <c r="E2061" s="8"/>
      <c r="F2061"/>
      <c r="G2061">
        <f>SUM(Tabuľka9[[#This Row],[Predpokladané spotrebované množstvo 07-12/2022]]*Tabuľka9[[#This Row],[Cena MJ S  DPH]])</f>
        <v>0</v>
      </c>
      <c r="H2061" s="1">
        <v>42195462</v>
      </c>
      <c r="I2061" t="str">
        <f>_xlfn.XLOOKUP(Tabuľka9[[#This Row],[IČO]],Zlúčenie1[IČO],Zlúčenie1[zariadenie_short])</f>
        <v>SŠ PT</v>
      </c>
      <c r="J2061" t="str">
        <f>_xlfn.XLOOKUP(Tabuľka9[[#This Row],[IČO]],Zlúčenie1[IČO],Zlúčenie1[cis_obce.okres_skratka])</f>
        <v>PT</v>
      </c>
    </row>
    <row r="2062" spans="1:10" hidden="1" x14ac:dyDescent="0.25">
      <c r="A2062" t="s">
        <v>7</v>
      </c>
      <c r="B2062" t="s">
        <v>31</v>
      </c>
      <c r="C2062" t="s">
        <v>10</v>
      </c>
      <c r="D2062"/>
      <c r="E2062" s="8">
        <v>1.3</v>
      </c>
      <c r="F2062">
        <v>120</v>
      </c>
      <c r="G2062">
        <f>SUM(Tabuľka9[[#This Row],[Predpokladané spotrebované množstvo 07-12/2022]]*Tabuľka9[[#This Row],[Cena MJ S  DPH]])</f>
        <v>156</v>
      </c>
      <c r="H2062" s="1">
        <v>42195462</v>
      </c>
      <c r="I2062" t="str">
        <f>_xlfn.XLOOKUP(Tabuľka9[[#This Row],[IČO]],Zlúčenie1[IČO],Zlúčenie1[zariadenie_short])</f>
        <v>SŠ PT</v>
      </c>
      <c r="J2062" t="str">
        <f>_xlfn.XLOOKUP(Tabuľka9[[#This Row],[IČO]],Zlúčenie1[IČO],Zlúčenie1[cis_obce.okres_skratka])</f>
        <v>PT</v>
      </c>
    </row>
    <row r="2063" spans="1:10" hidden="1" x14ac:dyDescent="0.25">
      <c r="A2063" t="s">
        <v>7</v>
      </c>
      <c r="B2063" t="s">
        <v>32</v>
      </c>
      <c r="C2063" t="s">
        <v>10</v>
      </c>
      <c r="D2063"/>
      <c r="E2063" s="8">
        <v>1.1000000000000001</v>
      </c>
      <c r="F2063">
        <v>70</v>
      </c>
      <c r="G2063">
        <f>SUM(Tabuľka9[[#This Row],[Predpokladané spotrebované množstvo 07-12/2022]]*Tabuľka9[[#This Row],[Cena MJ S  DPH]])</f>
        <v>77</v>
      </c>
      <c r="H2063" s="1">
        <v>42195462</v>
      </c>
      <c r="I2063" t="str">
        <f>_xlfn.XLOOKUP(Tabuľka9[[#This Row],[IČO]],Zlúčenie1[IČO],Zlúčenie1[zariadenie_short])</f>
        <v>SŠ PT</v>
      </c>
      <c r="J2063" t="str">
        <f>_xlfn.XLOOKUP(Tabuľka9[[#This Row],[IČO]],Zlúčenie1[IČO],Zlúčenie1[cis_obce.okres_skratka])</f>
        <v>PT</v>
      </c>
    </row>
    <row r="2064" spans="1:10" hidden="1" x14ac:dyDescent="0.25">
      <c r="A2064" t="s">
        <v>7</v>
      </c>
      <c r="B2064" t="s">
        <v>33</v>
      </c>
      <c r="C2064" t="s">
        <v>10</v>
      </c>
      <c r="D2064"/>
      <c r="E2064" s="8"/>
      <c r="F2064"/>
      <c r="G2064">
        <f>SUM(Tabuľka9[[#This Row],[Predpokladané spotrebované množstvo 07-12/2022]]*Tabuľka9[[#This Row],[Cena MJ S  DPH]])</f>
        <v>0</v>
      </c>
      <c r="H2064" s="1">
        <v>42195462</v>
      </c>
      <c r="I2064" t="str">
        <f>_xlfn.XLOOKUP(Tabuľka9[[#This Row],[IČO]],Zlúčenie1[IČO],Zlúčenie1[zariadenie_short])</f>
        <v>SŠ PT</v>
      </c>
      <c r="J2064" t="str">
        <f>_xlfn.XLOOKUP(Tabuľka9[[#This Row],[IČO]],Zlúčenie1[IČO],Zlúčenie1[cis_obce.okres_skratka])</f>
        <v>PT</v>
      </c>
    </row>
    <row r="2065" spans="1:10" hidden="1" x14ac:dyDescent="0.25">
      <c r="A2065" t="s">
        <v>7</v>
      </c>
      <c r="B2065" t="s">
        <v>34</v>
      </c>
      <c r="C2065" t="s">
        <v>10</v>
      </c>
      <c r="D2065"/>
      <c r="E2065" s="8">
        <v>0.6</v>
      </c>
      <c r="F2065">
        <v>140</v>
      </c>
      <c r="G2065">
        <f>SUM(Tabuľka9[[#This Row],[Predpokladané spotrebované množstvo 07-12/2022]]*Tabuľka9[[#This Row],[Cena MJ S  DPH]])</f>
        <v>84</v>
      </c>
      <c r="H2065" s="1">
        <v>42195462</v>
      </c>
      <c r="I2065" t="str">
        <f>_xlfn.XLOOKUP(Tabuľka9[[#This Row],[IČO]],Zlúčenie1[IČO],Zlúčenie1[zariadenie_short])</f>
        <v>SŠ PT</v>
      </c>
      <c r="J2065" t="str">
        <f>_xlfn.XLOOKUP(Tabuľka9[[#This Row],[IČO]],Zlúčenie1[IČO],Zlúčenie1[cis_obce.okres_skratka])</f>
        <v>PT</v>
      </c>
    </row>
    <row r="2066" spans="1:10" hidden="1" x14ac:dyDescent="0.25">
      <c r="A2066" t="s">
        <v>7</v>
      </c>
      <c r="B2066" t="s">
        <v>35</v>
      </c>
      <c r="C2066" t="s">
        <v>10</v>
      </c>
      <c r="D2066"/>
      <c r="E2066" s="8"/>
      <c r="F2066"/>
      <c r="G2066">
        <f>SUM(Tabuľka9[[#This Row],[Predpokladané spotrebované množstvo 07-12/2022]]*Tabuľka9[[#This Row],[Cena MJ S  DPH]])</f>
        <v>0</v>
      </c>
      <c r="H2066" s="1">
        <v>42195462</v>
      </c>
      <c r="I2066" t="str">
        <f>_xlfn.XLOOKUP(Tabuľka9[[#This Row],[IČO]],Zlúčenie1[IČO],Zlúčenie1[zariadenie_short])</f>
        <v>SŠ PT</v>
      </c>
      <c r="J2066" t="str">
        <f>_xlfn.XLOOKUP(Tabuľka9[[#This Row],[IČO]],Zlúčenie1[IČO],Zlúčenie1[cis_obce.okres_skratka])</f>
        <v>PT</v>
      </c>
    </row>
    <row r="2067" spans="1:10" hidden="1" x14ac:dyDescent="0.25">
      <c r="A2067" t="s">
        <v>7</v>
      </c>
      <c r="B2067" t="s">
        <v>36</v>
      </c>
      <c r="C2067" t="s">
        <v>10</v>
      </c>
      <c r="D2067"/>
      <c r="E2067" s="8"/>
      <c r="F2067"/>
      <c r="G2067">
        <f>SUM(Tabuľka9[[#This Row],[Predpokladané spotrebované množstvo 07-12/2022]]*Tabuľka9[[#This Row],[Cena MJ S  DPH]])</f>
        <v>0</v>
      </c>
      <c r="H2067" s="1">
        <v>42195462</v>
      </c>
      <c r="I2067" t="str">
        <f>_xlfn.XLOOKUP(Tabuľka9[[#This Row],[IČO]],Zlúčenie1[IČO],Zlúčenie1[zariadenie_short])</f>
        <v>SŠ PT</v>
      </c>
      <c r="J2067" t="str">
        <f>_xlfn.XLOOKUP(Tabuľka9[[#This Row],[IČO]],Zlúčenie1[IČO],Zlúčenie1[cis_obce.okres_skratka])</f>
        <v>PT</v>
      </c>
    </row>
    <row r="2068" spans="1:10" hidden="1" x14ac:dyDescent="0.25">
      <c r="A2068" t="s">
        <v>7</v>
      </c>
      <c r="B2068" t="s">
        <v>37</v>
      </c>
      <c r="C2068" t="s">
        <v>10</v>
      </c>
      <c r="D2068"/>
      <c r="E2068" s="8"/>
      <c r="F2068"/>
      <c r="G2068">
        <f>SUM(Tabuľka9[[#This Row],[Predpokladané spotrebované množstvo 07-12/2022]]*Tabuľka9[[#This Row],[Cena MJ S  DPH]])</f>
        <v>0</v>
      </c>
      <c r="H2068" s="1">
        <v>42195462</v>
      </c>
      <c r="I2068" t="str">
        <f>_xlfn.XLOOKUP(Tabuľka9[[#This Row],[IČO]],Zlúčenie1[IČO],Zlúčenie1[zariadenie_short])</f>
        <v>SŠ PT</v>
      </c>
      <c r="J2068" t="str">
        <f>_xlfn.XLOOKUP(Tabuľka9[[#This Row],[IČO]],Zlúčenie1[IČO],Zlúčenie1[cis_obce.okres_skratka])</f>
        <v>PT</v>
      </c>
    </row>
    <row r="2069" spans="1:10" hidden="1" x14ac:dyDescent="0.25">
      <c r="A2069" t="s">
        <v>7</v>
      </c>
      <c r="B2069" t="s">
        <v>38</v>
      </c>
      <c r="C2069" t="s">
        <v>10</v>
      </c>
      <c r="D2069"/>
      <c r="E2069" s="8"/>
      <c r="F2069"/>
      <c r="G2069">
        <f>SUM(Tabuľka9[[#This Row],[Predpokladané spotrebované množstvo 07-12/2022]]*Tabuľka9[[#This Row],[Cena MJ S  DPH]])</f>
        <v>0</v>
      </c>
      <c r="H2069" s="1">
        <v>42195462</v>
      </c>
      <c r="I2069" t="str">
        <f>_xlfn.XLOOKUP(Tabuľka9[[#This Row],[IČO]],Zlúčenie1[IČO],Zlúčenie1[zariadenie_short])</f>
        <v>SŠ PT</v>
      </c>
      <c r="J2069" t="str">
        <f>_xlfn.XLOOKUP(Tabuľka9[[#This Row],[IČO]],Zlúčenie1[IČO],Zlúčenie1[cis_obce.okres_skratka])</f>
        <v>PT</v>
      </c>
    </row>
    <row r="2070" spans="1:10" hidden="1" x14ac:dyDescent="0.25">
      <c r="A2070" t="s">
        <v>7</v>
      </c>
      <c r="B2070" t="s">
        <v>39</v>
      </c>
      <c r="C2070" t="s">
        <v>16</v>
      </c>
      <c r="D2070"/>
      <c r="E2070" s="8"/>
      <c r="F2070"/>
      <c r="G2070">
        <f>SUM(Tabuľka9[[#This Row],[Predpokladané spotrebované množstvo 07-12/2022]]*Tabuľka9[[#This Row],[Cena MJ S  DPH]])</f>
        <v>0</v>
      </c>
      <c r="H2070" s="1">
        <v>42195462</v>
      </c>
      <c r="I2070" t="str">
        <f>_xlfn.XLOOKUP(Tabuľka9[[#This Row],[IČO]],Zlúčenie1[IČO],Zlúčenie1[zariadenie_short])</f>
        <v>SŠ PT</v>
      </c>
      <c r="J2070" t="str">
        <f>_xlfn.XLOOKUP(Tabuľka9[[#This Row],[IČO]],Zlúčenie1[IČO],Zlúčenie1[cis_obce.okres_skratka])</f>
        <v>PT</v>
      </c>
    </row>
    <row r="2071" spans="1:10" hidden="1" x14ac:dyDescent="0.25">
      <c r="A2071" t="s">
        <v>7</v>
      </c>
      <c r="B2071" t="s">
        <v>40</v>
      </c>
      <c r="C2071" t="s">
        <v>10</v>
      </c>
      <c r="D2071"/>
      <c r="E2071" s="8"/>
      <c r="F2071"/>
      <c r="G2071">
        <f>SUM(Tabuľka9[[#This Row],[Predpokladané spotrebované množstvo 07-12/2022]]*Tabuľka9[[#This Row],[Cena MJ S  DPH]])</f>
        <v>0</v>
      </c>
      <c r="H2071" s="1">
        <v>42195462</v>
      </c>
      <c r="I2071" t="str">
        <f>_xlfn.XLOOKUP(Tabuľka9[[#This Row],[IČO]],Zlúčenie1[IČO],Zlúčenie1[zariadenie_short])</f>
        <v>SŠ PT</v>
      </c>
      <c r="J2071" t="str">
        <f>_xlfn.XLOOKUP(Tabuľka9[[#This Row],[IČO]],Zlúčenie1[IČO],Zlúčenie1[cis_obce.okres_skratka])</f>
        <v>PT</v>
      </c>
    </row>
    <row r="2072" spans="1:10" hidden="1" x14ac:dyDescent="0.25">
      <c r="A2072" t="s">
        <v>7</v>
      </c>
      <c r="B2072" t="s">
        <v>41</v>
      </c>
      <c r="C2072" t="s">
        <v>10</v>
      </c>
      <c r="D2072"/>
      <c r="E2072" s="8"/>
      <c r="F2072"/>
      <c r="G2072">
        <f>SUM(Tabuľka9[[#This Row],[Predpokladané spotrebované množstvo 07-12/2022]]*Tabuľka9[[#This Row],[Cena MJ S  DPH]])</f>
        <v>0</v>
      </c>
      <c r="H2072" s="1">
        <v>42195462</v>
      </c>
      <c r="I2072" t="str">
        <f>_xlfn.XLOOKUP(Tabuľka9[[#This Row],[IČO]],Zlúčenie1[IČO],Zlúčenie1[zariadenie_short])</f>
        <v>SŠ PT</v>
      </c>
      <c r="J2072" t="str">
        <f>_xlfn.XLOOKUP(Tabuľka9[[#This Row],[IČO]],Zlúčenie1[IČO],Zlúčenie1[cis_obce.okres_skratka])</f>
        <v>PT</v>
      </c>
    </row>
    <row r="2073" spans="1:10" hidden="1" x14ac:dyDescent="0.25">
      <c r="A2073" t="s">
        <v>7</v>
      </c>
      <c r="B2073" t="s">
        <v>42</v>
      </c>
      <c r="C2073" t="s">
        <v>10</v>
      </c>
      <c r="D2073"/>
      <c r="E2073" s="8"/>
      <c r="F2073"/>
      <c r="G2073">
        <f>SUM(Tabuľka9[[#This Row],[Predpokladané spotrebované množstvo 07-12/2022]]*Tabuľka9[[#This Row],[Cena MJ S  DPH]])</f>
        <v>0</v>
      </c>
      <c r="H2073" s="1">
        <v>42195462</v>
      </c>
      <c r="I2073" t="str">
        <f>_xlfn.XLOOKUP(Tabuľka9[[#This Row],[IČO]],Zlúčenie1[IČO],Zlúčenie1[zariadenie_short])</f>
        <v>SŠ PT</v>
      </c>
      <c r="J2073" t="str">
        <f>_xlfn.XLOOKUP(Tabuľka9[[#This Row],[IČO]],Zlúčenie1[IČO],Zlúčenie1[cis_obce.okres_skratka])</f>
        <v>PT</v>
      </c>
    </row>
    <row r="2074" spans="1:10" hidden="1" x14ac:dyDescent="0.25">
      <c r="A2074" t="s">
        <v>7</v>
      </c>
      <c r="B2074" t="s">
        <v>43</v>
      </c>
      <c r="C2074" t="s">
        <v>10</v>
      </c>
      <c r="D2074"/>
      <c r="E2074" s="8">
        <v>0.7</v>
      </c>
      <c r="F2074">
        <v>140</v>
      </c>
      <c r="G2074">
        <f>SUM(Tabuľka9[[#This Row],[Predpokladané spotrebované množstvo 07-12/2022]]*Tabuľka9[[#This Row],[Cena MJ S  DPH]])</f>
        <v>98</v>
      </c>
      <c r="H2074" s="1">
        <v>42195462</v>
      </c>
      <c r="I2074" t="str">
        <f>_xlfn.XLOOKUP(Tabuľka9[[#This Row],[IČO]],Zlúčenie1[IČO],Zlúčenie1[zariadenie_short])</f>
        <v>SŠ PT</v>
      </c>
      <c r="J2074" t="str">
        <f>_xlfn.XLOOKUP(Tabuľka9[[#This Row],[IČO]],Zlúčenie1[IČO],Zlúčenie1[cis_obce.okres_skratka])</f>
        <v>PT</v>
      </c>
    </row>
    <row r="2075" spans="1:10" hidden="1" x14ac:dyDescent="0.25">
      <c r="A2075" t="s">
        <v>7</v>
      </c>
      <c r="B2075" t="s">
        <v>44</v>
      </c>
      <c r="C2075" t="s">
        <v>45</v>
      </c>
      <c r="D2075"/>
      <c r="E2075" s="8"/>
      <c r="F2075"/>
      <c r="G2075">
        <f>SUM(Tabuľka9[[#This Row],[Predpokladané spotrebované množstvo 07-12/2022]]*Tabuľka9[[#This Row],[Cena MJ S  DPH]])</f>
        <v>0</v>
      </c>
      <c r="H2075" s="1">
        <v>42195462</v>
      </c>
      <c r="I2075" t="str">
        <f>_xlfn.XLOOKUP(Tabuľka9[[#This Row],[IČO]],Zlúčenie1[IČO],Zlúčenie1[zariadenie_short])</f>
        <v>SŠ PT</v>
      </c>
      <c r="J2075" t="str">
        <f>_xlfn.XLOOKUP(Tabuľka9[[#This Row],[IČO]],Zlúčenie1[IČO],Zlúčenie1[cis_obce.okres_skratka])</f>
        <v>PT</v>
      </c>
    </row>
    <row r="2076" spans="1:10" hidden="1" x14ac:dyDescent="0.25">
      <c r="A2076" t="s">
        <v>7</v>
      </c>
      <c r="B2076" t="s">
        <v>46</v>
      </c>
      <c r="C2076" t="s">
        <v>45</v>
      </c>
      <c r="D2076"/>
      <c r="E2076" s="8"/>
      <c r="F2076"/>
      <c r="G2076">
        <f>SUM(Tabuľka9[[#This Row],[Predpokladané spotrebované množstvo 07-12/2022]]*Tabuľka9[[#This Row],[Cena MJ S  DPH]])</f>
        <v>0</v>
      </c>
      <c r="H2076" s="1">
        <v>42195462</v>
      </c>
      <c r="I2076" t="str">
        <f>_xlfn.XLOOKUP(Tabuľka9[[#This Row],[IČO]],Zlúčenie1[IČO],Zlúčenie1[zariadenie_short])</f>
        <v>SŠ PT</v>
      </c>
      <c r="J2076" t="str">
        <f>_xlfn.XLOOKUP(Tabuľka9[[#This Row],[IČO]],Zlúčenie1[IČO],Zlúčenie1[cis_obce.okres_skratka])</f>
        <v>PT</v>
      </c>
    </row>
    <row r="2077" spans="1:10" hidden="1" x14ac:dyDescent="0.25">
      <c r="A2077" t="s">
        <v>7</v>
      </c>
      <c r="B2077" t="s">
        <v>47</v>
      </c>
      <c r="C2077" t="s">
        <v>10</v>
      </c>
      <c r="D2077"/>
      <c r="E2077" s="8">
        <v>8</v>
      </c>
      <c r="F2077">
        <v>10</v>
      </c>
      <c r="G2077">
        <f>SUM(Tabuľka9[[#This Row],[Predpokladané spotrebované množstvo 07-12/2022]]*Tabuľka9[[#This Row],[Cena MJ S  DPH]])</f>
        <v>80</v>
      </c>
      <c r="H2077" s="1">
        <v>42195462</v>
      </c>
      <c r="I2077" t="str">
        <f>_xlfn.XLOOKUP(Tabuľka9[[#This Row],[IČO]],Zlúčenie1[IČO],Zlúčenie1[zariadenie_short])</f>
        <v>SŠ PT</v>
      </c>
      <c r="J2077" t="str">
        <f>_xlfn.XLOOKUP(Tabuľka9[[#This Row],[IČO]],Zlúčenie1[IČO],Zlúčenie1[cis_obce.okres_skratka])</f>
        <v>PT</v>
      </c>
    </row>
    <row r="2078" spans="1:10" hidden="1" x14ac:dyDescent="0.25">
      <c r="A2078" t="s">
        <v>7</v>
      </c>
      <c r="B2078" t="s">
        <v>48</v>
      </c>
      <c r="C2078" t="s">
        <v>10</v>
      </c>
      <c r="D2078"/>
      <c r="E2078" s="8"/>
      <c r="F2078"/>
      <c r="G2078">
        <f>SUM(Tabuľka9[[#This Row],[Predpokladané spotrebované množstvo 07-12/2022]]*Tabuľka9[[#This Row],[Cena MJ S  DPH]])</f>
        <v>0</v>
      </c>
      <c r="H2078" s="1">
        <v>42195462</v>
      </c>
      <c r="I2078" t="str">
        <f>_xlfn.XLOOKUP(Tabuľka9[[#This Row],[IČO]],Zlúčenie1[IČO],Zlúčenie1[zariadenie_short])</f>
        <v>SŠ PT</v>
      </c>
      <c r="J2078" t="str">
        <f>_xlfn.XLOOKUP(Tabuľka9[[#This Row],[IČO]],Zlúčenie1[IČO],Zlúčenie1[cis_obce.okres_skratka])</f>
        <v>PT</v>
      </c>
    </row>
    <row r="2079" spans="1:10" hidden="1" x14ac:dyDescent="0.25">
      <c r="A2079" t="s">
        <v>7</v>
      </c>
      <c r="B2079" t="s">
        <v>49</v>
      </c>
      <c r="C2079" t="s">
        <v>10</v>
      </c>
      <c r="D2079"/>
      <c r="E2079" s="8"/>
      <c r="F2079"/>
      <c r="G2079">
        <f>SUM(Tabuľka9[[#This Row],[Predpokladané spotrebované množstvo 07-12/2022]]*Tabuľka9[[#This Row],[Cena MJ S  DPH]])</f>
        <v>0</v>
      </c>
      <c r="H2079" s="1">
        <v>42195462</v>
      </c>
      <c r="I2079" t="str">
        <f>_xlfn.XLOOKUP(Tabuľka9[[#This Row],[IČO]],Zlúčenie1[IČO],Zlúčenie1[zariadenie_short])</f>
        <v>SŠ PT</v>
      </c>
      <c r="J2079" t="str">
        <f>_xlfn.XLOOKUP(Tabuľka9[[#This Row],[IČO]],Zlúčenie1[IČO],Zlúčenie1[cis_obce.okres_skratka])</f>
        <v>PT</v>
      </c>
    </row>
    <row r="2080" spans="1:10" hidden="1" x14ac:dyDescent="0.25">
      <c r="A2080" t="s">
        <v>7</v>
      </c>
      <c r="B2080" t="s">
        <v>50</v>
      </c>
      <c r="C2080" t="s">
        <v>10</v>
      </c>
      <c r="D2080"/>
      <c r="E2080" s="8"/>
      <c r="F2080"/>
      <c r="G2080">
        <f>SUM(Tabuľka9[[#This Row],[Predpokladané spotrebované množstvo 07-12/2022]]*Tabuľka9[[#This Row],[Cena MJ S  DPH]])</f>
        <v>0</v>
      </c>
      <c r="H2080" s="1">
        <v>42195462</v>
      </c>
      <c r="I2080" t="str">
        <f>_xlfn.XLOOKUP(Tabuľka9[[#This Row],[IČO]],Zlúčenie1[IČO],Zlúčenie1[zariadenie_short])</f>
        <v>SŠ PT</v>
      </c>
      <c r="J2080" t="str">
        <f>_xlfn.XLOOKUP(Tabuľka9[[#This Row],[IČO]],Zlúčenie1[IČO],Zlúčenie1[cis_obce.okres_skratka])</f>
        <v>PT</v>
      </c>
    </row>
    <row r="2081" spans="1:10" hidden="1" x14ac:dyDescent="0.25">
      <c r="A2081" t="s">
        <v>7</v>
      </c>
      <c r="B2081" t="s">
        <v>51</v>
      </c>
      <c r="C2081" t="s">
        <v>10</v>
      </c>
      <c r="D2081"/>
      <c r="E2081" s="8"/>
      <c r="F2081"/>
      <c r="G2081">
        <f>SUM(Tabuľka9[[#This Row],[Predpokladané spotrebované množstvo 07-12/2022]]*Tabuľka9[[#This Row],[Cena MJ S  DPH]])</f>
        <v>0</v>
      </c>
      <c r="H2081" s="1">
        <v>42195462</v>
      </c>
      <c r="I2081" t="str">
        <f>_xlfn.XLOOKUP(Tabuľka9[[#This Row],[IČO]],Zlúčenie1[IČO],Zlúčenie1[zariadenie_short])</f>
        <v>SŠ PT</v>
      </c>
      <c r="J2081" t="str">
        <f>_xlfn.XLOOKUP(Tabuľka9[[#This Row],[IČO]],Zlúčenie1[IČO],Zlúčenie1[cis_obce.okres_skratka])</f>
        <v>PT</v>
      </c>
    </row>
    <row r="2082" spans="1:10" hidden="1" x14ac:dyDescent="0.25">
      <c r="A2082" t="s">
        <v>7</v>
      </c>
      <c r="B2082" t="s">
        <v>52</v>
      </c>
      <c r="C2082" t="s">
        <v>10</v>
      </c>
      <c r="D2082"/>
      <c r="E2082" s="8"/>
      <c r="F2082"/>
      <c r="G2082">
        <f>SUM(Tabuľka9[[#This Row],[Predpokladané spotrebované množstvo 07-12/2022]]*Tabuľka9[[#This Row],[Cena MJ S  DPH]])</f>
        <v>0</v>
      </c>
      <c r="H2082" s="1">
        <v>42195462</v>
      </c>
      <c r="I2082" t="str">
        <f>_xlfn.XLOOKUP(Tabuľka9[[#This Row],[IČO]],Zlúčenie1[IČO],Zlúčenie1[zariadenie_short])</f>
        <v>SŠ PT</v>
      </c>
      <c r="J2082" t="str">
        <f>_xlfn.XLOOKUP(Tabuľka9[[#This Row],[IČO]],Zlúčenie1[IČO],Zlúčenie1[cis_obce.okres_skratka])</f>
        <v>PT</v>
      </c>
    </row>
    <row r="2083" spans="1:10" hidden="1" x14ac:dyDescent="0.25">
      <c r="A2083" t="s">
        <v>7</v>
      </c>
      <c r="B2083" t="s">
        <v>53</v>
      </c>
      <c r="C2083" t="s">
        <v>10</v>
      </c>
      <c r="D2083"/>
      <c r="E2083" s="8">
        <v>2</v>
      </c>
      <c r="F2083">
        <v>21</v>
      </c>
      <c r="G2083">
        <f>SUM(Tabuľka9[[#This Row],[Predpokladané spotrebované množstvo 07-12/2022]]*Tabuľka9[[#This Row],[Cena MJ S  DPH]])</f>
        <v>42</v>
      </c>
      <c r="H2083" s="1">
        <v>42195462</v>
      </c>
      <c r="I2083" t="str">
        <f>_xlfn.XLOOKUP(Tabuľka9[[#This Row],[IČO]],Zlúčenie1[IČO],Zlúčenie1[zariadenie_short])</f>
        <v>SŠ PT</v>
      </c>
      <c r="J2083" t="str">
        <f>_xlfn.XLOOKUP(Tabuľka9[[#This Row],[IČO]],Zlúčenie1[IČO],Zlúčenie1[cis_obce.okres_skratka])</f>
        <v>PT</v>
      </c>
    </row>
    <row r="2084" spans="1:10" hidden="1" x14ac:dyDescent="0.25">
      <c r="A2084" t="s">
        <v>7</v>
      </c>
      <c r="B2084" t="s">
        <v>54</v>
      </c>
      <c r="C2084" t="s">
        <v>10</v>
      </c>
      <c r="D2084"/>
      <c r="E2084" s="8"/>
      <c r="F2084"/>
      <c r="G2084">
        <f>SUM(Tabuľka9[[#This Row],[Predpokladané spotrebované množstvo 07-12/2022]]*Tabuľka9[[#This Row],[Cena MJ S  DPH]])</f>
        <v>0</v>
      </c>
      <c r="H2084" s="1">
        <v>42195462</v>
      </c>
      <c r="I2084" t="str">
        <f>_xlfn.XLOOKUP(Tabuľka9[[#This Row],[IČO]],Zlúčenie1[IČO],Zlúčenie1[zariadenie_short])</f>
        <v>SŠ PT</v>
      </c>
      <c r="J2084" t="str">
        <f>_xlfn.XLOOKUP(Tabuľka9[[#This Row],[IČO]],Zlúčenie1[IČO],Zlúčenie1[cis_obce.okres_skratka])</f>
        <v>PT</v>
      </c>
    </row>
    <row r="2085" spans="1:10" hidden="1" x14ac:dyDescent="0.25">
      <c r="A2085" t="s">
        <v>7</v>
      </c>
      <c r="B2085" t="s">
        <v>55</v>
      </c>
      <c r="C2085" t="s">
        <v>10</v>
      </c>
      <c r="D2085"/>
      <c r="E2085" s="8"/>
      <c r="F2085"/>
      <c r="G2085">
        <f>SUM(Tabuľka9[[#This Row],[Predpokladané spotrebované množstvo 07-12/2022]]*Tabuľka9[[#This Row],[Cena MJ S  DPH]])</f>
        <v>0</v>
      </c>
      <c r="H2085" s="1">
        <v>42195462</v>
      </c>
      <c r="I2085" t="str">
        <f>_xlfn.XLOOKUP(Tabuľka9[[#This Row],[IČO]],Zlúčenie1[IČO],Zlúčenie1[zariadenie_short])</f>
        <v>SŠ PT</v>
      </c>
      <c r="J2085" t="str">
        <f>_xlfn.XLOOKUP(Tabuľka9[[#This Row],[IČO]],Zlúčenie1[IČO],Zlúčenie1[cis_obce.okres_skratka])</f>
        <v>PT</v>
      </c>
    </row>
    <row r="2086" spans="1:10" hidden="1" x14ac:dyDescent="0.25">
      <c r="A2086" t="s">
        <v>7</v>
      </c>
      <c r="B2086" t="s">
        <v>56</v>
      </c>
      <c r="C2086" t="s">
        <v>10</v>
      </c>
      <c r="D2086"/>
      <c r="E2086" s="8">
        <v>2</v>
      </c>
      <c r="F2086">
        <v>7</v>
      </c>
      <c r="G2086">
        <f>SUM(Tabuľka9[[#This Row],[Predpokladané spotrebované množstvo 07-12/2022]]*Tabuľka9[[#This Row],[Cena MJ S  DPH]])</f>
        <v>14</v>
      </c>
      <c r="H2086" s="1">
        <v>42195462</v>
      </c>
      <c r="I2086" t="str">
        <f>_xlfn.XLOOKUP(Tabuľka9[[#This Row],[IČO]],Zlúčenie1[IČO],Zlúčenie1[zariadenie_short])</f>
        <v>SŠ PT</v>
      </c>
      <c r="J2086" t="str">
        <f>_xlfn.XLOOKUP(Tabuľka9[[#This Row],[IČO]],Zlúčenie1[IČO],Zlúčenie1[cis_obce.okres_skratka])</f>
        <v>PT</v>
      </c>
    </row>
    <row r="2087" spans="1:10" hidden="1" x14ac:dyDescent="0.25">
      <c r="A2087" t="s">
        <v>7</v>
      </c>
      <c r="B2087" t="s">
        <v>57</v>
      </c>
      <c r="C2087" t="s">
        <v>10</v>
      </c>
      <c r="D2087"/>
      <c r="E2087" s="8"/>
      <c r="F2087"/>
      <c r="G2087">
        <f>SUM(Tabuľka9[[#This Row],[Predpokladané spotrebované množstvo 07-12/2022]]*Tabuľka9[[#This Row],[Cena MJ S  DPH]])</f>
        <v>0</v>
      </c>
      <c r="H2087" s="1">
        <v>42195462</v>
      </c>
      <c r="I2087" t="str">
        <f>_xlfn.XLOOKUP(Tabuľka9[[#This Row],[IČO]],Zlúčenie1[IČO],Zlúčenie1[zariadenie_short])</f>
        <v>SŠ PT</v>
      </c>
      <c r="J2087" t="str">
        <f>_xlfn.XLOOKUP(Tabuľka9[[#This Row],[IČO]],Zlúčenie1[IČO],Zlúčenie1[cis_obce.okres_skratka])</f>
        <v>PT</v>
      </c>
    </row>
    <row r="2088" spans="1:10" hidden="1" x14ac:dyDescent="0.25">
      <c r="A2088" t="s">
        <v>7</v>
      </c>
      <c r="B2088" t="s">
        <v>58</v>
      </c>
      <c r="C2088" t="s">
        <v>16</v>
      </c>
      <c r="D2088"/>
      <c r="E2088" s="8"/>
      <c r="F2088"/>
      <c r="G2088">
        <f>SUM(Tabuľka9[[#This Row],[Predpokladané spotrebované množstvo 07-12/2022]]*Tabuľka9[[#This Row],[Cena MJ S  DPH]])</f>
        <v>0</v>
      </c>
      <c r="H2088" s="1">
        <v>42195462</v>
      </c>
      <c r="I2088" t="str">
        <f>_xlfn.XLOOKUP(Tabuľka9[[#This Row],[IČO]],Zlúčenie1[IČO],Zlúčenie1[zariadenie_short])</f>
        <v>SŠ PT</v>
      </c>
      <c r="J2088" t="str">
        <f>_xlfn.XLOOKUP(Tabuľka9[[#This Row],[IČO]],Zlúčenie1[IČO],Zlúčenie1[cis_obce.okres_skratka])</f>
        <v>PT</v>
      </c>
    </row>
    <row r="2089" spans="1:10" hidden="1" x14ac:dyDescent="0.25">
      <c r="A2089" t="s">
        <v>7</v>
      </c>
      <c r="B2089" t="s">
        <v>59</v>
      </c>
      <c r="C2089" t="s">
        <v>10</v>
      </c>
      <c r="D2089"/>
      <c r="E2089" s="8"/>
      <c r="F2089"/>
      <c r="G2089">
        <f>SUM(Tabuľka9[[#This Row],[Predpokladané spotrebované množstvo 07-12/2022]]*Tabuľka9[[#This Row],[Cena MJ S  DPH]])</f>
        <v>0</v>
      </c>
      <c r="H2089" s="1">
        <v>42195462</v>
      </c>
      <c r="I2089" t="str">
        <f>_xlfn.XLOOKUP(Tabuľka9[[#This Row],[IČO]],Zlúčenie1[IČO],Zlúčenie1[zariadenie_short])</f>
        <v>SŠ PT</v>
      </c>
      <c r="J2089" t="str">
        <f>_xlfn.XLOOKUP(Tabuľka9[[#This Row],[IČO]],Zlúčenie1[IČO],Zlúčenie1[cis_obce.okres_skratka])</f>
        <v>PT</v>
      </c>
    </row>
    <row r="2090" spans="1:10" hidden="1" x14ac:dyDescent="0.25">
      <c r="A2090" t="s">
        <v>7</v>
      </c>
      <c r="B2090" t="s">
        <v>60</v>
      </c>
      <c r="C2090" t="s">
        <v>10</v>
      </c>
      <c r="D2090"/>
      <c r="E2090" s="8"/>
      <c r="F2090"/>
      <c r="G2090">
        <f>SUM(Tabuľka9[[#This Row],[Predpokladané spotrebované množstvo 07-12/2022]]*Tabuľka9[[#This Row],[Cena MJ S  DPH]])</f>
        <v>0</v>
      </c>
      <c r="H2090" s="1">
        <v>42195462</v>
      </c>
      <c r="I2090" t="str">
        <f>_xlfn.XLOOKUP(Tabuľka9[[#This Row],[IČO]],Zlúčenie1[IČO],Zlúčenie1[zariadenie_short])</f>
        <v>SŠ PT</v>
      </c>
      <c r="J2090" t="str">
        <f>_xlfn.XLOOKUP(Tabuľka9[[#This Row],[IČO]],Zlúčenie1[IČO],Zlúčenie1[cis_obce.okres_skratka])</f>
        <v>PT</v>
      </c>
    </row>
    <row r="2091" spans="1:10" hidden="1" x14ac:dyDescent="0.25">
      <c r="A2091" t="s">
        <v>7</v>
      </c>
      <c r="B2091" t="s">
        <v>61</v>
      </c>
      <c r="C2091" t="s">
        <v>16</v>
      </c>
      <c r="D2091"/>
      <c r="E2091" s="8"/>
      <c r="F2091"/>
      <c r="G2091">
        <f>SUM(Tabuľka9[[#This Row],[Predpokladané spotrebované množstvo 07-12/2022]]*Tabuľka9[[#This Row],[Cena MJ S  DPH]])</f>
        <v>0</v>
      </c>
      <c r="H2091" s="1">
        <v>42195462</v>
      </c>
      <c r="I2091" t="str">
        <f>_xlfn.XLOOKUP(Tabuľka9[[#This Row],[IČO]],Zlúčenie1[IČO],Zlúčenie1[zariadenie_short])</f>
        <v>SŠ PT</v>
      </c>
      <c r="J2091" t="str">
        <f>_xlfn.XLOOKUP(Tabuľka9[[#This Row],[IČO]],Zlúčenie1[IČO],Zlúčenie1[cis_obce.okres_skratka])</f>
        <v>PT</v>
      </c>
    </row>
    <row r="2092" spans="1:10" hidden="1" x14ac:dyDescent="0.25">
      <c r="A2092" t="s">
        <v>7</v>
      </c>
      <c r="B2092" t="s">
        <v>62</v>
      </c>
      <c r="C2092" t="s">
        <v>16</v>
      </c>
      <c r="D2092"/>
      <c r="E2092" s="8">
        <v>1.2</v>
      </c>
      <c r="F2092">
        <v>35</v>
      </c>
      <c r="G2092">
        <f>SUM(Tabuľka9[[#This Row],[Predpokladané spotrebované množstvo 07-12/2022]]*Tabuľka9[[#This Row],[Cena MJ S  DPH]])</f>
        <v>42</v>
      </c>
      <c r="H2092" s="1">
        <v>42195462</v>
      </c>
      <c r="I2092" t="str">
        <f>_xlfn.XLOOKUP(Tabuľka9[[#This Row],[IČO]],Zlúčenie1[IČO],Zlúčenie1[zariadenie_short])</f>
        <v>SŠ PT</v>
      </c>
      <c r="J2092" t="str">
        <f>_xlfn.XLOOKUP(Tabuľka9[[#This Row],[IČO]],Zlúčenie1[IČO],Zlúčenie1[cis_obce.okres_skratka])</f>
        <v>PT</v>
      </c>
    </row>
    <row r="2093" spans="1:10" hidden="1" x14ac:dyDescent="0.25">
      <c r="A2093" t="s">
        <v>7</v>
      </c>
      <c r="B2093" t="s">
        <v>63</v>
      </c>
      <c r="C2093" t="s">
        <v>16</v>
      </c>
      <c r="D2093"/>
      <c r="E2093" s="8"/>
      <c r="F2093"/>
      <c r="G2093">
        <f>SUM(Tabuľka9[[#This Row],[Predpokladané spotrebované množstvo 07-12/2022]]*Tabuľka9[[#This Row],[Cena MJ S  DPH]])</f>
        <v>0</v>
      </c>
      <c r="H2093" s="1">
        <v>42195462</v>
      </c>
      <c r="I2093" t="str">
        <f>_xlfn.XLOOKUP(Tabuľka9[[#This Row],[IČO]],Zlúčenie1[IČO],Zlúčenie1[zariadenie_short])</f>
        <v>SŠ PT</v>
      </c>
      <c r="J2093" t="str">
        <f>_xlfn.XLOOKUP(Tabuľka9[[#This Row],[IČO]],Zlúčenie1[IČO],Zlúčenie1[cis_obce.okres_skratka])</f>
        <v>PT</v>
      </c>
    </row>
    <row r="2094" spans="1:10" hidden="1" x14ac:dyDescent="0.25">
      <c r="A2094" t="s">
        <v>7</v>
      </c>
      <c r="B2094" t="s">
        <v>64</v>
      </c>
      <c r="C2094" t="s">
        <v>10</v>
      </c>
      <c r="D2094"/>
      <c r="E2094" s="8"/>
      <c r="F2094"/>
      <c r="G2094">
        <f>SUM(Tabuľka9[[#This Row],[Predpokladané spotrebované množstvo 07-12/2022]]*Tabuľka9[[#This Row],[Cena MJ S  DPH]])</f>
        <v>0</v>
      </c>
      <c r="H2094" s="1">
        <v>42195462</v>
      </c>
      <c r="I2094" t="str">
        <f>_xlfn.XLOOKUP(Tabuľka9[[#This Row],[IČO]],Zlúčenie1[IČO],Zlúčenie1[zariadenie_short])</f>
        <v>SŠ PT</v>
      </c>
      <c r="J2094" t="str">
        <f>_xlfn.XLOOKUP(Tabuľka9[[#This Row],[IČO]],Zlúčenie1[IČO],Zlúčenie1[cis_obce.okres_skratka])</f>
        <v>PT</v>
      </c>
    </row>
    <row r="2095" spans="1:10" hidden="1" x14ac:dyDescent="0.25">
      <c r="A2095" t="s">
        <v>7</v>
      </c>
      <c r="B2095" t="s">
        <v>65</v>
      </c>
      <c r="C2095" t="s">
        <v>10</v>
      </c>
      <c r="D2095"/>
      <c r="E2095" s="8">
        <v>1</v>
      </c>
      <c r="F2095">
        <v>70</v>
      </c>
      <c r="G2095">
        <f>SUM(Tabuľka9[[#This Row],[Predpokladané spotrebované množstvo 07-12/2022]]*Tabuľka9[[#This Row],[Cena MJ S  DPH]])</f>
        <v>70</v>
      </c>
      <c r="H2095" s="1">
        <v>42195462</v>
      </c>
      <c r="I2095" t="str">
        <f>_xlfn.XLOOKUP(Tabuľka9[[#This Row],[IČO]],Zlúčenie1[IČO],Zlúčenie1[zariadenie_short])</f>
        <v>SŠ PT</v>
      </c>
      <c r="J2095" t="str">
        <f>_xlfn.XLOOKUP(Tabuľka9[[#This Row],[IČO]],Zlúčenie1[IČO],Zlúčenie1[cis_obce.okres_skratka])</f>
        <v>PT</v>
      </c>
    </row>
    <row r="2096" spans="1:10" hidden="1" x14ac:dyDescent="0.25">
      <c r="A2096" t="s">
        <v>7</v>
      </c>
      <c r="B2096" t="s">
        <v>66</v>
      </c>
      <c r="C2096" t="s">
        <v>10</v>
      </c>
      <c r="D2096"/>
      <c r="E2096" s="8"/>
      <c r="F2096"/>
      <c r="G2096">
        <f>SUM(Tabuľka9[[#This Row],[Predpokladané spotrebované množstvo 07-12/2022]]*Tabuľka9[[#This Row],[Cena MJ S  DPH]])</f>
        <v>0</v>
      </c>
      <c r="H2096" s="1">
        <v>42195462</v>
      </c>
      <c r="I2096" t="str">
        <f>_xlfn.XLOOKUP(Tabuľka9[[#This Row],[IČO]],Zlúčenie1[IČO],Zlúčenie1[zariadenie_short])</f>
        <v>SŠ PT</v>
      </c>
      <c r="J2096" t="str">
        <f>_xlfn.XLOOKUP(Tabuľka9[[#This Row],[IČO]],Zlúčenie1[IČO],Zlúčenie1[cis_obce.okres_skratka])</f>
        <v>PT</v>
      </c>
    </row>
    <row r="2097" spans="1:10" hidden="1" x14ac:dyDescent="0.25">
      <c r="A2097" t="s">
        <v>7</v>
      </c>
      <c r="B2097" t="s">
        <v>67</v>
      </c>
      <c r="C2097" t="s">
        <v>10</v>
      </c>
      <c r="D2097"/>
      <c r="E2097" s="8"/>
      <c r="F2097"/>
      <c r="G2097">
        <f>SUM(Tabuľka9[[#This Row],[Predpokladané spotrebované množstvo 07-12/2022]]*Tabuľka9[[#This Row],[Cena MJ S  DPH]])</f>
        <v>0</v>
      </c>
      <c r="H2097" s="1">
        <v>42195462</v>
      </c>
      <c r="I2097" t="str">
        <f>_xlfn.XLOOKUP(Tabuľka9[[#This Row],[IČO]],Zlúčenie1[IČO],Zlúčenie1[zariadenie_short])</f>
        <v>SŠ PT</v>
      </c>
      <c r="J2097" t="str">
        <f>_xlfn.XLOOKUP(Tabuľka9[[#This Row],[IČO]],Zlúčenie1[IČO],Zlúčenie1[cis_obce.okres_skratka])</f>
        <v>PT</v>
      </c>
    </row>
    <row r="2098" spans="1:10" hidden="1" x14ac:dyDescent="0.25">
      <c r="A2098" t="s">
        <v>7</v>
      </c>
      <c r="B2098" t="s">
        <v>68</v>
      </c>
      <c r="C2098" t="s">
        <v>10</v>
      </c>
      <c r="D2098"/>
      <c r="E2098" s="8"/>
      <c r="F2098"/>
      <c r="G2098">
        <f>SUM(Tabuľka9[[#This Row],[Predpokladané spotrebované množstvo 07-12/2022]]*Tabuľka9[[#This Row],[Cena MJ S  DPH]])</f>
        <v>0</v>
      </c>
      <c r="H2098" s="1">
        <v>42195462</v>
      </c>
      <c r="I2098" t="str">
        <f>_xlfn.XLOOKUP(Tabuľka9[[#This Row],[IČO]],Zlúčenie1[IČO],Zlúčenie1[zariadenie_short])</f>
        <v>SŠ PT</v>
      </c>
      <c r="J2098" t="str">
        <f>_xlfn.XLOOKUP(Tabuľka9[[#This Row],[IČO]],Zlúčenie1[IČO],Zlúčenie1[cis_obce.okres_skratka])</f>
        <v>PT</v>
      </c>
    </row>
    <row r="2099" spans="1:10" hidden="1" x14ac:dyDescent="0.25">
      <c r="A2099" t="s">
        <v>7</v>
      </c>
      <c r="B2099" t="s">
        <v>69</v>
      </c>
      <c r="C2099" t="s">
        <v>10</v>
      </c>
      <c r="D2099"/>
      <c r="E2099" s="8"/>
      <c r="F2099"/>
      <c r="G2099">
        <f>SUM(Tabuľka9[[#This Row],[Predpokladané spotrebované množstvo 07-12/2022]]*Tabuľka9[[#This Row],[Cena MJ S  DPH]])</f>
        <v>0</v>
      </c>
      <c r="H2099" s="1">
        <v>42195462</v>
      </c>
      <c r="I2099" t="str">
        <f>_xlfn.XLOOKUP(Tabuľka9[[#This Row],[IČO]],Zlúčenie1[IČO],Zlúčenie1[zariadenie_short])</f>
        <v>SŠ PT</v>
      </c>
      <c r="J2099" t="str">
        <f>_xlfn.XLOOKUP(Tabuľka9[[#This Row],[IČO]],Zlúčenie1[IČO],Zlúčenie1[cis_obce.okres_skratka])</f>
        <v>PT</v>
      </c>
    </row>
    <row r="2100" spans="1:10" hidden="1" x14ac:dyDescent="0.25">
      <c r="A2100" t="s">
        <v>7</v>
      </c>
      <c r="B2100" t="s">
        <v>70</v>
      </c>
      <c r="C2100" t="s">
        <v>10</v>
      </c>
      <c r="D2100"/>
      <c r="E2100" s="8"/>
      <c r="F2100"/>
      <c r="G2100">
        <f>SUM(Tabuľka9[[#This Row],[Predpokladané spotrebované množstvo 07-12/2022]]*Tabuľka9[[#This Row],[Cena MJ S  DPH]])</f>
        <v>0</v>
      </c>
      <c r="H2100" s="1">
        <v>42195462</v>
      </c>
      <c r="I2100" t="str">
        <f>_xlfn.XLOOKUP(Tabuľka9[[#This Row],[IČO]],Zlúčenie1[IČO],Zlúčenie1[zariadenie_short])</f>
        <v>SŠ PT</v>
      </c>
      <c r="J2100" t="str">
        <f>_xlfn.XLOOKUP(Tabuľka9[[#This Row],[IČO]],Zlúčenie1[IČO],Zlúčenie1[cis_obce.okres_skratka])</f>
        <v>PT</v>
      </c>
    </row>
    <row r="2101" spans="1:10" hidden="1" x14ac:dyDescent="0.25">
      <c r="A2101" t="s">
        <v>7</v>
      </c>
      <c r="B2101" t="s">
        <v>71</v>
      </c>
      <c r="C2101" t="s">
        <v>10</v>
      </c>
      <c r="D2101"/>
      <c r="E2101" s="8">
        <v>0.45</v>
      </c>
      <c r="F2101">
        <v>1400</v>
      </c>
      <c r="G2101">
        <f>SUM(Tabuľka9[[#This Row],[Predpokladané spotrebované množstvo 07-12/2022]]*Tabuľka9[[#This Row],[Cena MJ S  DPH]])</f>
        <v>630</v>
      </c>
      <c r="H2101" s="1">
        <v>42195462</v>
      </c>
      <c r="I2101" t="str">
        <f>_xlfn.XLOOKUP(Tabuľka9[[#This Row],[IČO]],Zlúčenie1[IČO],Zlúčenie1[zariadenie_short])</f>
        <v>SŠ PT</v>
      </c>
      <c r="J2101" t="str">
        <f>_xlfn.XLOOKUP(Tabuľka9[[#This Row],[IČO]],Zlúčenie1[IČO],Zlúčenie1[cis_obce.okres_skratka])</f>
        <v>PT</v>
      </c>
    </row>
    <row r="2102" spans="1:10" hidden="1" x14ac:dyDescent="0.25">
      <c r="A2102" t="s">
        <v>7</v>
      </c>
      <c r="B2102" t="s">
        <v>72</v>
      </c>
      <c r="C2102" t="s">
        <v>10</v>
      </c>
      <c r="D2102"/>
      <c r="E2102" s="8"/>
      <c r="F2102"/>
      <c r="G2102">
        <f>SUM(Tabuľka9[[#This Row],[Predpokladané spotrebované množstvo 07-12/2022]]*Tabuľka9[[#This Row],[Cena MJ S  DPH]])</f>
        <v>0</v>
      </c>
      <c r="H2102" s="1">
        <v>42195462</v>
      </c>
      <c r="I2102" t="str">
        <f>_xlfn.XLOOKUP(Tabuľka9[[#This Row],[IČO]],Zlúčenie1[IČO],Zlúčenie1[zariadenie_short])</f>
        <v>SŠ PT</v>
      </c>
      <c r="J2102" t="str">
        <f>_xlfn.XLOOKUP(Tabuľka9[[#This Row],[IČO]],Zlúčenie1[IČO],Zlúčenie1[cis_obce.okres_skratka])</f>
        <v>PT</v>
      </c>
    </row>
    <row r="2103" spans="1:10" hidden="1" x14ac:dyDescent="0.25">
      <c r="A2103" t="s">
        <v>7</v>
      </c>
      <c r="B2103" t="s">
        <v>73</v>
      </c>
      <c r="C2103" t="s">
        <v>10</v>
      </c>
      <c r="D2103"/>
      <c r="E2103" s="8"/>
      <c r="F2103"/>
      <c r="G2103">
        <f>SUM(Tabuľka9[[#This Row],[Predpokladané spotrebované množstvo 07-12/2022]]*Tabuľka9[[#This Row],[Cena MJ S  DPH]])</f>
        <v>0</v>
      </c>
      <c r="H2103" s="1">
        <v>42195462</v>
      </c>
      <c r="I2103" t="str">
        <f>_xlfn.XLOOKUP(Tabuľka9[[#This Row],[IČO]],Zlúčenie1[IČO],Zlúčenie1[zariadenie_short])</f>
        <v>SŠ PT</v>
      </c>
      <c r="J2103" t="str">
        <f>_xlfn.XLOOKUP(Tabuľka9[[#This Row],[IČO]],Zlúčenie1[IČO],Zlúčenie1[cis_obce.okres_skratka])</f>
        <v>PT</v>
      </c>
    </row>
    <row r="2104" spans="1:10" hidden="1" x14ac:dyDescent="0.25">
      <c r="A2104" t="s">
        <v>7</v>
      </c>
      <c r="B2104" t="s">
        <v>74</v>
      </c>
      <c r="C2104" t="s">
        <v>10</v>
      </c>
      <c r="D2104"/>
      <c r="E2104" s="8"/>
      <c r="F2104"/>
      <c r="G2104">
        <f>SUM(Tabuľka9[[#This Row],[Predpokladané spotrebované množstvo 07-12/2022]]*Tabuľka9[[#This Row],[Cena MJ S  DPH]])</f>
        <v>0</v>
      </c>
      <c r="H2104" s="1">
        <v>42195462</v>
      </c>
      <c r="I2104" t="str">
        <f>_xlfn.XLOOKUP(Tabuľka9[[#This Row],[IČO]],Zlúčenie1[IČO],Zlúčenie1[zariadenie_short])</f>
        <v>SŠ PT</v>
      </c>
      <c r="J2104" t="str">
        <f>_xlfn.XLOOKUP(Tabuľka9[[#This Row],[IČO]],Zlúčenie1[IČO],Zlúčenie1[cis_obce.okres_skratka])</f>
        <v>PT</v>
      </c>
    </row>
    <row r="2105" spans="1:10" hidden="1" x14ac:dyDescent="0.25">
      <c r="A2105" t="s">
        <v>7</v>
      </c>
      <c r="B2105" t="s">
        <v>75</v>
      </c>
      <c r="C2105" t="s">
        <v>10</v>
      </c>
      <c r="D2105"/>
      <c r="E2105" s="8"/>
      <c r="F2105"/>
      <c r="G2105">
        <f>SUM(Tabuľka9[[#This Row],[Predpokladané spotrebované množstvo 07-12/2022]]*Tabuľka9[[#This Row],[Cena MJ S  DPH]])</f>
        <v>0</v>
      </c>
      <c r="H2105" s="1">
        <v>42195462</v>
      </c>
      <c r="I2105" t="str">
        <f>_xlfn.XLOOKUP(Tabuľka9[[#This Row],[IČO]],Zlúčenie1[IČO],Zlúčenie1[zariadenie_short])</f>
        <v>SŠ PT</v>
      </c>
      <c r="J2105" t="str">
        <f>_xlfn.XLOOKUP(Tabuľka9[[#This Row],[IČO]],Zlúčenie1[IČO],Zlúčenie1[cis_obce.okres_skratka])</f>
        <v>PT</v>
      </c>
    </row>
    <row r="2106" spans="1:10" hidden="1" x14ac:dyDescent="0.25">
      <c r="A2106" t="s">
        <v>7</v>
      </c>
      <c r="B2106" t="s">
        <v>76</v>
      </c>
      <c r="C2106" t="s">
        <v>10</v>
      </c>
      <c r="D2106"/>
      <c r="E2106" s="8"/>
      <c r="F2106"/>
      <c r="G2106">
        <f>SUM(Tabuľka9[[#This Row],[Predpokladané spotrebované množstvo 07-12/2022]]*Tabuľka9[[#This Row],[Cena MJ S  DPH]])</f>
        <v>0</v>
      </c>
      <c r="H2106" s="1">
        <v>42195462</v>
      </c>
      <c r="I2106" t="str">
        <f>_xlfn.XLOOKUP(Tabuľka9[[#This Row],[IČO]],Zlúčenie1[IČO],Zlúčenie1[zariadenie_short])</f>
        <v>SŠ PT</v>
      </c>
      <c r="J2106" t="str">
        <f>_xlfn.XLOOKUP(Tabuľka9[[#This Row],[IČO]],Zlúčenie1[IČO],Zlúčenie1[cis_obce.okres_skratka])</f>
        <v>PT</v>
      </c>
    </row>
    <row r="2107" spans="1:10" hidden="1" x14ac:dyDescent="0.25">
      <c r="A2107" t="s">
        <v>7</v>
      </c>
      <c r="B2107" t="s">
        <v>77</v>
      </c>
      <c r="C2107" t="s">
        <v>10</v>
      </c>
      <c r="D2107"/>
      <c r="E2107" s="8"/>
      <c r="F2107"/>
      <c r="G2107">
        <f>SUM(Tabuľka9[[#This Row],[Predpokladané spotrebované množstvo 07-12/2022]]*Tabuľka9[[#This Row],[Cena MJ S  DPH]])</f>
        <v>0</v>
      </c>
      <c r="H2107" s="1">
        <v>42195462</v>
      </c>
      <c r="I2107" t="str">
        <f>_xlfn.XLOOKUP(Tabuľka9[[#This Row],[IČO]],Zlúčenie1[IČO],Zlúčenie1[zariadenie_short])</f>
        <v>SŠ PT</v>
      </c>
      <c r="J2107" t="str">
        <f>_xlfn.XLOOKUP(Tabuľka9[[#This Row],[IČO]],Zlúčenie1[IČO],Zlúčenie1[cis_obce.okres_skratka])</f>
        <v>PT</v>
      </c>
    </row>
    <row r="2108" spans="1:10" hidden="1" x14ac:dyDescent="0.25">
      <c r="A2108" t="s">
        <v>78</v>
      </c>
      <c r="B2108" t="s">
        <v>79</v>
      </c>
      <c r="C2108" t="s">
        <v>16</v>
      </c>
      <c r="D2108"/>
      <c r="E2108" s="8">
        <v>0.12</v>
      </c>
      <c r="F2108">
        <v>2450</v>
      </c>
      <c r="G2108">
        <f>SUM(Tabuľka9[[#This Row],[Predpokladané spotrebované množstvo 07-12/2022]]*Tabuľka9[[#This Row],[Cena MJ S  DPH]])</f>
        <v>294</v>
      </c>
      <c r="H2108" s="1">
        <v>42195462</v>
      </c>
      <c r="I2108" t="str">
        <f>_xlfn.XLOOKUP(Tabuľka9[[#This Row],[IČO]],Zlúčenie1[IČO],Zlúčenie1[zariadenie_short])</f>
        <v>SŠ PT</v>
      </c>
      <c r="J2108" t="str">
        <f>_xlfn.XLOOKUP(Tabuľka9[[#This Row],[IČO]],Zlúčenie1[IČO],Zlúčenie1[cis_obce.okres_skratka])</f>
        <v>PT</v>
      </c>
    </row>
    <row r="2109" spans="1:10" hidden="1" x14ac:dyDescent="0.25">
      <c r="A2109" t="s">
        <v>78</v>
      </c>
      <c r="B2109" t="s">
        <v>80</v>
      </c>
      <c r="C2109" t="s">
        <v>16</v>
      </c>
      <c r="D2109"/>
      <c r="E2109" s="8"/>
      <c r="F2109"/>
      <c r="G2109">
        <f>SUM(Tabuľka9[[#This Row],[Predpokladané spotrebované množstvo 07-12/2022]]*Tabuľka9[[#This Row],[Cena MJ S  DPH]])</f>
        <v>0</v>
      </c>
      <c r="H2109" s="1">
        <v>42195462</v>
      </c>
      <c r="I2109" t="str">
        <f>_xlfn.XLOOKUP(Tabuľka9[[#This Row],[IČO]],Zlúčenie1[IČO],Zlúčenie1[zariadenie_short])</f>
        <v>SŠ PT</v>
      </c>
      <c r="J2109" t="str">
        <f>_xlfn.XLOOKUP(Tabuľka9[[#This Row],[IČO]],Zlúčenie1[IČO],Zlúčenie1[cis_obce.okres_skratka])</f>
        <v>PT</v>
      </c>
    </row>
    <row r="2110" spans="1:10" x14ac:dyDescent="0.25">
      <c r="A2110" s="9" t="s">
        <v>81</v>
      </c>
      <c r="B2110" s="9" t="s">
        <v>82</v>
      </c>
      <c r="C2110" s="9" t="s">
        <v>10</v>
      </c>
      <c r="F2110" s="9">
        <v>560</v>
      </c>
      <c r="G2110" s="9">
        <f>SUM(Tabuľka9[[#This Row],[Predpokladané spotrebované množstvo 07-12/2022]]*Tabuľka9[[#This Row],[Cena MJ S  DPH]])</f>
        <v>0</v>
      </c>
      <c r="H2110" s="12">
        <v>42195462</v>
      </c>
      <c r="I2110" s="9" t="str">
        <f>_xlfn.XLOOKUP(Tabuľka9[[#This Row],[IČO]],Zlúčenie1[IČO],Zlúčenie1[zariadenie_short])</f>
        <v>SŠ PT</v>
      </c>
      <c r="J2110" s="9" t="str">
        <f>_xlfn.XLOOKUP(Tabuľka9[[#This Row],[IČO]],Zlúčenie1[IČO],Zlúčenie1[cis_obce.okres_skratka])</f>
        <v>PT</v>
      </c>
    </row>
    <row r="2111" spans="1:10" x14ac:dyDescent="0.25">
      <c r="A2111" s="9" t="s">
        <v>81</v>
      </c>
      <c r="B2111" s="9" t="s">
        <v>83</v>
      </c>
      <c r="C2111" s="9" t="s">
        <v>10</v>
      </c>
      <c r="F2111" s="9">
        <v>280</v>
      </c>
      <c r="G2111" s="9">
        <f>SUM(Tabuľka9[[#This Row],[Predpokladané spotrebované množstvo 07-12/2022]]*Tabuľka9[[#This Row],[Cena MJ S  DPH]])</f>
        <v>0</v>
      </c>
      <c r="H2111" s="12">
        <v>42195462</v>
      </c>
      <c r="I2111" s="9" t="str">
        <f>_xlfn.XLOOKUP(Tabuľka9[[#This Row],[IČO]],Zlúčenie1[IČO],Zlúčenie1[zariadenie_short])</f>
        <v>SŠ PT</v>
      </c>
      <c r="J2111" s="9" t="str">
        <f>_xlfn.XLOOKUP(Tabuľka9[[#This Row],[IČO]],Zlúčenie1[IČO],Zlúčenie1[cis_obce.okres_skratka])</f>
        <v>PT</v>
      </c>
    </row>
    <row r="2112" spans="1:10" hidden="1" x14ac:dyDescent="0.25">
      <c r="A2112" t="s">
        <v>81</v>
      </c>
      <c r="B2112" t="s">
        <v>84</v>
      </c>
      <c r="C2112" t="s">
        <v>10</v>
      </c>
      <c r="D2112"/>
      <c r="E2112" s="8"/>
      <c r="F2112"/>
      <c r="G2112">
        <f>SUM(Tabuľka9[[#This Row],[Predpokladané spotrebované množstvo 07-12/2022]]*Tabuľka9[[#This Row],[Cena MJ S  DPH]])</f>
        <v>0</v>
      </c>
      <c r="H2112" s="1">
        <v>42195462</v>
      </c>
      <c r="I2112" t="str">
        <f>_xlfn.XLOOKUP(Tabuľka9[[#This Row],[IČO]],Zlúčenie1[IČO],Zlúčenie1[zariadenie_short])</f>
        <v>SŠ PT</v>
      </c>
      <c r="J2112" t="str">
        <f>_xlfn.XLOOKUP(Tabuľka9[[#This Row],[IČO]],Zlúčenie1[IČO],Zlúčenie1[cis_obce.okres_skratka])</f>
        <v>PT</v>
      </c>
    </row>
    <row r="2113" spans="1:10" x14ac:dyDescent="0.25">
      <c r="A2113" s="9" t="s">
        <v>81</v>
      </c>
      <c r="B2113" s="9" t="s">
        <v>85</v>
      </c>
      <c r="C2113" s="9" t="s">
        <v>10</v>
      </c>
      <c r="F2113" s="9">
        <v>140</v>
      </c>
      <c r="G2113" s="9">
        <f>SUM(Tabuľka9[[#This Row],[Predpokladané spotrebované množstvo 07-12/2022]]*Tabuľka9[[#This Row],[Cena MJ S  DPH]])</f>
        <v>0</v>
      </c>
      <c r="H2113" s="12">
        <v>42195462</v>
      </c>
      <c r="I2113" s="9" t="str">
        <f>_xlfn.XLOOKUP(Tabuľka9[[#This Row],[IČO]],Zlúčenie1[IČO],Zlúčenie1[zariadenie_short])</f>
        <v>SŠ PT</v>
      </c>
      <c r="J2113" s="9" t="str">
        <f>_xlfn.XLOOKUP(Tabuľka9[[#This Row],[IČO]],Zlúčenie1[IČO],Zlúčenie1[cis_obce.okres_skratka])</f>
        <v>PT</v>
      </c>
    </row>
    <row r="2114" spans="1:10" hidden="1" x14ac:dyDescent="0.25">
      <c r="A2114" t="s">
        <v>81</v>
      </c>
      <c r="B2114" t="s">
        <v>86</v>
      </c>
      <c r="C2114" t="s">
        <v>10</v>
      </c>
      <c r="D2114"/>
      <c r="E2114" s="8"/>
      <c r="F2114"/>
      <c r="G2114">
        <f>SUM(Tabuľka9[[#This Row],[Predpokladané spotrebované množstvo 07-12/2022]]*Tabuľka9[[#This Row],[Cena MJ S  DPH]])</f>
        <v>0</v>
      </c>
      <c r="H2114" s="1">
        <v>42195462</v>
      </c>
      <c r="I2114" t="str">
        <f>_xlfn.XLOOKUP(Tabuľka9[[#This Row],[IČO]],Zlúčenie1[IČO],Zlúčenie1[zariadenie_short])</f>
        <v>SŠ PT</v>
      </c>
      <c r="J2114" t="str">
        <f>_xlfn.XLOOKUP(Tabuľka9[[#This Row],[IČO]],Zlúčenie1[IČO],Zlúčenie1[cis_obce.okres_skratka])</f>
        <v>PT</v>
      </c>
    </row>
    <row r="2115" spans="1:10" hidden="1" x14ac:dyDescent="0.25">
      <c r="A2115" t="s">
        <v>81</v>
      </c>
      <c r="B2115" t="s">
        <v>87</v>
      </c>
      <c r="C2115" t="s">
        <v>10</v>
      </c>
      <c r="D2115"/>
      <c r="E2115" s="8"/>
      <c r="F2115"/>
      <c r="G2115">
        <f>SUM(Tabuľka9[[#This Row],[Predpokladané spotrebované množstvo 07-12/2022]]*Tabuľka9[[#This Row],[Cena MJ S  DPH]])</f>
        <v>0</v>
      </c>
      <c r="H2115" s="1">
        <v>42195462</v>
      </c>
      <c r="I2115" t="str">
        <f>_xlfn.XLOOKUP(Tabuľka9[[#This Row],[IČO]],Zlúčenie1[IČO],Zlúčenie1[zariadenie_short])</f>
        <v>SŠ PT</v>
      </c>
      <c r="J2115" t="str">
        <f>_xlfn.XLOOKUP(Tabuľka9[[#This Row],[IČO]],Zlúčenie1[IČO],Zlúčenie1[cis_obce.okres_skratka])</f>
        <v>PT</v>
      </c>
    </row>
    <row r="2116" spans="1:10" hidden="1" x14ac:dyDescent="0.25">
      <c r="A2116" t="s">
        <v>81</v>
      </c>
      <c r="B2116" t="s">
        <v>88</v>
      </c>
      <c r="C2116" t="s">
        <v>10</v>
      </c>
      <c r="D2116"/>
      <c r="E2116" s="8"/>
      <c r="F2116"/>
      <c r="G2116">
        <f>SUM(Tabuľka9[[#This Row],[Predpokladané spotrebované množstvo 07-12/2022]]*Tabuľka9[[#This Row],[Cena MJ S  DPH]])</f>
        <v>0</v>
      </c>
      <c r="H2116" s="1">
        <v>42195462</v>
      </c>
      <c r="I2116" t="str">
        <f>_xlfn.XLOOKUP(Tabuľka9[[#This Row],[IČO]],Zlúčenie1[IČO],Zlúčenie1[zariadenie_short])</f>
        <v>SŠ PT</v>
      </c>
      <c r="J2116" t="str">
        <f>_xlfn.XLOOKUP(Tabuľka9[[#This Row],[IČO]],Zlúčenie1[IČO],Zlúčenie1[cis_obce.okres_skratka])</f>
        <v>PT</v>
      </c>
    </row>
    <row r="2117" spans="1:10" hidden="1" x14ac:dyDescent="0.25">
      <c r="A2117" t="s">
        <v>81</v>
      </c>
      <c r="B2117" t="s">
        <v>89</v>
      </c>
      <c r="C2117" t="s">
        <v>10</v>
      </c>
      <c r="D2117"/>
      <c r="E2117" s="8"/>
      <c r="F2117"/>
      <c r="G2117">
        <f>SUM(Tabuľka9[[#This Row],[Predpokladané spotrebované množstvo 07-12/2022]]*Tabuľka9[[#This Row],[Cena MJ S  DPH]])</f>
        <v>0</v>
      </c>
      <c r="H2117" s="1">
        <v>42195462</v>
      </c>
      <c r="I2117" t="str">
        <f>_xlfn.XLOOKUP(Tabuľka9[[#This Row],[IČO]],Zlúčenie1[IČO],Zlúčenie1[zariadenie_short])</f>
        <v>SŠ PT</v>
      </c>
      <c r="J2117" t="str">
        <f>_xlfn.XLOOKUP(Tabuľka9[[#This Row],[IČO]],Zlúčenie1[IČO],Zlúčenie1[cis_obce.okres_skratka])</f>
        <v>PT</v>
      </c>
    </row>
    <row r="2118" spans="1:10" hidden="1" x14ac:dyDescent="0.25">
      <c r="A2118" t="s">
        <v>90</v>
      </c>
      <c r="B2118" t="s">
        <v>91</v>
      </c>
      <c r="C2118" t="s">
        <v>10</v>
      </c>
      <c r="D2118"/>
      <c r="E2118" s="8">
        <v>0.7</v>
      </c>
      <c r="F2118">
        <v>560</v>
      </c>
      <c r="G2118">
        <f>SUM(Tabuľka9[[#This Row],[Predpokladané spotrebované množstvo 07-12/2022]]*Tabuľka9[[#This Row],[Cena MJ S  DPH]])</f>
        <v>392</v>
      </c>
      <c r="H2118" s="1">
        <v>42195462</v>
      </c>
      <c r="I2118" t="str">
        <f>_xlfn.XLOOKUP(Tabuľka9[[#This Row],[IČO]],Zlúčenie1[IČO],Zlúčenie1[zariadenie_short])</f>
        <v>SŠ PT</v>
      </c>
      <c r="J2118" t="str">
        <f>_xlfn.XLOOKUP(Tabuľka9[[#This Row],[IČO]],Zlúčenie1[IČO],Zlúčenie1[cis_obce.okres_skratka])</f>
        <v>PT</v>
      </c>
    </row>
    <row r="2119" spans="1:10" hidden="1" x14ac:dyDescent="0.25">
      <c r="A2119" t="s">
        <v>92</v>
      </c>
      <c r="B2119" t="s">
        <v>93</v>
      </c>
      <c r="C2119" t="s">
        <v>10</v>
      </c>
      <c r="D2119"/>
      <c r="E2119" s="8"/>
      <c r="F2119"/>
      <c r="G2119">
        <f>SUM(Tabuľka9[[#This Row],[Predpokladané spotrebované množstvo 07-12/2022]]*Tabuľka9[[#This Row],[Cena MJ S  DPH]])</f>
        <v>0</v>
      </c>
      <c r="H2119" s="1">
        <v>42195462</v>
      </c>
      <c r="I2119" t="str">
        <f>_xlfn.XLOOKUP(Tabuľka9[[#This Row],[IČO]],Zlúčenie1[IČO],Zlúčenie1[zariadenie_short])</f>
        <v>SŠ PT</v>
      </c>
      <c r="J2119" t="str">
        <f>_xlfn.XLOOKUP(Tabuľka9[[#This Row],[IČO]],Zlúčenie1[IČO],Zlúčenie1[cis_obce.okres_skratka])</f>
        <v>PT</v>
      </c>
    </row>
    <row r="2120" spans="1:10" hidden="1" x14ac:dyDescent="0.25">
      <c r="A2120" t="s">
        <v>92</v>
      </c>
      <c r="B2120" t="s">
        <v>94</v>
      </c>
      <c r="C2120" t="s">
        <v>10</v>
      </c>
      <c r="D2120"/>
      <c r="E2120" s="8"/>
      <c r="F2120"/>
      <c r="G2120">
        <f>SUM(Tabuľka9[[#This Row],[Predpokladané spotrebované množstvo 07-12/2022]]*Tabuľka9[[#This Row],[Cena MJ S  DPH]])</f>
        <v>0</v>
      </c>
      <c r="H2120" s="1">
        <v>42195462</v>
      </c>
      <c r="I2120" t="str">
        <f>_xlfn.XLOOKUP(Tabuľka9[[#This Row],[IČO]],Zlúčenie1[IČO],Zlúčenie1[zariadenie_short])</f>
        <v>SŠ PT</v>
      </c>
      <c r="J2120" t="str">
        <f>_xlfn.XLOOKUP(Tabuľka9[[#This Row],[IČO]],Zlúčenie1[IČO],Zlúčenie1[cis_obce.okres_skratka])</f>
        <v>PT</v>
      </c>
    </row>
    <row r="2121" spans="1:10" hidden="1" x14ac:dyDescent="0.25">
      <c r="A2121" t="s">
        <v>92</v>
      </c>
      <c r="B2121" t="s">
        <v>95</v>
      </c>
      <c r="C2121" t="s">
        <v>10</v>
      </c>
      <c r="D2121"/>
      <c r="E2121" s="8"/>
      <c r="F2121"/>
      <c r="G2121">
        <f>SUM(Tabuľka9[[#This Row],[Predpokladané spotrebované množstvo 07-12/2022]]*Tabuľka9[[#This Row],[Cena MJ S  DPH]])</f>
        <v>0</v>
      </c>
      <c r="H2121" s="1">
        <v>42195462</v>
      </c>
      <c r="I2121" t="str">
        <f>_xlfn.XLOOKUP(Tabuľka9[[#This Row],[IČO]],Zlúčenie1[IČO],Zlúčenie1[zariadenie_short])</f>
        <v>SŠ PT</v>
      </c>
      <c r="J2121" t="str">
        <f>_xlfn.XLOOKUP(Tabuľka9[[#This Row],[IČO]],Zlúčenie1[IČO],Zlúčenie1[cis_obce.okres_skratka])</f>
        <v>PT</v>
      </c>
    </row>
    <row r="2122" spans="1:10" hidden="1" x14ac:dyDescent="0.25">
      <c r="A2122" t="s">
        <v>92</v>
      </c>
      <c r="B2122" t="s">
        <v>96</v>
      </c>
      <c r="C2122" t="s">
        <v>10</v>
      </c>
      <c r="D2122"/>
      <c r="E2122" s="8"/>
      <c r="F2122"/>
      <c r="G2122">
        <f>SUM(Tabuľka9[[#This Row],[Predpokladané spotrebované množstvo 07-12/2022]]*Tabuľka9[[#This Row],[Cena MJ S  DPH]])</f>
        <v>0</v>
      </c>
      <c r="H2122" s="1">
        <v>42195462</v>
      </c>
      <c r="I2122" t="str">
        <f>_xlfn.XLOOKUP(Tabuľka9[[#This Row],[IČO]],Zlúčenie1[IČO],Zlúčenie1[zariadenie_short])</f>
        <v>SŠ PT</v>
      </c>
      <c r="J2122" t="str">
        <f>_xlfn.XLOOKUP(Tabuľka9[[#This Row],[IČO]],Zlúčenie1[IČO],Zlúčenie1[cis_obce.okres_skratka])</f>
        <v>PT</v>
      </c>
    </row>
    <row r="2123" spans="1:10" hidden="1" x14ac:dyDescent="0.25">
      <c r="A2123" t="s">
        <v>92</v>
      </c>
      <c r="B2123" t="s">
        <v>97</v>
      </c>
      <c r="C2123" t="s">
        <v>10</v>
      </c>
      <c r="D2123"/>
      <c r="E2123" s="8">
        <v>0.35</v>
      </c>
      <c r="F2123">
        <v>35</v>
      </c>
      <c r="G2123">
        <f>SUM(Tabuľka9[[#This Row],[Predpokladané spotrebované množstvo 07-12/2022]]*Tabuľka9[[#This Row],[Cena MJ S  DPH]])</f>
        <v>12.25</v>
      </c>
      <c r="H2123" s="1">
        <v>42195462</v>
      </c>
      <c r="I2123" t="str">
        <f>_xlfn.XLOOKUP(Tabuľka9[[#This Row],[IČO]],Zlúčenie1[IČO],Zlúčenie1[zariadenie_short])</f>
        <v>SŠ PT</v>
      </c>
      <c r="J2123" t="str">
        <f>_xlfn.XLOOKUP(Tabuľka9[[#This Row],[IČO]],Zlúčenie1[IČO],Zlúčenie1[cis_obce.okres_skratka])</f>
        <v>PT</v>
      </c>
    </row>
    <row r="2124" spans="1:10" hidden="1" x14ac:dyDescent="0.25">
      <c r="A2124" t="s">
        <v>92</v>
      </c>
      <c r="B2124" t="s">
        <v>98</v>
      </c>
      <c r="C2124" t="s">
        <v>10</v>
      </c>
      <c r="D2124"/>
      <c r="E2124" s="8"/>
      <c r="F2124"/>
      <c r="G2124">
        <f>SUM(Tabuľka9[[#This Row],[Predpokladané spotrebované množstvo 07-12/2022]]*Tabuľka9[[#This Row],[Cena MJ S  DPH]])</f>
        <v>0</v>
      </c>
      <c r="H2124" s="1">
        <v>42195462</v>
      </c>
      <c r="I2124" t="str">
        <f>_xlfn.XLOOKUP(Tabuľka9[[#This Row],[IČO]],Zlúčenie1[IČO],Zlúčenie1[zariadenie_short])</f>
        <v>SŠ PT</v>
      </c>
      <c r="J2124" t="str">
        <f>_xlfn.XLOOKUP(Tabuľka9[[#This Row],[IČO]],Zlúčenie1[IČO],Zlúčenie1[cis_obce.okres_skratka])</f>
        <v>PT</v>
      </c>
    </row>
    <row r="2125" spans="1:10" hidden="1" x14ac:dyDescent="0.25">
      <c r="A2125" t="s">
        <v>92</v>
      </c>
      <c r="B2125" t="s">
        <v>99</v>
      </c>
      <c r="C2125" t="s">
        <v>45</v>
      </c>
      <c r="D2125"/>
      <c r="E2125" s="8"/>
      <c r="F2125"/>
      <c r="G2125">
        <f>SUM(Tabuľka9[[#This Row],[Predpokladané spotrebované množstvo 07-12/2022]]*Tabuľka9[[#This Row],[Cena MJ S  DPH]])</f>
        <v>0</v>
      </c>
      <c r="H2125" s="1">
        <v>42195462</v>
      </c>
      <c r="I2125" t="str">
        <f>_xlfn.XLOOKUP(Tabuľka9[[#This Row],[IČO]],Zlúčenie1[IČO],Zlúčenie1[zariadenie_short])</f>
        <v>SŠ PT</v>
      </c>
      <c r="J2125" t="str">
        <f>_xlfn.XLOOKUP(Tabuľka9[[#This Row],[IČO]],Zlúčenie1[IČO],Zlúčenie1[cis_obce.okres_skratka])</f>
        <v>PT</v>
      </c>
    </row>
    <row r="2126" spans="1:10" hidden="1" x14ac:dyDescent="0.25">
      <c r="A2126" t="s">
        <v>92</v>
      </c>
      <c r="B2126" t="s">
        <v>100</v>
      </c>
      <c r="C2126" t="s">
        <v>10</v>
      </c>
      <c r="D2126"/>
      <c r="E2126" s="8"/>
      <c r="F2126"/>
      <c r="G2126">
        <f>SUM(Tabuľka9[[#This Row],[Predpokladané spotrebované množstvo 07-12/2022]]*Tabuľka9[[#This Row],[Cena MJ S  DPH]])</f>
        <v>0</v>
      </c>
      <c r="H2126" s="1">
        <v>42195462</v>
      </c>
      <c r="I2126" t="str">
        <f>_xlfn.XLOOKUP(Tabuľka9[[#This Row],[IČO]],Zlúčenie1[IČO],Zlúčenie1[zariadenie_short])</f>
        <v>SŠ PT</v>
      </c>
      <c r="J2126" t="str">
        <f>_xlfn.XLOOKUP(Tabuľka9[[#This Row],[IČO]],Zlúčenie1[IČO],Zlúčenie1[cis_obce.okres_skratka])</f>
        <v>PT</v>
      </c>
    </row>
    <row r="2127" spans="1:10" hidden="1" x14ac:dyDescent="0.25">
      <c r="A2127" t="s">
        <v>92</v>
      </c>
      <c r="B2127" t="s">
        <v>101</v>
      </c>
      <c r="C2127" t="s">
        <v>45</v>
      </c>
      <c r="D2127"/>
      <c r="E2127" s="8"/>
      <c r="F2127"/>
      <c r="G2127">
        <f>SUM(Tabuľka9[[#This Row],[Predpokladané spotrebované množstvo 07-12/2022]]*Tabuľka9[[#This Row],[Cena MJ S  DPH]])</f>
        <v>0</v>
      </c>
      <c r="H2127" s="1">
        <v>42195462</v>
      </c>
      <c r="I2127" t="str">
        <f>_xlfn.XLOOKUP(Tabuľka9[[#This Row],[IČO]],Zlúčenie1[IČO],Zlúčenie1[zariadenie_short])</f>
        <v>SŠ PT</v>
      </c>
      <c r="J2127" t="str">
        <f>_xlfn.XLOOKUP(Tabuľka9[[#This Row],[IČO]],Zlúčenie1[IČO],Zlúčenie1[cis_obce.okres_skratka])</f>
        <v>PT</v>
      </c>
    </row>
    <row r="2128" spans="1:10" hidden="1" x14ac:dyDescent="0.25">
      <c r="A2128" t="s">
        <v>92</v>
      </c>
      <c r="B2128" t="s">
        <v>102</v>
      </c>
      <c r="C2128" t="s">
        <v>10</v>
      </c>
      <c r="D2128"/>
      <c r="E2128" s="8"/>
      <c r="F2128"/>
      <c r="G2128">
        <f>SUM(Tabuľka9[[#This Row],[Predpokladané spotrebované množstvo 07-12/2022]]*Tabuľka9[[#This Row],[Cena MJ S  DPH]])</f>
        <v>0</v>
      </c>
      <c r="H2128" s="1">
        <v>42195462</v>
      </c>
      <c r="I2128" t="str">
        <f>_xlfn.XLOOKUP(Tabuľka9[[#This Row],[IČO]],Zlúčenie1[IČO],Zlúčenie1[zariadenie_short])</f>
        <v>SŠ PT</v>
      </c>
      <c r="J2128" t="str">
        <f>_xlfn.XLOOKUP(Tabuľka9[[#This Row],[IČO]],Zlúčenie1[IČO],Zlúčenie1[cis_obce.okres_skratka])</f>
        <v>PT</v>
      </c>
    </row>
    <row r="2129" spans="1:10" hidden="1" x14ac:dyDescent="0.25">
      <c r="A2129" t="s">
        <v>92</v>
      </c>
      <c r="B2129" t="s">
        <v>103</v>
      </c>
      <c r="C2129" t="s">
        <v>10</v>
      </c>
      <c r="D2129"/>
      <c r="E2129" s="8"/>
      <c r="F2129"/>
      <c r="G2129">
        <f>SUM(Tabuľka9[[#This Row],[Predpokladané spotrebované množstvo 07-12/2022]]*Tabuľka9[[#This Row],[Cena MJ S  DPH]])</f>
        <v>0</v>
      </c>
      <c r="H2129" s="1">
        <v>42195462</v>
      </c>
      <c r="I2129" t="str">
        <f>_xlfn.XLOOKUP(Tabuľka9[[#This Row],[IČO]],Zlúčenie1[IČO],Zlúčenie1[zariadenie_short])</f>
        <v>SŠ PT</v>
      </c>
      <c r="J2129" t="str">
        <f>_xlfn.XLOOKUP(Tabuľka9[[#This Row],[IČO]],Zlúčenie1[IČO],Zlúčenie1[cis_obce.okres_skratka])</f>
        <v>PT</v>
      </c>
    </row>
    <row r="2130" spans="1:10" hidden="1" x14ac:dyDescent="0.25">
      <c r="A2130" t="s">
        <v>90</v>
      </c>
      <c r="B2130" t="s">
        <v>104</v>
      </c>
      <c r="C2130" t="s">
        <v>45</v>
      </c>
      <c r="D2130"/>
      <c r="E2130" s="8"/>
      <c r="F2130"/>
      <c r="G2130">
        <f>SUM(Tabuľka9[[#This Row],[Predpokladané spotrebované množstvo 07-12/2022]]*Tabuľka9[[#This Row],[Cena MJ S  DPH]])</f>
        <v>0</v>
      </c>
      <c r="H2130" s="1">
        <v>42195462</v>
      </c>
      <c r="I2130" t="str">
        <f>_xlfn.XLOOKUP(Tabuľka9[[#This Row],[IČO]],Zlúčenie1[IČO],Zlúčenie1[zariadenie_short])</f>
        <v>SŠ PT</v>
      </c>
      <c r="J2130" t="str">
        <f>_xlfn.XLOOKUP(Tabuľka9[[#This Row],[IČO]],Zlúčenie1[IČO],Zlúčenie1[cis_obce.okres_skratka])</f>
        <v>PT</v>
      </c>
    </row>
    <row r="2131" spans="1:10" hidden="1" x14ac:dyDescent="0.25">
      <c r="A2131" t="s">
        <v>92</v>
      </c>
      <c r="B2131" t="s">
        <v>105</v>
      </c>
      <c r="C2131" t="s">
        <v>10</v>
      </c>
      <c r="D2131"/>
      <c r="E2131" s="8"/>
      <c r="F2131"/>
      <c r="G2131">
        <f>SUM(Tabuľka9[[#This Row],[Predpokladané spotrebované množstvo 07-12/2022]]*Tabuľka9[[#This Row],[Cena MJ S  DPH]])</f>
        <v>0</v>
      </c>
      <c r="H2131" s="1">
        <v>42195462</v>
      </c>
      <c r="I2131" t="str">
        <f>_xlfn.XLOOKUP(Tabuľka9[[#This Row],[IČO]],Zlúčenie1[IČO],Zlúčenie1[zariadenie_short])</f>
        <v>SŠ PT</v>
      </c>
      <c r="J2131" t="str">
        <f>_xlfn.XLOOKUP(Tabuľka9[[#This Row],[IČO]],Zlúčenie1[IČO],Zlúčenie1[cis_obce.okres_skratka])</f>
        <v>PT</v>
      </c>
    </row>
    <row r="2132" spans="1:10" hidden="1" x14ac:dyDescent="0.25">
      <c r="A2132" t="s">
        <v>92</v>
      </c>
      <c r="B2132" t="s">
        <v>106</v>
      </c>
      <c r="C2132" t="s">
        <v>10</v>
      </c>
      <c r="D2132"/>
      <c r="E2132" s="8"/>
      <c r="F2132"/>
      <c r="G2132">
        <f>SUM(Tabuľka9[[#This Row],[Predpokladané spotrebované množstvo 07-12/2022]]*Tabuľka9[[#This Row],[Cena MJ S  DPH]])</f>
        <v>0</v>
      </c>
      <c r="H2132" s="1">
        <v>42195462</v>
      </c>
      <c r="I2132" t="str">
        <f>_xlfn.XLOOKUP(Tabuľka9[[#This Row],[IČO]],Zlúčenie1[IČO],Zlúčenie1[zariadenie_short])</f>
        <v>SŠ PT</v>
      </c>
      <c r="J2132" t="str">
        <f>_xlfn.XLOOKUP(Tabuľka9[[#This Row],[IČO]],Zlúčenie1[IČO],Zlúčenie1[cis_obce.okres_skratka])</f>
        <v>PT</v>
      </c>
    </row>
    <row r="2133" spans="1:10" hidden="1" x14ac:dyDescent="0.25">
      <c r="A2133" t="s">
        <v>92</v>
      </c>
      <c r="B2133" t="s">
        <v>107</v>
      </c>
      <c r="C2133" t="s">
        <v>10</v>
      </c>
      <c r="D2133"/>
      <c r="E2133" s="8"/>
      <c r="F2133"/>
      <c r="G2133">
        <f>SUM(Tabuľka9[[#This Row],[Predpokladané spotrebované množstvo 07-12/2022]]*Tabuľka9[[#This Row],[Cena MJ S  DPH]])</f>
        <v>0</v>
      </c>
      <c r="H2133" s="1">
        <v>42195462</v>
      </c>
      <c r="I2133" t="str">
        <f>_xlfn.XLOOKUP(Tabuľka9[[#This Row],[IČO]],Zlúčenie1[IČO],Zlúčenie1[zariadenie_short])</f>
        <v>SŠ PT</v>
      </c>
      <c r="J2133" t="str">
        <f>_xlfn.XLOOKUP(Tabuľka9[[#This Row],[IČO]],Zlúčenie1[IČO],Zlúčenie1[cis_obce.okres_skratka])</f>
        <v>PT</v>
      </c>
    </row>
    <row r="2134" spans="1:10" hidden="1" x14ac:dyDescent="0.25">
      <c r="A2134" t="s">
        <v>92</v>
      </c>
      <c r="B2134" t="s">
        <v>108</v>
      </c>
      <c r="C2134" t="s">
        <v>10</v>
      </c>
      <c r="D2134"/>
      <c r="E2134" s="8">
        <v>8</v>
      </c>
      <c r="F2134">
        <v>56</v>
      </c>
      <c r="G2134">
        <f>SUM(Tabuľka9[[#This Row],[Predpokladané spotrebované množstvo 07-12/2022]]*Tabuľka9[[#This Row],[Cena MJ S  DPH]])</f>
        <v>448</v>
      </c>
      <c r="H2134" s="1">
        <v>42195462</v>
      </c>
      <c r="I2134" t="str">
        <f>_xlfn.XLOOKUP(Tabuľka9[[#This Row],[IČO]],Zlúčenie1[IČO],Zlúčenie1[zariadenie_short])</f>
        <v>SŠ PT</v>
      </c>
      <c r="J2134" t="str">
        <f>_xlfn.XLOOKUP(Tabuľka9[[#This Row],[IČO]],Zlúčenie1[IČO],Zlúčenie1[cis_obce.okres_skratka])</f>
        <v>PT</v>
      </c>
    </row>
    <row r="2135" spans="1:10" hidden="1" x14ac:dyDescent="0.25">
      <c r="A2135" t="s">
        <v>92</v>
      </c>
      <c r="B2135" t="s">
        <v>109</v>
      </c>
      <c r="C2135" t="s">
        <v>45</v>
      </c>
      <c r="D2135"/>
      <c r="E2135" s="8"/>
      <c r="F2135"/>
      <c r="G2135">
        <f>SUM(Tabuľka9[[#This Row],[Predpokladané spotrebované množstvo 07-12/2022]]*Tabuľka9[[#This Row],[Cena MJ S  DPH]])</f>
        <v>0</v>
      </c>
      <c r="H2135" s="1">
        <v>42195462</v>
      </c>
      <c r="I2135" t="str">
        <f>_xlfn.XLOOKUP(Tabuľka9[[#This Row],[IČO]],Zlúčenie1[IČO],Zlúčenie1[zariadenie_short])</f>
        <v>SŠ PT</v>
      </c>
      <c r="J2135" t="str">
        <f>_xlfn.XLOOKUP(Tabuľka9[[#This Row],[IČO]],Zlúčenie1[IČO],Zlúčenie1[cis_obce.okres_skratka])</f>
        <v>PT</v>
      </c>
    </row>
    <row r="2136" spans="1:10" hidden="1" x14ac:dyDescent="0.25">
      <c r="A2136" t="s">
        <v>92</v>
      </c>
      <c r="B2136" t="s">
        <v>110</v>
      </c>
      <c r="C2136" t="s">
        <v>10</v>
      </c>
      <c r="D2136"/>
      <c r="E2136" s="8"/>
      <c r="F2136"/>
      <c r="G2136">
        <f>SUM(Tabuľka9[[#This Row],[Predpokladané spotrebované množstvo 07-12/2022]]*Tabuľka9[[#This Row],[Cena MJ S  DPH]])</f>
        <v>0</v>
      </c>
      <c r="H2136" s="1">
        <v>42195462</v>
      </c>
      <c r="I2136" t="str">
        <f>_xlfn.XLOOKUP(Tabuľka9[[#This Row],[IČO]],Zlúčenie1[IČO],Zlúčenie1[zariadenie_short])</f>
        <v>SŠ PT</v>
      </c>
      <c r="J2136" t="str">
        <f>_xlfn.XLOOKUP(Tabuľka9[[#This Row],[IČO]],Zlúčenie1[IČO],Zlúčenie1[cis_obce.okres_skratka])</f>
        <v>PT</v>
      </c>
    </row>
    <row r="2137" spans="1:10" hidden="1" x14ac:dyDescent="0.25">
      <c r="A2137" t="s">
        <v>92</v>
      </c>
      <c r="B2137" t="s">
        <v>111</v>
      </c>
      <c r="C2137" t="s">
        <v>10</v>
      </c>
      <c r="D2137"/>
      <c r="E2137" s="8">
        <v>6</v>
      </c>
      <c r="F2137">
        <v>70</v>
      </c>
      <c r="G2137">
        <f>SUM(Tabuľka9[[#This Row],[Predpokladané spotrebované množstvo 07-12/2022]]*Tabuľka9[[#This Row],[Cena MJ S  DPH]])</f>
        <v>420</v>
      </c>
      <c r="H2137" s="1">
        <v>42195462</v>
      </c>
      <c r="I2137" t="str">
        <f>_xlfn.XLOOKUP(Tabuľka9[[#This Row],[IČO]],Zlúčenie1[IČO],Zlúčenie1[zariadenie_short])</f>
        <v>SŠ PT</v>
      </c>
      <c r="J2137" t="str">
        <f>_xlfn.XLOOKUP(Tabuľka9[[#This Row],[IČO]],Zlúčenie1[IČO],Zlúčenie1[cis_obce.okres_skratka])</f>
        <v>PT</v>
      </c>
    </row>
    <row r="2138" spans="1:10" hidden="1" x14ac:dyDescent="0.25">
      <c r="A2138" t="s">
        <v>92</v>
      </c>
      <c r="B2138" t="s">
        <v>112</v>
      </c>
      <c r="C2138" t="s">
        <v>10</v>
      </c>
      <c r="D2138"/>
      <c r="E2138" s="8"/>
      <c r="F2138"/>
      <c r="G2138">
        <f>SUM(Tabuľka9[[#This Row],[Predpokladané spotrebované množstvo 07-12/2022]]*Tabuľka9[[#This Row],[Cena MJ S  DPH]])</f>
        <v>0</v>
      </c>
      <c r="H2138" s="1">
        <v>42195462</v>
      </c>
      <c r="I2138" t="str">
        <f>_xlfn.XLOOKUP(Tabuľka9[[#This Row],[IČO]],Zlúčenie1[IČO],Zlúčenie1[zariadenie_short])</f>
        <v>SŠ PT</v>
      </c>
      <c r="J2138" t="str">
        <f>_xlfn.XLOOKUP(Tabuľka9[[#This Row],[IČO]],Zlúčenie1[IČO],Zlúčenie1[cis_obce.okres_skratka])</f>
        <v>PT</v>
      </c>
    </row>
    <row r="2139" spans="1:10" hidden="1" x14ac:dyDescent="0.25">
      <c r="A2139" t="s">
        <v>92</v>
      </c>
      <c r="B2139" t="s">
        <v>113</v>
      </c>
      <c r="C2139" t="s">
        <v>10</v>
      </c>
      <c r="D2139"/>
      <c r="E2139" s="8"/>
      <c r="F2139"/>
      <c r="G2139">
        <f>SUM(Tabuľka9[[#This Row],[Predpokladané spotrebované množstvo 07-12/2022]]*Tabuľka9[[#This Row],[Cena MJ S  DPH]])</f>
        <v>0</v>
      </c>
      <c r="H2139" s="1">
        <v>42195462</v>
      </c>
      <c r="I2139" t="str">
        <f>_xlfn.XLOOKUP(Tabuľka9[[#This Row],[IČO]],Zlúčenie1[IČO],Zlúčenie1[zariadenie_short])</f>
        <v>SŠ PT</v>
      </c>
      <c r="J2139" t="str">
        <f>_xlfn.XLOOKUP(Tabuľka9[[#This Row],[IČO]],Zlúčenie1[IČO],Zlúčenie1[cis_obce.okres_skratka])</f>
        <v>PT</v>
      </c>
    </row>
    <row r="2140" spans="1:10" hidden="1" x14ac:dyDescent="0.25">
      <c r="A2140" t="s">
        <v>81</v>
      </c>
      <c r="B2140" t="s">
        <v>114</v>
      </c>
      <c r="C2140" t="s">
        <v>10</v>
      </c>
      <c r="D2140"/>
      <c r="E2140" s="8"/>
      <c r="F2140"/>
      <c r="G2140">
        <f>SUM(Tabuľka9[[#This Row],[Predpokladané spotrebované množstvo 07-12/2022]]*Tabuľka9[[#This Row],[Cena MJ S  DPH]])</f>
        <v>0</v>
      </c>
      <c r="H2140" s="1">
        <v>42195462</v>
      </c>
      <c r="I2140" t="str">
        <f>_xlfn.XLOOKUP(Tabuľka9[[#This Row],[IČO]],Zlúčenie1[IČO],Zlúčenie1[zariadenie_short])</f>
        <v>SŠ PT</v>
      </c>
      <c r="J2140" t="str">
        <f>_xlfn.XLOOKUP(Tabuľka9[[#This Row],[IČO]],Zlúčenie1[IČO],Zlúčenie1[cis_obce.okres_skratka])</f>
        <v>PT</v>
      </c>
    </row>
    <row r="2141" spans="1:10" hidden="1" x14ac:dyDescent="0.25">
      <c r="A2141" t="s">
        <v>81</v>
      </c>
      <c r="B2141" t="s">
        <v>115</v>
      </c>
      <c r="C2141" t="s">
        <v>10</v>
      </c>
      <c r="D2141"/>
      <c r="E2141" s="8"/>
      <c r="F2141"/>
      <c r="G2141">
        <f>SUM(Tabuľka9[[#This Row],[Predpokladané spotrebované množstvo 07-12/2022]]*Tabuľka9[[#This Row],[Cena MJ S  DPH]])</f>
        <v>0</v>
      </c>
      <c r="H2141" s="1">
        <v>42195462</v>
      </c>
      <c r="I2141" t="str">
        <f>_xlfn.XLOOKUP(Tabuľka9[[#This Row],[IČO]],Zlúčenie1[IČO],Zlúčenie1[zariadenie_short])</f>
        <v>SŠ PT</v>
      </c>
      <c r="J2141" t="str">
        <f>_xlfn.XLOOKUP(Tabuľka9[[#This Row],[IČO]],Zlúčenie1[IČO],Zlúčenie1[cis_obce.okres_skratka])</f>
        <v>PT</v>
      </c>
    </row>
    <row r="2142" spans="1:10" hidden="1" x14ac:dyDescent="0.25">
      <c r="A2142" t="s">
        <v>81</v>
      </c>
      <c r="B2142" t="s">
        <v>116</v>
      </c>
      <c r="C2142" t="s">
        <v>10</v>
      </c>
      <c r="D2142"/>
      <c r="E2142" s="8"/>
      <c r="F2142"/>
      <c r="G2142">
        <f>SUM(Tabuľka9[[#This Row],[Predpokladané spotrebované množstvo 07-12/2022]]*Tabuľka9[[#This Row],[Cena MJ S  DPH]])</f>
        <v>0</v>
      </c>
      <c r="H2142" s="1">
        <v>42195462</v>
      </c>
      <c r="I2142" t="str">
        <f>_xlfn.XLOOKUP(Tabuľka9[[#This Row],[IČO]],Zlúčenie1[IČO],Zlúčenie1[zariadenie_short])</f>
        <v>SŠ PT</v>
      </c>
      <c r="J2142" t="str">
        <f>_xlfn.XLOOKUP(Tabuľka9[[#This Row],[IČO]],Zlúčenie1[IČO],Zlúčenie1[cis_obce.okres_skratka])</f>
        <v>PT</v>
      </c>
    </row>
    <row r="2143" spans="1:10" hidden="1" x14ac:dyDescent="0.25">
      <c r="A2143" t="s">
        <v>81</v>
      </c>
      <c r="B2143" t="s">
        <v>117</v>
      </c>
      <c r="C2143" t="s">
        <v>10</v>
      </c>
      <c r="D2143"/>
      <c r="E2143" s="8"/>
      <c r="F2143"/>
      <c r="G2143">
        <f>SUM(Tabuľka9[[#This Row],[Predpokladané spotrebované množstvo 07-12/2022]]*Tabuľka9[[#This Row],[Cena MJ S  DPH]])</f>
        <v>0</v>
      </c>
      <c r="H2143" s="1">
        <v>42195462</v>
      </c>
      <c r="I2143" t="str">
        <f>_xlfn.XLOOKUP(Tabuľka9[[#This Row],[IČO]],Zlúčenie1[IČO],Zlúčenie1[zariadenie_short])</f>
        <v>SŠ PT</v>
      </c>
      <c r="J2143" t="str">
        <f>_xlfn.XLOOKUP(Tabuľka9[[#This Row],[IČO]],Zlúčenie1[IČO],Zlúčenie1[cis_obce.okres_skratka])</f>
        <v>PT</v>
      </c>
    </row>
    <row r="2144" spans="1:10" hidden="1" x14ac:dyDescent="0.25">
      <c r="A2144" t="s">
        <v>81</v>
      </c>
      <c r="B2144" t="s">
        <v>118</v>
      </c>
      <c r="C2144" t="s">
        <v>10</v>
      </c>
      <c r="D2144"/>
      <c r="E2144" s="8">
        <v>8</v>
      </c>
      <c r="F2144">
        <v>70</v>
      </c>
      <c r="G2144">
        <f>SUM(Tabuľka9[[#This Row],[Predpokladané spotrebované množstvo 07-12/2022]]*Tabuľka9[[#This Row],[Cena MJ S  DPH]])</f>
        <v>560</v>
      </c>
      <c r="H2144" s="1">
        <v>42195462</v>
      </c>
      <c r="I2144" t="str">
        <f>_xlfn.XLOOKUP(Tabuľka9[[#This Row],[IČO]],Zlúčenie1[IČO],Zlúčenie1[zariadenie_short])</f>
        <v>SŠ PT</v>
      </c>
      <c r="J2144" t="str">
        <f>_xlfn.XLOOKUP(Tabuľka9[[#This Row],[IČO]],Zlúčenie1[IČO],Zlúčenie1[cis_obce.okres_skratka])</f>
        <v>PT</v>
      </c>
    </row>
    <row r="2145" spans="1:10" hidden="1" x14ac:dyDescent="0.25">
      <c r="A2145" t="s">
        <v>81</v>
      </c>
      <c r="B2145" t="s">
        <v>119</v>
      </c>
      <c r="C2145" t="s">
        <v>10</v>
      </c>
      <c r="D2145"/>
      <c r="E2145" s="8"/>
      <c r="F2145"/>
      <c r="G2145">
        <f>SUM(Tabuľka9[[#This Row],[Predpokladané spotrebované množstvo 07-12/2022]]*Tabuľka9[[#This Row],[Cena MJ S  DPH]])</f>
        <v>0</v>
      </c>
      <c r="H2145" s="1">
        <v>42195462</v>
      </c>
      <c r="I2145" t="str">
        <f>_xlfn.XLOOKUP(Tabuľka9[[#This Row],[IČO]],Zlúčenie1[IČO],Zlúčenie1[zariadenie_short])</f>
        <v>SŠ PT</v>
      </c>
      <c r="J2145" t="str">
        <f>_xlfn.XLOOKUP(Tabuľka9[[#This Row],[IČO]],Zlúčenie1[IČO],Zlúčenie1[cis_obce.okres_skratka])</f>
        <v>PT</v>
      </c>
    </row>
    <row r="2146" spans="1:10" hidden="1" x14ac:dyDescent="0.25">
      <c r="A2146" t="s">
        <v>81</v>
      </c>
      <c r="B2146" t="s">
        <v>120</v>
      </c>
      <c r="C2146" t="s">
        <v>10</v>
      </c>
      <c r="D2146"/>
      <c r="E2146" s="8"/>
      <c r="F2146"/>
      <c r="G2146">
        <f>SUM(Tabuľka9[[#This Row],[Predpokladané spotrebované množstvo 07-12/2022]]*Tabuľka9[[#This Row],[Cena MJ S  DPH]])</f>
        <v>0</v>
      </c>
      <c r="H2146" s="1">
        <v>42195462</v>
      </c>
      <c r="I2146" t="str">
        <f>_xlfn.XLOOKUP(Tabuľka9[[#This Row],[IČO]],Zlúčenie1[IČO],Zlúčenie1[zariadenie_short])</f>
        <v>SŠ PT</v>
      </c>
      <c r="J2146" t="str">
        <f>_xlfn.XLOOKUP(Tabuľka9[[#This Row],[IČO]],Zlúčenie1[IČO],Zlúčenie1[cis_obce.okres_skratka])</f>
        <v>PT</v>
      </c>
    </row>
    <row r="2147" spans="1:10" hidden="1" x14ac:dyDescent="0.25">
      <c r="A2147" t="s">
        <v>81</v>
      </c>
      <c r="B2147" t="s">
        <v>121</v>
      </c>
      <c r="C2147" t="s">
        <v>10</v>
      </c>
      <c r="D2147"/>
      <c r="E2147" s="8"/>
      <c r="F2147"/>
      <c r="G2147">
        <f>SUM(Tabuľka9[[#This Row],[Predpokladané spotrebované množstvo 07-12/2022]]*Tabuľka9[[#This Row],[Cena MJ S  DPH]])</f>
        <v>0</v>
      </c>
      <c r="H2147" s="1">
        <v>42195462</v>
      </c>
      <c r="I2147" t="str">
        <f>_xlfn.XLOOKUP(Tabuľka9[[#This Row],[IČO]],Zlúčenie1[IČO],Zlúčenie1[zariadenie_short])</f>
        <v>SŠ PT</v>
      </c>
      <c r="J2147" t="str">
        <f>_xlfn.XLOOKUP(Tabuľka9[[#This Row],[IČO]],Zlúčenie1[IČO],Zlúčenie1[cis_obce.okres_skratka])</f>
        <v>PT</v>
      </c>
    </row>
    <row r="2148" spans="1:10" hidden="1" x14ac:dyDescent="0.25">
      <c r="A2148" t="s">
        <v>122</v>
      </c>
      <c r="B2148" t="s">
        <v>123</v>
      </c>
      <c r="C2148" t="s">
        <v>10</v>
      </c>
      <c r="D2148"/>
      <c r="E2148" s="8"/>
      <c r="F2148"/>
      <c r="G2148">
        <f>SUM(Tabuľka9[[#This Row],[Predpokladané spotrebované množstvo 07-12/2022]]*Tabuľka9[[#This Row],[Cena MJ S  DPH]])</f>
        <v>0</v>
      </c>
      <c r="H2148" s="1">
        <v>42195462</v>
      </c>
      <c r="I2148" t="str">
        <f>_xlfn.XLOOKUP(Tabuľka9[[#This Row],[IČO]],Zlúčenie1[IČO],Zlúčenie1[zariadenie_short])</f>
        <v>SŠ PT</v>
      </c>
      <c r="J2148" t="str">
        <f>_xlfn.XLOOKUP(Tabuľka9[[#This Row],[IČO]],Zlúčenie1[IČO],Zlúčenie1[cis_obce.okres_skratka])</f>
        <v>PT</v>
      </c>
    </row>
    <row r="2149" spans="1:10" hidden="1" x14ac:dyDescent="0.25">
      <c r="A2149" t="s">
        <v>122</v>
      </c>
      <c r="B2149" t="s">
        <v>124</v>
      </c>
      <c r="C2149" t="s">
        <v>10</v>
      </c>
      <c r="D2149"/>
      <c r="E2149" s="8">
        <v>7</v>
      </c>
      <c r="F2149">
        <v>28</v>
      </c>
      <c r="G2149">
        <f>SUM(Tabuľka9[[#This Row],[Predpokladané spotrebované množstvo 07-12/2022]]*Tabuľka9[[#This Row],[Cena MJ S  DPH]])</f>
        <v>196</v>
      </c>
      <c r="H2149" s="1">
        <v>42195462</v>
      </c>
      <c r="I2149" t="str">
        <f>_xlfn.XLOOKUP(Tabuľka9[[#This Row],[IČO]],Zlúčenie1[IČO],Zlúčenie1[zariadenie_short])</f>
        <v>SŠ PT</v>
      </c>
      <c r="J2149" t="str">
        <f>_xlfn.XLOOKUP(Tabuľka9[[#This Row],[IČO]],Zlúčenie1[IČO],Zlúčenie1[cis_obce.okres_skratka])</f>
        <v>PT</v>
      </c>
    </row>
    <row r="2150" spans="1:10" hidden="1" x14ac:dyDescent="0.25">
      <c r="A2150" t="s">
        <v>122</v>
      </c>
      <c r="B2150" t="s">
        <v>125</v>
      </c>
      <c r="C2150" t="s">
        <v>10</v>
      </c>
      <c r="D2150"/>
      <c r="E2150" s="8">
        <v>5</v>
      </c>
      <c r="F2150">
        <v>20</v>
      </c>
      <c r="G2150">
        <f>SUM(Tabuľka9[[#This Row],[Predpokladané spotrebované množstvo 07-12/2022]]*Tabuľka9[[#This Row],[Cena MJ S  DPH]])</f>
        <v>100</v>
      </c>
      <c r="H2150" s="1">
        <v>42195462</v>
      </c>
      <c r="I2150" t="str">
        <f>_xlfn.XLOOKUP(Tabuľka9[[#This Row],[IČO]],Zlúčenie1[IČO],Zlúčenie1[zariadenie_short])</f>
        <v>SŠ PT</v>
      </c>
      <c r="J2150" t="str">
        <f>_xlfn.XLOOKUP(Tabuľka9[[#This Row],[IČO]],Zlúčenie1[IČO],Zlúčenie1[cis_obce.okres_skratka])</f>
        <v>PT</v>
      </c>
    </row>
    <row r="2151" spans="1:10" hidden="1" x14ac:dyDescent="0.25">
      <c r="A2151" t="s">
        <v>122</v>
      </c>
      <c r="B2151" t="s">
        <v>127</v>
      </c>
      <c r="C2151" t="s">
        <v>10</v>
      </c>
      <c r="D2151"/>
      <c r="E2151" s="8"/>
      <c r="F2151"/>
      <c r="G2151">
        <f>SUM(Tabuľka9[[#This Row],[Predpokladané spotrebované množstvo 07-12/2022]]*Tabuľka9[[#This Row],[Cena MJ S  DPH]])</f>
        <v>0</v>
      </c>
      <c r="H2151" s="1">
        <v>42195462</v>
      </c>
      <c r="I2151" t="str">
        <f>_xlfn.XLOOKUP(Tabuľka9[[#This Row],[IČO]],Zlúčenie1[IČO],Zlúčenie1[zariadenie_short])</f>
        <v>SŠ PT</v>
      </c>
      <c r="J2151" t="str">
        <f>_xlfn.XLOOKUP(Tabuľka9[[#This Row],[IČO]],Zlúčenie1[IČO],Zlúčenie1[cis_obce.okres_skratka])</f>
        <v>PT</v>
      </c>
    </row>
    <row r="2152" spans="1:10" hidden="1" x14ac:dyDescent="0.25">
      <c r="A2152" t="s">
        <v>122</v>
      </c>
      <c r="B2152" t="s">
        <v>128</v>
      </c>
      <c r="C2152" t="s">
        <v>10</v>
      </c>
      <c r="D2152"/>
      <c r="E2152" s="8"/>
      <c r="F2152"/>
      <c r="G2152">
        <f>SUM(Tabuľka9[[#This Row],[Predpokladané spotrebované množstvo 07-12/2022]]*Tabuľka9[[#This Row],[Cena MJ S  DPH]])</f>
        <v>0</v>
      </c>
      <c r="H2152" s="1">
        <v>42195462</v>
      </c>
      <c r="I2152" t="str">
        <f>_xlfn.XLOOKUP(Tabuľka9[[#This Row],[IČO]],Zlúčenie1[IČO],Zlúčenie1[zariadenie_short])</f>
        <v>SŠ PT</v>
      </c>
      <c r="J2152" t="str">
        <f>_xlfn.XLOOKUP(Tabuľka9[[#This Row],[IČO]],Zlúčenie1[IČO],Zlúčenie1[cis_obce.okres_skratka])</f>
        <v>PT</v>
      </c>
    </row>
    <row r="2153" spans="1:10" hidden="1" x14ac:dyDescent="0.25">
      <c r="A2153" t="s">
        <v>122</v>
      </c>
      <c r="B2153" t="s">
        <v>129</v>
      </c>
      <c r="C2153" t="s">
        <v>10</v>
      </c>
      <c r="D2153"/>
      <c r="E2153" s="8"/>
      <c r="F2153"/>
      <c r="G2153">
        <f>SUM(Tabuľka9[[#This Row],[Predpokladané spotrebované množstvo 07-12/2022]]*Tabuľka9[[#This Row],[Cena MJ S  DPH]])</f>
        <v>0</v>
      </c>
      <c r="H2153" s="1">
        <v>42195462</v>
      </c>
      <c r="I2153" t="str">
        <f>_xlfn.XLOOKUP(Tabuľka9[[#This Row],[IČO]],Zlúčenie1[IČO],Zlúčenie1[zariadenie_short])</f>
        <v>SŠ PT</v>
      </c>
      <c r="J2153" t="str">
        <f>_xlfn.XLOOKUP(Tabuľka9[[#This Row],[IČO]],Zlúčenie1[IČO],Zlúčenie1[cis_obce.okres_skratka])</f>
        <v>PT</v>
      </c>
    </row>
    <row r="2154" spans="1:10" hidden="1" x14ac:dyDescent="0.25">
      <c r="A2154" t="s">
        <v>122</v>
      </c>
      <c r="B2154" t="s">
        <v>130</v>
      </c>
      <c r="C2154" t="s">
        <v>10</v>
      </c>
      <c r="D2154"/>
      <c r="E2154" s="8">
        <v>7</v>
      </c>
      <c r="F2154">
        <v>21</v>
      </c>
      <c r="G2154">
        <f>SUM(Tabuľka9[[#This Row],[Predpokladané spotrebované množstvo 07-12/2022]]*Tabuľka9[[#This Row],[Cena MJ S  DPH]])</f>
        <v>147</v>
      </c>
      <c r="H2154" s="1">
        <v>42195462</v>
      </c>
      <c r="I2154" t="str">
        <f>_xlfn.XLOOKUP(Tabuľka9[[#This Row],[IČO]],Zlúčenie1[IČO],Zlúčenie1[zariadenie_short])</f>
        <v>SŠ PT</v>
      </c>
      <c r="J2154" t="str">
        <f>_xlfn.XLOOKUP(Tabuľka9[[#This Row],[IČO]],Zlúčenie1[IČO],Zlúčenie1[cis_obce.okres_skratka])</f>
        <v>PT</v>
      </c>
    </row>
    <row r="2155" spans="1:10" hidden="1" x14ac:dyDescent="0.25">
      <c r="A2155" t="s">
        <v>122</v>
      </c>
      <c r="B2155" t="s">
        <v>131</v>
      </c>
      <c r="C2155" t="s">
        <v>10</v>
      </c>
      <c r="D2155"/>
      <c r="E2155" s="8"/>
      <c r="F2155"/>
      <c r="G2155">
        <f>SUM(Tabuľka9[[#This Row],[Predpokladané spotrebované množstvo 07-12/2022]]*Tabuľka9[[#This Row],[Cena MJ S  DPH]])</f>
        <v>0</v>
      </c>
      <c r="H2155" s="1">
        <v>42195462</v>
      </c>
      <c r="I2155" t="str">
        <f>_xlfn.XLOOKUP(Tabuľka9[[#This Row],[IČO]],Zlúčenie1[IČO],Zlúčenie1[zariadenie_short])</f>
        <v>SŠ PT</v>
      </c>
      <c r="J2155" t="str">
        <f>_xlfn.XLOOKUP(Tabuľka9[[#This Row],[IČO]],Zlúčenie1[IČO],Zlúčenie1[cis_obce.okres_skratka])</f>
        <v>PT</v>
      </c>
    </row>
    <row r="2156" spans="1:10" hidden="1" x14ac:dyDescent="0.25">
      <c r="A2156" t="s">
        <v>122</v>
      </c>
      <c r="B2156" t="s">
        <v>132</v>
      </c>
      <c r="C2156" t="s">
        <v>10</v>
      </c>
      <c r="D2156"/>
      <c r="E2156" s="8"/>
      <c r="F2156"/>
      <c r="G2156">
        <f>SUM(Tabuľka9[[#This Row],[Predpokladané spotrebované množstvo 07-12/2022]]*Tabuľka9[[#This Row],[Cena MJ S  DPH]])</f>
        <v>0</v>
      </c>
      <c r="H2156" s="1">
        <v>42195462</v>
      </c>
      <c r="I2156" t="str">
        <f>_xlfn.XLOOKUP(Tabuľka9[[#This Row],[IČO]],Zlúčenie1[IČO],Zlúčenie1[zariadenie_short])</f>
        <v>SŠ PT</v>
      </c>
      <c r="J2156" t="str">
        <f>_xlfn.XLOOKUP(Tabuľka9[[#This Row],[IČO]],Zlúčenie1[IČO],Zlúčenie1[cis_obce.okres_skratka])</f>
        <v>PT</v>
      </c>
    </row>
    <row r="2157" spans="1:10" hidden="1" x14ac:dyDescent="0.25">
      <c r="A2157" t="s">
        <v>122</v>
      </c>
      <c r="B2157" t="s">
        <v>134</v>
      </c>
      <c r="C2157" t="s">
        <v>10</v>
      </c>
      <c r="D2157"/>
      <c r="E2157" s="8"/>
      <c r="F2157"/>
      <c r="G2157">
        <f>SUM(Tabuľka9[[#This Row],[Predpokladané spotrebované množstvo 07-12/2022]]*Tabuľka9[[#This Row],[Cena MJ S  DPH]])</f>
        <v>0</v>
      </c>
      <c r="H2157" s="1">
        <v>42195462</v>
      </c>
      <c r="I2157" t="str">
        <f>_xlfn.XLOOKUP(Tabuľka9[[#This Row],[IČO]],Zlúčenie1[IČO],Zlúčenie1[zariadenie_short])</f>
        <v>SŠ PT</v>
      </c>
      <c r="J2157" t="str">
        <f>_xlfn.XLOOKUP(Tabuľka9[[#This Row],[IČO]],Zlúčenie1[IČO],Zlúčenie1[cis_obce.okres_skratka])</f>
        <v>PT</v>
      </c>
    </row>
    <row r="2158" spans="1:10" hidden="1" x14ac:dyDescent="0.25">
      <c r="A2158" t="s">
        <v>122</v>
      </c>
      <c r="B2158" t="s">
        <v>135</v>
      </c>
      <c r="C2158" t="s">
        <v>10</v>
      </c>
      <c r="D2158"/>
      <c r="E2158" s="8"/>
      <c r="F2158"/>
      <c r="G2158">
        <f>SUM(Tabuľka9[[#This Row],[Predpokladané spotrebované množstvo 07-12/2022]]*Tabuľka9[[#This Row],[Cena MJ S  DPH]])</f>
        <v>0</v>
      </c>
      <c r="H2158" s="1">
        <v>42195462</v>
      </c>
      <c r="I2158" t="str">
        <f>_xlfn.XLOOKUP(Tabuľka9[[#This Row],[IČO]],Zlúčenie1[IČO],Zlúčenie1[zariadenie_short])</f>
        <v>SŠ PT</v>
      </c>
      <c r="J2158" t="str">
        <f>_xlfn.XLOOKUP(Tabuľka9[[#This Row],[IČO]],Zlúčenie1[IČO],Zlúčenie1[cis_obce.okres_skratka])</f>
        <v>PT</v>
      </c>
    </row>
    <row r="2159" spans="1:10" hidden="1" x14ac:dyDescent="0.25">
      <c r="A2159" t="s">
        <v>122</v>
      </c>
      <c r="B2159" t="s">
        <v>136</v>
      </c>
      <c r="C2159" t="s">
        <v>10</v>
      </c>
      <c r="D2159"/>
      <c r="E2159" s="8"/>
      <c r="F2159"/>
      <c r="G2159">
        <f>SUM(Tabuľka9[[#This Row],[Predpokladané spotrebované množstvo 07-12/2022]]*Tabuľka9[[#This Row],[Cena MJ S  DPH]])</f>
        <v>0</v>
      </c>
      <c r="H2159" s="1">
        <v>42195462</v>
      </c>
      <c r="I2159" t="str">
        <f>_xlfn.XLOOKUP(Tabuľka9[[#This Row],[IČO]],Zlúčenie1[IČO],Zlúčenie1[zariadenie_short])</f>
        <v>SŠ PT</v>
      </c>
      <c r="J2159" t="str">
        <f>_xlfn.XLOOKUP(Tabuľka9[[#This Row],[IČO]],Zlúčenie1[IČO],Zlúčenie1[cis_obce.okres_skratka])</f>
        <v>PT</v>
      </c>
    </row>
    <row r="2160" spans="1:10" hidden="1" x14ac:dyDescent="0.25">
      <c r="A2160" t="s">
        <v>122</v>
      </c>
      <c r="B2160" t="s">
        <v>137</v>
      </c>
      <c r="C2160" t="s">
        <v>10</v>
      </c>
      <c r="D2160"/>
      <c r="E2160" s="8"/>
      <c r="F2160"/>
      <c r="G2160">
        <f>SUM(Tabuľka9[[#This Row],[Predpokladané spotrebované množstvo 07-12/2022]]*Tabuľka9[[#This Row],[Cena MJ S  DPH]])</f>
        <v>0</v>
      </c>
      <c r="H2160" s="1">
        <v>42195462</v>
      </c>
      <c r="I2160" t="str">
        <f>_xlfn.XLOOKUP(Tabuľka9[[#This Row],[IČO]],Zlúčenie1[IČO],Zlúčenie1[zariadenie_short])</f>
        <v>SŠ PT</v>
      </c>
      <c r="J2160" t="str">
        <f>_xlfn.XLOOKUP(Tabuľka9[[#This Row],[IČO]],Zlúčenie1[IČO],Zlúčenie1[cis_obce.okres_skratka])</f>
        <v>PT</v>
      </c>
    </row>
    <row r="2161" spans="1:10" hidden="1" x14ac:dyDescent="0.25">
      <c r="A2161" t="s">
        <v>122</v>
      </c>
      <c r="B2161" t="s">
        <v>138</v>
      </c>
      <c r="C2161" t="s">
        <v>10</v>
      </c>
      <c r="D2161"/>
      <c r="E2161" s="8"/>
      <c r="F2161"/>
      <c r="G2161">
        <f>SUM(Tabuľka9[[#This Row],[Predpokladané spotrebované množstvo 07-12/2022]]*Tabuľka9[[#This Row],[Cena MJ S  DPH]])</f>
        <v>0</v>
      </c>
      <c r="H2161" s="1">
        <v>42195462</v>
      </c>
      <c r="I2161" t="str">
        <f>_xlfn.XLOOKUP(Tabuľka9[[#This Row],[IČO]],Zlúčenie1[IČO],Zlúčenie1[zariadenie_short])</f>
        <v>SŠ PT</v>
      </c>
      <c r="J2161" t="str">
        <f>_xlfn.XLOOKUP(Tabuľka9[[#This Row],[IČO]],Zlúčenie1[IČO],Zlúčenie1[cis_obce.okres_skratka])</f>
        <v>PT</v>
      </c>
    </row>
    <row r="2162" spans="1:10" hidden="1" x14ac:dyDescent="0.25">
      <c r="A2162" t="s">
        <v>122</v>
      </c>
      <c r="B2162" t="s">
        <v>139</v>
      </c>
      <c r="C2162" t="s">
        <v>10</v>
      </c>
      <c r="D2162"/>
      <c r="E2162" s="8"/>
      <c r="F2162"/>
      <c r="G2162">
        <f>SUM(Tabuľka9[[#This Row],[Predpokladané spotrebované množstvo 07-12/2022]]*Tabuľka9[[#This Row],[Cena MJ S  DPH]])</f>
        <v>0</v>
      </c>
      <c r="H2162" s="1">
        <v>42195462</v>
      </c>
      <c r="I2162" t="str">
        <f>_xlfn.XLOOKUP(Tabuľka9[[#This Row],[IČO]],Zlúčenie1[IČO],Zlúčenie1[zariadenie_short])</f>
        <v>SŠ PT</v>
      </c>
      <c r="J2162" t="str">
        <f>_xlfn.XLOOKUP(Tabuľka9[[#This Row],[IČO]],Zlúčenie1[IČO],Zlúčenie1[cis_obce.okres_skratka])</f>
        <v>PT</v>
      </c>
    </row>
    <row r="2163" spans="1:10" hidden="1" x14ac:dyDescent="0.25">
      <c r="A2163" t="s">
        <v>122</v>
      </c>
      <c r="B2163" t="s">
        <v>140</v>
      </c>
      <c r="C2163" t="s">
        <v>10</v>
      </c>
      <c r="D2163"/>
      <c r="E2163" s="8"/>
      <c r="F2163"/>
      <c r="G2163">
        <f>SUM(Tabuľka9[[#This Row],[Predpokladané spotrebované množstvo 07-12/2022]]*Tabuľka9[[#This Row],[Cena MJ S  DPH]])</f>
        <v>0</v>
      </c>
      <c r="H2163" s="1">
        <v>42195462</v>
      </c>
      <c r="I2163" t="str">
        <f>_xlfn.XLOOKUP(Tabuľka9[[#This Row],[IČO]],Zlúčenie1[IČO],Zlúčenie1[zariadenie_short])</f>
        <v>SŠ PT</v>
      </c>
      <c r="J2163" t="str">
        <f>_xlfn.XLOOKUP(Tabuľka9[[#This Row],[IČO]],Zlúčenie1[IČO],Zlúčenie1[cis_obce.okres_skratka])</f>
        <v>PT</v>
      </c>
    </row>
    <row r="2164" spans="1:10" hidden="1" x14ac:dyDescent="0.25">
      <c r="A2164" t="s">
        <v>122</v>
      </c>
      <c r="B2164" t="s">
        <v>141</v>
      </c>
      <c r="C2164" t="s">
        <v>10</v>
      </c>
      <c r="D2164"/>
      <c r="E2164" s="8"/>
      <c r="F2164"/>
      <c r="G2164">
        <f>SUM(Tabuľka9[[#This Row],[Predpokladané spotrebované množstvo 07-12/2022]]*Tabuľka9[[#This Row],[Cena MJ S  DPH]])</f>
        <v>0</v>
      </c>
      <c r="H2164" s="1">
        <v>42195462</v>
      </c>
      <c r="I2164" t="str">
        <f>_xlfn.XLOOKUP(Tabuľka9[[#This Row],[IČO]],Zlúčenie1[IČO],Zlúčenie1[zariadenie_short])</f>
        <v>SŠ PT</v>
      </c>
      <c r="J2164" t="str">
        <f>_xlfn.XLOOKUP(Tabuľka9[[#This Row],[IČO]],Zlúčenie1[IČO],Zlúčenie1[cis_obce.okres_skratka])</f>
        <v>PT</v>
      </c>
    </row>
    <row r="2165" spans="1:10" hidden="1" x14ac:dyDescent="0.25">
      <c r="A2165" t="s">
        <v>122</v>
      </c>
      <c r="B2165" t="s">
        <v>142</v>
      </c>
      <c r="C2165" t="s">
        <v>10</v>
      </c>
      <c r="D2165"/>
      <c r="E2165" s="8"/>
      <c r="F2165"/>
      <c r="G2165">
        <f>SUM(Tabuľka9[[#This Row],[Predpokladané spotrebované množstvo 07-12/2022]]*Tabuľka9[[#This Row],[Cena MJ S  DPH]])</f>
        <v>0</v>
      </c>
      <c r="H2165" s="1">
        <v>42195462</v>
      </c>
      <c r="I2165" t="str">
        <f>_xlfn.XLOOKUP(Tabuľka9[[#This Row],[IČO]],Zlúčenie1[IČO],Zlúčenie1[zariadenie_short])</f>
        <v>SŠ PT</v>
      </c>
      <c r="J2165" t="str">
        <f>_xlfn.XLOOKUP(Tabuľka9[[#This Row],[IČO]],Zlúčenie1[IČO],Zlúčenie1[cis_obce.okres_skratka])</f>
        <v>PT</v>
      </c>
    </row>
    <row r="2166" spans="1:10" hidden="1" x14ac:dyDescent="0.25">
      <c r="A2166" t="s">
        <v>122</v>
      </c>
      <c r="B2166" t="s">
        <v>143</v>
      </c>
      <c r="C2166" t="s">
        <v>10</v>
      </c>
      <c r="D2166"/>
      <c r="E2166" s="8"/>
      <c r="F2166"/>
      <c r="G2166">
        <f>SUM(Tabuľka9[[#This Row],[Predpokladané spotrebované množstvo 07-12/2022]]*Tabuľka9[[#This Row],[Cena MJ S  DPH]])</f>
        <v>0</v>
      </c>
      <c r="H2166" s="1">
        <v>42195462</v>
      </c>
      <c r="I2166" t="str">
        <f>_xlfn.XLOOKUP(Tabuľka9[[#This Row],[IČO]],Zlúčenie1[IČO],Zlúčenie1[zariadenie_short])</f>
        <v>SŠ PT</v>
      </c>
      <c r="J2166" t="str">
        <f>_xlfn.XLOOKUP(Tabuľka9[[#This Row],[IČO]],Zlúčenie1[IČO],Zlúčenie1[cis_obce.okres_skratka])</f>
        <v>PT</v>
      </c>
    </row>
    <row r="2167" spans="1:10" hidden="1" x14ac:dyDescent="0.25">
      <c r="A2167" t="s">
        <v>122</v>
      </c>
      <c r="B2167" t="s">
        <v>144</v>
      </c>
      <c r="C2167" t="s">
        <v>10</v>
      </c>
      <c r="D2167"/>
      <c r="E2167" s="8"/>
      <c r="F2167"/>
      <c r="G2167">
        <f>SUM(Tabuľka9[[#This Row],[Predpokladané spotrebované množstvo 07-12/2022]]*Tabuľka9[[#This Row],[Cena MJ S  DPH]])</f>
        <v>0</v>
      </c>
      <c r="H2167" s="1">
        <v>42195462</v>
      </c>
      <c r="I2167" t="str">
        <f>_xlfn.XLOOKUP(Tabuľka9[[#This Row],[IČO]],Zlúčenie1[IČO],Zlúčenie1[zariadenie_short])</f>
        <v>SŠ PT</v>
      </c>
      <c r="J2167" t="str">
        <f>_xlfn.XLOOKUP(Tabuľka9[[#This Row],[IČO]],Zlúčenie1[IČO],Zlúčenie1[cis_obce.okres_skratka])</f>
        <v>PT</v>
      </c>
    </row>
    <row r="2168" spans="1:10" hidden="1" x14ac:dyDescent="0.25">
      <c r="A2168" t="s">
        <v>122</v>
      </c>
      <c r="B2168" t="s">
        <v>145</v>
      </c>
      <c r="C2168" t="s">
        <v>10</v>
      </c>
      <c r="D2168"/>
      <c r="E2168" s="8"/>
      <c r="F2168"/>
      <c r="G2168">
        <f>SUM(Tabuľka9[[#This Row],[Predpokladané spotrebované množstvo 07-12/2022]]*Tabuľka9[[#This Row],[Cena MJ S  DPH]])</f>
        <v>0</v>
      </c>
      <c r="H2168" s="1">
        <v>42195462</v>
      </c>
      <c r="I2168" t="str">
        <f>_xlfn.XLOOKUP(Tabuľka9[[#This Row],[IČO]],Zlúčenie1[IČO],Zlúčenie1[zariadenie_short])</f>
        <v>SŠ PT</v>
      </c>
      <c r="J2168" t="str">
        <f>_xlfn.XLOOKUP(Tabuľka9[[#This Row],[IČO]],Zlúčenie1[IČO],Zlúčenie1[cis_obce.okres_skratka])</f>
        <v>PT</v>
      </c>
    </row>
    <row r="2169" spans="1:10" hidden="1" x14ac:dyDescent="0.25">
      <c r="A2169" t="s">
        <v>122</v>
      </c>
      <c r="B2169" t="s">
        <v>146</v>
      </c>
      <c r="C2169" t="s">
        <v>10</v>
      </c>
      <c r="D2169"/>
      <c r="E2169" s="8"/>
      <c r="F2169"/>
      <c r="G2169">
        <f>SUM(Tabuľka9[[#This Row],[Predpokladané spotrebované množstvo 07-12/2022]]*Tabuľka9[[#This Row],[Cena MJ S  DPH]])</f>
        <v>0</v>
      </c>
      <c r="H2169" s="1">
        <v>42195462</v>
      </c>
      <c r="I2169" t="str">
        <f>_xlfn.XLOOKUP(Tabuľka9[[#This Row],[IČO]],Zlúčenie1[IČO],Zlúčenie1[zariadenie_short])</f>
        <v>SŠ PT</v>
      </c>
      <c r="J2169" t="str">
        <f>_xlfn.XLOOKUP(Tabuľka9[[#This Row],[IČO]],Zlúčenie1[IČO],Zlúčenie1[cis_obce.okres_skratka])</f>
        <v>PT</v>
      </c>
    </row>
    <row r="2170" spans="1:10" hidden="1" x14ac:dyDescent="0.25">
      <c r="A2170" t="s">
        <v>122</v>
      </c>
      <c r="B2170" t="s">
        <v>147</v>
      </c>
      <c r="C2170" t="s">
        <v>10</v>
      </c>
      <c r="D2170"/>
      <c r="E2170" s="8"/>
      <c r="F2170"/>
      <c r="G2170">
        <f>SUM(Tabuľka9[[#This Row],[Predpokladané spotrebované množstvo 07-12/2022]]*Tabuľka9[[#This Row],[Cena MJ S  DPH]])</f>
        <v>0</v>
      </c>
      <c r="H2170" s="1">
        <v>42195462</v>
      </c>
      <c r="I2170" t="str">
        <f>_xlfn.XLOOKUP(Tabuľka9[[#This Row],[IČO]],Zlúčenie1[IČO],Zlúčenie1[zariadenie_short])</f>
        <v>SŠ PT</v>
      </c>
      <c r="J2170" t="str">
        <f>_xlfn.XLOOKUP(Tabuľka9[[#This Row],[IČO]],Zlúčenie1[IČO],Zlúčenie1[cis_obce.okres_skratka])</f>
        <v>PT</v>
      </c>
    </row>
    <row r="2171" spans="1:10" hidden="1" x14ac:dyDescent="0.25">
      <c r="A2171" t="s">
        <v>122</v>
      </c>
      <c r="B2171" t="s">
        <v>148</v>
      </c>
      <c r="C2171" t="s">
        <v>10</v>
      </c>
      <c r="D2171"/>
      <c r="E2171" s="8"/>
      <c r="F2171"/>
      <c r="G2171">
        <f>SUM(Tabuľka9[[#This Row],[Predpokladané spotrebované množstvo 07-12/2022]]*Tabuľka9[[#This Row],[Cena MJ S  DPH]])</f>
        <v>0</v>
      </c>
      <c r="H2171" s="1">
        <v>42195462</v>
      </c>
      <c r="I2171" t="str">
        <f>_xlfn.XLOOKUP(Tabuľka9[[#This Row],[IČO]],Zlúčenie1[IČO],Zlúčenie1[zariadenie_short])</f>
        <v>SŠ PT</v>
      </c>
      <c r="J2171" t="str">
        <f>_xlfn.XLOOKUP(Tabuľka9[[#This Row],[IČO]],Zlúčenie1[IČO],Zlúčenie1[cis_obce.okres_skratka])</f>
        <v>PT</v>
      </c>
    </row>
    <row r="2172" spans="1:10" hidden="1" x14ac:dyDescent="0.25">
      <c r="A2172" t="s">
        <v>122</v>
      </c>
      <c r="B2172" t="s">
        <v>149</v>
      </c>
      <c r="C2172" t="s">
        <v>10</v>
      </c>
      <c r="D2172"/>
      <c r="E2172" s="8"/>
      <c r="F2172"/>
      <c r="G2172">
        <f>SUM(Tabuľka9[[#This Row],[Predpokladané spotrebované množstvo 07-12/2022]]*Tabuľka9[[#This Row],[Cena MJ S  DPH]])</f>
        <v>0</v>
      </c>
      <c r="H2172" s="1">
        <v>42195462</v>
      </c>
      <c r="I2172" t="str">
        <f>_xlfn.XLOOKUP(Tabuľka9[[#This Row],[IČO]],Zlúčenie1[IČO],Zlúčenie1[zariadenie_short])</f>
        <v>SŠ PT</v>
      </c>
      <c r="J2172" t="str">
        <f>_xlfn.XLOOKUP(Tabuľka9[[#This Row],[IČO]],Zlúčenie1[IČO],Zlúčenie1[cis_obce.okres_skratka])</f>
        <v>PT</v>
      </c>
    </row>
    <row r="2173" spans="1:10" hidden="1" x14ac:dyDescent="0.25">
      <c r="A2173" t="s">
        <v>122</v>
      </c>
      <c r="B2173" t="s">
        <v>150</v>
      </c>
      <c r="C2173" t="s">
        <v>10</v>
      </c>
      <c r="D2173"/>
      <c r="E2173" s="8"/>
      <c r="F2173"/>
      <c r="G2173">
        <f>SUM(Tabuľka9[[#This Row],[Predpokladané spotrebované množstvo 07-12/2022]]*Tabuľka9[[#This Row],[Cena MJ S  DPH]])</f>
        <v>0</v>
      </c>
      <c r="H2173" s="1">
        <v>42195462</v>
      </c>
      <c r="I2173" t="str">
        <f>_xlfn.XLOOKUP(Tabuľka9[[#This Row],[IČO]],Zlúčenie1[IČO],Zlúčenie1[zariadenie_short])</f>
        <v>SŠ PT</v>
      </c>
      <c r="J2173" t="str">
        <f>_xlfn.XLOOKUP(Tabuľka9[[#This Row],[IČO]],Zlúčenie1[IČO],Zlúčenie1[cis_obce.okres_skratka])</f>
        <v>PT</v>
      </c>
    </row>
    <row r="2174" spans="1:10" hidden="1" x14ac:dyDescent="0.25">
      <c r="A2174" t="s">
        <v>122</v>
      </c>
      <c r="B2174" t="s">
        <v>151</v>
      </c>
      <c r="C2174" t="s">
        <v>10</v>
      </c>
      <c r="D2174"/>
      <c r="E2174" s="8"/>
      <c r="F2174"/>
      <c r="G2174">
        <f>SUM(Tabuľka9[[#This Row],[Predpokladané spotrebované množstvo 07-12/2022]]*Tabuľka9[[#This Row],[Cena MJ S  DPH]])</f>
        <v>0</v>
      </c>
      <c r="H2174" s="1">
        <v>42195462</v>
      </c>
      <c r="I2174" t="str">
        <f>_xlfn.XLOOKUP(Tabuľka9[[#This Row],[IČO]],Zlúčenie1[IČO],Zlúčenie1[zariadenie_short])</f>
        <v>SŠ PT</v>
      </c>
      <c r="J2174" t="str">
        <f>_xlfn.XLOOKUP(Tabuľka9[[#This Row],[IČO]],Zlúčenie1[IČO],Zlúčenie1[cis_obce.okres_skratka])</f>
        <v>PT</v>
      </c>
    </row>
    <row r="2175" spans="1:10" hidden="1" x14ac:dyDescent="0.25">
      <c r="A2175" t="s">
        <v>122</v>
      </c>
      <c r="B2175" t="s">
        <v>152</v>
      </c>
      <c r="C2175" t="s">
        <v>10</v>
      </c>
      <c r="D2175"/>
      <c r="E2175" s="8"/>
      <c r="F2175"/>
      <c r="G2175">
        <f>SUM(Tabuľka9[[#This Row],[Predpokladané spotrebované množstvo 07-12/2022]]*Tabuľka9[[#This Row],[Cena MJ S  DPH]])</f>
        <v>0</v>
      </c>
      <c r="H2175" s="1">
        <v>42195462</v>
      </c>
      <c r="I2175" t="str">
        <f>_xlfn.XLOOKUP(Tabuľka9[[#This Row],[IČO]],Zlúčenie1[IČO],Zlúčenie1[zariadenie_short])</f>
        <v>SŠ PT</v>
      </c>
      <c r="J2175" t="str">
        <f>_xlfn.XLOOKUP(Tabuľka9[[#This Row],[IČO]],Zlúčenie1[IČO],Zlúčenie1[cis_obce.okres_skratka])</f>
        <v>PT</v>
      </c>
    </row>
    <row r="2176" spans="1:10" hidden="1" x14ac:dyDescent="0.25">
      <c r="A2176" t="s">
        <v>122</v>
      </c>
      <c r="B2176" t="s">
        <v>153</v>
      </c>
      <c r="C2176" t="s">
        <v>10</v>
      </c>
      <c r="D2176"/>
      <c r="E2176" s="8"/>
      <c r="F2176"/>
      <c r="G2176">
        <f>SUM(Tabuľka9[[#This Row],[Predpokladané spotrebované množstvo 07-12/2022]]*Tabuľka9[[#This Row],[Cena MJ S  DPH]])</f>
        <v>0</v>
      </c>
      <c r="H2176" s="1">
        <v>42195462</v>
      </c>
      <c r="I2176" t="str">
        <f>_xlfn.XLOOKUP(Tabuľka9[[#This Row],[IČO]],Zlúčenie1[IČO],Zlúčenie1[zariadenie_short])</f>
        <v>SŠ PT</v>
      </c>
      <c r="J2176" t="str">
        <f>_xlfn.XLOOKUP(Tabuľka9[[#This Row],[IČO]],Zlúčenie1[IČO],Zlúčenie1[cis_obce.okres_skratka])</f>
        <v>PT</v>
      </c>
    </row>
    <row r="2177" spans="1:10" hidden="1" x14ac:dyDescent="0.25">
      <c r="A2177" t="s">
        <v>122</v>
      </c>
      <c r="B2177" t="s">
        <v>154</v>
      </c>
      <c r="C2177" t="s">
        <v>10</v>
      </c>
      <c r="D2177"/>
      <c r="E2177" s="8">
        <v>5</v>
      </c>
      <c r="F2177">
        <v>7</v>
      </c>
      <c r="G2177">
        <f>SUM(Tabuľka9[[#This Row],[Predpokladané spotrebované množstvo 07-12/2022]]*Tabuľka9[[#This Row],[Cena MJ S  DPH]])</f>
        <v>35</v>
      </c>
      <c r="H2177" s="1">
        <v>42195462</v>
      </c>
      <c r="I2177" t="str">
        <f>_xlfn.XLOOKUP(Tabuľka9[[#This Row],[IČO]],Zlúčenie1[IČO],Zlúčenie1[zariadenie_short])</f>
        <v>SŠ PT</v>
      </c>
      <c r="J2177" t="str">
        <f>_xlfn.XLOOKUP(Tabuľka9[[#This Row],[IČO]],Zlúčenie1[IČO],Zlúčenie1[cis_obce.okres_skratka])</f>
        <v>PT</v>
      </c>
    </row>
    <row r="2178" spans="1:10" hidden="1" x14ac:dyDescent="0.25">
      <c r="A2178" t="s">
        <v>122</v>
      </c>
      <c r="B2178" t="s">
        <v>155</v>
      </c>
      <c r="C2178" t="s">
        <v>10</v>
      </c>
      <c r="D2178"/>
      <c r="E2178" s="8"/>
      <c r="F2178"/>
      <c r="G2178">
        <f>SUM(Tabuľka9[[#This Row],[Predpokladané spotrebované množstvo 07-12/2022]]*Tabuľka9[[#This Row],[Cena MJ S  DPH]])</f>
        <v>0</v>
      </c>
      <c r="H2178" s="1">
        <v>42195462</v>
      </c>
      <c r="I2178" t="str">
        <f>_xlfn.XLOOKUP(Tabuľka9[[#This Row],[IČO]],Zlúčenie1[IČO],Zlúčenie1[zariadenie_short])</f>
        <v>SŠ PT</v>
      </c>
      <c r="J2178" t="str">
        <f>_xlfn.XLOOKUP(Tabuľka9[[#This Row],[IČO]],Zlúčenie1[IČO],Zlúčenie1[cis_obce.okres_skratka])</f>
        <v>PT</v>
      </c>
    </row>
    <row r="2179" spans="1:10" hidden="1" x14ac:dyDescent="0.25">
      <c r="A2179" t="s">
        <v>122</v>
      </c>
      <c r="B2179" t="s">
        <v>156</v>
      </c>
      <c r="C2179" t="s">
        <v>10</v>
      </c>
      <c r="D2179"/>
      <c r="E2179" s="8"/>
      <c r="F2179"/>
      <c r="G2179">
        <f>SUM(Tabuľka9[[#This Row],[Predpokladané spotrebované množstvo 07-12/2022]]*Tabuľka9[[#This Row],[Cena MJ S  DPH]])</f>
        <v>0</v>
      </c>
      <c r="H2179" s="1">
        <v>42195462</v>
      </c>
      <c r="I2179" t="str">
        <f>_xlfn.XLOOKUP(Tabuľka9[[#This Row],[IČO]],Zlúčenie1[IČO],Zlúčenie1[zariadenie_short])</f>
        <v>SŠ PT</v>
      </c>
      <c r="J2179" t="str">
        <f>_xlfn.XLOOKUP(Tabuľka9[[#This Row],[IČO]],Zlúčenie1[IČO],Zlúčenie1[cis_obce.okres_skratka])</f>
        <v>PT</v>
      </c>
    </row>
    <row r="2180" spans="1:10" hidden="1" x14ac:dyDescent="0.25">
      <c r="A2180" t="s">
        <v>122</v>
      </c>
      <c r="B2180" t="s">
        <v>157</v>
      </c>
      <c r="C2180" t="s">
        <v>10</v>
      </c>
      <c r="D2180"/>
      <c r="E2180" s="8"/>
      <c r="F2180"/>
      <c r="G2180">
        <f>SUM(Tabuľka9[[#This Row],[Predpokladané spotrebované množstvo 07-12/2022]]*Tabuľka9[[#This Row],[Cena MJ S  DPH]])</f>
        <v>0</v>
      </c>
      <c r="H2180" s="1">
        <v>42195462</v>
      </c>
      <c r="I2180" t="str">
        <f>_xlfn.XLOOKUP(Tabuľka9[[#This Row],[IČO]],Zlúčenie1[IČO],Zlúčenie1[zariadenie_short])</f>
        <v>SŠ PT</v>
      </c>
      <c r="J2180" t="str">
        <f>_xlfn.XLOOKUP(Tabuľka9[[#This Row],[IČO]],Zlúčenie1[IČO],Zlúčenie1[cis_obce.okres_skratka])</f>
        <v>PT</v>
      </c>
    </row>
    <row r="2181" spans="1:10" hidden="1" x14ac:dyDescent="0.25">
      <c r="A2181" t="s">
        <v>122</v>
      </c>
      <c r="B2181" t="s">
        <v>158</v>
      </c>
      <c r="C2181" t="s">
        <v>10</v>
      </c>
      <c r="D2181"/>
      <c r="E2181" s="8"/>
      <c r="F2181"/>
      <c r="G2181">
        <f>SUM(Tabuľka9[[#This Row],[Predpokladané spotrebované množstvo 07-12/2022]]*Tabuľka9[[#This Row],[Cena MJ S  DPH]])</f>
        <v>0</v>
      </c>
      <c r="H2181" s="1">
        <v>42195462</v>
      </c>
      <c r="I2181" t="str">
        <f>_xlfn.XLOOKUP(Tabuľka9[[#This Row],[IČO]],Zlúčenie1[IČO],Zlúčenie1[zariadenie_short])</f>
        <v>SŠ PT</v>
      </c>
      <c r="J2181" t="str">
        <f>_xlfn.XLOOKUP(Tabuľka9[[#This Row],[IČO]],Zlúčenie1[IČO],Zlúčenie1[cis_obce.okres_skratka])</f>
        <v>PT</v>
      </c>
    </row>
    <row r="2182" spans="1:10" hidden="1" x14ac:dyDescent="0.25">
      <c r="A2182" t="s">
        <v>122</v>
      </c>
      <c r="B2182" t="s">
        <v>159</v>
      </c>
      <c r="C2182" t="s">
        <v>10</v>
      </c>
      <c r="D2182"/>
      <c r="E2182" s="8"/>
      <c r="F2182"/>
      <c r="G2182">
        <f>SUM(Tabuľka9[[#This Row],[Predpokladané spotrebované množstvo 07-12/2022]]*Tabuľka9[[#This Row],[Cena MJ S  DPH]])</f>
        <v>0</v>
      </c>
      <c r="H2182" s="1">
        <v>42195462</v>
      </c>
      <c r="I2182" t="str">
        <f>_xlfn.XLOOKUP(Tabuľka9[[#This Row],[IČO]],Zlúčenie1[IČO],Zlúčenie1[zariadenie_short])</f>
        <v>SŠ PT</v>
      </c>
      <c r="J2182" t="str">
        <f>_xlfn.XLOOKUP(Tabuľka9[[#This Row],[IČO]],Zlúčenie1[IČO],Zlúčenie1[cis_obce.okres_skratka])</f>
        <v>PT</v>
      </c>
    </row>
    <row r="2183" spans="1:10" hidden="1" x14ac:dyDescent="0.25">
      <c r="A2183" t="s">
        <v>122</v>
      </c>
      <c r="B2183" t="s">
        <v>160</v>
      </c>
      <c r="C2183" t="s">
        <v>10</v>
      </c>
      <c r="D2183"/>
      <c r="E2183" s="8"/>
      <c r="F2183"/>
      <c r="G2183">
        <f>SUM(Tabuľka9[[#This Row],[Predpokladané spotrebované množstvo 07-12/2022]]*Tabuľka9[[#This Row],[Cena MJ S  DPH]])</f>
        <v>0</v>
      </c>
      <c r="H2183" s="1">
        <v>42195462</v>
      </c>
      <c r="I2183" t="str">
        <f>_xlfn.XLOOKUP(Tabuľka9[[#This Row],[IČO]],Zlúčenie1[IČO],Zlúčenie1[zariadenie_short])</f>
        <v>SŠ PT</v>
      </c>
      <c r="J2183" t="str">
        <f>_xlfn.XLOOKUP(Tabuľka9[[#This Row],[IČO]],Zlúčenie1[IČO],Zlúčenie1[cis_obce.okres_skratka])</f>
        <v>PT</v>
      </c>
    </row>
    <row r="2184" spans="1:10" hidden="1" x14ac:dyDescent="0.25">
      <c r="A2184" t="s">
        <v>122</v>
      </c>
      <c r="B2184" t="s">
        <v>161</v>
      </c>
      <c r="C2184" t="s">
        <v>10</v>
      </c>
      <c r="D2184"/>
      <c r="E2184" s="8"/>
      <c r="F2184"/>
      <c r="G2184">
        <f>SUM(Tabuľka9[[#This Row],[Predpokladané spotrebované množstvo 07-12/2022]]*Tabuľka9[[#This Row],[Cena MJ S  DPH]])</f>
        <v>0</v>
      </c>
      <c r="H2184" s="1">
        <v>42195462</v>
      </c>
      <c r="I2184" t="str">
        <f>_xlfn.XLOOKUP(Tabuľka9[[#This Row],[IČO]],Zlúčenie1[IČO],Zlúčenie1[zariadenie_short])</f>
        <v>SŠ PT</v>
      </c>
      <c r="J2184" t="str">
        <f>_xlfn.XLOOKUP(Tabuľka9[[#This Row],[IČO]],Zlúčenie1[IČO],Zlúčenie1[cis_obce.okres_skratka])</f>
        <v>PT</v>
      </c>
    </row>
    <row r="2185" spans="1:10" hidden="1" x14ac:dyDescent="0.25">
      <c r="A2185" t="s">
        <v>122</v>
      </c>
      <c r="B2185" t="s">
        <v>162</v>
      </c>
      <c r="C2185" t="s">
        <v>10</v>
      </c>
      <c r="D2185"/>
      <c r="E2185" s="8"/>
      <c r="F2185"/>
      <c r="G2185">
        <f>SUM(Tabuľka9[[#This Row],[Predpokladané spotrebované množstvo 07-12/2022]]*Tabuľka9[[#This Row],[Cena MJ S  DPH]])</f>
        <v>0</v>
      </c>
      <c r="H2185" s="1">
        <v>42195462</v>
      </c>
      <c r="I2185" t="str">
        <f>_xlfn.XLOOKUP(Tabuľka9[[#This Row],[IČO]],Zlúčenie1[IČO],Zlúčenie1[zariadenie_short])</f>
        <v>SŠ PT</v>
      </c>
      <c r="J2185" t="str">
        <f>_xlfn.XLOOKUP(Tabuľka9[[#This Row],[IČO]],Zlúčenie1[IČO],Zlúčenie1[cis_obce.okres_skratka])</f>
        <v>PT</v>
      </c>
    </row>
    <row r="2186" spans="1:10" hidden="1" x14ac:dyDescent="0.25">
      <c r="A2186" t="s">
        <v>122</v>
      </c>
      <c r="B2186" t="s">
        <v>163</v>
      </c>
      <c r="C2186" t="s">
        <v>10</v>
      </c>
      <c r="D2186"/>
      <c r="E2186" s="8"/>
      <c r="F2186"/>
      <c r="G2186">
        <f>SUM(Tabuľka9[[#This Row],[Predpokladané spotrebované množstvo 07-12/2022]]*Tabuľka9[[#This Row],[Cena MJ S  DPH]])</f>
        <v>0</v>
      </c>
      <c r="H2186" s="1">
        <v>42195462</v>
      </c>
      <c r="I2186" t="str">
        <f>_xlfn.XLOOKUP(Tabuľka9[[#This Row],[IČO]],Zlúčenie1[IČO],Zlúčenie1[zariadenie_short])</f>
        <v>SŠ PT</v>
      </c>
      <c r="J2186" t="str">
        <f>_xlfn.XLOOKUP(Tabuľka9[[#This Row],[IČO]],Zlúčenie1[IČO],Zlúčenie1[cis_obce.okres_skratka])</f>
        <v>PT</v>
      </c>
    </row>
    <row r="2187" spans="1:10" hidden="1" x14ac:dyDescent="0.25">
      <c r="A2187" t="s">
        <v>122</v>
      </c>
      <c r="B2187" t="s">
        <v>164</v>
      </c>
      <c r="C2187" t="s">
        <v>10</v>
      </c>
      <c r="D2187"/>
      <c r="E2187" s="8">
        <v>7</v>
      </c>
      <c r="F2187">
        <v>14</v>
      </c>
      <c r="G2187">
        <f>SUM(Tabuľka9[[#This Row],[Predpokladané spotrebované množstvo 07-12/2022]]*Tabuľka9[[#This Row],[Cena MJ S  DPH]])</f>
        <v>98</v>
      </c>
      <c r="H2187" s="1">
        <v>42195462</v>
      </c>
      <c r="I2187" t="str">
        <f>_xlfn.XLOOKUP(Tabuľka9[[#This Row],[IČO]],Zlúčenie1[IČO],Zlúčenie1[zariadenie_short])</f>
        <v>SŠ PT</v>
      </c>
      <c r="J2187" t="str">
        <f>_xlfn.XLOOKUP(Tabuľka9[[#This Row],[IČO]],Zlúčenie1[IČO],Zlúčenie1[cis_obce.okres_skratka])</f>
        <v>PT</v>
      </c>
    </row>
    <row r="2188" spans="1:10" hidden="1" x14ac:dyDescent="0.25">
      <c r="A2188" t="s">
        <v>122</v>
      </c>
      <c r="B2188" t="s">
        <v>165</v>
      </c>
      <c r="C2188" t="s">
        <v>10</v>
      </c>
      <c r="D2188"/>
      <c r="E2188" s="8"/>
      <c r="F2188"/>
      <c r="G2188">
        <f>SUM(Tabuľka9[[#This Row],[Predpokladané spotrebované množstvo 07-12/2022]]*Tabuľka9[[#This Row],[Cena MJ S  DPH]])</f>
        <v>0</v>
      </c>
      <c r="H2188" s="1">
        <v>42195462</v>
      </c>
      <c r="I2188" t="str">
        <f>_xlfn.XLOOKUP(Tabuľka9[[#This Row],[IČO]],Zlúčenie1[IČO],Zlúčenie1[zariadenie_short])</f>
        <v>SŠ PT</v>
      </c>
      <c r="J2188" t="str">
        <f>_xlfn.XLOOKUP(Tabuľka9[[#This Row],[IČO]],Zlúčenie1[IČO],Zlúčenie1[cis_obce.okres_skratka])</f>
        <v>PT</v>
      </c>
    </row>
    <row r="2189" spans="1:10" hidden="1" x14ac:dyDescent="0.25">
      <c r="A2189" t="s">
        <v>122</v>
      </c>
      <c r="B2189" t="s">
        <v>166</v>
      </c>
      <c r="C2189" t="s">
        <v>10</v>
      </c>
      <c r="D2189"/>
      <c r="E2189" s="8">
        <v>7</v>
      </c>
      <c r="F2189">
        <v>7</v>
      </c>
      <c r="G2189">
        <f>SUM(Tabuľka9[[#This Row],[Predpokladané spotrebované množstvo 07-12/2022]]*Tabuľka9[[#This Row],[Cena MJ S  DPH]])</f>
        <v>49</v>
      </c>
      <c r="H2189" s="1">
        <v>42195462</v>
      </c>
      <c r="I2189" t="str">
        <f>_xlfn.XLOOKUP(Tabuľka9[[#This Row],[IČO]],Zlúčenie1[IČO],Zlúčenie1[zariadenie_short])</f>
        <v>SŠ PT</v>
      </c>
      <c r="J2189" t="str">
        <f>_xlfn.XLOOKUP(Tabuľka9[[#This Row],[IČO]],Zlúčenie1[IČO],Zlúčenie1[cis_obce.okres_skratka])</f>
        <v>PT</v>
      </c>
    </row>
    <row r="2190" spans="1:10" hidden="1" x14ac:dyDescent="0.25">
      <c r="A2190" t="s">
        <v>122</v>
      </c>
      <c r="B2190" t="s">
        <v>167</v>
      </c>
      <c r="C2190" t="s">
        <v>10</v>
      </c>
      <c r="D2190"/>
      <c r="E2190" s="8"/>
      <c r="F2190"/>
      <c r="G2190">
        <f>SUM(Tabuľka9[[#This Row],[Predpokladané spotrebované množstvo 07-12/2022]]*Tabuľka9[[#This Row],[Cena MJ S  DPH]])</f>
        <v>0</v>
      </c>
      <c r="H2190" s="1">
        <v>42195462</v>
      </c>
      <c r="I2190" t="str">
        <f>_xlfn.XLOOKUP(Tabuľka9[[#This Row],[IČO]],Zlúčenie1[IČO],Zlúčenie1[zariadenie_short])</f>
        <v>SŠ PT</v>
      </c>
      <c r="J2190" t="str">
        <f>_xlfn.XLOOKUP(Tabuľka9[[#This Row],[IČO]],Zlúčenie1[IČO],Zlúčenie1[cis_obce.okres_skratka])</f>
        <v>PT</v>
      </c>
    </row>
    <row r="2191" spans="1:10" hidden="1" x14ac:dyDescent="0.25">
      <c r="A2191" t="s">
        <v>122</v>
      </c>
      <c r="B2191" t="s">
        <v>168</v>
      </c>
      <c r="C2191" t="s">
        <v>10</v>
      </c>
      <c r="D2191"/>
      <c r="E2191" s="8"/>
      <c r="F2191"/>
      <c r="G2191">
        <f>SUM(Tabuľka9[[#This Row],[Predpokladané spotrebované množstvo 07-12/2022]]*Tabuľka9[[#This Row],[Cena MJ S  DPH]])</f>
        <v>0</v>
      </c>
      <c r="H2191" s="1">
        <v>42195462</v>
      </c>
      <c r="I2191" t="str">
        <f>_xlfn.XLOOKUP(Tabuľka9[[#This Row],[IČO]],Zlúčenie1[IČO],Zlúčenie1[zariadenie_short])</f>
        <v>SŠ PT</v>
      </c>
      <c r="J2191" t="str">
        <f>_xlfn.XLOOKUP(Tabuľka9[[#This Row],[IČO]],Zlúčenie1[IČO],Zlúčenie1[cis_obce.okres_skratka])</f>
        <v>PT</v>
      </c>
    </row>
    <row r="2192" spans="1:10" hidden="1" x14ac:dyDescent="0.25">
      <c r="A2192" t="s">
        <v>122</v>
      </c>
      <c r="B2192" t="s">
        <v>169</v>
      </c>
      <c r="C2192" t="s">
        <v>10</v>
      </c>
      <c r="D2192"/>
      <c r="E2192" s="8">
        <v>7</v>
      </c>
      <c r="F2192">
        <v>14</v>
      </c>
      <c r="G2192">
        <f>SUM(Tabuľka9[[#This Row],[Predpokladané spotrebované množstvo 07-12/2022]]*Tabuľka9[[#This Row],[Cena MJ S  DPH]])</f>
        <v>98</v>
      </c>
      <c r="H2192" s="1">
        <v>42195462</v>
      </c>
      <c r="I2192" t="str">
        <f>_xlfn.XLOOKUP(Tabuľka9[[#This Row],[IČO]],Zlúčenie1[IČO],Zlúčenie1[zariadenie_short])</f>
        <v>SŠ PT</v>
      </c>
      <c r="J2192" t="str">
        <f>_xlfn.XLOOKUP(Tabuľka9[[#This Row],[IČO]],Zlúčenie1[IČO],Zlúčenie1[cis_obce.okres_skratka])</f>
        <v>PT</v>
      </c>
    </row>
    <row r="2193" spans="1:10" hidden="1" x14ac:dyDescent="0.25">
      <c r="A2193" t="s">
        <v>122</v>
      </c>
      <c r="B2193" t="s">
        <v>170</v>
      </c>
      <c r="C2193" t="s">
        <v>10</v>
      </c>
      <c r="D2193"/>
      <c r="E2193" s="8"/>
      <c r="F2193"/>
      <c r="G2193">
        <f>SUM(Tabuľka9[[#This Row],[Predpokladané spotrebované množstvo 07-12/2022]]*Tabuľka9[[#This Row],[Cena MJ S  DPH]])</f>
        <v>0</v>
      </c>
      <c r="H2193" s="1">
        <v>42195462</v>
      </c>
      <c r="I2193" t="str">
        <f>_xlfn.XLOOKUP(Tabuľka9[[#This Row],[IČO]],Zlúčenie1[IČO],Zlúčenie1[zariadenie_short])</f>
        <v>SŠ PT</v>
      </c>
      <c r="J2193" t="str">
        <f>_xlfn.XLOOKUP(Tabuľka9[[#This Row],[IČO]],Zlúčenie1[IČO],Zlúčenie1[cis_obce.okres_skratka])</f>
        <v>PT</v>
      </c>
    </row>
    <row r="2194" spans="1:10" hidden="1" x14ac:dyDescent="0.25">
      <c r="A2194" t="s">
        <v>122</v>
      </c>
      <c r="B2194" t="s">
        <v>171</v>
      </c>
      <c r="C2194" t="s">
        <v>10</v>
      </c>
      <c r="D2194"/>
      <c r="E2194" s="8"/>
      <c r="F2194"/>
      <c r="G2194">
        <f>SUM(Tabuľka9[[#This Row],[Predpokladané spotrebované množstvo 07-12/2022]]*Tabuľka9[[#This Row],[Cena MJ S  DPH]])</f>
        <v>0</v>
      </c>
      <c r="H2194" s="1">
        <v>42195462</v>
      </c>
      <c r="I2194" t="str">
        <f>_xlfn.XLOOKUP(Tabuľka9[[#This Row],[IČO]],Zlúčenie1[IČO],Zlúčenie1[zariadenie_short])</f>
        <v>SŠ PT</v>
      </c>
      <c r="J2194" t="str">
        <f>_xlfn.XLOOKUP(Tabuľka9[[#This Row],[IČO]],Zlúčenie1[IČO],Zlúčenie1[cis_obce.okres_skratka])</f>
        <v>PT</v>
      </c>
    </row>
    <row r="2195" spans="1:10" hidden="1" x14ac:dyDescent="0.25">
      <c r="A2195" t="s">
        <v>122</v>
      </c>
      <c r="B2195" t="s">
        <v>172</v>
      </c>
      <c r="C2195" t="s">
        <v>10</v>
      </c>
      <c r="D2195"/>
      <c r="E2195" s="8"/>
      <c r="F2195"/>
      <c r="G2195">
        <f>SUM(Tabuľka9[[#This Row],[Predpokladané spotrebované množstvo 07-12/2022]]*Tabuľka9[[#This Row],[Cena MJ S  DPH]])</f>
        <v>0</v>
      </c>
      <c r="H2195" s="1">
        <v>42195462</v>
      </c>
      <c r="I2195" t="str">
        <f>_xlfn.XLOOKUP(Tabuľka9[[#This Row],[IČO]],Zlúčenie1[IČO],Zlúčenie1[zariadenie_short])</f>
        <v>SŠ PT</v>
      </c>
      <c r="J2195" t="str">
        <f>_xlfn.XLOOKUP(Tabuľka9[[#This Row],[IČO]],Zlúčenie1[IČO],Zlúčenie1[cis_obce.okres_skratka])</f>
        <v>PT</v>
      </c>
    </row>
    <row r="2196" spans="1:10" hidden="1" x14ac:dyDescent="0.25">
      <c r="A2196" t="s">
        <v>122</v>
      </c>
      <c r="B2196" t="s">
        <v>173</v>
      </c>
      <c r="C2196" t="s">
        <v>10</v>
      </c>
      <c r="D2196"/>
      <c r="E2196" s="8"/>
      <c r="F2196"/>
      <c r="G2196">
        <f>SUM(Tabuľka9[[#This Row],[Predpokladané spotrebované množstvo 07-12/2022]]*Tabuľka9[[#This Row],[Cena MJ S  DPH]])</f>
        <v>0</v>
      </c>
      <c r="H2196" s="1">
        <v>42195462</v>
      </c>
      <c r="I2196" t="str">
        <f>_xlfn.XLOOKUP(Tabuľka9[[#This Row],[IČO]],Zlúčenie1[IČO],Zlúčenie1[zariadenie_short])</f>
        <v>SŠ PT</v>
      </c>
      <c r="J2196" t="str">
        <f>_xlfn.XLOOKUP(Tabuľka9[[#This Row],[IČO]],Zlúčenie1[IČO],Zlúčenie1[cis_obce.okres_skratka])</f>
        <v>PT</v>
      </c>
    </row>
    <row r="2197" spans="1:10" hidden="1" x14ac:dyDescent="0.25">
      <c r="A2197" t="s">
        <v>122</v>
      </c>
      <c r="B2197" t="s">
        <v>174</v>
      </c>
      <c r="C2197" t="s">
        <v>10</v>
      </c>
      <c r="D2197"/>
      <c r="E2197" s="8"/>
      <c r="F2197"/>
      <c r="G2197">
        <f>SUM(Tabuľka9[[#This Row],[Predpokladané spotrebované množstvo 07-12/2022]]*Tabuľka9[[#This Row],[Cena MJ S  DPH]])</f>
        <v>0</v>
      </c>
      <c r="H2197" s="1">
        <v>42195462</v>
      </c>
      <c r="I2197" t="str">
        <f>_xlfn.XLOOKUP(Tabuľka9[[#This Row],[IČO]],Zlúčenie1[IČO],Zlúčenie1[zariadenie_short])</f>
        <v>SŠ PT</v>
      </c>
      <c r="J2197" t="str">
        <f>_xlfn.XLOOKUP(Tabuľka9[[#This Row],[IČO]],Zlúčenie1[IČO],Zlúčenie1[cis_obce.okres_skratka])</f>
        <v>PT</v>
      </c>
    </row>
    <row r="2198" spans="1:10" hidden="1" x14ac:dyDescent="0.25">
      <c r="A2198" t="s">
        <v>122</v>
      </c>
      <c r="B2198" t="s">
        <v>175</v>
      </c>
      <c r="C2198" t="s">
        <v>10</v>
      </c>
      <c r="D2198"/>
      <c r="E2198" s="8">
        <v>5.5</v>
      </c>
      <c r="F2198">
        <v>56</v>
      </c>
      <c r="G2198">
        <f>SUM(Tabuľka9[[#This Row],[Predpokladané spotrebované množstvo 07-12/2022]]*Tabuľka9[[#This Row],[Cena MJ S  DPH]])</f>
        <v>308</v>
      </c>
      <c r="H2198" s="1">
        <v>42195462</v>
      </c>
      <c r="I2198" t="str">
        <f>_xlfn.XLOOKUP(Tabuľka9[[#This Row],[IČO]],Zlúčenie1[IČO],Zlúčenie1[zariadenie_short])</f>
        <v>SŠ PT</v>
      </c>
      <c r="J2198" t="str">
        <f>_xlfn.XLOOKUP(Tabuľka9[[#This Row],[IČO]],Zlúčenie1[IČO],Zlúčenie1[cis_obce.okres_skratka])</f>
        <v>PT</v>
      </c>
    </row>
    <row r="2199" spans="1:10" hidden="1" x14ac:dyDescent="0.25">
      <c r="A2199" t="s">
        <v>122</v>
      </c>
      <c r="B2199" t="s">
        <v>176</v>
      </c>
      <c r="C2199" t="s">
        <v>10</v>
      </c>
      <c r="D2199"/>
      <c r="E2199" s="8"/>
      <c r="F2199"/>
      <c r="G2199">
        <f>SUM(Tabuľka9[[#This Row],[Predpokladané spotrebované množstvo 07-12/2022]]*Tabuľka9[[#This Row],[Cena MJ S  DPH]])</f>
        <v>0</v>
      </c>
      <c r="H2199" s="1">
        <v>42195462</v>
      </c>
      <c r="I2199" t="str">
        <f>_xlfn.XLOOKUP(Tabuľka9[[#This Row],[IČO]],Zlúčenie1[IČO],Zlúčenie1[zariadenie_short])</f>
        <v>SŠ PT</v>
      </c>
      <c r="J2199" t="str">
        <f>_xlfn.XLOOKUP(Tabuľka9[[#This Row],[IČO]],Zlúčenie1[IČO],Zlúčenie1[cis_obce.okres_skratka])</f>
        <v>PT</v>
      </c>
    </row>
    <row r="2200" spans="1:10" hidden="1" x14ac:dyDescent="0.25">
      <c r="A2200" t="s">
        <v>122</v>
      </c>
      <c r="B2200" t="s">
        <v>177</v>
      </c>
      <c r="C2200" t="s">
        <v>10</v>
      </c>
      <c r="D2200"/>
      <c r="E2200" s="8"/>
      <c r="F2200"/>
      <c r="G2200">
        <f>SUM(Tabuľka9[[#This Row],[Predpokladané spotrebované množstvo 07-12/2022]]*Tabuľka9[[#This Row],[Cena MJ S  DPH]])</f>
        <v>0</v>
      </c>
      <c r="H2200" s="1">
        <v>42195462</v>
      </c>
      <c r="I2200" t="str">
        <f>_xlfn.XLOOKUP(Tabuľka9[[#This Row],[IČO]],Zlúčenie1[IČO],Zlúčenie1[zariadenie_short])</f>
        <v>SŠ PT</v>
      </c>
      <c r="J2200" t="str">
        <f>_xlfn.XLOOKUP(Tabuľka9[[#This Row],[IČO]],Zlúčenie1[IČO],Zlúčenie1[cis_obce.okres_skratka])</f>
        <v>PT</v>
      </c>
    </row>
    <row r="2201" spans="1:10" hidden="1" x14ac:dyDescent="0.25">
      <c r="A2201" t="s">
        <v>122</v>
      </c>
      <c r="B2201" t="s">
        <v>178</v>
      </c>
      <c r="C2201" t="s">
        <v>10</v>
      </c>
      <c r="D2201"/>
      <c r="E2201" s="8"/>
      <c r="F2201"/>
      <c r="G2201">
        <f>SUM(Tabuľka9[[#This Row],[Predpokladané spotrebované množstvo 07-12/2022]]*Tabuľka9[[#This Row],[Cena MJ S  DPH]])</f>
        <v>0</v>
      </c>
      <c r="H2201" s="1">
        <v>42195462</v>
      </c>
      <c r="I2201" t="str">
        <f>_xlfn.XLOOKUP(Tabuľka9[[#This Row],[IČO]],Zlúčenie1[IČO],Zlúčenie1[zariadenie_short])</f>
        <v>SŠ PT</v>
      </c>
      <c r="J2201" t="str">
        <f>_xlfn.XLOOKUP(Tabuľka9[[#This Row],[IČO]],Zlúčenie1[IČO],Zlúčenie1[cis_obce.okres_skratka])</f>
        <v>PT</v>
      </c>
    </row>
    <row r="2202" spans="1:10" hidden="1" x14ac:dyDescent="0.25">
      <c r="A2202" t="s">
        <v>122</v>
      </c>
      <c r="B2202" t="s">
        <v>179</v>
      </c>
      <c r="C2202" t="s">
        <v>10</v>
      </c>
      <c r="D2202"/>
      <c r="E2202" s="8"/>
      <c r="F2202"/>
      <c r="G2202">
        <f>SUM(Tabuľka9[[#This Row],[Predpokladané spotrebované množstvo 07-12/2022]]*Tabuľka9[[#This Row],[Cena MJ S  DPH]])</f>
        <v>0</v>
      </c>
      <c r="H2202" s="1">
        <v>42195462</v>
      </c>
      <c r="I2202" t="str">
        <f>_xlfn.XLOOKUP(Tabuľka9[[#This Row],[IČO]],Zlúčenie1[IČO],Zlúčenie1[zariadenie_short])</f>
        <v>SŠ PT</v>
      </c>
      <c r="J2202" t="str">
        <f>_xlfn.XLOOKUP(Tabuľka9[[#This Row],[IČO]],Zlúčenie1[IČO],Zlúčenie1[cis_obce.okres_skratka])</f>
        <v>PT</v>
      </c>
    </row>
    <row r="2203" spans="1:10" hidden="1" x14ac:dyDescent="0.25">
      <c r="A2203" t="s">
        <v>122</v>
      </c>
      <c r="B2203" t="s">
        <v>180</v>
      </c>
      <c r="C2203" t="s">
        <v>10</v>
      </c>
      <c r="D2203"/>
      <c r="E2203" s="8"/>
      <c r="F2203"/>
      <c r="G2203">
        <f>SUM(Tabuľka9[[#This Row],[Predpokladané spotrebované množstvo 07-12/2022]]*Tabuľka9[[#This Row],[Cena MJ S  DPH]])</f>
        <v>0</v>
      </c>
      <c r="H2203" s="1">
        <v>42195462</v>
      </c>
      <c r="I2203" t="str">
        <f>_xlfn.XLOOKUP(Tabuľka9[[#This Row],[IČO]],Zlúčenie1[IČO],Zlúčenie1[zariadenie_short])</f>
        <v>SŠ PT</v>
      </c>
      <c r="J2203" t="str">
        <f>_xlfn.XLOOKUP(Tabuľka9[[#This Row],[IČO]],Zlúčenie1[IČO],Zlúčenie1[cis_obce.okres_skratka])</f>
        <v>PT</v>
      </c>
    </row>
    <row r="2204" spans="1:10" hidden="1" x14ac:dyDescent="0.25">
      <c r="A2204" t="s">
        <v>122</v>
      </c>
      <c r="B2204" t="s">
        <v>181</v>
      </c>
      <c r="C2204" t="s">
        <v>10</v>
      </c>
      <c r="D2204"/>
      <c r="E2204" s="8"/>
      <c r="F2204"/>
      <c r="G2204">
        <f>SUM(Tabuľka9[[#This Row],[Predpokladané spotrebované množstvo 07-12/2022]]*Tabuľka9[[#This Row],[Cena MJ S  DPH]])</f>
        <v>0</v>
      </c>
      <c r="H2204" s="1">
        <v>42195462</v>
      </c>
      <c r="I2204" t="str">
        <f>_xlfn.XLOOKUP(Tabuľka9[[#This Row],[IČO]],Zlúčenie1[IČO],Zlúčenie1[zariadenie_short])</f>
        <v>SŠ PT</v>
      </c>
      <c r="J2204" t="str">
        <f>_xlfn.XLOOKUP(Tabuľka9[[#This Row],[IČO]],Zlúčenie1[IČO],Zlúčenie1[cis_obce.okres_skratka])</f>
        <v>PT</v>
      </c>
    </row>
    <row r="2205" spans="1:10" hidden="1" x14ac:dyDescent="0.25">
      <c r="A2205" t="s">
        <v>122</v>
      </c>
      <c r="B2205" t="s">
        <v>182</v>
      </c>
      <c r="C2205" t="s">
        <v>10</v>
      </c>
      <c r="D2205"/>
      <c r="E2205" s="8"/>
      <c r="F2205"/>
      <c r="G2205">
        <f>SUM(Tabuľka9[[#This Row],[Predpokladané spotrebované množstvo 07-12/2022]]*Tabuľka9[[#This Row],[Cena MJ S  DPH]])</f>
        <v>0</v>
      </c>
      <c r="H2205" s="1">
        <v>42195462</v>
      </c>
      <c r="I2205" t="str">
        <f>_xlfn.XLOOKUP(Tabuľka9[[#This Row],[IČO]],Zlúčenie1[IČO],Zlúčenie1[zariadenie_short])</f>
        <v>SŠ PT</v>
      </c>
      <c r="J2205" t="str">
        <f>_xlfn.XLOOKUP(Tabuľka9[[#This Row],[IČO]],Zlúčenie1[IČO],Zlúčenie1[cis_obce.okres_skratka])</f>
        <v>PT</v>
      </c>
    </row>
    <row r="2206" spans="1:10" hidden="1" x14ac:dyDescent="0.25">
      <c r="A2206" t="s">
        <v>122</v>
      </c>
      <c r="B2206" t="s">
        <v>183</v>
      </c>
      <c r="C2206" t="s">
        <v>10</v>
      </c>
      <c r="D2206"/>
      <c r="E2206" s="8"/>
      <c r="F2206"/>
      <c r="G2206">
        <f>SUM(Tabuľka9[[#This Row],[Predpokladané spotrebované množstvo 07-12/2022]]*Tabuľka9[[#This Row],[Cena MJ S  DPH]])</f>
        <v>0</v>
      </c>
      <c r="H2206" s="1">
        <v>42195462</v>
      </c>
      <c r="I2206" t="str">
        <f>_xlfn.XLOOKUP(Tabuľka9[[#This Row],[IČO]],Zlúčenie1[IČO],Zlúčenie1[zariadenie_short])</f>
        <v>SŠ PT</v>
      </c>
      <c r="J2206" t="str">
        <f>_xlfn.XLOOKUP(Tabuľka9[[#This Row],[IČO]],Zlúčenie1[IČO],Zlúčenie1[cis_obce.okres_skratka])</f>
        <v>PT</v>
      </c>
    </row>
    <row r="2207" spans="1:10" hidden="1" x14ac:dyDescent="0.25">
      <c r="A2207" t="s">
        <v>122</v>
      </c>
      <c r="B2207" t="s">
        <v>184</v>
      </c>
      <c r="C2207" t="s">
        <v>10</v>
      </c>
      <c r="D2207"/>
      <c r="E2207" s="8"/>
      <c r="F2207"/>
      <c r="G2207">
        <f>SUM(Tabuľka9[[#This Row],[Predpokladané spotrebované množstvo 07-12/2022]]*Tabuľka9[[#This Row],[Cena MJ S  DPH]])</f>
        <v>0</v>
      </c>
      <c r="H2207" s="1">
        <v>42195462</v>
      </c>
      <c r="I2207" t="str">
        <f>_xlfn.XLOOKUP(Tabuľka9[[#This Row],[IČO]],Zlúčenie1[IČO],Zlúčenie1[zariadenie_short])</f>
        <v>SŠ PT</v>
      </c>
      <c r="J2207" t="str">
        <f>_xlfn.XLOOKUP(Tabuľka9[[#This Row],[IČO]],Zlúčenie1[IČO],Zlúčenie1[cis_obce.okres_skratka])</f>
        <v>PT</v>
      </c>
    </row>
    <row r="2208" spans="1:10" hidden="1" x14ac:dyDescent="0.25">
      <c r="A2208" t="s">
        <v>122</v>
      </c>
      <c r="B2208" t="s">
        <v>185</v>
      </c>
      <c r="C2208" t="s">
        <v>10</v>
      </c>
      <c r="D2208"/>
      <c r="E2208" s="8"/>
      <c r="F2208"/>
      <c r="G2208">
        <f>SUM(Tabuľka9[[#This Row],[Predpokladané spotrebované množstvo 07-12/2022]]*Tabuľka9[[#This Row],[Cena MJ S  DPH]])</f>
        <v>0</v>
      </c>
      <c r="H2208" s="1">
        <v>42195462</v>
      </c>
      <c r="I2208" t="str">
        <f>_xlfn.XLOOKUP(Tabuľka9[[#This Row],[IČO]],Zlúčenie1[IČO],Zlúčenie1[zariadenie_short])</f>
        <v>SŠ PT</v>
      </c>
      <c r="J2208" t="str">
        <f>_xlfn.XLOOKUP(Tabuľka9[[#This Row],[IČO]],Zlúčenie1[IČO],Zlúčenie1[cis_obce.okres_skratka])</f>
        <v>PT</v>
      </c>
    </row>
    <row r="2209" spans="1:10" hidden="1" x14ac:dyDescent="0.25">
      <c r="A2209" t="s">
        <v>92</v>
      </c>
      <c r="B2209" t="s">
        <v>186</v>
      </c>
      <c r="C2209" t="s">
        <v>45</v>
      </c>
      <c r="D2209"/>
      <c r="E2209" s="8"/>
      <c r="F2209"/>
      <c r="G2209">
        <f>SUM(Tabuľka9[[#This Row],[Predpokladané spotrebované množstvo 07-12/2022]]*Tabuľka9[[#This Row],[Cena MJ S  DPH]])</f>
        <v>0</v>
      </c>
      <c r="H2209" s="1">
        <v>42195462</v>
      </c>
      <c r="I2209" t="str">
        <f>_xlfn.XLOOKUP(Tabuľka9[[#This Row],[IČO]],Zlúčenie1[IČO],Zlúčenie1[zariadenie_short])</f>
        <v>SŠ PT</v>
      </c>
      <c r="J2209" t="str">
        <f>_xlfn.XLOOKUP(Tabuľka9[[#This Row],[IČO]],Zlúčenie1[IČO],Zlúčenie1[cis_obce.okres_skratka])</f>
        <v>PT</v>
      </c>
    </row>
    <row r="2210" spans="1:10" hidden="1" x14ac:dyDescent="0.25">
      <c r="A2210" t="s">
        <v>92</v>
      </c>
      <c r="B2210" t="s">
        <v>187</v>
      </c>
      <c r="C2210" t="s">
        <v>10</v>
      </c>
      <c r="D2210"/>
      <c r="E2210" s="8"/>
      <c r="F2210"/>
      <c r="G2210">
        <f>SUM(Tabuľka9[[#This Row],[Predpokladané spotrebované množstvo 07-12/2022]]*Tabuľka9[[#This Row],[Cena MJ S  DPH]])</f>
        <v>0</v>
      </c>
      <c r="H2210" s="1">
        <v>42195462</v>
      </c>
      <c r="I2210" t="str">
        <f>_xlfn.XLOOKUP(Tabuľka9[[#This Row],[IČO]],Zlúčenie1[IČO],Zlúčenie1[zariadenie_short])</f>
        <v>SŠ PT</v>
      </c>
      <c r="J2210" t="str">
        <f>_xlfn.XLOOKUP(Tabuľka9[[#This Row],[IČO]],Zlúčenie1[IČO],Zlúčenie1[cis_obce.okres_skratka])</f>
        <v>PT</v>
      </c>
    </row>
    <row r="2211" spans="1:10" hidden="1" x14ac:dyDescent="0.25">
      <c r="A2211" t="s">
        <v>92</v>
      </c>
      <c r="B2211" t="s">
        <v>188</v>
      </c>
      <c r="C2211" t="s">
        <v>10</v>
      </c>
      <c r="D2211"/>
      <c r="E2211" s="8">
        <v>1</v>
      </c>
      <c r="F2211">
        <v>7</v>
      </c>
      <c r="G2211">
        <f>SUM(Tabuľka9[[#This Row],[Predpokladané spotrebované množstvo 07-12/2022]]*Tabuľka9[[#This Row],[Cena MJ S  DPH]])</f>
        <v>7</v>
      </c>
      <c r="H2211" s="1">
        <v>42195462</v>
      </c>
      <c r="I2211" t="str">
        <f>_xlfn.XLOOKUP(Tabuľka9[[#This Row],[IČO]],Zlúčenie1[IČO],Zlúčenie1[zariadenie_short])</f>
        <v>SŠ PT</v>
      </c>
      <c r="J2211" t="str">
        <f>_xlfn.XLOOKUP(Tabuľka9[[#This Row],[IČO]],Zlúčenie1[IČO],Zlúčenie1[cis_obce.okres_skratka])</f>
        <v>PT</v>
      </c>
    </row>
    <row r="2212" spans="1:10" hidden="1" x14ac:dyDescent="0.25">
      <c r="A2212" t="s">
        <v>7</v>
      </c>
      <c r="B2212" t="s">
        <v>8</v>
      </c>
      <c r="C2212" t="s">
        <v>10</v>
      </c>
      <c r="D2212"/>
      <c r="E2212" s="8"/>
      <c r="F2212"/>
      <c r="G2212">
        <f>SUM(Tabuľka9[[#This Row],[Predpokladané spotrebované množstvo 07-12/2022]]*Tabuľka9[[#This Row],[Cena MJ S  DPH]])</f>
        <v>0</v>
      </c>
      <c r="H2212" s="1">
        <v>647560</v>
      </c>
      <c r="I2212" t="str">
        <f>_xlfn.XLOOKUP(Tabuľka9[[#This Row],[IČO]],Zlúčenie1[IČO],Zlúčenie1[zariadenie_short])</f>
        <v>Čeláre Kírť</v>
      </c>
      <c r="J2212" t="str">
        <f>_xlfn.XLOOKUP(Tabuľka9[[#This Row],[IČO]],Zlúčenie1[IČO],Zlúčenie1[cis_obce.okres_skratka])</f>
        <v>VK</v>
      </c>
    </row>
    <row r="2213" spans="1:10" hidden="1" x14ac:dyDescent="0.25">
      <c r="A2213" t="s">
        <v>7</v>
      </c>
      <c r="B2213" t="s">
        <v>9</v>
      </c>
      <c r="C2213" t="s">
        <v>10</v>
      </c>
      <c r="D2213"/>
      <c r="E2213" s="8"/>
      <c r="F2213"/>
      <c r="G2213">
        <f>SUM(Tabuľka9[[#This Row],[Predpokladané spotrebované množstvo 07-12/2022]]*Tabuľka9[[#This Row],[Cena MJ S  DPH]])</f>
        <v>0</v>
      </c>
      <c r="H2213" s="1">
        <v>647560</v>
      </c>
      <c r="I2213" t="str">
        <f>_xlfn.XLOOKUP(Tabuľka9[[#This Row],[IČO]],Zlúčenie1[IČO],Zlúčenie1[zariadenie_short])</f>
        <v>Čeláre Kírť</v>
      </c>
      <c r="J2213" t="str">
        <f>_xlfn.XLOOKUP(Tabuľka9[[#This Row],[IČO]],Zlúčenie1[IČO],Zlúčenie1[cis_obce.okres_skratka])</f>
        <v>VK</v>
      </c>
    </row>
    <row r="2214" spans="1:10" hidden="1" x14ac:dyDescent="0.25">
      <c r="A2214" t="s">
        <v>7</v>
      </c>
      <c r="B2214" t="s">
        <v>11</v>
      </c>
      <c r="C2214" t="s">
        <v>10</v>
      </c>
      <c r="D2214"/>
      <c r="E2214" s="8">
        <v>2</v>
      </c>
      <c r="F2214">
        <v>150</v>
      </c>
      <c r="G2214">
        <f>SUM(Tabuľka9[[#This Row],[Predpokladané spotrebované množstvo 07-12/2022]]*Tabuľka9[[#This Row],[Cena MJ S  DPH]])</f>
        <v>300</v>
      </c>
      <c r="H2214" s="1">
        <v>647560</v>
      </c>
      <c r="I2214" t="str">
        <f>_xlfn.XLOOKUP(Tabuľka9[[#This Row],[IČO]],Zlúčenie1[IČO],Zlúčenie1[zariadenie_short])</f>
        <v>Čeláre Kírť</v>
      </c>
      <c r="J2214" t="str">
        <f>_xlfn.XLOOKUP(Tabuľka9[[#This Row],[IČO]],Zlúčenie1[IČO],Zlúčenie1[cis_obce.okres_skratka])</f>
        <v>VK</v>
      </c>
    </row>
    <row r="2215" spans="1:10" hidden="1" x14ac:dyDescent="0.25">
      <c r="A2215" t="s">
        <v>7</v>
      </c>
      <c r="B2215" t="s">
        <v>12</v>
      </c>
      <c r="C2215" t="s">
        <v>10</v>
      </c>
      <c r="D2215"/>
      <c r="E2215" s="8">
        <v>0.6</v>
      </c>
      <c r="F2215">
        <v>600</v>
      </c>
      <c r="G2215">
        <f>SUM(Tabuľka9[[#This Row],[Predpokladané spotrebované množstvo 07-12/2022]]*Tabuľka9[[#This Row],[Cena MJ S  DPH]])</f>
        <v>360</v>
      </c>
      <c r="H2215" s="1">
        <v>647560</v>
      </c>
      <c r="I2215" t="str">
        <f>_xlfn.XLOOKUP(Tabuľka9[[#This Row],[IČO]],Zlúčenie1[IČO],Zlúčenie1[zariadenie_short])</f>
        <v>Čeláre Kírť</v>
      </c>
      <c r="J2215" t="str">
        <f>_xlfn.XLOOKUP(Tabuľka9[[#This Row],[IČO]],Zlúčenie1[IČO],Zlúčenie1[cis_obce.okres_skratka])</f>
        <v>VK</v>
      </c>
    </row>
    <row r="2216" spans="1:10" hidden="1" x14ac:dyDescent="0.25">
      <c r="A2216" t="s">
        <v>7</v>
      </c>
      <c r="B2216" t="s">
        <v>13</v>
      </c>
      <c r="C2216" t="s">
        <v>10</v>
      </c>
      <c r="D2216"/>
      <c r="E2216" s="8"/>
      <c r="F2216"/>
      <c r="G2216">
        <f>SUM(Tabuľka9[[#This Row],[Predpokladané spotrebované množstvo 07-12/2022]]*Tabuľka9[[#This Row],[Cena MJ S  DPH]])</f>
        <v>0</v>
      </c>
      <c r="H2216" s="1">
        <v>647560</v>
      </c>
      <c r="I2216" t="str">
        <f>_xlfn.XLOOKUP(Tabuľka9[[#This Row],[IČO]],Zlúčenie1[IČO],Zlúčenie1[zariadenie_short])</f>
        <v>Čeláre Kírť</v>
      </c>
      <c r="J2216" t="str">
        <f>_xlfn.XLOOKUP(Tabuľka9[[#This Row],[IČO]],Zlúčenie1[IČO],Zlúčenie1[cis_obce.okres_skratka])</f>
        <v>VK</v>
      </c>
    </row>
    <row r="2217" spans="1:10" hidden="1" x14ac:dyDescent="0.25">
      <c r="A2217" t="s">
        <v>7</v>
      </c>
      <c r="B2217" t="s">
        <v>14</v>
      </c>
      <c r="C2217" t="s">
        <v>10</v>
      </c>
      <c r="D2217"/>
      <c r="E2217" s="8"/>
      <c r="F2217"/>
      <c r="G2217">
        <f>SUM(Tabuľka9[[#This Row],[Predpokladané spotrebované množstvo 07-12/2022]]*Tabuľka9[[#This Row],[Cena MJ S  DPH]])</f>
        <v>0</v>
      </c>
      <c r="H2217" s="1">
        <v>647560</v>
      </c>
      <c r="I2217" t="str">
        <f>_xlfn.XLOOKUP(Tabuľka9[[#This Row],[IČO]],Zlúčenie1[IČO],Zlúčenie1[zariadenie_short])</f>
        <v>Čeláre Kírť</v>
      </c>
      <c r="J2217" t="str">
        <f>_xlfn.XLOOKUP(Tabuľka9[[#This Row],[IČO]],Zlúčenie1[IČO],Zlúčenie1[cis_obce.okres_skratka])</f>
        <v>VK</v>
      </c>
    </row>
    <row r="2218" spans="1:10" hidden="1" x14ac:dyDescent="0.25">
      <c r="A2218" t="s">
        <v>7</v>
      </c>
      <c r="B2218" t="s">
        <v>15</v>
      </c>
      <c r="C2218" t="s">
        <v>16</v>
      </c>
      <c r="D2218"/>
      <c r="E2218" s="8"/>
      <c r="F2218"/>
      <c r="G2218">
        <f>SUM(Tabuľka9[[#This Row],[Predpokladané spotrebované množstvo 07-12/2022]]*Tabuľka9[[#This Row],[Cena MJ S  DPH]])</f>
        <v>0</v>
      </c>
      <c r="H2218" s="1">
        <v>647560</v>
      </c>
      <c r="I2218" t="str">
        <f>_xlfn.XLOOKUP(Tabuľka9[[#This Row],[IČO]],Zlúčenie1[IČO],Zlúčenie1[zariadenie_short])</f>
        <v>Čeláre Kírť</v>
      </c>
      <c r="J2218" t="str">
        <f>_xlfn.XLOOKUP(Tabuľka9[[#This Row],[IČO]],Zlúčenie1[IČO],Zlúčenie1[cis_obce.okres_skratka])</f>
        <v>VK</v>
      </c>
    </row>
    <row r="2219" spans="1:10" hidden="1" x14ac:dyDescent="0.25">
      <c r="A2219" t="s">
        <v>7</v>
      </c>
      <c r="B2219" t="s">
        <v>17</v>
      </c>
      <c r="C2219" t="s">
        <v>10</v>
      </c>
      <c r="D2219"/>
      <c r="E2219" s="8">
        <v>4</v>
      </c>
      <c r="F2219">
        <v>18</v>
      </c>
      <c r="G2219">
        <f>SUM(Tabuľka9[[#This Row],[Predpokladané spotrebované množstvo 07-12/2022]]*Tabuľka9[[#This Row],[Cena MJ S  DPH]])</f>
        <v>72</v>
      </c>
      <c r="H2219" s="1">
        <v>647560</v>
      </c>
      <c r="I2219" t="str">
        <f>_xlfn.XLOOKUP(Tabuľka9[[#This Row],[IČO]],Zlúčenie1[IČO],Zlúčenie1[zariadenie_short])</f>
        <v>Čeláre Kírť</v>
      </c>
      <c r="J2219" t="str">
        <f>_xlfn.XLOOKUP(Tabuľka9[[#This Row],[IČO]],Zlúčenie1[IČO],Zlúčenie1[cis_obce.okres_skratka])</f>
        <v>VK</v>
      </c>
    </row>
    <row r="2220" spans="1:10" hidden="1" x14ac:dyDescent="0.25">
      <c r="A2220" t="s">
        <v>7</v>
      </c>
      <c r="B2220" t="s">
        <v>18</v>
      </c>
      <c r="C2220" t="s">
        <v>10</v>
      </c>
      <c r="D2220"/>
      <c r="E2220" s="8"/>
      <c r="F2220"/>
      <c r="G2220">
        <f>SUM(Tabuľka9[[#This Row],[Predpokladané spotrebované množstvo 07-12/2022]]*Tabuľka9[[#This Row],[Cena MJ S  DPH]])</f>
        <v>0</v>
      </c>
      <c r="H2220" s="1">
        <v>647560</v>
      </c>
      <c r="I2220" t="str">
        <f>_xlfn.XLOOKUP(Tabuľka9[[#This Row],[IČO]],Zlúčenie1[IČO],Zlúčenie1[zariadenie_short])</f>
        <v>Čeláre Kírť</v>
      </c>
      <c r="J2220" t="str">
        <f>_xlfn.XLOOKUP(Tabuľka9[[#This Row],[IČO]],Zlúčenie1[IČO],Zlúčenie1[cis_obce.okres_skratka])</f>
        <v>VK</v>
      </c>
    </row>
    <row r="2221" spans="1:10" hidden="1" x14ac:dyDescent="0.25">
      <c r="A2221" t="s">
        <v>7</v>
      </c>
      <c r="B2221" t="s">
        <v>19</v>
      </c>
      <c r="C2221" t="s">
        <v>10</v>
      </c>
      <c r="D2221"/>
      <c r="E2221" s="8"/>
      <c r="F2221"/>
      <c r="G2221">
        <f>SUM(Tabuľka9[[#This Row],[Predpokladané spotrebované množstvo 07-12/2022]]*Tabuľka9[[#This Row],[Cena MJ S  DPH]])</f>
        <v>0</v>
      </c>
      <c r="H2221" s="1">
        <v>647560</v>
      </c>
      <c r="I2221" t="str">
        <f>_xlfn.XLOOKUP(Tabuľka9[[#This Row],[IČO]],Zlúčenie1[IČO],Zlúčenie1[zariadenie_short])</f>
        <v>Čeláre Kírť</v>
      </c>
      <c r="J2221" t="str">
        <f>_xlfn.XLOOKUP(Tabuľka9[[#This Row],[IČO]],Zlúčenie1[IČO],Zlúčenie1[cis_obce.okres_skratka])</f>
        <v>VK</v>
      </c>
    </row>
    <row r="2222" spans="1:10" hidden="1" x14ac:dyDescent="0.25">
      <c r="A2222" t="s">
        <v>7</v>
      </c>
      <c r="B2222" t="s">
        <v>20</v>
      </c>
      <c r="C2222" t="s">
        <v>10</v>
      </c>
      <c r="D2222"/>
      <c r="E2222" s="8"/>
      <c r="F2222"/>
      <c r="G2222">
        <f>SUM(Tabuľka9[[#This Row],[Predpokladané spotrebované množstvo 07-12/2022]]*Tabuľka9[[#This Row],[Cena MJ S  DPH]])</f>
        <v>0</v>
      </c>
      <c r="H2222" s="1">
        <v>647560</v>
      </c>
      <c r="I2222" t="str">
        <f>_xlfn.XLOOKUP(Tabuľka9[[#This Row],[IČO]],Zlúčenie1[IČO],Zlúčenie1[zariadenie_short])</f>
        <v>Čeláre Kírť</v>
      </c>
      <c r="J2222" t="str">
        <f>_xlfn.XLOOKUP(Tabuľka9[[#This Row],[IČO]],Zlúčenie1[IČO],Zlúčenie1[cis_obce.okres_skratka])</f>
        <v>VK</v>
      </c>
    </row>
    <row r="2223" spans="1:10" hidden="1" x14ac:dyDescent="0.25">
      <c r="A2223" t="s">
        <v>7</v>
      </c>
      <c r="B2223" t="s">
        <v>21</v>
      </c>
      <c r="C2223" t="s">
        <v>22</v>
      </c>
      <c r="D2223"/>
      <c r="E2223" s="8"/>
      <c r="F2223"/>
      <c r="G2223">
        <f>SUM(Tabuľka9[[#This Row],[Predpokladané spotrebované množstvo 07-12/2022]]*Tabuľka9[[#This Row],[Cena MJ S  DPH]])</f>
        <v>0</v>
      </c>
      <c r="H2223" s="1">
        <v>647560</v>
      </c>
      <c r="I2223" t="str">
        <f>_xlfn.XLOOKUP(Tabuľka9[[#This Row],[IČO]],Zlúčenie1[IČO],Zlúčenie1[zariadenie_short])</f>
        <v>Čeláre Kírť</v>
      </c>
      <c r="J2223" t="str">
        <f>_xlfn.XLOOKUP(Tabuľka9[[#This Row],[IČO]],Zlúčenie1[IČO],Zlúčenie1[cis_obce.okres_skratka])</f>
        <v>VK</v>
      </c>
    </row>
    <row r="2224" spans="1:10" hidden="1" x14ac:dyDescent="0.25">
      <c r="A2224" t="s">
        <v>7</v>
      </c>
      <c r="B2224" t="s">
        <v>23</v>
      </c>
      <c r="C2224" t="s">
        <v>10</v>
      </c>
      <c r="D2224"/>
      <c r="E2224" s="8"/>
      <c r="F2224"/>
      <c r="G2224">
        <f>SUM(Tabuľka9[[#This Row],[Predpokladané spotrebované množstvo 07-12/2022]]*Tabuľka9[[#This Row],[Cena MJ S  DPH]])</f>
        <v>0</v>
      </c>
      <c r="H2224" s="1">
        <v>647560</v>
      </c>
      <c r="I2224" t="str">
        <f>_xlfn.XLOOKUP(Tabuľka9[[#This Row],[IČO]],Zlúčenie1[IČO],Zlúčenie1[zariadenie_short])</f>
        <v>Čeláre Kírť</v>
      </c>
      <c r="J2224" t="str">
        <f>_xlfn.XLOOKUP(Tabuľka9[[#This Row],[IČO]],Zlúčenie1[IČO],Zlúčenie1[cis_obce.okres_skratka])</f>
        <v>VK</v>
      </c>
    </row>
    <row r="2225" spans="1:10" hidden="1" x14ac:dyDescent="0.25">
      <c r="A2225" t="s">
        <v>7</v>
      </c>
      <c r="B2225" t="s">
        <v>24</v>
      </c>
      <c r="C2225" t="s">
        <v>10</v>
      </c>
      <c r="D2225"/>
      <c r="E2225" s="8">
        <v>2</v>
      </c>
      <c r="F2225">
        <v>40</v>
      </c>
      <c r="G2225">
        <f>SUM(Tabuľka9[[#This Row],[Predpokladané spotrebované množstvo 07-12/2022]]*Tabuľka9[[#This Row],[Cena MJ S  DPH]])</f>
        <v>80</v>
      </c>
      <c r="H2225" s="1">
        <v>647560</v>
      </c>
      <c r="I2225" t="str">
        <f>_xlfn.XLOOKUP(Tabuľka9[[#This Row],[IČO]],Zlúčenie1[IČO],Zlúčenie1[zariadenie_short])</f>
        <v>Čeláre Kírť</v>
      </c>
      <c r="J2225" t="str">
        <f>_xlfn.XLOOKUP(Tabuľka9[[#This Row],[IČO]],Zlúčenie1[IČO],Zlúčenie1[cis_obce.okres_skratka])</f>
        <v>VK</v>
      </c>
    </row>
    <row r="2226" spans="1:10" hidden="1" x14ac:dyDescent="0.25">
      <c r="A2226" t="s">
        <v>7</v>
      </c>
      <c r="B2226" t="s">
        <v>25</v>
      </c>
      <c r="C2226" t="s">
        <v>10</v>
      </c>
      <c r="D2226"/>
      <c r="E2226" s="8">
        <v>2</v>
      </c>
      <c r="F2226">
        <v>20</v>
      </c>
      <c r="G2226">
        <f>SUM(Tabuľka9[[#This Row],[Predpokladané spotrebované množstvo 07-12/2022]]*Tabuľka9[[#This Row],[Cena MJ S  DPH]])</f>
        <v>40</v>
      </c>
      <c r="H2226" s="1">
        <v>647560</v>
      </c>
      <c r="I2226" t="str">
        <f>_xlfn.XLOOKUP(Tabuľka9[[#This Row],[IČO]],Zlúčenie1[IČO],Zlúčenie1[zariadenie_short])</f>
        <v>Čeláre Kírť</v>
      </c>
      <c r="J2226" t="str">
        <f>_xlfn.XLOOKUP(Tabuľka9[[#This Row],[IČO]],Zlúčenie1[IČO],Zlúčenie1[cis_obce.okres_skratka])</f>
        <v>VK</v>
      </c>
    </row>
    <row r="2227" spans="1:10" hidden="1" x14ac:dyDescent="0.25">
      <c r="A2227" t="s">
        <v>7</v>
      </c>
      <c r="B2227" t="s">
        <v>26</v>
      </c>
      <c r="C2227" t="s">
        <v>10</v>
      </c>
      <c r="D2227"/>
      <c r="E2227" s="8">
        <v>1.3</v>
      </c>
      <c r="F2227">
        <v>70</v>
      </c>
      <c r="G2227">
        <f>SUM(Tabuľka9[[#This Row],[Predpokladané spotrebované množstvo 07-12/2022]]*Tabuľka9[[#This Row],[Cena MJ S  DPH]])</f>
        <v>91</v>
      </c>
      <c r="H2227" s="1">
        <v>647560</v>
      </c>
      <c r="I2227" t="str">
        <f>_xlfn.XLOOKUP(Tabuľka9[[#This Row],[IČO]],Zlúčenie1[IČO],Zlúčenie1[zariadenie_short])</f>
        <v>Čeláre Kírť</v>
      </c>
      <c r="J2227" t="str">
        <f>_xlfn.XLOOKUP(Tabuľka9[[#This Row],[IČO]],Zlúčenie1[IČO],Zlúčenie1[cis_obce.okres_skratka])</f>
        <v>VK</v>
      </c>
    </row>
    <row r="2228" spans="1:10" hidden="1" x14ac:dyDescent="0.25">
      <c r="A2228" t="s">
        <v>7</v>
      </c>
      <c r="B2228" t="s">
        <v>27</v>
      </c>
      <c r="C2228" t="s">
        <v>10</v>
      </c>
      <c r="D2228"/>
      <c r="E2228" s="8">
        <v>0.7</v>
      </c>
      <c r="F2228">
        <v>270</v>
      </c>
      <c r="G2228">
        <f>SUM(Tabuľka9[[#This Row],[Predpokladané spotrebované množstvo 07-12/2022]]*Tabuľka9[[#This Row],[Cena MJ S  DPH]])</f>
        <v>189</v>
      </c>
      <c r="H2228" s="1">
        <v>647560</v>
      </c>
      <c r="I2228" t="str">
        <f>_xlfn.XLOOKUP(Tabuľka9[[#This Row],[IČO]],Zlúčenie1[IČO],Zlúčenie1[zariadenie_short])</f>
        <v>Čeláre Kírť</v>
      </c>
      <c r="J2228" t="str">
        <f>_xlfn.XLOOKUP(Tabuľka9[[#This Row],[IČO]],Zlúčenie1[IČO],Zlúčenie1[cis_obce.okres_skratka])</f>
        <v>VK</v>
      </c>
    </row>
    <row r="2229" spans="1:10" hidden="1" x14ac:dyDescent="0.25">
      <c r="A2229" t="s">
        <v>7</v>
      </c>
      <c r="B2229" t="s">
        <v>28</v>
      </c>
      <c r="C2229" t="s">
        <v>10</v>
      </c>
      <c r="D2229"/>
      <c r="E2229" s="8"/>
      <c r="F2229"/>
      <c r="G2229">
        <f>SUM(Tabuľka9[[#This Row],[Predpokladané spotrebované množstvo 07-12/2022]]*Tabuľka9[[#This Row],[Cena MJ S  DPH]])</f>
        <v>0</v>
      </c>
      <c r="H2229" s="1">
        <v>647560</v>
      </c>
      <c r="I2229" t="str">
        <f>_xlfn.XLOOKUP(Tabuľka9[[#This Row],[IČO]],Zlúčenie1[IČO],Zlúčenie1[zariadenie_short])</f>
        <v>Čeláre Kírť</v>
      </c>
      <c r="J2229" t="str">
        <f>_xlfn.XLOOKUP(Tabuľka9[[#This Row],[IČO]],Zlúčenie1[IČO],Zlúčenie1[cis_obce.okres_skratka])</f>
        <v>VK</v>
      </c>
    </row>
    <row r="2230" spans="1:10" hidden="1" x14ac:dyDescent="0.25">
      <c r="A2230" t="s">
        <v>7</v>
      </c>
      <c r="B2230" t="s">
        <v>29</v>
      </c>
      <c r="C2230" t="s">
        <v>16</v>
      </c>
      <c r="D2230"/>
      <c r="E2230" s="8"/>
      <c r="F2230"/>
      <c r="G2230">
        <f>SUM(Tabuľka9[[#This Row],[Predpokladané spotrebované množstvo 07-12/2022]]*Tabuľka9[[#This Row],[Cena MJ S  DPH]])</f>
        <v>0</v>
      </c>
      <c r="H2230" s="1">
        <v>647560</v>
      </c>
      <c r="I2230" t="str">
        <f>_xlfn.XLOOKUP(Tabuľka9[[#This Row],[IČO]],Zlúčenie1[IČO],Zlúčenie1[zariadenie_short])</f>
        <v>Čeláre Kírť</v>
      </c>
      <c r="J2230" t="str">
        <f>_xlfn.XLOOKUP(Tabuľka9[[#This Row],[IČO]],Zlúčenie1[IČO],Zlúčenie1[cis_obce.okres_skratka])</f>
        <v>VK</v>
      </c>
    </row>
    <row r="2231" spans="1:10" hidden="1" x14ac:dyDescent="0.25">
      <c r="A2231" t="s">
        <v>7</v>
      </c>
      <c r="B2231" t="s">
        <v>30</v>
      </c>
      <c r="C2231" t="s">
        <v>10</v>
      </c>
      <c r="D2231"/>
      <c r="E2231" s="8"/>
      <c r="F2231"/>
      <c r="G2231">
        <f>SUM(Tabuľka9[[#This Row],[Predpokladané spotrebované množstvo 07-12/2022]]*Tabuľka9[[#This Row],[Cena MJ S  DPH]])</f>
        <v>0</v>
      </c>
      <c r="H2231" s="1">
        <v>647560</v>
      </c>
      <c r="I2231" t="str">
        <f>_xlfn.XLOOKUP(Tabuľka9[[#This Row],[IČO]],Zlúčenie1[IČO],Zlúčenie1[zariadenie_short])</f>
        <v>Čeláre Kírť</v>
      </c>
      <c r="J2231" t="str">
        <f>_xlfn.XLOOKUP(Tabuľka9[[#This Row],[IČO]],Zlúčenie1[IČO],Zlúčenie1[cis_obce.okres_skratka])</f>
        <v>VK</v>
      </c>
    </row>
    <row r="2232" spans="1:10" hidden="1" x14ac:dyDescent="0.25">
      <c r="A2232" t="s">
        <v>7</v>
      </c>
      <c r="B2232" t="s">
        <v>31</v>
      </c>
      <c r="C2232" t="s">
        <v>10</v>
      </c>
      <c r="D2232"/>
      <c r="E2232" s="8">
        <v>0.7</v>
      </c>
      <c r="F2232"/>
      <c r="G2232">
        <f>SUM(Tabuľka9[[#This Row],[Predpokladané spotrebované množstvo 07-12/2022]]*Tabuľka9[[#This Row],[Cena MJ S  DPH]])</f>
        <v>0</v>
      </c>
      <c r="H2232" s="1">
        <v>647560</v>
      </c>
      <c r="I2232" t="str">
        <f>_xlfn.XLOOKUP(Tabuľka9[[#This Row],[IČO]],Zlúčenie1[IČO],Zlúčenie1[zariadenie_short])</f>
        <v>Čeláre Kírť</v>
      </c>
      <c r="J2232" t="str">
        <f>_xlfn.XLOOKUP(Tabuľka9[[#This Row],[IČO]],Zlúčenie1[IČO],Zlúčenie1[cis_obce.okres_skratka])</f>
        <v>VK</v>
      </c>
    </row>
    <row r="2233" spans="1:10" hidden="1" x14ac:dyDescent="0.25">
      <c r="A2233" t="s">
        <v>7</v>
      </c>
      <c r="B2233" t="s">
        <v>32</v>
      </c>
      <c r="C2233" t="s">
        <v>10</v>
      </c>
      <c r="D2233"/>
      <c r="E2233" s="8"/>
      <c r="F2233"/>
      <c r="G2233">
        <f>SUM(Tabuľka9[[#This Row],[Predpokladané spotrebované množstvo 07-12/2022]]*Tabuľka9[[#This Row],[Cena MJ S  DPH]])</f>
        <v>0</v>
      </c>
      <c r="H2233" s="1">
        <v>647560</v>
      </c>
      <c r="I2233" t="str">
        <f>_xlfn.XLOOKUP(Tabuľka9[[#This Row],[IČO]],Zlúčenie1[IČO],Zlúčenie1[zariadenie_short])</f>
        <v>Čeláre Kírť</v>
      </c>
      <c r="J2233" t="str">
        <f>_xlfn.XLOOKUP(Tabuľka9[[#This Row],[IČO]],Zlúčenie1[IČO],Zlúčenie1[cis_obce.okres_skratka])</f>
        <v>VK</v>
      </c>
    </row>
    <row r="2234" spans="1:10" hidden="1" x14ac:dyDescent="0.25">
      <c r="A2234" t="s">
        <v>7</v>
      </c>
      <c r="B2234" t="s">
        <v>33</v>
      </c>
      <c r="C2234" t="s">
        <v>10</v>
      </c>
      <c r="D2234"/>
      <c r="E2234" s="8"/>
      <c r="F2234"/>
      <c r="G2234">
        <f>SUM(Tabuľka9[[#This Row],[Predpokladané spotrebované množstvo 07-12/2022]]*Tabuľka9[[#This Row],[Cena MJ S  DPH]])</f>
        <v>0</v>
      </c>
      <c r="H2234" s="1">
        <v>647560</v>
      </c>
      <c r="I2234" t="str">
        <f>_xlfn.XLOOKUP(Tabuľka9[[#This Row],[IČO]],Zlúčenie1[IČO],Zlúčenie1[zariadenie_short])</f>
        <v>Čeláre Kírť</v>
      </c>
      <c r="J2234" t="str">
        <f>_xlfn.XLOOKUP(Tabuľka9[[#This Row],[IČO]],Zlúčenie1[IČO],Zlúčenie1[cis_obce.okres_skratka])</f>
        <v>VK</v>
      </c>
    </row>
    <row r="2235" spans="1:10" hidden="1" x14ac:dyDescent="0.25">
      <c r="A2235" t="s">
        <v>7</v>
      </c>
      <c r="B2235" t="s">
        <v>34</v>
      </c>
      <c r="C2235" t="s">
        <v>10</v>
      </c>
      <c r="D2235"/>
      <c r="E2235" s="8">
        <v>0.5</v>
      </c>
      <c r="F2235">
        <v>250</v>
      </c>
      <c r="G2235">
        <f>SUM(Tabuľka9[[#This Row],[Predpokladané spotrebované množstvo 07-12/2022]]*Tabuľka9[[#This Row],[Cena MJ S  DPH]])</f>
        <v>125</v>
      </c>
      <c r="H2235" s="1">
        <v>647560</v>
      </c>
      <c r="I2235" t="str">
        <f>_xlfn.XLOOKUP(Tabuľka9[[#This Row],[IČO]],Zlúčenie1[IČO],Zlúčenie1[zariadenie_short])</f>
        <v>Čeláre Kírť</v>
      </c>
      <c r="J2235" t="str">
        <f>_xlfn.XLOOKUP(Tabuľka9[[#This Row],[IČO]],Zlúčenie1[IČO],Zlúčenie1[cis_obce.okres_skratka])</f>
        <v>VK</v>
      </c>
    </row>
    <row r="2236" spans="1:10" hidden="1" x14ac:dyDescent="0.25">
      <c r="A2236" t="s">
        <v>7</v>
      </c>
      <c r="B2236" t="s">
        <v>35</v>
      </c>
      <c r="C2236" t="s">
        <v>10</v>
      </c>
      <c r="D2236"/>
      <c r="E2236" s="8">
        <v>0.6</v>
      </c>
      <c r="F2236">
        <v>100</v>
      </c>
      <c r="G2236">
        <f>SUM(Tabuľka9[[#This Row],[Predpokladané spotrebované množstvo 07-12/2022]]*Tabuľka9[[#This Row],[Cena MJ S  DPH]])</f>
        <v>60</v>
      </c>
      <c r="H2236" s="1">
        <v>647560</v>
      </c>
      <c r="I2236" t="str">
        <f>_xlfn.XLOOKUP(Tabuľka9[[#This Row],[IČO]],Zlúčenie1[IČO],Zlúčenie1[zariadenie_short])</f>
        <v>Čeláre Kírť</v>
      </c>
      <c r="J2236" t="str">
        <f>_xlfn.XLOOKUP(Tabuľka9[[#This Row],[IČO]],Zlúčenie1[IČO],Zlúčenie1[cis_obce.okres_skratka])</f>
        <v>VK</v>
      </c>
    </row>
    <row r="2237" spans="1:10" hidden="1" x14ac:dyDescent="0.25">
      <c r="A2237" t="s">
        <v>7</v>
      </c>
      <c r="B2237" t="s">
        <v>36</v>
      </c>
      <c r="C2237" t="s">
        <v>10</v>
      </c>
      <c r="D2237"/>
      <c r="E2237" s="8"/>
      <c r="F2237"/>
      <c r="G2237">
        <f>SUM(Tabuľka9[[#This Row],[Predpokladané spotrebované množstvo 07-12/2022]]*Tabuľka9[[#This Row],[Cena MJ S  DPH]])</f>
        <v>0</v>
      </c>
      <c r="H2237" s="1">
        <v>647560</v>
      </c>
      <c r="I2237" t="str">
        <f>_xlfn.XLOOKUP(Tabuľka9[[#This Row],[IČO]],Zlúčenie1[IČO],Zlúčenie1[zariadenie_short])</f>
        <v>Čeláre Kírť</v>
      </c>
      <c r="J2237" t="str">
        <f>_xlfn.XLOOKUP(Tabuľka9[[#This Row],[IČO]],Zlúčenie1[IČO],Zlúčenie1[cis_obce.okres_skratka])</f>
        <v>VK</v>
      </c>
    </row>
    <row r="2238" spans="1:10" hidden="1" x14ac:dyDescent="0.25">
      <c r="A2238" t="s">
        <v>7</v>
      </c>
      <c r="B2238" t="s">
        <v>37</v>
      </c>
      <c r="C2238" t="s">
        <v>10</v>
      </c>
      <c r="D2238"/>
      <c r="E2238" s="8"/>
      <c r="F2238"/>
      <c r="G2238">
        <f>SUM(Tabuľka9[[#This Row],[Predpokladané spotrebované množstvo 07-12/2022]]*Tabuľka9[[#This Row],[Cena MJ S  DPH]])</f>
        <v>0</v>
      </c>
      <c r="H2238" s="1">
        <v>647560</v>
      </c>
      <c r="I2238" t="str">
        <f>_xlfn.XLOOKUP(Tabuľka9[[#This Row],[IČO]],Zlúčenie1[IČO],Zlúčenie1[zariadenie_short])</f>
        <v>Čeláre Kírť</v>
      </c>
      <c r="J2238" t="str">
        <f>_xlfn.XLOOKUP(Tabuľka9[[#This Row],[IČO]],Zlúčenie1[IČO],Zlúčenie1[cis_obce.okres_skratka])</f>
        <v>VK</v>
      </c>
    </row>
    <row r="2239" spans="1:10" hidden="1" x14ac:dyDescent="0.25">
      <c r="A2239" t="s">
        <v>7</v>
      </c>
      <c r="B2239" t="s">
        <v>38</v>
      </c>
      <c r="C2239" t="s">
        <v>10</v>
      </c>
      <c r="D2239"/>
      <c r="E2239" s="8"/>
      <c r="F2239"/>
      <c r="G2239">
        <f>SUM(Tabuľka9[[#This Row],[Predpokladané spotrebované množstvo 07-12/2022]]*Tabuľka9[[#This Row],[Cena MJ S  DPH]])</f>
        <v>0</v>
      </c>
      <c r="H2239" s="1">
        <v>647560</v>
      </c>
      <c r="I2239" t="str">
        <f>_xlfn.XLOOKUP(Tabuľka9[[#This Row],[IČO]],Zlúčenie1[IČO],Zlúčenie1[zariadenie_short])</f>
        <v>Čeláre Kírť</v>
      </c>
      <c r="J2239" t="str">
        <f>_xlfn.XLOOKUP(Tabuľka9[[#This Row],[IČO]],Zlúčenie1[IČO],Zlúčenie1[cis_obce.okres_skratka])</f>
        <v>VK</v>
      </c>
    </row>
    <row r="2240" spans="1:10" hidden="1" x14ac:dyDescent="0.25">
      <c r="A2240" t="s">
        <v>7</v>
      </c>
      <c r="B2240" t="s">
        <v>39</v>
      </c>
      <c r="C2240" t="s">
        <v>16</v>
      </c>
      <c r="D2240"/>
      <c r="E2240" s="8"/>
      <c r="F2240"/>
      <c r="G2240">
        <f>SUM(Tabuľka9[[#This Row],[Predpokladané spotrebované množstvo 07-12/2022]]*Tabuľka9[[#This Row],[Cena MJ S  DPH]])</f>
        <v>0</v>
      </c>
      <c r="H2240" s="1">
        <v>647560</v>
      </c>
      <c r="I2240" t="str">
        <f>_xlfn.XLOOKUP(Tabuľka9[[#This Row],[IČO]],Zlúčenie1[IČO],Zlúčenie1[zariadenie_short])</f>
        <v>Čeláre Kírť</v>
      </c>
      <c r="J2240" t="str">
        <f>_xlfn.XLOOKUP(Tabuľka9[[#This Row],[IČO]],Zlúčenie1[IČO],Zlúčenie1[cis_obce.okres_skratka])</f>
        <v>VK</v>
      </c>
    </row>
    <row r="2241" spans="1:10" hidden="1" x14ac:dyDescent="0.25">
      <c r="A2241" t="s">
        <v>7</v>
      </c>
      <c r="B2241" t="s">
        <v>40</v>
      </c>
      <c r="C2241" t="s">
        <v>10</v>
      </c>
      <c r="D2241"/>
      <c r="E2241" s="8">
        <v>2</v>
      </c>
      <c r="F2241">
        <v>20</v>
      </c>
      <c r="G2241">
        <f>SUM(Tabuľka9[[#This Row],[Predpokladané spotrebované množstvo 07-12/2022]]*Tabuľka9[[#This Row],[Cena MJ S  DPH]])</f>
        <v>40</v>
      </c>
      <c r="H2241" s="1">
        <v>647560</v>
      </c>
      <c r="I2241" t="str">
        <f>_xlfn.XLOOKUP(Tabuľka9[[#This Row],[IČO]],Zlúčenie1[IČO],Zlúčenie1[zariadenie_short])</f>
        <v>Čeláre Kírť</v>
      </c>
      <c r="J2241" t="str">
        <f>_xlfn.XLOOKUP(Tabuľka9[[#This Row],[IČO]],Zlúčenie1[IČO],Zlúčenie1[cis_obce.okres_skratka])</f>
        <v>VK</v>
      </c>
    </row>
    <row r="2242" spans="1:10" hidden="1" x14ac:dyDescent="0.25">
      <c r="A2242" t="s">
        <v>7</v>
      </c>
      <c r="B2242" t="s">
        <v>41</v>
      </c>
      <c r="C2242" t="s">
        <v>10</v>
      </c>
      <c r="D2242"/>
      <c r="E2242" s="8">
        <v>0.55000000000000004</v>
      </c>
      <c r="F2242">
        <v>180</v>
      </c>
      <c r="G2242">
        <f>SUM(Tabuľka9[[#This Row],[Predpokladané spotrebované množstvo 07-12/2022]]*Tabuľka9[[#This Row],[Cena MJ S  DPH]])</f>
        <v>99.000000000000014</v>
      </c>
      <c r="H2242" s="1">
        <v>647560</v>
      </c>
      <c r="I2242" t="str">
        <f>_xlfn.XLOOKUP(Tabuľka9[[#This Row],[IČO]],Zlúčenie1[IČO],Zlúčenie1[zariadenie_short])</f>
        <v>Čeláre Kírť</v>
      </c>
      <c r="J2242" t="str">
        <f>_xlfn.XLOOKUP(Tabuľka9[[#This Row],[IČO]],Zlúčenie1[IČO],Zlúčenie1[cis_obce.okres_skratka])</f>
        <v>VK</v>
      </c>
    </row>
    <row r="2243" spans="1:10" hidden="1" x14ac:dyDescent="0.25">
      <c r="A2243" t="s">
        <v>7</v>
      </c>
      <c r="B2243" t="s">
        <v>42</v>
      </c>
      <c r="C2243" t="s">
        <v>10</v>
      </c>
      <c r="D2243"/>
      <c r="E2243" s="8">
        <v>1</v>
      </c>
      <c r="F2243">
        <v>20</v>
      </c>
      <c r="G2243">
        <f>SUM(Tabuľka9[[#This Row],[Predpokladané spotrebované množstvo 07-12/2022]]*Tabuľka9[[#This Row],[Cena MJ S  DPH]])</f>
        <v>20</v>
      </c>
      <c r="H2243" s="1">
        <v>647560</v>
      </c>
      <c r="I2243" t="str">
        <f>_xlfn.XLOOKUP(Tabuľka9[[#This Row],[IČO]],Zlúčenie1[IČO],Zlúčenie1[zariadenie_short])</f>
        <v>Čeláre Kírť</v>
      </c>
      <c r="J2243" t="str">
        <f>_xlfn.XLOOKUP(Tabuľka9[[#This Row],[IČO]],Zlúčenie1[IČO],Zlúčenie1[cis_obce.okres_skratka])</f>
        <v>VK</v>
      </c>
    </row>
    <row r="2244" spans="1:10" hidden="1" x14ac:dyDescent="0.25">
      <c r="A2244" t="s">
        <v>7</v>
      </c>
      <c r="B2244" t="s">
        <v>43</v>
      </c>
      <c r="C2244" t="s">
        <v>10</v>
      </c>
      <c r="D2244"/>
      <c r="E2244" s="8">
        <v>0.55000000000000004</v>
      </c>
      <c r="F2244">
        <v>240</v>
      </c>
      <c r="G2244">
        <f>SUM(Tabuľka9[[#This Row],[Predpokladané spotrebované množstvo 07-12/2022]]*Tabuľka9[[#This Row],[Cena MJ S  DPH]])</f>
        <v>132</v>
      </c>
      <c r="H2244" s="1">
        <v>647560</v>
      </c>
      <c r="I2244" t="str">
        <f>_xlfn.XLOOKUP(Tabuľka9[[#This Row],[IČO]],Zlúčenie1[IČO],Zlúčenie1[zariadenie_short])</f>
        <v>Čeláre Kírť</v>
      </c>
      <c r="J2244" t="str">
        <f>_xlfn.XLOOKUP(Tabuľka9[[#This Row],[IČO]],Zlúčenie1[IČO],Zlúčenie1[cis_obce.okres_skratka])</f>
        <v>VK</v>
      </c>
    </row>
    <row r="2245" spans="1:10" hidden="1" x14ac:dyDescent="0.25">
      <c r="A2245" t="s">
        <v>7</v>
      </c>
      <c r="B2245" t="s">
        <v>44</v>
      </c>
      <c r="C2245" t="s">
        <v>45</v>
      </c>
      <c r="D2245"/>
      <c r="E2245" s="8"/>
      <c r="F2245"/>
      <c r="G2245">
        <f>SUM(Tabuľka9[[#This Row],[Predpokladané spotrebované množstvo 07-12/2022]]*Tabuľka9[[#This Row],[Cena MJ S  DPH]])</f>
        <v>0</v>
      </c>
      <c r="H2245" s="1">
        <v>647560</v>
      </c>
      <c r="I2245" t="str">
        <f>_xlfn.XLOOKUP(Tabuľka9[[#This Row],[IČO]],Zlúčenie1[IČO],Zlúčenie1[zariadenie_short])</f>
        <v>Čeláre Kírť</v>
      </c>
      <c r="J2245" t="str">
        <f>_xlfn.XLOOKUP(Tabuľka9[[#This Row],[IČO]],Zlúčenie1[IČO],Zlúčenie1[cis_obce.okres_skratka])</f>
        <v>VK</v>
      </c>
    </row>
    <row r="2246" spans="1:10" hidden="1" x14ac:dyDescent="0.25">
      <c r="A2246" t="s">
        <v>7</v>
      </c>
      <c r="B2246" t="s">
        <v>46</v>
      </c>
      <c r="C2246" t="s">
        <v>45</v>
      </c>
      <c r="D2246"/>
      <c r="E2246" s="8"/>
      <c r="F2246"/>
      <c r="G2246">
        <f>SUM(Tabuľka9[[#This Row],[Predpokladané spotrebované množstvo 07-12/2022]]*Tabuľka9[[#This Row],[Cena MJ S  DPH]])</f>
        <v>0</v>
      </c>
      <c r="H2246" s="1">
        <v>647560</v>
      </c>
      <c r="I2246" t="str">
        <f>_xlfn.XLOOKUP(Tabuľka9[[#This Row],[IČO]],Zlúčenie1[IČO],Zlúčenie1[zariadenie_short])</f>
        <v>Čeláre Kírť</v>
      </c>
      <c r="J2246" t="str">
        <f>_xlfn.XLOOKUP(Tabuľka9[[#This Row],[IČO]],Zlúčenie1[IČO],Zlúčenie1[cis_obce.okres_skratka])</f>
        <v>VK</v>
      </c>
    </row>
    <row r="2247" spans="1:10" hidden="1" x14ac:dyDescent="0.25">
      <c r="A2247" t="s">
        <v>7</v>
      </c>
      <c r="B2247" t="s">
        <v>47</v>
      </c>
      <c r="C2247" t="s">
        <v>10</v>
      </c>
      <c r="D2247"/>
      <c r="E2247" s="8"/>
      <c r="F2247"/>
      <c r="G2247">
        <f>SUM(Tabuľka9[[#This Row],[Predpokladané spotrebované množstvo 07-12/2022]]*Tabuľka9[[#This Row],[Cena MJ S  DPH]])</f>
        <v>0</v>
      </c>
      <c r="H2247" s="1">
        <v>647560</v>
      </c>
      <c r="I2247" t="str">
        <f>_xlfn.XLOOKUP(Tabuľka9[[#This Row],[IČO]],Zlúčenie1[IČO],Zlúčenie1[zariadenie_short])</f>
        <v>Čeláre Kírť</v>
      </c>
      <c r="J2247" t="str">
        <f>_xlfn.XLOOKUP(Tabuľka9[[#This Row],[IČO]],Zlúčenie1[IČO],Zlúčenie1[cis_obce.okres_skratka])</f>
        <v>VK</v>
      </c>
    </row>
    <row r="2248" spans="1:10" hidden="1" x14ac:dyDescent="0.25">
      <c r="A2248" t="s">
        <v>7</v>
      </c>
      <c r="B2248" t="s">
        <v>48</v>
      </c>
      <c r="C2248" t="s">
        <v>10</v>
      </c>
      <c r="D2248"/>
      <c r="E2248" s="8"/>
      <c r="F2248"/>
      <c r="G2248">
        <f>SUM(Tabuľka9[[#This Row],[Predpokladané spotrebované množstvo 07-12/2022]]*Tabuľka9[[#This Row],[Cena MJ S  DPH]])</f>
        <v>0</v>
      </c>
      <c r="H2248" s="1">
        <v>647560</v>
      </c>
      <c r="I2248" t="str">
        <f>_xlfn.XLOOKUP(Tabuľka9[[#This Row],[IČO]],Zlúčenie1[IČO],Zlúčenie1[zariadenie_short])</f>
        <v>Čeláre Kírť</v>
      </c>
      <c r="J2248" t="str">
        <f>_xlfn.XLOOKUP(Tabuľka9[[#This Row],[IČO]],Zlúčenie1[IČO],Zlúčenie1[cis_obce.okres_skratka])</f>
        <v>VK</v>
      </c>
    </row>
    <row r="2249" spans="1:10" hidden="1" x14ac:dyDescent="0.25">
      <c r="A2249" t="s">
        <v>7</v>
      </c>
      <c r="B2249" t="s">
        <v>49</v>
      </c>
      <c r="C2249" t="s">
        <v>10</v>
      </c>
      <c r="D2249"/>
      <c r="E2249" s="8">
        <v>2.2999999999999998</v>
      </c>
      <c r="F2249">
        <v>120</v>
      </c>
      <c r="G2249">
        <f>SUM(Tabuľka9[[#This Row],[Predpokladané spotrebované množstvo 07-12/2022]]*Tabuľka9[[#This Row],[Cena MJ S  DPH]])</f>
        <v>276</v>
      </c>
      <c r="H2249" s="1">
        <v>647560</v>
      </c>
      <c r="I2249" t="str">
        <f>_xlfn.XLOOKUP(Tabuľka9[[#This Row],[IČO]],Zlúčenie1[IČO],Zlúčenie1[zariadenie_short])</f>
        <v>Čeláre Kírť</v>
      </c>
      <c r="J2249" t="str">
        <f>_xlfn.XLOOKUP(Tabuľka9[[#This Row],[IČO]],Zlúčenie1[IČO],Zlúčenie1[cis_obce.okres_skratka])</f>
        <v>VK</v>
      </c>
    </row>
    <row r="2250" spans="1:10" hidden="1" x14ac:dyDescent="0.25">
      <c r="A2250" t="s">
        <v>7</v>
      </c>
      <c r="B2250" t="s">
        <v>50</v>
      </c>
      <c r="C2250" t="s">
        <v>10</v>
      </c>
      <c r="D2250"/>
      <c r="E2250" s="8"/>
      <c r="F2250"/>
      <c r="G2250">
        <f>SUM(Tabuľka9[[#This Row],[Predpokladané spotrebované množstvo 07-12/2022]]*Tabuľka9[[#This Row],[Cena MJ S  DPH]])</f>
        <v>0</v>
      </c>
      <c r="H2250" s="1">
        <v>647560</v>
      </c>
      <c r="I2250" t="str">
        <f>_xlfn.XLOOKUP(Tabuľka9[[#This Row],[IČO]],Zlúčenie1[IČO],Zlúčenie1[zariadenie_short])</f>
        <v>Čeláre Kírť</v>
      </c>
      <c r="J2250" t="str">
        <f>_xlfn.XLOOKUP(Tabuľka9[[#This Row],[IČO]],Zlúčenie1[IČO],Zlúčenie1[cis_obce.okres_skratka])</f>
        <v>VK</v>
      </c>
    </row>
    <row r="2251" spans="1:10" hidden="1" x14ac:dyDescent="0.25">
      <c r="A2251" t="s">
        <v>7</v>
      </c>
      <c r="B2251" t="s">
        <v>51</v>
      </c>
      <c r="C2251" t="s">
        <v>10</v>
      </c>
      <c r="D2251"/>
      <c r="E2251" s="8">
        <v>2</v>
      </c>
      <c r="F2251">
        <v>40</v>
      </c>
      <c r="G2251">
        <f>SUM(Tabuľka9[[#This Row],[Predpokladané spotrebované množstvo 07-12/2022]]*Tabuľka9[[#This Row],[Cena MJ S  DPH]])</f>
        <v>80</v>
      </c>
      <c r="H2251" s="1">
        <v>647560</v>
      </c>
      <c r="I2251" t="str">
        <f>_xlfn.XLOOKUP(Tabuľka9[[#This Row],[IČO]],Zlúčenie1[IČO],Zlúčenie1[zariadenie_short])</f>
        <v>Čeláre Kírť</v>
      </c>
      <c r="J2251" t="str">
        <f>_xlfn.XLOOKUP(Tabuľka9[[#This Row],[IČO]],Zlúčenie1[IČO],Zlúčenie1[cis_obce.okres_skratka])</f>
        <v>VK</v>
      </c>
    </row>
    <row r="2252" spans="1:10" hidden="1" x14ac:dyDescent="0.25">
      <c r="A2252" t="s">
        <v>7</v>
      </c>
      <c r="B2252" t="s">
        <v>52</v>
      </c>
      <c r="C2252" t="s">
        <v>10</v>
      </c>
      <c r="D2252"/>
      <c r="E2252" s="8"/>
      <c r="F2252"/>
      <c r="G2252">
        <f>SUM(Tabuľka9[[#This Row],[Predpokladané spotrebované množstvo 07-12/2022]]*Tabuľka9[[#This Row],[Cena MJ S  DPH]])</f>
        <v>0</v>
      </c>
      <c r="H2252" s="1">
        <v>647560</v>
      </c>
      <c r="I2252" t="str">
        <f>_xlfn.XLOOKUP(Tabuľka9[[#This Row],[IČO]],Zlúčenie1[IČO],Zlúčenie1[zariadenie_short])</f>
        <v>Čeláre Kírť</v>
      </c>
      <c r="J2252" t="str">
        <f>_xlfn.XLOOKUP(Tabuľka9[[#This Row],[IČO]],Zlúčenie1[IČO],Zlúčenie1[cis_obce.okres_skratka])</f>
        <v>VK</v>
      </c>
    </row>
    <row r="2253" spans="1:10" hidden="1" x14ac:dyDescent="0.25">
      <c r="A2253" t="s">
        <v>7</v>
      </c>
      <c r="B2253" t="s">
        <v>53</v>
      </c>
      <c r="C2253" t="s">
        <v>10</v>
      </c>
      <c r="D2253"/>
      <c r="E2253" s="8">
        <v>1.2</v>
      </c>
      <c r="F2253">
        <v>300</v>
      </c>
      <c r="G2253">
        <f>SUM(Tabuľka9[[#This Row],[Predpokladané spotrebované množstvo 07-12/2022]]*Tabuľka9[[#This Row],[Cena MJ S  DPH]])</f>
        <v>360</v>
      </c>
      <c r="H2253" s="1">
        <v>647560</v>
      </c>
      <c r="I2253" t="str">
        <f>_xlfn.XLOOKUP(Tabuľka9[[#This Row],[IČO]],Zlúčenie1[IČO],Zlúčenie1[zariadenie_short])</f>
        <v>Čeláre Kírť</v>
      </c>
      <c r="J2253" t="str">
        <f>_xlfn.XLOOKUP(Tabuľka9[[#This Row],[IČO]],Zlúčenie1[IČO],Zlúčenie1[cis_obce.okres_skratka])</f>
        <v>VK</v>
      </c>
    </row>
    <row r="2254" spans="1:10" hidden="1" x14ac:dyDescent="0.25">
      <c r="A2254" t="s">
        <v>7</v>
      </c>
      <c r="B2254" t="s">
        <v>54</v>
      </c>
      <c r="C2254" t="s">
        <v>10</v>
      </c>
      <c r="D2254"/>
      <c r="E2254" s="8"/>
      <c r="F2254"/>
      <c r="G2254">
        <f>SUM(Tabuľka9[[#This Row],[Predpokladané spotrebované množstvo 07-12/2022]]*Tabuľka9[[#This Row],[Cena MJ S  DPH]])</f>
        <v>0</v>
      </c>
      <c r="H2254" s="1">
        <v>647560</v>
      </c>
      <c r="I2254" t="str">
        <f>_xlfn.XLOOKUP(Tabuľka9[[#This Row],[IČO]],Zlúčenie1[IČO],Zlúčenie1[zariadenie_short])</f>
        <v>Čeláre Kírť</v>
      </c>
      <c r="J2254" t="str">
        <f>_xlfn.XLOOKUP(Tabuľka9[[#This Row],[IČO]],Zlúčenie1[IČO],Zlúčenie1[cis_obce.okres_skratka])</f>
        <v>VK</v>
      </c>
    </row>
    <row r="2255" spans="1:10" hidden="1" x14ac:dyDescent="0.25">
      <c r="A2255" t="s">
        <v>7</v>
      </c>
      <c r="B2255" t="s">
        <v>55</v>
      </c>
      <c r="C2255" t="s">
        <v>10</v>
      </c>
      <c r="D2255"/>
      <c r="E2255" s="8"/>
      <c r="F2255"/>
      <c r="G2255">
        <f>SUM(Tabuľka9[[#This Row],[Predpokladané spotrebované množstvo 07-12/2022]]*Tabuľka9[[#This Row],[Cena MJ S  DPH]])</f>
        <v>0</v>
      </c>
      <c r="H2255" s="1">
        <v>647560</v>
      </c>
      <c r="I2255" t="str">
        <f>_xlfn.XLOOKUP(Tabuľka9[[#This Row],[IČO]],Zlúčenie1[IČO],Zlúčenie1[zariadenie_short])</f>
        <v>Čeláre Kírť</v>
      </c>
      <c r="J2255" t="str">
        <f>_xlfn.XLOOKUP(Tabuľka9[[#This Row],[IČO]],Zlúčenie1[IČO],Zlúčenie1[cis_obce.okres_skratka])</f>
        <v>VK</v>
      </c>
    </row>
    <row r="2256" spans="1:10" hidden="1" x14ac:dyDescent="0.25">
      <c r="A2256" t="s">
        <v>7</v>
      </c>
      <c r="B2256" t="s">
        <v>56</v>
      </c>
      <c r="C2256" t="s">
        <v>10</v>
      </c>
      <c r="D2256"/>
      <c r="E2256" s="8">
        <v>1</v>
      </c>
      <c r="F2256">
        <v>72</v>
      </c>
      <c r="G2256">
        <f>SUM(Tabuľka9[[#This Row],[Predpokladané spotrebované množstvo 07-12/2022]]*Tabuľka9[[#This Row],[Cena MJ S  DPH]])</f>
        <v>72</v>
      </c>
      <c r="H2256" s="1">
        <v>647560</v>
      </c>
      <c r="I2256" t="str">
        <f>_xlfn.XLOOKUP(Tabuľka9[[#This Row],[IČO]],Zlúčenie1[IČO],Zlúčenie1[zariadenie_short])</f>
        <v>Čeláre Kírť</v>
      </c>
      <c r="J2256" t="str">
        <f>_xlfn.XLOOKUP(Tabuľka9[[#This Row],[IČO]],Zlúčenie1[IČO],Zlúčenie1[cis_obce.okres_skratka])</f>
        <v>VK</v>
      </c>
    </row>
    <row r="2257" spans="1:10" hidden="1" x14ac:dyDescent="0.25">
      <c r="A2257" t="s">
        <v>7</v>
      </c>
      <c r="B2257" t="s">
        <v>57</v>
      </c>
      <c r="C2257" t="s">
        <v>10</v>
      </c>
      <c r="D2257"/>
      <c r="E2257" s="8"/>
      <c r="F2257"/>
      <c r="G2257">
        <f>SUM(Tabuľka9[[#This Row],[Predpokladané spotrebované množstvo 07-12/2022]]*Tabuľka9[[#This Row],[Cena MJ S  DPH]])</f>
        <v>0</v>
      </c>
      <c r="H2257" s="1">
        <v>647560</v>
      </c>
      <c r="I2257" t="str">
        <f>_xlfn.XLOOKUP(Tabuľka9[[#This Row],[IČO]],Zlúčenie1[IČO],Zlúčenie1[zariadenie_short])</f>
        <v>Čeláre Kírť</v>
      </c>
      <c r="J2257" t="str">
        <f>_xlfn.XLOOKUP(Tabuľka9[[#This Row],[IČO]],Zlúčenie1[IČO],Zlúčenie1[cis_obce.okres_skratka])</f>
        <v>VK</v>
      </c>
    </row>
    <row r="2258" spans="1:10" hidden="1" x14ac:dyDescent="0.25">
      <c r="A2258" t="s">
        <v>7</v>
      </c>
      <c r="B2258" t="s">
        <v>58</v>
      </c>
      <c r="C2258" t="s">
        <v>16</v>
      </c>
      <c r="D2258"/>
      <c r="E2258" s="8">
        <v>0.45</v>
      </c>
      <c r="F2258">
        <v>132</v>
      </c>
      <c r="G2258">
        <f>SUM(Tabuľka9[[#This Row],[Predpokladané spotrebované množstvo 07-12/2022]]*Tabuľka9[[#This Row],[Cena MJ S  DPH]])</f>
        <v>59.4</v>
      </c>
      <c r="H2258" s="1">
        <v>647560</v>
      </c>
      <c r="I2258" t="str">
        <f>_xlfn.XLOOKUP(Tabuľka9[[#This Row],[IČO]],Zlúčenie1[IČO],Zlúčenie1[zariadenie_short])</f>
        <v>Čeláre Kírť</v>
      </c>
      <c r="J2258" t="str">
        <f>_xlfn.XLOOKUP(Tabuľka9[[#This Row],[IČO]],Zlúčenie1[IČO],Zlúčenie1[cis_obce.okres_skratka])</f>
        <v>VK</v>
      </c>
    </row>
    <row r="2259" spans="1:10" hidden="1" x14ac:dyDescent="0.25">
      <c r="A2259" t="s">
        <v>7</v>
      </c>
      <c r="B2259" t="s">
        <v>59</v>
      </c>
      <c r="C2259" t="s">
        <v>10</v>
      </c>
      <c r="D2259"/>
      <c r="E2259" s="8">
        <v>2</v>
      </c>
      <c r="F2259">
        <v>20</v>
      </c>
      <c r="G2259">
        <f>SUM(Tabuľka9[[#This Row],[Predpokladané spotrebované množstvo 07-12/2022]]*Tabuľka9[[#This Row],[Cena MJ S  DPH]])</f>
        <v>40</v>
      </c>
      <c r="H2259" s="1">
        <v>647560</v>
      </c>
      <c r="I2259" t="str">
        <f>_xlfn.XLOOKUP(Tabuľka9[[#This Row],[IČO]],Zlúčenie1[IČO],Zlúčenie1[zariadenie_short])</f>
        <v>Čeláre Kírť</v>
      </c>
      <c r="J2259" t="str">
        <f>_xlfn.XLOOKUP(Tabuľka9[[#This Row],[IČO]],Zlúčenie1[IČO],Zlúčenie1[cis_obce.okres_skratka])</f>
        <v>VK</v>
      </c>
    </row>
    <row r="2260" spans="1:10" hidden="1" x14ac:dyDescent="0.25">
      <c r="A2260" t="s">
        <v>7</v>
      </c>
      <c r="B2260" t="s">
        <v>60</v>
      </c>
      <c r="C2260" t="s">
        <v>10</v>
      </c>
      <c r="D2260"/>
      <c r="E2260" s="8"/>
      <c r="F2260"/>
      <c r="G2260">
        <f>SUM(Tabuľka9[[#This Row],[Predpokladané spotrebované množstvo 07-12/2022]]*Tabuľka9[[#This Row],[Cena MJ S  DPH]])</f>
        <v>0</v>
      </c>
      <c r="H2260" s="1">
        <v>647560</v>
      </c>
      <c r="I2260" t="str">
        <f>_xlfn.XLOOKUP(Tabuľka9[[#This Row],[IČO]],Zlúčenie1[IČO],Zlúčenie1[zariadenie_short])</f>
        <v>Čeláre Kírť</v>
      </c>
      <c r="J2260" t="str">
        <f>_xlfn.XLOOKUP(Tabuľka9[[#This Row],[IČO]],Zlúčenie1[IČO],Zlúčenie1[cis_obce.okres_skratka])</f>
        <v>VK</v>
      </c>
    </row>
    <row r="2261" spans="1:10" hidden="1" x14ac:dyDescent="0.25">
      <c r="A2261" t="s">
        <v>7</v>
      </c>
      <c r="B2261" t="s">
        <v>61</v>
      </c>
      <c r="C2261" t="s">
        <v>16</v>
      </c>
      <c r="D2261"/>
      <c r="E2261" s="8">
        <v>0.79</v>
      </c>
      <c r="F2261">
        <v>200</v>
      </c>
      <c r="G2261">
        <f>SUM(Tabuľka9[[#This Row],[Predpokladané spotrebované množstvo 07-12/2022]]*Tabuľka9[[#This Row],[Cena MJ S  DPH]])</f>
        <v>158</v>
      </c>
      <c r="H2261" s="1">
        <v>647560</v>
      </c>
      <c r="I2261" t="str">
        <f>_xlfn.XLOOKUP(Tabuľka9[[#This Row],[IČO]],Zlúčenie1[IČO],Zlúčenie1[zariadenie_short])</f>
        <v>Čeláre Kírť</v>
      </c>
      <c r="J2261" t="str">
        <f>_xlfn.XLOOKUP(Tabuľka9[[#This Row],[IČO]],Zlúčenie1[IČO],Zlúčenie1[cis_obce.okres_skratka])</f>
        <v>VK</v>
      </c>
    </row>
    <row r="2262" spans="1:10" hidden="1" x14ac:dyDescent="0.25">
      <c r="A2262" t="s">
        <v>7</v>
      </c>
      <c r="B2262" t="s">
        <v>62</v>
      </c>
      <c r="C2262" t="s">
        <v>16</v>
      </c>
      <c r="D2262"/>
      <c r="E2262" s="8">
        <v>0.89</v>
      </c>
      <c r="F2262">
        <v>200</v>
      </c>
      <c r="G2262">
        <f>SUM(Tabuľka9[[#This Row],[Predpokladané spotrebované množstvo 07-12/2022]]*Tabuľka9[[#This Row],[Cena MJ S  DPH]])</f>
        <v>178</v>
      </c>
      <c r="H2262" s="1">
        <v>647560</v>
      </c>
      <c r="I2262" t="str">
        <f>_xlfn.XLOOKUP(Tabuľka9[[#This Row],[IČO]],Zlúčenie1[IČO],Zlúčenie1[zariadenie_short])</f>
        <v>Čeláre Kírť</v>
      </c>
      <c r="J2262" t="str">
        <f>_xlfn.XLOOKUP(Tabuľka9[[#This Row],[IČO]],Zlúčenie1[IČO],Zlúčenie1[cis_obce.okres_skratka])</f>
        <v>VK</v>
      </c>
    </row>
    <row r="2263" spans="1:10" hidden="1" x14ac:dyDescent="0.25">
      <c r="A2263" t="s">
        <v>7</v>
      </c>
      <c r="B2263" t="s">
        <v>63</v>
      </c>
      <c r="C2263" t="s">
        <v>16</v>
      </c>
      <c r="D2263"/>
      <c r="E2263" s="8"/>
      <c r="F2263"/>
      <c r="G2263">
        <f>SUM(Tabuľka9[[#This Row],[Predpokladané spotrebované množstvo 07-12/2022]]*Tabuľka9[[#This Row],[Cena MJ S  DPH]])</f>
        <v>0</v>
      </c>
      <c r="H2263" s="1">
        <v>647560</v>
      </c>
      <c r="I2263" t="str">
        <f>_xlfn.XLOOKUP(Tabuľka9[[#This Row],[IČO]],Zlúčenie1[IČO],Zlúčenie1[zariadenie_short])</f>
        <v>Čeláre Kírť</v>
      </c>
      <c r="J2263" t="str">
        <f>_xlfn.XLOOKUP(Tabuľka9[[#This Row],[IČO]],Zlúčenie1[IČO],Zlúčenie1[cis_obce.okres_skratka])</f>
        <v>VK</v>
      </c>
    </row>
    <row r="2264" spans="1:10" hidden="1" x14ac:dyDescent="0.25">
      <c r="A2264" t="s">
        <v>7</v>
      </c>
      <c r="B2264" t="s">
        <v>64</v>
      </c>
      <c r="C2264" t="s">
        <v>10</v>
      </c>
      <c r="D2264"/>
      <c r="E2264" s="8"/>
      <c r="F2264"/>
      <c r="G2264">
        <f>SUM(Tabuľka9[[#This Row],[Predpokladané spotrebované množstvo 07-12/2022]]*Tabuľka9[[#This Row],[Cena MJ S  DPH]])</f>
        <v>0</v>
      </c>
      <c r="H2264" s="1">
        <v>647560</v>
      </c>
      <c r="I2264" t="str">
        <f>_xlfn.XLOOKUP(Tabuľka9[[#This Row],[IČO]],Zlúčenie1[IČO],Zlúčenie1[zariadenie_short])</f>
        <v>Čeláre Kírť</v>
      </c>
      <c r="J2264" t="str">
        <f>_xlfn.XLOOKUP(Tabuľka9[[#This Row],[IČO]],Zlúčenie1[IČO],Zlúčenie1[cis_obce.okres_skratka])</f>
        <v>VK</v>
      </c>
    </row>
    <row r="2265" spans="1:10" hidden="1" x14ac:dyDescent="0.25">
      <c r="A2265" t="s">
        <v>7</v>
      </c>
      <c r="B2265" t="s">
        <v>65</v>
      </c>
      <c r="C2265" t="s">
        <v>10</v>
      </c>
      <c r="D2265"/>
      <c r="E2265" s="8"/>
      <c r="F2265"/>
      <c r="G2265">
        <f>SUM(Tabuľka9[[#This Row],[Predpokladané spotrebované množstvo 07-12/2022]]*Tabuľka9[[#This Row],[Cena MJ S  DPH]])</f>
        <v>0</v>
      </c>
      <c r="H2265" s="1">
        <v>647560</v>
      </c>
      <c r="I2265" t="str">
        <f>_xlfn.XLOOKUP(Tabuľka9[[#This Row],[IČO]],Zlúčenie1[IČO],Zlúčenie1[zariadenie_short])</f>
        <v>Čeláre Kírť</v>
      </c>
      <c r="J2265" t="str">
        <f>_xlfn.XLOOKUP(Tabuľka9[[#This Row],[IČO]],Zlúčenie1[IČO],Zlúčenie1[cis_obce.okres_skratka])</f>
        <v>VK</v>
      </c>
    </row>
    <row r="2266" spans="1:10" hidden="1" x14ac:dyDescent="0.25">
      <c r="A2266" t="s">
        <v>7</v>
      </c>
      <c r="B2266" t="s">
        <v>66</v>
      </c>
      <c r="C2266" t="s">
        <v>10</v>
      </c>
      <c r="D2266"/>
      <c r="E2266" s="8">
        <v>1.4</v>
      </c>
      <c r="F2266">
        <v>162</v>
      </c>
      <c r="G2266">
        <f>SUM(Tabuľka9[[#This Row],[Predpokladané spotrebované množstvo 07-12/2022]]*Tabuľka9[[#This Row],[Cena MJ S  DPH]])</f>
        <v>226.79999999999998</v>
      </c>
      <c r="H2266" s="1">
        <v>647560</v>
      </c>
      <c r="I2266" t="str">
        <f>_xlfn.XLOOKUP(Tabuľka9[[#This Row],[IČO]],Zlúčenie1[IČO],Zlúčenie1[zariadenie_short])</f>
        <v>Čeláre Kírť</v>
      </c>
      <c r="J2266" t="str">
        <f>_xlfn.XLOOKUP(Tabuľka9[[#This Row],[IČO]],Zlúčenie1[IČO],Zlúčenie1[cis_obce.okres_skratka])</f>
        <v>VK</v>
      </c>
    </row>
    <row r="2267" spans="1:10" hidden="1" x14ac:dyDescent="0.25">
      <c r="A2267" t="s">
        <v>7</v>
      </c>
      <c r="B2267" t="s">
        <v>67</v>
      </c>
      <c r="C2267" t="s">
        <v>10</v>
      </c>
      <c r="D2267"/>
      <c r="E2267" s="8"/>
      <c r="F2267"/>
      <c r="G2267">
        <f>SUM(Tabuľka9[[#This Row],[Predpokladané spotrebované množstvo 07-12/2022]]*Tabuľka9[[#This Row],[Cena MJ S  DPH]])</f>
        <v>0</v>
      </c>
      <c r="H2267" s="1">
        <v>647560</v>
      </c>
      <c r="I2267" t="str">
        <f>_xlfn.XLOOKUP(Tabuľka9[[#This Row],[IČO]],Zlúčenie1[IČO],Zlúčenie1[zariadenie_short])</f>
        <v>Čeláre Kírť</v>
      </c>
      <c r="J2267" t="str">
        <f>_xlfn.XLOOKUP(Tabuľka9[[#This Row],[IČO]],Zlúčenie1[IČO],Zlúčenie1[cis_obce.okres_skratka])</f>
        <v>VK</v>
      </c>
    </row>
    <row r="2268" spans="1:10" hidden="1" x14ac:dyDescent="0.25">
      <c r="A2268" t="s">
        <v>7</v>
      </c>
      <c r="B2268" t="s">
        <v>68</v>
      </c>
      <c r="C2268" t="s">
        <v>10</v>
      </c>
      <c r="D2268"/>
      <c r="E2268" s="8"/>
      <c r="F2268"/>
      <c r="G2268">
        <f>SUM(Tabuľka9[[#This Row],[Predpokladané spotrebované množstvo 07-12/2022]]*Tabuľka9[[#This Row],[Cena MJ S  DPH]])</f>
        <v>0</v>
      </c>
      <c r="H2268" s="1">
        <v>647560</v>
      </c>
      <c r="I2268" t="str">
        <f>_xlfn.XLOOKUP(Tabuľka9[[#This Row],[IČO]],Zlúčenie1[IČO],Zlúčenie1[zariadenie_short])</f>
        <v>Čeláre Kírť</v>
      </c>
      <c r="J2268" t="str">
        <f>_xlfn.XLOOKUP(Tabuľka9[[#This Row],[IČO]],Zlúčenie1[IČO],Zlúčenie1[cis_obce.okres_skratka])</f>
        <v>VK</v>
      </c>
    </row>
    <row r="2269" spans="1:10" hidden="1" x14ac:dyDescent="0.25">
      <c r="A2269" t="s">
        <v>7</v>
      </c>
      <c r="B2269" t="s">
        <v>69</v>
      </c>
      <c r="C2269" t="s">
        <v>10</v>
      </c>
      <c r="D2269"/>
      <c r="E2269" s="8"/>
      <c r="F2269"/>
      <c r="G2269">
        <f>SUM(Tabuľka9[[#This Row],[Predpokladané spotrebované množstvo 07-12/2022]]*Tabuľka9[[#This Row],[Cena MJ S  DPH]])</f>
        <v>0</v>
      </c>
      <c r="H2269" s="1">
        <v>647560</v>
      </c>
      <c r="I2269" t="str">
        <f>_xlfn.XLOOKUP(Tabuľka9[[#This Row],[IČO]],Zlúčenie1[IČO],Zlúčenie1[zariadenie_short])</f>
        <v>Čeláre Kírť</v>
      </c>
      <c r="J2269" t="str">
        <f>_xlfn.XLOOKUP(Tabuľka9[[#This Row],[IČO]],Zlúčenie1[IČO],Zlúčenie1[cis_obce.okres_skratka])</f>
        <v>VK</v>
      </c>
    </row>
    <row r="2270" spans="1:10" hidden="1" x14ac:dyDescent="0.25">
      <c r="A2270" t="s">
        <v>7</v>
      </c>
      <c r="B2270" t="s">
        <v>70</v>
      </c>
      <c r="C2270" t="s">
        <v>10</v>
      </c>
      <c r="D2270"/>
      <c r="E2270" s="8">
        <v>1</v>
      </c>
      <c r="F2270">
        <v>56</v>
      </c>
      <c r="G2270">
        <f>SUM(Tabuľka9[[#This Row],[Predpokladané spotrebované množstvo 07-12/2022]]*Tabuľka9[[#This Row],[Cena MJ S  DPH]])</f>
        <v>56</v>
      </c>
      <c r="H2270" s="1">
        <v>647560</v>
      </c>
      <c r="I2270" t="str">
        <f>_xlfn.XLOOKUP(Tabuľka9[[#This Row],[IČO]],Zlúčenie1[IČO],Zlúčenie1[zariadenie_short])</f>
        <v>Čeláre Kírť</v>
      </c>
      <c r="J2270" t="str">
        <f>_xlfn.XLOOKUP(Tabuľka9[[#This Row],[IČO]],Zlúčenie1[IČO],Zlúčenie1[cis_obce.okres_skratka])</f>
        <v>VK</v>
      </c>
    </row>
    <row r="2271" spans="1:10" hidden="1" x14ac:dyDescent="0.25">
      <c r="A2271" t="s">
        <v>7</v>
      </c>
      <c r="B2271" t="s">
        <v>71</v>
      </c>
      <c r="C2271" t="s">
        <v>10</v>
      </c>
      <c r="D2271"/>
      <c r="E2271" s="8"/>
      <c r="F2271"/>
      <c r="G2271">
        <f>SUM(Tabuľka9[[#This Row],[Predpokladané spotrebované množstvo 07-12/2022]]*Tabuľka9[[#This Row],[Cena MJ S  DPH]])</f>
        <v>0</v>
      </c>
      <c r="H2271" s="1">
        <v>647560</v>
      </c>
      <c r="I2271" t="str">
        <f>_xlfn.XLOOKUP(Tabuľka9[[#This Row],[IČO]],Zlúčenie1[IČO],Zlúčenie1[zariadenie_short])</f>
        <v>Čeláre Kírť</v>
      </c>
      <c r="J2271" t="str">
        <f>_xlfn.XLOOKUP(Tabuľka9[[#This Row],[IČO]],Zlúčenie1[IČO],Zlúčenie1[cis_obce.okres_skratka])</f>
        <v>VK</v>
      </c>
    </row>
    <row r="2272" spans="1:10" hidden="1" x14ac:dyDescent="0.25">
      <c r="A2272" t="s">
        <v>7</v>
      </c>
      <c r="B2272" t="s">
        <v>72</v>
      </c>
      <c r="C2272" t="s">
        <v>10</v>
      </c>
      <c r="D2272"/>
      <c r="E2272" s="8">
        <v>0.5</v>
      </c>
      <c r="F2272">
        <v>3600</v>
      </c>
      <c r="G2272">
        <f>SUM(Tabuľka9[[#This Row],[Predpokladané spotrebované množstvo 07-12/2022]]*Tabuľka9[[#This Row],[Cena MJ S  DPH]])</f>
        <v>1800</v>
      </c>
      <c r="H2272" s="1">
        <v>647560</v>
      </c>
      <c r="I2272" t="str">
        <f>_xlfn.XLOOKUP(Tabuľka9[[#This Row],[IČO]],Zlúčenie1[IČO],Zlúčenie1[zariadenie_short])</f>
        <v>Čeláre Kírť</v>
      </c>
      <c r="J2272" t="str">
        <f>_xlfn.XLOOKUP(Tabuľka9[[#This Row],[IČO]],Zlúčenie1[IČO],Zlúčenie1[cis_obce.okres_skratka])</f>
        <v>VK</v>
      </c>
    </row>
    <row r="2273" spans="1:10" hidden="1" x14ac:dyDescent="0.25">
      <c r="A2273" t="s">
        <v>7</v>
      </c>
      <c r="B2273" t="s">
        <v>73</v>
      </c>
      <c r="C2273" t="s">
        <v>10</v>
      </c>
      <c r="D2273"/>
      <c r="E2273" s="8"/>
      <c r="F2273"/>
      <c r="G2273">
        <f>SUM(Tabuľka9[[#This Row],[Predpokladané spotrebované množstvo 07-12/2022]]*Tabuľka9[[#This Row],[Cena MJ S  DPH]])</f>
        <v>0</v>
      </c>
      <c r="H2273" s="1">
        <v>647560</v>
      </c>
      <c r="I2273" t="str">
        <f>_xlfn.XLOOKUP(Tabuľka9[[#This Row],[IČO]],Zlúčenie1[IČO],Zlúčenie1[zariadenie_short])</f>
        <v>Čeláre Kírť</v>
      </c>
      <c r="J2273" t="str">
        <f>_xlfn.XLOOKUP(Tabuľka9[[#This Row],[IČO]],Zlúčenie1[IČO],Zlúčenie1[cis_obce.okres_skratka])</f>
        <v>VK</v>
      </c>
    </row>
    <row r="2274" spans="1:10" hidden="1" x14ac:dyDescent="0.25">
      <c r="A2274" t="s">
        <v>7</v>
      </c>
      <c r="B2274" t="s">
        <v>74</v>
      </c>
      <c r="C2274" t="s">
        <v>10</v>
      </c>
      <c r="D2274"/>
      <c r="E2274" s="8"/>
      <c r="F2274"/>
      <c r="G2274">
        <f>SUM(Tabuľka9[[#This Row],[Predpokladané spotrebované množstvo 07-12/2022]]*Tabuľka9[[#This Row],[Cena MJ S  DPH]])</f>
        <v>0</v>
      </c>
      <c r="H2274" s="1">
        <v>647560</v>
      </c>
      <c r="I2274" t="str">
        <f>_xlfn.XLOOKUP(Tabuľka9[[#This Row],[IČO]],Zlúčenie1[IČO],Zlúčenie1[zariadenie_short])</f>
        <v>Čeláre Kírť</v>
      </c>
      <c r="J2274" t="str">
        <f>_xlfn.XLOOKUP(Tabuľka9[[#This Row],[IČO]],Zlúčenie1[IČO],Zlúčenie1[cis_obce.okres_skratka])</f>
        <v>VK</v>
      </c>
    </row>
    <row r="2275" spans="1:10" hidden="1" x14ac:dyDescent="0.25">
      <c r="A2275" t="s">
        <v>7</v>
      </c>
      <c r="B2275" t="s">
        <v>75</v>
      </c>
      <c r="C2275" t="s">
        <v>10</v>
      </c>
      <c r="D2275"/>
      <c r="E2275" s="8"/>
      <c r="F2275"/>
      <c r="G2275">
        <f>SUM(Tabuľka9[[#This Row],[Predpokladané spotrebované množstvo 07-12/2022]]*Tabuľka9[[#This Row],[Cena MJ S  DPH]])</f>
        <v>0</v>
      </c>
      <c r="H2275" s="1">
        <v>647560</v>
      </c>
      <c r="I2275" t="str">
        <f>_xlfn.XLOOKUP(Tabuľka9[[#This Row],[IČO]],Zlúčenie1[IČO],Zlúčenie1[zariadenie_short])</f>
        <v>Čeláre Kírť</v>
      </c>
      <c r="J2275" t="str">
        <f>_xlfn.XLOOKUP(Tabuľka9[[#This Row],[IČO]],Zlúčenie1[IČO],Zlúčenie1[cis_obce.okres_skratka])</f>
        <v>VK</v>
      </c>
    </row>
    <row r="2276" spans="1:10" hidden="1" x14ac:dyDescent="0.25">
      <c r="A2276" t="s">
        <v>7</v>
      </c>
      <c r="B2276" t="s">
        <v>76</v>
      </c>
      <c r="C2276" t="s">
        <v>10</v>
      </c>
      <c r="D2276"/>
      <c r="E2276" s="8"/>
      <c r="F2276"/>
      <c r="G2276">
        <f>SUM(Tabuľka9[[#This Row],[Predpokladané spotrebované množstvo 07-12/2022]]*Tabuľka9[[#This Row],[Cena MJ S  DPH]])</f>
        <v>0</v>
      </c>
      <c r="H2276" s="1">
        <v>647560</v>
      </c>
      <c r="I2276" t="str">
        <f>_xlfn.XLOOKUP(Tabuľka9[[#This Row],[IČO]],Zlúčenie1[IČO],Zlúčenie1[zariadenie_short])</f>
        <v>Čeláre Kírť</v>
      </c>
      <c r="J2276" t="str">
        <f>_xlfn.XLOOKUP(Tabuľka9[[#This Row],[IČO]],Zlúčenie1[IČO],Zlúčenie1[cis_obce.okres_skratka])</f>
        <v>VK</v>
      </c>
    </row>
    <row r="2277" spans="1:10" hidden="1" x14ac:dyDescent="0.25">
      <c r="A2277" t="s">
        <v>7</v>
      </c>
      <c r="B2277" t="s">
        <v>77</v>
      </c>
      <c r="C2277" t="s">
        <v>10</v>
      </c>
      <c r="D2277"/>
      <c r="E2277" s="8"/>
      <c r="F2277"/>
      <c r="G2277">
        <f>SUM(Tabuľka9[[#This Row],[Predpokladané spotrebované množstvo 07-12/2022]]*Tabuľka9[[#This Row],[Cena MJ S  DPH]])</f>
        <v>0</v>
      </c>
      <c r="H2277" s="1">
        <v>647560</v>
      </c>
      <c r="I2277" t="str">
        <f>_xlfn.XLOOKUP(Tabuľka9[[#This Row],[IČO]],Zlúčenie1[IČO],Zlúčenie1[zariadenie_short])</f>
        <v>Čeláre Kírť</v>
      </c>
      <c r="J2277" t="str">
        <f>_xlfn.XLOOKUP(Tabuľka9[[#This Row],[IČO]],Zlúčenie1[IČO],Zlúčenie1[cis_obce.okres_skratka])</f>
        <v>VK</v>
      </c>
    </row>
    <row r="2278" spans="1:10" hidden="1" x14ac:dyDescent="0.25">
      <c r="A2278" t="s">
        <v>78</v>
      </c>
      <c r="B2278" t="s">
        <v>79</v>
      </c>
      <c r="C2278" t="s">
        <v>16</v>
      </c>
      <c r="D2278"/>
      <c r="E2278" s="8">
        <v>0.104</v>
      </c>
      <c r="F2278"/>
      <c r="G2278">
        <f>SUM(Tabuľka9[[#This Row],[Predpokladané spotrebované množstvo 07-12/2022]]*Tabuľka9[[#This Row],[Cena MJ S  DPH]])</f>
        <v>0</v>
      </c>
      <c r="H2278" s="1">
        <v>647560</v>
      </c>
      <c r="I2278" t="str">
        <f>_xlfn.XLOOKUP(Tabuľka9[[#This Row],[IČO]],Zlúčenie1[IČO],Zlúčenie1[zariadenie_short])</f>
        <v>Čeláre Kírť</v>
      </c>
      <c r="J2278" t="str">
        <f>_xlfn.XLOOKUP(Tabuľka9[[#This Row],[IČO]],Zlúčenie1[IČO],Zlúčenie1[cis_obce.okres_skratka])</f>
        <v>VK</v>
      </c>
    </row>
    <row r="2279" spans="1:10" hidden="1" x14ac:dyDescent="0.25">
      <c r="A2279" t="s">
        <v>78</v>
      </c>
      <c r="B2279" t="s">
        <v>80</v>
      </c>
      <c r="C2279" t="s">
        <v>16</v>
      </c>
      <c r="D2279"/>
      <c r="E2279" s="8">
        <v>0.111</v>
      </c>
      <c r="F2279">
        <v>9000</v>
      </c>
      <c r="G2279">
        <f>SUM(Tabuľka9[[#This Row],[Predpokladané spotrebované množstvo 07-12/2022]]*Tabuľka9[[#This Row],[Cena MJ S  DPH]])</f>
        <v>999</v>
      </c>
      <c r="H2279" s="1">
        <v>647560</v>
      </c>
      <c r="I2279" t="str">
        <f>_xlfn.XLOOKUP(Tabuľka9[[#This Row],[IČO]],Zlúčenie1[IČO],Zlúčenie1[zariadenie_short])</f>
        <v>Čeláre Kírť</v>
      </c>
      <c r="J2279" t="str">
        <f>_xlfn.XLOOKUP(Tabuľka9[[#This Row],[IČO]],Zlúčenie1[IČO],Zlúčenie1[cis_obce.okres_skratka])</f>
        <v>VK</v>
      </c>
    </row>
    <row r="2280" spans="1:10" x14ac:dyDescent="0.25">
      <c r="A2280" s="9" t="s">
        <v>81</v>
      </c>
      <c r="B2280" s="9" t="s">
        <v>82</v>
      </c>
      <c r="C2280" s="9" t="s">
        <v>10</v>
      </c>
      <c r="F2280" s="9">
        <v>90</v>
      </c>
      <c r="G2280" s="9">
        <f>SUM(Tabuľka9[[#This Row],[Predpokladané spotrebované množstvo 07-12/2022]]*Tabuľka9[[#This Row],[Cena MJ S  DPH]])</f>
        <v>0</v>
      </c>
      <c r="H2280" s="12">
        <v>647560</v>
      </c>
      <c r="I2280" s="9" t="str">
        <f>_xlfn.XLOOKUP(Tabuľka9[[#This Row],[IČO]],Zlúčenie1[IČO],Zlúčenie1[zariadenie_short])</f>
        <v>Čeláre Kírť</v>
      </c>
      <c r="J2280" s="9" t="str">
        <f>_xlfn.XLOOKUP(Tabuľka9[[#This Row],[IČO]],Zlúčenie1[IČO],Zlúčenie1[cis_obce.okres_skratka])</f>
        <v>VK</v>
      </c>
    </row>
    <row r="2281" spans="1:10" x14ac:dyDescent="0.25">
      <c r="A2281" s="9" t="s">
        <v>81</v>
      </c>
      <c r="B2281" s="9" t="s">
        <v>83</v>
      </c>
      <c r="C2281" s="9" t="s">
        <v>10</v>
      </c>
      <c r="F2281" s="9">
        <v>700</v>
      </c>
      <c r="G2281" s="9">
        <f>SUM(Tabuľka9[[#This Row],[Predpokladané spotrebované množstvo 07-12/2022]]*Tabuľka9[[#This Row],[Cena MJ S  DPH]])</f>
        <v>0</v>
      </c>
      <c r="H2281" s="12">
        <v>647560</v>
      </c>
      <c r="I2281" s="9" t="str">
        <f>_xlfn.XLOOKUP(Tabuľka9[[#This Row],[IČO]],Zlúčenie1[IČO],Zlúčenie1[zariadenie_short])</f>
        <v>Čeláre Kírť</v>
      </c>
      <c r="J2281" s="9" t="str">
        <f>_xlfn.XLOOKUP(Tabuľka9[[#This Row],[IČO]],Zlúčenie1[IČO],Zlúčenie1[cis_obce.okres_skratka])</f>
        <v>VK</v>
      </c>
    </row>
    <row r="2282" spans="1:10" x14ac:dyDescent="0.25">
      <c r="A2282" s="9" t="s">
        <v>81</v>
      </c>
      <c r="B2282" s="9" t="s">
        <v>84</v>
      </c>
      <c r="C2282" s="9" t="s">
        <v>10</v>
      </c>
      <c r="F2282" s="9">
        <v>28</v>
      </c>
      <c r="G2282" s="9">
        <f>SUM(Tabuľka9[[#This Row],[Predpokladané spotrebované množstvo 07-12/2022]]*Tabuľka9[[#This Row],[Cena MJ S  DPH]])</f>
        <v>0</v>
      </c>
      <c r="H2282" s="12">
        <v>647560</v>
      </c>
      <c r="I2282" s="9" t="str">
        <f>_xlfn.XLOOKUP(Tabuľka9[[#This Row],[IČO]],Zlúčenie1[IČO],Zlúčenie1[zariadenie_short])</f>
        <v>Čeláre Kírť</v>
      </c>
      <c r="J2282" s="9" t="str">
        <f>_xlfn.XLOOKUP(Tabuľka9[[#This Row],[IČO]],Zlúčenie1[IČO],Zlúčenie1[cis_obce.okres_skratka])</f>
        <v>VK</v>
      </c>
    </row>
    <row r="2283" spans="1:10" x14ac:dyDescent="0.25">
      <c r="A2283" s="9" t="s">
        <v>81</v>
      </c>
      <c r="B2283" s="9" t="s">
        <v>85</v>
      </c>
      <c r="C2283" s="9" t="s">
        <v>10</v>
      </c>
      <c r="F2283" s="9">
        <v>900</v>
      </c>
      <c r="G2283" s="9">
        <f>SUM(Tabuľka9[[#This Row],[Predpokladané spotrebované množstvo 07-12/2022]]*Tabuľka9[[#This Row],[Cena MJ S  DPH]])</f>
        <v>0</v>
      </c>
      <c r="H2283" s="12">
        <v>647560</v>
      </c>
      <c r="I2283" s="9" t="str">
        <f>_xlfn.XLOOKUP(Tabuľka9[[#This Row],[IČO]],Zlúčenie1[IČO],Zlúčenie1[zariadenie_short])</f>
        <v>Čeláre Kírť</v>
      </c>
      <c r="J2283" s="9" t="str">
        <f>_xlfn.XLOOKUP(Tabuľka9[[#This Row],[IČO]],Zlúčenie1[IČO],Zlúčenie1[cis_obce.okres_skratka])</f>
        <v>VK</v>
      </c>
    </row>
    <row r="2284" spans="1:10" x14ac:dyDescent="0.25">
      <c r="A2284" s="9" t="s">
        <v>81</v>
      </c>
      <c r="B2284" s="9" t="s">
        <v>86</v>
      </c>
      <c r="C2284" s="9" t="s">
        <v>10</v>
      </c>
      <c r="F2284" s="9">
        <v>30</v>
      </c>
      <c r="G2284" s="9">
        <f>SUM(Tabuľka9[[#This Row],[Predpokladané spotrebované množstvo 07-12/2022]]*Tabuľka9[[#This Row],[Cena MJ S  DPH]])</f>
        <v>0</v>
      </c>
      <c r="H2284" s="12">
        <v>647560</v>
      </c>
      <c r="I2284" s="9" t="str">
        <f>_xlfn.XLOOKUP(Tabuľka9[[#This Row],[IČO]],Zlúčenie1[IČO],Zlúčenie1[zariadenie_short])</f>
        <v>Čeláre Kírť</v>
      </c>
      <c r="J2284" s="9" t="str">
        <f>_xlfn.XLOOKUP(Tabuľka9[[#This Row],[IČO]],Zlúčenie1[IČO],Zlúčenie1[cis_obce.okres_skratka])</f>
        <v>VK</v>
      </c>
    </row>
    <row r="2285" spans="1:10" hidden="1" x14ac:dyDescent="0.25">
      <c r="A2285" t="s">
        <v>81</v>
      </c>
      <c r="B2285" t="s">
        <v>87</v>
      </c>
      <c r="C2285" t="s">
        <v>10</v>
      </c>
      <c r="D2285"/>
      <c r="E2285" s="8"/>
      <c r="F2285"/>
      <c r="G2285">
        <f>SUM(Tabuľka9[[#This Row],[Predpokladané spotrebované množstvo 07-12/2022]]*Tabuľka9[[#This Row],[Cena MJ S  DPH]])</f>
        <v>0</v>
      </c>
      <c r="H2285" s="1">
        <v>647560</v>
      </c>
      <c r="I2285" t="str">
        <f>_xlfn.XLOOKUP(Tabuľka9[[#This Row],[IČO]],Zlúčenie1[IČO],Zlúčenie1[zariadenie_short])</f>
        <v>Čeláre Kírť</v>
      </c>
      <c r="J2285" t="str">
        <f>_xlfn.XLOOKUP(Tabuľka9[[#This Row],[IČO]],Zlúčenie1[IČO],Zlúčenie1[cis_obce.okres_skratka])</f>
        <v>VK</v>
      </c>
    </row>
    <row r="2286" spans="1:10" hidden="1" x14ac:dyDescent="0.25">
      <c r="A2286" t="s">
        <v>81</v>
      </c>
      <c r="B2286" t="s">
        <v>88</v>
      </c>
      <c r="C2286" t="s">
        <v>10</v>
      </c>
      <c r="D2286"/>
      <c r="E2286" s="8"/>
      <c r="F2286"/>
      <c r="G2286">
        <f>SUM(Tabuľka9[[#This Row],[Predpokladané spotrebované množstvo 07-12/2022]]*Tabuľka9[[#This Row],[Cena MJ S  DPH]])</f>
        <v>0</v>
      </c>
      <c r="H2286" s="1">
        <v>647560</v>
      </c>
      <c r="I2286" t="str">
        <f>_xlfn.XLOOKUP(Tabuľka9[[#This Row],[IČO]],Zlúčenie1[IČO],Zlúčenie1[zariadenie_short])</f>
        <v>Čeláre Kírť</v>
      </c>
      <c r="J2286" t="str">
        <f>_xlfn.XLOOKUP(Tabuľka9[[#This Row],[IČO]],Zlúčenie1[IČO],Zlúčenie1[cis_obce.okres_skratka])</f>
        <v>VK</v>
      </c>
    </row>
    <row r="2287" spans="1:10" hidden="1" x14ac:dyDescent="0.25">
      <c r="A2287" t="s">
        <v>81</v>
      </c>
      <c r="B2287" t="s">
        <v>89</v>
      </c>
      <c r="C2287" t="s">
        <v>10</v>
      </c>
      <c r="D2287"/>
      <c r="E2287" s="8"/>
      <c r="F2287"/>
      <c r="G2287">
        <f>SUM(Tabuľka9[[#This Row],[Predpokladané spotrebované množstvo 07-12/2022]]*Tabuľka9[[#This Row],[Cena MJ S  DPH]])</f>
        <v>0</v>
      </c>
      <c r="H2287" s="1">
        <v>647560</v>
      </c>
      <c r="I2287" t="str">
        <f>_xlfn.XLOOKUP(Tabuľka9[[#This Row],[IČO]],Zlúčenie1[IČO],Zlúčenie1[zariadenie_short])</f>
        <v>Čeláre Kírť</v>
      </c>
      <c r="J2287" t="str">
        <f>_xlfn.XLOOKUP(Tabuľka9[[#This Row],[IČO]],Zlúčenie1[IČO],Zlúčenie1[cis_obce.okres_skratka])</f>
        <v>VK</v>
      </c>
    </row>
    <row r="2288" spans="1:10" hidden="1" x14ac:dyDescent="0.25">
      <c r="A2288" t="s">
        <v>90</v>
      </c>
      <c r="B2288" t="s">
        <v>91</v>
      </c>
      <c r="C2288" t="s">
        <v>10</v>
      </c>
      <c r="D2288"/>
      <c r="E2288" s="8"/>
      <c r="F2288"/>
      <c r="G2288">
        <f>SUM(Tabuľka9[[#This Row],[Predpokladané spotrebované množstvo 07-12/2022]]*Tabuľka9[[#This Row],[Cena MJ S  DPH]])</f>
        <v>0</v>
      </c>
      <c r="H2288" s="1">
        <v>647560</v>
      </c>
      <c r="I2288" t="str">
        <f>_xlfn.XLOOKUP(Tabuľka9[[#This Row],[IČO]],Zlúčenie1[IČO],Zlúčenie1[zariadenie_short])</f>
        <v>Čeláre Kírť</v>
      </c>
      <c r="J2288" t="str">
        <f>_xlfn.XLOOKUP(Tabuľka9[[#This Row],[IČO]],Zlúčenie1[IČO],Zlúčenie1[cis_obce.okres_skratka])</f>
        <v>VK</v>
      </c>
    </row>
    <row r="2289" spans="1:10" hidden="1" x14ac:dyDescent="0.25">
      <c r="A2289" t="s">
        <v>92</v>
      </c>
      <c r="B2289" t="s">
        <v>93</v>
      </c>
      <c r="C2289" t="s">
        <v>10</v>
      </c>
      <c r="D2289"/>
      <c r="E2289" s="8"/>
      <c r="F2289"/>
      <c r="G2289">
        <f>SUM(Tabuľka9[[#This Row],[Predpokladané spotrebované množstvo 07-12/2022]]*Tabuľka9[[#This Row],[Cena MJ S  DPH]])</f>
        <v>0</v>
      </c>
      <c r="H2289" s="1">
        <v>647560</v>
      </c>
      <c r="I2289" t="str">
        <f>_xlfn.XLOOKUP(Tabuľka9[[#This Row],[IČO]],Zlúčenie1[IČO],Zlúčenie1[zariadenie_short])</f>
        <v>Čeláre Kírť</v>
      </c>
      <c r="J2289" t="str">
        <f>_xlfn.XLOOKUP(Tabuľka9[[#This Row],[IČO]],Zlúčenie1[IČO],Zlúčenie1[cis_obce.okres_skratka])</f>
        <v>VK</v>
      </c>
    </row>
    <row r="2290" spans="1:10" hidden="1" x14ac:dyDescent="0.25">
      <c r="A2290" t="s">
        <v>92</v>
      </c>
      <c r="B2290" t="s">
        <v>94</v>
      </c>
      <c r="C2290" t="s">
        <v>10</v>
      </c>
      <c r="D2290"/>
      <c r="E2290" s="8"/>
      <c r="F2290"/>
      <c r="G2290">
        <f>SUM(Tabuľka9[[#This Row],[Predpokladané spotrebované množstvo 07-12/2022]]*Tabuľka9[[#This Row],[Cena MJ S  DPH]])</f>
        <v>0</v>
      </c>
      <c r="H2290" s="1">
        <v>647560</v>
      </c>
      <c r="I2290" t="str">
        <f>_xlfn.XLOOKUP(Tabuľka9[[#This Row],[IČO]],Zlúčenie1[IČO],Zlúčenie1[zariadenie_short])</f>
        <v>Čeláre Kírť</v>
      </c>
      <c r="J2290" t="str">
        <f>_xlfn.XLOOKUP(Tabuľka9[[#This Row],[IČO]],Zlúčenie1[IČO],Zlúčenie1[cis_obce.okres_skratka])</f>
        <v>VK</v>
      </c>
    </row>
    <row r="2291" spans="1:10" hidden="1" x14ac:dyDescent="0.25">
      <c r="A2291" t="s">
        <v>92</v>
      </c>
      <c r="B2291" t="s">
        <v>95</v>
      </c>
      <c r="C2291" t="s">
        <v>10</v>
      </c>
      <c r="D2291"/>
      <c r="E2291" s="8"/>
      <c r="F2291"/>
      <c r="G2291">
        <f>SUM(Tabuľka9[[#This Row],[Predpokladané spotrebované množstvo 07-12/2022]]*Tabuľka9[[#This Row],[Cena MJ S  DPH]])</f>
        <v>0</v>
      </c>
      <c r="H2291" s="1">
        <v>647560</v>
      </c>
      <c r="I2291" t="str">
        <f>_xlfn.XLOOKUP(Tabuľka9[[#This Row],[IČO]],Zlúčenie1[IČO],Zlúčenie1[zariadenie_short])</f>
        <v>Čeláre Kírť</v>
      </c>
      <c r="J2291" t="str">
        <f>_xlfn.XLOOKUP(Tabuľka9[[#This Row],[IČO]],Zlúčenie1[IČO],Zlúčenie1[cis_obce.okres_skratka])</f>
        <v>VK</v>
      </c>
    </row>
    <row r="2292" spans="1:10" hidden="1" x14ac:dyDescent="0.25">
      <c r="A2292" t="s">
        <v>92</v>
      </c>
      <c r="B2292" t="s">
        <v>96</v>
      </c>
      <c r="C2292" t="s">
        <v>10</v>
      </c>
      <c r="D2292"/>
      <c r="E2292" s="8"/>
      <c r="F2292"/>
      <c r="G2292">
        <f>SUM(Tabuľka9[[#This Row],[Predpokladané spotrebované množstvo 07-12/2022]]*Tabuľka9[[#This Row],[Cena MJ S  DPH]])</f>
        <v>0</v>
      </c>
      <c r="H2292" s="1">
        <v>647560</v>
      </c>
      <c r="I2292" t="str">
        <f>_xlfn.XLOOKUP(Tabuľka9[[#This Row],[IČO]],Zlúčenie1[IČO],Zlúčenie1[zariadenie_short])</f>
        <v>Čeláre Kírť</v>
      </c>
      <c r="J2292" t="str">
        <f>_xlfn.XLOOKUP(Tabuľka9[[#This Row],[IČO]],Zlúčenie1[IČO],Zlúčenie1[cis_obce.okres_skratka])</f>
        <v>VK</v>
      </c>
    </row>
    <row r="2293" spans="1:10" hidden="1" x14ac:dyDescent="0.25">
      <c r="A2293" t="s">
        <v>92</v>
      </c>
      <c r="B2293" t="s">
        <v>97</v>
      </c>
      <c r="C2293" t="s">
        <v>10</v>
      </c>
      <c r="D2293"/>
      <c r="E2293" s="8">
        <v>0.25</v>
      </c>
      <c r="F2293">
        <v>143</v>
      </c>
      <c r="G2293">
        <f>SUM(Tabuľka9[[#This Row],[Predpokladané spotrebované množstvo 07-12/2022]]*Tabuľka9[[#This Row],[Cena MJ S  DPH]])</f>
        <v>35.75</v>
      </c>
      <c r="H2293" s="1">
        <v>647560</v>
      </c>
      <c r="I2293" t="str">
        <f>_xlfn.XLOOKUP(Tabuľka9[[#This Row],[IČO]],Zlúčenie1[IČO],Zlúčenie1[zariadenie_short])</f>
        <v>Čeláre Kírť</v>
      </c>
      <c r="J2293" t="str">
        <f>_xlfn.XLOOKUP(Tabuľka9[[#This Row],[IČO]],Zlúčenie1[IČO],Zlúčenie1[cis_obce.okres_skratka])</f>
        <v>VK</v>
      </c>
    </row>
    <row r="2294" spans="1:10" hidden="1" x14ac:dyDescent="0.25">
      <c r="A2294" t="s">
        <v>92</v>
      </c>
      <c r="B2294" t="s">
        <v>98</v>
      </c>
      <c r="C2294" t="s">
        <v>10</v>
      </c>
      <c r="D2294"/>
      <c r="E2294" s="8">
        <v>0.19</v>
      </c>
      <c r="F2294">
        <v>18</v>
      </c>
      <c r="G2294">
        <f>SUM(Tabuľka9[[#This Row],[Predpokladané spotrebované množstvo 07-12/2022]]*Tabuľka9[[#This Row],[Cena MJ S  DPH]])</f>
        <v>3.42</v>
      </c>
      <c r="H2294" s="1">
        <v>647560</v>
      </c>
      <c r="I2294" t="str">
        <f>_xlfn.XLOOKUP(Tabuľka9[[#This Row],[IČO]],Zlúčenie1[IČO],Zlúčenie1[zariadenie_short])</f>
        <v>Čeláre Kírť</v>
      </c>
      <c r="J2294" t="str">
        <f>_xlfn.XLOOKUP(Tabuľka9[[#This Row],[IČO]],Zlúčenie1[IČO],Zlúčenie1[cis_obce.okres_skratka])</f>
        <v>VK</v>
      </c>
    </row>
    <row r="2295" spans="1:10" hidden="1" x14ac:dyDescent="0.25">
      <c r="A2295" t="s">
        <v>92</v>
      </c>
      <c r="B2295" t="s">
        <v>99</v>
      </c>
      <c r="C2295" t="s">
        <v>45</v>
      </c>
      <c r="D2295"/>
      <c r="E2295" s="8"/>
      <c r="F2295"/>
      <c r="G2295">
        <f>SUM(Tabuľka9[[#This Row],[Predpokladané spotrebované množstvo 07-12/2022]]*Tabuľka9[[#This Row],[Cena MJ S  DPH]])</f>
        <v>0</v>
      </c>
      <c r="H2295" s="1">
        <v>647560</v>
      </c>
      <c r="I2295" t="str">
        <f>_xlfn.XLOOKUP(Tabuľka9[[#This Row],[IČO]],Zlúčenie1[IČO],Zlúčenie1[zariadenie_short])</f>
        <v>Čeláre Kírť</v>
      </c>
      <c r="J2295" t="str">
        <f>_xlfn.XLOOKUP(Tabuľka9[[#This Row],[IČO]],Zlúčenie1[IČO],Zlúčenie1[cis_obce.okres_skratka])</f>
        <v>VK</v>
      </c>
    </row>
    <row r="2296" spans="1:10" hidden="1" x14ac:dyDescent="0.25">
      <c r="A2296" t="s">
        <v>92</v>
      </c>
      <c r="B2296" t="s">
        <v>100</v>
      </c>
      <c r="C2296" t="s">
        <v>10</v>
      </c>
      <c r="D2296"/>
      <c r="E2296" s="8"/>
      <c r="F2296"/>
      <c r="G2296">
        <f>SUM(Tabuľka9[[#This Row],[Predpokladané spotrebované množstvo 07-12/2022]]*Tabuľka9[[#This Row],[Cena MJ S  DPH]])</f>
        <v>0</v>
      </c>
      <c r="H2296" s="1">
        <v>647560</v>
      </c>
      <c r="I2296" t="str">
        <f>_xlfn.XLOOKUP(Tabuľka9[[#This Row],[IČO]],Zlúčenie1[IČO],Zlúčenie1[zariadenie_short])</f>
        <v>Čeláre Kírť</v>
      </c>
      <c r="J2296" t="str">
        <f>_xlfn.XLOOKUP(Tabuľka9[[#This Row],[IČO]],Zlúčenie1[IČO],Zlúčenie1[cis_obce.okres_skratka])</f>
        <v>VK</v>
      </c>
    </row>
    <row r="2297" spans="1:10" hidden="1" x14ac:dyDescent="0.25">
      <c r="A2297" t="s">
        <v>92</v>
      </c>
      <c r="B2297" t="s">
        <v>101</v>
      </c>
      <c r="C2297" t="s">
        <v>45</v>
      </c>
      <c r="D2297"/>
      <c r="E2297" s="8"/>
      <c r="F2297"/>
      <c r="G2297">
        <f>SUM(Tabuľka9[[#This Row],[Predpokladané spotrebované množstvo 07-12/2022]]*Tabuľka9[[#This Row],[Cena MJ S  DPH]])</f>
        <v>0</v>
      </c>
      <c r="H2297" s="1">
        <v>647560</v>
      </c>
      <c r="I2297" t="str">
        <f>_xlfn.XLOOKUP(Tabuľka9[[#This Row],[IČO]],Zlúčenie1[IČO],Zlúčenie1[zariadenie_short])</f>
        <v>Čeláre Kírť</v>
      </c>
      <c r="J2297" t="str">
        <f>_xlfn.XLOOKUP(Tabuľka9[[#This Row],[IČO]],Zlúčenie1[IČO],Zlúčenie1[cis_obce.okres_skratka])</f>
        <v>VK</v>
      </c>
    </row>
    <row r="2298" spans="1:10" hidden="1" x14ac:dyDescent="0.25">
      <c r="A2298" t="s">
        <v>92</v>
      </c>
      <c r="B2298" t="s">
        <v>102</v>
      </c>
      <c r="C2298" t="s">
        <v>10</v>
      </c>
      <c r="D2298"/>
      <c r="E2298" s="8">
        <v>7.5</v>
      </c>
      <c r="F2298">
        <v>17.600000000000001</v>
      </c>
      <c r="G2298">
        <f>SUM(Tabuľka9[[#This Row],[Predpokladané spotrebované množstvo 07-12/2022]]*Tabuľka9[[#This Row],[Cena MJ S  DPH]])</f>
        <v>132</v>
      </c>
      <c r="H2298" s="1">
        <v>647560</v>
      </c>
      <c r="I2298" t="str">
        <f>_xlfn.XLOOKUP(Tabuľka9[[#This Row],[IČO]],Zlúčenie1[IČO],Zlúčenie1[zariadenie_short])</f>
        <v>Čeláre Kírť</v>
      </c>
      <c r="J2298" t="str">
        <f>_xlfn.XLOOKUP(Tabuľka9[[#This Row],[IČO]],Zlúčenie1[IČO],Zlúčenie1[cis_obce.okres_skratka])</f>
        <v>VK</v>
      </c>
    </row>
    <row r="2299" spans="1:10" hidden="1" x14ac:dyDescent="0.25">
      <c r="A2299" t="s">
        <v>92</v>
      </c>
      <c r="B2299" t="s">
        <v>103</v>
      </c>
      <c r="C2299" t="s">
        <v>10</v>
      </c>
      <c r="D2299"/>
      <c r="E2299" s="8">
        <v>7.5</v>
      </c>
      <c r="F2299">
        <v>21.2</v>
      </c>
      <c r="G2299">
        <f>SUM(Tabuľka9[[#This Row],[Predpokladané spotrebované množstvo 07-12/2022]]*Tabuľka9[[#This Row],[Cena MJ S  DPH]])</f>
        <v>159</v>
      </c>
      <c r="H2299" s="1">
        <v>647560</v>
      </c>
      <c r="I2299" t="str">
        <f>_xlfn.XLOOKUP(Tabuľka9[[#This Row],[IČO]],Zlúčenie1[IČO],Zlúčenie1[zariadenie_short])</f>
        <v>Čeláre Kírť</v>
      </c>
      <c r="J2299" t="str">
        <f>_xlfn.XLOOKUP(Tabuľka9[[#This Row],[IČO]],Zlúčenie1[IČO],Zlúčenie1[cis_obce.okres_skratka])</f>
        <v>VK</v>
      </c>
    </row>
    <row r="2300" spans="1:10" hidden="1" x14ac:dyDescent="0.25">
      <c r="A2300" t="s">
        <v>90</v>
      </c>
      <c r="B2300" t="s">
        <v>104</v>
      </c>
      <c r="C2300" t="s">
        <v>45</v>
      </c>
      <c r="D2300"/>
      <c r="E2300" s="8"/>
      <c r="F2300"/>
      <c r="G2300">
        <f>SUM(Tabuľka9[[#This Row],[Predpokladané spotrebované množstvo 07-12/2022]]*Tabuľka9[[#This Row],[Cena MJ S  DPH]])</f>
        <v>0</v>
      </c>
      <c r="H2300" s="1">
        <v>647560</v>
      </c>
      <c r="I2300" t="str">
        <f>_xlfn.XLOOKUP(Tabuľka9[[#This Row],[IČO]],Zlúčenie1[IČO],Zlúčenie1[zariadenie_short])</f>
        <v>Čeláre Kírť</v>
      </c>
      <c r="J2300" t="str">
        <f>_xlfn.XLOOKUP(Tabuľka9[[#This Row],[IČO]],Zlúčenie1[IČO],Zlúčenie1[cis_obce.okres_skratka])</f>
        <v>VK</v>
      </c>
    </row>
    <row r="2301" spans="1:10" hidden="1" x14ac:dyDescent="0.25">
      <c r="A2301" t="s">
        <v>92</v>
      </c>
      <c r="B2301" t="s">
        <v>105</v>
      </c>
      <c r="C2301" t="s">
        <v>10</v>
      </c>
      <c r="D2301"/>
      <c r="E2301" s="8"/>
      <c r="F2301"/>
      <c r="G2301">
        <f>SUM(Tabuľka9[[#This Row],[Predpokladané spotrebované množstvo 07-12/2022]]*Tabuľka9[[#This Row],[Cena MJ S  DPH]])</f>
        <v>0</v>
      </c>
      <c r="H2301" s="1">
        <v>647560</v>
      </c>
      <c r="I2301" t="str">
        <f>_xlfn.XLOOKUP(Tabuľka9[[#This Row],[IČO]],Zlúčenie1[IČO],Zlúčenie1[zariadenie_short])</f>
        <v>Čeláre Kírť</v>
      </c>
      <c r="J2301" t="str">
        <f>_xlfn.XLOOKUP(Tabuľka9[[#This Row],[IČO]],Zlúčenie1[IČO],Zlúčenie1[cis_obce.okres_skratka])</f>
        <v>VK</v>
      </c>
    </row>
    <row r="2302" spans="1:10" hidden="1" x14ac:dyDescent="0.25">
      <c r="A2302" t="s">
        <v>92</v>
      </c>
      <c r="B2302" t="s">
        <v>106</v>
      </c>
      <c r="C2302" t="s">
        <v>10</v>
      </c>
      <c r="D2302"/>
      <c r="E2302" s="8">
        <v>0.92</v>
      </c>
      <c r="F2302">
        <v>21.2</v>
      </c>
      <c r="G2302">
        <f>SUM(Tabuľka9[[#This Row],[Predpokladané spotrebované množstvo 07-12/2022]]*Tabuľka9[[#This Row],[Cena MJ S  DPH]])</f>
        <v>19.504000000000001</v>
      </c>
      <c r="H2302" s="1">
        <v>647560</v>
      </c>
      <c r="I2302" t="str">
        <f>_xlfn.XLOOKUP(Tabuľka9[[#This Row],[IČO]],Zlúčenie1[IČO],Zlúčenie1[zariadenie_short])</f>
        <v>Čeláre Kírť</v>
      </c>
      <c r="J2302" t="str">
        <f>_xlfn.XLOOKUP(Tabuľka9[[#This Row],[IČO]],Zlúčenie1[IČO],Zlúčenie1[cis_obce.okres_skratka])</f>
        <v>VK</v>
      </c>
    </row>
    <row r="2303" spans="1:10" hidden="1" x14ac:dyDescent="0.25">
      <c r="A2303" t="s">
        <v>92</v>
      </c>
      <c r="B2303" t="s">
        <v>107</v>
      </c>
      <c r="C2303" t="s">
        <v>10</v>
      </c>
      <c r="D2303"/>
      <c r="E2303" s="8">
        <v>0.3</v>
      </c>
      <c r="F2303">
        <v>60</v>
      </c>
      <c r="G2303">
        <f>SUM(Tabuľka9[[#This Row],[Predpokladané spotrebované množstvo 07-12/2022]]*Tabuľka9[[#This Row],[Cena MJ S  DPH]])</f>
        <v>18</v>
      </c>
      <c r="H2303" s="1">
        <v>647560</v>
      </c>
      <c r="I2303" t="str">
        <f>_xlfn.XLOOKUP(Tabuľka9[[#This Row],[IČO]],Zlúčenie1[IČO],Zlúčenie1[zariadenie_short])</f>
        <v>Čeláre Kírť</v>
      </c>
      <c r="J2303" t="str">
        <f>_xlfn.XLOOKUP(Tabuľka9[[#This Row],[IČO]],Zlúčenie1[IČO],Zlúčenie1[cis_obce.okres_skratka])</f>
        <v>VK</v>
      </c>
    </row>
    <row r="2304" spans="1:10" hidden="1" x14ac:dyDescent="0.25">
      <c r="A2304" t="s">
        <v>92</v>
      </c>
      <c r="B2304" t="s">
        <v>108</v>
      </c>
      <c r="C2304" t="s">
        <v>10</v>
      </c>
      <c r="D2304"/>
      <c r="E2304" s="8">
        <v>7</v>
      </c>
      <c r="F2304">
        <v>30</v>
      </c>
      <c r="G2304">
        <f>SUM(Tabuľka9[[#This Row],[Predpokladané spotrebované množstvo 07-12/2022]]*Tabuľka9[[#This Row],[Cena MJ S  DPH]])</f>
        <v>210</v>
      </c>
      <c r="H2304" s="1">
        <v>647560</v>
      </c>
      <c r="I2304" t="str">
        <f>_xlfn.XLOOKUP(Tabuľka9[[#This Row],[IČO]],Zlúčenie1[IČO],Zlúčenie1[zariadenie_short])</f>
        <v>Čeláre Kírť</v>
      </c>
      <c r="J2304" t="str">
        <f>_xlfn.XLOOKUP(Tabuľka9[[#This Row],[IČO]],Zlúčenie1[IČO],Zlúčenie1[cis_obce.okres_skratka])</f>
        <v>VK</v>
      </c>
    </row>
    <row r="2305" spans="1:10" hidden="1" x14ac:dyDescent="0.25">
      <c r="A2305" t="s">
        <v>92</v>
      </c>
      <c r="B2305" t="s">
        <v>109</v>
      </c>
      <c r="C2305" t="s">
        <v>45</v>
      </c>
      <c r="D2305"/>
      <c r="E2305" s="8">
        <v>2.8</v>
      </c>
      <c r="F2305"/>
      <c r="G2305">
        <f>SUM(Tabuľka9[[#This Row],[Predpokladané spotrebované množstvo 07-12/2022]]*Tabuľka9[[#This Row],[Cena MJ S  DPH]])</f>
        <v>0</v>
      </c>
      <c r="H2305" s="1">
        <v>647560</v>
      </c>
      <c r="I2305" t="str">
        <f>_xlfn.XLOOKUP(Tabuľka9[[#This Row],[IČO]],Zlúčenie1[IČO],Zlúčenie1[zariadenie_short])</f>
        <v>Čeláre Kírť</v>
      </c>
      <c r="J2305" t="str">
        <f>_xlfn.XLOOKUP(Tabuľka9[[#This Row],[IČO]],Zlúčenie1[IČO],Zlúčenie1[cis_obce.okres_skratka])</f>
        <v>VK</v>
      </c>
    </row>
    <row r="2306" spans="1:10" hidden="1" x14ac:dyDescent="0.25">
      <c r="A2306" t="s">
        <v>92</v>
      </c>
      <c r="B2306" t="s">
        <v>110</v>
      </c>
      <c r="C2306" t="s">
        <v>10</v>
      </c>
      <c r="D2306"/>
      <c r="E2306" s="8">
        <v>3.4</v>
      </c>
      <c r="F2306">
        <v>80</v>
      </c>
      <c r="G2306">
        <f>SUM(Tabuľka9[[#This Row],[Predpokladané spotrebované množstvo 07-12/2022]]*Tabuľka9[[#This Row],[Cena MJ S  DPH]])</f>
        <v>272</v>
      </c>
      <c r="H2306" s="1">
        <v>647560</v>
      </c>
      <c r="I2306" t="str">
        <f>_xlfn.XLOOKUP(Tabuľka9[[#This Row],[IČO]],Zlúčenie1[IČO],Zlúčenie1[zariadenie_short])</f>
        <v>Čeláre Kírť</v>
      </c>
      <c r="J2306" t="str">
        <f>_xlfn.XLOOKUP(Tabuľka9[[#This Row],[IČO]],Zlúčenie1[IČO],Zlúčenie1[cis_obce.okres_skratka])</f>
        <v>VK</v>
      </c>
    </row>
    <row r="2307" spans="1:10" hidden="1" x14ac:dyDescent="0.25">
      <c r="A2307" t="s">
        <v>92</v>
      </c>
      <c r="B2307" t="s">
        <v>111</v>
      </c>
      <c r="C2307" t="s">
        <v>10</v>
      </c>
      <c r="D2307"/>
      <c r="E2307" s="8"/>
      <c r="F2307"/>
      <c r="G2307">
        <f>SUM(Tabuľka9[[#This Row],[Predpokladané spotrebované množstvo 07-12/2022]]*Tabuľka9[[#This Row],[Cena MJ S  DPH]])</f>
        <v>0</v>
      </c>
      <c r="H2307" s="1">
        <v>647560</v>
      </c>
      <c r="I2307" t="str">
        <f>_xlfn.XLOOKUP(Tabuľka9[[#This Row],[IČO]],Zlúčenie1[IČO],Zlúčenie1[zariadenie_short])</f>
        <v>Čeláre Kírť</v>
      </c>
      <c r="J2307" t="str">
        <f>_xlfn.XLOOKUP(Tabuľka9[[#This Row],[IČO]],Zlúčenie1[IČO],Zlúčenie1[cis_obce.okres_skratka])</f>
        <v>VK</v>
      </c>
    </row>
    <row r="2308" spans="1:10" hidden="1" x14ac:dyDescent="0.25">
      <c r="A2308" t="s">
        <v>92</v>
      </c>
      <c r="B2308" t="s">
        <v>112</v>
      </c>
      <c r="C2308" t="s">
        <v>10</v>
      </c>
      <c r="D2308"/>
      <c r="E2308" s="8">
        <v>2.2999999999999998</v>
      </c>
      <c r="F2308">
        <v>66</v>
      </c>
      <c r="G2308">
        <f>SUM(Tabuľka9[[#This Row],[Predpokladané spotrebované množstvo 07-12/2022]]*Tabuľka9[[#This Row],[Cena MJ S  DPH]])</f>
        <v>151.79999999999998</v>
      </c>
      <c r="H2308" s="1">
        <v>647560</v>
      </c>
      <c r="I2308" t="str">
        <f>_xlfn.XLOOKUP(Tabuľka9[[#This Row],[IČO]],Zlúčenie1[IČO],Zlúčenie1[zariadenie_short])</f>
        <v>Čeláre Kírť</v>
      </c>
      <c r="J2308" t="str">
        <f>_xlfn.XLOOKUP(Tabuľka9[[#This Row],[IČO]],Zlúčenie1[IČO],Zlúčenie1[cis_obce.okres_skratka])</f>
        <v>VK</v>
      </c>
    </row>
    <row r="2309" spans="1:10" hidden="1" x14ac:dyDescent="0.25">
      <c r="A2309" t="s">
        <v>92</v>
      </c>
      <c r="B2309" t="s">
        <v>113</v>
      </c>
      <c r="C2309" t="s">
        <v>10</v>
      </c>
      <c r="D2309"/>
      <c r="E2309" s="8"/>
      <c r="F2309"/>
      <c r="G2309">
        <f>SUM(Tabuľka9[[#This Row],[Predpokladané spotrebované množstvo 07-12/2022]]*Tabuľka9[[#This Row],[Cena MJ S  DPH]])</f>
        <v>0</v>
      </c>
      <c r="H2309" s="1">
        <v>647560</v>
      </c>
      <c r="I2309" t="str">
        <f>_xlfn.XLOOKUP(Tabuľka9[[#This Row],[IČO]],Zlúčenie1[IČO],Zlúčenie1[zariadenie_short])</f>
        <v>Čeláre Kírť</v>
      </c>
      <c r="J2309" t="str">
        <f>_xlfn.XLOOKUP(Tabuľka9[[#This Row],[IČO]],Zlúčenie1[IČO],Zlúčenie1[cis_obce.okres_skratka])</f>
        <v>VK</v>
      </c>
    </row>
    <row r="2310" spans="1:10" hidden="1" x14ac:dyDescent="0.25">
      <c r="A2310" t="s">
        <v>81</v>
      </c>
      <c r="B2310" t="s">
        <v>114</v>
      </c>
      <c r="C2310" t="s">
        <v>10</v>
      </c>
      <c r="D2310"/>
      <c r="E2310" s="8"/>
      <c r="F2310"/>
      <c r="G2310">
        <f>SUM(Tabuľka9[[#This Row],[Predpokladané spotrebované množstvo 07-12/2022]]*Tabuľka9[[#This Row],[Cena MJ S  DPH]])</f>
        <v>0</v>
      </c>
      <c r="H2310" s="1">
        <v>647560</v>
      </c>
      <c r="I2310" t="str">
        <f>_xlfn.XLOOKUP(Tabuľka9[[#This Row],[IČO]],Zlúčenie1[IČO],Zlúčenie1[zariadenie_short])</f>
        <v>Čeláre Kírť</v>
      </c>
      <c r="J2310" t="str">
        <f>_xlfn.XLOOKUP(Tabuľka9[[#This Row],[IČO]],Zlúčenie1[IČO],Zlúčenie1[cis_obce.okres_skratka])</f>
        <v>VK</v>
      </c>
    </row>
    <row r="2311" spans="1:10" hidden="1" x14ac:dyDescent="0.25">
      <c r="A2311" t="s">
        <v>81</v>
      </c>
      <c r="B2311" t="s">
        <v>115</v>
      </c>
      <c r="C2311" t="s">
        <v>10</v>
      </c>
      <c r="D2311"/>
      <c r="E2311" s="8"/>
      <c r="F2311"/>
      <c r="G2311">
        <f>SUM(Tabuľka9[[#This Row],[Predpokladané spotrebované množstvo 07-12/2022]]*Tabuľka9[[#This Row],[Cena MJ S  DPH]])</f>
        <v>0</v>
      </c>
      <c r="H2311" s="1">
        <v>647560</v>
      </c>
      <c r="I2311" t="str">
        <f>_xlfn.XLOOKUP(Tabuľka9[[#This Row],[IČO]],Zlúčenie1[IČO],Zlúčenie1[zariadenie_short])</f>
        <v>Čeláre Kírť</v>
      </c>
      <c r="J2311" t="str">
        <f>_xlfn.XLOOKUP(Tabuľka9[[#This Row],[IČO]],Zlúčenie1[IČO],Zlúčenie1[cis_obce.okres_skratka])</f>
        <v>VK</v>
      </c>
    </row>
    <row r="2312" spans="1:10" hidden="1" x14ac:dyDescent="0.25">
      <c r="A2312" t="s">
        <v>81</v>
      </c>
      <c r="B2312" t="s">
        <v>116</v>
      </c>
      <c r="C2312" t="s">
        <v>10</v>
      </c>
      <c r="D2312"/>
      <c r="E2312" s="8"/>
      <c r="F2312"/>
      <c r="G2312">
        <f>SUM(Tabuľka9[[#This Row],[Predpokladané spotrebované množstvo 07-12/2022]]*Tabuľka9[[#This Row],[Cena MJ S  DPH]])</f>
        <v>0</v>
      </c>
      <c r="H2312" s="1">
        <v>647560</v>
      </c>
      <c r="I2312" t="str">
        <f>_xlfn.XLOOKUP(Tabuľka9[[#This Row],[IČO]],Zlúčenie1[IČO],Zlúčenie1[zariadenie_short])</f>
        <v>Čeláre Kírť</v>
      </c>
      <c r="J2312" t="str">
        <f>_xlfn.XLOOKUP(Tabuľka9[[#This Row],[IČO]],Zlúčenie1[IČO],Zlúčenie1[cis_obce.okres_skratka])</f>
        <v>VK</v>
      </c>
    </row>
    <row r="2313" spans="1:10" hidden="1" x14ac:dyDescent="0.25">
      <c r="A2313" t="s">
        <v>81</v>
      </c>
      <c r="B2313" t="s">
        <v>117</v>
      </c>
      <c r="C2313" t="s">
        <v>10</v>
      </c>
      <c r="D2313"/>
      <c r="E2313" s="8"/>
      <c r="F2313"/>
      <c r="G2313">
        <f>SUM(Tabuľka9[[#This Row],[Predpokladané spotrebované množstvo 07-12/2022]]*Tabuľka9[[#This Row],[Cena MJ S  DPH]])</f>
        <v>0</v>
      </c>
      <c r="H2313" s="1">
        <v>647560</v>
      </c>
      <c r="I2313" t="str">
        <f>_xlfn.XLOOKUP(Tabuľka9[[#This Row],[IČO]],Zlúčenie1[IČO],Zlúčenie1[zariadenie_short])</f>
        <v>Čeláre Kírť</v>
      </c>
      <c r="J2313" t="str">
        <f>_xlfn.XLOOKUP(Tabuľka9[[#This Row],[IČO]],Zlúčenie1[IČO],Zlúčenie1[cis_obce.okres_skratka])</f>
        <v>VK</v>
      </c>
    </row>
    <row r="2314" spans="1:10" hidden="1" x14ac:dyDescent="0.25">
      <c r="A2314" t="s">
        <v>81</v>
      </c>
      <c r="B2314" t="s">
        <v>118</v>
      </c>
      <c r="C2314" t="s">
        <v>10</v>
      </c>
      <c r="D2314"/>
      <c r="E2314" s="8"/>
      <c r="F2314"/>
      <c r="G2314">
        <f>SUM(Tabuľka9[[#This Row],[Predpokladané spotrebované množstvo 07-12/2022]]*Tabuľka9[[#This Row],[Cena MJ S  DPH]])</f>
        <v>0</v>
      </c>
      <c r="H2314" s="1">
        <v>647560</v>
      </c>
      <c r="I2314" t="str">
        <f>_xlfn.XLOOKUP(Tabuľka9[[#This Row],[IČO]],Zlúčenie1[IČO],Zlúčenie1[zariadenie_short])</f>
        <v>Čeláre Kírť</v>
      </c>
      <c r="J2314" t="str">
        <f>_xlfn.XLOOKUP(Tabuľka9[[#This Row],[IČO]],Zlúčenie1[IČO],Zlúčenie1[cis_obce.okres_skratka])</f>
        <v>VK</v>
      </c>
    </row>
    <row r="2315" spans="1:10" hidden="1" x14ac:dyDescent="0.25">
      <c r="A2315" t="s">
        <v>81</v>
      </c>
      <c r="B2315" t="s">
        <v>119</v>
      </c>
      <c r="C2315" t="s">
        <v>10</v>
      </c>
      <c r="D2315"/>
      <c r="E2315" s="8"/>
      <c r="F2315"/>
      <c r="G2315">
        <f>SUM(Tabuľka9[[#This Row],[Predpokladané spotrebované množstvo 07-12/2022]]*Tabuľka9[[#This Row],[Cena MJ S  DPH]])</f>
        <v>0</v>
      </c>
      <c r="H2315" s="1">
        <v>647560</v>
      </c>
      <c r="I2315" t="str">
        <f>_xlfn.XLOOKUP(Tabuľka9[[#This Row],[IČO]],Zlúčenie1[IČO],Zlúčenie1[zariadenie_short])</f>
        <v>Čeláre Kírť</v>
      </c>
      <c r="J2315" t="str">
        <f>_xlfn.XLOOKUP(Tabuľka9[[#This Row],[IČO]],Zlúčenie1[IČO],Zlúčenie1[cis_obce.okres_skratka])</f>
        <v>VK</v>
      </c>
    </row>
    <row r="2316" spans="1:10" hidden="1" x14ac:dyDescent="0.25">
      <c r="A2316" t="s">
        <v>81</v>
      </c>
      <c r="B2316" t="s">
        <v>120</v>
      </c>
      <c r="C2316" t="s">
        <v>10</v>
      </c>
      <c r="D2316"/>
      <c r="E2316" s="8">
        <v>5.8</v>
      </c>
      <c r="F2316">
        <v>84</v>
      </c>
      <c r="G2316">
        <f>SUM(Tabuľka9[[#This Row],[Predpokladané spotrebované množstvo 07-12/2022]]*Tabuľka9[[#This Row],[Cena MJ S  DPH]])</f>
        <v>487.2</v>
      </c>
      <c r="H2316" s="1">
        <v>647560</v>
      </c>
      <c r="I2316" t="str">
        <f>_xlfn.XLOOKUP(Tabuľka9[[#This Row],[IČO]],Zlúčenie1[IČO],Zlúčenie1[zariadenie_short])</f>
        <v>Čeláre Kírť</v>
      </c>
      <c r="J2316" t="str">
        <f>_xlfn.XLOOKUP(Tabuľka9[[#This Row],[IČO]],Zlúčenie1[IČO],Zlúčenie1[cis_obce.okres_skratka])</f>
        <v>VK</v>
      </c>
    </row>
    <row r="2317" spans="1:10" hidden="1" x14ac:dyDescent="0.25">
      <c r="A2317" t="s">
        <v>81</v>
      </c>
      <c r="B2317" t="s">
        <v>121</v>
      </c>
      <c r="C2317" t="s">
        <v>10</v>
      </c>
      <c r="D2317"/>
      <c r="E2317" s="8"/>
      <c r="F2317"/>
      <c r="G2317">
        <f>SUM(Tabuľka9[[#This Row],[Predpokladané spotrebované množstvo 07-12/2022]]*Tabuľka9[[#This Row],[Cena MJ S  DPH]])</f>
        <v>0</v>
      </c>
      <c r="H2317" s="1">
        <v>647560</v>
      </c>
      <c r="I2317" t="str">
        <f>_xlfn.XLOOKUP(Tabuľka9[[#This Row],[IČO]],Zlúčenie1[IČO],Zlúčenie1[zariadenie_short])</f>
        <v>Čeláre Kírť</v>
      </c>
      <c r="J2317" t="str">
        <f>_xlfn.XLOOKUP(Tabuľka9[[#This Row],[IČO]],Zlúčenie1[IČO],Zlúčenie1[cis_obce.okres_skratka])</f>
        <v>VK</v>
      </c>
    </row>
    <row r="2318" spans="1:10" hidden="1" x14ac:dyDescent="0.25">
      <c r="A2318" t="s">
        <v>122</v>
      </c>
      <c r="B2318" t="s">
        <v>123</v>
      </c>
      <c r="C2318" t="s">
        <v>10</v>
      </c>
      <c r="D2318"/>
      <c r="E2318" s="8"/>
      <c r="F2318"/>
      <c r="G2318">
        <f>SUM(Tabuľka9[[#This Row],[Predpokladané spotrebované množstvo 07-12/2022]]*Tabuľka9[[#This Row],[Cena MJ S  DPH]])</f>
        <v>0</v>
      </c>
      <c r="H2318" s="1">
        <v>647560</v>
      </c>
      <c r="I2318" t="str">
        <f>_xlfn.XLOOKUP(Tabuľka9[[#This Row],[IČO]],Zlúčenie1[IČO],Zlúčenie1[zariadenie_short])</f>
        <v>Čeláre Kírť</v>
      </c>
      <c r="J2318" t="str">
        <f>_xlfn.XLOOKUP(Tabuľka9[[#This Row],[IČO]],Zlúčenie1[IČO],Zlúčenie1[cis_obce.okres_skratka])</f>
        <v>VK</v>
      </c>
    </row>
    <row r="2319" spans="1:10" hidden="1" x14ac:dyDescent="0.25">
      <c r="A2319" t="s">
        <v>122</v>
      </c>
      <c r="B2319" t="s">
        <v>124</v>
      </c>
      <c r="C2319" t="s">
        <v>10</v>
      </c>
      <c r="D2319"/>
      <c r="E2319" s="8">
        <v>2.99</v>
      </c>
      <c r="F2319">
        <v>280</v>
      </c>
      <c r="G2319">
        <f>SUM(Tabuľka9[[#This Row],[Predpokladané spotrebované množstvo 07-12/2022]]*Tabuľka9[[#This Row],[Cena MJ S  DPH]])</f>
        <v>837.2</v>
      </c>
      <c r="H2319" s="1">
        <v>647560</v>
      </c>
      <c r="I2319" t="str">
        <f>_xlfn.XLOOKUP(Tabuľka9[[#This Row],[IČO]],Zlúčenie1[IČO],Zlúčenie1[zariadenie_short])</f>
        <v>Čeláre Kírť</v>
      </c>
      <c r="J2319" t="str">
        <f>_xlfn.XLOOKUP(Tabuľka9[[#This Row],[IČO]],Zlúčenie1[IČO],Zlúčenie1[cis_obce.okres_skratka])</f>
        <v>VK</v>
      </c>
    </row>
    <row r="2320" spans="1:10" hidden="1" x14ac:dyDescent="0.25">
      <c r="A2320" t="s">
        <v>122</v>
      </c>
      <c r="B2320" t="s">
        <v>125</v>
      </c>
      <c r="C2320" t="s">
        <v>10</v>
      </c>
      <c r="D2320"/>
      <c r="E2320" s="8">
        <v>3.4</v>
      </c>
      <c r="F2320">
        <v>100</v>
      </c>
      <c r="G2320">
        <f>SUM(Tabuľka9[[#This Row],[Predpokladané spotrebované množstvo 07-12/2022]]*Tabuľka9[[#This Row],[Cena MJ S  DPH]])</f>
        <v>340</v>
      </c>
      <c r="H2320" s="1">
        <v>647560</v>
      </c>
      <c r="I2320" t="str">
        <f>_xlfn.XLOOKUP(Tabuľka9[[#This Row],[IČO]],Zlúčenie1[IČO],Zlúčenie1[zariadenie_short])</f>
        <v>Čeláre Kírť</v>
      </c>
      <c r="J2320" t="str">
        <f>_xlfn.XLOOKUP(Tabuľka9[[#This Row],[IČO]],Zlúčenie1[IČO],Zlúčenie1[cis_obce.okres_skratka])</f>
        <v>VK</v>
      </c>
    </row>
    <row r="2321" spans="1:10" hidden="1" x14ac:dyDescent="0.25">
      <c r="A2321" t="s">
        <v>122</v>
      </c>
      <c r="B2321" t="s">
        <v>127</v>
      </c>
      <c r="C2321" t="s">
        <v>10</v>
      </c>
      <c r="D2321"/>
      <c r="E2321" s="8">
        <v>4.5</v>
      </c>
      <c r="F2321">
        <v>35</v>
      </c>
      <c r="G2321">
        <f>SUM(Tabuľka9[[#This Row],[Predpokladané spotrebované množstvo 07-12/2022]]*Tabuľka9[[#This Row],[Cena MJ S  DPH]])</f>
        <v>157.5</v>
      </c>
      <c r="H2321" s="1">
        <v>647560</v>
      </c>
      <c r="I2321" t="str">
        <f>_xlfn.XLOOKUP(Tabuľka9[[#This Row],[IČO]],Zlúčenie1[IČO],Zlúčenie1[zariadenie_short])</f>
        <v>Čeláre Kírť</v>
      </c>
      <c r="J2321" t="str">
        <f>_xlfn.XLOOKUP(Tabuľka9[[#This Row],[IČO]],Zlúčenie1[IČO],Zlúčenie1[cis_obce.okres_skratka])</f>
        <v>VK</v>
      </c>
    </row>
    <row r="2322" spans="1:10" hidden="1" x14ac:dyDescent="0.25">
      <c r="A2322" t="s">
        <v>122</v>
      </c>
      <c r="B2322" t="s">
        <v>128</v>
      </c>
      <c r="C2322" t="s">
        <v>10</v>
      </c>
      <c r="D2322"/>
      <c r="E2322" s="8">
        <v>4.2</v>
      </c>
      <c r="F2322">
        <v>160</v>
      </c>
      <c r="G2322">
        <f>SUM(Tabuľka9[[#This Row],[Predpokladané spotrebované množstvo 07-12/2022]]*Tabuľka9[[#This Row],[Cena MJ S  DPH]])</f>
        <v>672</v>
      </c>
      <c r="H2322" s="1">
        <v>647560</v>
      </c>
      <c r="I2322" t="str">
        <f>_xlfn.XLOOKUP(Tabuľka9[[#This Row],[IČO]],Zlúčenie1[IČO],Zlúčenie1[zariadenie_short])</f>
        <v>Čeláre Kírť</v>
      </c>
      <c r="J2322" t="str">
        <f>_xlfn.XLOOKUP(Tabuľka9[[#This Row],[IČO]],Zlúčenie1[IČO],Zlúčenie1[cis_obce.okres_skratka])</f>
        <v>VK</v>
      </c>
    </row>
    <row r="2323" spans="1:10" hidden="1" x14ac:dyDescent="0.25">
      <c r="A2323" t="s">
        <v>122</v>
      </c>
      <c r="B2323" t="s">
        <v>129</v>
      </c>
      <c r="C2323" t="s">
        <v>10</v>
      </c>
      <c r="D2323"/>
      <c r="E2323" s="8">
        <v>2.4</v>
      </c>
      <c r="F2323">
        <v>50</v>
      </c>
      <c r="G2323">
        <f>SUM(Tabuľka9[[#This Row],[Predpokladané spotrebované množstvo 07-12/2022]]*Tabuľka9[[#This Row],[Cena MJ S  DPH]])</f>
        <v>120</v>
      </c>
      <c r="H2323" s="1">
        <v>647560</v>
      </c>
      <c r="I2323" t="str">
        <f>_xlfn.XLOOKUP(Tabuľka9[[#This Row],[IČO]],Zlúčenie1[IČO],Zlúčenie1[zariadenie_short])</f>
        <v>Čeláre Kírť</v>
      </c>
      <c r="J2323" t="str">
        <f>_xlfn.XLOOKUP(Tabuľka9[[#This Row],[IČO]],Zlúčenie1[IČO],Zlúčenie1[cis_obce.okres_skratka])</f>
        <v>VK</v>
      </c>
    </row>
    <row r="2324" spans="1:10" hidden="1" x14ac:dyDescent="0.25">
      <c r="A2324" t="s">
        <v>122</v>
      </c>
      <c r="B2324" t="s">
        <v>130</v>
      </c>
      <c r="C2324" t="s">
        <v>10</v>
      </c>
      <c r="D2324"/>
      <c r="E2324" s="8"/>
      <c r="F2324"/>
      <c r="G2324">
        <f>SUM(Tabuľka9[[#This Row],[Predpokladané spotrebované množstvo 07-12/2022]]*Tabuľka9[[#This Row],[Cena MJ S  DPH]])</f>
        <v>0</v>
      </c>
      <c r="H2324" s="1">
        <v>647560</v>
      </c>
      <c r="I2324" t="str">
        <f>_xlfn.XLOOKUP(Tabuľka9[[#This Row],[IČO]],Zlúčenie1[IČO],Zlúčenie1[zariadenie_short])</f>
        <v>Čeláre Kírť</v>
      </c>
      <c r="J2324" t="str">
        <f>_xlfn.XLOOKUP(Tabuľka9[[#This Row],[IČO]],Zlúčenie1[IČO],Zlúčenie1[cis_obce.okres_skratka])</f>
        <v>VK</v>
      </c>
    </row>
    <row r="2325" spans="1:10" hidden="1" x14ac:dyDescent="0.25">
      <c r="A2325" t="s">
        <v>122</v>
      </c>
      <c r="B2325" t="s">
        <v>131</v>
      </c>
      <c r="C2325" t="s">
        <v>10</v>
      </c>
      <c r="D2325"/>
      <c r="E2325" s="8">
        <v>4.2</v>
      </c>
      <c r="F2325">
        <v>44</v>
      </c>
      <c r="G2325">
        <f>SUM(Tabuľka9[[#This Row],[Predpokladané spotrebované množstvo 07-12/2022]]*Tabuľka9[[#This Row],[Cena MJ S  DPH]])</f>
        <v>184.8</v>
      </c>
      <c r="H2325" s="1">
        <v>647560</v>
      </c>
      <c r="I2325" t="str">
        <f>_xlfn.XLOOKUP(Tabuľka9[[#This Row],[IČO]],Zlúčenie1[IČO],Zlúčenie1[zariadenie_short])</f>
        <v>Čeláre Kírť</v>
      </c>
      <c r="J2325" t="str">
        <f>_xlfn.XLOOKUP(Tabuľka9[[#This Row],[IČO]],Zlúčenie1[IČO],Zlúčenie1[cis_obce.okres_skratka])</f>
        <v>VK</v>
      </c>
    </row>
    <row r="2326" spans="1:10" hidden="1" x14ac:dyDescent="0.25">
      <c r="A2326" t="s">
        <v>122</v>
      </c>
      <c r="B2326" t="s">
        <v>132</v>
      </c>
      <c r="C2326" t="s">
        <v>10</v>
      </c>
      <c r="D2326"/>
      <c r="E2326" s="8"/>
      <c r="F2326"/>
      <c r="G2326">
        <f>SUM(Tabuľka9[[#This Row],[Predpokladané spotrebované množstvo 07-12/2022]]*Tabuľka9[[#This Row],[Cena MJ S  DPH]])</f>
        <v>0</v>
      </c>
      <c r="H2326" s="1">
        <v>647560</v>
      </c>
      <c r="I2326" t="str">
        <f>_xlfn.XLOOKUP(Tabuľka9[[#This Row],[IČO]],Zlúčenie1[IČO],Zlúčenie1[zariadenie_short])</f>
        <v>Čeláre Kírť</v>
      </c>
      <c r="J2326" t="str">
        <f>_xlfn.XLOOKUP(Tabuľka9[[#This Row],[IČO]],Zlúčenie1[IČO],Zlúčenie1[cis_obce.okres_skratka])</f>
        <v>VK</v>
      </c>
    </row>
    <row r="2327" spans="1:10" hidden="1" x14ac:dyDescent="0.25">
      <c r="A2327" t="s">
        <v>122</v>
      </c>
      <c r="B2327" t="s">
        <v>134</v>
      </c>
      <c r="C2327" t="s">
        <v>10</v>
      </c>
      <c r="D2327"/>
      <c r="E2327" s="8">
        <v>2.99</v>
      </c>
      <c r="F2327">
        <v>80</v>
      </c>
      <c r="G2327">
        <f>SUM(Tabuľka9[[#This Row],[Predpokladané spotrebované množstvo 07-12/2022]]*Tabuľka9[[#This Row],[Cena MJ S  DPH]])</f>
        <v>239.20000000000002</v>
      </c>
      <c r="H2327" s="1">
        <v>647560</v>
      </c>
      <c r="I2327" t="str">
        <f>_xlfn.XLOOKUP(Tabuľka9[[#This Row],[IČO]],Zlúčenie1[IČO],Zlúčenie1[zariadenie_short])</f>
        <v>Čeláre Kírť</v>
      </c>
      <c r="J2327" t="str">
        <f>_xlfn.XLOOKUP(Tabuľka9[[#This Row],[IČO]],Zlúčenie1[IČO],Zlúčenie1[cis_obce.okres_skratka])</f>
        <v>VK</v>
      </c>
    </row>
    <row r="2328" spans="1:10" hidden="1" x14ac:dyDescent="0.25">
      <c r="A2328" t="s">
        <v>122</v>
      </c>
      <c r="B2328" t="s">
        <v>135</v>
      </c>
      <c r="C2328" t="s">
        <v>10</v>
      </c>
      <c r="D2328"/>
      <c r="E2328" s="8"/>
      <c r="F2328"/>
      <c r="G2328">
        <f>SUM(Tabuľka9[[#This Row],[Predpokladané spotrebované množstvo 07-12/2022]]*Tabuľka9[[#This Row],[Cena MJ S  DPH]])</f>
        <v>0</v>
      </c>
      <c r="H2328" s="1">
        <v>647560</v>
      </c>
      <c r="I2328" t="str">
        <f>_xlfn.XLOOKUP(Tabuľka9[[#This Row],[IČO]],Zlúčenie1[IČO],Zlúčenie1[zariadenie_short])</f>
        <v>Čeláre Kírť</v>
      </c>
      <c r="J2328" t="str">
        <f>_xlfn.XLOOKUP(Tabuľka9[[#This Row],[IČO]],Zlúčenie1[IČO],Zlúčenie1[cis_obce.okres_skratka])</f>
        <v>VK</v>
      </c>
    </row>
    <row r="2329" spans="1:10" hidden="1" x14ac:dyDescent="0.25">
      <c r="A2329" t="s">
        <v>122</v>
      </c>
      <c r="B2329" t="s">
        <v>136</v>
      </c>
      <c r="C2329" t="s">
        <v>10</v>
      </c>
      <c r="D2329"/>
      <c r="E2329" s="8"/>
      <c r="F2329"/>
      <c r="G2329">
        <f>SUM(Tabuľka9[[#This Row],[Predpokladané spotrebované množstvo 07-12/2022]]*Tabuľka9[[#This Row],[Cena MJ S  DPH]])</f>
        <v>0</v>
      </c>
      <c r="H2329" s="1">
        <v>647560</v>
      </c>
      <c r="I2329" t="str">
        <f>_xlfn.XLOOKUP(Tabuľka9[[#This Row],[IČO]],Zlúčenie1[IČO],Zlúčenie1[zariadenie_short])</f>
        <v>Čeláre Kírť</v>
      </c>
      <c r="J2329" t="str">
        <f>_xlfn.XLOOKUP(Tabuľka9[[#This Row],[IČO]],Zlúčenie1[IČO],Zlúčenie1[cis_obce.okres_skratka])</f>
        <v>VK</v>
      </c>
    </row>
    <row r="2330" spans="1:10" hidden="1" x14ac:dyDescent="0.25">
      <c r="A2330" t="s">
        <v>122</v>
      </c>
      <c r="B2330" t="s">
        <v>137</v>
      </c>
      <c r="C2330" t="s">
        <v>10</v>
      </c>
      <c r="D2330"/>
      <c r="E2330" s="8"/>
      <c r="F2330"/>
      <c r="G2330">
        <f>SUM(Tabuľka9[[#This Row],[Predpokladané spotrebované množstvo 07-12/2022]]*Tabuľka9[[#This Row],[Cena MJ S  DPH]])</f>
        <v>0</v>
      </c>
      <c r="H2330" s="1">
        <v>647560</v>
      </c>
      <c r="I2330" t="str">
        <f>_xlfn.XLOOKUP(Tabuľka9[[#This Row],[IČO]],Zlúčenie1[IČO],Zlúčenie1[zariadenie_short])</f>
        <v>Čeláre Kírť</v>
      </c>
      <c r="J2330" t="str">
        <f>_xlfn.XLOOKUP(Tabuľka9[[#This Row],[IČO]],Zlúčenie1[IČO],Zlúčenie1[cis_obce.okres_skratka])</f>
        <v>VK</v>
      </c>
    </row>
    <row r="2331" spans="1:10" hidden="1" x14ac:dyDescent="0.25">
      <c r="A2331" t="s">
        <v>122</v>
      </c>
      <c r="B2331" t="s">
        <v>138</v>
      </c>
      <c r="C2331" t="s">
        <v>10</v>
      </c>
      <c r="D2331"/>
      <c r="E2331" s="8"/>
      <c r="F2331"/>
      <c r="G2331">
        <f>SUM(Tabuľka9[[#This Row],[Predpokladané spotrebované množstvo 07-12/2022]]*Tabuľka9[[#This Row],[Cena MJ S  DPH]])</f>
        <v>0</v>
      </c>
      <c r="H2331" s="1">
        <v>647560</v>
      </c>
      <c r="I2331" t="str">
        <f>_xlfn.XLOOKUP(Tabuľka9[[#This Row],[IČO]],Zlúčenie1[IČO],Zlúčenie1[zariadenie_short])</f>
        <v>Čeláre Kírť</v>
      </c>
      <c r="J2331" t="str">
        <f>_xlfn.XLOOKUP(Tabuľka9[[#This Row],[IČO]],Zlúčenie1[IČO],Zlúčenie1[cis_obce.okres_skratka])</f>
        <v>VK</v>
      </c>
    </row>
    <row r="2332" spans="1:10" hidden="1" x14ac:dyDescent="0.25">
      <c r="A2332" t="s">
        <v>122</v>
      </c>
      <c r="B2332" t="s">
        <v>139</v>
      </c>
      <c r="C2332" t="s">
        <v>10</v>
      </c>
      <c r="D2332"/>
      <c r="E2332" s="8"/>
      <c r="F2332"/>
      <c r="G2332">
        <f>SUM(Tabuľka9[[#This Row],[Predpokladané spotrebované množstvo 07-12/2022]]*Tabuľka9[[#This Row],[Cena MJ S  DPH]])</f>
        <v>0</v>
      </c>
      <c r="H2332" s="1">
        <v>647560</v>
      </c>
      <c r="I2332" t="str">
        <f>_xlfn.XLOOKUP(Tabuľka9[[#This Row],[IČO]],Zlúčenie1[IČO],Zlúčenie1[zariadenie_short])</f>
        <v>Čeláre Kírť</v>
      </c>
      <c r="J2332" t="str">
        <f>_xlfn.XLOOKUP(Tabuľka9[[#This Row],[IČO]],Zlúčenie1[IČO],Zlúčenie1[cis_obce.okres_skratka])</f>
        <v>VK</v>
      </c>
    </row>
    <row r="2333" spans="1:10" hidden="1" x14ac:dyDescent="0.25">
      <c r="A2333" t="s">
        <v>122</v>
      </c>
      <c r="B2333" t="s">
        <v>140</v>
      </c>
      <c r="C2333" t="s">
        <v>10</v>
      </c>
      <c r="D2333"/>
      <c r="E2333" s="8"/>
      <c r="F2333"/>
      <c r="G2333">
        <f>SUM(Tabuľka9[[#This Row],[Predpokladané spotrebované množstvo 07-12/2022]]*Tabuľka9[[#This Row],[Cena MJ S  DPH]])</f>
        <v>0</v>
      </c>
      <c r="H2333" s="1">
        <v>647560</v>
      </c>
      <c r="I2333" t="str">
        <f>_xlfn.XLOOKUP(Tabuľka9[[#This Row],[IČO]],Zlúčenie1[IČO],Zlúčenie1[zariadenie_short])</f>
        <v>Čeláre Kírť</v>
      </c>
      <c r="J2333" t="str">
        <f>_xlfn.XLOOKUP(Tabuľka9[[#This Row],[IČO]],Zlúčenie1[IČO],Zlúčenie1[cis_obce.okres_skratka])</f>
        <v>VK</v>
      </c>
    </row>
    <row r="2334" spans="1:10" hidden="1" x14ac:dyDescent="0.25">
      <c r="A2334" t="s">
        <v>122</v>
      </c>
      <c r="B2334" t="s">
        <v>141</v>
      </c>
      <c r="C2334" t="s">
        <v>10</v>
      </c>
      <c r="D2334"/>
      <c r="E2334" s="8"/>
      <c r="F2334"/>
      <c r="G2334">
        <f>SUM(Tabuľka9[[#This Row],[Predpokladané spotrebované množstvo 07-12/2022]]*Tabuľka9[[#This Row],[Cena MJ S  DPH]])</f>
        <v>0</v>
      </c>
      <c r="H2334" s="1">
        <v>647560</v>
      </c>
      <c r="I2334" t="str">
        <f>_xlfn.XLOOKUP(Tabuľka9[[#This Row],[IČO]],Zlúčenie1[IČO],Zlúčenie1[zariadenie_short])</f>
        <v>Čeláre Kírť</v>
      </c>
      <c r="J2334" t="str">
        <f>_xlfn.XLOOKUP(Tabuľka9[[#This Row],[IČO]],Zlúčenie1[IČO],Zlúčenie1[cis_obce.okres_skratka])</f>
        <v>VK</v>
      </c>
    </row>
    <row r="2335" spans="1:10" hidden="1" x14ac:dyDescent="0.25">
      <c r="A2335" t="s">
        <v>122</v>
      </c>
      <c r="B2335" t="s">
        <v>142</v>
      </c>
      <c r="C2335" t="s">
        <v>10</v>
      </c>
      <c r="D2335"/>
      <c r="E2335" s="8"/>
      <c r="F2335"/>
      <c r="G2335">
        <f>SUM(Tabuľka9[[#This Row],[Predpokladané spotrebované množstvo 07-12/2022]]*Tabuľka9[[#This Row],[Cena MJ S  DPH]])</f>
        <v>0</v>
      </c>
      <c r="H2335" s="1">
        <v>647560</v>
      </c>
      <c r="I2335" t="str">
        <f>_xlfn.XLOOKUP(Tabuľka9[[#This Row],[IČO]],Zlúčenie1[IČO],Zlúčenie1[zariadenie_short])</f>
        <v>Čeláre Kírť</v>
      </c>
      <c r="J2335" t="str">
        <f>_xlfn.XLOOKUP(Tabuľka9[[#This Row],[IČO]],Zlúčenie1[IČO],Zlúčenie1[cis_obce.okres_skratka])</f>
        <v>VK</v>
      </c>
    </row>
    <row r="2336" spans="1:10" hidden="1" x14ac:dyDescent="0.25">
      <c r="A2336" t="s">
        <v>122</v>
      </c>
      <c r="B2336" t="s">
        <v>143</v>
      </c>
      <c r="C2336" t="s">
        <v>10</v>
      </c>
      <c r="D2336"/>
      <c r="E2336" s="8">
        <v>4.5999999999999996</v>
      </c>
      <c r="F2336">
        <v>21</v>
      </c>
      <c r="G2336">
        <f>SUM(Tabuľka9[[#This Row],[Predpokladané spotrebované množstvo 07-12/2022]]*Tabuľka9[[#This Row],[Cena MJ S  DPH]])</f>
        <v>96.6</v>
      </c>
      <c r="H2336" s="1">
        <v>647560</v>
      </c>
      <c r="I2336" t="str">
        <f>_xlfn.XLOOKUP(Tabuľka9[[#This Row],[IČO]],Zlúčenie1[IČO],Zlúčenie1[zariadenie_short])</f>
        <v>Čeláre Kírť</v>
      </c>
      <c r="J2336" t="str">
        <f>_xlfn.XLOOKUP(Tabuľka9[[#This Row],[IČO]],Zlúčenie1[IČO],Zlúčenie1[cis_obce.okres_skratka])</f>
        <v>VK</v>
      </c>
    </row>
    <row r="2337" spans="1:10" hidden="1" x14ac:dyDescent="0.25">
      <c r="A2337" t="s">
        <v>122</v>
      </c>
      <c r="B2337" t="s">
        <v>144</v>
      </c>
      <c r="C2337" t="s">
        <v>10</v>
      </c>
      <c r="D2337"/>
      <c r="E2337" s="8"/>
      <c r="F2337"/>
      <c r="G2337">
        <f>SUM(Tabuľka9[[#This Row],[Predpokladané spotrebované množstvo 07-12/2022]]*Tabuľka9[[#This Row],[Cena MJ S  DPH]])</f>
        <v>0</v>
      </c>
      <c r="H2337" s="1">
        <v>647560</v>
      </c>
      <c r="I2337" t="str">
        <f>_xlfn.XLOOKUP(Tabuľka9[[#This Row],[IČO]],Zlúčenie1[IČO],Zlúčenie1[zariadenie_short])</f>
        <v>Čeláre Kírť</v>
      </c>
      <c r="J2337" t="str">
        <f>_xlfn.XLOOKUP(Tabuľka9[[#This Row],[IČO]],Zlúčenie1[IČO],Zlúčenie1[cis_obce.okres_skratka])</f>
        <v>VK</v>
      </c>
    </row>
    <row r="2338" spans="1:10" hidden="1" x14ac:dyDescent="0.25">
      <c r="A2338" t="s">
        <v>122</v>
      </c>
      <c r="B2338" t="s">
        <v>145</v>
      </c>
      <c r="C2338" t="s">
        <v>10</v>
      </c>
      <c r="D2338"/>
      <c r="E2338" s="8"/>
      <c r="F2338"/>
      <c r="G2338">
        <f>SUM(Tabuľka9[[#This Row],[Predpokladané spotrebované množstvo 07-12/2022]]*Tabuľka9[[#This Row],[Cena MJ S  DPH]])</f>
        <v>0</v>
      </c>
      <c r="H2338" s="1">
        <v>647560</v>
      </c>
      <c r="I2338" t="str">
        <f>_xlfn.XLOOKUP(Tabuľka9[[#This Row],[IČO]],Zlúčenie1[IČO],Zlúčenie1[zariadenie_short])</f>
        <v>Čeláre Kírť</v>
      </c>
      <c r="J2338" t="str">
        <f>_xlfn.XLOOKUP(Tabuľka9[[#This Row],[IČO]],Zlúčenie1[IČO],Zlúčenie1[cis_obce.okres_skratka])</f>
        <v>VK</v>
      </c>
    </row>
    <row r="2339" spans="1:10" hidden="1" x14ac:dyDescent="0.25">
      <c r="A2339" t="s">
        <v>122</v>
      </c>
      <c r="B2339" t="s">
        <v>146</v>
      </c>
      <c r="C2339" t="s">
        <v>10</v>
      </c>
      <c r="D2339"/>
      <c r="E2339" s="8">
        <v>3.5</v>
      </c>
      <c r="F2339">
        <v>250</v>
      </c>
      <c r="G2339">
        <f>SUM(Tabuľka9[[#This Row],[Predpokladané spotrebované množstvo 07-12/2022]]*Tabuľka9[[#This Row],[Cena MJ S  DPH]])</f>
        <v>875</v>
      </c>
      <c r="H2339" s="1">
        <v>647560</v>
      </c>
      <c r="I2339" t="str">
        <f>_xlfn.XLOOKUP(Tabuľka9[[#This Row],[IČO]],Zlúčenie1[IČO],Zlúčenie1[zariadenie_short])</f>
        <v>Čeláre Kírť</v>
      </c>
      <c r="J2339" t="str">
        <f>_xlfn.XLOOKUP(Tabuľka9[[#This Row],[IČO]],Zlúčenie1[IČO],Zlúčenie1[cis_obce.okres_skratka])</f>
        <v>VK</v>
      </c>
    </row>
    <row r="2340" spans="1:10" hidden="1" x14ac:dyDescent="0.25">
      <c r="A2340" t="s">
        <v>122</v>
      </c>
      <c r="B2340" t="s">
        <v>147</v>
      </c>
      <c r="C2340" t="s">
        <v>10</v>
      </c>
      <c r="D2340"/>
      <c r="E2340" s="8"/>
      <c r="F2340"/>
      <c r="G2340">
        <f>SUM(Tabuľka9[[#This Row],[Predpokladané spotrebované množstvo 07-12/2022]]*Tabuľka9[[#This Row],[Cena MJ S  DPH]])</f>
        <v>0</v>
      </c>
      <c r="H2340" s="1">
        <v>647560</v>
      </c>
      <c r="I2340" t="str">
        <f>_xlfn.XLOOKUP(Tabuľka9[[#This Row],[IČO]],Zlúčenie1[IČO],Zlúčenie1[zariadenie_short])</f>
        <v>Čeláre Kírť</v>
      </c>
      <c r="J2340" t="str">
        <f>_xlfn.XLOOKUP(Tabuľka9[[#This Row],[IČO]],Zlúčenie1[IČO],Zlúčenie1[cis_obce.okres_skratka])</f>
        <v>VK</v>
      </c>
    </row>
    <row r="2341" spans="1:10" hidden="1" x14ac:dyDescent="0.25">
      <c r="A2341" t="s">
        <v>122</v>
      </c>
      <c r="B2341" t="s">
        <v>148</v>
      </c>
      <c r="C2341" t="s">
        <v>10</v>
      </c>
      <c r="D2341"/>
      <c r="E2341" s="8"/>
      <c r="F2341"/>
      <c r="G2341">
        <f>SUM(Tabuľka9[[#This Row],[Predpokladané spotrebované množstvo 07-12/2022]]*Tabuľka9[[#This Row],[Cena MJ S  DPH]])</f>
        <v>0</v>
      </c>
      <c r="H2341" s="1">
        <v>647560</v>
      </c>
      <c r="I2341" t="str">
        <f>_xlfn.XLOOKUP(Tabuľka9[[#This Row],[IČO]],Zlúčenie1[IČO],Zlúčenie1[zariadenie_short])</f>
        <v>Čeláre Kírť</v>
      </c>
      <c r="J2341" t="str">
        <f>_xlfn.XLOOKUP(Tabuľka9[[#This Row],[IČO]],Zlúčenie1[IČO],Zlúčenie1[cis_obce.okres_skratka])</f>
        <v>VK</v>
      </c>
    </row>
    <row r="2342" spans="1:10" hidden="1" x14ac:dyDescent="0.25">
      <c r="A2342" t="s">
        <v>122</v>
      </c>
      <c r="B2342" t="s">
        <v>149</v>
      </c>
      <c r="C2342" t="s">
        <v>10</v>
      </c>
      <c r="D2342"/>
      <c r="E2342" s="8"/>
      <c r="F2342"/>
      <c r="G2342">
        <f>SUM(Tabuľka9[[#This Row],[Predpokladané spotrebované množstvo 07-12/2022]]*Tabuľka9[[#This Row],[Cena MJ S  DPH]])</f>
        <v>0</v>
      </c>
      <c r="H2342" s="1">
        <v>647560</v>
      </c>
      <c r="I2342" t="str">
        <f>_xlfn.XLOOKUP(Tabuľka9[[#This Row],[IČO]],Zlúčenie1[IČO],Zlúčenie1[zariadenie_short])</f>
        <v>Čeláre Kírť</v>
      </c>
      <c r="J2342" t="str">
        <f>_xlfn.XLOOKUP(Tabuľka9[[#This Row],[IČO]],Zlúčenie1[IČO],Zlúčenie1[cis_obce.okres_skratka])</f>
        <v>VK</v>
      </c>
    </row>
    <row r="2343" spans="1:10" hidden="1" x14ac:dyDescent="0.25">
      <c r="A2343" t="s">
        <v>122</v>
      </c>
      <c r="B2343" t="s">
        <v>150</v>
      </c>
      <c r="C2343" t="s">
        <v>10</v>
      </c>
      <c r="D2343"/>
      <c r="E2343" s="8">
        <v>3.9</v>
      </c>
      <c r="F2343">
        <v>22</v>
      </c>
      <c r="G2343">
        <f>SUM(Tabuľka9[[#This Row],[Predpokladané spotrebované množstvo 07-12/2022]]*Tabuľka9[[#This Row],[Cena MJ S  DPH]])</f>
        <v>85.8</v>
      </c>
      <c r="H2343" s="1">
        <v>647560</v>
      </c>
      <c r="I2343" t="str">
        <f>_xlfn.XLOOKUP(Tabuľka9[[#This Row],[IČO]],Zlúčenie1[IČO],Zlúčenie1[zariadenie_short])</f>
        <v>Čeláre Kírť</v>
      </c>
      <c r="J2343" t="str">
        <f>_xlfn.XLOOKUP(Tabuľka9[[#This Row],[IČO]],Zlúčenie1[IČO],Zlúčenie1[cis_obce.okres_skratka])</f>
        <v>VK</v>
      </c>
    </row>
    <row r="2344" spans="1:10" hidden="1" x14ac:dyDescent="0.25">
      <c r="A2344" t="s">
        <v>122</v>
      </c>
      <c r="B2344" t="s">
        <v>151</v>
      </c>
      <c r="C2344" t="s">
        <v>10</v>
      </c>
      <c r="D2344"/>
      <c r="E2344" s="8">
        <v>4.2</v>
      </c>
      <c r="F2344">
        <v>14</v>
      </c>
      <c r="G2344">
        <f>SUM(Tabuľka9[[#This Row],[Predpokladané spotrebované množstvo 07-12/2022]]*Tabuľka9[[#This Row],[Cena MJ S  DPH]])</f>
        <v>58.800000000000004</v>
      </c>
      <c r="H2344" s="1">
        <v>647560</v>
      </c>
      <c r="I2344" t="str">
        <f>_xlfn.XLOOKUP(Tabuľka9[[#This Row],[IČO]],Zlúčenie1[IČO],Zlúčenie1[zariadenie_short])</f>
        <v>Čeláre Kírť</v>
      </c>
      <c r="J2344" t="str">
        <f>_xlfn.XLOOKUP(Tabuľka9[[#This Row],[IČO]],Zlúčenie1[IČO],Zlúčenie1[cis_obce.okres_skratka])</f>
        <v>VK</v>
      </c>
    </row>
    <row r="2345" spans="1:10" hidden="1" x14ac:dyDescent="0.25">
      <c r="A2345" t="s">
        <v>122</v>
      </c>
      <c r="B2345" t="s">
        <v>152</v>
      </c>
      <c r="C2345" t="s">
        <v>10</v>
      </c>
      <c r="D2345"/>
      <c r="E2345" s="8">
        <v>4.2</v>
      </c>
      <c r="F2345">
        <v>22</v>
      </c>
      <c r="G2345">
        <f>SUM(Tabuľka9[[#This Row],[Predpokladané spotrebované množstvo 07-12/2022]]*Tabuľka9[[#This Row],[Cena MJ S  DPH]])</f>
        <v>92.4</v>
      </c>
      <c r="H2345" s="1">
        <v>647560</v>
      </c>
      <c r="I2345" t="str">
        <f>_xlfn.XLOOKUP(Tabuľka9[[#This Row],[IČO]],Zlúčenie1[IČO],Zlúčenie1[zariadenie_short])</f>
        <v>Čeláre Kírť</v>
      </c>
      <c r="J2345" t="str">
        <f>_xlfn.XLOOKUP(Tabuľka9[[#This Row],[IČO]],Zlúčenie1[IČO],Zlúčenie1[cis_obce.okres_skratka])</f>
        <v>VK</v>
      </c>
    </row>
    <row r="2346" spans="1:10" hidden="1" x14ac:dyDescent="0.25">
      <c r="A2346" t="s">
        <v>122</v>
      </c>
      <c r="B2346" t="s">
        <v>153</v>
      </c>
      <c r="C2346" t="s">
        <v>10</v>
      </c>
      <c r="D2346"/>
      <c r="E2346" s="8">
        <v>4.5999999999999996</v>
      </c>
      <c r="F2346">
        <v>14</v>
      </c>
      <c r="G2346">
        <f>SUM(Tabuľka9[[#This Row],[Predpokladané spotrebované množstvo 07-12/2022]]*Tabuľka9[[#This Row],[Cena MJ S  DPH]])</f>
        <v>64.399999999999991</v>
      </c>
      <c r="H2346" s="1">
        <v>647560</v>
      </c>
      <c r="I2346" t="str">
        <f>_xlfn.XLOOKUP(Tabuľka9[[#This Row],[IČO]],Zlúčenie1[IČO],Zlúčenie1[zariadenie_short])</f>
        <v>Čeláre Kírť</v>
      </c>
      <c r="J2346" t="str">
        <f>_xlfn.XLOOKUP(Tabuľka9[[#This Row],[IČO]],Zlúčenie1[IČO],Zlúčenie1[cis_obce.okres_skratka])</f>
        <v>VK</v>
      </c>
    </row>
    <row r="2347" spans="1:10" hidden="1" x14ac:dyDescent="0.25">
      <c r="A2347" t="s">
        <v>122</v>
      </c>
      <c r="B2347" t="s">
        <v>154</v>
      </c>
      <c r="C2347" t="s">
        <v>10</v>
      </c>
      <c r="D2347"/>
      <c r="E2347" s="8">
        <v>2.99</v>
      </c>
      <c r="F2347">
        <v>70</v>
      </c>
      <c r="G2347">
        <f>SUM(Tabuľka9[[#This Row],[Predpokladané spotrebované množstvo 07-12/2022]]*Tabuľka9[[#This Row],[Cena MJ S  DPH]])</f>
        <v>209.3</v>
      </c>
      <c r="H2347" s="1">
        <v>647560</v>
      </c>
      <c r="I2347" t="str">
        <f>_xlfn.XLOOKUP(Tabuľka9[[#This Row],[IČO]],Zlúčenie1[IČO],Zlúčenie1[zariadenie_short])</f>
        <v>Čeláre Kírť</v>
      </c>
      <c r="J2347" t="str">
        <f>_xlfn.XLOOKUP(Tabuľka9[[#This Row],[IČO]],Zlúčenie1[IČO],Zlúčenie1[cis_obce.okres_skratka])</f>
        <v>VK</v>
      </c>
    </row>
    <row r="2348" spans="1:10" hidden="1" x14ac:dyDescent="0.25">
      <c r="A2348" t="s">
        <v>122</v>
      </c>
      <c r="B2348" t="s">
        <v>155</v>
      </c>
      <c r="C2348" t="s">
        <v>10</v>
      </c>
      <c r="D2348"/>
      <c r="E2348" s="8">
        <v>4.5</v>
      </c>
      <c r="F2348">
        <v>30</v>
      </c>
      <c r="G2348">
        <f>SUM(Tabuľka9[[#This Row],[Predpokladané spotrebované množstvo 07-12/2022]]*Tabuľka9[[#This Row],[Cena MJ S  DPH]])</f>
        <v>135</v>
      </c>
      <c r="H2348" s="1">
        <v>647560</v>
      </c>
      <c r="I2348" t="str">
        <f>_xlfn.XLOOKUP(Tabuľka9[[#This Row],[IČO]],Zlúčenie1[IČO],Zlúčenie1[zariadenie_short])</f>
        <v>Čeláre Kírť</v>
      </c>
      <c r="J2348" t="str">
        <f>_xlfn.XLOOKUP(Tabuľka9[[#This Row],[IČO]],Zlúčenie1[IČO],Zlúčenie1[cis_obce.okres_skratka])</f>
        <v>VK</v>
      </c>
    </row>
    <row r="2349" spans="1:10" hidden="1" x14ac:dyDescent="0.25">
      <c r="A2349" t="s">
        <v>122</v>
      </c>
      <c r="B2349" t="s">
        <v>156</v>
      </c>
      <c r="C2349" t="s">
        <v>10</v>
      </c>
      <c r="D2349"/>
      <c r="E2349" s="8">
        <v>3.1</v>
      </c>
      <c r="F2349">
        <v>30</v>
      </c>
      <c r="G2349">
        <f>SUM(Tabuľka9[[#This Row],[Predpokladané spotrebované množstvo 07-12/2022]]*Tabuľka9[[#This Row],[Cena MJ S  DPH]])</f>
        <v>93</v>
      </c>
      <c r="H2349" s="1">
        <v>647560</v>
      </c>
      <c r="I2349" t="str">
        <f>_xlfn.XLOOKUP(Tabuľka9[[#This Row],[IČO]],Zlúčenie1[IČO],Zlúčenie1[zariadenie_short])</f>
        <v>Čeláre Kírť</v>
      </c>
      <c r="J2349" t="str">
        <f>_xlfn.XLOOKUP(Tabuľka9[[#This Row],[IČO]],Zlúčenie1[IČO],Zlúčenie1[cis_obce.okres_skratka])</f>
        <v>VK</v>
      </c>
    </row>
    <row r="2350" spans="1:10" hidden="1" x14ac:dyDescent="0.25">
      <c r="A2350" t="s">
        <v>122</v>
      </c>
      <c r="B2350" t="s">
        <v>157</v>
      </c>
      <c r="C2350" t="s">
        <v>10</v>
      </c>
      <c r="D2350"/>
      <c r="E2350" s="8">
        <v>4.5</v>
      </c>
      <c r="F2350">
        <v>45</v>
      </c>
      <c r="G2350">
        <f>SUM(Tabuľka9[[#This Row],[Predpokladané spotrebované množstvo 07-12/2022]]*Tabuľka9[[#This Row],[Cena MJ S  DPH]])</f>
        <v>202.5</v>
      </c>
      <c r="H2350" s="1">
        <v>647560</v>
      </c>
      <c r="I2350" t="str">
        <f>_xlfn.XLOOKUP(Tabuľka9[[#This Row],[IČO]],Zlúčenie1[IČO],Zlúčenie1[zariadenie_short])</f>
        <v>Čeláre Kírť</v>
      </c>
      <c r="J2350" t="str">
        <f>_xlfn.XLOOKUP(Tabuľka9[[#This Row],[IČO]],Zlúčenie1[IČO],Zlúčenie1[cis_obce.okres_skratka])</f>
        <v>VK</v>
      </c>
    </row>
    <row r="2351" spans="1:10" hidden="1" x14ac:dyDescent="0.25">
      <c r="A2351" t="s">
        <v>122</v>
      </c>
      <c r="B2351" t="s">
        <v>158</v>
      </c>
      <c r="C2351" t="s">
        <v>10</v>
      </c>
      <c r="D2351"/>
      <c r="E2351" s="8"/>
      <c r="F2351"/>
      <c r="G2351">
        <f>SUM(Tabuľka9[[#This Row],[Predpokladané spotrebované množstvo 07-12/2022]]*Tabuľka9[[#This Row],[Cena MJ S  DPH]])</f>
        <v>0</v>
      </c>
      <c r="H2351" s="1">
        <v>647560</v>
      </c>
      <c r="I2351" t="str">
        <f>_xlfn.XLOOKUP(Tabuľka9[[#This Row],[IČO]],Zlúčenie1[IČO],Zlúčenie1[zariadenie_short])</f>
        <v>Čeláre Kírť</v>
      </c>
      <c r="J2351" t="str">
        <f>_xlfn.XLOOKUP(Tabuľka9[[#This Row],[IČO]],Zlúčenie1[IČO],Zlúčenie1[cis_obce.okres_skratka])</f>
        <v>VK</v>
      </c>
    </row>
    <row r="2352" spans="1:10" hidden="1" x14ac:dyDescent="0.25">
      <c r="A2352" t="s">
        <v>122</v>
      </c>
      <c r="B2352" t="s">
        <v>159</v>
      </c>
      <c r="C2352" t="s">
        <v>10</v>
      </c>
      <c r="D2352"/>
      <c r="E2352" s="8">
        <v>3.3</v>
      </c>
      <c r="F2352">
        <v>14</v>
      </c>
      <c r="G2352">
        <f>SUM(Tabuľka9[[#This Row],[Predpokladané spotrebované množstvo 07-12/2022]]*Tabuľka9[[#This Row],[Cena MJ S  DPH]])</f>
        <v>46.199999999999996</v>
      </c>
      <c r="H2352" s="1">
        <v>647560</v>
      </c>
      <c r="I2352" t="str">
        <f>_xlfn.XLOOKUP(Tabuľka9[[#This Row],[IČO]],Zlúčenie1[IČO],Zlúčenie1[zariadenie_short])</f>
        <v>Čeláre Kírť</v>
      </c>
      <c r="J2352" t="str">
        <f>_xlfn.XLOOKUP(Tabuľka9[[#This Row],[IČO]],Zlúčenie1[IČO],Zlúčenie1[cis_obce.okres_skratka])</f>
        <v>VK</v>
      </c>
    </row>
    <row r="2353" spans="1:10" hidden="1" x14ac:dyDescent="0.25">
      <c r="A2353" t="s">
        <v>122</v>
      </c>
      <c r="B2353" t="s">
        <v>160</v>
      </c>
      <c r="C2353" t="s">
        <v>10</v>
      </c>
      <c r="D2353"/>
      <c r="E2353" s="8"/>
      <c r="F2353"/>
      <c r="G2353">
        <f>SUM(Tabuľka9[[#This Row],[Predpokladané spotrebované množstvo 07-12/2022]]*Tabuľka9[[#This Row],[Cena MJ S  DPH]])</f>
        <v>0</v>
      </c>
      <c r="H2353" s="1">
        <v>647560</v>
      </c>
      <c r="I2353" t="str">
        <f>_xlfn.XLOOKUP(Tabuľka9[[#This Row],[IČO]],Zlúčenie1[IČO],Zlúčenie1[zariadenie_short])</f>
        <v>Čeláre Kírť</v>
      </c>
      <c r="J2353" t="str">
        <f>_xlfn.XLOOKUP(Tabuľka9[[#This Row],[IČO]],Zlúčenie1[IČO],Zlúčenie1[cis_obce.okres_skratka])</f>
        <v>VK</v>
      </c>
    </row>
    <row r="2354" spans="1:10" hidden="1" x14ac:dyDescent="0.25">
      <c r="A2354" t="s">
        <v>122</v>
      </c>
      <c r="B2354" t="s">
        <v>161</v>
      </c>
      <c r="C2354" t="s">
        <v>10</v>
      </c>
      <c r="D2354"/>
      <c r="E2354" s="8"/>
      <c r="F2354">
        <v>33</v>
      </c>
      <c r="G2354">
        <f>SUM(Tabuľka9[[#This Row],[Predpokladané spotrebované množstvo 07-12/2022]]*Tabuľka9[[#This Row],[Cena MJ S  DPH]])</f>
        <v>0</v>
      </c>
      <c r="H2354" s="1">
        <v>647560</v>
      </c>
      <c r="I2354" t="str">
        <f>_xlfn.XLOOKUP(Tabuľka9[[#This Row],[IČO]],Zlúčenie1[IČO],Zlúčenie1[zariadenie_short])</f>
        <v>Čeláre Kírť</v>
      </c>
      <c r="J2354" t="str">
        <f>_xlfn.XLOOKUP(Tabuľka9[[#This Row],[IČO]],Zlúčenie1[IČO],Zlúčenie1[cis_obce.okres_skratka])</f>
        <v>VK</v>
      </c>
    </row>
    <row r="2355" spans="1:10" hidden="1" x14ac:dyDescent="0.25">
      <c r="A2355" t="s">
        <v>122</v>
      </c>
      <c r="B2355" t="s">
        <v>162</v>
      </c>
      <c r="C2355" t="s">
        <v>10</v>
      </c>
      <c r="D2355"/>
      <c r="E2355" s="8"/>
      <c r="F2355"/>
      <c r="G2355">
        <f>SUM(Tabuľka9[[#This Row],[Predpokladané spotrebované množstvo 07-12/2022]]*Tabuľka9[[#This Row],[Cena MJ S  DPH]])</f>
        <v>0</v>
      </c>
      <c r="H2355" s="1">
        <v>647560</v>
      </c>
      <c r="I2355" t="str">
        <f>_xlfn.XLOOKUP(Tabuľka9[[#This Row],[IČO]],Zlúčenie1[IČO],Zlúčenie1[zariadenie_short])</f>
        <v>Čeláre Kírť</v>
      </c>
      <c r="J2355" t="str">
        <f>_xlfn.XLOOKUP(Tabuľka9[[#This Row],[IČO]],Zlúčenie1[IČO],Zlúčenie1[cis_obce.okres_skratka])</f>
        <v>VK</v>
      </c>
    </row>
    <row r="2356" spans="1:10" hidden="1" x14ac:dyDescent="0.25">
      <c r="A2356" t="s">
        <v>122</v>
      </c>
      <c r="B2356" t="s">
        <v>163</v>
      </c>
      <c r="C2356" t="s">
        <v>10</v>
      </c>
      <c r="D2356"/>
      <c r="E2356" s="8"/>
      <c r="F2356"/>
      <c r="G2356">
        <f>SUM(Tabuľka9[[#This Row],[Predpokladané spotrebované množstvo 07-12/2022]]*Tabuľka9[[#This Row],[Cena MJ S  DPH]])</f>
        <v>0</v>
      </c>
      <c r="H2356" s="1">
        <v>647560</v>
      </c>
      <c r="I2356" t="str">
        <f>_xlfn.XLOOKUP(Tabuľka9[[#This Row],[IČO]],Zlúčenie1[IČO],Zlúčenie1[zariadenie_short])</f>
        <v>Čeláre Kírť</v>
      </c>
      <c r="J2356" t="str">
        <f>_xlfn.XLOOKUP(Tabuľka9[[#This Row],[IČO]],Zlúčenie1[IČO],Zlúčenie1[cis_obce.okres_skratka])</f>
        <v>VK</v>
      </c>
    </row>
    <row r="2357" spans="1:10" hidden="1" x14ac:dyDescent="0.25">
      <c r="A2357" t="s">
        <v>122</v>
      </c>
      <c r="B2357" t="s">
        <v>164</v>
      </c>
      <c r="C2357" t="s">
        <v>10</v>
      </c>
      <c r="D2357"/>
      <c r="E2357" s="8">
        <v>4.9000000000000004</v>
      </c>
      <c r="F2357">
        <v>28</v>
      </c>
      <c r="G2357">
        <f>SUM(Tabuľka9[[#This Row],[Predpokladané spotrebované množstvo 07-12/2022]]*Tabuľka9[[#This Row],[Cena MJ S  DPH]])</f>
        <v>137.20000000000002</v>
      </c>
      <c r="H2357" s="1">
        <v>647560</v>
      </c>
      <c r="I2357" t="str">
        <f>_xlfn.XLOOKUP(Tabuľka9[[#This Row],[IČO]],Zlúčenie1[IČO],Zlúčenie1[zariadenie_short])</f>
        <v>Čeláre Kírť</v>
      </c>
      <c r="J2357" t="str">
        <f>_xlfn.XLOOKUP(Tabuľka9[[#This Row],[IČO]],Zlúčenie1[IČO],Zlúčenie1[cis_obce.okres_skratka])</f>
        <v>VK</v>
      </c>
    </row>
    <row r="2358" spans="1:10" hidden="1" x14ac:dyDescent="0.25">
      <c r="A2358" t="s">
        <v>122</v>
      </c>
      <c r="B2358" t="s">
        <v>165</v>
      </c>
      <c r="C2358" t="s">
        <v>10</v>
      </c>
      <c r="D2358"/>
      <c r="E2358" s="8">
        <v>1.6</v>
      </c>
      <c r="F2358">
        <v>400</v>
      </c>
      <c r="G2358">
        <f>SUM(Tabuľka9[[#This Row],[Predpokladané spotrebované množstvo 07-12/2022]]*Tabuľka9[[#This Row],[Cena MJ S  DPH]])</f>
        <v>640</v>
      </c>
      <c r="H2358" s="1">
        <v>647560</v>
      </c>
      <c r="I2358" t="str">
        <f>_xlfn.XLOOKUP(Tabuľka9[[#This Row],[IČO]],Zlúčenie1[IČO],Zlúčenie1[zariadenie_short])</f>
        <v>Čeláre Kírť</v>
      </c>
      <c r="J2358" t="str">
        <f>_xlfn.XLOOKUP(Tabuľka9[[#This Row],[IČO]],Zlúčenie1[IČO],Zlúčenie1[cis_obce.okres_skratka])</f>
        <v>VK</v>
      </c>
    </row>
    <row r="2359" spans="1:10" hidden="1" x14ac:dyDescent="0.25">
      <c r="A2359" t="s">
        <v>122</v>
      </c>
      <c r="B2359" t="s">
        <v>166</v>
      </c>
      <c r="C2359" t="s">
        <v>10</v>
      </c>
      <c r="D2359"/>
      <c r="E2359" s="8"/>
      <c r="F2359"/>
      <c r="G2359">
        <f>SUM(Tabuľka9[[#This Row],[Predpokladané spotrebované množstvo 07-12/2022]]*Tabuľka9[[#This Row],[Cena MJ S  DPH]])</f>
        <v>0</v>
      </c>
      <c r="H2359" s="1">
        <v>647560</v>
      </c>
      <c r="I2359" t="str">
        <f>_xlfn.XLOOKUP(Tabuľka9[[#This Row],[IČO]],Zlúčenie1[IČO],Zlúčenie1[zariadenie_short])</f>
        <v>Čeláre Kírť</v>
      </c>
      <c r="J2359" t="str">
        <f>_xlfn.XLOOKUP(Tabuľka9[[#This Row],[IČO]],Zlúčenie1[IČO],Zlúčenie1[cis_obce.okres_skratka])</f>
        <v>VK</v>
      </c>
    </row>
    <row r="2360" spans="1:10" hidden="1" x14ac:dyDescent="0.25">
      <c r="A2360" t="s">
        <v>122</v>
      </c>
      <c r="B2360" t="s">
        <v>167</v>
      </c>
      <c r="C2360" t="s">
        <v>10</v>
      </c>
      <c r="D2360"/>
      <c r="E2360" s="8">
        <v>2.99</v>
      </c>
      <c r="F2360">
        <v>200</v>
      </c>
      <c r="G2360">
        <f>SUM(Tabuľka9[[#This Row],[Predpokladané spotrebované množstvo 07-12/2022]]*Tabuľka9[[#This Row],[Cena MJ S  DPH]])</f>
        <v>598</v>
      </c>
      <c r="H2360" s="1">
        <v>647560</v>
      </c>
      <c r="I2360" t="str">
        <f>_xlfn.XLOOKUP(Tabuľka9[[#This Row],[IČO]],Zlúčenie1[IČO],Zlúčenie1[zariadenie_short])</f>
        <v>Čeláre Kírť</v>
      </c>
      <c r="J2360" t="str">
        <f>_xlfn.XLOOKUP(Tabuľka9[[#This Row],[IČO]],Zlúčenie1[IČO],Zlúčenie1[cis_obce.okres_skratka])</f>
        <v>VK</v>
      </c>
    </row>
    <row r="2361" spans="1:10" hidden="1" x14ac:dyDescent="0.25">
      <c r="A2361" t="s">
        <v>122</v>
      </c>
      <c r="B2361" t="s">
        <v>168</v>
      </c>
      <c r="C2361" t="s">
        <v>10</v>
      </c>
      <c r="D2361"/>
      <c r="E2361" s="8">
        <v>4.99</v>
      </c>
      <c r="F2361">
        <v>14</v>
      </c>
      <c r="G2361">
        <f>SUM(Tabuľka9[[#This Row],[Predpokladané spotrebované množstvo 07-12/2022]]*Tabuľka9[[#This Row],[Cena MJ S  DPH]])</f>
        <v>69.86</v>
      </c>
      <c r="H2361" s="1">
        <v>647560</v>
      </c>
      <c r="I2361" t="str">
        <f>_xlfn.XLOOKUP(Tabuľka9[[#This Row],[IČO]],Zlúčenie1[IČO],Zlúčenie1[zariadenie_short])</f>
        <v>Čeláre Kírť</v>
      </c>
      <c r="J2361" t="str">
        <f>_xlfn.XLOOKUP(Tabuľka9[[#This Row],[IČO]],Zlúčenie1[IČO],Zlúčenie1[cis_obce.okres_skratka])</f>
        <v>VK</v>
      </c>
    </row>
    <row r="2362" spans="1:10" hidden="1" x14ac:dyDescent="0.25">
      <c r="A2362" t="s">
        <v>122</v>
      </c>
      <c r="B2362" t="s">
        <v>169</v>
      </c>
      <c r="C2362" t="s">
        <v>10</v>
      </c>
      <c r="D2362"/>
      <c r="E2362" s="8">
        <v>4.5</v>
      </c>
      <c r="F2362">
        <v>22</v>
      </c>
      <c r="G2362">
        <f>SUM(Tabuľka9[[#This Row],[Predpokladané spotrebované množstvo 07-12/2022]]*Tabuľka9[[#This Row],[Cena MJ S  DPH]])</f>
        <v>99</v>
      </c>
      <c r="H2362" s="1">
        <v>647560</v>
      </c>
      <c r="I2362" t="str">
        <f>_xlfn.XLOOKUP(Tabuľka9[[#This Row],[IČO]],Zlúčenie1[IČO],Zlúčenie1[zariadenie_short])</f>
        <v>Čeláre Kírť</v>
      </c>
      <c r="J2362" t="str">
        <f>_xlfn.XLOOKUP(Tabuľka9[[#This Row],[IČO]],Zlúčenie1[IČO],Zlúčenie1[cis_obce.okres_skratka])</f>
        <v>VK</v>
      </c>
    </row>
    <row r="2363" spans="1:10" hidden="1" x14ac:dyDescent="0.25">
      <c r="A2363" t="s">
        <v>122</v>
      </c>
      <c r="B2363" t="s">
        <v>170</v>
      </c>
      <c r="C2363" t="s">
        <v>10</v>
      </c>
      <c r="D2363"/>
      <c r="E2363" s="8"/>
      <c r="F2363"/>
      <c r="G2363">
        <f>SUM(Tabuľka9[[#This Row],[Predpokladané spotrebované množstvo 07-12/2022]]*Tabuľka9[[#This Row],[Cena MJ S  DPH]])</f>
        <v>0</v>
      </c>
      <c r="H2363" s="1">
        <v>647560</v>
      </c>
      <c r="I2363" t="str">
        <f>_xlfn.XLOOKUP(Tabuľka9[[#This Row],[IČO]],Zlúčenie1[IČO],Zlúčenie1[zariadenie_short])</f>
        <v>Čeláre Kírť</v>
      </c>
      <c r="J2363" t="str">
        <f>_xlfn.XLOOKUP(Tabuľka9[[#This Row],[IČO]],Zlúčenie1[IČO],Zlúčenie1[cis_obce.okres_skratka])</f>
        <v>VK</v>
      </c>
    </row>
    <row r="2364" spans="1:10" hidden="1" x14ac:dyDescent="0.25">
      <c r="A2364" t="s">
        <v>122</v>
      </c>
      <c r="B2364" t="s">
        <v>171</v>
      </c>
      <c r="C2364" t="s">
        <v>10</v>
      </c>
      <c r="D2364"/>
      <c r="E2364" s="8">
        <v>4</v>
      </c>
      <c r="F2364">
        <v>28</v>
      </c>
      <c r="G2364">
        <f>SUM(Tabuľka9[[#This Row],[Predpokladané spotrebované množstvo 07-12/2022]]*Tabuľka9[[#This Row],[Cena MJ S  DPH]])</f>
        <v>112</v>
      </c>
      <c r="H2364" s="1">
        <v>647560</v>
      </c>
      <c r="I2364" t="str">
        <f>_xlfn.XLOOKUP(Tabuľka9[[#This Row],[IČO]],Zlúčenie1[IČO],Zlúčenie1[zariadenie_short])</f>
        <v>Čeláre Kírť</v>
      </c>
      <c r="J2364" t="str">
        <f>_xlfn.XLOOKUP(Tabuľka9[[#This Row],[IČO]],Zlúčenie1[IČO],Zlúčenie1[cis_obce.okres_skratka])</f>
        <v>VK</v>
      </c>
    </row>
    <row r="2365" spans="1:10" hidden="1" x14ac:dyDescent="0.25">
      <c r="A2365" t="s">
        <v>122</v>
      </c>
      <c r="B2365" t="s">
        <v>172</v>
      </c>
      <c r="C2365" t="s">
        <v>10</v>
      </c>
      <c r="D2365"/>
      <c r="E2365" s="8">
        <v>3.6</v>
      </c>
      <c r="F2365">
        <v>15</v>
      </c>
      <c r="G2365">
        <f>SUM(Tabuľka9[[#This Row],[Predpokladané spotrebované množstvo 07-12/2022]]*Tabuľka9[[#This Row],[Cena MJ S  DPH]])</f>
        <v>54</v>
      </c>
      <c r="H2365" s="1">
        <v>647560</v>
      </c>
      <c r="I2365" t="str">
        <f>_xlfn.XLOOKUP(Tabuľka9[[#This Row],[IČO]],Zlúčenie1[IČO],Zlúčenie1[zariadenie_short])</f>
        <v>Čeláre Kírť</v>
      </c>
      <c r="J2365" t="str">
        <f>_xlfn.XLOOKUP(Tabuľka9[[#This Row],[IČO]],Zlúčenie1[IČO],Zlúčenie1[cis_obce.okres_skratka])</f>
        <v>VK</v>
      </c>
    </row>
    <row r="2366" spans="1:10" hidden="1" x14ac:dyDescent="0.25">
      <c r="A2366" t="s">
        <v>122</v>
      </c>
      <c r="B2366" t="s">
        <v>173</v>
      </c>
      <c r="C2366" t="s">
        <v>10</v>
      </c>
      <c r="D2366"/>
      <c r="E2366" s="8">
        <v>3.6</v>
      </c>
      <c r="F2366">
        <v>15</v>
      </c>
      <c r="G2366">
        <f>SUM(Tabuľka9[[#This Row],[Predpokladané spotrebované množstvo 07-12/2022]]*Tabuľka9[[#This Row],[Cena MJ S  DPH]])</f>
        <v>54</v>
      </c>
      <c r="H2366" s="1">
        <v>647560</v>
      </c>
      <c r="I2366" t="str">
        <f>_xlfn.XLOOKUP(Tabuľka9[[#This Row],[IČO]],Zlúčenie1[IČO],Zlúčenie1[zariadenie_short])</f>
        <v>Čeláre Kírť</v>
      </c>
      <c r="J2366" t="str">
        <f>_xlfn.XLOOKUP(Tabuľka9[[#This Row],[IČO]],Zlúčenie1[IČO],Zlúčenie1[cis_obce.okres_skratka])</f>
        <v>VK</v>
      </c>
    </row>
    <row r="2367" spans="1:10" hidden="1" x14ac:dyDescent="0.25">
      <c r="A2367" t="s">
        <v>122</v>
      </c>
      <c r="B2367" t="s">
        <v>174</v>
      </c>
      <c r="C2367" t="s">
        <v>10</v>
      </c>
      <c r="D2367"/>
      <c r="E2367" s="8"/>
      <c r="F2367"/>
      <c r="G2367">
        <f>SUM(Tabuľka9[[#This Row],[Predpokladané spotrebované množstvo 07-12/2022]]*Tabuľka9[[#This Row],[Cena MJ S  DPH]])</f>
        <v>0</v>
      </c>
      <c r="H2367" s="1">
        <v>647560</v>
      </c>
      <c r="I2367" t="str">
        <f>_xlfn.XLOOKUP(Tabuľka9[[#This Row],[IČO]],Zlúčenie1[IČO],Zlúčenie1[zariadenie_short])</f>
        <v>Čeláre Kírť</v>
      </c>
      <c r="J2367" t="str">
        <f>_xlfn.XLOOKUP(Tabuľka9[[#This Row],[IČO]],Zlúčenie1[IČO],Zlúčenie1[cis_obce.okres_skratka])</f>
        <v>VK</v>
      </c>
    </row>
    <row r="2368" spans="1:10" hidden="1" x14ac:dyDescent="0.25">
      <c r="A2368" t="s">
        <v>122</v>
      </c>
      <c r="B2368" t="s">
        <v>175</v>
      </c>
      <c r="C2368" t="s">
        <v>10</v>
      </c>
      <c r="D2368"/>
      <c r="E2368" s="8">
        <v>4.8</v>
      </c>
      <c r="F2368">
        <v>14</v>
      </c>
      <c r="G2368">
        <f>SUM(Tabuľka9[[#This Row],[Predpokladané spotrebované množstvo 07-12/2022]]*Tabuľka9[[#This Row],[Cena MJ S  DPH]])</f>
        <v>67.2</v>
      </c>
      <c r="H2368" s="1">
        <v>647560</v>
      </c>
      <c r="I2368" t="str">
        <f>_xlfn.XLOOKUP(Tabuľka9[[#This Row],[IČO]],Zlúčenie1[IČO],Zlúčenie1[zariadenie_short])</f>
        <v>Čeláre Kírť</v>
      </c>
      <c r="J2368" t="str">
        <f>_xlfn.XLOOKUP(Tabuľka9[[#This Row],[IČO]],Zlúčenie1[IČO],Zlúčenie1[cis_obce.okres_skratka])</f>
        <v>VK</v>
      </c>
    </row>
    <row r="2369" spans="1:10" hidden="1" x14ac:dyDescent="0.25">
      <c r="A2369" t="s">
        <v>122</v>
      </c>
      <c r="B2369" t="s">
        <v>176</v>
      </c>
      <c r="C2369" t="s">
        <v>10</v>
      </c>
      <c r="D2369"/>
      <c r="E2369" s="8"/>
      <c r="F2369"/>
      <c r="G2369">
        <f>SUM(Tabuľka9[[#This Row],[Predpokladané spotrebované množstvo 07-12/2022]]*Tabuľka9[[#This Row],[Cena MJ S  DPH]])</f>
        <v>0</v>
      </c>
      <c r="H2369" s="1">
        <v>647560</v>
      </c>
      <c r="I2369" t="str">
        <f>_xlfn.XLOOKUP(Tabuľka9[[#This Row],[IČO]],Zlúčenie1[IČO],Zlúčenie1[zariadenie_short])</f>
        <v>Čeláre Kírť</v>
      </c>
      <c r="J2369" t="str">
        <f>_xlfn.XLOOKUP(Tabuľka9[[#This Row],[IČO]],Zlúčenie1[IČO],Zlúčenie1[cis_obce.okres_skratka])</f>
        <v>VK</v>
      </c>
    </row>
    <row r="2370" spans="1:10" hidden="1" x14ac:dyDescent="0.25">
      <c r="A2370" t="s">
        <v>122</v>
      </c>
      <c r="B2370" t="s">
        <v>177</v>
      </c>
      <c r="C2370" t="s">
        <v>10</v>
      </c>
      <c r="D2370"/>
      <c r="E2370" s="8"/>
      <c r="F2370"/>
      <c r="G2370">
        <f>SUM(Tabuľka9[[#This Row],[Predpokladané spotrebované množstvo 07-12/2022]]*Tabuľka9[[#This Row],[Cena MJ S  DPH]])</f>
        <v>0</v>
      </c>
      <c r="H2370" s="1">
        <v>647560</v>
      </c>
      <c r="I2370" t="str">
        <f>_xlfn.XLOOKUP(Tabuľka9[[#This Row],[IČO]],Zlúčenie1[IČO],Zlúčenie1[zariadenie_short])</f>
        <v>Čeláre Kírť</v>
      </c>
      <c r="J2370" t="str">
        <f>_xlfn.XLOOKUP(Tabuľka9[[#This Row],[IČO]],Zlúčenie1[IČO],Zlúčenie1[cis_obce.okres_skratka])</f>
        <v>VK</v>
      </c>
    </row>
    <row r="2371" spans="1:10" hidden="1" x14ac:dyDescent="0.25">
      <c r="A2371" t="s">
        <v>122</v>
      </c>
      <c r="B2371" t="s">
        <v>178</v>
      </c>
      <c r="C2371" t="s">
        <v>10</v>
      </c>
      <c r="D2371"/>
      <c r="E2371" s="8"/>
      <c r="F2371"/>
      <c r="G2371">
        <f>SUM(Tabuľka9[[#This Row],[Predpokladané spotrebované množstvo 07-12/2022]]*Tabuľka9[[#This Row],[Cena MJ S  DPH]])</f>
        <v>0</v>
      </c>
      <c r="H2371" s="1">
        <v>647560</v>
      </c>
      <c r="I2371" t="str">
        <f>_xlfn.XLOOKUP(Tabuľka9[[#This Row],[IČO]],Zlúčenie1[IČO],Zlúčenie1[zariadenie_short])</f>
        <v>Čeláre Kírť</v>
      </c>
      <c r="J2371" t="str">
        <f>_xlfn.XLOOKUP(Tabuľka9[[#This Row],[IČO]],Zlúčenie1[IČO],Zlúčenie1[cis_obce.okres_skratka])</f>
        <v>VK</v>
      </c>
    </row>
    <row r="2372" spans="1:10" hidden="1" x14ac:dyDescent="0.25">
      <c r="A2372" t="s">
        <v>122</v>
      </c>
      <c r="B2372" t="s">
        <v>179</v>
      </c>
      <c r="C2372" t="s">
        <v>10</v>
      </c>
      <c r="D2372"/>
      <c r="E2372" s="8"/>
      <c r="F2372"/>
      <c r="G2372">
        <f>SUM(Tabuľka9[[#This Row],[Predpokladané spotrebované množstvo 07-12/2022]]*Tabuľka9[[#This Row],[Cena MJ S  DPH]])</f>
        <v>0</v>
      </c>
      <c r="H2372" s="1">
        <v>647560</v>
      </c>
      <c r="I2372" t="str">
        <f>_xlfn.XLOOKUP(Tabuľka9[[#This Row],[IČO]],Zlúčenie1[IČO],Zlúčenie1[zariadenie_short])</f>
        <v>Čeláre Kírť</v>
      </c>
      <c r="J2372" t="str">
        <f>_xlfn.XLOOKUP(Tabuľka9[[#This Row],[IČO]],Zlúčenie1[IČO],Zlúčenie1[cis_obce.okres_skratka])</f>
        <v>VK</v>
      </c>
    </row>
    <row r="2373" spans="1:10" hidden="1" x14ac:dyDescent="0.25">
      <c r="A2373" t="s">
        <v>122</v>
      </c>
      <c r="B2373" t="s">
        <v>180</v>
      </c>
      <c r="C2373" t="s">
        <v>10</v>
      </c>
      <c r="D2373"/>
      <c r="E2373" s="8">
        <v>3.9</v>
      </c>
      <c r="F2373">
        <v>80</v>
      </c>
      <c r="G2373">
        <f>SUM(Tabuľka9[[#This Row],[Predpokladané spotrebované množstvo 07-12/2022]]*Tabuľka9[[#This Row],[Cena MJ S  DPH]])</f>
        <v>312</v>
      </c>
      <c r="H2373" s="1">
        <v>647560</v>
      </c>
      <c r="I2373" t="str">
        <f>_xlfn.XLOOKUP(Tabuľka9[[#This Row],[IČO]],Zlúčenie1[IČO],Zlúčenie1[zariadenie_short])</f>
        <v>Čeláre Kírť</v>
      </c>
      <c r="J2373" t="str">
        <f>_xlfn.XLOOKUP(Tabuľka9[[#This Row],[IČO]],Zlúčenie1[IČO],Zlúčenie1[cis_obce.okres_skratka])</f>
        <v>VK</v>
      </c>
    </row>
    <row r="2374" spans="1:10" hidden="1" x14ac:dyDescent="0.25">
      <c r="A2374" t="s">
        <v>122</v>
      </c>
      <c r="B2374" t="s">
        <v>181</v>
      </c>
      <c r="C2374" t="s">
        <v>10</v>
      </c>
      <c r="D2374"/>
      <c r="E2374" s="8"/>
      <c r="F2374"/>
      <c r="G2374">
        <f>SUM(Tabuľka9[[#This Row],[Predpokladané spotrebované množstvo 07-12/2022]]*Tabuľka9[[#This Row],[Cena MJ S  DPH]])</f>
        <v>0</v>
      </c>
      <c r="H2374" s="1">
        <v>647560</v>
      </c>
      <c r="I2374" t="str">
        <f>_xlfn.XLOOKUP(Tabuľka9[[#This Row],[IČO]],Zlúčenie1[IČO],Zlúčenie1[zariadenie_short])</f>
        <v>Čeláre Kírť</v>
      </c>
      <c r="J2374" t="str">
        <f>_xlfn.XLOOKUP(Tabuľka9[[#This Row],[IČO]],Zlúčenie1[IČO],Zlúčenie1[cis_obce.okres_skratka])</f>
        <v>VK</v>
      </c>
    </row>
    <row r="2375" spans="1:10" hidden="1" x14ac:dyDescent="0.25">
      <c r="A2375" t="s">
        <v>122</v>
      </c>
      <c r="B2375" t="s">
        <v>182</v>
      </c>
      <c r="C2375" t="s">
        <v>10</v>
      </c>
      <c r="D2375"/>
      <c r="E2375" s="8"/>
      <c r="F2375"/>
      <c r="G2375">
        <f>SUM(Tabuľka9[[#This Row],[Predpokladané spotrebované množstvo 07-12/2022]]*Tabuľka9[[#This Row],[Cena MJ S  DPH]])</f>
        <v>0</v>
      </c>
      <c r="H2375" s="1">
        <v>647560</v>
      </c>
      <c r="I2375" t="str">
        <f>_xlfn.XLOOKUP(Tabuľka9[[#This Row],[IČO]],Zlúčenie1[IČO],Zlúčenie1[zariadenie_short])</f>
        <v>Čeláre Kírť</v>
      </c>
      <c r="J2375" t="str">
        <f>_xlfn.XLOOKUP(Tabuľka9[[#This Row],[IČO]],Zlúčenie1[IČO],Zlúčenie1[cis_obce.okres_skratka])</f>
        <v>VK</v>
      </c>
    </row>
    <row r="2376" spans="1:10" hidden="1" x14ac:dyDescent="0.25">
      <c r="A2376" t="s">
        <v>122</v>
      </c>
      <c r="B2376" t="s">
        <v>183</v>
      </c>
      <c r="C2376" t="s">
        <v>10</v>
      </c>
      <c r="D2376"/>
      <c r="E2376" s="8"/>
      <c r="F2376"/>
      <c r="G2376">
        <f>SUM(Tabuľka9[[#This Row],[Predpokladané spotrebované množstvo 07-12/2022]]*Tabuľka9[[#This Row],[Cena MJ S  DPH]])</f>
        <v>0</v>
      </c>
      <c r="H2376" s="1">
        <v>647560</v>
      </c>
      <c r="I2376" t="str">
        <f>_xlfn.XLOOKUP(Tabuľka9[[#This Row],[IČO]],Zlúčenie1[IČO],Zlúčenie1[zariadenie_short])</f>
        <v>Čeláre Kírť</v>
      </c>
      <c r="J2376" t="str">
        <f>_xlfn.XLOOKUP(Tabuľka9[[#This Row],[IČO]],Zlúčenie1[IČO],Zlúčenie1[cis_obce.okres_skratka])</f>
        <v>VK</v>
      </c>
    </row>
    <row r="2377" spans="1:10" hidden="1" x14ac:dyDescent="0.25">
      <c r="A2377" t="s">
        <v>122</v>
      </c>
      <c r="B2377" t="s">
        <v>184</v>
      </c>
      <c r="C2377" t="s">
        <v>10</v>
      </c>
      <c r="D2377"/>
      <c r="E2377" s="8"/>
      <c r="F2377"/>
      <c r="G2377">
        <f>SUM(Tabuľka9[[#This Row],[Predpokladané spotrebované množstvo 07-12/2022]]*Tabuľka9[[#This Row],[Cena MJ S  DPH]])</f>
        <v>0</v>
      </c>
      <c r="H2377" s="1">
        <v>647560</v>
      </c>
      <c r="I2377" t="str">
        <f>_xlfn.XLOOKUP(Tabuľka9[[#This Row],[IČO]],Zlúčenie1[IČO],Zlúčenie1[zariadenie_short])</f>
        <v>Čeláre Kírť</v>
      </c>
      <c r="J2377" t="str">
        <f>_xlfn.XLOOKUP(Tabuľka9[[#This Row],[IČO]],Zlúčenie1[IČO],Zlúčenie1[cis_obce.okres_skratka])</f>
        <v>VK</v>
      </c>
    </row>
    <row r="2378" spans="1:10" hidden="1" x14ac:dyDescent="0.25">
      <c r="A2378" t="s">
        <v>122</v>
      </c>
      <c r="B2378" t="s">
        <v>185</v>
      </c>
      <c r="C2378" t="s">
        <v>10</v>
      </c>
      <c r="D2378"/>
      <c r="E2378" s="8">
        <v>4.9000000000000004</v>
      </c>
      <c r="F2378">
        <v>14</v>
      </c>
      <c r="G2378">
        <f>SUM(Tabuľka9[[#This Row],[Predpokladané spotrebované množstvo 07-12/2022]]*Tabuľka9[[#This Row],[Cena MJ S  DPH]])</f>
        <v>68.600000000000009</v>
      </c>
      <c r="H2378" s="1">
        <v>647560</v>
      </c>
      <c r="I2378" t="str">
        <f>_xlfn.XLOOKUP(Tabuľka9[[#This Row],[IČO]],Zlúčenie1[IČO],Zlúčenie1[zariadenie_short])</f>
        <v>Čeláre Kírť</v>
      </c>
      <c r="J2378" t="str">
        <f>_xlfn.XLOOKUP(Tabuľka9[[#This Row],[IČO]],Zlúčenie1[IČO],Zlúčenie1[cis_obce.okres_skratka])</f>
        <v>VK</v>
      </c>
    </row>
    <row r="2379" spans="1:10" hidden="1" x14ac:dyDescent="0.25">
      <c r="A2379" t="s">
        <v>92</v>
      </c>
      <c r="B2379" t="s">
        <v>186</v>
      </c>
      <c r="C2379" t="s">
        <v>45</v>
      </c>
      <c r="D2379"/>
      <c r="E2379" s="8"/>
      <c r="F2379"/>
      <c r="G2379">
        <f>SUM(Tabuľka9[[#This Row],[Predpokladané spotrebované množstvo 07-12/2022]]*Tabuľka9[[#This Row],[Cena MJ S  DPH]])</f>
        <v>0</v>
      </c>
      <c r="H2379" s="1">
        <v>647560</v>
      </c>
      <c r="I2379" t="str">
        <f>_xlfn.XLOOKUP(Tabuľka9[[#This Row],[IČO]],Zlúčenie1[IČO],Zlúčenie1[zariadenie_short])</f>
        <v>Čeláre Kírť</v>
      </c>
      <c r="J2379" t="str">
        <f>_xlfn.XLOOKUP(Tabuľka9[[#This Row],[IČO]],Zlúčenie1[IČO],Zlúčenie1[cis_obce.okres_skratka])</f>
        <v>VK</v>
      </c>
    </row>
    <row r="2380" spans="1:10" hidden="1" x14ac:dyDescent="0.25">
      <c r="A2380" t="s">
        <v>92</v>
      </c>
      <c r="B2380" t="s">
        <v>187</v>
      </c>
      <c r="C2380" t="s">
        <v>10</v>
      </c>
      <c r="D2380"/>
      <c r="E2380" s="8"/>
      <c r="F2380"/>
      <c r="G2380">
        <f>SUM(Tabuľka9[[#This Row],[Predpokladané spotrebované množstvo 07-12/2022]]*Tabuľka9[[#This Row],[Cena MJ S  DPH]])</f>
        <v>0</v>
      </c>
      <c r="H2380" s="1">
        <v>647560</v>
      </c>
      <c r="I2380" t="str">
        <f>_xlfn.XLOOKUP(Tabuľka9[[#This Row],[IČO]],Zlúčenie1[IČO],Zlúčenie1[zariadenie_short])</f>
        <v>Čeláre Kírť</v>
      </c>
      <c r="J2380" t="str">
        <f>_xlfn.XLOOKUP(Tabuľka9[[#This Row],[IČO]],Zlúčenie1[IČO],Zlúčenie1[cis_obce.okres_skratka])</f>
        <v>VK</v>
      </c>
    </row>
    <row r="2381" spans="1:10" hidden="1" x14ac:dyDescent="0.25">
      <c r="A2381" t="s">
        <v>92</v>
      </c>
      <c r="B2381" t="s">
        <v>188</v>
      </c>
      <c r="C2381" t="s">
        <v>10</v>
      </c>
      <c r="D2381"/>
      <c r="E2381" s="8">
        <v>0.4</v>
      </c>
      <c r="F2381">
        <v>60</v>
      </c>
      <c r="G2381">
        <f>SUM(Tabuľka9[[#This Row],[Predpokladané spotrebované množstvo 07-12/2022]]*Tabuľka9[[#This Row],[Cena MJ S  DPH]])</f>
        <v>24</v>
      </c>
      <c r="H2381" s="1">
        <v>647560</v>
      </c>
      <c r="I2381" t="str">
        <f>_xlfn.XLOOKUP(Tabuľka9[[#This Row],[IČO]],Zlúčenie1[IČO],Zlúčenie1[zariadenie_short])</f>
        <v>Čeláre Kírť</v>
      </c>
      <c r="J2381" t="str">
        <f>_xlfn.XLOOKUP(Tabuľka9[[#This Row],[IČO]],Zlúčenie1[IČO],Zlúčenie1[cis_obce.okres_skratka])</f>
        <v>VK</v>
      </c>
    </row>
    <row r="2382" spans="1:10" hidden="1" x14ac:dyDescent="0.25">
      <c r="A2382" t="s">
        <v>7</v>
      </c>
      <c r="B2382" t="s">
        <v>8</v>
      </c>
      <c r="C2382" t="s">
        <v>10</v>
      </c>
      <c r="D2382"/>
      <c r="E2382" s="8"/>
      <c r="F2382"/>
      <c r="G2382">
        <f>SUM(Tabuľka9[[#This Row],[Predpokladané spotrebované množstvo 07-12/2022]]*Tabuľka9[[#This Row],[Cena MJ S  DPH]])</f>
        <v>0</v>
      </c>
      <c r="H2382" s="1">
        <v>37890221</v>
      </c>
      <c r="I2382" t="str">
        <f>_xlfn.XLOOKUP(Tabuľka9[[#This Row],[IČO]],Zlúčenie1[IČO],Zlúčenie1[zariadenie_short])</f>
        <v xml:space="preserve">SOŠ HSAD LC </v>
      </c>
      <c r="J2382" t="str">
        <f>_xlfn.XLOOKUP(Tabuľka9[[#This Row],[IČO]],Zlúčenie1[IČO],Zlúčenie1[cis_obce.okres_skratka])</f>
        <v>LC</v>
      </c>
    </row>
    <row r="2383" spans="1:10" hidden="1" x14ac:dyDescent="0.25">
      <c r="A2383" t="s">
        <v>7</v>
      </c>
      <c r="B2383" t="s">
        <v>9</v>
      </c>
      <c r="C2383" t="s">
        <v>10</v>
      </c>
      <c r="D2383"/>
      <c r="E2383" s="8">
        <v>3.03</v>
      </c>
      <c r="F2383"/>
      <c r="G2383">
        <f>SUM(Tabuľka9[[#This Row],[Predpokladané spotrebované množstvo 07-12/2022]]*Tabuľka9[[#This Row],[Cena MJ S  DPH]])</f>
        <v>0</v>
      </c>
      <c r="H2383" s="1">
        <v>37890221</v>
      </c>
      <c r="I2383" t="str">
        <f>_xlfn.XLOOKUP(Tabuľka9[[#This Row],[IČO]],Zlúčenie1[IČO],Zlúčenie1[zariadenie_short])</f>
        <v xml:space="preserve">SOŠ HSAD LC </v>
      </c>
      <c r="J2383" t="str">
        <f>_xlfn.XLOOKUP(Tabuľka9[[#This Row],[IČO]],Zlúčenie1[IČO],Zlúčenie1[cis_obce.okres_skratka])</f>
        <v>LC</v>
      </c>
    </row>
    <row r="2384" spans="1:10" hidden="1" x14ac:dyDescent="0.25">
      <c r="A2384" t="s">
        <v>7</v>
      </c>
      <c r="B2384" t="s">
        <v>11</v>
      </c>
      <c r="C2384" t="s">
        <v>10</v>
      </c>
      <c r="D2384"/>
      <c r="E2384" s="8"/>
      <c r="F2384"/>
      <c r="G2384">
        <f>SUM(Tabuľka9[[#This Row],[Predpokladané spotrebované množstvo 07-12/2022]]*Tabuľka9[[#This Row],[Cena MJ S  DPH]])</f>
        <v>0</v>
      </c>
      <c r="H2384" s="1">
        <v>37890221</v>
      </c>
      <c r="I2384" t="str">
        <f>_xlfn.XLOOKUP(Tabuľka9[[#This Row],[IČO]],Zlúčenie1[IČO],Zlúčenie1[zariadenie_short])</f>
        <v xml:space="preserve">SOŠ HSAD LC </v>
      </c>
      <c r="J2384" t="str">
        <f>_xlfn.XLOOKUP(Tabuľka9[[#This Row],[IČO]],Zlúčenie1[IČO],Zlúčenie1[cis_obce.okres_skratka])</f>
        <v>LC</v>
      </c>
    </row>
    <row r="2385" spans="1:10" hidden="1" x14ac:dyDescent="0.25">
      <c r="A2385" t="s">
        <v>7</v>
      </c>
      <c r="B2385" t="s">
        <v>12</v>
      </c>
      <c r="C2385" t="s">
        <v>10</v>
      </c>
      <c r="D2385"/>
      <c r="E2385" s="8">
        <v>0.49199999999999999</v>
      </c>
      <c r="F2385"/>
      <c r="G2385">
        <f>SUM(Tabuľka9[[#This Row],[Predpokladané spotrebované množstvo 07-12/2022]]*Tabuľka9[[#This Row],[Cena MJ S  DPH]])</f>
        <v>0</v>
      </c>
      <c r="H2385" s="1">
        <v>37890221</v>
      </c>
      <c r="I2385" t="str">
        <f>_xlfn.XLOOKUP(Tabuľka9[[#This Row],[IČO]],Zlúčenie1[IČO],Zlúčenie1[zariadenie_short])</f>
        <v xml:space="preserve">SOŠ HSAD LC </v>
      </c>
      <c r="J2385" t="str">
        <f>_xlfn.XLOOKUP(Tabuľka9[[#This Row],[IČO]],Zlúčenie1[IČO],Zlúčenie1[cis_obce.okres_skratka])</f>
        <v>LC</v>
      </c>
    </row>
    <row r="2386" spans="1:10" hidden="1" x14ac:dyDescent="0.25">
      <c r="A2386" t="s">
        <v>7</v>
      </c>
      <c r="B2386" t="s">
        <v>13</v>
      </c>
      <c r="C2386" t="s">
        <v>10</v>
      </c>
      <c r="D2386"/>
      <c r="E2386" s="8"/>
      <c r="F2386"/>
      <c r="G2386">
        <f>SUM(Tabuľka9[[#This Row],[Predpokladané spotrebované množstvo 07-12/2022]]*Tabuľka9[[#This Row],[Cena MJ S  DPH]])</f>
        <v>0</v>
      </c>
      <c r="H2386" s="1">
        <v>37890221</v>
      </c>
      <c r="I2386" t="str">
        <f>_xlfn.XLOOKUP(Tabuľka9[[#This Row],[IČO]],Zlúčenie1[IČO],Zlúčenie1[zariadenie_short])</f>
        <v xml:space="preserve">SOŠ HSAD LC </v>
      </c>
      <c r="J2386" t="str">
        <f>_xlfn.XLOOKUP(Tabuľka9[[#This Row],[IČO]],Zlúčenie1[IČO],Zlúčenie1[cis_obce.okres_skratka])</f>
        <v>LC</v>
      </c>
    </row>
    <row r="2387" spans="1:10" hidden="1" x14ac:dyDescent="0.25">
      <c r="A2387" t="s">
        <v>7</v>
      </c>
      <c r="B2387" t="s">
        <v>14</v>
      </c>
      <c r="C2387" t="s">
        <v>10</v>
      </c>
      <c r="D2387"/>
      <c r="E2387" s="8"/>
      <c r="F2387"/>
      <c r="G2387">
        <f>SUM(Tabuľka9[[#This Row],[Predpokladané spotrebované množstvo 07-12/2022]]*Tabuľka9[[#This Row],[Cena MJ S  DPH]])</f>
        <v>0</v>
      </c>
      <c r="H2387" s="1">
        <v>37890221</v>
      </c>
      <c r="I2387" t="str">
        <f>_xlfn.XLOOKUP(Tabuľka9[[#This Row],[IČO]],Zlúčenie1[IČO],Zlúčenie1[zariadenie_short])</f>
        <v xml:space="preserve">SOŠ HSAD LC </v>
      </c>
      <c r="J2387" t="str">
        <f>_xlfn.XLOOKUP(Tabuľka9[[#This Row],[IČO]],Zlúčenie1[IČO],Zlúčenie1[cis_obce.okres_skratka])</f>
        <v>LC</v>
      </c>
    </row>
    <row r="2388" spans="1:10" hidden="1" x14ac:dyDescent="0.25">
      <c r="A2388" t="s">
        <v>7</v>
      </c>
      <c r="B2388" t="s">
        <v>15</v>
      </c>
      <c r="C2388" t="s">
        <v>16</v>
      </c>
      <c r="D2388"/>
      <c r="E2388" s="8"/>
      <c r="F2388"/>
      <c r="G2388">
        <f>SUM(Tabuľka9[[#This Row],[Predpokladané spotrebované množstvo 07-12/2022]]*Tabuľka9[[#This Row],[Cena MJ S  DPH]])</f>
        <v>0</v>
      </c>
      <c r="H2388" s="1">
        <v>37890221</v>
      </c>
      <c r="I2388" t="str">
        <f>_xlfn.XLOOKUP(Tabuľka9[[#This Row],[IČO]],Zlúčenie1[IČO],Zlúčenie1[zariadenie_short])</f>
        <v xml:space="preserve">SOŠ HSAD LC </v>
      </c>
      <c r="J2388" t="str">
        <f>_xlfn.XLOOKUP(Tabuľka9[[#This Row],[IČO]],Zlúčenie1[IČO],Zlúčenie1[cis_obce.okres_skratka])</f>
        <v>LC</v>
      </c>
    </row>
    <row r="2389" spans="1:10" hidden="1" x14ac:dyDescent="0.25">
      <c r="A2389" t="s">
        <v>7</v>
      </c>
      <c r="B2389" t="s">
        <v>17</v>
      </c>
      <c r="C2389" t="s">
        <v>10</v>
      </c>
      <c r="D2389"/>
      <c r="E2389" s="8"/>
      <c r="F2389"/>
      <c r="G2389">
        <f>SUM(Tabuľka9[[#This Row],[Predpokladané spotrebované množstvo 07-12/2022]]*Tabuľka9[[#This Row],[Cena MJ S  DPH]])</f>
        <v>0</v>
      </c>
      <c r="H2389" s="1">
        <v>37890221</v>
      </c>
      <c r="I2389" t="str">
        <f>_xlfn.XLOOKUP(Tabuľka9[[#This Row],[IČO]],Zlúčenie1[IČO],Zlúčenie1[zariadenie_short])</f>
        <v xml:space="preserve">SOŠ HSAD LC </v>
      </c>
      <c r="J2389" t="str">
        <f>_xlfn.XLOOKUP(Tabuľka9[[#This Row],[IČO]],Zlúčenie1[IČO],Zlúčenie1[cis_obce.okres_skratka])</f>
        <v>LC</v>
      </c>
    </row>
    <row r="2390" spans="1:10" hidden="1" x14ac:dyDescent="0.25">
      <c r="A2390" t="s">
        <v>7</v>
      </c>
      <c r="B2390" t="s">
        <v>18</v>
      </c>
      <c r="C2390" t="s">
        <v>10</v>
      </c>
      <c r="D2390"/>
      <c r="E2390" s="8"/>
      <c r="F2390"/>
      <c r="G2390">
        <f>SUM(Tabuľka9[[#This Row],[Predpokladané spotrebované množstvo 07-12/2022]]*Tabuľka9[[#This Row],[Cena MJ S  DPH]])</f>
        <v>0</v>
      </c>
      <c r="H2390" s="1">
        <v>37890221</v>
      </c>
      <c r="I2390" t="str">
        <f>_xlfn.XLOOKUP(Tabuľka9[[#This Row],[IČO]],Zlúčenie1[IČO],Zlúčenie1[zariadenie_short])</f>
        <v xml:space="preserve">SOŠ HSAD LC </v>
      </c>
      <c r="J2390" t="str">
        <f>_xlfn.XLOOKUP(Tabuľka9[[#This Row],[IČO]],Zlúčenie1[IČO],Zlúčenie1[cis_obce.okres_skratka])</f>
        <v>LC</v>
      </c>
    </row>
    <row r="2391" spans="1:10" hidden="1" x14ac:dyDescent="0.25">
      <c r="A2391" t="s">
        <v>7</v>
      </c>
      <c r="B2391" t="s">
        <v>19</v>
      </c>
      <c r="C2391" t="s">
        <v>10</v>
      </c>
      <c r="D2391"/>
      <c r="E2391" s="8"/>
      <c r="F2391"/>
      <c r="G2391">
        <f>SUM(Tabuľka9[[#This Row],[Predpokladané spotrebované množstvo 07-12/2022]]*Tabuľka9[[#This Row],[Cena MJ S  DPH]])</f>
        <v>0</v>
      </c>
      <c r="H2391" s="1">
        <v>37890221</v>
      </c>
      <c r="I2391" t="str">
        <f>_xlfn.XLOOKUP(Tabuľka9[[#This Row],[IČO]],Zlúčenie1[IČO],Zlúčenie1[zariadenie_short])</f>
        <v xml:space="preserve">SOŠ HSAD LC </v>
      </c>
      <c r="J2391" t="str">
        <f>_xlfn.XLOOKUP(Tabuľka9[[#This Row],[IČO]],Zlúčenie1[IČO],Zlúčenie1[cis_obce.okres_skratka])</f>
        <v>LC</v>
      </c>
    </row>
    <row r="2392" spans="1:10" hidden="1" x14ac:dyDescent="0.25">
      <c r="A2392" t="s">
        <v>7</v>
      </c>
      <c r="B2392" t="s">
        <v>20</v>
      </c>
      <c r="C2392" t="s">
        <v>10</v>
      </c>
      <c r="D2392"/>
      <c r="E2392" s="8"/>
      <c r="F2392"/>
      <c r="G2392">
        <f>SUM(Tabuľka9[[#This Row],[Predpokladané spotrebované množstvo 07-12/2022]]*Tabuľka9[[#This Row],[Cena MJ S  DPH]])</f>
        <v>0</v>
      </c>
      <c r="H2392" s="1">
        <v>37890221</v>
      </c>
      <c r="I2392" t="str">
        <f>_xlfn.XLOOKUP(Tabuľka9[[#This Row],[IČO]],Zlúčenie1[IČO],Zlúčenie1[zariadenie_short])</f>
        <v xml:space="preserve">SOŠ HSAD LC </v>
      </c>
      <c r="J2392" t="str">
        <f>_xlfn.XLOOKUP(Tabuľka9[[#This Row],[IČO]],Zlúčenie1[IČO],Zlúčenie1[cis_obce.okres_skratka])</f>
        <v>LC</v>
      </c>
    </row>
    <row r="2393" spans="1:10" hidden="1" x14ac:dyDescent="0.25">
      <c r="A2393" t="s">
        <v>7</v>
      </c>
      <c r="B2393" t="s">
        <v>21</v>
      </c>
      <c r="C2393" t="s">
        <v>22</v>
      </c>
      <c r="D2393"/>
      <c r="E2393" s="8"/>
      <c r="F2393"/>
      <c r="G2393">
        <f>SUM(Tabuľka9[[#This Row],[Predpokladané spotrebované množstvo 07-12/2022]]*Tabuľka9[[#This Row],[Cena MJ S  DPH]])</f>
        <v>0</v>
      </c>
      <c r="H2393" s="1">
        <v>37890221</v>
      </c>
      <c r="I2393" t="str">
        <f>_xlfn.XLOOKUP(Tabuľka9[[#This Row],[IČO]],Zlúčenie1[IČO],Zlúčenie1[zariadenie_short])</f>
        <v xml:space="preserve">SOŠ HSAD LC </v>
      </c>
      <c r="J2393" t="str">
        <f>_xlfn.XLOOKUP(Tabuľka9[[#This Row],[IČO]],Zlúčenie1[IČO],Zlúčenie1[cis_obce.okres_skratka])</f>
        <v>LC</v>
      </c>
    </row>
    <row r="2394" spans="1:10" hidden="1" x14ac:dyDescent="0.25">
      <c r="A2394" t="s">
        <v>7</v>
      </c>
      <c r="B2394" t="s">
        <v>23</v>
      </c>
      <c r="C2394" t="s">
        <v>10</v>
      </c>
      <c r="D2394"/>
      <c r="E2394" s="8"/>
      <c r="F2394"/>
      <c r="G2394">
        <f>SUM(Tabuľka9[[#This Row],[Predpokladané spotrebované množstvo 07-12/2022]]*Tabuľka9[[#This Row],[Cena MJ S  DPH]])</f>
        <v>0</v>
      </c>
      <c r="H2394" s="1">
        <v>37890221</v>
      </c>
      <c r="I2394" t="str">
        <f>_xlfn.XLOOKUP(Tabuľka9[[#This Row],[IČO]],Zlúčenie1[IČO],Zlúčenie1[zariadenie_short])</f>
        <v xml:space="preserve">SOŠ HSAD LC </v>
      </c>
      <c r="J2394" t="str">
        <f>_xlfn.XLOOKUP(Tabuľka9[[#This Row],[IČO]],Zlúčenie1[IČO],Zlúčenie1[cis_obce.okres_skratka])</f>
        <v>LC</v>
      </c>
    </row>
    <row r="2395" spans="1:10" hidden="1" x14ac:dyDescent="0.25">
      <c r="A2395" t="s">
        <v>7</v>
      </c>
      <c r="B2395" t="s">
        <v>24</v>
      </c>
      <c r="C2395" t="s">
        <v>10</v>
      </c>
      <c r="D2395"/>
      <c r="E2395" s="8"/>
      <c r="F2395"/>
      <c r="G2395">
        <f>SUM(Tabuľka9[[#This Row],[Predpokladané spotrebované množstvo 07-12/2022]]*Tabuľka9[[#This Row],[Cena MJ S  DPH]])</f>
        <v>0</v>
      </c>
      <c r="H2395" s="1">
        <v>37890221</v>
      </c>
      <c r="I2395" t="str">
        <f>_xlfn.XLOOKUP(Tabuľka9[[#This Row],[IČO]],Zlúčenie1[IČO],Zlúčenie1[zariadenie_short])</f>
        <v xml:space="preserve">SOŠ HSAD LC </v>
      </c>
      <c r="J2395" t="str">
        <f>_xlfn.XLOOKUP(Tabuľka9[[#This Row],[IČO]],Zlúčenie1[IČO],Zlúčenie1[cis_obce.okres_skratka])</f>
        <v>LC</v>
      </c>
    </row>
    <row r="2396" spans="1:10" hidden="1" x14ac:dyDescent="0.25">
      <c r="A2396" t="s">
        <v>7</v>
      </c>
      <c r="B2396" t="s">
        <v>25</v>
      </c>
      <c r="C2396" t="s">
        <v>10</v>
      </c>
      <c r="D2396"/>
      <c r="E2396" s="8"/>
      <c r="F2396"/>
      <c r="G2396">
        <f>SUM(Tabuľka9[[#This Row],[Predpokladané spotrebované množstvo 07-12/2022]]*Tabuľka9[[#This Row],[Cena MJ S  DPH]])</f>
        <v>0</v>
      </c>
      <c r="H2396" s="1">
        <v>37890221</v>
      </c>
      <c r="I2396" t="str">
        <f>_xlfn.XLOOKUP(Tabuľka9[[#This Row],[IČO]],Zlúčenie1[IČO],Zlúčenie1[zariadenie_short])</f>
        <v xml:space="preserve">SOŠ HSAD LC </v>
      </c>
      <c r="J2396" t="str">
        <f>_xlfn.XLOOKUP(Tabuľka9[[#This Row],[IČO]],Zlúčenie1[IČO],Zlúčenie1[cis_obce.okres_skratka])</f>
        <v>LC</v>
      </c>
    </row>
    <row r="2397" spans="1:10" hidden="1" x14ac:dyDescent="0.25">
      <c r="A2397" t="s">
        <v>7</v>
      </c>
      <c r="B2397" t="s">
        <v>26</v>
      </c>
      <c r="C2397" t="s">
        <v>10</v>
      </c>
      <c r="D2397"/>
      <c r="E2397" s="8"/>
      <c r="F2397"/>
      <c r="G2397">
        <f>SUM(Tabuľka9[[#This Row],[Predpokladané spotrebované množstvo 07-12/2022]]*Tabuľka9[[#This Row],[Cena MJ S  DPH]])</f>
        <v>0</v>
      </c>
      <c r="H2397" s="1">
        <v>37890221</v>
      </c>
      <c r="I2397" t="str">
        <f>_xlfn.XLOOKUP(Tabuľka9[[#This Row],[IČO]],Zlúčenie1[IČO],Zlúčenie1[zariadenie_short])</f>
        <v xml:space="preserve">SOŠ HSAD LC </v>
      </c>
      <c r="J2397" t="str">
        <f>_xlfn.XLOOKUP(Tabuľka9[[#This Row],[IČO]],Zlúčenie1[IČO],Zlúčenie1[cis_obce.okres_skratka])</f>
        <v>LC</v>
      </c>
    </row>
    <row r="2398" spans="1:10" hidden="1" x14ac:dyDescent="0.25">
      <c r="A2398" t="s">
        <v>7</v>
      </c>
      <c r="B2398" t="s">
        <v>27</v>
      </c>
      <c r="C2398" t="s">
        <v>10</v>
      </c>
      <c r="D2398"/>
      <c r="E2398" s="8"/>
      <c r="F2398"/>
      <c r="G2398">
        <f>SUM(Tabuľka9[[#This Row],[Predpokladané spotrebované množstvo 07-12/2022]]*Tabuľka9[[#This Row],[Cena MJ S  DPH]])</f>
        <v>0</v>
      </c>
      <c r="H2398" s="1">
        <v>37890221</v>
      </c>
      <c r="I2398" t="str">
        <f>_xlfn.XLOOKUP(Tabuľka9[[#This Row],[IČO]],Zlúčenie1[IČO],Zlúčenie1[zariadenie_short])</f>
        <v xml:space="preserve">SOŠ HSAD LC </v>
      </c>
      <c r="J2398" t="str">
        <f>_xlfn.XLOOKUP(Tabuľka9[[#This Row],[IČO]],Zlúčenie1[IČO],Zlúčenie1[cis_obce.okres_skratka])</f>
        <v>LC</v>
      </c>
    </row>
    <row r="2399" spans="1:10" hidden="1" x14ac:dyDescent="0.25">
      <c r="A2399" t="s">
        <v>7</v>
      </c>
      <c r="B2399" t="s">
        <v>28</v>
      </c>
      <c r="C2399" t="s">
        <v>10</v>
      </c>
      <c r="D2399"/>
      <c r="E2399" s="8"/>
      <c r="F2399"/>
      <c r="G2399">
        <f>SUM(Tabuľka9[[#This Row],[Predpokladané spotrebované množstvo 07-12/2022]]*Tabuľka9[[#This Row],[Cena MJ S  DPH]])</f>
        <v>0</v>
      </c>
      <c r="H2399" s="1">
        <v>37890221</v>
      </c>
      <c r="I2399" t="str">
        <f>_xlfn.XLOOKUP(Tabuľka9[[#This Row],[IČO]],Zlúčenie1[IČO],Zlúčenie1[zariadenie_short])</f>
        <v xml:space="preserve">SOŠ HSAD LC </v>
      </c>
      <c r="J2399" t="str">
        <f>_xlfn.XLOOKUP(Tabuľka9[[#This Row],[IČO]],Zlúčenie1[IČO],Zlúčenie1[cis_obce.okres_skratka])</f>
        <v>LC</v>
      </c>
    </row>
    <row r="2400" spans="1:10" hidden="1" x14ac:dyDescent="0.25">
      <c r="A2400" t="s">
        <v>7</v>
      </c>
      <c r="B2400" t="s">
        <v>29</v>
      </c>
      <c r="C2400" t="s">
        <v>16</v>
      </c>
      <c r="D2400"/>
      <c r="E2400" s="8"/>
      <c r="F2400"/>
      <c r="G2400">
        <f>SUM(Tabuľka9[[#This Row],[Predpokladané spotrebované množstvo 07-12/2022]]*Tabuľka9[[#This Row],[Cena MJ S  DPH]])</f>
        <v>0</v>
      </c>
      <c r="H2400" s="1">
        <v>37890221</v>
      </c>
      <c r="I2400" t="str">
        <f>_xlfn.XLOOKUP(Tabuľka9[[#This Row],[IČO]],Zlúčenie1[IČO],Zlúčenie1[zariadenie_short])</f>
        <v xml:space="preserve">SOŠ HSAD LC </v>
      </c>
      <c r="J2400" t="str">
        <f>_xlfn.XLOOKUP(Tabuľka9[[#This Row],[IČO]],Zlúčenie1[IČO],Zlúčenie1[cis_obce.okres_skratka])</f>
        <v>LC</v>
      </c>
    </row>
    <row r="2401" spans="1:10" hidden="1" x14ac:dyDescent="0.25">
      <c r="A2401" t="s">
        <v>7</v>
      </c>
      <c r="B2401" t="s">
        <v>30</v>
      </c>
      <c r="C2401" t="s">
        <v>10</v>
      </c>
      <c r="D2401"/>
      <c r="E2401" s="8"/>
      <c r="F2401"/>
      <c r="G2401">
        <f>SUM(Tabuľka9[[#This Row],[Predpokladané spotrebované množstvo 07-12/2022]]*Tabuľka9[[#This Row],[Cena MJ S  DPH]])</f>
        <v>0</v>
      </c>
      <c r="H2401" s="1">
        <v>37890221</v>
      </c>
      <c r="I2401" t="str">
        <f>_xlfn.XLOOKUP(Tabuľka9[[#This Row],[IČO]],Zlúčenie1[IČO],Zlúčenie1[zariadenie_short])</f>
        <v xml:space="preserve">SOŠ HSAD LC </v>
      </c>
      <c r="J2401" t="str">
        <f>_xlfn.XLOOKUP(Tabuľka9[[#This Row],[IČO]],Zlúčenie1[IČO],Zlúčenie1[cis_obce.okres_skratka])</f>
        <v>LC</v>
      </c>
    </row>
    <row r="2402" spans="1:10" hidden="1" x14ac:dyDescent="0.25">
      <c r="A2402" t="s">
        <v>7</v>
      </c>
      <c r="B2402" t="s">
        <v>31</v>
      </c>
      <c r="C2402" t="s">
        <v>10</v>
      </c>
      <c r="D2402"/>
      <c r="E2402" s="8"/>
      <c r="F2402"/>
      <c r="G2402">
        <f>SUM(Tabuľka9[[#This Row],[Predpokladané spotrebované množstvo 07-12/2022]]*Tabuľka9[[#This Row],[Cena MJ S  DPH]])</f>
        <v>0</v>
      </c>
      <c r="H2402" s="1">
        <v>37890221</v>
      </c>
      <c r="I2402" t="str">
        <f>_xlfn.XLOOKUP(Tabuľka9[[#This Row],[IČO]],Zlúčenie1[IČO],Zlúčenie1[zariadenie_short])</f>
        <v xml:space="preserve">SOŠ HSAD LC </v>
      </c>
      <c r="J2402" t="str">
        <f>_xlfn.XLOOKUP(Tabuľka9[[#This Row],[IČO]],Zlúčenie1[IČO],Zlúčenie1[cis_obce.okres_skratka])</f>
        <v>LC</v>
      </c>
    </row>
    <row r="2403" spans="1:10" hidden="1" x14ac:dyDescent="0.25">
      <c r="A2403" t="s">
        <v>7</v>
      </c>
      <c r="B2403" t="s">
        <v>32</v>
      </c>
      <c r="C2403" t="s">
        <v>10</v>
      </c>
      <c r="D2403"/>
      <c r="E2403" s="8"/>
      <c r="F2403"/>
      <c r="G2403">
        <f>SUM(Tabuľka9[[#This Row],[Predpokladané spotrebované množstvo 07-12/2022]]*Tabuľka9[[#This Row],[Cena MJ S  DPH]])</f>
        <v>0</v>
      </c>
      <c r="H2403" s="1">
        <v>37890221</v>
      </c>
      <c r="I2403" t="str">
        <f>_xlfn.XLOOKUP(Tabuľka9[[#This Row],[IČO]],Zlúčenie1[IČO],Zlúčenie1[zariadenie_short])</f>
        <v xml:space="preserve">SOŠ HSAD LC </v>
      </c>
      <c r="J2403" t="str">
        <f>_xlfn.XLOOKUP(Tabuľka9[[#This Row],[IČO]],Zlúčenie1[IČO],Zlúčenie1[cis_obce.okres_skratka])</f>
        <v>LC</v>
      </c>
    </row>
    <row r="2404" spans="1:10" hidden="1" x14ac:dyDescent="0.25">
      <c r="A2404" t="s">
        <v>7</v>
      </c>
      <c r="B2404" t="s">
        <v>33</v>
      </c>
      <c r="C2404" t="s">
        <v>10</v>
      </c>
      <c r="D2404"/>
      <c r="E2404" s="8"/>
      <c r="F2404"/>
      <c r="G2404">
        <f>SUM(Tabuľka9[[#This Row],[Predpokladané spotrebované množstvo 07-12/2022]]*Tabuľka9[[#This Row],[Cena MJ S  DPH]])</f>
        <v>0</v>
      </c>
      <c r="H2404" s="1">
        <v>37890221</v>
      </c>
      <c r="I2404" t="str">
        <f>_xlfn.XLOOKUP(Tabuľka9[[#This Row],[IČO]],Zlúčenie1[IČO],Zlúčenie1[zariadenie_short])</f>
        <v xml:space="preserve">SOŠ HSAD LC </v>
      </c>
      <c r="J2404" t="str">
        <f>_xlfn.XLOOKUP(Tabuľka9[[#This Row],[IČO]],Zlúčenie1[IČO],Zlúčenie1[cis_obce.okres_skratka])</f>
        <v>LC</v>
      </c>
    </row>
    <row r="2405" spans="1:10" hidden="1" x14ac:dyDescent="0.25">
      <c r="A2405" t="s">
        <v>7</v>
      </c>
      <c r="B2405" t="s">
        <v>34</v>
      </c>
      <c r="C2405" t="s">
        <v>10</v>
      </c>
      <c r="D2405"/>
      <c r="E2405" s="8"/>
      <c r="F2405"/>
      <c r="G2405">
        <f>SUM(Tabuľka9[[#This Row],[Predpokladané spotrebované množstvo 07-12/2022]]*Tabuľka9[[#This Row],[Cena MJ S  DPH]])</f>
        <v>0</v>
      </c>
      <c r="H2405" s="1">
        <v>37890221</v>
      </c>
      <c r="I2405" t="str">
        <f>_xlfn.XLOOKUP(Tabuľka9[[#This Row],[IČO]],Zlúčenie1[IČO],Zlúčenie1[zariadenie_short])</f>
        <v xml:space="preserve">SOŠ HSAD LC </v>
      </c>
      <c r="J2405" t="str">
        <f>_xlfn.XLOOKUP(Tabuľka9[[#This Row],[IČO]],Zlúčenie1[IČO],Zlúčenie1[cis_obce.okres_skratka])</f>
        <v>LC</v>
      </c>
    </row>
    <row r="2406" spans="1:10" hidden="1" x14ac:dyDescent="0.25">
      <c r="A2406" t="s">
        <v>7</v>
      </c>
      <c r="B2406" t="s">
        <v>35</v>
      </c>
      <c r="C2406" t="s">
        <v>10</v>
      </c>
      <c r="D2406"/>
      <c r="E2406" s="8"/>
      <c r="F2406"/>
      <c r="G2406">
        <f>SUM(Tabuľka9[[#This Row],[Predpokladané spotrebované množstvo 07-12/2022]]*Tabuľka9[[#This Row],[Cena MJ S  DPH]])</f>
        <v>0</v>
      </c>
      <c r="H2406" s="1">
        <v>37890221</v>
      </c>
      <c r="I2406" t="str">
        <f>_xlfn.XLOOKUP(Tabuľka9[[#This Row],[IČO]],Zlúčenie1[IČO],Zlúčenie1[zariadenie_short])</f>
        <v xml:space="preserve">SOŠ HSAD LC </v>
      </c>
      <c r="J2406" t="str">
        <f>_xlfn.XLOOKUP(Tabuľka9[[#This Row],[IČO]],Zlúčenie1[IČO],Zlúčenie1[cis_obce.okres_skratka])</f>
        <v>LC</v>
      </c>
    </row>
    <row r="2407" spans="1:10" hidden="1" x14ac:dyDescent="0.25">
      <c r="A2407" t="s">
        <v>7</v>
      </c>
      <c r="B2407" t="s">
        <v>36</v>
      </c>
      <c r="C2407" t="s">
        <v>10</v>
      </c>
      <c r="D2407"/>
      <c r="E2407" s="8"/>
      <c r="F2407"/>
      <c r="G2407">
        <f>SUM(Tabuľka9[[#This Row],[Predpokladané spotrebované množstvo 07-12/2022]]*Tabuľka9[[#This Row],[Cena MJ S  DPH]])</f>
        <v>0</v>
      </c>
      <c r="H2407" s="1">
        <v>37890221</v>
      </c>
      <c r="I2407" t="str">
        <f>_xlfn.XLOOKUP(Tabuľka9[[#This Row],[IČO]],Zlúčenie1[IČO],Zlúčenie1[zariadenie_short])</f>
        <v xml:space="preserve">SOŠ HSAD LC </v>
      </c>
      <c r="J2407" t="str">
        <f>_xlfn.XLOOKUP(Tabuľka9[[#This Row],[IČO]],Zlúčenie1[IČO],Zlúčenie1[cis_obce.okres_skratka])</f>
        <v>LC</v>
      </c>
    </row>
    <row r="2408" spans="1:10" hidden="1" x14ac:dyDescent="0.25">
      <c r="A2408" t="s">
        <v>7</v>
      </c>
      <c r="B2408" t="s">
        <v>37</v>
      </c>
      <c r="C2408" t="s">
        <v>10</v>
      </c>
      <c r="D2408"/>
      <c r="E2408" s="8"/>
      <c r="F2408"/>
      <c r="G2408">
        <f>SUM(Tabuľka9[[#This Row],[Predpokladané spotrebované množstvo 07-12/2022]]*Tabuľka9[[#This Row],[Cena MJ S  DPH]])</f>
        <v>0</v>
      </c>
      <c r="H2408" s="1">
        <v>37890221</v>
      </c>
      <c r="I2408" t="str">
        <f>_xlfn.XLOOKUP(Tabuľka9[[#This Row],[IČO]],Zlúčenie1[IČO],Zlúčenie1[zariadenie_short])</f>
        <v xml:space="preserve">SOŠ HSAD LC </v>
      </c>
      <c r="J2408" t="str">
        <f>_xlfn.XLOOKUP(Tabuľka9[[#This Row],[IČO]],Zlúčenie1[IČO],Zlúčenie1[cis_obce.okres_skratka])</f>
        <v>LC</v>
      </c>
    </row>
    <row r="2409" spans="1:10" hidden="1" x14ac:dyDescent="0.25">
      <c r="A2409" t="s">
        <v>7</v>
      </c>
      <c r="B2409" t="s">
        <v>38</v>
      </c>
      <c r="C2409" t="s">
        <v>10</v>
      </c>
      <c r="D2409"/>
      <c r="E2409" s="8"/>
      <c r="F2409"/>
      <c r="G2409">
        <f>SUM(Tabuľka9[[#This Row],[Predpokladané spotrebované množstvo 07-12/2022]]*Tabuľka9[[#This Row],[Cena MJ S  DPH]])</f>
        <v>0</v>
      </c>
      <c r="H2409" s="1">
        <v>37890221</v>
      </c>
      <c r="I2409" t="str">
        <f>_xlfn.XLOOKUP(Tabuľka9[[#This Row],[IČO]],Zlúčenie1[IČO],Zlúčenie1[zariadenie_short])</f>
        <v xml:space="preserve">SOŠ HSAD LC </v>
      </c>
      <c r="J2409" t="str">
        <f>_xlfn.XLOOKUP(Tabuľka9[[#This Row],[IČO]],Zlúčenie1[IČO],Zlúčenie1[cis_obce.okres_skratka])</f>
        <v>LC</v>
      </c>
    </row>
    <row r="2410" spans="1:10" hidden="1" x14ac:dyDescent="0.25">
      <c r="A2410" t="s">
        <v>7</v>
      </c>
      <c r="B2410" t="s">
        <v>39</v>
      </c>
      <c r="C2410" t="s">
        <v>16</v>
      </c>
      <c r="D2410"/>
      <c r="E2410" s="8"/>
      <c r="F2410"/>
      <c r="G2410">
        <f>SUM(Tabuľka9[[#This Row],[Predpokladané spotrebované množstvo 07-12/2022]]*Tabuľka9[[#This Row],[Cena MJ S  DPH]])</f>
        <v>0</v>
      </c>
      <c r="H2410" s="1">
        <v>37890221</v>
      </c>
      <c r="I2410" t="str">
        <f>_xlfn.XLOOKUP(Tabuľka9[[#This Row],[IČO]],Zlúčenie1[IČO],Zlúčenie1[zariadenie_short])</f>
        <v xml:space="preserve">SOŠ HSAD LC </v>
      </c>
      <c r="J2410" t="str">
        <f>_xlfn.XLOOKUP(Tabuľka9[[#This Row],[IČO]],Zlúčenie1[IČO],Zlúčenie1[cis_obce.okres_skratka])</f>
        <v>LC</v>
      </c>
    </row>
    <row r="2411" spans="1:10" hidden="1" x14ac:dyDescent="0.25">
      <c r="A2411" t="s">
        <v>7</v>
      </c>
      <c r="B2411" t="s">
        <v>40</v>
      </c>
      <c r="C2411" t="s">
        <v>10</v>
      </c>
      <c r="D2411"/>
      <c r="E2411" s="8"/>
      <c r="F2411"/>
      <c r="G2411">
        <f>SUM(Tabuľka9[[#This Row],[Predpokladané spotrebované množstvo 07-12/2022]]*Tabuľka9[[#This Row],[Cena MJ S  DPH]])</f>
        <v>0</v>
      </c>
      <c r="H2411" s="1">
        <v>37890221</v>
      </c>
      <c r="I2411" t="str">
        <f>_xlfn.XLOOKUP(Tabuľka9[[#This Row],[IČO]],Zlúčenie1[IČO],Zlúčenie1[zariadenie_short])</f>
        <v xml:space="preserve">SOŠ HSAD LC </v>
      </c>
      <c r="J2411" t="str">
        <f>_xlfn.XLOOKUP(Tabuľka9[[#This Row],[IČO]],Zlúčenie1[IČO],Zlúčenie1[cis_obce.okres_skratka])</f>
        <v>LC</v>
      </c>
    </row>
    <row r="2412" spans="1:10" hidden="1" x14ac:dyDescent="0.25">
      <c r="A2412" t="s">
        <v>7</v>
      </c>
      <c r="B2412" t="s">
        <v>41</v>
      </c>
      <c r="C2412" t="s">
        <v>10</v>
      </c>
      <c r="D2412"/>
      <c r="E2412" s="8"/>
      <c r="F2412"/>
      <c r="G2412">
        <f>SUM(Tabuľka9[[#This Row],[Predpokladané spotrebované množstvo 07-12/2022]]*Tabuľka9[[#This Row],[Cena MJ S  DPH]])</f>
        <v>0</v>
      </c>
      <c r="H2412" s="1">
        <v>37890221</v>
      </c>
      <c r="I2412" t="str">
        <f>_xlfn.XLOOKUP(Tabuľka9[[#This Row],[IČO]],Zlúčenie1[IČO],Zlúčenie1[zariadenie_short])</f>
        <v xml:space="preserve">SOŠ HSAD LC </v>
      </c>
      <c r="J2412" t="str">
        <f>_xlfn.XLOOKUP(Tabuľka9[[#This Row],[IČO]],Zlúčenie1[IČO],Zlúčenie1[cis_obce.okres_skratka])</f>
        <v>LC</v>
      </c>
    </row>
    <row r="2413" spans="1:10" hidden="1" x14ac:dyDescent="0.25">
      <c r="A2413" t="s">
        <v>7</v>
      </c>
      <c r="B2413" t="s">
        <v>42</v>
      </c>
      <c r="C2413" t="s">
        <v>10</v>
      </c>
      <c r="D2413"/>
      <c r="E2413" s="8"/>
      <c r="F2413"/>
      <c r="G2413">
        <f>SUM(Tabuľka9[[#This Row],[Predpokladané spotrebované množstvo 07-12/2022]]*Tabuľka9[[#This Row],[Cena MJ S  DPH]])</f>
        <v>0</v>
      </c>
      <c r="H2413" s="1">
        <v>37890221</v>
      </c>
      <c r="I2413" t="str">
        <f>_xlfn.XLOOKUP(Tabuľka9[[#This Row],[IČO]],Zlúčenie1[IČO],Zlúčenie1[zariadenie_short])</f>
        <v xml:space="preserve">SOŠ HSAD LC </v>
      </c>
      <c r="J2413" t="str">
        <f>_xlfn.XLOOKUP(Tabuľka9[[#This Row],[IČO]],Zlúčenie1[IČO],Zlúčenie1[cis_obce.okres_skratka])</f>
        <v>LC</v>
      </c>
    </row>
    <row r="2414" spans="1:10" hidden="1" x14ac:dyDescent="0.25">
      <c r="A2414" t="s">
        <v>7</v>
      </c>
      <c r="B2414" t="s">
        <v>43</v>
      </c>
      <c r="C2414" t="s">
        <v>10</v>
      </c>
      <c r="D2414"/>
      <c r="E2414" s="8"/>
      <c r="F2414"/>
      <c r="G2414">
        <f>SUM(Tabuľka9[[#This Row],[Predpokladané spotrebované množstvo 07-12/2022]]*Tabuľka9[[#This Row],[Cena MJ S  DPH]])</f>
        <v>0</v>
      </c>
      <c r="H2414" s="1">
        <v>37890221</v>
      </c>
      <c r="I2414" t="str">
        <f>_xlfn.XLOOKUP(Tabuľka9[[#This Row],[IČO]],Zlúčenie1[IČO],Zlúčenie1[zariadenie_short])</f>
        <v xml:space="preserve">SOŠ HSAD LC </v>
      </c>
      <c r="J2414" t="str">
        <f>_xlfn.XLOOKUP(Tabuľka9[[#This Row],[IČO]],Zlúčenie1[IČO],Zlúčenie1[cis_obce.okres_skratka])</f>
        <v>LC</v>
      </c>
    </row>
    <row r="2415" spans="1:10" hidden="1" x14ac:dyDescent="0.25">
      <c r="A2415" t="s">
        <v>7</v>
      </c>
      <c r="B2415" t="s">
        <v>44</v>
      </c>
      <c r="C2415" t="s">
        <v>45</v>
      </c>
      <c r="D2415"/>
      <c r="E2415" s="8"/>
      <c r="F2415"/>
      <c r="G2415">
        <f>SUM(Tabuľka9[[#This Row],[Predpokladané spotrebované množstvo 07-12/2022]]*Tabuľka9[[#This Row],[Cena MJ S  DPH]])</f>
        <v>0</v>
      </c>
      <c r="H2415" s="1">
        <v>37890221</v>
      </c>
      <c r="I2415" t="str">
        <f>_xlfn.XLOOKUP(Tabuľka9[[#This Row],[IČO]],Zlúčenie1[IČO],Zlúčenie1[zariadenie_short])</f>
        <v xml:space="preserve">SOŠ HSAD LC </v>
      </c>
      <c r="J2415" t="str">
        <f>_xlfn.XLOOKUP(Tabuľka9[[#This Row],[IČO]],Zlúčenie1[IČO],Zlúčenie1[cis_obce.okres_skratka])</f>
        <v>LC</v>
      </c>
    </row>
    <row r="2416" spans="1:10" hidden="1" x14ac:dyDescent="0.25">
      <c r="A2416" t="s">
        <v>7</v>
      </c>
      <c r="B2416" t="s">
        <v>46</v>
      </c>
      <c r="C2416" t="s">
        <v>45</v>
      </c>
      <c r="D2416"/>
      <c r="E2416" s="8"/>
      <c r="F2416"/>
      <c r="G2416">
        <f>SUM(Tabuľka9[[#This Row],[Predpokladané spotrebované množstvo 07-12/2022]]*Tabuľka9[[#This Row],[Cena MJ S  DPH]])</f>
        <v>0</v>
      </c>
      <c r="H2416" s="1">
        <v>37890221</v>
      </c>
      <c r="I2416" t="str">
        <f>_xlfn.XLOOKUP(Tabuľka9[[#This Row],[IČO]],Zlúčenie1[IČO],Zlúčenie1[zariadenie_short])</f>
        <v xml:space="preserve">SOŠ HSAD LC </v>
      </c>
      <c r="J2416" t="str">
        <f>_xlfn.XLOOKUP(Tabuľka9[[#This Row],[IČO]],Zlúčenie1[IČO],Zlúčenie1[cis_obce.okres_skratka])</f>
        <v>LC</v>
      </c>
    </row>
    <row r="2417" spans="1:10" hidden="1" x14ac:dyDescent="0.25">
      <c r="A2417" t="s">
        <v>7</v>
      </c>
      <c r="B2417" t="s">
        <v>47</v>
      </c>
      <c r="C2417" t="s">
        <v>10</v>
      </c>
      <c r="D2417"/>
      <c r="E2417" s="8"/>
      <c r="F2417"/>
      <c r="G2417">
        <f>SUM(Tabuľka9[[#This Row],[Predpokladané spotrebované množstvo 07-12/2022]]*Tabuľka9[[#This Row],[Cena MJ S  DPH]])</f>
        <v>0</v>
      </c>
      <c r="H2417" s="1">
        <v>37890221</v>
      </c>
      <c r="I2417" t="str">
        <f>_xlfn.XLOOKUP(Tabuľka9[[#This Row],[IČO]],Zlúčenie1[IČO],Zlúčenie1[zariadenie_short])</f>
        <v xml:space="preserve">SOŠ HSAD LC </v>
      </c>
      <c r="J2417" t="str">
        <f>_xlfn.XLOOKUP(Tabuľka9[[#This Row],[IČO]],Zlúčenie1[IČO],Zlúčenie1[cis_obce.okres_skratka])</f>
        <v>LC</v>
      </c>
    </row>
    <row r="2418" spans="1:10" hidden="1" x14ac:dyDescent="0.25">
      <c r="A2418" t="s">
        <v>7</v>
      </c>
      <c r="B2418" t="s">
        <v>48</v>
      </c>
      <c r="C2418" t="s">
        <v>10</v>
      </c>
      <c r="D2418"/>
      <c r="E2418" s="8"/>
      <c r="F2418"/>
      <c r="G2418">
        <f>SUM(Tabuľka9[[#This Row],[Predpokladané spotrebované množstvo 07-12/2022]]*Tabuľka9[[#This Row],[Cena MJ S  DPH]])</f>
        <v>0</v>
      </c>
      <c r="H2418" s="1">
        <v>37890221</v>
      </c>
      <c r="I2418" t="str">
        <f>_xlfn.XLOOKUP(Tabuľka9[[#This Row],[IČO]],Zlúčenie1[IČO],Zlúčenie1[zariadenie_short])</f>
        <v xml:space="preserve">SOŠ HSAD LC </v>
      </c>
      <c r="J2418" t="str">
        <f>_xlfn.XLOOKUP(Tabuľka9[[#This Row],[IČO]],Zlúčenie1[IČO],Zlúčenie1[cis_obce.okres_skratka])</f>
        <v>LC</v>
      </c>
    </row>
    <row r="2419" spans="1:10" hidden="1" x14ac:dyDescent="0.25">
      <c r="A2419" t="s">
        <v>7</v>
      </c>
      <c r="B2419" t="s">
        <v>49</v>
      </c>
      <c r="C2419" t="s">
        <v>10</v>
      </c>
      <c r="D2419"/>
      <c r="E2419" s="8"/>
      <c r="F2419"/>
      <c r="G2419">
        <f>SUM(Tabuľka9[[#This Row],[Predpokladané spotrebované množstvo 07-12/2022]]*Tabuľka9[[#This Row],[Cena MJ S  DPH]])</f>
        <v>0</v>
      </c>
      <c r="H2419" s="1">
        <v>37890221</v>
      </c>
      <c r="I2419" t="str">
        <f>_xlfn.XLOOKUP(Tabuľka9[[#This Row],[IČO]],Zlúčenie1[IČO],Zlúčenie1[zariadenie_short])</f>
        <v xml:space="preserve">SOŠ HSAD LC </v>
      </c>
      <c r="J2419" t="str">
        <f>_xlfn.XLOOKUP(Tabuľka9[[#This Row],[IČO]],Zlúčenie1[IČO],Zlúčenie1[cis_obce.okres_skratka])</f>
        <v>LC</v>
      </c>
    </row>
    <row r="2420" spans="1:10" hidden="1" x14ac:dyDescent="0.25">
      <c r="A2420" t="s">
        <v>7</v>
      </c>
      <c r="B2420" t="s">
        <v>50</v>
      </c>
      <c r="C2420" t="s">
        <v>10</v>
      </c>
      <c r="D2420"/>
      <c r="E2420" s="8"/>
      <c r="F2420"/>
      <c r="G2420">
        <f>SUM(Tabuľka9[[#This Row],[Predpokladané spotrebované množstvo 07-12/2022]]*Tabuľka9[[#This Row],[Cena MJ S  DPH]])</f>
        <v>0</v>
      </c>
      <c r="H2420" s="1">
        <v>37890221</v>
      </c>
      <c r="I2420" t="str">
        <f>_xlfn.XLOOKUP(Tabuľka9[[#This Row],[IČO]],Zlúčenie1[IČO],Zlúčenie1[zariadenie_short])</f>
        <v xml:space="preserve">SOŠ HSAD LC </v>
      </c>
      <c r="J2420" t="str">
        <f>_xlfn.XLOOKUP(Tabuľka9[[#This Row],[IČO]],Zlúčenie1[IČO],Zlúčenie1[cis_obce.okres_skratka])</f>
        <v>LC</v>
      </c>
    </row>
    <row r="2421" spans="1:10" hidden="1" x14ac:dyDescent="0.25">
      <c r="A2421" t="s">
        <v>7</v>
      </c>
      <c r="B2421" t="s">
        <v>51</v>
      </c>
      <c r="C2421" t="s">
        <v>10</v>
      </c>
      <c r="D2421"/>
      <c r="E2421" s="8">
        <v>3.37</v>
      </c>
      <c r="F2421"/>
      <c r="G2421">
        <f>SUM(Tabuľka9[[#This Row],[Predpokladané spotrebované množstvo 07-12/2022]]*Tabuľka9[[#This Row],[Cena MJ S  DPH]])</f>
        <v>0</v>
      </c>
      <c r="H2421" s="1">
        <v>37890221</v>
      </c>
      <c r="I2421" t="str">
        <f>_xlfn.XLOOKUP(Tabuľka9[[#This Row],[IČO]],Zlúčenie1[IČO],Zlúčenie1[zariadenie_short])</f>
        <v xml:space="preserve">SOŠ HSAD LC </v>
      </c>
      <c r="J2421" t="str">
        <f>_xlfn.XLOOKUP(Tabuľka9[[#This Row],[IČO]],Zlúčenie1[IČO],Zlúčenie1[cis_obce.okres_skratka])</f>
        <v>LC</v>
      </c>
    </row>
    <row r="2422" spans="1:10" hidden="1" x14ac:dyDescent="0.25">
      <c r="A2422" t="s">
        <v>7</v>
      </c>
      <c r="B2422" t="s">
        <v>52</v>
      </c>
      <c r="C2422" t="s">
        <v>10</v>
      </c>
      <c r="D2422"/>
      <c r="E2422" s="8"/>
      <c r="F2422"/>
      <c r="G2422">
        <f>SUM(Tabuľka9[[#This Row],[Predpokladané spotrebované množstvo 07-12/2022]]*Tabuľka9[[#This Row],[Cena MJ S  DPH]])</f>
        <v>0</v>
      </c>
      <c r="H2422" s="1">
        <v>37890221</v>
      </c>
      <c r="I2422" t="str">
        <f>_xlfn.XLOOKUP(Tabuľka9[[#This Row],[IČO]],Zlúčenie1[IČO],Zlúčenie1[zariadenie_short])</f>
        <v xml:space="preserve">SOŠ HSAD LC </v>
      </c>
      <c r="J2422" t="str">
        <f>_xlfn.XLOOKUP(Tabuľka9[[#This Row],[IČO]],Zlúčenie1[IČO],Zlúčenie1[cis_obce.okres_skratka])</f>
        <v>LC</v>
      </c>
    </row>
    <row r="2423" spans="1:10" hidden="1" x14ac:dyDescent="0.25">
      <c r="A2423" t="s">
        <v>7</v>
      </c>
      <c r="B2423" t="s">
        <v>53</v>
      </c>
      <c r="C2423" t="s">
        <v>10</v>
      </c>
      <c r="D2423"/>
      <c r="E2423" s="8">
        <v>2.59</v>
      </c>
      <c r="F2423"/>
      <c r="G2423">
        <f>SUM(Tabuľka9[[#This Row],[Predpokladané spotrebované množstvo 07-12/2022]]*Tabuľka9[[#This Row],[Cena MJ S  DPH]])</f>
        <v>0</v>
      </c>
      <c r="H2423" s="1">
        <v>37890221</v>
      </c>
      <c r="I2423" t="str">
        <f>_xlfn.XLOOKUP(Tabuľka9[[#This Row],[IČO]],Zlúčenie1[IČO],Zlúčenie1[zariadenie_short])</f>
        <v xml:space="preserve">SOŠ HSAD LC </v>
      </c>
      <c r="J2423" t="str">
        <f>_xlfn.XLOOKUP(Tabuľka9[[#This Row],[IČO]],Zlúčenie1[IČO],Zlúčenie1[cis_obce.okres_skratka])</f>
        <v>LC</v>
      </c>
    </row>
    <row r="2424" spans="1:10" hidden="1" x14ac:dyDescent="0.25">
      <c r="A2424" t="s">
        <v>7</v>
      </c>
      <c r="B2424" t="s">
        <v>54</v>
      </c>
      <c r="C2424" t="s">
        <v>10</v>
      </c>
      <c r="D2424"/>
      <c r="E2424" s="8"/>
      <c r="F2424"/>
      <c r="G2424">
        <f>SUM(Tabuľka9[[#This Row],[Predpokladané spotrebované množstvo 07-12/2022]]*Tabuľka9[[#This Row],[Cena MJ S  DPH]])</f>
        <v>0</v>
      </c>
      <c r="H2424" s="1">
        <v>37890221</v>
      </c>
      <c r="I2424" t="str">
        <f>_xlfn.XLOOKUP(Tabuľka9[[#This Row],[IČO]],Zlúčenie1[IČO],Zlúčenie1[zariadenie_short])</f>
        <v xml:space="preserve">SOŠ HSAD LC </v>
      </c>
      <c r="J2424" t="str">
        <f>_xlfn.XLOOKUP(Tabuľka9[[#This Row],[IČO]],Zlúčenie1[IČO],Zlúčenie1[cis_obce.okres_skratka])</f>
        <v>LC</v>
      </c>
    </row>
    <row r="2425" spans="1:10" hidden="1" x14ac:dyDescent="0.25">
      <c r="A2425" t="s">
        <v>7</v>
      </c>
      <c r="B2425" t="s">
        <v>55</v>
      </c>
      <c r="C2425" t="s">
        <v>10</v>
      </c>
      <c r="D2425"/>
      <c r="E2425" s="8"/>
      <c r="F2425"/>
      <c r="G2425">
        <f>SUM(Tabuľka9[[#This Row],[Predpokladané spotrebované množstvo 07-12/2022]]*Tabuľka9[[#This Row],[Cena MJ S  DPH]])</f>
        <v>0</v>
      </c>
      <c r="H2425" s="1">
        <v>37890221</v>
      </c>
      <c r="I2425" t="str">
        <f>_xlfn.XLOOKUP(Tabuľka9[[#This Row],[IČO]],Zlúčenie1[IČO],Zlúčenie1[zariadenie_short])</f>
        <v xml:space="preserve">SOŠ HSAD LC </v>
      </c>
      <c r="J2425" t="str">
        <f>_xlfn.XLOOKUP(Tabuľka9[[#This Row],[IČO]],Zlúčenie1[IČO],Zlúčenie1[cis_obce.okres_skratka])</f>
        <v>LC</v>
      </c>
    </row>
    <row r="2426" spans="1:10" hidden="1" x14ac:dyDescent="0.25">
      <c r="A2426" t="s">
        <v>7</v>
      </c>
      <c r="B2426" t="s">
        <v>56</v>
      </c>
      <c r="C2426" t="s">
        <v>10</v>
      </c>
      <c r="D2426"/>
      <c r="E2426" s="8"/>
      <c r="F2426"/>
      <c r="G2426">
        <f>SUM(Tabuľka9[[#This Row],[Predpokladané spotrebované množstvo 07-12/2022]]*Tabuľka9[[#This Row],[Cena MJ S  DPH]])</f>
        <v>0</v>
      </c>
      <c r="H2426" s="1">
        <v>37890221</v>
      </c>
      <c r="I2426" t="str">
        <f>_xlfn.XLOOKUP(Tabuľka9[[#This Row],[IČO]],Zlúčenie1[IČO],Zlúčenie1[zariadenie_short])</f>
        <v xml:space="preserve">SOŠ HSAD LC </v>
      </c>
      <c r="J2426" t="str">
        <f>_xlfn.XLOOKUP(Tabuľka9[[#This Row],[IČO]],Zlúčenie1[IČO],Zlúčenie1[cis_obce.okres_skratka])</f>
        <v>LC</v>
      </c>
    </row>
    <row r="2427" spans="1:10" hidden="1" x14ac:dyDescent="0.25">
      <c r="A2427" t="s">
        <v>7</v>
      </c>
      <c r="B2427" t="s">
        <v>57</v>
      </c>
      <c r="C2427" t="s">
        <v>10</v>
      </c>
      <c r="D2427"/>
      <c r="E2427" s="8"/>
      <c r="F2427"/>
      <c r="G2427">
        <f>SUM(Tabuľka9[[#This Row],[Predpokladané spotrebované množstvo 07-12/2022]]*Tabuľka9[[#This Row],[Cena MJ S  DPH]])</f>
        <v>0</v>
      </c>
      <c r="H2427" s="1">
        <v>37890221</v>
      </c>
      <c r="I2427" t="str">
        <f>_xlfn.XLOOKUP(Tabuľka9[[#This Row],[IČO]],Zlúčenie1[IČO],Zlúčenie1[zariadenie_short])</f>
        <v xml:space="preserve">SOŠ HSAD LC </v>
      </c>
      <c r="J2427" t="str">
        <f>_xlfn.XLOOKUP(Tabuľka9[[#This Row],[IČO]],Zlúčenie1[IČO],Zlúčenie1[cis_obce.okres_skratka])</f>
        <v>LC</v>
      </c>
    </row>
    <row r="2428" spans="1:10" hidden="1" x14ac:dyDescent="0.25">
      <c r="A2428" t="s">
        <v>7</v>
      </c>
      <c r="B2428" t="s">
        <v>58</v>
      </c>
      <c r="C2428" t="s">
        <v>16</v>
      </c>
      <c r="D2428"/>
      <c r="E2428" s="8"/>
      <c r="F2428"/>
      <c r="G2428">
        <f>SUM(Tabuľka9[[#This Row],[Predpokladané spotrebované množstvo 07-12/2022]]*Tabuľka9[[#This Row],[Cena MJ S  DPH]])</f>
        <v>0</v>
      </c>
      <c r="H2428" s="1">
        <v>37890221</v>
      </c>
      <c r="I2428" t="str">
        <f>_xlfn.XLOOKUP(Tabuľka9[[#This Row],[IČO]],Zlúčenie1[IČO],Zlúčenie1[zariadenie_short])</f>
        <v xml:space="preserve">SOŠ HSAD LC </v>
      </c>
      <c r="J2428" t="str">
        <f>_xlfn.XLOOKUP(Tabuľka9[[#This Row],[IČO]],Zlúčenie1[IČO],Zlúčenie1[cis_obce.okres_skratka])</f>
        <v>LC</v>
      </c>
    </row>
    <row r="2429" spans="1:10" hidden="1" x14ac:dyDescent="0.25">
      <c r="A2429" t="s">
        <v>7</v>
      </c>
      <c r="B2429" t="s">
        <v>59</v>
      </c>
      <c r="C2429" t="s">
        <v>10</v>
      </c>
      <c r="D2429"/>
      <c r="E2429" s="8"/>
      <c r="F2429"/>
      <c r="G2429">
        <f>SUM(Tabuľka9[[#This Row],[Predpokladané spotrebované množstvo 07-12/2022]]*Tabuľka9[[#This Row],[Cena MJ S  DPH]])</f>
        <v>0</v>
      </c>
      <c r="H2429" s="1">
        <v>37890221</v>
      </c>
      <c r="I2429" t="str">
        <f>_xlfn.XLOOKUP(Tabuľka9[[#This Row],[IČO]],Zlúčenie1[IČO],Zlúčenie1[zariadenie_short])</f>
        <v xml:space="preserve">SOŠ HSAD LC </v>
      </c>
      <c r="J2429" t="str">
        <f>_xlfn.XLOOKUP(Tabuľka9[[#This Row],[IČO]],Zlúčenie1[IČO],Zlúčenie1[cis_obce.okres_skratka])</f>
        <v>LC</v>
      </c>
    </row>
    <row r="2430" spans="1:10" hidden="1" x14ac:dyDescent="0.25">
      <c r="A2430" t="s">
        <v>7</v>
      </c>
      <c r="B2430" t="s">
        <v>60</v>
      </c>
      <c r="C2430" t="s">
        <v>10</v>
      </c>
      <c r="D2430"/>
      <c r="E2430" s="8"/>
      <c r="F2430"/>
      <c r="G2430">
        <f>SUM(Tabuľka9[[#This Row],[Predpokladané spotrebované množstvo 07-12/2022]]*Tabuľka9[[#This Row],[Cena MJ S  DPH]])</f>
        <v>0</v>
      </c>
      <c r="H2430" s="1">
        <v>37890221</v>
      </c>
      <c r="I2430" t="str">
        <f>_xlfn.XLOOKUP(Tabuľka9[[#This Row],[IČO]],Zlúčenie1[IČO],Zlúčenie1[zariadenie_short])</f>
        <v xml:space="preserve">SOŠ HSAD LC </v>
      </c>
      <c r="J2430" t="str">
        <f>_xlfn.XLOOKUP(Tabuľka9[[#This Row],[IČO]],Zlúčenie1[IČO],Zlúčenie1[cis_obce.okres_skratka])</f>
        <v>LC</v>
      </c>
    </row>
    <row r="2431" spans="1:10" hidden="1" x14ac:dyDescent="0.25">
      <c r="A2431" t="s">
        <v>7</v>
      </c>
      <c r="B2431" t="s">
        <v>61</v>
      </c>
      <c r="C2431" t="s">
        <v>16</v>
      </c>
      <c r="D2431"/>
      <c r="E2431" s="8"/>
      <c r="F2431"/>
      <c r="G2431">
        <f>SUM(Tabuľka9[[#This Row],[Predpokladané spotrebované množstvo 07-12/2022]]*Tabuľka9[[#This Row],[Cena MJ S  DPH]])</f>
        <v>0</v>
      </c>
      <c r="H2431" s="1">
        <v>37890221</v>
      </c>
      <c r="I2431" t="str">
        <f>_xlfn.XLOOKUP(Tabuľka9[[#This Row],[IČO]],Zlúčenie1[IČO],Zlúčenie1[zariadenie_short])</f>
        <v xml:space="preserve">SOŠ HSAD LC </v>
      </c>
      <c r="J2431" t="str">
        <f>_xlfn.XLOOKUP(Tabuľka9[[#This Row],[IČO]],Zlúčenie1[IČO],Zlúčenie1[cis_obce.okres_skratka])</f>
        <v>LC</v>
      </c>
    </row>
    <row r="2432" spans="1:10" hidden="1" x14ac:dyDescent="0.25">
      <c r="A2432" t="s">
        <v>7</v>
      </c>
      <c r="B2432" t="s">
        <v>62</v>
      </c>
      <c r="C2432" t="s">
        <v>16</v>
      </c>
      <c r="D2432"/>
      <c r="E2432" s="8"/>
      <c r="F2432"/>
      <c r="G2432">
        <f>SUM(Tabuľka9[[#This Row],[Predpokladané spotrebované množstvo 07-12/2022]]*Tabuľka9[[#This Row],[Cena MJ S  DPH]])</f>
        <v>0</v>
      </c>
      <c r="H2432" s="1">
        <v>37890221</v>
      </c>
      <c r="I2432" t="str">
        <f>_xlfn.XLOOKUP(Tabuľka9[[#This Row],[IČO]],Zlúčenie1[IČO],Zlúčenie1[zariadenie_short])</f>
        <v xml:space="preserve">SOŠ HSAD LC </v>
      </c>
      <c r="J2432" t="str">
        <f>_xlfn.XLOOKUP(Tabuľka9[[#This Row],[IČO]],Zlúčenie1[IČO],Zlúčenie1[cis_obce.okres_skratka])</f>
        <v>LC</v>
      </c>
    </row>
    <row r="2433" spans="1:10" hidden="1" x14ac:dyDescent="0.25">
      <c r="A2433" t="s">
        <v>7</v>
      </c>
      <c r="B2433" t="s">
        <v>63</v>
      </c>
      <c r="C2433" t="s">
        <v>16</v>
      </c>
      <c r="D2433"/>
      <c r="E2433" s="8"/>
      <c r="F2433"/>
      <c r="G2433">
        <f>SUM(Tabuľka9[[#This Row],[Predpokladané spotrebované množstvo 07-12/2022]]*Tabuľka9[[#This Row],[Cena MJ S  DPH]])</f>
        <v>0</v>
      </c>
      <c r="H2433" s="1">
        <v>37890221</v>
      </c>
      <c r="I2433" t="str">
        <f>_xlfn.XLOOKUP(Tabuľka9[[#This Row],[IČO]],Zlúčenie1[IČO],Zlúčenie1[zariadenie_short])</f>
        <v xml:space="preserve">SOŠ HSAD LC </v>
      </c>
      <c r="J2433" t="str">
        <f>_xlfn.XLOOKUP(Tabuľka9[[#This Row],[IČO]],Zlúčenie1[IČO],Zlúčenie1[cis_obce.okres_skratka])</f>
        <v>LC</v>
      </c>
    </row>
    <row r="2434" spans="1:10" hidden="1" x14ac:dyDescent="0.25">
      <c r="A2434" t="s">
        <v>7</v>
      </c>
      <c r="B2434" t="s">
        <v>64</v>
      </c>
      <c r="C2434" t="s">
        <v>10</v>
      </c>
      <c r="D2434"/>
      <c r="E2434" s="8"/>
      <c r="F2434"/>
      <c r="G2434">
        <f>SUM(Tabuľka9[[#This Row],[Predpokladané spotrebované množstvo 07-12/2022]]*Tabuľka9[[#This Row],[Cena MJ S  DPH]])</f>
        <v>0</v>
      </c>
      <c r="H2434" s="1">
        <v>37890221</v>
      </c>
      <c r="I2434" t="str">
        <f>_xlfn.XLOOKUP(Tabuľka9[[#This Row],[IČO]],Zlúčenie1[IČO],Zlúčenie1[zariadenie_short])</f>
        <v xml:space="preserve">SOŠ HSAD LC </v>
      </c>
      <c r="J2434" t="str">
        <f>_xlfn.XLOOKUP(Tabuľka9[[#This Row],[IČO]],Zlúčenie1[IČO],Zlúčenie1[cis_obce.okres_skratka])</f>
        <v>LC</v>
      </c>
    </row>
    <row r="2435" spans="1:10" hidden="1" x14ac:dyDescent="0.25">
      <c r="A2435" t="s">
        <v>7</v>
      </c>
      <c r="B2435" t="s">
        <v>65</v>
      </c>
      <c r="C2435" t="s">
        <v>10</v>
      </c>
      <c r="D2435"/>
      <c r="E2435" s="8"/>
      <c r="F2435"/>
      <c r="G2435">
        <f>SUM(Tabuľka9[[#This Row],[Predpokladané spotrebované množstvo 07-12/2022]]*Tabuľka9[[#This Row],[Cena MJ S  DPH]])</f>
        <v>0</v>
      </c>
      <c r="H2435" s="1">
        <v>37890221</v>
      </c>
      <c r="I2435" t="str">
        <f>_xlfn.XLOOKUP(Tabuľka9[[#This Row],[IČO]],Zlúčenie1[IČO],Zlúčenie1[zariadenie_short])</f>
        <v xml:space="preserve">SOŠ HSAD LC </v>
      </c>
      <c r="J2435" t="str">
        <f>_xlfn.XLOOKUP(Tabuľka9[[#This Row],[IČO]],Zlúčenie1[IČO],Zlúčenie1[cis_obce.okres_skratka])</f>
        <v>LC</v>
      </c>
    </row>
    <row r="2436" spans="1:10" hidden="1" x14ac:dyDescent="0.25">
      <c r="A2436" t="s">
        <v>7</v>
      </c>
      <c r="B2436" t="s">
        <v>66</v>
      </c>
      <c r="C2436" t="s">
        <v>10</v>
      </c>
      <c r="D2436"/>
      <c r="E2436" s="8"/>
      <c r="F2436"/>
      <c r="G2436">
        <f>SUM(Tabuľka9[[#This Row],[Predpokladané spotrebované množstvo 07-12/2022]]*Tabuľka9[[#This Row],[Cena MJ S  DPH]])</f>
        <v>0</v>
      </c>
      <c r="H2436" s="1">
        <v>37890221</v>
      </c>
      <c r="I2436" t="str">
        <f>_xlfn.XLOOKUP(Tabuľka9[[#This Row],[IČO]],Zlúčenie1[IČO],Zlúčenie1[zariadenie_short])</f>
        <v xml:space="preserve">SOŠ HSAD LC </v>
      </c>
      <c r="J2436" t="str">
        <f>_xlfn.XLOOKUP(Tabuľka9[[#This Row],[IČO]],Zlúčenie1[IČO],Zlúčenie1[cis_obce.okres_skratka])</f>
        <v>LC</v>
      </c>
    </row>
    <row r="2437" spans="1:10" hidden="1" x14ac:dyDescent="0.25">
      <c r="A2437" t="s">
        <v>7</v>
      </c>
      <c r="B2437" t="s">
        <v>67</v>
      </c>
      <c r="C2437" t="s">
        <v>10</v>
      </c>
      <c r="D2437"/>
      <c r="E2437" s="8"/>
      <c r="F2437"/>
      <c r="G2437">
        <f>SUM(Tabuľka9[[#This Row],[Predpokladané spotrebované množstvo 07-12/2022]]*Tabuľka9[[#This Row],[Cena MJ S  DPH]])</f>
        <v>0</v>
      </c>
      <c r="H2437" s="1">
        <v>37890221</v>
      </c>
      <c r="I2437" t="str">
        <f>_xlfn.XLOOKUP(Tabuľka9[[#This Row],[IČO]],Zlúčenie1[IČO],Zlúčenie1[zariadenie_short])</f>
        <v xml:space="preserve">SOŠ HSAD LC </v>
      </c>
      <c r="J2437" t="str">
        <f>_xlfn.XLOOKUP(Tabuľka9[[#This Row],[IČO]],Zlúčenie1[IČO],Zlúčenie1[cis_obce.okres_skratka])</f>
        <v>LC</v>
      </c>
    </row>
    <row r="2438" spans="1:10" hidden="1" x14ac:dyDescent="0.25">
      <c r="A2438" t="s">
        <v>7</v>
      </c>
      <c r="B2438" t="s">
        <v>68</v>
      </c>
      <c r="C2438" t="s">
        <v>10</v>
      </c>
      <c r="D2438"/>
      <c r="E2438" s="8"/>
      <c r="F2438"/>
      <c r="G2438">
        <f>SUM(Tabuľka9[[#This Row],[Predpokladané spotrebované množstvo 07-12/2022]]*Tabuľka9[[#This Row],[Cena MJ S  DPH]])</f>
        <v>0</v>
      </c>
      <c r="H2438" s="1">
        <v>37890221</v>
      </c>
      <c r="I2438" t="str">
        <f>_xlfn.XLOOKUP(Tabuľka9[[#This Row],[IČO]],Zlúčenie1[IČO],Zlúčenie1[zariadenie_short])</f>
        <v xml:space="preserve">SOŠ HSAD LC </v>
      </c>
      <c r="J2438" t="str">
        <f>_xlfn.XLOOKUP(Tabuľka9[[#This Row],[IČO]],Zlúčenie1[IČO],Zlúčenie1[cis_obce.okres_skratka])</f>
        <v>LC</v>
      </c>
    </row>
    <row r="2439" spans="1:10" hidden="1" x14ac:dyDescent="0.25">
      <c r="A2439" t="s">
        <v>7</v>
      </c>
      <c r="B2439" t="s">
        <v>69</v>
      </c>
      <c r="C2439" t="s">
        <v>10</v>
      </c>
      <c r="D2439"/>
      <c r="E2439" s="8"/>
      <c r="F2439"/>
      <c r="G2439">
        <f>SUM(Tabuľka9[[#This Row],[Predpokladané spotrebované množstvo 07-12/2022]]*Tabuľka9[[#This Row],[Cena MJ S  DPH]])</f>
        <v>0</v>
      </c>
      <c r="H2439" s="1">
        <v>37890221</v>
      </c>
      <c r="I2439" t="str">
        <f>_xlfn.XLOOKUP(Tabuľka9[[#This Row],[IČO]],Zlúčenie1[IČO],Zlúčenie1[zariadenie_short])</f>
        <v xml:space="preserve">SOŠ HSAD LC </v>
      </c>
      <c r="J2439" t="str">
        <f>_xlfn.XLOOKUP(Tabuľka9[[#This Row],[IČO]],Zlúčenie1[IČO],Zlúčenie1[cis_obce.okres_skratka])</f>
        <v>LC</v>
      </c>
    </row>
    <row r="2440" spans="1:10" hidden="1" x14ac:dyDescent="0.25">
      <c r="A2440" t="s">
        <v>7</v>
      </c>
      <c r="B2440" t="s">
        <v>70</v>
      </c>
      <c r="C2440" t="s">
        <v>10</v>
      </c>
      <c r="D2440"/>
      <c r="E2440" s="8"/>
      <c r="F2440"/>
      <c r="G2440">
        <f>SUM(Tabuľka9[[#This Row],[Predpokladané spotrebované množstvo 07-12/2022]]*Tabuľka9[[#This Row],[Cena MJ S  DPH]])</f>
        <v>0</v>
      </c>
      <c r="H2440" s="1">
        <v>37890221</v>
      </c>
      <c r="I2440" t="str">
        <f>_xlfn.XLOOKUP(Tabuľka9[[#This Row],[IČO]],Zlúčenie1[IČO],Zlúčenie1[zariadenie_short])</f>
        <v xml:space="preserve">SOŠ HSAD LC </v>
      </c>
      <c r="J2440" t="str">
        <f>_xlfn.XLOOKUP(Tabuľka9[[#This Row],[IČO]],Zlúčenie1[IČO],Zlúčenie1[cis_obce.okres_skratka])</f>
        <v>LC</v>
      </c>
    </row>
    <row r="2441" spans="1:10" hidden="1" x14ac:dyDescent="0.25">
      <c r="A2441" t="s">
        <v>7</v>
      </c>
      <c r="B2441" t="s">
        <v>71</v>
      </c>
      <c r="C2441" t="s">
        <v>10</v>
      </c>
      <c r="D2441"/>
      <c r="E2441" s="8"/>
      <c r="F2441"/>
      <c r="G2441">
        <f>SUM(Tabuľka9[[#This Row],[Predpokladané spotrebované množstvo 07-12/2022]]*Tabuľka9[[#This Row],[Cena MJ S  DPH]])</f>
        <v>0</v>
      </c>
      <c r="H2441" s="1">
        <v>37890221</v>
      </c>
      <c r="I2441" t="str">
        <f>_xlfn.XLOOKUP(Tabuľka9[[#This Row],[IČO]],Zlúčenie1[IČO],Zlúčenie1[zariadenie_short])</f>
        <v xml:space="preserve">SOŠ HSAD LC </v>
      </c>
      <c r="J2441" t="str">
        <f>_xlfn.XLOOKUP(Tabuľka9[[#This Row],[IČO]],Zlúčenie1[IČO],Zlúčenie1[cis_obce.okres_skratka])</f>
        <v>LC</v>
      </c>
    </row>
    <row r="2442" spans="1:10" hidden="1" x14ac:dyDescent="0.25">
      <c r="A2442" t="s">
        <v>7</v>
      </c>
      <c r="B2442" t="s">
        <v>72</v>
      </c>
      <c r="C2442" t="s">
        <v>10</v>
      </c>
      <c r="D2442"/>
      <c r="E2442" s="8">
        <v>0.45</v>
      </c>
      <c r="F2442"/>
      <c r="G2442">
        <f>SUM(Tabuľka9[[#This Row],[Predpokladané spotrebované množstvo 07-12/2022]]*Tabuľka9[[#This Row],[Cena MJ S  DPH]])</f>
        <v>0</v>
      </c>
      <c r="H2442" s="1">
        <v>37890221</v>
      </c>
      <c r="I2442" t="str">
        <f>_xlfn.XLOOKUP(Tabuľka9[[#This Row],[IČO]],Zlúčenie1[IČO],Zlúčenie1[zariadenie_short])</f>
        <v xml:space="preserve">SOŠ HSAD LC </v>
      </c>
      <c r="J2442" t="str">
        <f>_xlfn.XLOOKUP(Tabuľka9[[#This Row],[IČO]],Zlúčenie1[IČO],Zlúčenie1[cis_obce.okres_skratka])</f>
        <v>LC</v>
      </c>
    </row>
    <row r="2443" spans="1:10" hidden="1" x14ac:dyDescent="0.25">
      <c r="A2443" t="s">
        <v>7</v>
      </c>
      <c r="B2443" t="s">
        <v>73</v>
      </c>
      <c r="C2443" t="s">
        <v>10</v>
      </c>
      <c r="D2443"/>
      <c r="E2443" s="8"/>
      <c r="F2443"/>
      <c r="G2443">
        <f>SUM(Tabuľka9[[#This Row],[Predpokladané spotrebované množstvo 07-12/2022]]*Tabuľka9[[#This Row],[Cena MJ S  DPH]])</f>
        <v>0</v>
      </c>
      <c r="H2443" s="1">
        <v>37890221</v>
      </c>
      <c r="I2443" t="str">
        <f>_xlfn.XLOOKUP(Tabuľka9[[#This Row],[IČO]],Zlúčenie1[IČO],Zlúčenie1[zariadenie_short])</f>
        <v xml:space="preserve">SOŠ HSAD LC </v>
      </c>
      <c r="J2443" t="str">
        <f>_xlfn.XLOOKUP(Tabuľka9[[#This Row],[IČO]],Zlúčenie1[IČO],Zlúčenie1[cis_obce.okres_skratka])</f>
        <v>LC</v>
      </c>
    </row>
    <row r="2444" spans="1:10" hidden="1" x14ac:dyDescent="0.25">
      <c r="A2444" t="s">
        <v>7</v>
      </c>
      <c r="B2444" t="s">
        <v>74</v>
      </c>
      <c r="C2444" t="s">
        <v>10</v>
      </c>
      <c r="D2444"/>
      <c r="E2444" s="8"/>
      <c r="F2444"/>
      <c r="G2444">
        <f>SUM(Tabuľka9[[#This Row],[Predpokladané spotrebované množstvo 07-12/2022]]*Tabuľka9[[#This Row],[Cena MJ S  DPH]])</f>
        <v>0</v>
      </c>
      <c r="H2444" s="1">
        <v>37890221</v>
      </c>
      <c r="I2444" t="str">
        <f>_xlfn.XLOOKUP(Tabuľka9[[#This Row],[IČO]],Zlúčenie1[IČO],Zlúčenie1[zariadenie_short])</f>
        <v xml:space="preserve">SOŠ HSAD LC </v>
      </c>
      <c r="J2444" t="str">
        <f>_xlfn.XLOOKUP(Tabuľka9[[#This Row],[IČO]],Zlúčenie1[IČO],Zlúčenie1[cis_obce.okres_skratka])</f>
        <v>LC</v>
      </c>
    </row>
    <row r="2445" spans="1:10" hidden="1" x14ac:dyDescent="0.25">
      <c r="A2445" t="s">
        <v>7</v>
      </c>
      <c r="B2445" t="s">
        <v>75</v>
      </c>
      <c r="C2445" t="s">
        <v>10</v>
      </c>
      <c r="D2445"/>
      <c r="E2445" s="8"/>
      <c r="F2445"/>
      <c r="G2445">
        <f>SUM(Tabuľka9[[#This Row],[Predpokladané spotrebované množstvo 07-12/2022]]*Tabuľka9[[#This Row],[Cena MJ S  DPH]])</f>
        <v>0</v>
      </c>
      <c r="H2445" s="1">
        <v>37890221</v>
      </c>
      <c r="I2445" t="str">
        <f>_xlfn.XLOOKUP(Tabuľka9[[#This Row],[IČO]],Zlúčenie1[IČO],Zlúčenie1[zariadenie_short])</f>
        <v xml:space="preserve">SOŠ HSAD LC </v>
      </c>
      <c r="J2445" t="str">
        <f>_xlfn.XLOOKUP(Tabuľka9[[#This Row],[IČO]],Zlúčenie1[IČO],Zlúčenie1[cis_obce.okres_skratka])</f>
        <v>LC</v>
      </c>
    </row>
    <row r="2446" spans="1:10" hidden="1" x14ac:dyDescent="0.25">
      <c r="A2446" t="s">
        <v>7</v>
      </c>
      <c r="B2446" t="s">
        <v>76</v>
      </c>
      <c r="C2446" t="s">
        <v>10</v>
      </c>
      <c r="D2446"/>
      <c r="E2446" s="8"/>
      <c r="F2446"/>
      <c r="G2446">
        <f>SUM(Tabuľka9[[#This Row],[Predpokladané spotrebované množstvo 07-12/2022]]*Tabuľka9[[#This Row],[Cena MJ S  DPH]])</f>
        <v>0</v>
      </c>
      <c r="H2446" s="1">
        <v>37890221</v>
      </c>
      <c r="I2446" t="str">
        <f>_xlfn.XLOOKUP(Tabuľka9[[#This Row],[IČO]],Zlúčenie1[IČO],Zlúčenie1[zariadenie_short])</f>
        <v xml:space="preserve">SOŠ HSAD LC </v>
      </c>
      <c r="J2446" t="str">
        <f>_xlfn.XLOOKUP(Tabuľka9[[#This Row],[IČO]],Zlúčenie1[IČO],Zlúčenie1[cis_obce.okres_skratka])</f>
        <v>LC</v>
      </c>
    </row>
    <row r="2447" spans="1:10" hidden="1" x14ac:dyDescent="0.25">
      <c r="A2447" t="s">
        <v>7</v>
      </c>
      <c r="B2447" t="s">
        <v>77</v>
      </c>
      <c r="C2447" t="s">
        <v>10</v>
      </c>
      <c r="D2447"/>
      <c r="E2447" s="8"/>
      <c r="F2447"/>
      <c r="G2447">
        <f>SUM(Tabuľka9[[#This Row],[Predpokladané spotrebované množstvo 07-12/2022]]*Tabuľka9[[#This Row],[Cena MJ S  DPH]])</f>
        <v>0</v>
      </c>
      <c r="H2447" s="1">
        <v>37890221</v>
      </c>
      <c r="I2447" t="str">
        <f>_xlfn.XLOOKUP(Tabuľka9[[#This Row],[IČO]],Zlúčenie1[IČO],Zlúčenie1[zariadenie_short])</f>
        <v xml:space="preserve">SOŠ HSAD LC </v>
      </c>
      <c r="J2447" t="str">
        <f>_xlfn.XLOOKUP(Tabuľka9[[#This Row],[IČO]],Zlúčenie1[IČO],Zlúčenie1[cis_obce.okres_skratka])</f>
        <v>LC</v>
      </c>
    </row>
    <row r="2448" spans="1:10" hidden="1" x14ac:dyDescent="0.25">
      <c r="A2448" t="s">
        <v>78</v>
      </c>
      <c r="B2448" t="s">
        <v>79</v>
      </c>
      <c r="C2448" t="s">
        <v>16</v>
      </c>
      <c r="D2448"/>
      <c r="E2448" s="8"/>
      <c r="F2448"/>
      <c r="G2448">
        <f>SUM(Tabuľka9[[#This Row],[Predpokladané spotrebované množstvo 07-12/2022]]*Tabuľka9[[#This Row],[Cena MJ S  DPH]])</f>
        <v>0</v>
      </c>
      <c r="H2448" s="1">
        <v>37890221</v>
      </c>
      <c r="I2448" t="str">
        <f>_xlfn.XLOOKUP(Tabuľka9[[#This Row],[IČO]],Zlúčenie1[IČO],Zlúčenie1[zariadenie_short])</f>
        <v xml:space="preserve">SOŠ HSAD LC </v>
      </c>
      <c r="J2448" t="str">
        <f>_xlfn.XLOOKUP(Tabuľka9[[#This Row],[IČO]],Zlúčenie1[IČO],Zlúčenie1[cis_obce.okres_skratka])</f>
        <v>LC</v>
      </c>
    </row>
    <row r="2449" spans="1:10" hidden="1" x14ac:dyDescent="0.25">
      <c r="A2449" t="s">
        <v>78</v>
      </c>
      <c r="B2449" t="s">
        <v>80</v>
      </c>
      <c r="C2449" t="s">
        <v>16</v>
      </c>
      <c r="D2449"/>
      <c r="E2449" s="8">
        <v>0.121</v>
      </c>
      <c r="F2449"/>
      <c r="G2449">
        <f>SUM(Tabuľka9[[#This Row],[Predpokladané spotrebované množstvo 07-12/2022]]*Tabuľka9[[#This Row],[Cena MJ S  DPH]])</f>
        <v>0</v>
      </c>
      <c r="H2449" s="1">
        <v>37890221</v>
      </c>
      <c r="I2449" t="str">
        <f>_xlfn.XLOOKUP(Tabuľka9[[#This Row],[IČO]],Zlúčenie1[IČO],Zlúčenie1[zariadenie_short])</f>
        <v xml:space="preserve">SOŠ HSAD LC </v>
      </c>
      <c r="J2449" t="str">
        <f>_xlfn.XLOOKUP(Tabuľka9[[#This Row],[IČO]],Zlúčenie1[IČO],Zlúčenie1[cis_obce.okres_skratka])</f>
        <v>LC</v>
      </c>
    </row>
    <row r="2450" spans="1:10" hidden="1" x14ac:dyDescent="0.25">
      <c r="A2450" t="s">
        <v>81</v>
      </c>
      <c r="B2450" t="s">
        <v>82</v>
      </c>
      <c r="C2450" t="s">
        <v>10</v>
      </c>
      <c r="D2450"/>
      <c r="E2450" s="8"/>
      <c r="F2450"/>
      <c r="G2450">
        <f>SUM(Tabuľka9[[#This Row],[Predpokladané spotrebované množstvo 07-12/2022]]*Tabuľka9[[#This Row],[Cena MJ S  DPH]])</f>
        <v>0</v>
      </c>
      <c r="H2450" s="1">
        <v>37890221</v>
      </c>
      <c r="I2450" t="str">
        <f>_xlfn.XLOOKUP(Tabuľka9[[#This Row],[IČO]],Zlúčenie1[IČO],Zlúčenie1[zariadenie_short])</f>
        <v xml:space="preserve">SOŠ HSAD LC </v>
      </c>
      <c r="J2450" t="str">
        <f>_xlfn.XLOOKUP(Tabuľka9[[#This Row],[IČO]],Zlúčenie1[IČO],Zlúčenie1[cis_obce.okres_skratka])</f>
        <v>LC</v>
      </c>
    </row>
    <row r="2451" spans="1:10" hidden="1" x14ac:dyDescent="0.25">
      <c r="A2451" t="s">
        <v>81</v>
      </c>
      <c r="B2451" t="s">
        <v>83</v>
      </c>
      <c r="C2451" t="s">
        <v>10</v>
      </c>
      <c r="D2451"/>
      <c r="E2451" s="8"/>
      <c r="F2451"/>
      <c r="G2451">
        <f>SUM(Tabuľka9[[#This Row],[Predpokladané spotrebované množstvo 07-12/2022]]*Tabuľka9[[#This Row],[Cena MJ S  DPH]])</f>
        <v>0</v>
      </c>
      <c r="H2451" s="1">
        <v>37890221</v>
      </c>
      <c r="I2451" t="str">
        <f>_xlfn.XLOOKUP(Tabuľka9[[#This Row],[IČO]],Zlúčenie1[IČO],Zlúčenie1[zariadenie_short])</f>
        <v xml:space="preserve">SOŠ HSAD LC </v>
      </c>
      <c r="J2451" t="str">
        <f>_xlfn.XLOOKUP(Tabuľka9[[#This Row],[IČO]],Zlúčenie1[IČO],Zlúčenie1[cis_obce.okres_skratka])</f>
        <v>LC</v>
      </c>
    </row>
    <row r="2452" spans="1:10" hidden="1" x14ac:dyDescent="0.25">
      <c r="A2452" t="s">
        <v>81</v>
      </c>
      <c r="B2452" t="s">
        <v>84</v>
      </c>
      <c r="C2452" t="s">
        <v>10</v>
      </c>
      <c r="D2452"/>
      <c r="E2452" s="8"/>
      <c r="F2452"/>
      <c r="G2452">
        <f>SUM(Tabuľka9[[#This Row],[Predpokladané spotrebované množstvo 07-12/2022]]*Tabuľka9[[#This Row],[Cena MJ S  DPH]])</f>
        <v>0</v>
      </c>
      <c r="H2452" s="1">
        <v>37890221</v>
      </c>
      <c r="I2452" t="str">
        <f>_xlfn.XLOOKUP(Tabuľka9[[#This Row],[IČO]],Zlúčenie1[IČO],Zlúčenie1[zariadenie_short])</f>
        <v xml:space="preserve">SOŠ HSAD LC </v>
      </c>
      <c r="J2452" t="str">
        <f>_xlfn.XLOOKUP(Tabuľka9[[#This Row],[IČO]],Zlúčenie1[IČO],Zlúčenie1[cis_obce.okres_skratka])</f>
        <v>LC</v>
      </c>
    </row>
    <row r="2453" spans="1:10" hidden="1" x14ac:dyDescent="0.25">
      <c r="A2453" t="s">
        <v>81</v>
      </c>
      <c r="B2453" t="s">
        <v>85</v>
      </c>
      <c r="C2453" t="s">
        <v>10</v>
      </c>
      <c r="D2453"/>
      <c r="E2453" s="8"/>
      <c r="F2453"/>
      <c r="G2453">
        <f>SUM(Tabuľka9[[#This Row],[Predpokladané spotrebované množstvo 07-12/2022]]*Tabuľka9[[#This Row],[Cena MJ S  DPH]])</f>
        <v>0</v>
      </c>
      <c r="H2453" s="1">
        <v>37890221</v>
      </c>
      <c r="I2453" t="str">
        <f>_xlfn.XLOOKUP(Tabuľka9[[#This Row],[IČO]],Zlúčenie1[IČO],Zlúčenie1[zariadenie_short])</f>
        <v xml:space="preserve">SOŠ HSAD LC </v>
      </c>
      <c r="J2453" t="str">
        <f>_xlfn.XLOOKUP(Tabuľka9[[#This Row],[IČO]],Zlúčenie1[IČO],Zlúčenie1[cis_obce.okres_skratka])</f>
        <v>LC</v>
      </c>
    </row>
    <row r="2454" spans="1:10" hidden="1" x14ac:dyDescent="0.25">
      <c r="A2454" t="s">
        <v>81</v>
      </c>
      <c r="B2454" t="s">
        <v>86</v>
      </c>
      <c r="C2454" t="s">
        <v>10</v>
      </c>
      <c r="D2454"/>
      <c r="E2454" s="8"/>
      <c r="F2454"/>
      <c r="G2454">
        <f>SUM(Tabuľka9[[#This Row],[Predpokladané spotrebované množstvo 07-12/2022]]*Tabuľka9[[#This Row],[Cena MJ S  DPH]])</f>
        <v>0</v>
      </c>
      <c r="H2454" s="1">
        <v>37890221</v>
      </c>
      <c r="I2454" t="str">
        <f>_xlfn.XLOOKUP(Tabuľka9[[#This Row],[IČO]],Zlúčenie1[IČO],Zlúčenie1[zariadenie_short])</f>
        <v xml:space="preserve">SOŠ HSAD LC </v>
      </c>
      <c r="J2454" t="str">
        <f>_xlfn.XLOOKUP(Tabuľka9[[#This Row],[IČO]],Zlúčenie1[IČO],Zlúčenie1[cis_obce.okres_skratka])</f>
        <v>LC</v>
      </c>
    </row>
    <row r="2455" spans="1:10" hidden="1" x14ac:dyDescent="0.25">
      <c r="A2455" t="s">
        <v>81</v>
      </c>
      <c r="B2455" t="s">
        <v>87</v>
      </c>
      <c r="C2455" t="s">
        <v>10</v>
      </c>
      <c r="D2455"/>
      <c r="E2455" s="8"/>
      <c r="F2455"/>
      <c r="G2455">
        <f>SUM(Tabuľka9[[#This Row],[Predpokladané spotrebované množstvo 07-12/2022]]*Tabuľka9[[#This Row],[Cena MJ S  DPH]])</f>
        <v>0</v>
      </c>
      <c r="H2455" s="1">
        <v>37890221</v>
      </c>
      <c r="I2455" t="str">
        <f>_xlfn.XLOOKUP(Tabuľka9[[#This Row],[IČO]],Zlúčenie1[IČO],Zlúčenie1[zariadenie_short])</f>
        <v xml:space="preserve">SOŠ HSAD LC </v>
      </c>
      <c r="J2455" t="str">
        <f>_xlfn.XLOOKUP(Tabuľka9[[#This Row],[IČO]],Zlúčenie1[IČO],Zlúčenie1[cis_obce.okres_skratka])</f>
        <v>LC</v>
      </c>
    </row>
    <row r="2456" spans="1:10" hidden="1" x14ac:dyDescent="0.25">
      <c r="A2456" t="s">
        <v>81</v>
      </c>
      <c r="B2456" t="s">
        <v>88</v>
      </c>
      <c r="C2456" t="s">
        <v>10</v>
      </c>
      <c r="D2456"/>
      <c r="E2456" s="8"/>
      <c r="F2456"/>
      <c r="G2456">
        <f>SUM(Tabuľka9[[#This Row],[Predpokladané spotrebované množstvo 07-12/2022]]*Tabuľka9[[#This Row],[Cena MJ S  DPH]])</f>
        <v>0</v>
      </c>
      <c r="H2456" s="1">
        <v>37890221</v>
      </c>
      <c r="I2456" t="str">
        <f>_xlfn.XLOOKUP(Tabuľka9[[#This Row],[IČO]],Zlúčenie1[IČO],Zlúčenie1[zariadenie_short])</f>
        <v xml:space="preserve">SOŠ HSAD LC </v>
      </c>
      <c r="J2456" t="str">
        <f>_xlfn.XLOOKUP(Tabuľka9[[#This Row],[IČO]],Zlúčenie1[IČO],Zlúčenie1[cis_obce.okres_skratka])</f>
        <v>LC</v>
      </c>
    </row>
    <row r="2457" spans="1:10" hidden="1" x14ac:dyDescent="0.25">
      <c r="A2457" t="s">
        <v>81</v>
      </c>
      <c r="B2457" t="s">
        <v>89</v>
      </c>
      <c r="C2457" t="s">
        <v>10</v>
      </c>
      <c r="D2457"/>
      <c r="E2457" s="8"/>
      <c r="F2457"/>
      <c r="G2457">
        <f>SUM(Tabuľka9[[#This Row],[Predpokladané spotrebované množstvo 07-12/2022]]*Tabuľka9[[#This Row],[Cena MJ S  DPH]])</f>
        <v>0</v>
      </c>
      <c r="H2457" s="1">
        <v>37890221</v>
      </c>
      <c r="I2457" t="str">
        <f>_xlfn.XLOOKUP(Tabuľka9[[#This Row],[IČO]],Zlúčenie1[IČO],Zlúčenie1[zariadenie_short])</f>
        <v xml:space="preserve">SOŠ HSAD LC </v>
      </c>
      <c r="J2457" t="str">
        <f>_xlfn.XLOOKUP(Tabuľka9[[#This Row],[IČO]],Zlúčenie1[IČO],Zlúčenie1[cis_obce.okres_skratka])</f>
        <v>LC</v>
      </c>
    </row>
    <row r="2458" spans="1:10" hidden="1" x14ac:dyDescent="0.25">
      <c r="A2458" t="s">
        <v>90</v>
      </c>
      <c r="B2458" t="s">
        <v>91</v>
      </c>
      <c r="C2458" t="s">
        <v>10</v>
      </c>
      <c r="D2458"/>
      <c r="E2458" s="8"/>
      <c r="F2458"/>
      <c r="G2458">
        <f>SUM(Tabuľka9[[#This Row],[Predpokladané spotrebované množstvo 07-12/2022]]*Tabuľka9[[#This Row],[Cena MJ S  DPH]])</f>
        <v>0</v>
      </c>
      <c r="H2458" s="1">
        <v>37890221</v>
      </c>
      <c r="I2458" t="str">
        <f>_xlfn.XLOOKUP(Tabuľka9[[#This Row],[IČO]],Zlúčenie1[IČO],Zlúčenie1[zariadenie_short])</f>
        <v xml:space="preserve">SOŠ HSAD LC </v>
      </c>
      <c r="J2458" t="str">
        <f>_xlfn.XLOOKUP(Tabuľka9[[#This Row],[IČO]],Zlúčenie1[IČO],Zlúčenie1[cis_obce.okres_skratka])</f>
        <v>LC</v>
      </c>
    </row>
    <row r="2459" spans="1:10" hidden="1" x14ac:dyDescent="0.25">
      <c r="A2459" t="s">
        <v>92</v>
      </c>
      <c r="B2459" t="s">
        <v>93</v>
      </c>
      <c r="C2459" t="s">
        <v>10</v>
      </c>
      <c r="D2459"/>
      <c r="E2459" s="8"/>
      <c r="F2459"/>
      <c r="G2459">
        <f>SUM(Tabuľka9[[#This Row],[Predpokladané spotrebované množstvo 07-12/2022]]*Tabuľka9[[#This Row],[Cena MJ S  DPH]])</f>
        <v>0</v>
      </c>
      <c r="H2459" s="1">
        <v>37890221</v>
      </c>
      <c r="I2459" t="str">
        <f>_xlfn.XLOOKUP(Tabuľka9[[#This Row],[IČO]],Zlúčenie1[IČO],Zlúčenie1[zariadenie_short])</f>
        <v xml:space="preserve">SOŠ HSAD LC </v>
      </c>
      <c r="J2459" t="str">
        <f>_xlfn.XLOOKUP(Tabuľka9[[#This Row],[IČO]],Zlúčenie1[IČO],Zlúčenie1[cis_obce.okres_skratka])</f>
        <v>LC</v>
      </c>
    </row>
    <row r="2460" spans="1:10" hidden="1" x14ac:dyDescent="0.25">
      <c r="A2460" t="s">
        <v>92</v>
      </c>
      <c r="B2460" t="s">
        <v>94</v>
      </c>
      <c r="C2460" t="s">
        <v>10</v>
      </c>
      <c r="D2460"/>
      <c r="E2460" s="8"/>
      <c r="F2460"/>
      <c r="G2460">
        <f>SUM(Tabuľka9[[#This Row],[Predpokladané spotrebované množstvo 07-12/2022]]*Tabuľka9[[#This Row],[Cena MJ S  DPH]])</f>
        <v>0</v>
      </c>
      <c r="H2460" s="1">
        <v>37890221</v>
      </c>
      <c r="I2460" t="str">
        <f>_xlfn.XLOOKUP(Tabuľka9[[#This Row],[IČO]],Zlúčenie1[IČO],Zlúčenie1[zariadenie_short])</f>
        <v xml:space="preserve">SOŠ HSAD LC </v>
      </c>
      <c r="J2460" t="str">
        <f>_xlfn.XLOOKUP(Tabuľka9[[#This Row],[IČO]],Zlúčenie1[IČO],Zlúčenie1[cis_obce.okres_skratka])</f>
        <v>LC</v>
      </c>
    </row>
    <row r="2461" spans="1:10" hidden="1" x14ac:dyDescent="0.25">
      <c r="A2461" t="s">
        <v>92</v>
      </c>
      <c r="B2461" t="s">
        <v>95</v>
      </c>
      <c r="C2461" t="s">
        <v>10</v>
      </c>
      <c r="D2461"/>
      <c r="E2461" s="8"/>
      <c r="F2461"/>
      <c r="G2461">
        <f>SUM(Tabuľka9[[#This Row],[Predpokladané spotrebované množstvo 07-12/2022]]*Tabuľka9[[#This Row],[Cena MJ S  DPH]])</f>
        <v>0</v>
      </c>
      <c r="H2461" s="1">
        <v>37890221</v>
      </c>
      <c r="I2461" t="str">
        <f>_xlfn.XLOOKUP(Tabuľka9[[#This Row],[IČO]],Zlúčenie1[IČO],Zlúčenie1[zariadenie_short])</f>
        <v xml:space="preserve">SOŠ HSAD LC </v>
      </c>
      <c r="J2461" t="str">
        <f>_xlfn.XLOOKUP(Tabuľka9[[#This Row],[IČO]],Zlúčenie1[IČO],Zlúčenie1[cis_obce.okres_skratka])</f>
        <v>LC</v>
      </c>
    </row>
    <row r="2462" spans="1:10" hidden="1" x14ac:dyDescent="0.25">
      <c r="A2462" t="s">
        <v>92</v>
      </c>
      <c r="B2462" t="s">
        <v>96</v>
      </c>
      <c r="C2462" t="s">
        <v>10</v>
      </c>
      <c r="D2462"/>
      <c r="E2462" s="8"/>
      <c r="F2462"/>
      <c r="G2462">
        <f>SUM(Tabuľka9[[#This Row],[Predpokladané spotrebované množstvo 07-12/2022]]*Tabuľka9[[#This Row],[Cena MJ S  DPH]])</f>
        <v>0</v>
      </c>
      <c r="H2462" s="1">
        <v>37890221</v>
      </c>
      <c r="I2462" t="str">
        <f>_xlfn.XLOOKUP(Tabuľka9[[#This Row],[IČO]],Zlúčenie1[IČO],Zlúčenie1[zariadenie_short])</f>
        <v xml:space="preserve">SOŠ HSAD LC </v>
      </c>
      <c r="J2462" t="str">
        <f>_xlfn.XLOOKUP(Tabuľka9[[#This Row],[IČO]],Zlúčenie1[IČO],Zlúčenie1[cis_obce.okres_skratka])</f>
        <v>LC</v>
      </c>
    </row>
    <row r="2463" spans="1:10" hidden="1" x14ac:dyDescent="0.25">
      <c r="A2463" t="s">
        <v>92</v>
      </c>
      <c r="B2463" t="s">
        <v>97</v>
      </c>
      <c r="C2463" t="s">
        <v>10</v>
      </c>
      <c r="D2463"/>
      <c r="E2463" s="8"/>
      <c r="F2463"/>
      <c r="G2463">
        <f>SUM(Tabuľka9[[#This Row],[Predpokladané spotrebované množstvo 07-12/2022]]*Tabuľka9[[#This Row],[Cena MJ S  DPH]])</f>
        <v>0</v>
      </c>
      <c r="H2463" s="1">
        <v>37890221</v>
      </c>
      <c r="I2463" t="str">
        <f>_xlfn.XLOOKUP(Tabuľka9[[#This Row],[IČO]],Zlúčenie1[IČO],Zlúčenie1[zariadenie_short])</f>
        <v xml:space="preserve">SOŠ HSAD LC </v>
      </c>
      <c r="J2463" t="str">
        <f>_xlfn.XLOOKUP(Tabuľka9[[#This Row],[IČO]],Zlúčenie1[IČO],Zlúčenie1[cis_obce.okres_skratka])</f>
        <v>LC</v>
      </c>
    </row>
    <row r="2464" spans="1:10" hidden="1" x14ac:dyDescent="0.25">
      <c r="A2464" t="s">
        <v>92</v>
      </c>
      <c r="B2464" t="s">
        <v>98</v>
      </c>
      <c r="C2464" t="s">
        <v>10</v>
      </c>
      <c r="D2464"/>
      <c r="E2464" s="8"/>
      <c r="F2464"/>
      <c r="G2464">
        <f>SUM(Tabuľka9[[#This Row],[Predpokladané spotrebované množstvo 07-12/2022]]*Tabuľka9[[#This Row],[Cena MJ S  DPH]])</f>
        <v>0</v>
      </c>
      <c r="H2464" s="1">
        <v>37890221</v>
      </c>
      <c r="I2464" t="str">
        <f>_xlfn.XLOOKUP(Tabuľka9[[#This Row],[IČO]],Zlúčenie1[IČO],Zlúčenie1[zariadenie_short])</f>
        <v xml:space="preserve">SOŠ HSAD LC </v>
      </c>
      <c r="J2464" t="str">
        <f>_xlfn.XLOOKUP(Tabuľka9[[#This Row],[IČO]],Zlúčenie1[IČO],Zlúčenie1[cis_obce.okres_skratka])</f>
        <v>LC</v>
      </c>
    </row>
    <row r="2465" spans="1:10" hidden="1" x14ac:dyDescent="0.25">
      <c r="A2465" t="s">
        <v>92</v>
      </c>
      <c r="B2465" t="s">
        <v>99</v>
      </c>
      <c r="C2465" t="s">
        <v>45</v>
      </c>
      <c r="D2465"/>
      <c r="E2465" s="8"/>
      <c r="F2465"/>
      <c r="G2465">
        <f>SUM(Tabuľka9[[#This Row],[Predpokladané spotrebované množstvo 07-12/2022]]*Tabuľka9[[#This Row],[Cena MJ S  DPH]])</f>
        <v>0</v>
      </c>
      <c r="H2465" s="1">
        <v>37890221</v>
      </c>
      <c r="I2465" t="str">
        <f>_xlfn.XLOOKUP(Tabuľka9[[#This Row],[IČO]],Zlúčenie1[IČO],Zlúčenie1[zariadenie_short])</f>
        <v xml:space="preserve">SOŠ HSAD LC </v>
      </c>
      <c r="J2465" t="str">
        <f>_xlfn.XLOOKUP(Tabuľka9[[#This Row],[IČO]],Zlúčenie1[IČO],Zlúčenie1[cis_obce.okres_skratka])</f>
        <v>LC</v>
      </c>
    </row>
    <row r="2466" spans="1:10" hidden="1" x14ac:dyDescent="0.25">
      <c r="A2466" t="s">
        <v>92</v>
      </c>
      <c r="B2466" t="s">
        <v>100</v>
      </c>
      <c r="C2466" t="s">
        <v>10</v>
      </c>
      <c r="D2466"/>
      <c r="E2466" s="8"/>
      <c r="F2466"/>
      <c r="G2466">
        <f>SUM(Tabuľka9[[#This Row],[Predpokladané spotrebované množstvo 07-12/2022]]*Tabuľka9[[#This Row],[Cena MJ S  DPH]])</f>
        <v>0</v>
      </c>
      <c r="H2466" s="1">
        <v>37890221</v>
      </c>
      <c r="I2466" t="str">
        <f>_xlfn.XLOOKUP(Tabuľka9[[#This Row],[IČO]],Zlúčenie1[IČO],Zlúčenie1[zariadenie_short])</f>
        <v xml:space="preserve">SOŠ HSAD LC </v>
      </c>
      <c r="J2466" t="str">
        <f>_xlfn.XLOOKUP(Tabuľka9[[#This Row],[IČO]],Zlúčenie1[IČO],Zlúčenie1[cis_obce.okres_skratka])</f>
        <v>LC</v>
      </c>
    </row>
    <row r="2467" spans="1:10" hidden="1" x14ac:dyDescent="0.25">
      <c r="A2467" t="s">
        <v>92</v>
      </c>
      <c r="B2467" t="s">
        <v>101</v>
      </c>
      <c r="C2467" t="s">
        <v>45</v>
      </c>
      <c r="D2467"/>
      <c r="E2467" s="8"/>
      <c r="F2467"/>
      <c r="G2467">
        <f>SUM(Tabuľka9[[#This Row],[Predpokladané spotrebované množstvo 07-12/2022]]*Tabuľka9[[#This Row],[Cena MJ S  DPH]])</f>
        <v>0</v>
      </c>
      <c r="H2467" s="1">
        <v>37890221</v>
      </c>
      <c r="I2467" t="str">
        <f>_xlfn.XLOOKUP(Tabuľka9[[#This Row],[IČO]],Zlúčenie1[IČO],Zlúčenie1[zariadenie_short])</f>
        <v xml:space="preserve">SOŠ HSAD LC </v>
      </c>
      <c r="J2467" t="str">
        <f>_xlfn.XLOOKUP(Tabuľka9[[#This Row],[IČO]],Zlúčenie1[IČO],Zlúčenie1[cis_obce.okres_skratka])</f>
        <v>LC</v>
      </c>
    </row>
    <row r="2468" spans="1:10" hidden="1" x14ac:dyDescent="0.25">
      <c r="A2468" t="s">
        <v>92</v>
      </c>
      <c r="B2468" t="s">
        <v>102</v>
      </c>
      <c r="C2468" t="s">
        <v>10</v>
      </c>
      <c r="D2468"/>
      <c r="E2468" s="8"/>
      <c r="F2468"/>
      <c r="G2468">
        <f>SUM(Tabuľka9[[#This Row],[Predpokladané spotrebované množstvo 07-12/2022]]*Tabuľka9[[#This Row],[Cena MJ S  DPH]])</f>
        <v>0</v>
      </c>
      <c r="H2468" s="1">
        <v>37890221</v>
      </c>
      <c r="I2468" t="str">
        <f>_xlfn.XLOOKUP(Tabuľka9[[#This Row],[IČO]],Zlúčenie1[IČO],Zlúčenie1[zariadenie_short])</f>
        <v xml:space="preserve">SOŠ HSAD LC </v>
      </c>
      <c r="J2468" t="str">
        <f>_xlfn.XLOOKUP(Tabuľka9[[#This Row],[IČO]],Zlúčenie1[IČO],Zlúčenie1[cis_obce.okres_skratka])</f>
        <v>LC</v>
      </c>
    </row>
    <row r="2469" spans="1:10" hidden="1" x14ac:dyDescent="0.25">
      <c r="A2469" t="s">
        <v>92</v>
      </c>
      <c r="B2469" t="s">
        <v>103</v>
      </c>
      <c r="C2469" t="s">
        <v>10</v>
      </c>
      <c r="D2469"/>
      <c r="E2469" s="8"/>
      <c r="F2469"/>
      <c r="G2469">
        <f>SUM(Tabuľka9[[#This Row],[Predpokladané spotrebované množstvo 07-12/2022]]*Tabuľka9[[#This Row],[Cena MJ S  DPH]])</f>
        <v>0</v>
      </c>
      <c r="H2469" s="1">
        <v>37890221</v>
      </c>
      <c r="I2469" t="str">
        <f>_xlfn.XLOOKUP(Tabuľka9[[#This Row],[IČO]],Zlúčenie1[IČO],Zlúčenie1[zariadenie_short])</f>
        <v xml:space="preserve">SOŠ HSAD LC </v>
      </c>
      <c r="J2469" t="str">
        <f>_xlfn.XLOOKUP(Tabuľka9[[#This Row],[IČO]],Zlúčenie1[IČO],Zlúčenie1[cis_obce.okres_skratka])</f>
        <v>LC</v>
      </c>
    </row>
    <row r="2470" spans="1:10" hidden="1" x14ac:dyDescent="0.25">
      <c r="A2470" t="s">
        <v>90</v>
      </c>
      <c r="B2470" t="s">
        <v>104</v>
      </c>
      <c r="C2470" t="s">
        <v>45</v>
      </c>
      <c r="D2470"/>
      <c r="E2470" s="8"/>
      <c r="F2470"/>
      <c r="G2470">
        <f>SUM(Tabuľka9[[#This Row],[Predpokladané spotrebované množstvo 07-12/2022]]*Tabuľka9[[#This Row],[Cena MJ S  DPH]])</f>
        <v>0</v>
      </c>
      <c r="H2470" s="1">
        <v>37890221</v>
      </c>
      <c r="I2470" t="str">
        <f>_xlfn.XLOOKUP(Tabuľka9[[#This Row],[IČO]],Zlúčenie1[IČO],Zlúčenie1[zariadenie_short])</f>
        <v xml:space="preserve">SOŠ HSAD LC </v>
      </c>
      <c r="J2470" t="str">
        <f>_xlfn.XLOOKUP(Tabuľka9[[#This Row],[IČO]],Zlúčenie1[IČO],Zlúčenie1[cis_obce.okres_skratka])</f>
        <v>LC</v>
      </c>
    </row>
    <row r="2471" spans="1:10" hidden="1" x14ac:dyDescent="0.25">
      <c r="A2471" t="s">
        <v>92</v>
      </c>
      <c r="B2471" t="s">
        <v>105</v>
      </c>
      <c r="C2471" t="s">
        <v>10</v>
      </c>
      <c r="D2471"/>
      <c r="E2471" s="8"/>
      <c r="F2471"/>
      <c r="G2471">
        <f>SUM(Tabuľka9[[#This Row],[Predpokladané spotrebované množstvo 07-12/2022]]*Tabuľka9[[#This Row],[Cena MJ S  DPH]])</f>
        <v>0</v>
      </c>
      <c r="H2471" s="1">
        <v>37890221</v>
      </c>
      <c r="I2471" t="str">
        <f>_xlfn.XLOOKUP(Tabuľka9[[#This Row],[IČO]],Zlúčenie1[IČO],Zlúčenie1[zariadenie_short])</f>
        <v xml:space="preserve">SOŠ HSAD LC </v>
      </c>
      <c r="J2471" t="str">
        <f>_xlfn.XLOOKUP(Tabuľka9[[#This Row],[IČO]],Zlúčenie1[IČO],Zlúčenie1[cis_obce.okres_skratka])</f>
        <v>LC</v>
      </c>
    </row>
    <row r="2472" spans="1:10" hidden="1" x14ac:dyDescent="0.25">
      <c r="A2472" t="s">
        <v>92</v>
      </c>
      <c r="B2472" t="s">
        <v>106</v>
      </c>
      <c r="C2472" t="s">
        <v>10</v>
      </c>
      <c r="D2472"/>
      <c r="E2472" s="8"/>
      <c r="F2472"/>
      <c r="G2472">
        <f>SUM(Tabuľka9[[#This Row],[Predpokladané spotrebované množstvo 07-12/2022]]*Tabuľka9[[#This Row],[Cena MJ S  DPH]])</f>
        <v>0</v>
      </c>
      <c r="H2472" s="1">
        <v>37890221</v>
      </c>
      <c r="I2472" t="str">
        <f>_xlfn.XLOOKUP(Tabuľka9[[#This Row],[IČO]],Zlúčenie1[IČO],Zlúčenie1[zariadenie_short])</f>
        <v xml:space="preserve">SOŠ HSAD LC </v>
      </c>
      <c r="J2472" t="str">
        <f>_xlfn.XLOOKUP(Tabuľka9[[#This Row],[IČO]],Zlúčenie1[IČO],Zlúčenie1[cis_obce.okres_skratka])</f>
        <v>LC</v>
      </c>
    </row>
    <row r="2473" spans="1:10" hidden="1" x14ac:dyDescent="0.25">
      <c r="A2473" t="s">
        <v>92</v>
      </c>
      <c r="B2473" t="s">
        <v>107</v>
      </c>
      <c r="C2473" t="s">
        <v>10</v>
      </c>
      <c r="D2473"/>
      <c r="E2473" s="8"/>
      <c r="F2473"/>
      <c r="G2473">
        <f>SUM(Tabuľka9[[#This Row],[Predpokladané spotrebované množstvo 07-12/2022]]*Tabuľka9[[#This Row],[Cena MJ S  DPH]])</f>
        <v>0</v>
      </c>
      <c r="H2473" s="1">
        <v>37890221</v>
      </c>
      <c r="I2473" t="str">
        <f>_xlfn.XLOOKUP(Tabuľka9[[#This Row],[IČO]],Zlúčenie1[IČO],Zlúčenie1[zariadenie_short])</f>
        <v xml:space="preserve">SOŠ HSAD LC </v>
      </c>
      <c r="J2473" t="str">
        <f>_xlfn.XLOOKUP(Tabuľka9[[#This Row],[IČO]],Zlúčenie1[IČO],Zlúčenie1[cis_obce.okres_skratka])</f>
        <v>LC</v>
      </c>
    </row>
    <row r="2474" spans="1:10" hidden="1" x14ac:dyDescent="0.25">
      <c r="A2474" t="s">
        <v>92</v>
      </c>
      <c r="B2474" t="s">
        <v>108</v>
      </c>
      <c r="C2474" t="s">
        <v>10</v>
      </c>
      <c r="D2474"/>
      <c r="E2474" s="8"/>
      <c r="F2474"/>
      <c r="G2474">
        <f>SUM(Tabuľka9[[#This Row],[Predpokladané spotrebované množstvo 07-12/2022]]*Tabuľka9[[#This Row],[Cena MJ S  DPH]])</f>
        <v>0</v>
      </c>
      <c r="H2474" s="1">
        <v>37890221</v>
      </c>
      <c r="I2474" t="str">
        <f>_xlfn.XLOOKUP(Tabuľka9[[#This Row],[IČO]],Zlúčenie1[IČO],Zlúčenie1[zariadenie_short])</f>
        <v xml:space="preserve">SOŠ HSAD LC </v>
      </c>
      <c r="J2474" t="str">
        <f>_xlfn.XLOOKUP(Tabuľka9[[#This Row],[IČO]],Zlúčenie1[IČO],Zlúčenie1[cis_obce.okres_skratka])</f>
        <v>LC</v>
      </c>
    </row>
    <row r="2475" spans="1:10" hidden="1" x14ac:dyDescent="0.25">
      <c r="A2475" t="s">
        <v>92</v>
      </c>
      <c r="B2475" t="s">
        <v>109</v>
      </c>
      <c r="C2475" t="s">
        <v>45</v>
      </c>
      <c r="D2475"/>
      <c r="E2475" s="8"/>
      <c r="F2475"/>
      <c r="G2475">
        <f>SUM(Tabuľka9[[#This Row],[Predpokladané spotrebované množstvo 07-12/2022]]*Tabuľka9[[#This Row],[Cena MJ S  DPH]])</f>
        <v>0</v>
      </c>
      <c r="H2475" s="1">
        <v>37890221</v>
      </c>
      <c r="I2475" t="str">
        <f>_xlfn.XLOOKUP(Tabuľka9[[#This Row],[IČO]],Zlúčenie1[IČO],Zlúčenie1[zariadenie_short])</f>
        <v xml:space="preserve">SOŠ HSAD LC </v>
      </c>
      <c r="J2475" t="str">
        <f>_xlfn.XLOOKUP(Tabuľka9[[#This Row],[IČO]],Zlúčenie1[IČO],Zlúčenie1[cis_obce.okres_skratka])</f>
        <v>LC</v>
      </c>
    </row>
    <row r="2476" spans="1:10" hidden="1" x14ac:dyDescent="0.25">
      <c r="A2476" t="s">
        <v>92</v>
      </c>
      <c r="B2476" t="s">
        <v>110</v>
      </c>
      <c r="C2476" t="s">
        <v>10</v>
      </c>
      <c r="D2476"/>
      <c r="E2476" s="8">
        <v>4.84</v>
      </c>
      <c r="F2476"/>
      <c r="G2476">
        <f>SUM(Tabuľka9[[#This Row],[Predpokladané spotrebované množstvo 07-12/2022]]*Tabuľka9[[#This Row],[Cena MJ S  DPH]])</f>
        <v>0</v>
      </c>
      <c r="H2476" s="1">
        <v>37890221</v>
      </c>
      <c r="I2476" t="str">
        <f>_xlfn.XLOOKUP(Tabuľka9[[#This Row],[IČO]],Zlúčenie1[IČO],Zlúčenie1[zariadenie_short])</f>
        <v xml:space="preserve">SOŠ HSAD LC </v>
      </c>
      <c r="J2476" t="str">
        <f>_xlfn.XLOOKUP(Tabuľka9[[#This Row],[IČO]],Zlúčenie1[IČO],Zlúčenie1[cis_obce.okres_skratka])</f>
        <v>LC</v>
      </c>
    </row>
    <row r="2477" spans="1:10" hidden="1" x14ac:dyDescent="0.25">
      <c r="A2477" t="s">
        <v>92</v>
      </c>
      <c r="B2477" t="s">
        <v>111</v>
      </c>
      <c r="C2477" t="s">
        <v>10</v>
      </c>
      <c r="D2477"/>
      <c r="E2477" s="8"/>
      <c r="F2477"/>
      <c r="G2477">
        <f>SUM(Tabuľka9[[#This Row],[Predpokladané spotrebované množstvo 07-12/2022]]*Tabuľka9[[#This Row],[Cena MJ S  DPH]])</f>
        <v>0</v>
      </c>
      <c r="H2477" s="1">
        <v>37890221</v>
      </c>
      <c r="I2477" t="str">
        <f>_xlfn.XLOOKUP(Tabuľka9[[#This Row],[IČO]],Zlúčenie1[IČO],Zlúčenie1[zariadenie_short])</f>
        <v xml:space="preserve">SOŠ HSAD LC </v>
      </c>
      <c r="J2477" t="str">
        <f>_xlfn.XLOOKUP(Tabuľka9[[#This Row],[IČO]],Zlúčenie1[IČO],Zlúčenie1[cis_obce.okres_skratka])</f>
        <v>LC</v>
      </c>
    </row>
    <row r="2478" spans="1:10" hidden="1" x14ac:dyDescent="0.25">
      <c r="A2478" t="s">
        <v>92</v>
      </c>
      <c r="B2478" t="s">
        <v>112</v>
      </c>
      <c r="C2478" t="s">
        <v>10</v>
      </c>
      <c r="D2478"/>
      <c r="E2478" s="8"/>
      <c r="F2478"/>
      <c r="G2478">
        <f>SUM(Tabuľka9[[#This Row],[Predpokladané spotrebované množstvo 07-12/2022]]*Tabuľka9[[#This Row],[Cena MJ S  DPH]])</f>
        <v>0</v>
      </c>
      <c r="H2478" s="1">
        <v>37890221</v>
      </c>
      <c r="I2478" t="str">
        <f>_xlfn.XLOOKUP(Tabuľka9[[#This Row],[IČO]],Zlúčenie1[IČO],Zlúčenie1[zariadenie_short])</f>
        <v xml:space="preserve">SOŠ HSAD LC </v>
      </c>
      <c r="J2478" t="str">
        <f>_xlfn.XLOOKUP(Tabuľka9[[#This Row],[IČO]],Zlúčenie1[IČO],Zlúčenie1[cis_obce.okres_skratka])</f>
        <v>LC</v>
      </c>
    </row>
    <row r="2479" spans="1:10" hidden="1" x14ac:dyDescent="0.25">
      <c r="A2479" t="s">
        <v>92</v>
      </c>
      <c r="B2479" t="s">
        <v>113</v>
      </c>
      <c r="C2479" t="s">
        <v>10</v>
      </c>
      <c r="D2479"/>
      <c r="E2479" s="8"/>
      <c r="F2479"/>
      <c r="G2479">
        <f>SUM(Tabuľka9[[#This Row],[Predpokladané spotrebované množstvo 07-12/2022]]*Tabuľka9[[#This Row],[Cena MJ S  DPH]])</f>
        <v>0</v>
      </c>
      <c r="H2479" s="1">
        <v>37890221</v>
      </c>
      <c r="I2479" t="str">
        <f>_xlfn.XLOOKUP(Tabuľka9[[#This Row],[IČO]],Zlúčenie1[IČO],Zlúčenie1[zariadenie_short])</f>
        <v xml:space="preserve">SOŠ HSAD LC </v>
      </c>
      <c r="J2479" t="str">
        <f>_xlfn.XLOOKUP(Tabuľka9[[#This Row],[IČO]],Zlúčenie1[IČO],Zlúčenie1[cis_obce.okres_skratka])</f>
        <v>LC</v>
      </c>
    </row>
    <row r="2480" spans="1:10" hidden="1" x14ac:dyDescent="0.25">
      <c r="A2480" t="s">
        <v>81</v>
      </c>
      <c r="B2480" t="s">
        <v>114</v>
      </c>
      <c r="C2480" t="s">
        <v>10</v>
      </c>
      <c r="D2480"/>
      <c r="E2480" s="8"/>
      <c r="F2480"/>
      <c r="G2480">
        <f>SUM(Tabuľka9[[#This Row],[Predpokladané spotrebované množstvo 07-12/2022]]*Tabuľka9[[#This Row],[Cena MJ S  DPH]])</f>
        <v>0</v>
      </c>
      <c r="H2480" s="1">
        <v>37890221</v>
      </c>
      <c r="I2480" t="str">
        <f>_xlfn.XLOOKUP(Tabuľka9[[#This Row],[IČO]],Zlúčenie1[IČO],Zlúčenie1[zariadenie_short])</f>
        <v xml:space="preserve">SOŠ HSAD LC </v>
      </c>
      <c r="J2480" t="str">
        <f>_xlfn.XLOOKUP(Tabuľka9[[#This Row],[IČO]],Zlúčenie1[IČO],Zlúčenie1[cis_obce.okres_skratka])</f>
        <v>LC</v>
      </c>
    </row>
    <row r="2481" spans="1:10" hidden="1" x14ac:dyDescent="0.25">
      <c r="A2481" t="s">
        <v>81</v>
      </c>
      <c r="B2481" t="s">
        <v>115</v>
      </c>
      <c r="C2481" t="s">
        <v>10</v>
      </c>
      <c r="D2481"/>
      <c r="E2481" s="8"/>
      <c r="F2481"/>
      <c r="G2481">
        <f>SUM(Tabuľka9[[#This Row],[Predpokladané spotrebované množstvo 07-12/2022]]*Tabuľka9[[#This Row],[Cena MJ S  DPH]])</f>
        <v>0</v>
      </c>
      <c r="H2481" s="1">
        <v>37890221</v>
      </c>
      <c r="I2481" t="str">
        <f>_xlfn.XLOOKUP(Tabuľka9[[#This Row],[IČO]],Zlúčenie1[IČO],Zlúčenie1[zariadenie_short])</f>
        <v xml:space="preserve">SOŠ HSAD LC </v>
      </c>
      <c r="J2481" t="str">
        <f>_xlfn.XLOOKUP(Tabuľka9[[#This Row],[IČO]],Zlúčenie1[IČO],Zlúčenie1[cis_obce.okres_skratka])</f>
        <v>LC</v>
      </c>
    </row>
    <row r="2482" spans="1:10" hidden="1" x14ac:dyDescent="0.25">
      <c r="A2482" t="s">
        <v>81</v>
      </c>
      <c r="B2482" t="s">
        <v>116</v>
      </c>
      <c r="C2482" t="s">
        <v>10</v>
      </c>
      <c r="D2482"/>
      <c r="E2482" s="8"/>
      <c r="F2482"/>
      <c r="G2482">
        <f>SUM(Tabuľka9[[#This Row],[Predpokladané spotrebované množstvo 07-12/2022]]*Tabuľka9[[#This Row],[Cena MJ S  DPH]])</f>
        <v>0</v>
      </c>
      <c r="H2482" s="1">
        <v>37890221</v>
      </c>
      <c r="I2482" t="str">
        <f>_xlfn.XLOOKUP(Tabuľka9[[#This Row],[IČO]],Zlúčenie1[IČO],Zlúčenie1[zariadenie_short])</f>
        <v xml:space="preserve">SOŠ HSAD LC </v>
      </c>
      <c r="J2482" t="str">
        <f>_xlfn.XLOOKUP(Tabuľka9[[#This Row],[IČO]],Zlúčenie1[IČO],Zlúčenie1[cis_obce.okres_skratka])</f>
        <v>LC</v>
      </c>
    </row>
    <row r="2483" spans="1:10" hidden="1" x14ac:dyDescent="0.25">
      <c r="A2483" t="s">
        <v>81</v>
      </c>
      <c r="B2483" t="s">
        <v>117</v>
      </c>
      <c r="C2483" t="s">
        <v>10</v>
      </c>
      <c r="D2483"/>
      <c r="E2483" s="8"/>
      <c r="F2483"/>
      <c r="G2483">
        <f>SUM(Tabuľka9[[#This Row],[Predpokladané spotrebované množstvo 07-12/2022]]*Tabuľka9[[#This Row],[Cena MJ S  DPH]])</f>
        <v>0</v>
      </c>
      <c r="H2483" s="1">
        <v>37890221</v>
      </c>
      <c r="I2483" t="str">
        <f>_xlfn.XLOOKUP(Tabuľka9[[#This Row],[IČO]],Zlúčenie1[IČO],Zlúčenie1[zariadenie_short])</f>
        <v xml:space="preserve">SOŠ HSAD LC </v>
      </c>
      <c r="J2483" t="str">
        <f>_xlfn.XLOOKUP(Tabuľka9[[#This Row],[IČO]],Zlúčenie1[IČO],Zlúčenie1[cis_obce.okres_skratka])</f>
        <v>LC</v>
      </c>
    </row>
    <row r="2484" spans="1:10" hidden="1" x14ac:dyDescent="0.25">
      <c r="A2484" t="s">
        <v>81</v>
      </c>
      <c r="B2484" t="s">
        <v>118</v>
      </c>
      <c r="C2484" t="s">
        <v>10</v>
      </c>
      <c r="D2484"/>
      <c r="E2484" s="8"/>
      <c r="F2484"/>
      <c r="G2484">
        <f>SUM(Tabuľka9[[#This Row],[Predpokladané spotrebované množstvo 07-12/2022]]*Tabuľka9[[#This Row],[Cena MJ S  DPH]])</f>
        <v>0</v>
      </c>
      <c r="H2484" s="1">
        <v>37890221</v>
      </c>
      <c r="I2484" t="str">
        <f>_xlfn.XLOOKUP(Tabuľka9[[#This Row],[IČO]],Zlúčenie1[IČO],Zlúčenie1[zariadenie_short])</f>
        <v xml:space="preserve">SOŠ HSAD LC </v>
      </c>
      <c r="J2484" t="str">
        <f>_xlfn.XLOOKUP(Tabuľka9[[#This Row],[IČO]],Zlúčenie1[IČO],Zlúčenie1[cis_obce.okres_skratka])</f>
        <v>LC</v>
      </c>
    </row>
    <row r="2485" spans="1:10" hidden="1" x14ac:dyDescent="0.25">
      <c r="A2485" t="s">
        <v>81</v>
      </c>
      <c r="B2485" t="s">
        <v>119</v>
      </c>
      <c r="C2485" t="s">
        <v>10</v>
      </c>
      <c r="D2485"/>
      <c r="E2485" s="8"/>
      <c r="F2485"/>
      <c r="G2485">
        <f>SUM(Tabuľka9[[#This Row],[Predpokladané spotrebované množstvo 07-12/2022]]*Tabuľka9[[#This Row],[Cena MJ S  DPH]])</f>
        <v>0</v>
      </c>
      <c r="H2485" s="1">
        <v>37890221</v>
      </c>
      <c r="I2485" t="str">
        <f>_xlfn.XLOOKUP(Tabuľka9[[#This Row],[IČO]],Zlúčenie1[IČO],Zlúčenie1[zariadenie_short])</f>
        <v xml:space="preserve">SOŠ HSAD LC </v>
      </c>
      <c r="J2485" t="str">
        <f>_xlfn.XLOOKUP(Tabuľka9[[#This Row],[IČO]],Zlúčenie1[IČO],Zlúčenie1[cis_obce.okres_skratka])</f>
        <v>LC</v>
      </c>
    </row>
    <row r="2486" spans="1:10" hidden="1" x14ac:dyDescent="0.25">
      <c r="A2486" t="s">
        <v>81</v>
      </c>
      <c r="B2486" t="s">
        <v>120</v>
      </c>
      <c r="C2486" t="s">
        <v>10</v>
      </c>
      <c r="D2486"/>
      <c r="E2486" s="8"/>
      <c r="F2486"/>
      <c r="G2486">
        <f>SUM(Tabuľka9[[#This Row],[Predpokladané spotrebované množstvo 07-12/2022]]*Tabuľka9[[#This Row],[Cena MJ S  DPH]])</f>
        <v>0</v>
      </c>
      <c r="H2486" s="1">
        <v>37890221</v>
      </c>
      <c r="I2486" t="str">
        <f>_xlfn.XLOOKUP(Tabuľka9[[#This Row],[IČO]],Zlúčenie1[IČO],Zlúčenie1[zariadenie_short])</f>
        <v xml:space="preserve">SOŠ HSAD LC </v>
      </c>
      <c r="J2486" t="str">
        <f>_xlfn.XLOOKUP(Tabuľka9[[#This Row],[IČO]],Zlúčenie1[IČO],Zlúčenie1[cis_obce.okres_skratka])</f>
        <v>LC</v>
      </c>
    </row>
    <row r="2487" spans="1:10" hidden="1" x14ac:dyDescent="0.25">
      <c r="A2487" t="s">
        <v>81</v>
      </c>
      <c r="B2487" t="s">
        <v>121</v>
      </c>
      <c r="C2487" t="s">
        <v>10</v>
      </c>
      <c r="D2487"/>
      <c r="E2487" s="8">
        <v>7.15</v>
      </c>
      <c r="F2487"/>
      <c r="G2487">
        <f>SUM(Tabuľka9[[#This Row],[Predpokladané spotrebované množstvo 07-12/2022]]*Tabuľka9[[#This Row],[Cena MJ S  DPH]])</f>
        <v>0</v>
      </c>
      <c r="H2487" s="1">
        <v>37890221</v>
      </c>
      <c r="I2487" t="str">
        <f>_xlfn.XLOOKUP(Tabuľka9[[#This Row],[IČO]],Zlúčenie1[IČO],Zlúčenie1[zariadenie_short])</f>
        <v xml:space="preserve">SOŠ HSAD LC </v>
      </c>
      <c r="J2487" t="str">
        <f>_xlfn.XLOOKUP(Tabuľka9[[#This Row],[IČO]],Zlúčenie1[IČO],Zlúčenie1[cis_obce.okres_skratka])</f>
        <v>LC</v>
      </c>
    </row>
    <row r="2488" spans="1:10" hidden="1" x14ac:dyDescent="0.25">
      <c r="A2488" t="s">
        <v>122</v>
      </c>
      <c r="B2488" t="s">
        <v>123</v>
      </c>
      <c r="C2488" t="s">
        <v>10</v>
      </c>
      <c r="D2488"/>
      <c r="E2488" s="8"/>
      <c r="F2488"/>
      <c r="G2488">
        <f>SUM(Tabuľka9[[#This Row],[Predpokladané spotrebované množstvo 07-12/2022]]*Tabuľka9[[#This Row],[Cena MJ S  DPH]])</f>
        <v>0</v>
      </c>
      <c r="H2488" s="1">
        <v>37890221</v>
      </c>
      <c r="I2488" t="str">
        <f>_xlfn.XLOOKUP(Tabuľka9[[#This Row],[IČO]],Zlúčenie1[IČO],Zlúčenie1[zariadenie_short])</f>
        <v xml:space="preserve">SOŠ HSAD LC </v>
      </c>
      <c r="J2488" t="str">
        <f>_xlfn.XLOOKUP(Tabuľka9[[#This Row],[IČO]],Zlúčenie1[IČO],Zlúčenie1[cis_obce.okres_skratka])</f>
        <v>LC</v>
      </c>
    </row>
    <row r="2489" spans="1:10" hidden="1" x14ac:dyDescent="0.25">
      <c r="A2489" t="s">
        <v>122</v>
      </c>
      <c r="B2489" t="s">
        <v>124</v>
      </c>
      <c r="C2489" t="s">
        <v>10</v>
      </c>
      <c r="D2489"/>
      <c r="E2489" s="8"/>
      <c r="F2489"/>
      <c r="G2489">
        <f>SUM(Tabuľka9[[#This Row],[Predpokladané spotrebované množstvo 07-12/2022]]*Tabuľka9[[#This Row],[Cena MJ S  DPH]])</f>
        <v>0</v>
      </c>
      <c r="H2489" s="1">
        <v>37890221</v>
      </c>
      <c r="I2489" t="str">
        <f>_xlfn.XLOOKUP(Tabuľka9[[#This Row],[IČO]],Zlúčenie1[IČO],Zlúčenie1[zariadenie_short])</f>
        <v xml:space="preserve">SOŠ HSAD LC </v>
      </c>
      <c r="J2489" t="str">
        <f>_xlfn.XLOOKUP(Tabuľka9[[#This Row],[IČO]],Zlúčenie1[IČO],Zlúčenie1[cis_obce.okres_skratka])</f>
        <v>LC</v>
      </c>
    </row>
    <row r="2490" spans="1:10" hidden="1" x14ac:dyDescent="0.25">
      <c r="A2490" t="s">
        <v>122</v>
      </c>
      <c r="B2490" t="s">
        <v>125</v>
      </c>
      <c r="C2490" t="s">
        <v>10</v>
      </c>
      <c r="D2490"/>
      <c r="E2490" s="8"/>
      <c r="F2490"/>
      <c r="G2490">
        <f>SUM(Tabuľka9[[#This Row],[Predpokladané spotrebované množstvo 07-12/2022]]*Tabuľka9[[#This Row],[Cena MJ S  DPH]])</f>
        <v>0</v>
      </c>
      <c r="H2490" s="1">
        <v>37890221</v>
      </c>
      <c r="I2490" t="str">
        <f>_xlfn.XLOOKUP(Tabuľka9[[#This Row],[IČO]],Zlúčenie1[IČO],Zlúčenie1[zariadenie_short])</f>
        <v xml:space="preserve">SOŠ HSAD LC </v>
      </c>
      <c r="J2490" t="str">
        <f>_xlfn.XLOOKUP(Tabuľka9[[#This Row],[IČO]],Zlúčenie1[IČO],Zlúčenie1[cis_obce.okres_skratka])</f>
        <v>LC</v>
      </c>
    </row>
    <row r="2491" spans="1:10" hidden="1" x14ac:dyDescent="0.25">
      <c r="A2491" t="s">
        <v>122</v>
      </c>
      <c r="B2491" t="s">
        <v>127</v>
      </c>
      <c r="C2491" t="s">
        <v>10</v>
      </c>
      <c r="D2491"/>
      <c r="E2491" s="8"/>
      <c r="F2491"/>
      <c r="G2491">
        <f>SUM(Tabuľka9[[#This Row],[Predpokladané spotrebované množstvo 07-12/2022]]*Tabuľka9[[#This Row],[Cena MJ S  DPH]])</f>
        <v>0</v>
      </c>
      <c r="H2491" s="1">
        <v>37890221</v>
      </c>
      <c r="I2491" t="str">
        <f>_xlfn.XLOOKUP(Tabuľka9[[#This Row],[IČO]],Zlúčenie1[IČO],Zlúčenie1[zariadenie_short])</f>
        <v xml:space="preserve">SOŠ HSAD LC </v>
      </c>
      <c r="J2491" t="str">
        <f>_xlfn.XLOOKUP(Tabuľka9[[#This Row],[IČO]],Zlúčenie1[IČO],Zlúčenie1[cis_obce.okres_skratka])</f>
        <v>LC</v>
      </c>
    </row>
    <row r="2492" spans="1:10" hidden="1" x14ac:dyDescent="0.25">
      <c r="A2492" t="s">
        <v>122</v>
      </c>
      <c r="B2492" t="s">
        <v>128</v>
      </c>
      <c r="C2492" t="s">
        <v>10</v>
      </c>
      <c r="D2492"/>
      <c r="E2492" s="8"/>
      <c r="F2492"/>
      <c r="G2492">
        <f>SUM(Tabuľka9[[#This Row],[Predpokladané spotrebované množstvo 07-12/2022]]*Tabuľka9[[#This Row],[Cena MJ S  DPH]])</f>
        <v>0</v>
      </c>
      <c r="H2492" s="1">
        <v>37890221</v>
      </c>
      <c r="I2492" t="str">
        <f>_xlfn.XLOOKUP(Tabuľka9[[#This Row],[IČO]],Zlúčenie1[IČO],Zlúčenie1[zariadenie_short])</f>
        <v xml:space="preserve">SOŠ HSAD LC </v>
      </c>
      <c r="J2492" t="str">
        <f>_xlfn.XLOOKUP(Tabuľka9[[#This Row],[IČO]],Zlúčenie1[IČO],Zlúčenie1[cis_obce.okres_skratka])</f>
        <v>LC</v>
      </c>
    </row>
    <row r="2493" spans="1:10" hidden="1" x14ac:dyDescent="0.25">
      <c r="A2493" t="s">
        <v>122</v>
      </c>
      <c r="B2493" t="s">
        <v>129</v>
      </c>
      <c r="C2493" t="s">
        <v>10</v>
      </c>
      <c r="D2493"/>
      <c r="E2493" s="8"/>
      <c r="F2493"/>
      <c r="G2493">
        <f>SUM(Tabuľka9[[#This Row],[Predpokladané spotrebované množstvo 07-12/2022]]*Tabuľka9[[#This Row],[Cena MJ S  DPH]])</f>
        <v>0</v>
      </c>
      <c r="H2493" s="1">
        <v>37890221</v>
      </c>
      <c r="I2493" t="str">
        <f>_xlfn.XLOOKUP(Tabuľka9[[#This Row],[IČO]],Zlúčenie1[IČO],Zlúčenie1[zariadenie_short])</f>
        <v xml:space="preserve">SOŠ HSAD LC </v>
      </c>
      <c r="J2493" t="str">
        <f>_xlfn.XLOOKUP(Tabuľka9[[#This Row],[IČO]],Zlúčenie1[IČO],Zlúčenie1[cis_obce.okres_skratka])</f>
        <v>LC</v>
      </c>
    </row>
    <row r="2494" spans="1:10" hidden="1" x14ac:dyDescent="0.25">
      <c r="A2494" t="s">
        <v>122</v>
      </c>
      <c r="B2494" t="s">
        <v>130</v>
      </c>
      <c r="C2494" t="s">
        <v>10</v>
      </c>
      <c r="D2494"/>
      <c r="E2494" s="8"/>
      <c r="F2494"/>
      <c r="G2494">
        <f>SUM(Tabuľka9[[#This Row],[Predpokladané spotrebované množstvo 07-12/2022]]*Tabuľka9[[#This Row],[Cena MJ S  DPH]])</f>
        <v>0</v>
      </c>
      <c r="H2494" s="1">
        <v>37890221</v>
      </c>
      <c r="I2494" t="str">
        <f>_xlfn.XLOOKUP(Tabuľka9[[#This Row],[IČO]],Zlúčenie1[IČO],Zlúčenie1[zariadenie_short])</f>
        <v xml:space="preserve">SOŠ HSAD LC </v>
      </c>
      <c r="J2494" t="str">
        <f>_xlfn.XLOOKUP(Tabuľka9[[#This Row],[IČO]],Zlúčenie1[IČO],Zlúčenie1[cis_obce.okres_skratka])</f>
        <v>LC</v>
      </c>
    </row>
    <row r="2495" spans="1:10" hidden="1" x14ac:dyDescent="0.25">
      <c r="A2495" t="s">
        <v>122</v>
      </c>
      <c r="B2495" t="s">
        <v>131</v>
      </c>
      <c r="C2495" t="s">
        <v>10</v>
      </c>
      <c r="D2495"/>
      <c r="E2495" s="8"/>
      <c r="F2495"/>
      <c r="G2495">
        <f>SUM(Tabuľka9[[#This Row],[Predpokladané spotrebované množstvo 07-12/2022]]*Tabuľka9[[#This Row],[Cena MJ S  DPH]])</f>
        <v>0</v>
      </c>
      <c r="H2495" s="1">
        <v>37890221</v>
      </c>
      <c r="I2495" t="str">
        <f>_xlfn.XLOOKUP(Tabuľka9[[#This Row],[IČO]],Zlúčenie1[IČO],Zlúčenie1[zariadenie_short])</f>
        <v xml:space="preserve">SOŠ HSAD LC </v>
      </c>
      <c r="J2495" t="str">
        <f>_xlfn.XLOOKUP(Tabuľka9[[#This Row],[IČO]],Zlúčenie1[IČO],Zlúčenie1[cis_obce.okres_skratka])</f>
        <v>LC</v>
      </c>
    </row>
    <row r="2496" spans="1:10" hidden="1" x14ac:dyDescent="0.25">
      <c r="A2496" t="s">
        <v>122</v>
      </c>
      <c r="B2496" t="s">
        <v>132</v>
      </c>
      <c r="C2496" t="s">
        <v>10</v>
      </c>
      <c r="D2496"/>
      <c r="E2496" s="8"/>
      <c r="F2496"/>
      <c r="G2496">
        <f>SUM(Tabuľka9[[#This Row],[Predpokladané spotrebované množstvo 07-12/2022]]*Tabuľka9[[#This Row],[Cena MJ S  DPH]])</f>
        <v>0</v>
      </c>
      <c r="H2496" s="1">
        <v>37890221</v>
      </c>
      <c r="I2496" t="str">
        <f>_xlfn.XLOOKUP(Tabuľka9[[#This Row],[IČO]],Zlúčenie1[IČO],Zlúčenie1[zariadenie_short])</f>
        <v xml:space="preserve">SOŠ HSAD LC </v>
      </c>
      <c r="J2496" t="str">
        <f>_xlfn.XLOOKUP(Tabuľka9[[#This Row],[IČO]],Zlúčenie1[IČO],Zlúčenie1[cis_obce.okres_skratka])</f>
        <v>LC</v>
      </c>
    </row>
    <row r="2497" spans="1:10" hidden="1" x14ac:dyDescent="0.25">
      <c r="A2497" t="s">
        <v>122</v>
      </c>
      <c r="B2497" t="s">
        <v>134</v>
      </c>
      <c r="C2497" t="s">
        <v>10</v>
      </c>
      <c r="D2497"/>
      <c r="E2497" s="8"/>
      <c r="F2497"/>
      <c r="G2497">
        <f>SUM(Tabuľka9[[#This Row],[Predpokladané spotrebované množstvo 07-12/2022]]*Tabuľka9[[#This Row],[Cena MJ S  DPH]])</f>
        <v>0</v>
      </c>
      <c r="H2497" s="1">
        <v>37890221</v>
      </c>
      <c r="I2497" t="str">
        <f>_xlfn.XLOOKUP(Tabuľka9[[#This Row],[IČO]],Zlúčenie1[IČO],Zlúčenie1[zariadenie_short])</f>
        <v xml:space="preserve">SOŠ HSAD LC </v>
      </c>
      <c r="J2497" t="str">
        <f>_xlfn.XLOOKUP(Tabuľka9[[#This Row],[IČO]],Zlúčenie1[IČO],Zlúčenie1[cis_obce.okres_skratka])</f>
        <v>LC</v>
      </c>
    </row>
    <row r="2498" spans="1:10" hidden="1" x14ac:dyDescent="0.25">
      <c r="A2498" t="s">
        <v>122</v>
      </c>
      <c r="B2498" t="s">
        <v>135</v>
      </c>
      <c r="C2498" t="s">
        <v>10</v>
      </c>
      <c r="D2498"/>
      <c r="E2498" s="8"/>
      <c r="F2498"/>
      <c r="G2498">
        <f>SUM(Tabuľka9[[#This Row],[Predpokladané spotrebované množstvo 07-12/2022]]*Tabuľka9[[#This Row],[Cena MJ S  DPH]])</f>
        <v>0</v>
      </c>
      <c r="H2498" s="1">
        <v>37890221</v>
      </c>
      <c r="I2498" t="str">
        <f>_xlfn.XLOOKUP(Tabuľka9[[#This Row],[IČO]],Zlúčenie1[IČO],Zlúčenie1[zariadenie_short])</f>
        <v xml:space="preserve">SOŠ HSAD LC </v>
      </c>
      <c r="J2498" t="str">
        <f>_xlfn.XLOOKUP(Tabuľka9[[#This Row],[IČO]],Zlúčenie1[IČO],Zlúčenie1[cis_obce.okres_skratka])</f>
        <v>LC</v>
      </c>
    </row>
    <row r="2499" spans="1:10" hidden="1" x14ac:dyDescent="0.25">
      <c r="A2499" t="s">
        <v>122</v>
      </c>
      <c r="B2499" t="s">
        <v>136</v>
      </c>
      <c r="C2499" t="s">
        <v>10</v>
      </c>
      <c r="D2499"/>
      <c r="E2499" s="8"/>
      <c r="F2499"/>
      <c r="G2499">
        <f>SUM(Tabuľka9[[#This Row],[Predpokladané spotrebované množstvo 07-12/2022]]*Tabuľka9[[#This Row],[Cena MJ S  DPH]])</f>
        <v>0</v>
      </c>
      <c r="H2499" s="1">
        <v>37890221</v>
      </c>
      <c r="I2499" t="str">
        <f>_xlfn.XLOOKUP(Tabuľka9[[#This Row],[IČO]],Zlúčenie1[IČO],Zlúčenie1[zariadenie_short])</f>
        <v xml:space="preserve">SOŠ HSAD LC </v>
      </c>
      <c r="J2499" t="str">
        <f>_xlfn.XLOOKUP(Tabuľka9[[#This Row],[IČO]],Zlúčenie1[IČO],Zlúčenie1[cis_obce.okres_skratka])</f>
        <v>LC</v>
      </c>
    </row>
    <row r="2500" spans="1:10" hidden="1" x14ac:dyDescent="0.25">
      <c r="A2500" t="s">
        <v>122</v>
      </c>
      <c r="B2500" t="s">
        <v>137</v>
      </c>
      <c r="C2500" t="s">
        <v>10</v>
      </c>
      <c r="D2500"/>
      <c r="E2500" s="8"/>
      <c r="F2500"/>
      <c r="G2500">
        <f>SUM(Tabuľka9[[#This Row],[Predpokladané spotrebované množstvo 07-12/2022]]*Tabuľka9[[#This Row],[Cena MJ S  DPH]])</f>
        <v>0</v>
      </c>
      <c r="H2500" s="1">
        <v>37890221</v>
      </c>
      <c r="I2500" t="str">
        <f>_xlfn.XLOOKUP(Tabuľka9[[#This Row],[IČO]],Zlúčenie1[IČO],Zlúčenie1[zariadenie_short])</f>
        <v xml:space="preserve">SOŠ HSAD LC </v>
      </c>
      <c r="J2500" t="str">
        <f>_xlfn.XLOOKUP(Tabuľka9[[#This Row],[IČO]],Zlúčenie1[IČO],Zlúčenie1[cis_obce.okres_skratka])</f>
        <v>LC</v>
      </c>
    </row>
    <row r="2501" spans="1:10" hidden="1" x14ac:dyDescent="0.25">
      <c r="A2501" t="s">
        <v>122</v>
      </c>
      <c r="B2501" t="s">
        <v>138</v>
      </c>
      <c r="C2501" t="s">
        <v>10</v>
      </c>
      <c r="D2501"/>
      <c r="E2501" s="8"/>
      <c r="F2501"/>
      <c r="G2501">
        <f>SUM(Tabuľka9[[#This Row],[Predpokladané spotrebované množstvo 07-12/2022]]*Tabuľka9[[#This Row],[Cena MJ S  DPH]])</f>
        <v>0</v>
      </c>
      <c r="H2501" s="1">
        <v>37890221</v>
      </c>
      <c r="I2501" t="str">
        <f>_xlfn.XLOOKUP(Tabuľka9[[#This Row],[IČO]],Zlúčenie1[IČO],Zlúčenie1[zariadenie_short])</f>
        <v xml:space="preserve">SOŠ HSAD LC </v>
      </c>
      <c r="J2501" t="str">
        <f>_xlfn.XLOOKUP(Tabuľka9[[#This Row],[IČO]],Zlúčenie1[IČO],Zlúčenie1[cis_obce.okres_skratka])</f>
        <v>LC</v>
      </c>
    </row>
    <row r="2502" spans="1:10" hidden="1" x14ac:dyDescent="0.25">
      <c r="A2502" t="s">
        <v>122</v>
      </c>
      <c r="B2502" t="s">
        <v>139</v>
      </c>
      <c r="C2502" t="s">
        <v>10</v>
      </c>
      <c r="D2502"/>
      <c r="E2502" s="8"/>
      <c r="F2502"/>
      <c r="G2502">
        <f>SUM(Tabuľka9[[#This Row],[Predpokladané spotrebované množstvo 07-12/2022]]*Tabuľka9[[#This Row],[Cena MJ S  DPH]])</f>
        <v>0</v>
      </c>
      <c r="H2502" s="1">
        <v>37890221</v>
      </c>
      <c r="I2502" t="str">
        <f>_xlfn.XLOOKUP(Tabuľka9[[#This Row],[IČO]],Zlúčenie1[IČO],Zlúčenie1[zariadenie_short])</f>
        <v xml:space="preserve">SOŠ HSAD LC </v>
      </c>
      <c r="J2502" t="str">
        <f>_xlfn.XLOOKUP(Tabuľka9[[#This Row],[IČO]],Zlúčenie1[IČO],Zlúčenie1[cis_obce.okres_skratka])</f>
        <v>LC</v>
      </c>
    </row>
    <row r="2503" spans="1:10" hidden="1" x14ac:dyDescent="0.25">
      <c r="A2503" t="s">
        <v>122</v>
      </c>
      <c r="B2503" t="s">
        <v>140</v>
      </c>
      <c r="C2503" t="s">
        <v>10</v>
      </c>
      <c r="D2503"/>
      <c r="E2503" s="8"/>
      <c r="F2503"/>
      <c r="G2503">
        <f>SUM(Tabuľka9[[#This Row],[Predpokladané spotrebované množstvo 07-12/2022]]*Tabuľka9[[#This Row],[Cena MJ S  DPH]])</f>
        <v>0</v>
      </c>
      <c r="H2503" s="1">
        <v>37890221</v>
      </c>
      <c r="I2503" t="str">
        <f>_xlfn.XLOOKUP(Tabuľka9[[#This Row],[IČO]],Zlúčenie1[IČO],Zlúčenie1[zariadenie_short])</f>
        <v xml:space="preserve">SOŠ HSAD LC </v>
      </c>
      <c r="J2503" t="str">
        <f>_xlfn.XLOOKUP(Tabuľka9[[#This Row],[IČO]],Zlúčenie1[IČO],Zlúčenie1[cis_obce.okres_skratka])</f>
        <v>LC</v>
      </c>
    </row>
    <row r="2504" spans="1:10" hidden="1" x14ac:dyDescent="0.25">
      <c r="A2504" t="s">
        <v>122</v>
      </c>
      <c r="B2504" t="s">
        <v>141</v>
      </c>
      <c r="C2504" t="s">
        <v>10</v>
      </c>
      <c r="D2504"/>
      <c r="E2504" s="8"/>
      <c r="F2504"/>
      <c r="G2504">
        <f>SUM(Tabuľka9[[#This Row],[Predpokladané spotrebované množstvo 07-12/2022]]*Tabuľka9[[#This Row],[Cena MJ S  DPH]])</f>
        <v>0</v>
      </c>
      <c r="H2504" s="1">
        <v>37890221</v>
      </c>
      <c r="I2504" t="str">
        <f>_xlfn.XLOOKUP(Tabuľka9[[#This Row],[IČO]],Zlúčenie1[IČO],Zlúčenie1[zariadenie_short])</f>
        <v xml:space="preserve">SOŠ HSAD LC </v>
      </c>
      <c r="J2504" t="str">
        <f>_xlfn.XLOOKUP(Tabuľka9[[#This Row],[IČO]],Zlúčenie1[IČO],Zlúčenie1[cis_obce.okres_skratka])</f>
        <v>LC</v>
      </c>
    </row>
    <row r="2505" spans="1:10" hidden="1" x14ac:dyDescent="0.25">
      <c r="A2505" t="s">
        <v>122</v>
      </c>
      <c r="B2505" t="s">
        <v>142</v>
      </c>
      <c r="C2505" t="s">
        <v>10</v>
      </c>
      <c r="D2505"/>
      <c r="E2505" s="8"/>
      <c r="F2505"/>
      <c r="G2505">
        <f>SUM(Tabuľka9[[#This Row],[Predpokladané spotrebované množstvo 07-12/2022]]*Tabuľka9[[#This Row],[Cena MJ S  DPH]])</f>
        <v>0</v>
      </c>
      <c r="H2505" s="1">
        <v>37890221</v>
      </c>
      <c r="I2505" t="str">
        <f>_xlfn.XLOOKUP(Tabuľka9[[#This Row],[IČO]],Zlúčenie1[IČO],Zlúčenie1[zariadenie_short])</f>
        <v xml:space="preserve">SOŠ HSAD LC </v>
      </c>
      <c r="J2505" t="str">
        <f>_xlfn.XLOOKUP(Tabuľka9[[#This Row],[IČO]],Zlúčenie1[IČO],Zlúčenie1[cis_obce.okres_skratka])</f>
        <v>LC</v>
      </c>
    </row>
    <row r="2506" spans="1:10" hidden="1" x14ac:dyDescent="0.25">
      <c r="A2506" t="s">
        <v>122</v>
      </c>
      <c r="B2506" t="s">
        <v>143</v>
      </c>
      <c r="C2506" t="s">
        <v>10</v>
      </c>
      <c r="D2506"/>
      <c r="E2506" s="8"/>
      <c r="F2506"/>
      <c r="G2506">
        <f>SUM(Tabuľka9[[#This Row],[Predpokladané spotrebované množstvo 07-12/2022]]*Tabuľka9[[#This Row],[Cena MJ S  DPH]])</f>
        <v>0</v>
      </c>
      <c r="H2506" s="1">
        <v>37890221</v>
      </c>
      <c r="I2506" t="str">
        <f>_xlfn.XLOOKUP(Tabuľka9[[#This Row],[IČO]],Zlúčenie1[IČO],Zlúčenie1[zariadenie_short])</f>
        <v xml:space="preserve">SOŠ HSAD LC </v>
      </c>
      <c r="J2506" t="str">
        <f>_xlfn.XLOOKUP(Tabuľka9[[#This Row],[IČO]],Zlúčenie1[IČO],Zlúčenie1[cis_obce.okres_skratka])</f>
        <v>LC</v>
      </c>
    </row>
    <row r="2507" spans="1:10" hidden="1" x14ac:dyDescent="0.25">
      <c r="A2507" t="s">
        <v>122</v>
      </c>
      <c r="B2507" t="s">
        <v>144</v>
      </c>
      <c r="C2507" t="s">
        <v>10</v>
      </c>
      <c r="D2507"/>
      <c r="E2507" s="8"/>
      <c r="F2507"/>
      <c r="G2507">
        <f>SUM(Tabuľka9[[#This Row],[Predpokladané spotrebované množstvo 07-12/2022]]*Tabuľka9[[#This Row],[Cena MJ S  DPH]])</f>
        <v>0</v>
      </c>
      <c r="H2507" s="1">
        <v>37890221</v>
      </c>
      <c r="I2507" t="str">
        <f>_xlfn.XLOOKUP(Tabuľka9[[#This Row],[IČO]],Zlúčenie1[IČO],Zlúčenie1[zariadenie_short])</f>
        <v xml:space="preserve">SOŠ HSAD LC </v>
      </c>
      <c r="J2507" t="str">
        <f>_xlfn.XLOOKUP(Tabuľka9[[#This Row],[IČO]],Zlúčenie1[IČO],Zlúčenie1[cis_obce.okres_skratka])</f>
        <v>LC</v>
      </c>
    </row>
    <row r="2508" spans="1:10" hidden="1" x14ac:dyDescent="0.25">
      <c r="A2508" t="s">
        <v>122</v>
      </c>
      <c r="B2508" t="s">
        <v>145</v>
      </c>
      <c r="C2508" t="s">
        <v>10</v>
      </c>
      <c r="D2508"/>
      <c r="E2508" s="8"/>
      <c r="F2508"/>
      <c r="G2508">
        <f>SUM(Tabuľka9[[#This Row],[Predpokladané spotrebované množstvo 07-12/2022]]*Tabuľka9[[#This Row],[Cena MJ S  DPH]])</f>
        <v>0</v>
      </c>
      <c r="H2508" s="1">
        <v>37890221</v>
      </c>
      <c r="I2508" t="str">
        <f>_xlfn.XLOOKUP(Tabuľka9[[#This Row],[IČO]],Zlúčenie1[IČO],Zlúčenie1[zariadenie_short])</f>
        <v xml:space="preserve">SOŠ HSAD LC </v>
      </c>
      <c r="J2508" t="str">
        <f>_xlfn.XLOOKUP(Tabuľka9[[#This Row],[IČO]],Zlúčenie1[IČO],Zlúčenie1[cis_obce.okres_skratka])</f>
        <v>LC</v>
      </c>
    </row>
    <row r="2509" spans="1:10" hidden="1" x14ac:dyDescent="0.25">
      <c r="A2509" t="s">
        <v>122</v>
      </c>
      <c r="B2509" t="s">
        <v>146</v>
      </c>
      <c r="C2509" t="s">
        <v>10</v>
      </c>
      <c r="D2509"/>
      <c r="E2509" s="8"/>
      <c r="F2509"/>
      <c r="G2509">
        <f>SUM(Tabuľka9[[#This Row],[Predpokladané spotrebované množstvo 07-12/2022]]*Tabuľka9[[#This Row],[Cena MJ S  DPH]])</f>
        <v>0</v>
      </c>
      <c r="H2509" s="1">
        <v>37890221</v>
      </c>
      <c r="I2509" t="str">
        <f>_xlfn.XLOOKUP(Tabuľka9[[#This Row],[IČO]],Zlúčenie1[IČO],Zlúčenie1[zariadenie_short])</f>
        <v xml:space="preserve">SOŠ HSAD LC </v>
      </c>
      <c r="J2509" t="str">
        <f>_xlfn.XLOOKUP(Tabuľka9[[#This Row],[IČO]],Zlúčenie1[IČO],Zlúčenie1[cis_obce.okres_skratka])</f>
        <v>LC</v>
      </c>
    </row>
    <row r="2510" spans="1:10" hidden="1" x14ac:dyDescent="0.25">
      <c r="A2510" t="s">
        <v>122</v>
      </c>
      <c r="B2510" t="s">
        <v>147</v>
      </c>
      <c r="C2510" t="s">
        <v>10</v>
      </c>
      <c r="D2510"/>
      <c r="E2510" s="8"/>
      <c r="F2510"/>
      <c r="G2510">
        <f>SUM(Tabuľka9[[#This Row],[Predpokladané spotrebované množstvo 07-12/2022]]*Tabuľka9[[#This Row],[Cena MJ S  DPH]])</f>
        <v>0</v>
      </c>
      <c r="H2510" s="1">
        <v>37890221</v>
      </c>
      <c r="I2510" t="str">
        <f>_xlfn.XLOOKUP(Tabuľka9[[#This Row],[IČO]],Zlúčenie1[IČO],Zlúčenie1[zariadenie_short])</f>
        <v xml:space="preserve">SOŠ HSAD LC </v>
      </c>
      <c r="J2510" t="str">
        <f>_xlfn.XLOOKUP(Tabuľka9[[#This Row],[IČO]],Zlúčenie1[IČO],Zlúčenie1[cis_obce.okres_skratka])</f>
        <v>LC</v>
      </c>
    </row>
    <row r="2511" spans="1:10" hidden="1" x14ac:dyDescent="0.25">
      <c r="A2511" t="s">
        <v>122</v>
      </c>
      <c r="B2511" t="s">
        <v>148</v>
      </c>
      <c r="C2511" t="s">
        <v>10</v>
      </c>
      <c r="D2511"/>
      <c r="E2511" s="8"/>
      <c r="F2511"/>
      <c r="G2511">
        <f>SUM(Tabuľka9[[#This Row],[Predpokladané spotrebované množstvo 07-12/2022]]*Tabuľka9[[#This Row],[Cena MJ S  DPH]])</f>
        <v>0</v>
      </c>
      <c r="H2511" s="1">
        <v>37890221</v>
      </c>
      <c r="I2511" t="str">
        <f>_xlfn.XLOOKUP(Tabuľka9[[#This Row],[IČO]],Zlúčenie1[IČO],Zlúčenie1[zariadenie_short])</f>
        <v xml:space="preserve">SOŠ HSAD LC </v>
      </c>
      <c r="J2511" t="str">
        <f>_xlfn.XLOOKUP(Tabuľka9[[#This Row],[IČO]],Zlúčenie1[IČO],Zlúčenie1[cis_obce.okres_skratka])</f>
        <v>LC</v>
      </c>
    </row>
    <row r="2512" spans="1:10" hidden="1" x14ac:dyDescent="0.25">
      <c r="A2512" t="s">
        <v>122</v>
      </c>
      <c r="B2512" t="s">
        <v>149</v>
      </c>
      <c r="C2512" t="s">
        <v>10</v>
      </c>
      <c r="D2512"/>
      <c r="E2512" s="8"/>
      <c r="F2512"/>
      <c r="G2512">
        <f>SUM(Tabuľka9[[#This Row],[Predpokladané spotrebované množstvo 07-12/2022]]*Tabuľka9[[#This Row],[Cena MJ S  DPH]])</f>
        <v>0</v>
      </c>
      <c r="H2512" s="1">
        <v>37890221</v>
      </c>
      <c r="I2512" t="str">
        <f>_xlfn.XLOOKUP(Tabuľka9[[#This Row],[IČO]],Zlúčenie1[IČO],Zlúčenie1[zariadenie_short])</f>
        <v xml:space="preserve">SOŠ HSAD LC </v>
      </c>
      <c r="J2512" t="str">
        <f>_xlfn.XLOOKUP(Tabuľka9[[#This Row],[IČO]],Zlúčenie1[IČO],Zlúčenie1[cis_obce.okres_skratka])</f>
        <v>LC</v>
      </c>
    </row>
    <row r="2513" spans="1:10" hidden="1" x14ac:dyDescent="0.25">
      <c r="A2513" t="s">
        <v>122</v>
      </c>
      <c r="B2513" t="s">
        <v>150</v>
      </c>
      <c r="C2513" t="s">
        <v>10</v>
      </c>
      <c r="D2513"/>
      <c r="E2513" s="8"/>
      <c r="F2513"/>
      <c r="G2513">
        <f>SUM(Tabuľka9[[#This Row],[Predpokladané spotrebované množstvo 07-12/2022]]*Tabuľka9[[#This Row],[Cena MJ S  DPH]])</f>
        <v>0</v>
      </c>
      <c r="H2513" s="1">
        <v>37890221</v>
      </c>
      <c r="I2513" t="str">
        <f>_xlfn.XLOOKUP(Tabuľka9[[#This Row],[IČO]],Zlúčenie1[IČO],Zlúčenie1[zariadenie_short])</f>
        <v xml:space="preserve">SOŠ HSAD LC </v>
      </c>
      <c r="J2513" t="str">
        <f>_xlfn.XLOOKUP(Tabuľka9[[#This Row],[IČO]],Zlúčenie1[IČO],Zlúčenie1[cis_obce.okres_skratka])</f>
        <v>LC</v>
      </c>
    </row>
    <row r="2514" spans="1:10" hidden="1" x14ac:dyDescent="0.25">
      <c r="A2514" t="s">
        <v>122</v>
      </c>
      <c r="B2514" t="s">
        <v>151</v>
      </c>
      <c r="C2514" t="s">
        <v>10</v>
      </c>
      <c r="D2514"/>
      <c r="E2514" s="8"/>
      <c r="F2514"/>
      <c r="G2514">
        <f>SUM(Tabuľka9[[#This Row],[Predpokladané spotrebované množstvo 07-12/2022]]*Tabuľka9[[#This Row],[Cena MJ S  DPH]])</f>
        <v>0</v>
      </c>
      <c r="H2514" s="1">
        <v>37890221</v>
      </c>
      <c r="I2514" t="str">
        <f>_xlfn.XLOOKUP(Tabuľka9[[#This Row],[IČO]],Zlúčenie1[IČO],Zlúčenie1[zariadenie_short])</f>
        <v xml:space="preserve">SOŠ HSAD LC </v>
      </c>
      <c r="J2514" t="str">
        <f>_xlfn.XLOOKUP(Tabuľka9[[#This Row],[IČO]],Zlúčenie1[IČO],Zlúčenie1[cis_obce.okres_skratka])</f>
        <v>LC</v>
      </c>
    </row>
    <row r="2515" spans="1:10" hidden="1" x14ac:dyDescent="0.25">
      <c r="A2515" t="s">
        <v>122</v>
      </c>
      <c r="B2515" t="s">
        <v>152</v>
      </c>
      <c r="C2515" t="s">
        <v>10</v>
      </c>
      <c r="D2515"/>
      <c r="E2515" s="8"/>
      <c r="F2515"/>
      <c r="G2515">
        <f>SUM(Tabuľka9[[#This Row],[Predpokladané spotrebované množstvo 07-12/2022]]*Tabuľka9[[#This Row],[Cena MJ S  DPH]])</f>
        <v>0</v>
      </c>
      <c r="H2515" s="1">
        <v>37890221</v>
      </c>
      <c r="I2515" t="str">
        <f>_xlfn.XLOOKUP(Tabuľka9[[#This Row],[IČO]],Zlúčenie1[IČO],Zlúčenie1[zariadenie_short])</f>
        <v xml:space="preserve">SOŠ HSAD LC </v>
      </c>
      <c r="J2515" t="str">
        <f>_xlfn.XLOOKUP(Tabuľka9[[#This Row],[IČO]],Zlúčenie1[IČO],Zlúčenie1[cis_obce.okres_skratka])</f>
        <v>LC</v>
      </c>
    </row>
    <row r="2516" spans="1:10" hidden="1" x14ac:dyDescent="0.25">
      <c r="A2516" t="s">
        <v>122</v>
      </c>
      <c r="B2516" t="s">
        <v>153</v>
      </c>
      <c r="C2516" t="s">
        <v>10</v>
      </c>
      <c r="D2516"/>
      <c r="E2516" s="8">
        <v>5.7</v>
      </c>
      <c r="F2516"/>
      <c r="G2516">
        <f>SUM(Tabuľka9[[#This Row],[Predpokladané spotrebované množstvo 07-12/2022]]*Tabuľka9[[#This Row],[Cena MJ S  DPH]])</f>
        <v>0</v>
      </c>
      <c r="H2516" s="1">
        <v>37890221</v>
      </c>
      <c r="I2516" t="str">
        <f>_xlfn.XLOOKUP(Tabuľka9[[#This Row],[IČO]],Zlúčenie1[IČO],Zlúčenie1[zariadenie_short])</f>
        <v xml:space="preserve">SOŠ HSAD LC </v>
      </c>
      <c r="J2516" t="str">
        <f>_xlfn.XLOOKUP(Tabuľka9[[#This Row],[IČO]],Zlúčenie1[IČO],Zlúčenie1[cis_obce.okres_skratka])</f>
        <v>LC</v>
      </c>
    </row>
    <row r="2517" spans="1:10" hidden="1" x14ac:dyDescent="0.25">
      <c r="A2517" t="s">
        <v>122</v>
      </c>
      <c r="B2517" t="s">
        <v>154</v>
      </c>
      <c r="C2517" t="s">
        <v>10</v>
      </c>
      <c r="D2517"/>
      <c r="E2517" s="8">
        <v>3.95</v>
      </c>
      <c r="F2517"/>
      <c r="G2517">
        <f>SUM(Tabuľka9[[#This Row],[Predpokladané spotrebované množstvo 07-12/2022]]*Tabuľka9[[#This Row],[Cena MJ S  DPH]])</f>
        <v>0</v>
      </c>
      <c r="H2517" s="1">
        <v>37890221</v>
      </c>
      <c r="I2517" t="str">
        <f>_xlfn.XLOOKUP(Tabuľka9[[#This Row],[IČO]],Zlúčenie1[IČO],Zlúčenie1[zariadenie_short])</f>
        <v xml:space="preserve">SOŠ HSAD LC </v>
      </c>
      <c r="J2517" t="str">
        <f>_xlfn.XLOOKUP(Tabuľka9[[#This Row],[IČO]],Zlúčenie1[IČO],Zlúčenie1[cis_obce.okres_skratka])</f>
        <v>LC</v>
      </c>
    </row>
    <row r="2518" spans="1:10" hidden="1" x14ac:dyDescent="0.25">
      <c r="A2518" t="s">
        <v>122</v>
      </c>
      <c r="B2518" t="s">
        <v>155</v>
      </c>
      <c r="C2518" t="s">
        <v>10</v>
      </c>
      <c r="D2518"/>
      <c r="E2518" s="8">
        <v>5.9</v>
      </c>
      <c r="F2518"/>
      <c r="G2518">
        <f>SUM(Tabuľka9[[#This Row],[Predpokladané spotrebované množstvo 07-12/2022]]*Tabuľka9[[#This Row],[Cena MJ S  DPH]])</f>
        <v>0</v>
      </c>
      <c r="H2518" s="1">
        <v>37890221</v>
      </c>
      <c r="I2518" t="str">
        <f>_xlfn.XLOOKUP(Tabuľka9[[#This Row],[IČO]],Zlúčenie1[IČO],Zlúčenie1[zariadenie_short])</f>
        <v xml:space="preserve">SOŠ HSAD LC </v>
      </c>
      <c r="J2518" t="str">
        <f>_xlfn.XLOOKUP(Tabuľka9[[#This Row],[IČO]],Zlúčenie1[IČO],Zlúčenie1[cis_obce.okres_skratka])</f>
        <v>LC</v>
      </c>
    </row>
    <row r="2519" spans="1:10" hidden="1" x14ac:dyDescent="0.25">
      <c r="A2519" t="s">
        <v>122</v>
      </c>
      <c r="B2519" t="s">
        <v>156</v>
      </c>
      <c r="C2519" t="s">
        <v>10</v>
      </c>
      <c r="D2519"/>
      <c r="E2519" s="8">
        <v>4</v>
      </c>
      <c r="F2519"/>
      <c r="G2519">
        <f>SUM(Tabuľka9[[#This Row],[Predpokladané spotrebované množstvo 07-12/2022]]*Tabuľka9[[#This Row],[Cena MJ S  DPH]])</f>
        <v>0</v>
      </c>
      <c r="H2519" s="1">
        <v>37890221</v>
      </c>
      <c r="I2519" t="str">
        <f>_xlfn.XLOOKUP(Tabuľka9[[#This Row],[IČO]],Zlúčenie1[IČO],Zlúčenie1[zariadenie_short])</f>
        <v xml:space="preserve">SOŠ HSAD LC </v>
      </c>
      <c r="J2519" t="str">
        <f>_xlfn.XLOOKUP(Tabuľka9[[#This Row],[IČO]],Zlúčenie1[IČO],Zlúčenie1[cis_obce.okres_skratka])</f>
        <v>LC</v>
      </c>
    </row>
    <row r="2520" spans="1:10" hidden="1" x14ac:dyDescent="0.25">
      <c r="A2520" t="s">
        <v>122</v>
      </c>
      <c r="B2520" t="s">
        <v>157</v>
      </c>
      <c r="C2520" t="s">
        <v>10</v>
      </c>
      <c r="D2520"/>
      <c r="E2520" s="8"/>
      <c r="F2520"/>
      <c r="G2520">
        <f>SUM(Tabuľka9[[#This Row],[Predpokladané spotrebované množstvo 07-12/2022]]*Tabuľka9[[#This Row],[Cena MJ S  DPH]])</f>
        <v>0</v>
      </c>
      <c r="H2520" s="1">
        <v>37890221</v>
      </c>
      <c r="I2520" t="str">
        <f>_xlfn.XLOOKUP(Tabuľka9[[#This Row],[IČO]],Zlúčenie1[IČO],Zlúčenie1[zariadenie_short])</f>
        <v xml:space="preserve">SOŠ HSAD LC </v>
      </c>
      <c r="J2520" t="str">
        <f>_xlfn.XLOOKUP(Tabuľka9[[#This Row],[IČO]],Zlúčenie1[IČO],Zlúčenie1[cis_obce.okres_skratka])</f>
        <v>LC</v>
      </c>
    </row>
    <row r="2521" spans="1:10" hidden="1" x14ac:dyDescent="0.25">
      <c r="A2521" t="s">
        <v>122</v>
      </c>
      <c r="B2521" t="s">
        <v>158</v>
      </c>
      <c r="C2521" t="s">
        <v>10</v>
      </c>
      <c r="D2521"/>
      <c r="E2521" s="8"/>
      <c r="F2521"/>
      <c r="G2521">
        <f>SUM(Tabuľka9[[#This Row],[Predpokladané spotrebované množstvo 07-12/2022]]*Tabuľka9[[#This Row],[Cena MJ S  DPH]])</f>
        <v>0</v>
      </c>
      <c r="H2521" s="1">
        <v>37890221</v>
      </c>
      <c r="I2521" t="str">
        <f>_xlfn.XLOOKUP(Tabuľka9[[#This Row],[IČO]],Zlúčenie1[IČO],Zlúčenie1[zariadenie_short])</f>
        <v xml:space="preserve">SOŠ HSAD LC </v>
      </c>
      <c r="J2521" t="str">
        <f>_xlfn.XLOOKUP(Tabuľka9[[#This Row],[IČO]],Zlúčenie1[IČO],Zlúčenie1[cis_obce.okres_skratka])</f>
        <v>LC</v>
      </c>
    </row>
    <row r="2522" spans="1:10" hidden="1" x14ac:dyDescent="0.25">
      <c r="A2522" t="s">
        <v>122</v>
      </c>
      <c r="B2522" t="s">
        <v>159</v>
      </c>
      <c r="C2522" t="s">
        <v>10</v>
      </c>
      <c r="D2522"/>
      <c r="E2522" s="8"/>
      <c r="F2522"/>
      <c r="G2522">
        <f>SUM(Tabuľka9[[#This Row],[Predpokladané spotrebované množstvo 07-12/2022]]*Tabuľka9[[#This Row],[Cena MJ S  DPH]])</f>
        <v>0</v>
      </c>
      <c r="H2522" s="1">
        <v>37890221</v>
      </c>
      <c r="I2522" t="str">
        <f>_xlfn.XLOOKUP(Tabuľka9[[#This Row],[IČO]],Zlúčenie1[IČO],Zlúčenie1[zariadenie_short])</f>
        <v xml:space="preserve">SOŠ HSAD LC </v>
      </c>
      <c r="J2522" t="str">
        <f>_xlfn.XLOOKUP(Tabuľka9[[#This Row],[IČO]],Zlúčenie1[IČO],Zlúčenie1[cis_obce.okres_skratka])</f>
        <v>LC</v>
      </c>
    </row>
    <row r="2523" spans="1:10" hidden="1" x14ac:dyDescent="0.25">
      <c r="A2523" t="s">
        <v>122</v>
      </c>
      <c r="B2523" t="s">
        <v>160</v>
      </c>
      <c r="C2523" t="s">
        <v>10</v>
      </c>
      <c r="D2523"/>
      <c r="E2523" s="8"/>
      <c r="F2523"/>
      <c r="G2523">
        <f>SUM(Tabuľka9[[#This Row],[Predpokladané spotrebované množstvo 07-12/2022]]*Tabuľka9[[#This Row],[Cena MJ S  DPH]])</f>
        <v>0</v>
      </c>
      <c r="H2523" s="1">
        <v>37890221</v>
      </c>
      <c r="I2523" t="str">
        <f>_xlfn.XLOOKUP(Tabuľka9[[#This Row],[IČO]],Zlúčenie1[IČO],Zlúčenie1[zariadenie_short])</f>
        <v xml:space="preserve">SOŠ HSAD LC </v>
      </c>
      <c r="J2523" t="str">
        <f>_xlfn.XLOOKUP(Tabuľka9[[#This Row],[IČO]],Zlúčenie1[IČO],Zlúčenie1[cis_obce.okres_skratka])</f>
        <v>LC</v>
      </c>
    </row>
    <row r="2524" spans="1:10" hidden="1" x14ac:dyDescent="0.25">
      <c r="A2524" t="s">
        <v>122</v>
      </c>
      <c r="B2524" t="s">
        <v>161</v>
      </c>
      <c r="C2524" t="s">
        <v>10</v>
      </c>
      <c r="D2524"/>
      <c r="E2524" s="8"/>
      <c r="F2524"/>
      <c r="G2524">
        <f>SUM(Tabuľka9[[#This Row],[Predpokladané spotrebované množstvo 07-12/2022]]*Tabuľka9[[#This Row],[Cena MJ S  DPH]])</f>
        <v>0</v>
      </c>
      <c r="H2524" s="1">
        <v>37890221</v>
      </c>
      <c r="I2524" t="str">
        <f>_xlfn.XLOOKUP(Tabuľka9[[#This Row],[IČO]],Zlúčenie1[IČO],Zlúčenie1[zariadenie_short])</f>
        <v xml:space="preserve">SOŠ HSAD LC </v>
      </c>
      <c r="J2524" t="str">
        <f>_xlfn.XLOOKUP(Tabuľka9[[#This Row],[IČO]],Zlúčenie1[IČO],Zlúčenie1[cis_obce.okres_skratka])</f>
        <v>LC</v>
      </c>
    </row>
    <row r="2525" spans="1:10" hidden="1" x14ac:dyDescent="0.25">
      <c r="A2525" t="s">
        <v>122</v>
      </c>
      <c r="B2525" t="s">
        <v>162</v>
      </c>
      <c r="C2525" t="s">
        <v>10</v>
      </c>
      <c r="D2525"/>
      <c r="E2525" s="8"/>
      <c r="F2525"/>
      <c r="G2525">
        <f>SUM(Tabuľka9[[#This Row],[Predpokladané spotrebované množstvo 07-12/2022]]*Tabuľka9[[#This Row],[Cena MJ S  DPH]])</f>
        <v>0</v>
      </c>
      <c r="H2525" s="1">
        <v>37890221</v>
      </c>
      <c r="I2525" t="str">
        <f>_xlfn.XLOOKUP(Tabuľka9[[#This Row],[IČO]],Zlúčenie1[IČO],Zlúčenie1[zariadenie_short])</f>
        <v xml:space="preserve">SOŠ HSAD LC </v>
      </c>
      <c r="J2525" t="str">
        <f>_xlfn.XLOOKUP(Tabuľka9[[#This Row],[IČO]],Zlúčenie1[IČO],Zlúčenie1[cis_obce.okres_skratka])</f>
        <v>LC</v>
      </c>
    </row>
    <row r="2526" spans="1:10" hidden="1" x14ac:dyDescent="0.25">
      <c r="A2526" t="s">
        <v>122</v>
      </c>
      <c r="B2526" t="s">
        <v>163</v>
      </c>
      <c r="C2526" t="s">
        <v>10</v>
      </c>
      <c r="D2526"/>
      <c r="E2526" s="8"/>
      <c r="F2526"/>
      <c r="G2526">
        <f>SUM(Tabuľka9[[#This Row],[Predpokladané spotrebované množstvo 07-12/2022]]*Tabuľka9[[#This Row],[Cena MJ S  DPH]])</f>
        <v>0</v>
      </c>
      <c r="H2526" s="1">
        <v>37890221</v>
      </c>
      <c r="I2526" t="str">
        <f>_xlfn.XLOOKUP(Tabuľka9[[#This Row],[IČO]],Zlúčenie1[IČO],Zlúčenie1[zariadenie_short])</f>
        <v xml:space="preserve">SOŠ HSAD LC </v>
      </c>
      <c r="J2526" t="str">
        <f>_xlfn.XLOOKUP(Tabuľka9[[#This Row],[IČO]],Zlúčenie1[IČO],Zlúčenie1[cis_obce.okres_skratka])</f>
        <v>LC</v>
      </c>
    </row>
    <row r="2527" spans="1:10" hidden="1" x14ac:dyDescent="0.25">
      <c r="A2527" t="s">
        <v>122</v>
      </c>
      <c r="B2527" t="s">
        <v>164</v>
      </c>
      <c r="C2527" t="s">
        <v>10</v>
      </c>
      <c r="D2527"/>
      <c r="E2527" s="8"/>
      <c r="F2527"/>
      <c r="G2527">
        <f>SUM(Tabuľka9[[#This Row],[Predpokladané spotrebované množstvo 07-12/2022]]*Tabuľka9[[#This Row],[Cena MJ S  DPH]])</f>
        <v>0</v>
      </c>
      <c r="H2527" s="1">
        <v>37890221</v>
      </c>
      <c r="I2527" t="str">
        <f>_xlfn.XLOOKUP(Tabuľka9[[#This Row],[IČO]],Zlúčenie1[IČO],Zlúčenie1[zariadenie_short])</f>
        <v xml:space="preserve">SOŠ HSAD LC </v>
      </c>
      <c r="J2527" t="str">
        <f>_xlfn.XLOOKUP(Tabuľka9[[#This Row],[IČO]],Zlúčenie1[IČO],Zlúčenie1[cis_obce.okres_skratka])</f>
        <v>LC</v>
      </c>
    </row>
    <row r="2528" spans="1:10" hidden="1" x14ac:dyDescent="0.25">
      <c r="A2528" t="s">
        <v>122</v>
      </c>
      <c r="B2528" t="s">
        <v>165</v>
      </c>
      <c r="C2528" t="s">
        <v>10</v>
      </c>
      <c r="D2528"/>
      <c r="E2528" s="8"/>
      <c r="F2528"/>
      <c r="G2528">
        <f>SUM(Tabuľka9[[#This Row],[Predpokladané spotrebované množstvo 07-12/2022]]*Tabuľka9[[#This Row],[Cena MJ S  DPH]])</f>
        <v>0</v>
      </c>
      <c r="H2528" s="1">
        <v>37890221</v>
      </c>
      <c r="I2528" t="str">
        <f>_xlfn.XLOOKUP(Tabuľka9[[#This Row],[IČO]],Zlúčenie1[IČO],Zlúčenie1[zariadenie_short])</f>
        <v xml:space="preserve">SOŠ HSAD LC </v>
      </c>
      <c r="J2528" t="str">
        <f>_xlfn.XLOOKUP(Tabuľka9[[#This Row],[IČO]],Zlúčenie1[IČO],Zlúčenie1[cis_obce.okres_skratka])</f>
        <v>LC</v>
      </c>
    </row>
    <row r="2529" spans="1:10" hidden="1" x14ac:dyDescent="0.25">
      <c r="A2529" t="s">
        <v>122</v>
      </c>
      <c r="B2529" t="s">
        <v>166</v>
      </c>
      <c r="C2529" t="s">
        <v>10</v>
      </c>
      <c r="D2529"/>
      <c r="E2529" s="8"/>
      <c r="F2529"/>
      <c r="G2529">
        <f>SUM(Tabuľka9[[#This Row],[Predpokladané spotrebované množstvo 07-12/2022]]*Tabuľka9[[#This Row],[Cena MJ S  DPH]])</f>
        <v>0</v>
      </c>
      <c r="H2529" s="1">
        <v>37890221</v>
      </c>
      <c r="I2529" t="str">
        <f>_xlfn.XLOOKUP(Tabuľka9[[#This Row],[IČO]],Zlúčenie1[IČO],Zlúčenie1[zariadenie_short])</f>
        <v xml:space="preserve">SOŠ HSAD LC </v>
      </c>
      <c r="J2529" t="str">
        <f>_xlfn.XLOOKUP(Tabuľka9[[#This Row],[IČO]],Zlúčenie1[IČO],Zlúčenie1[cis_obce.okres_skratka])</f>
        <v>LC</v>
      </c>
    </row>
    <row r="2530" spans="1:10" hidden="1" x14ac:dyDescent="0.25">
      <c r="A2530" t="s">
        <v>122</v>
      </c>
      <c r="B2530" t="s">
        <v>167</v>
      </c>
      <c r="C2530" t="s">
        <v>10</v>
      </c>
      <c r="D2530"/>
      <c r="E2530" s="8"/>
      <c r="F2530"/>
      <c r="G2530">
        <f>SUM(Tabuľka9[[#This Row],[Predpokladané spotrebované množstvo 07-12/2022]]*Tabuľka9[[#This Row],[Cena MJ S  DPH]])</f>
        <v>0</v>
      </c>
      <c r="H2530" s="1">
        <v>37890221</v>
      </c>
      <c r="I2530" t="str">
        <f>_xlfn.XLOOKUP(Tabuľka9[[#This Row],[IČO]],Zlúčenie1[IČO],Zlúčenie1[zariadenie_short])</f>
        <v xml:space="preserve">SOŠ HSAD LC </v>
      </c>
      <c r="J2530" t="str">
        <f>_xlfn.XLOOKUP(Tabuľka9[[#This Row],[IČO]],Zlúčenie1[IČO],Zlúčenie1[cis_obce.okres_skratka])</f>
        <v>LC</v>
      </c>
    </row>
    <row r="2531" spans="1:10" hidden="1" x14ac:dyDescent="0.25">
      <c r="A2531" t="s">
        <v>122</v>
      </c>
      <c r="B2531" t="s">
        <v>168</v>
      </c>
      <c r="C2531" t="s">
        <v>10</v>
      </c>
      <c r="D2531"/>
      <c r="E2531" s="8"/>
      <c r="F2531"/>
      <c r="G2531">
        <f>SUM(Tabuľka9[[#This Row],[Predpokladané spotrebované množstvo 07-12/2022]]*Tabuľka9[[#This Row],[Cena MJ S  DPH]])</f>
        <v>0</v>
      </c>
      <c r="H2531" s="1">
        <v>37890221</v>
      </c>
      <c r="I2531" t="str">
        <f>_xlfn.XLOOKUP(Tabuľka9[[#This Row],[IČO]],Zlúčenie1[IČO],Zlúčenie1[zariadenie_short])</f>
        <v xml:space="preserve">SOŠ HSAD LC </v>
      </c>
      <c r="J2531" t="str">
        <f>_xlfn.XLOOKUP(Tabuľka9[[#This Row],[IČO]],Zlúčenie1[IČO],Zlúčenie1[cis_obce.okres_skratka])</f>
        <v>LC</v>
      </c>
    </row>
    <row r="2532" spans="1:10" hidden="1" x14ac:dyDescent="0.25">
      <c r="A2532" t="s">
        <v>122</v>
      </c>
      <c r="B2532" t="s">
        <v>169</v>
      </c>
      <c r="C2532" t="s">
        <v>10</v>
      </c>
      <c r="D2532"/>
      <c r="E2532" s="8"/>
      <c r="F2532"/>
      <c r="G2532">
        <f>SUM(Tabuľka9[[#This Row],[Predpokladané spotrebované množstvo 07-12/2022]]*Tabuľka9[[#This Row],[Cena MJ S  DPH]])</f>
        <v>0</v>
      </c>
      <c r="H2532" s="1">
        <v>37890221</v>
      </c>
      <c r="I2532" t="str">
        <f>_xlfn.XLOOKUP(Tabuľka9[[#This Row],[IČO]],Zlúčenie1[IČO],Zlúčenie1[zariadenie_short])</f>
        <v xml:space="preserve">SOŠ HSAD LC </v>
      </c>
      <c r="J2532" t="str">
        <f>_xlfn.XLOOKUP(Tabuľka9[[#This Row],[IČO]],Zlúčenie1[IČO],Zlúčenie1[cis_obce.okres_skratka])</f>
        <v>LC</v>
      </c>
    </row>
    <row r="2533" spans="1:10" hidden="1" x14ac:dyDescent="0.25">
      <c r="A2533" t="s">
        <v>122</v>
      </c>
      <c r="B2533" t="s">
        <v>170</v>
      </c>
      <c r="C2533" t="s">
        <v>10</v>
      </c>
      <c r="D2533"/>
      <c r="E2533" s="8"/>
      <c r="F2533"/>
      <c r="G2533">
        <f>SUM(Tabuľka9[[#This Row],[Predpokladané spotrebované množstvo 07-12/2022]]*Tabuľka9[[#This Row],[Cena MJ S  DPH]])</f>
        <v>0</v>
      </c>
      <c r="H2533" s="1">
        <v>37890221</v>
      </c>
      <c r="I2533" t="str">
        <f>_xlfn.XLOOKUP(Tabuľka9[[#This Row],[IČO]],Zlúčenie1[IČO],Zlúčenie1[zariadenie_short])</f>
        <v xml:space="preserve">SOŠ HSAD LC </v>
      </c>
      <c r="J2533" t="str">
        <f>_xlfn.XLOOKUP(Tabuľka9[[#This Row],[IČO]],Zlúčenie1[IČO],Zlúčenie1[cis_obce.okres_skratka])</f>
        <v>LC</v>
      </c>
    </row>
    <row r="2534" spans="1:10" hidden="1" x14ac:dyDescent="0.25">
      <c r="A2534" t="s">
        <v>122</v>
      </c>
      <c r="B2534" t="s">
        <v>171</v>
      </c>
      <c r="C2534" t="s">
        <v>10</v>
      </c>
      <c r="D2534"/>
      <c r="E2534" s="8"/>
      <c r="F2534"/>
      <c r="G2534">
        <f>SUM(Tabuľka9[[#This Row],[Predpokladané spotrebované množstvo 07-12/2022]]*Tabuľka9[[#This Row],[Cena MJ S  DPH]])</f>
        <v>0</v>
      </c>
      <c r="H2534" s="1">
        <v>37890221</v>
      </c>
      <c r="I2534" t="str">
        <f>_xlfn.XLOOKUP(Tabuľka9[[#This Row],[IČO]],Zlúčenie1[IČO],Zlúčenie1[zariadenie_short])</f>
        <v xml:space="preserve">SOŠ HSAD LC </v>
      </c>
      <c r="J2534" t="str">
        <f>_xlfn.XLOOKUP(Tabuľka9[[#This Row],[IČO]],Zlúčenie1[IČO],Zlúčenie1[cis_obce.okres_skratka])</f>
        <v>LC</v>
      </c>
    </row>
    <row r="2535" spans="1:10" hidden="1" x14ac:dyDescent="0.25">
      <c r="A2535" t="s">
        <v>122</v>
      </c>
      <c r="B2535" t="s">
        <v>172</v>
      </c>
      <c r="C2535" t="s">
        <v>10</v>
      </c>
      <c r="D2535"/>
      <c r="E2535" s="8"/>
      <c r="F2535"/>
      <c r="G2535">
        <f>SUM(Tabuľka9[[#This Row],[Predpokladané spotrebované množstvo 07-12/2022]]*Tabuľka9[[#This Row],[Cena MJ S  DPH]])</f>
        <v>0</v>
      </c>
      <c r="H2535" s="1">
        <v>37890221</v>
      </c>
      <c r="I2535" t="str">
        <f>_xlfn.XLOOKUP(Tabuľka9[[#This Row],[IČO]],Zlúčenie1[IČO],Zlúčenie1[zariadenie_short])</f>
        <v xml:space="preserve">SOŠ HSAD LC </v>
      </c>
      <c r="J2535" t="str">
        <f>_xlfn.XLOOKUP(Tabuľka9[[#This Row],[IČO]],Zlúčenie1[IČO],Zlúčenie1[cis_obce.okres_skratka])</f>
        <v>LC</v>
      </c>
    </row>
    <row r="2536" spans="1:10" hidden="1" x14ac:dyDescent="0.25">
      <c r="A2536" t="s">
        <v>122</v>
      </c>
      <c r="B2536" t="s">
        <v>173</v>
      </c>
      <c r="C2536" t="s">
        <v>10</v>
      </c>
      <c r="D2536"/>
      <c r="E2536" s="8"/>
      <c r="F2536"/>
      <c r="G2536">
        <f>SUM(Tabuľka9[[#This Row],[Predpokladané spotrebované množstvo 07-12/2022]]*Tabuľka9[[#This Row],[Cena MJ S  DPH]])</f>
        <v>0</v>
      </c>
      <c r="H2536" s="1">
        <v>37890221</v>
      </c>
      <c r="I2536" t="str">
        <f>_xlfn.XLOOKUP(Tabuľka9[[#This Row],[IČO]],Zlúčenie1[IČO],Zlúčenie1[zariadenie_short])</f>
        <v xml:space="preserve">SOŠ HSAD LC </v>
      </c>
      <c r="J2536" t="str">
        <f>_xlfn.XLOOKUP(Tabuľka9[[#This Row],[IČO]],Zlúčenie1[IČO],Zlúčenie1[cis_obce.okres_skratka])</f>
        <v>LC</v>
      </c>
    </row>
    <row r="2537" spans="1:10" hidden="1" x14ac:dyDescent="0.25">
      <c r="A2537" t="s">
        <v>122</v>
      </c>
      <c r="B2537" t="s">
        <v>174</v>
      </c>
      <c r="C2537" t="s">
        <v>10</v>
      </c>
      <c r="D2537"/>
      <c r="E2537" s="8"/>
      <c r="F2537"/>
      <c r="G2537">
        <f>SUM(Tabuľka9[[#This Row],[Predpokladané spotrebované množstvo 07-12/2022]]*Tabuľka9[[#This Row],[Cena MJ S  DPH]])</f>
        <v>0</v>
      </c>
      <c r="H2537" s="1">
        <v>37890221</v>
      </c>
      <c r="I2537" t="str">
        <f>_xlfn.XLOOKUP(Tabuľka9[[#This Row],[IČO]],Zlúčenie1[IČO],Zlúčenie1[zariadenie_short])</f>
        <v xml:space="preserve">SOŠ HSAD LC </v>
      </c>
      <c r="J2537" t="str">
        <f>_xlfn.XLOOKUP(Tabuľka9[[#This Row],[IČO]],Zlúčenie1[IČO],Zlúčenie1[cis_obce.okres_skratka])</f>
        <v>LC</v>
      </c>
    </row>
    <row r="2538" spans="1:10" hidden="1" x14ac:dyDescent="0.25">
      <c r="A2538" t="s">
        <v>122</v>
      </c>
      <c r="B2538" t="s">
        <v>175</v>
      </c>
      <c r="C2538" t="s">
        <v>10</v>
      </c>
      <c r="D2538"/>
      <c r="E2538" s="8"/>
      <c r="F2538"/>
      <c r="G2538">
        <f>SUM(Tabuľka9[[#This Row],[Predpokladané spotrebované množstvo 07-12/2022]]*Tabuľka9[[#This Row],[Cena MJ S  DPH]])</f>
        <v>0</v>
      </c>
      <c r="H2538" s="1">
        <v>37890221</v>
      </c>
      <c r="I2538" t="str">
        <f>_xlfn.XLOOKUP(Tabuľka9[[#This Row],[IČO]],Zlúčenie1[IČO],Zlúčenie1[zariadenie_short])</f>
        <v xml:space="preserve">SOŠ HSAD LC </v>
      </c>
      <c r="J2538" t="str">
        <f>_xlfn.XLOOKUP(Tabuľka9[[#This Row],[IČO]],Zlúčenie1[IČO],Zlúčenie1[cis_obce.okres_skratka])</f>
        <v>LC</v>
      </c>
    </row>
    <row r="2539" spans="1:10" hidden="1" x14ac:dyDescent="0.25">
      <c r="A2539" t="s">
        <v>122</v>
      </c>
      <c r="B2539" t="s">
        <v>176</v>
      </c>
      <c r="C2539" t="s">
        <v>10</v>
      </c>
      <c r="D2539"/>
      <c r="E2539" s="8"/>
      <c r="F2539"/>
      <c r="G2539">
        <f>SUM(Tabuľka9[[#This Row],[Predpokladané spotrebované množstvo 07-12/2022]]*Tabuľka9[[#This Row],[Cena MJ S  DPH]])</f>
        <v>0</v>
      </c>
      <c r="H2539" s="1">
        <v>37890221</v>
      </c>
      <c r="I2539" t="str">
        <f>_xlfn.XLOOKUP(Tabuľka9[[#This Row],[IČO]],Zlúčenie1[IČO],Zlúčenie1[zariadenie_short])</f>
        <v xml:space="preserve">SOŠ HSAD LC </v>
      </c>
      <c r="J2539" t="str">
        <f>_xlfn.XLOOKUP(Tabuľka9[[#This Row],[IČO]],Zlúčenie1[IČO],Zlúčenie1[cis_obce.okres_skratka])</f>
        <v>LC</v>
      </c>
    </row>
    <row r="2540" spans="1:10" hidden="1" x14ac:dyDescent="0.25">
      <c r="A2540" t="s">
        <v>122</v>
      </c>
      <c r="B2540" t="s">
        <v>177</v>
      </c>
      <c r="C2540" t="s">
        <v>10</v>
      </c>
      <c r="D2540"/>
      <c r="E2540" s="8"/>
      <c r="F2540"/>
      <c r="G2540">
        <f>SUM(Tabuľka9[[#This Row],[Predpokladané spotrebované množstvo 07-12/2022]]*Tabuľka9[[#This Row],[Cena MJ S  DPH]])</f>
        <v>0</v>
      </c>
      <c r="H2540" s="1">
        <v>37890221</v>
      </c>
      <c r="I2540" t="str">
        <f>_xlfn.XLOOKUP(Tabuľka9[[#This Row],[IČO]],Zlúčenie1[IČO],Zlúčenie1[zariadenie_short])</f>
        <v xml:space="preserve">SOŠ HSAD LC </v>
      </c>
      <c r="J2540" t="str">
        <f>_xlfn.XLOOKUP(Tabuľka9[[#This Row],[IČO]],Zlúčenie1[IČO],Zlúčenie1[cis_obce.okres_skratka])</f>
        <v>LC</v>
      </c>
    </row>
    <row r="2541" spans="1:10" hidden="1" x14ac:dyDescent="0.25">
      <c r="A2541" t="s">
        <v>122</v>
      </c>
      <c r="B2541" t="s">
        <v>178</v>
      </c>
      <c r="C2541" t="s">
        <v>10</v>
      </c>
      <c r="D2541"/>
      <c r="E2541" s="8"/>
      <c r="F2541"/>
      <c r="G2541">
        <f>SUM(Tabuľka9[[#This Row],[Predpokladané spotrebované množstvo 07-12/2022]]*Tabuľka9[[#This Row],[Cena MJ S  DPH]])</f>
        <v>0</v>
      </c>
      <c r="H2541" s="1">
        <v>37890221</v>
      </c>
      <c r="I2541" t="str">
        <f>_xlfn.XLOOKUP(Tabuľka9[[#This Row],[IČO]],Zlúčenie1[IČO],Zlúčenie1[zariadenie_short])</f>
        <v xml:space="preserve">SOŠ HSAD LC </v>
      </c>
      <c r="J2541" t="str">
        <f>_xlfn.XLOOKUP(Tabuľka9[[#This Row],[IČO]],Zlúčenie1[IČO],Zlúčenie1[cis_obce.okres_skratka])</f>
        <v>LC</v>
      </c>
    </row>
    <row r="2542" spans="1:10" hidden="1" x14ac:dyDescent="0.25">
      <c r="A2542" t="s">
        <v>122</v>
      </c>
      <c r="B2542" t="s">
        <v>179</v>
      </c>
      <c r="C2542" t="s">
        <v>10</v>
      </c>
      <c r="D2542"/>
      <c r="E2542" s="8"/>
      <c r="F2542"/>
      <c r="G2542">
        <f>SUM(Tabuľka9[[#This Row],[Predpokladané spotrebované množstvo 07-12/2022]]*Tabuľka9[[#This Row],[Cena MJ S  DPH]])</f>
        <v>0</v>
      </c>
      <c r="H2542" s="1">
        <v>37890221</v>
      </c>
      <c r="I2542" t="str">
        <f>_xlfn.XLOOKUP(Tabuľka9[[#This Row],[IČO]],Zlúčenie1[IČO],Zlúčenie1[zariadenie_short])</f>
        <v xml:space="preserve">SOŠ HSAD LC </v>
      </c>
      <c r="J2542" t="str">
        <f>_xlfn.XLOOKUP(Tabuľka9[[#This Row],[IČO]],Zlúčenie1[IČO],Zlúčenie1[cis_obce.okres_skratka])</f>
        <v>LC</v>
      </c>
    </row>
    <row r="2543" spans="1:10" hidden="1" x14ac:dyDescent="0.25">
      <c r="A2543" t="s">
        <v>122</v>
      </c>
      <c r="B2543" t="s">
        <v>180</v>
      </c>
      <c r="C2543" t="s">
        <v>10</v>
      </c>
      <c r="D2543"/>
      <c r="E2543" s="8"/>
      <c r="F2543"/>
      <c r="G2543">
        <f>SUM(Tabuľka9[[#This Row],[Predpokladané spotrebované množstvo 07-12/2022]]*Tabuľka9[[#This Row],[Cena MJ S  DPH]])</f>
        <v>0</v>
      </c>
      <c r="H2543" s="1">
        <v>37890221</v>
      </c>
      <c r="I2543" t="str">
        <f>_xlfn.XLOOKUP(Tabuľka9[[#This Row],[IČO]],Zlúčenie1[IČO],Zlúčenie1[zariadenie_short])</f>
        <v xml:space="preserve">SOŠ HSAD LC </v>
      </c>
      <c r="J2543" t="str">
        <f>_xlfn.XLOOKUP(Tabuľka9[[#This Row],[IČO]],Zlúčenie1[IČO],Zlúčenie1[cis_obce.okres_skratka])</f>
        <v>LC</v>
      </c>
    </row>
    <row r="2544" spans="1:10" hidden="1" x14ac:dyDescent="0.25">
      <c r="A2544" t="s">
        <v>122</v>
      </c>
      <c r="B2544" t="s">
        <v>181</v>
      </c>
      <c r="C2544" t="s">
        <v>10</v>
      </c>
      <c r="D2544"/>
      <c r="E2544" s="8"/>
      <c r="F2544"/>
      <c r="G2544">
        <f>SUM(Tabuľka9[[#This Row],[Predpokladané spotrebované množstvo 07-12/2022]]*Tabuľka9[[#This Row],[Cena MJ S  DPH]])</f>
        <v>0</v>
      </c>
      <c r="H2544" s="1">
        <v>37890221</v>
      </c>
      <c r="I2544" t="str">
        <f>_xlfn.XLOOKUP(Tabuľka9[[#This Row],[IČO]],Zlúčenie1[IČO],Zlúčenie1[zariadenie_short])</f>
        <v xml:space="preserve">SOŠ HSAD LC </v>
      </c>
      <c r="J2544" t="str">
        <f>_xlfn.XLOOKUP(Tabuľka9[[#This Row],[IČO]],Zlúčenie1[IČO],Zlúčenie1[cis_obce.okres_skratka])</f>
        <v>LC</v>
      </c>
    </row>
    <row r="2545" spans="1:10" hidden="1" x14ac:dyDescent="0.25">
      <c r="A2545" t="s">
        <v>122</v>
      </c>
      <c r="B2545" t="s">
        <v>182</v>
      </c>
      <c r="C2545" t="s">
        <v>10</v>
      </c>
      <c r="D2545"/>
      <c r="E2545" s="8"/>
      <c r="F2545"/>
      <c r="G2545">
        <f>SUM(Tabuľka9[[#This Row],[Predpokladané spotrebované množstvo 07-12/2022]]*Tabuľka9[[#This Row],[Cena MJ S  DPH]])</f>
        <v>0</v>
      </c>
      <c r="H2545" s="1">
        <v>37890221</v>
      </c>
      <c r="I2545" t="str">
        <f>_xlfn.XLOOKUP(Tabuľka9[[#This Row],[IČO]],Zlúčenie1[IČO],Zlúčenie1[zariadenie_short])</f>
        <v xml:space="preserve">SOŠ HSAD LC </v>
      </c>
      <c r="J2545" t="str">
        <f>_xlfn.XLOOKUP(Tabuľka9[[#This Row],[IČO]],Zlúčenie1[IČO],Zlúčenie1[cis_obce.okres_skratka])</f>
        <v>LC</v>
      </c>
    </row>
    <row r="2546" spans="1:10" hidden="1" x14ac:dyDescent="0.25">
      <c r="A2546" t="s">
        <v>122</v>
      </c>
      <c r="B2546" t="s">
        <v>183</v>
      </c>
      <c r="C2546" t="s">
        <v>10</v>
      </c>
      <c r="D2546"/>
      <c r="E2546" s="8"/>
      <c r="F2546"/>
      <c r="G2546">
        <f>SUM(Tabuľka9[[#This Row],[Predpokladané spotrebované množstvo 07-12/2022]]*Tabuľka9[[#This Row],[Cena MJ S  DPH]])</f>
        <v>0</v>
      </c>
      <c r="H2546" s="1">
        <v>37890221</v>
      </c>
      <c r="I2546" t="str">
        <f>_xlfn.XLOOKUP(Tabuľka9[[#This Row],[IČO]],Zlúčenie1[IČO],Zlúčenie1[zariadenie_short])</f>
        <v xml:space="preserve">SOŠ HSAD LC </v>
      </c>
      <c r="J2546" t="str">
        <f>_xlfn.XLOOKUP(Tabuľka9[[#This Row],[IČO]],Zlúčenie1[IČO],Zlúčenie1[cis_obce.okres_skratka])</f>
        <v>LC</v>
      </c>
    </row>
    <row r="2547" spans="1:10" hidden="1" x14ac:dyDescent="0.25">
      <c r="A2547" t="s">
        <v>122</v>
      </c>
      <c r="B2547" t="s">
        <v>184</v>
      </c>
      <c r="C2547" t="s">
        <v>10</v>
      </c>
      <c r="D2547"/>
      <c r="E2547" s="8"/>
      <c r="F2547"/>
      <c r="G2547">
        <f>SUM(Tabuľka9[[#This Row],[Predpokladané spotrebované množstvo 07-12/2022]]*Tabuľka9[[#This Row],[Cena MJ S  DPH]])</f>
        <v>0</v>
      </c>
      <c r="H2547" s="1">
        <v>37890221</v>
      </c>
      <c r="I2547" t="str">
        <f>_xlfn.XLOOKUP(Tabuľka9[[#This Row],[IČO]],Zlúčenie1[IČO],Zlúčenie1[zariadenie_short])</f>
        <v xml:space="preserve">SOŠ HSAD LC </v>
      </c>
      <c r="J2547" t="str">
        <f>_xlfn.XLOOKUP(Tabuľka9[[#This Row],[IČO]],Zlúčenie1[IČO],Zlúčenie1[cis_obce.okres_skratka])</f>
        <v>LC</v>
      </c>
    </row>
    <row r="2548" spans="1:10" hidden="1" x14ac:dyDescent="0.25">
      <c r="A2548" t="s">
        <v>122</v>
      </c>
      <c r="B2548" t="s">
        <v>185</v>
      </c>
      <c r="C2548" t="s">
        <v>10</v>
      </c>
      <c r="D2548"/>
      <c r="E2548" s="8"/>
      <c r="F2548"/>
      <c r="G2548">
        <f>SUM(Tabuľka9[[#This Row],[Predpokladané spotrebované množstvo 07-12/2022]]*Tabuľka9[[#This Row],[Cena MJ S  DPH]])</f>
        <v>0</v>
      </c>
      <c r="H2548" s="1">
        <v>37890221</v>
      </c>
      <c r="I2548" t="str">
        <f>_xlfn.XLOOKUP(Tabuľka9[[#This Row],[IČO]],Zlúčenie1[IČO],Zlúčenie1[zariadenie_short])</f>
        <v xml:space="preserve">SOŠ HSAD LC </v>
      </c>
      <c r="J2548" t="str">
        <f>_xlfn.XLOOKUP(Tabuľka9[[#This Row],[IČO]],Zlúčenie1[IČO],Zlúčenie1[cis_obce.okres_skratka])</f>
        <v>LC</v>
      </c>
    </row>
    <row r="2549" spans="1:10" hidden="1" x14ac:dyDescent="0.25">
      <c r="A2549" t="s">
        <v>92</v>
      </c>
      <c r="B2549" t="s">
        <v>186</v>
      </c>
      <c r="C2549" t="s">
        <v>45</v>
      </c>
      <c r="D2549"/>
      <c r="E2549" s="8"/>
      <c r="F2549"/>
      <c r="G2549">
        <f>SUM(Tabuľka9[[#This Row],[Predpokladané spotrebované množstvo 07-12/2022]]*Tabuľka9[[#This Row],[Cena MJ S  DPH]])</f>
        <v>0</v>
      </c>
      <c r="H2549" s="1">
        <v>37890221</v>
      </c>
      <c r="I2549" t="str">
        <f>_xlfn.XLOOKUP(Tabuľka9[[#This Row],[IČO]],Zlúčenie1[IČO],Zlúčenie1[zariadenie_short])</f>
        <v xml:space="preserve">SOŠ HSAD LC </v>
      </c>
      <c r="J2549" t="str">
        <f>_xlfn.XLOOKUP(Tabuľka9[[#This Row],[IČO]],Zlúčenie1[IČO],Zlúčenie1[cis_obce.okres_skratka])</f>
        <v>LC</v>
      </c>
    </row>
    <row r="2550" spans="1:10" hidden="1" x14ac:dyDescent="0.25">
      <c r="A2550" t="s">
        <v>92</v>
      </c>
      <c r="B2550" t="s">
        <v>187</v>
      </c>
      <c r="C2550" t="s">
        <v>10</v>
      </c>
      <c r="D2550"/>
      <c r="E2550" s="8"/>
      <c r="F2550"/>
      <c r="G2550">
        <f>SUM(Tabuľka9[[#This Row],[Predpokladané spotrebované množstvo 07-12/2022]]*Tabuľka9[[#This Row],[Cena MJ S  DPH]])</f>
        <v>0</v>
      </c>
      <c r="H2550" s="1">
        <v>37890221</v>
      </c>
      <c r="I2550" t="str">
        <f>_xlfn.XLOOKUP(Tabuľka9[[#This Row],[IČO]],Zlúčenie1[IČO],Zlúčenie1[zariadenie_short])</f>
        <v xml:space="preserve">SOŠ HSAD LC </v>
      </c>
      <c r="J2550" t="str">
        <f>_xlfn.XLOOKUP(Tabuľka9[[#This Row],[IČO]],Zlúčenie1[IČO],Zlúčenie1[cis_obce.okres_skratka])</f>
        <v>LC</v>
      </c>
    </row>
    <row r="2551" spans="1:10" hidden="1" x14ac:dyDescent="0.25">
      <c r="A2551" t="s">
        <v>92</v>
      </c>
      <c r="B2551" t="s">
        <v>188</v>
      </c>
      <c r="C2551" t="s">
        <v>10</v>
      </c>
      <c r="D2551"/>
      <c r="E2551" s="8"/>
      <c r="F2551"/>
      <c r="G2551">
        <f>SUM(Tabuľka9[[#This Row],[Predpokladané spotrebované množstvo 07-12/2022]]*Tabuľka9[[#This Row],[Cena MJ S  DPH]])</f>
        <v>0</v>
      </c>
      <c r="H2551" s="1">
        <v>37890221</v>
      </c>
      <c r="I2551" t="str">
        <f>_xlfn.XLOOKUP(Tabuľka9[[#This Row],[IČO]],Zlúčenie1[IČO],Zlúčenie1[zariadenie_short])</f>
        <v xml:space="preserve">SOŠ HSAD LC </v>
      </c>
      <c r="J2551" t="str">
        <f>_xlfn.XLOOKUP(Tabuľka9[[#This Row],[IČO]],Zlúčenie1[IČO],Zlúčenie1[cis_obce.okres_skratka])</f>
        <v>LC</v>
      </c>
    </row>
    <row r="2552" spans="1:10" hidden="1" x14ac:dyDescent="0.25">
      <c r="A2552" t="s">
        <v>7</v>
      </c>
      <c r="B2552" t="s">
        <v>8</v>
      </c>
      <c r="C2552" t="s">
        <v>10</v>
      </c>
      <c r="D2552"/>
      <c r="E2552" s="8"/>
      <c r="F2552"/>
      <c r="G2552">
        <f>SUM(Tabuľka9[[#This Row],[Predpokladané spotrebované množstvo 07-12/2022]]*Tabuľka9[[#This Row],[Cena MJ S  DPH]])</f>
        <v>0</v>
      </c>
      <c r="H2552" s="1">
        <v>632252</v>
      </c>
      <c r="I2552" t="str">
        <f>_xlfn.XLOOKUP(Tabuľka9[[#This Row],[IČO]],Zlúčenie1[IČO],Zlúčenie1[zariadenie_short])</f>
        <v>DDaDSS Senium BB</v>
      </c>
      <c r="J2552" t="str">
        <f>_xlfn.XLOOKUP(Tabuľka9[[#This Row],[IČO]],Zlúčenie1[IČO],Zlúčenie1[cis_obce.okres_skratka])</f>
        <v>BB</v>
      </c>
    </row>
    <row r="2553" spans="1:10" hidden="1" x14ac:dyDescent="0.25">
      <c r="A2553" t="s">
        <v>7</v>
      </c>
      <c r="B2553" t="s">
        <v>9</v>
      </c>
      <c r="C2553" t="s">
        <v>10</v>
      </c>
      <c r="D2553"/>
      <c r="E2553" s="8"/>
      <c r="F2553"/>
      <c r="G2553">
        <f>SUM(Tabuľka9[[#This Row],[Predpokladané spotrebované množstvo 07-12/2022]]*Tabuľka9[[#This Row],[Cena MJ S  DPH]])</f>
        <v>0</v>
      </c>
      <c r="H2553" s="1">
        <v>632252</v>
      </c>
      <c r="I2553" t="str">
        <f>_xlfn.XLOOKUP(Tabuľka9[[#This Row],[IČO]],Zlúčenie1[IČO],Zlúčenie1[zariadenie_short])</f>
        <v>DDaDSS Senium BB</v>
      </c>
      <c r="J2553" t="str">
        <f>_xlfn.XLOOKUP(Tabuľka9[[#This Row],[IČO]],Zlúčenie1[IČO],Zlúčenie1[cis_obce.okres_skratka])</f>
        <v>BB</v>
      </c>
    </row>
    <row r="2554" spans="1:10" hidden="1" x14ac:dyDescent="0.25">
      <c r="A2554" t="s">
        <v>7</v>
      </c>
      <c r="B2554" t="s">
        <v>11</v>
      </c>
      <c r="C2554" t="s">
        <v>10</v>
      </c>
      <c r="D2554"/>
      <c r="E2554" s="8">
        <v>1.49</v>
      </c>
      <c r="F2554"/>
      <c r="G2554">
        <f>SUM(Tabuľka9[[#This Row],[Predpokladané spotrebované množstvo 07-12/2022]]*Tabuľka9[[#This Row],[Cena MJ S  DPH]])</f>
        <v>0</v>
      </c>
      <c r="H2554" s="1">
        <v>632252</v>
      </c>
      <c r="I2554" t="str">
        <f>_xlfn.XLOOKUP(Tabuľka9[[#This Row],[IČO]],Zlúčenie1[IČO],Zlúčenie1[zariadenie_short])</f>
        <v>DDaDSS Senium BB</v>
      </c>
      <c r="J2554" t="str">
        <f>_xlfn.XLOOKUP(Tabuľka9[[#This Row],[IČO]],Zlúčenie1[IČO],Zlúčenie1[cis_obce.okres_skratka])</f>
        <v>BB</v>
      </c>
    </row>
    <row r="2555" spans="1:10" hidden="1" x14ac:dyDescent="0.25">
      <c r="A2555" t="s">
        <v>7</v>
      </c>
      <c r="B2555" t="s">
        <v>12</v>
      </c>
      <c r="C2555" t="s">
        <v>10</v>
      </c>
      <c r="D2555"/>
      <c r="E2555" s="8">
        <v>0.55000000000000004</v>
      </c>
      <c r="F2555"/>
      <c r="G2555">
        <f>SUM(Tabuľka9[[#This Row],[Predpokladané spotrebované množstvo 07-12/2022]]*Tabuľka9[[#This Row],[Cena MJ S  DPH]])</f>
        <v>0</v>
      </c>
      <c r="H2555" s="1">
        <v>632252</v>
      </c>
      <c r="I2555" t="str">
        <f>_xlfn.XLOOKUP(Tabuľka9[[#This Row],[IČO]],Zlúčenie1[IČO],Zlúčenie1[zariadenie_short])</f>
        <v>DDaDSS Senium BB</v>
      </c>
      <c r="J2555" t="str">
        <f>_xlfn.XLOOKUP(Tabuľka9[[#This Row],[IČO]],Zlúčenie1[IČO],Zlúčenie1[cis_obce.okres_skratka])</f>
        <v>BB</v>
      </c>
    </row>
    <row r="2556" spans="1:10" hidden="1" x14ac:dyDescent="0.25">
      <c r="A2556" t="s">
        <v>7</v>
      </c>
      <c r="B2556" t="s">
        <v>13</v>
      </c>
      <c r="C2556" t="s">
        <v>10</v>
      </c>
      <c r="D2556"/>
      <c r="E2556" s="8"/>
      <c r="F2556"/>
      <c r="G2556">
        <f>SUM(Tabuľka9[[#This Row],[Predpokladané spotrebované množstvo 07-12/2022]]*Tabuľka9[[#This Row],[Cena MJ S  DPH]])</f>
        <v>0</v>
      </c>
      <c r="H2556" s="1">
        <v>632252</v>
      </c>
      <c r="I2556" t="str">
        <f>_xlfn.XLOOKUP(Tabuľka9[[#This Row],[IČO]],Zlúčenie1[IČO],Zlúčenie1[zariadenie_short])</f>
        <v>DDaDSS Senium BB</v>
      </c>
      <c r="J2556" t="str">
        <f>_xlfn.XLOOKUP(Tabuľka9[[#This Row],[IČO]],Zlúčenie1[IČO],Zlúčenie1[cis_obce.okres_skratka])</f>
        <v>BB</v>
      </c>
    </row>
    <row r="2557" spans="1:10" hidden="1" x14ac:dyDescent="0.25">
      <c r="A2557" t="s">
        <v>7</v>
      </c>
      <c r="B2557" t="s">
        <v>14</v>
      </c>
      <c r="C2557" t="s">
        <v>10</v>
      </c>
      <c r="D2557"/>
      <c r="E2557" s="8"/>
      <c r="F2557"/>
      <c r="G2557">
        <f>SUM(Tabuľka9[[#This Row],[Predpokladané spotrebované množstvo 07-12/2022]]*Tabuľka9[[#This Row],[Cena MJ S  DPH]])</f>
        <v>0</v>
      </c>
      <c r="H2557" s="1">
        <v>632252</v>
      </c>
      <c r="I2557" t="str">
        <f>_xlfn.XLOOKUP(Tabuľka9[[#This Row],[IČO]],Zlúčenie1[IČO],Zlúčenie1[zariadenie_short])</f>
        <v>DDaDSS Senium BB</v>
      </c>
      <c r="J2557" t="str">
        <f>_xlfn.XLOOKUP(Tabuľka9[[#This Row],[IČO]],Zlúčenie1[IČO],Zlúčenie1[cis_obce.okres_skratka])</f>
        <v>BB</v>
      </c>
    </row>
    <row r="2558" spans="1:10" hidden="1" x14ac:dyDescent="0.25">
      <c r="A2558" t="s">
        <v>7</v>
      </c>
      <c r="B2558" t="s">
        <v>15</v>
      </c>
      <c r="C2558" t="s">
        <v>16</v>
      </c>
      <c r="D2558"/>
      <c r="E2558" s="8">
        <v>0.5</v>
      </c>
      <c r="F2558"/>
      <c r="G2558">
        <f>SUM(Tabuľka9[[#This Row],[Predpokladané spotrebované množstvo 07-12/2022]]*Tabuľka9[[#This Row],[Cena MJ S  DPH]])</f>
        <v>0</v>
      </c>
      <c r="H2558" s="1">
        <v>632252</v>
      </c>
      <c r="I2558" t="str">
        <f>_xlfn.XLOOKUP(Tabuľka9[[#This Row],[IČO]],Zlúčenie1[IČO],Zlúčenie1[zariadenie_short])</f>
        <v>DDaDSS Senium BB</v>
      </c>
      <c r="J2558" t="str">
        <f>_xlfn.XLOOKUP(Tabuľka9[[#This Row],[IČO]],Zlúčenie1[IČO],Zlúčenie1[cis_obce.okres_skratka])</f>
        <v>BB</v>
      </c>
    </row>
    <row r="2559" spans="1:10" hidden="1" x14ac:dyDescent="0.25">
      <c r="A2559" t="s">
        <v>7</v>
      </c>
      <c r="B2559" t="s">
        <v>17</v>
      </c>
      <c r="C2559" t="s">
        <v>10</v>
      </c>
      <c r="D2559"/>
      <c r="E2559" s="8">
        <v>3.5</v>
      </c>
      <c r="F2559"/>
      <c r="G2559">
        <f>SUM(Tabuľka9[[#This Row],[Predpokladané spotrebované množstvo 07-12/2022]]*Tabuľka9[[#This Row],[Cena MJ S  DPH]])</f>
        <v>0</v>
      </c>
      <c r="H2559" s="1">
        <v>632252</v>
      </c>
      <c r="I2559" t="str">
        <f>_xlfn.XLOOKUP(Tabuľka9[[#This Row],[IČO]],Zlúčenie1[IČO],Zlúčenie1[zariadenie_short])</f>
        <v>DDaDSS Senium BB</v>
      </c>
      <c r="J2559" t="str">
        <f>_xlfn.XLOOKUP(Tabuľka9[[#This Row],[IČO]],Zlúčenie1[IČO],Zlúčenie1[cis_obce.okres_skratka])</f>
        <v>BB</v>
      </c>
    </row>
    <row r="2560" spans="1:10" hidden="1" x14ac:dyDescent="0.25">
      <c r="A2560" t="s">
        <v>7</v>
      </c>
      <c r="B2560" t="s">
        <v>18</v>
      </c>
      <c r="C2560" t="s">
        <v>10</v>
      </c>
      <c r="D2560"/>
      <c r="E2560" s="8"/>
      <c r="F2560"/>
      <c r="G2560">
        <f>SUM(Tabuľka9[[#This Row],[Predpokladané spotrebované množstvo 07-12/2022]]*Tabuľka9[[#This Row],[Cena MJ S  DPH]])</f>
        <v>0</v>
      </c>
      <c r="H2560" s="1">
        <v>632252</v>
      </c>
      <c r="I2560" t="str">
        <f>_xlfn.XLOOKUP(Tabuľka9[[#This Row],[IČO]],Zlúčenie1[IČO],Zlúčenie1[zariadenie_short])</f>
        <v>DDaDSS Senium BB</v>
      </c>
      <c r="J2560" t="str">
        <f>_xlfn.XLOOKUP(Tabuľka9[[#This Row],[IČO]],Zlúčenie1[IČO],Zlúčenie1[cis_obce.okres_skratka])</f>
        <v>BB</v>
      </c>
    </row>
    <row r="2561" spans="1:10" hidden="1" x14ac:dyDescent="0.25">
      <c r="A2561" t="s">
        <v>7</v>
      </c>
      <c r="B2561" t="s">
        <v>19</v>
      </c>
      <c r="C2561" t="s">
        <v>10</v>
      </c>
      <c r="D2561"/>
      <c r="E2561" s="8"/>
      <c r="F2561"/>
      <c r="G2561">
        <f>SUM(Tabuľka9[[#This Row],[Predpokladané spotrebované množstvo 07-12/2022]]*Tabuľka9[[#This Row],[Cena MJ S  DPH]])</f>
        <v>0</v>
      </c>
      <c r="H2561" s="1">
        <v>632252</v>
      </c>
      <c r="I2561" t="str">
        <f>_xlfn.XLOOKUP(Tabuľka9[[#This Row],[IČO]],Zlúčenie1[IČO],Zlúčenie1[zariadenie_short])</f>
        <v>DDaDSS Senium BB</v>
      </c>
      <c r="J2561" t="str">
        <f>_xlfn.XLOOKUP(Tabuľka9[[#This Row],[IČO]],Zlúčenie1[IČO],Zlúčenie1[cis_obce.okres_skratka])</f>
        <v>BB</v>
      </c>
    </row>
    <row r="2562" spans="1:10" hidden="1" x14ac:dyDescent="0.25">
      <c r="A2562" t="s">
        <v>7</v>
      </c>
      <c r="B2562" t="s">
        <v>20</v>
      </c>
      <c r="C2562" t="s">
        <v>10</v>
      </c>
      <c r="D2562"/>
      <c r="E2562" s="8"/>
      <c r="F2562"/>
      <c r="G2562">
        <f>SUM(Tabuľka9[[#This Row],[Predpokladané spotrebované množstvo 07-12/2022]]*Tabuľka9[[#This Row],[Cena MJ S  DPH]])</f>
        <v>0</v>
      </c>
      <c r="H2562" s="1">
        <v>632252</v>
      </c>
      <c r="I2562" t="str">
        <f>_xlfn.XLOOKUP(Tabuľka9[[#This Row],[IČO]],Zlúčenie1[IČO],Zlúčenie1[zariadenie_short])</f>
        <v>DDaDSS Senium BB</v>
      </c>
      <c r="J2562" t="str">
        <f>_xlfn.XLOOKUP(Tabuľka9[[#This Row],[IČO]],Zlúčenie1[IČO],Zlúčenie1[cis_obce.okres_skratka])</f>
        <v>BB</v>
      </c>
    </row>
    <row r="2563" spans="1:10" hidden="1" x14ac:dyDescent="0.25">
      <c r="A2563" t="s">
        <v>7</v>
      </c>
      <c r="B2563" t="s">
        <v>21</v>
      </c>
      <c r="C2563" t="s">
        <v>22</v>
      </c>
      <c r="D2563"/>
      <c r="E2563" s="8"/>
      <c r="F2563"/>
      <c r="G2563">
        <f>SUM(Tabuľka9[[#This Row],[Predpokladané spotrebované množstvo 07-12/2022]]*Tabuľka9[[#This Row],[Cena MJ S  DPH]])</f>
        <v>0</v>
      </c>
      <c r="H2563" s="1">
        <v>632252</v>
      </c>
      <c r="I2563" t="str">
        <f>_xlfn.XLOOKUP(Tabuľka9[[#This Row],[IČO]],Zlúčenie1[IČO],Zlúčenie1[zariadenie_short])</f>
        <v>DDaDSS Senium BB</v>
      </c>
      <c r="J2563" t="str">
        <f>_xlfn.XLOOKUP(Tabuľka9[[#This Row],[IČO]],Zlúčenie1[IČO],Zlúčenie1[cis_obce.okres_skratka])</f>
        <v>BB</v>
      </c>
    </row>
    <row r="2564" spans="1:10" hidden="1" x14ac:dyDescent="0.25">
      <c r="A2564" t="s">
        <v>7</v>
      </c>
      <c r="B2564" t="s">
        <v>23</v>
      </c>
      <c r="C2564" t="s">
        <v>10</v>
      </c>
      <c r="D2564"/>
      <c r="E2564" s="8"/>
      <c r="F2564"/>
      <c r="G2564">
        <f>SUM(Tabuľka9[[#This Row],[Predpokladané spotrebované množstvo 07-12/2022]]*Tabuľka9[[#This Row],[Cena MJ S  DPH]])</f>
        <v>0</v>
      </c>
      <c r="H2564" s="1">
        <v>632252</v>
      </c>
      <c r="I2564" t="str">
        <f>_xlfn.XLOOKUP(Tabuľka9[[#This Row],[IČO]],Zlúčenie1[IČO],Zlúčenie1[zariadenie_short])</f>
        <v>DDaDSS Senium BB</v>
      </c>
      <c r="J2564" t="str">
        <f>_xlfn.XLOOKUP(Tabuľka9[[#This Row],[IČO]],Zlúčenie1[IČO],Zlúčenie1[cis_obce.okres_skratka])</f>
        <v>BB</v>
      </c>
    </row>
    <row r="2565" spans="1:10" hidden="1" x14ac:dyDescent="0.25">
      <c r="A2565" t="s">
        <v>7</v>
      </c>
      <c r="B2565" t="s">
        <v>24</v>
      </c>
      <c r="C2565" t="s">
        <v>10</v>
      </c>
      <c r="D2565"/>
      <c r="E2565" s="8">
        <v>2</v>
      </c>
      <c r="F2565"/>
      <c r="G2565">
        <f>SUM(Tabuľka9[[#This Row],[Predpokladané spotrebované množstvo 07-12/2022]]*Tabuľka9[[#This Row],[Cena MJ S  DPH]])</f>
        <v>0</v>
      </c>
      <c r="H2565" s="1">
        <v>632252</v>
      </c>
      <c r="I2565" t="str">
        <f>_xlfn.XLOOKUP(Tabuľka9[[#This Row],[IČO]],Zlúčenie1[IČO],Zlúčenie1[zariadenie_short])</f>
        <v>DDaDSS Senium BB</v>
      </c>
      <c r="J2565" t="str">
        <f>_xlfn.XLOOKUP(Tabuľka9[[#This Row],[IČO]],Zlúčenie1[IČO],Zlúčenie1[cis_obce.okres_skratka])</f>
        <v>BB</v>
      </c>
    </row>
    <row r="2566" spans="1:10" hidden="1" x14ac:dyDescent="0.25">
      <c r="A2566" t="s">
        <v>7</v>
      </c>
      <c r="B2566" t="s">
        <v>25</v>
      </c>
      <c r="C2566" t="s">
        <v>10</v>
      </c>
      <c r="D2566"/>
      <c r="E2566" s="8"/>
      <c r="F2566"/>
      <c r="G2566">
        <f>SUM(Tabuľka9[[#This Row],[Predpokladané spotrebované množstvo 07-12/2022]]*Tabuľka9[[#This Row],[Cena MJ S  DPH]])</f>
        <v>0</v>
      </c>
      <c r="H2566" s="1">
        <v>632252</v>
      </c>
      <c r="I2566" t="str">
        <f>_xlfn.XLOOKUP(Tabuľka9[[#This Row],[IČO]],Zlúčenie1[IČO],Zlúčenie1[zariadenie_short])</f>
        <v>DDaDSS Senium BB</v>
      </c>
      <c r="J2566" t="str">
        <f>_xlfn.XLOOKUP(Tabuľka9[[#This Row],[IČO]],Zlúčenie1[IČO],Zlúčenie1[cis_obce.okres_skratka])</f>
        <v>BB</v>
      </c>
    </row>
    <row r="2567" spans="1:10" hidden="1" x14ac:dyDescent="0.25">
      <c r="A2567" t="s">
        <v>7</v>
      </c>
      <c r="B2567" t="s">
        <v>26</v>
      </c>
      <c r="C2567" t="s">
        <v>10</v>
      </c>
      <c r="D2567"/>
      <c r="E2567" s="8">
        <v>1.29</v>
      </c>
      <c r="F2567"/>
      <c r="G2567">
        <f>SUM(Tabuľka9[[#This Row],[Predpokladané spotrebované množstvo 07-12/2022]]*Tabuľka9[[#This Row],[Cena MJ S  DPH]])</f>
        <v>0</v>
      </c>
      <c r="H2567" s="1">
        <v>632252</v>
      </c>
      <c r="I2567" t="str">
        <f>_xlfn.XLOOKUP(Tabuľka9[[#This Row],[IČO]],Zlúčenie1[IČO],Zlúčenie1[zariadenie_short])</f>
        <v>DDaDSS Senium BB</v>
      </c>
      <c r="J2567" t="str">
        <f>_xlfn.XLOOKUP(Tabuľka9[[#This Row],[IČO]],Zlúčenie1[IČO],Zlúčenie1[cis_obce.okres_skratka])</f>
        <v>BB</v>
      </c>
    </row>
    <row r="2568" spans="1:10" hidden="1" x14ac:dyDescent="0.25">
      <c r="A2568" t="s">
        <v>7</v>
      </c>
      <c r="B2568" t="s">
        <v>27</v>
      </c>
      <c r="C2568" t="s">
        <v>10</v>
      </c>
      <c r="D2568"/>
      <c r="E2568" s="8">
        <v>0.75</v>
      </c>
      <c r="F2568"/>
      <c r="G2568">
        <f>SUM(Tabuľka9[[#This Row],[Predpokladané spotrebované množstvo 07-12/2022]]*Tabuľka9[[#This Row],[Cena MJ S  DPH]])</f>
        <v>0</v>
      </c>
      <c r="H2568" s="1">
        <v>632252</v>
      </c>
      <c r="I2568" t="str">
        <f>_xlfn.XLOOKUP(Tabuľka9[[#This Row],[IČO]],Zlúčenie1[IČO],Zlúčenie1[zariadenie_short])</f>
        <v>DDaDSS Senium BB</v>
      </c>
      <c r="J2568" t="str">
        <f>_xlfn.XLOOKUP(Tabuľka9[[#This Row],[IČO]],Zlúčenie1[IČO],Zlúčenie1[cis_obce.okres_skratka])</f>
        <v>BB</v>
      </c>
    </row>
    <row r="2569" spans="1:10" hidden="1" x14ac:dyDescent="0.25">
      <c r="A2569" t="s">
        <v>7</v>
      </c>
      <c r="B2569" t="s">
        <v>28</v>
      </c>
      <c r="C2569" t="s">
        <v>10</v>
      </c>
      <c r="D2569"/>
      <c r="E2569" s="8">
        <v>0.75</v>
      </c>
      <c r="F2569"/>
      <c r="G2569">
        <f>SUM(Tabuľka9[[#This Row],[Predpokladané spotrebované množstvo 07-12/2022]]*Tabuľka9[[#This Row],[Cena MJ S  DPH]])</f>
        <v>0</v>
      </c>
      <c r="H2569" s="1">
        <v>632252</v>
      </c>
      <c r="I2569" t="str">
        <f>_xlfn.XLOOKUP(Tabuľka9[[#This Row],[IČO]],Zlúčenie1[IČO],Zlúčenie1[zariadenie_short])</f>
        <v>DDaDSS Senium BB</v>
      </c>
      <c r="J2569" t="str">
        <f>_xlfn.XLOOKUP(Tabuľka9[[#This Row],[IČO]],Zlúčenie1[IČO],Zlúčenie1[cis_obce.okres_skratka])</f>
        <v>BB</v>
      </c>
    </row>
    <row r="2570" spans="1:10" hidden="1" x14ac:dyDescent="0.25">
      <c r="A2570" t="s">
        <v>7</v>
      </c>
      <c r="B2570" t="s">
        <v>29</v>
      </c>
      <c r="C2570" t="s">
        <v>16</v>
      </c>
      <c r="D2570"/>
      <c r="E2570" s="8"/>
      <c r="F2570"/>
      <c r="G2570">
        <f>SUM(Tabuľka9[[#This Row],[Predpokladané spotrebované množstvo 07-12/2022]]*Tabuľka9[[#This Row],[Cena MJ S  DPH]])</f>
        <v>0</v>
      </c>
      <c r="H2570" s="1">
        <v>632252</v>
      </c>
      <c r="I2570" t="str">
        <f>_xlfn.XLOOKUP(Tabuľka9[[#This Row],[IČO]],Zlúčenie1[IČO],Zlúčenie1[zariadenie_short])</f>
        <v>DDaDSS Senium BB</v>
      </c>
      <c r="J2570" t="str">
        <f>_xlfn.XLOOKUP(Tabuľka9[[#This Row],[IČO]],Zlúčenie1[IČO],Zlúčenie1[cis_obce.okres_skratka])</f>
        <v>BB</v>
      </c>
    </row>
    <row r="2571" spans="1:10" hidden="1" x14ac:dyDescent="0.25">
      <c r="A2571" t="s">
        <v>7</v>
      </c>
      <c r="B2571" t="s">
        <v>30</v>
      </c>
      <c r="C2571" t="s">
        <v>10</v>
      </c>
      <c r="D2571"/>
      <c r="E2571" s="8">
        <v>0.65</v>
      </c>
      <c r="F2571"/>
      <c r="G2571">
        <f>SUM(Tabuľka9[[#This Row],[Predpokladané spotrebované množstvo 07-12/2022]]*Tabuľka9[[#This Row],[Cena MJ S  DPH]])</f>
        <v>0</v>
      </c>
      <c r="H2571" s="1">
        <v>632252</v>
      </c>
      <c r="I2571" t="str">
        <f>_xlfn.XLOOKUP(Tabuľka9[[#This Row],[IČO]],Zlúčenie1[IČO],Zlúčenie1[zariadenie_short])</f>
        <v>DDaDSS Senium BB</v>
      </c>
      <c r="J2571" t="str">
        <f>_xlfn.XLOOKUP(Tabuľka9[[#This Row],[IČO]],Zlúčenie1[IČO],Zlúčenie1[cis_obce.okres_skratka])</f>
        <v>BB</v>
      </c>
    </row>
    <row r="2572" spans="1:10" hidden="1" x14ac:dyDescent="0.25">
      <c r="A2572" t="s">
        <v>7</v>
      </c>
      <c r="B2572" t="s">
        <v>31</v>
      </c>
      <c r="C2572" t="s">
        <v>10</v>
      </c>
      <c r="D2572"/>
      <c r="E2572" s="8">
        <v>0.75</v>
      </c>
      <c r="F2572"/>
      <c r="G2572">
        <f>SUM(Tabuľka9[[#This Row],[Predpokladané spotrebované množstvo 07-12/2022]]*Tabuľka9[[#This Row],[Cena MJ S  DPH]])</f>
        <v>0</v>
      </c>
      <c r="H2572" s="1">
        <v>632252</v>
      </c>
      <c r="I2572" t="str">
        <f>_xlfn.XLOOKUP(Tabuľka9[[#This Row],[IČO]],Zlúčenie1[IČO],Zlúčenie1[zariadenie_short])</f>
        <v>DDaDSS Senium BB</v>
      </c>
      <c r="J2572" t="str">
        <f>_xlfn.XLOOKUP(Tabuľka9[[#This Row],[IČO]],Zlúčenie1[IČO],Zlúčenie1[cis_obce.okres_skratka])</f>
        <v>BB</v>
      </c>
    </row>
    <row r="2573" spans="1:10" hidden="1" x14ac:dyDescent="0.25">
      <c r="A2573" t="s">
        <v>7</v>
      </c>
      <c r="B2573" t="s">
        <v>32</v>
      </c>
      <c r="C2573" t="s">
        <v>10</v>
      </c>
      <c r="D2573"/>
      <c r="E2573" s="8">
        <v>0.9</v>
      </c>
      <c r="F2573"/>
      <c r="G2573">
        <f>SUM(Tabuľka9[[#This Row],[Predpokladané spotrebované množstvo 07-12/2022]]*Tabuľka9[[#This Row],[Cena MJ S  DPH]])</f>
        <v>0</v>
      </c>
      <c r="H2573" s="1">
        <v>632252</v>
      </c>
      <c r="I2573" t="str">
        <f>_xlfn.XLOOKUP(Tabuľka9[[#This Row],[IČO]],Zlúčenie1[IČO],Zlúčenie1[zariadenie_short])</f>
        <v>DDaDSS Senium BB</v>
      </c>
      <c r="J2573" t="str">
        <f>_xlfn.XLOOKUP(Tabuľka9[[#This Row],[IČO]],Zlúčenie1[IČO],Zlúčenie1[cis_obce.okres_skratka])</f>
        <v>BB</v>
      </c>
    </row>
    <row r="2574" spans="1:10" hidden="1" x14ac:dyDescent="0.25">
      <c r="A2574" t="s">
        <v>7</v>
      </c>
      <c r="B2574" t="s">
        <v>33</v>
      </c>
      <c r="C2574" t="s">
        <v>10</v>
      </c>
      <c r="D2574"/>
      <c r="E2574" s="8"/>
      <c r="F2574"/>
      <c r="G2574">
        <f>SUM(Tabuľka9[[#This Row],[Predpokladané spotrebované množstvo 07-12/2022]]*Tabuľka9[[#This Row],[Cena MJ S  DPH]])</f>
        <v>0</v>
      </c>
      <c r="H2574" s="1">
        <v>632252</v>
      </c>
      <c r="I2574" t="str">
        <f>_xlfn.XLOOKUP(Tabuľka9[[#This Row],[IČO]],Zlúčenie1[IČO],Zlúčenie1[zariadenie_short])</f>
        <v>DDaDSS Senium BB</v>
      </c>
      <c r="J2574" t="str">
        <f>_xlfn.XLOOKUP(Tabuľka9[[#This Row],[IČO]],Zlúčenie1[IČO],Zlúčenie1[cis_obce.okres_skratka])</f>
        <v>BB</v>
      </c>
    </row>
    <row r="2575" spans="1:10" hidden="1" x14ac:dyDescent="0.25">
      <c r="A2575" t="s">
        <v>7</v>
      </c>
      <c r="B2575" t="s">
        <v>34</v>
      </c>
      <c r="C2575" t="s">
        <v>10</v>
      </c>
      <c r="D2575"/>
      <c r="E2575" s="8">
        <v>0.55000000000000004</v>
      </c>
      <c r="F2575"/>
      <c r="G2575">
        <f>SUM(Tabuľka9[[#This Row],[Predpokladané spotrebované množstvo 07-12/2022]]*Tabuľka9[[#This Row],[Cena MJ S  DPH]])</f>
        <v>0</v>
      </c>
      <c r="H2575" s="1">
        <v>632252</v>
      </c>
      <c r="I2575" t="str">
        <f>_xlfn.XLOOKUP(Tabuľka9[[#This Row],[IČO]],Zlúčenie1[IČO],Zlúčenie1[zariadenie_short])</f>
        <v>DDaDSS Senium BB</v>
      </c>
      <c r="J2575" t="str">
        <f>_xlfn.XLOOKUP(Tabuľka9[[#This Row],[IČO]],Zlúčenie1[IČO],Zlúčenie1[cis_obce.okres_skratka])</f>
        <v>BB</v>
      </c>
    </row>
    <row r="2576" spans="1:10" hidden="1" x14ac:dyDescent="0.25">
      <c r="A2576" t="s">
        <v>7</v>
      </c>
      <c r="B2576" t="s">
        <v>35</v>
      </c>
      <c r="C2576" t="s">
        <v>10</v>
      </c>
      <c r="D2576"/>
      <c r="E2576" s="8">
        <v>0.55000000000000004</v>
      </c>
      <c r="F2576"/>
      <c r="G2576">
        <f>SUM(Tabuľka9[[#This Row],[Predpokladané spotrebované množstvo 07-12/2022]]*Tabuľka9[[#This Row],[Cena MJ S  DPH]])</f>
        <v>0</v>
      </c>
      <c r="H2576" s="1">
        <v>632252</v>
      </c>
      <c r="I2576" t="str">
        <f>_xlfn.XLOOKUP(Tabuľka9[[#This Row],[IČO]],Zlúčenie1[IČO],Zlúčenie1[zariadenie_short])</f>
        <v>DDaDSS Senium BB</v>
      </c>
      <c r="J2576" t="str">
        <f>_xlfn.XLOOKUP(Tabuľka9[[#This Row],[IČO]],Zlúčenie1[IČO],Zlúčenie1[cis_obce.okres_skratka])</f>
        <v>BB</v>
      </c>
    </row>
    <row r="2577" spans="1:10" hidden="1" x14ac:dyDescent="0.25">
      <c r="A2577" t="s">
        <v>7</v>
      </c>
      <c r="B2577" t="s">
        <v>36</v>
      </c>
      <c r="C2577" t="s">
        <v>10</v>
      </c>
      <c r="D2577"/>
      <c r="E2577" s="8">
        <v>1.2</v>
      </c>
      <c r="F2577"/>
      <c r="G2577">
        <f>SUM(Tabuľka9[[#This Row],[Predpokladané spotrebované množstvo 07-12/2022]]*Tabuľka9[[#This Row],[Cena MJ S  DPH]])</f>
        <v>0</v>
      </c>
      <c r="H2577" s="1">
        <v>632252</v>
      </c>
      <c r="I2577" t="str">
        <f>_xlfn.XLOOKUP(Tabuľka9[[#This Row],[IČO]],Zlúčenie1[IČO],Zlúčenie1[zariadenie_short])</f>
        <v>DDaDSS Senium BB</v>
      </c>
      <c r="J2577" t="str">
        <f>_xlfn.XLOOKUP(Tabuľka9[[#This Row],[IČO]],Zlúčenie1[IČO],Zlúčenie1[cis_obce.okres_skratka])</f>
        <v>BB</v>
      </c>
    </row>
    <row r="2578" spans="1:10" hidden="1" x14ac:dyDescent="0.25">
      <c r="A2578" t="s">
        <v>7</v>
      </c>
      <c r="B2578" t="s">
        <v>37</v>
      </c>
      <c r="C2578" t="s">
        <v>10</v>
      </c>
      <c r="D2578"/>
      <c r="E2578" s="8"/>
      <c r="F2578"/>
      <c r="G2578">
        <f>SUM(Tabuľka9[[#This Row],[Predpokladané spotrebované množstvo 07-12/2022]]*Tabuľka9[[#This Row],[Cena MJ S  DPH]])</f>
        <v>0</v>
      </c>
      <c r="H2578" s="1">
        <v>632252</v>
      </c>
      <c r="I2578" t="str">
        <f>_xlfn.XLOOKUP(Tabuľka9[[#This Row],[IČO]],Zlúčenie1[IČO],Zlúčenie1[zariadenie_short])</f>
        <v>DDaDSS Senium BB</v>
      </c>
      <c r="J2578" t="str">
        <f>_xlfn.XLOOKUP(Tabuľka9[[#This Row],[IČO]],Zlúčenie1[IČO],Zlúčenie1[cis_obce.okres_skratka])</f>
        <v>BB</v>
      </c>
    </row>
    <row r="2579" spans="1:10" hidden="1" x14ac:dyDescent="0.25">
      <c r="A2579" t="s">
        <v>7</v>
      </c>
      <c r="B2579" t="s">
        <v>38</v>
      </c>
      <c r="C2579" t="s">
        <v>10</v>
      </c>
      <c r="D2579"/>
      <c r="E2579" s="8"/>
      <c r="F2579"/>
      <c r="G2579">
        <f>SUM(Tabuľka9[[#This Row],[Predpokladané spotrebované množstvo 07-12/2022]]*Tabuľka9[[#This Row],[Cena MJ S  DPH]])</f>
        <v>0</v>
      </c>
      <c r="H2579" s="1">
        <v>632252</v>
      </c>
      <c r="I2579" t="str">
        <f>_xlfn.XLOOKUP(Tabuľka9[[#This Row],[IČO]],Zlúčenie1[IČO],Zlúčenie1[zariadenie_short])</f>
        <v>DDaDSS Senium BB</v>
      </c>
      <c r="J2579" t="str">
        <f>_xlfn.XLOOKUP(Tabuľka9[[#This Row],[IČO]],Zlúčenie1[IČO],Zlúčenie1[cis_obce.okres_skratka])</f>
        <v>BB</v>
      </c>
    </row>
    <row r="2580" spans="1:10" hidden="1" x14ac:dyDescent="0.25">
      <c r="A2580" t="s">
        <v>7</v>
      </c>
      <c r="B2580" t="s">
        <v>39</v>
      </c>
      <c r="C2580" t="s">
        <v>16</v>
      </c>
      <c r="D2580"/>
      <c r="E2580" s="8"/>
      <c r="F2580"/>
      <c r="G2580">
        <f>SUM(Tabuľka9[[#This Row],[Predpokladané spotrebované množstvo 07-12/2022]]*Tabuľka9[[#This Row],[Cena MJ S  DPH]])</f>
        <v>0</v>
      </c>
      <c r="H2580" s="1">
        <v>632252</v>
      </c>
      <c r="I2580" t="str">
        <f>_xlfn.XLOOKUP(Tabuľka9[[#This Row],[IČO]],Zlúčenie1[IČO],Zlúčenie1[zariadenie_short])</f>
        <v>DDaDSS Senium BB</v>
      </c>
      <c r="J2580" t="str">
        <f>_xlfn.XLOOKUP(Tabuľka9[[#This Row],[IČO]],Zlúčenie1[IČO],Zlúčenie1[cis_obce.okres_skratka])</f>
        <v>BB</v>
      </c>
    </row>
    <row r="2581" spans="1:10" hidden="1" x14ac:dyDescent="0.25">
      <c r="A2581" t="s">
        <v>7</v>
      </c>
      <c r="B2581" t="s">
        <v>40</v>
      </c>
      <c r="C2581" t="s">
        <v>10</v>
      </c>
      <c r="D2581"/>
      <c r="E2581" s="8">
        <v>1.8</v>
      </c>
      <c r="F2581"/>
      <c r="G2581">
        <f>SUM(Tabuľka9[[#This Row],[Predpokladané spotrebované množstvo 07-12/2022]]*Tabuľka9[[#This Row],[Cena MJ S  DPH]])</f>
        <v>0</v>
      </c>
      <c r="H2581" s="1">
        <v>632252</v>
      </c>
      <c r="I2581" t="str">
        <f>_xlfn.XLOOKUP(Tabuľka9[[#This Row],[IČO]],Zlúčenie1[IČO],Zlúčenie1[zariadenie_short])</f>
        <v>DDaDSS Senium BB</v>
      </c>
      <c r="J2581" t="str">
        <f>_xlfn.XLOOKUP(Tabuľka9[[#This Row],[IČO]],Zlúčenie1[IČO],Zlúčenie1[cis_obce.okres_skratka])</f>
        <v>BB</v>
      </c>
    </row>
    <row r="2582" spans="1:10" hidden="1" x14ac:dyDescent="0.25">
      <c r="A2582" t="s">
        <v>7</v>
      </c>
      <c r="B2582" t="s">
        <v>41</v>
      </c>
      <c r="C2582" t="s">
        <v>10</v>
      </c>
      <c r="D2582"/>
      <c r="E2582" s="8"/>
      <c r="F2582"/>
      <c r="G2582">
        <f>SUM(Tabuľka9[[#This Row],[Predpokladané spotrebované množstvo 07-12/2022]]*Tabuľka9[[#This Row],[Cena MJ S  DPH]])</f>
        <v>0</v>
      </c>
      <c r="H2582" s="1">
        <v>632252</v>
      </c>
      <c r="I2582" t="str">
        <f>_xlfn.XLOOKUP(Tabuľka9[[#This Row],[IČO]],Zlúčenie1[IČO],Zlúčenie1[zariadenie_short])</f>
        <v>DDaDSS Senium BB</v>
      </c>
      <c r="J2582" t="str">
        <f>_xlfn.XLOOKUP(Tabuľka9[[#This Row],[IČO]],Zlúčenie1[IČO],Zlúčenie1[cis_obce.okres_skratka])</f>
        <v>BB</v>
      </c>
    </row>
    <row r="2583" spans="1:10" hidden="1" x14ac:dyDescent="0.25">
      <c r="A2583" t="s">
        <v>7</v>
      </c>
      <c r="B2583" t="s">
        <v>42</v>
      </c>
      <c r="C2583" t="s">
        <v>10</v>
      </c>
      <c r="D2583"/>
      <c r="E2583" s="8"/>
      <c r="F2583"/>
      <c r="G2583">
        <f>SUM(Tabuľka9[[#This Row],[Predpokladané spotrebované množstvo 07-12/2022]]*Tabuľka9[[#This Row],[Cena MJ S  DPH]])</f>
        <v>0</v>
      </c>
      <c r="H2583" s="1">
        <v>632252</v>
      </c>
      <c r="I2583" t="str">
        <f>_xlfn.XLOOKUP(Tabuľka9[[#This Row],[IČO]],Zlúčenie1[IČO],Zlúčenie1[zariadenie_short])</f>
        <v>DDaDSS Senium BB</v>
      </c>
      <c r="J2583" t="str">
        <f>_xlfn.XLOOKUP(Tabuľka9[[#This Row],[IČO]],Zlúčenie1[IČO],Zlúčenie1[cis_obce.okres_skratka])</f>
        <v>BB</v>
      </c>
    </row>
    <row r="2584" spans="1:10" hidden="1" x14ac:dyDescent="0.25">
      <c r="A2584" t="s">
        <v>7</v>
      </c>
      <c r="B2584" t="s">
        <v>43</v>
      </c>
      <c r="C2584" t="s">
        <v>10</v>
      </c>
      <c r="D2584"/>
      <c r="E2584" s="8">
        <v>0.5</v>
      </c>
      <c r="F2584"/>
      <c r="G2584">
        <f>SUM(Tabuľka9[[#This Row],[Predpokladané spotrebované množstvo 07-12/2022]]*Tabuľka9[[#This Row],[Cena MJ S  DPH]])</f>
        <v>0</v>
      </c>
      <c r="H2584" s="1">
        <v>632252</v>
      </c>
      <c r="I2584" t="str">
        <f>_xlfn.XLOOKUP(Tabuľka9[[#This Row],[IČO]],Zlúčenie1[IČO],Zlúčenie1[zariadenie_short])</f>
        <v>DDaDSS Senium BB</v>
      </c>
      <c r="J2584" t="str">
        <f>_xlfn.XLOOKUP(Tabuľka9[[#This Row],[IČO]],Zlúčenie1[IČO],Zlúčenie1[cis_obce.okres_skratka])</f>
        <v>BB</v>
      </c>
    </row>
    <row r="2585" spans="1:10" hidden="1" x14ac:dyDescent="0.25">
      <c r="A2585" t="s">
        <v>7</v>
      </c>
      <c r="B2585" t="s">
        <v>44</v>
      </c>
      <c r="C2585" t="s">
        <v>45</v>
      </c>
      <c r="D2585"/>
      <c r="E2585" s="8"/>
      <c r="F2585"/>
      <c r="G2585">
        <f>SUM(Tabuľka9[[#This Row],[Predpokladané spotrebované množstvo 07-12/2022]]*Tabuľka9[[#This Row],[Cena MJ S  DPH]])</f>
        <v>0</v>
      </c>
      <c r="H2585" s="1">
        <v>632252</v>
      </c>
      <c r="I2585" t="str">
        <f>_xlfn.XLOOKUP(Tabuľka9[[#This Row],[IČO]],Zlúčenie1[IČO],Zlúčenie1[zariadenie_short])</f>
        <v>DDaDSS Senium BB</v>
      </c>
      <c r="J2585" t="str">
        <f>_xlfn.XLOOKUP(Tabuľka9[[#This Row],[IČO]],Zlúčenie1[IČO],Zlúčenie1[cis_obce.okres_skratka])</f>
        <v>BB</v>
      </c>
    </row>
    <row r="2586" spans="1:10" hidden="1" x14ac:dyDescent="0.25">
      <c r="A2586" t="s">
        <v>7</v>
      </c>
      <c r="B2586" t="s">
        <v>46</v>
      </c>
      <c r="C2586" t="s">
        <v>45</v>
      </c>
      <c r="D2586"/>
      <c r="E2586" s="8"/>
      <c r="F2586"/>
      <c r="G2586">
        <f>SUM(Tabuľka9[[#This Row],[Predpokladané spotrebované množstvo 07-12/2022]]*Tabuľka9[[#This Row],[Cena MJ S  DPH]])</f>
        <v>0</v>
      </c>
      <c r="H2586" s="1">
        <v>632252</v>
      </c>
      <c r="I2586" t="str">
        <f>_xlfn.XLOOKUP(Tabuľka9[[#This Row],[IČO]],Zlúčenie1[IČO],Zlúčenie1[zariadenie_short])</f>
        <v>DDaDSS Senium BB</v>
      </c>
      <c r="J2586" t="str">
        <f>_xlfn.XLOOKUP(Tabuľka9[[#This Row],[IČO]],Zlúčenie1[IČO],Zlúčenie1[cis_obce.okres_skratka])</f>
        <v>BB</v>
      </c>
    </row>
    <row r="2587" spans="1:10" hidden="1" x14ac:dyDescent="0.25">
      <c r="A2587" t="s">
        <v>7</v>
      </c>
      <c r="B2587" t="s">
        <v>47</v>
      </c>
      <c r="C2587" t="s">
        <v>10</v>
      </c>
      <c r="D2587"/>
      <c r="E2587" s="8">
        <v>9</v>
      </c>
      <c r="F2587"/>
      <c r="G2587">
        <f>SUM(Tabuľka9[[#This Row],[Predpokladané spotrebované množstvo 07-12/2022]]*Tabuľka9[[#This Row],[Cena MJ S  DPH]])</f>
        <v>0</v>
      </c>
      <c r="H2587" s="1">
        <v>632252</v>
      </c>
      <c r="I2587" t="str">
        <f>_xlfn.XLOOKUP(Tabuľka9[[#This Row],[IČO]],Zlúčenie1[IČO],Zlúčenie1[zariadenie_short])</f>
        <v>DDaDSS Senium BB</v>
      </c>
      <c r="J2587" t="str">
        <f>_xlfn.XLOOKUP(Tabuľka9[[#This Row],[IČO]],Zlúčenie1[IČO],Zlúčenie1[cis_obce.okres_skratka])</f>
        <v>BB</v>
      </c>
    </row>
    <row r="2588" spans="1:10" hidden="1" x14ac:dyDescent="0.25">
      <c r="A2588" t="s">
        <v>7</v>
      </c>
      <c r="B2588" t="s">
        <v>48</v>
      </c>
      <c r="C2588" t="s">
        <v>10</v>
      </c>
      <c r="D2588"/>
      <c r="E2588" s="8">
        <v>1.8</v>
      </c>
      <c r="F2588"/>
      <c r="G2588">
        <f>SUM(Tabuľka9[[#This Row],[Predpokladané spotrebované množstvo 07-12/2022]]*Tabuľka9[[#This Row],[Cena MJ S  DPH]])</f>
        <v>0</v>
      </c>
      <c r="H2588" s="1">
        <v>632252</v>
      </c>
      <c r="I2588" t="str">
        <f>_xlfn.XLOOKUP(Tabuľka9[[#This Row],[IČO]],Zlúčenie1[IČO],Zlúčenie1[zariadenie_short])</f>
        <v>DDaDSS Senium BB</v>
      </c>
      <c r="J2588" t="str">
        <f>_xlfn.XLOOKUP(Tabuľka9[[#This Row],[IČO]],Zlúčenie1[IČO],Zlúčenie1[cis_obce.okres_skratka])</f>
        <v>BB</v>
      </c>
    </row>
    <row r="2589" spans="1:10" hidden="1" x14ac:dyDescent="0.25">
      <c r="A2589" t="s">
        <v>7</v>
      </c>
      <c r="B2589" t="s">
        <v>49</v>
      </c>
      <c r="C2589" t="s">
        <v>10</v>
      </c>
      <c r="D2589"/>
      <c r="E2589" s="8"/>
      <c r="F2589"/>
      <c r="G2589">
        <f>SUM(Tabuľka9[[#This Row],[Predpokladané spotrebované množstvo 07-12/2022]]*Tabuľka9[[#This Row],[Cena MJ S  DPH]])</f>
        <v>0</v>
      </c>
      <c r="H2589" s="1">
        <v>632252</v>
      </c>
      <c r="I2589" t="str">
        <f>_xlfn.XLOOKUP(Tabuľka9[[#This Row],[IČO]],Zlúčenie1[IČO],Zlúčenie1[zariadenie_short])</f>
        <v>DDaDSS Senium BB</v>
      </c>
      <c r="J2589" t="str">
        <f>_xlfn.XLOOKUP(Tabuľka9[[#This Row],[IČO]],Zlúčenie1[IČO],Zlúčenie1[cis_obce.okres_skratka])</f>
        <v>BB</v>
      </c>
    </row>
    <row r="2590" spans="1:10" hidden="1" x14ac:dyDescent="0.25">
      <c r="A2590" t="s">
        <v>7</v>
      </c>
      <c r="B2590" t="s">
        <v>50</v>
      </c>
      <c r="C2590" t="s">
        <v>10</v>
      </c>
      <c r="D2590"/>
      <c r="E2590" s="8"/>
      <c r="F2590"/>
      <c r="G2590">
        <f>SUM(Tabuľka9[[#This Row],[Predpokladané spotrebované množstvo 07-12/2022]]*Tabuľka9[[#This Row],[Cena MJ S  DPH]])</f>
        <v>0</v>
      </c>
      <c r="H2590" s="1">
        <v>632252</v>
      </c>
      <c r="I2590" t="str">
        <f>_xlfn.XLOOKUP(Tabuľka9[[#This Row],[IČO]],Zlúčenie1[IČO],Zlúčenie1[zariadenie_short])</f>
        <v>DDaDSS Senium BB</v>
      </c>
      <c r="J2590" t="str">
        <f>_xlfn.XLOOKUP(Tabuľka9[[#This Row],[IČO]],Zlúčenie1[IČO],Zlúčenie1[cis_obce.okres_skratka])</f>
        <v>BB</v>
      </c>
    </row>
    <row r="2591" spans="1:10" hidden="1" x14ac:dyDescent="0.25">
      <c r="A2591" t="s">
        <v>7</v>
      </c>
      <c r="B2591" t="s">
        <v>51</v>
      </c>
      <c r="C2591" t="s">
        <v>10</v>
      </c>
      <c r="D2591"/>
      <c r="E2591" s="8"/>
      <c r="F2591"/>
      <c r="G2591">
        <f>SUM(Tabuľka9[[#This Row],[Predpokladané spotrebované množstvo 07-12/2022]]*Tabuľka9[[#This Row],[Cena MJ S  DPH]])</f>
        <v>0</v>
      </c>
      <c r="H2591" s="1">
        <v>632252</v>
      </c>
      <c r="I2591" t="str">
        <f>_xlfn.XLOOKUP(Tabuľka9[[#This Row],[IČO]],Zlúčenie1[IČO],Zlúčenie1[zariadenie_short])</f>
        <v>DDaDSS Senium BB</v>
      </c>
      <c r="J2591" t="str">
        <f>_xlfn.XLOOKUP(Tabuľka9[[#This Row],[IČO]],Zlúčenie1[IČO],Zlúčenie1[cis_obce.okres_skratka])</f>
        <v>BB</v>
      </c>
    </row>
    <row r="2592" spans="1:10" hidden="1" x14ac:dyDescent="0.25">
      <c r="A2592" t="s">
        <v>7</v>
      </c>
      <c r="B2592" t="s">
        <v>52</v>
      </c>
      <c r="C2592" t="s">
        <v>10</v>
      </c>
      <c r="D2592"/>
      <c r="E2592" s="8"/>
      <c r="F2592"/>
      <c r="G2592">
        <f>SUM(Tabuľka9[[#This Row],[Predpokladané spotrebované množstvo 07-12/2022]]*Tabuľka9[[#This Row],[Cena MJ S  DPH]])</f>
        <v>0</v>
      </c>
      <c r="H2592" s="1">
        <v>632252</v>
      </c>
      <c r="I2592" t="str">
        <f>_xlfn.XLOOKUP(Tabuľka9[[#This Row],[IČO]],Zlúčenie1[IČO],Zlúčenie1[zariadenie_short])</f>
        <v>DDaDSS Senium BB</v>
      </c>
      <c r="J2592" t="str">
        <f>_xlfn.XLOOKUP(Tabuľka9[[#This Row],[IČO]],Zlúčenie1[IČO],Zlúčenie1[cis_obce.okres_skratka])</f>
        <v>BB</v>
      </c>
    </row>
    <row r="2593" spans="1:10" hidden="1" x14ac:dyDescent="0.25">
      <c r="A2593" t="s">
        <v>7</v>
      </c>
      <c r="B2593" t="s">
        <v>53</v>
      </c>
      <c r="C2593" t="s">
        <v>10</v>
      </c>
      <c r="D2593"/>
      <c r="E2593" s="8">
        <v>1.49</v>
      </c>
      <c r="F2593"/>
      <c r="G2593">
        <f>SUM(Tabuľka9[[#This Row],[Predpokladané spotrebované množstvo 07-12/2022]]*Tabuľka9[[#This Row],[Cena MJ S  DPH]])</f>
        <v>0</v>
      </c>
      <c r="H2593" s="1">
        <v>632252</v>
      </c>
      <c r="I2593" t="str">
        <f>_xlfn.XLOOKUP(Tabuľka9[[#This Row],[IČO]],Zlúčenie1[IČO],Zlúčenie1[zariadenie_short])</f>
        <v>DDaDSS Senium BB</v>
      </c>
      <c r="J2593" t="str">
        <f>_xlfn.XLOOKUP(Tabuľka9[[#This Row],[IČO]],Zlúčenie1[IČO],Zlúčenie1[cis_obce.okres_skratka])</f>
        <v>BB</v>
      </c>
    </row>
    <row r="2594" spans="1:10" hidden="1" x14ac:dyDescent="0.25">
      <c r="A2594" t="s">
        <v>7</v>
      </c>
      <c r="B2594" t="s">
        <v>54</v>
      </c>
      <c r="C2594" t="s">
        <v>10</v>
      </c>
      <c r="D2594"/>
      <c r="E2594" s="8"/>
      <c r="F2594"/>
      <c r="G2594">
        <f>SUM(Tabuľka9[[#This Row],[Predpokladané spotrebované množstvo 07-12/2022]]*Tabuľka9[[#This Row],[Cena MJ S  DPH]])</f>
        <v>0</v>
      </c>
      <c r="H2594" s="1">
        <v>632252</v>
      </c>
      <c r="I2594" t="str">
        <f>_xlfn.XLOOKUP(Tabuľka9[[#This Row],[IČO]],Zlúčenie1[IČO],Zlúčenie1[zariadenie_short])</f>
        <v>DDaDSS Senium BB</v>
      </c>
      <c r="J2594" t="str">
        <f>_xlfn.XLOOKUP(Tabuľka9[[#This Row],[IČO]],Zlúčenie1[IČO],Zlúčenie1[cis_obce.okres_skratka])</f>
        <v>BB</v>
      </c>
    </row>
    <row r="2595" spans="1:10" hidden="1" x14ac:dyDescent="0.25">
      <c r="A2595" t="s">
        <v>7</v>
      </c>
      <c r="B2595" t="s">
        <v>55</v>
      </c>
      <c r="C2595" t="s">
        <v>10</v>
      </c>
      <c r="D2595"/>
      <c r="E2595" s="8"/>
      <c r="F2595"/>
      <c r="G2595">
        <f>SUM(Tabuľka9[[#This Row],[Predpokladané spotrebované množstvo 07-12/2022]]*Tabuľka9[[#This Row],[Cena MJ S  DPH]])</f>
        <v>0</v>
      </c>
      <c r="H2595" s="1">
        <v>632252</v>
      </c>
      <c r="I2595" t="str">
        <f>_xlfn.XLOOKUP(Tabuľka9[[#This Row],[IČO]],Zlúčenie1[IČO],Zlúčenie1[zariadenie_short])</f>
        <v>DDaDSS Senium BB</v>
      </c>
      <c r="J2595" t="str">
        <f>_xlfn.XLOOKUP(Tabuľka9[[#This Row],[IČO]],Zlúčenie1[IČO],Zlúčenie1[cis_obce.okres_skratka])</f>
        <v>BB</v>
      </c>
    </row>
    <row r="2596" spans="1:10" hidden="1" x14ac:dyDescent="0.25">
      <c r="A2596" t="s">
        <v>7</v>
      </c>
      <c r="B2596" t="s">
        <v>56</v>
      </c>
      <c r="C2596" t="s">
        <v>10</v>
      </c>
      <c r="D2596"/>
      <c r="E2596" s="8">
        <v>1</v>
      </c>
      <c r="F2596"/>
      <c r="G2596">
        <f>SUM(Tabuľka9[[#This Row],[Predpokladané spotrebované množstvo 07-12/2022]]*Tabuľka9[[#This Row],[Cena MJ S  DPH]])</f>
        <v>0</v>
      </c>
      <c r="H2596" s="1">
        <v>632252</v>
      </c>
      <c r="I2596" t="str">
        <f>_xlfn.XLOOKUP(Tabuľka9[[#This Row],[IČO]],Zlúčenie1[IČO],Zlúčenie1[zariadenie_short])</f>
        <v>DDaDSS Senium BB</v>
      </c>
      <c r="J2596" t="str">
        <f>_xlfn.XLOOKUP(Tabuľka9[[#This Row],[IČO]],Zlúčenie1[IČO],Zlúčenie1[cis_obce.okres_skratka])</f>
        <v>BB</v>
      </c>
    </row>
    <row r="2597" spans="1:10" hidden="1" x14ac:dyDescent="0.25">
      <c r="A2597" t="s">
        <v>7</v>
      </c>
      <c r="B2597" t="s">
        <v>57</v>
      </c>
      <c r="C2597" t="s">
        <v>10</v>
      </c>
      <c r="D2597"/>
      <c r="E2597" s="8"/>
      <c r="F2597"/>
      <c r="G2597">
        <f>SUM(Tabuľka9[[#This Row],[Predpokladané spotrebované množstvo 07-12/2022]]*Tabuľka9[[#This Row],[Cena MJ S  DPH]])</f>
        <v>0</v>
      </c>
      <c r="H2597" s="1">
        <v>632252</v>
      </c>
      <c r="I2597" t="str">
        <f>_xlfn.XLOOKUP(Tabuľka9[[#This Row],[IČO]],Zlúčenie1[IČO],Zlúčenie1[zariadenie_short])</f>
        <v>DDaDSS Senium BB</v>
      </c>
      <c r="J2597" t="str">
        <f>_xlfn.XLOOKUP(Tabuľka9[[#This Row],[IČO]],Zlúčenie1[IČO],Zlúčenie1[cis_obce.okres_skratka])</f>
        <v>BB</v>
      </c>
    </row>
    <row r="2598" spans="1:10" hidden="1" x14ac:dyDescent="0.25">
      <c r="A2598" t="s">
        <v>7</v>
      </c>
      <c r="B2598" t="s">
        <v>58</v>
      </c>
      <c r="C2598" t="s">
        <v>16</v>
      </c>
      <c r="D2598"/>
      <c r="E2598" s="8">
        <v>0.5</v>
      </c>
      <c r="F2598"/>
      <c r="G2598">
        <f>SUM(Tabuľka9[[#This Row],[Predpokladané spotrebované množstvo 07-12/2022]]*Tabuľka9[[#This Row],[Cena MJ S  DPH]])</f>
        <v>0</v>
      </c>
      <c r="H2598" s="1">
        <v>632252</v>
      </c>
      <c r="I2598" t="str">
        <f>_xlfn.XLOOKUP(Tabuľka9[[#This Row],[IČO]],Zlúčenie1[IČO],Zlúčenie1[zariadenie_short])</f>
        <v>DDaDSS Senium BB</v>
      </c>
      <c r="J2598" t="str">
        <f>_xlfn.XLOOKUP(Tabuľka9[[#This Row],[IČO]],Zlúčenie1[IČO],Zlúčenie1[cis_obce.okres_skratka])</f>
        <v>BB</v>
      </c>
    </row>
    <row r="2599" spans="1:10" hidden="1" x14ac:dyDescent="0.25">
      <c r="A2599" t="s">
        <v>7</v>
      </c>
      <c r="B2599" t="s">
        <v>59</v>
      </c>
      <c r="C2599" t="s">
        <v>10</v>
      </c>
      <c r="D2599"/>
      <c r="E2599" s="8"/>
      <c r="F2599"/>
      <c r="G2599">
        <f>SUM(Tabuľka9[[#This Row],[Predpokladané spotrebované množstvo 07-12/2022]]*Tabuľka9[[#This Row],[Cena MJ S  DPH]])</f>
        <v>0</v>
      </c>
      <c r="H2599" s="1">
        <v>632252</v>
      </c>
      <c r="I2599" t="str">
        <f>_xlfn.XLOOKUP(Tabuľka9[[#This Row],[IČO]],Zlúčenie1[IČO],Zlúčenie1[zariadenie_short])</f>
        <v>DDaDSS Senium BB</v>
      </c>
      <c r="J2599" t="str">
        <f>_xlfn.XLOOKUP(Tabuľka9[[#This Row],[IČO]],Zlúčenie1[IČO],Zlúčenie1[cis_obce.okres_skratka])</f>
        <v>BB</v>
      </c>
    </row>
    <row r="2600" spans="1:10" hidden="1" x14ac:dyDescent="0.25">
      <c r="A2600" t="s">
        <v>7</v>
      </c>
      <c r="B2600" t="s">
        <v>60</v>
      </c>
      <c r="C2600" t="s">
        <v>10</v>
      </c>
      <c r="D2600"/>
      <c r="E2600" s="8"/>
      <c r="F2600"/>
      <c r="G2600">
        <f>SUM(Tabuľka9[[#This Row],[Predpokladané spotrebované množstvo 07-12/2022]]*Tabuľka9[[#This Row],[Cena MJ S  DPH]])</f>
        <v>0</v>
      </c>
      <c r="H2600" s="1">
        <v>632252</v>
      </c>
      <c r="I2600" t="str">
        <f>_xlfn.XLOOKUP(Tabuľka9[[#This Row],[IČO]],Zlúčenie1[IČO],Zlúčenie1[zariadenie_short])</f>
        <v>DDaDSS Senium BB</v>
      </c>
      <c r="J2600" t="str">
        <f>_xlfn.XLOOKUP(Tabuľka9[[#This Row],[IČO]],Zlúčenie1[IČO],Zlúčenie1[cis_obce.okres_skratka])</f>
        <v>BB</v>
      </c>
    </row>
    <row r="2601" spans="1:10" hidden="1" x14ac:dyDescent="0.25">
      <c r="A2601" t="s">
        <v>7</v>
      </c>
      <c r="B2601" t="s">
        <v>61</v>
      </c>
      <c r="C2601" t="s">
        <v>16</v>
      </c>
      <c r="D2601"/>
      <c r="E2601" s="8">
        <v>0.65</v>
      </c>
      <c r="F2601"/>
      <c r="G2601">
        <f>SUM(Tabuľka9[[#This Row],[Predpokladané spotrebované množstvo 07-12/2022]]*Tabuľka9[[#This Row],[Cena MJ S  DPH]])</f>
        <v>0</v>
      </c>
      <c r="H2601" s="1">
        <v>632252</v>
      </c>
      <c r="I2601" t="str">
        <f>_xlfn.XLOOKUP(Tabuľka9[[#This Row],[IČO]],Zlúčenie1[IČO],Zlúčenie1[zariadenie_short])</f>
        <v>DDaDSS Senium BB</v>
      </c>
      <c r="J2601" t="str">
        <f>_xlfn.XLOOKUP(Tabuľka9[[#This Row],[IČO]],Zlúčenie1[IČO],Zlúčenie1[cis_obce.okres_skratka])</f>
        <v>BB</v>
      </c>
    </row>
    <row r="2602" spans="1:10" hidden="1" x14ac:dyDescent="0.25">
      <c r="A2602" t="s">
        <v>7</v>
      </c>
      <c r="B2602" t="s">
        <v>62</v>
      </c>
      <c r="C2602" t="s">
        <v>16</v>
      </c>
      <c r="D2602"/>
      <c r="E2602" s="8"/>
      <c r="F2602"/>
      <c r="G2602">
        <f>SUM(Tabuľka9[[#This Row],[Predpokladané spotrebované množstvo 07-12/2022]]*Tabuľka9[[#This Row],[Cena MJ S  DPH]])</f>
        <v>0</v>
      </c>
      <c r="H2602" s="1">
        <v>632252</v>
      </c>
      <c r="I2602" t="str">
        <f>_xlfn.XLOOKUP(Tabuľka9[[#This Row],[IČO]],Zlúčenie1[IČO],Zlúčenie1[zariadenie_short])</f>
        <v>DDaDSS Senium BB</v>
      </c>
      <c r="J2602" t="str">
        <f>_xlfn.XLOOKUP(Tabuľka9[[#This Row],[IČO]],Zlúčenie1[IČO],Zlúčenie1[cis_obce.okres_skratka])</f>
        <v>BB</v>
      </c>
    </row>
    <row r="2603" spans="1:10" hidden="1" x14ac:dyDescent="0.25">
      <c r="A2603" t="s">
        <v>7</v>
      </c>
      <c r="B2603" t="s">
        <v>63</v>
      </c>
      <c r="C2603" t="s">
        <v>16</v>
      </c>
      <c r="D2603"/>
      <c r="E2603" s="8"/>
      <c r="F2603"/>
      <c r="G2603">
        <f>SUM(Tabuľka9[[#This Row],[Predpokladané spotrebované množstvo 07-12/2022]]*Tabuľka9[[#This Row],[Cena MJ S  DPH]])</f>
        <v>0</v>
      </c>
      <c r="H2603" s="1">
        <v>632252</v>
      </c>
      <c r="I2603" t="str">
        <f>_xlfn.XLOOKUP(Tabuľka9[[#This Row],[IČO]],Zlúčenie1[IČO],Zlúčenie1[zariadenie_short])</f>
        <v>DDaDSS Senium BB</v>
      </c>
      <c r="J2603" t="str">
        <f>_xlfn.XLOOKUP(Tabuľka9[[#This Row],[IČO]],Zlúčenie1[IČO],Zlúčenie1[cis_obce.okres_skratka])</f>
        <v>BB</v>
      </c>
    </row>
    <row r="2604" spans="1:10" hidden="1" x14ac:dyDescent="0.25">
      <c r="A2604" t="s">
        <v>7</v>
      </c>
      <c r="B2604" t="s">
        <v>64</v>
      </c>
      <c r="C2604" t="s">
        <v>10</v>
      </c>
      <c r="D2604"/>
      <c r="E2604" s="8">
        <v>2.2000000000000002</v>
      </c>
      <c r="F2604"/>
      <c r="G2604">
        <f>SUM(Tabuľka9[[#This Row],[Predpokladané spotrebované množstvo 07-12/2022]]*Tabuľka9[[#This Row],[Cena MJ S  DPH]])</f>
        <v>0</v>
      </c>
      <c r="H2604" s="1">
        <v>632252</v>
      </c>
      <c r="I2604" t="str">
        <f>_xlfn.XLOOKUP(Tabuľka9[[#This Row],[IČO]],Zlúčenie1[IČO],Zlúčenie1[zariadenie_short])</f>
        <v>DDaDSS Senium BB</v>
      </c>
      <c r="J2604" t="str">
        <f>_xlfn.XLOOKUP(Tabuľka9[[#This Row],[IČO]],Zlúčenie1[IČO],Zlúčenie1[cis_obce.okres_skratka])</f>
        <v>BB</v>
      </c>
    </row>
    <row r="2605" spans="1:10" hidden="1" x14ac:dyDescent="0.25">
      <c r="A2605" t="s">
        <v>7</v>
      </c>
      <c r="B2605" t="s">
        <v>65</v>
      </c>
      <c r="C2605" t="s">
        <v>10</v>
      </c>
      <c r="D2605"/>
      <c r="E2605" s="8">
        <v>1.39</v>
      </c>
      <c r="F2605"/>
      <c r="G2605">
        <f>SUM(Tabuľka9[[#This Row],[Predpokladané spotrebované množstvo 07-12/2022]]*Tabuľka9[[#This Row],[Cena MJ S  DPH]])</f>
        <v>0</v>
      </c>
      <c r="H2605" s="1">
        <v>632252</v>
      </c>
      <c r="I2605" t="str">
        <f>_xlfn.XLOOKUP(Tabuľka9[[#This Row],[IČO]],Zlúčenie1[IČO],Zlúčenie1[zariadenie_short])</f>
        <v>DDaDSS Senium BB</v>
      </c>
      <c r="J2605" t="str">
        <f>_xlfn.XLOOKUP(Tabuľka9[[#This Row],[IČO]],Zlúčenie1[IČO],Zlúčenie1[cis_obce.okres_skratka])</f>
        <v>BB</v>
      </c>
    </row>
    <row r="2606" spans="1:10" hidden="1" x14ac:dyDescent="0.25">
      <c r="A2606" t="s">
        <v>7</v>
      </c>
      <c r="B2606" t="s">
        <v>66</v>
      </c>
      <c r="C2606" t="s">
        <v>10</v>
      </c>
      <c r="D2606"/>
      <c r="E2606" s="8"/>
      <c r="F2606"/>
      <c r="G2606">
        <f>SUM(Tabuľka9[[#This Row],[Predpokladané spotrebované množstvo 07-12/2022]]*Tabuľka9[[#This Row],[Cena MJ S  DPH]])</f>
        <v>0</v>
      </c>
      <c r="H2606" s="1">
        <v>632252</v>
      </c>
      <c r="I2606" t="str">
        <f>_xlfn.XLOOKUP(Tabuľka9[[#This Row],[IČO]],Zlúčenie1[IČO],Zlúčenie1[zariadenie_short])</f>
        <v>DDaDSS Senium BB</v>
      </c>
      <c r="J2606" t="str">
        <f>_xlfn.XLOOKUP(Tabuľka9[[#This Row],[IČO]],Zlúčenie1[IČO],Zlúčenie1[cis_obce.okres_skratka])</f>
        <v>BB</v>
      </c>
    </row>
    <row r="2607" spans="1:10" hidden="1" x14ac:dyDescent="0.25">
      <c r="A2607" t="s">
        <v>7</v>
      </c>
      <c r="B2607" t="s">
        <v>67</v>
      </c>
      <c r="C2607" t="s">
        <v>10</v>
      </c>
      <c r="D2607"/>
      <c r="E2607" s="8"/>
      <c r="F2607"/>
      <c r="G2607">
        <f>SUM(Tabuľka9[[#This Row],[Predpokladané spotrebované množstvo 07-12/2022]]*Tabuľka9[[#This Row],[Cena MJ S  DPH]])</f>
        <v>0</v>
      </c>
      <c r="H2607" s="1">
        <v>632252</v>
      </c>
      <c r="I2607" t="str">
        <f>_xlfn.XLOOKUP(Tabuľka9[[#This Row],[IČO]],Zlúčenie1[IČO],Zlúčenie1[zariadenie_short])</f>
        <v>DDaDSS Senium BB</v>
      </c>
      <c r="J2607" t="str">
        <f>_xlfn.XLOOKUP(Tabuľka9[[#This Row],[IČO]],Zlúčenie1[IČO],Zlúčenie1[cis_obce.okres_skratka])</f>
        <v>BB</v>
      </c>
    </row>
    <row r="2608" spans="1:10" hidden="1" x14ac:dyDescent="0.25">
      <c r="A2608" t="s">
        <v>7</v>
      </c>
      <c r="B2608" t="s">
        <v>68</v>
      </c>
      <c r="C2608" t="s">
        <v>10</v>
      </c>
      <c r="D2608"/>
      <c r="E2608" s="8"/>
      <c r="F2608"/>
      <c r="G2608">
        <f>SUM(Tabuľka9[[#This Row],[Predpokladané spotrebované množstvo 07-12/2022]]*Tabuľka9[[#This Row],[Cena MJ S  DPH]])</f>
        <v>0</v>
      </c>
      <c r="H2608" s="1">
        <v>632252</v>
      </c>
      <c r="I2608" t="str">
        <f>_xlfn.XLOOKUP(Tabuľka9[[#This Row],[IČO]],Zlúčenie1[IČO],Zlúčenie1[zariadenie_short])</f>
        <v>DDaDSS Senium BB</v>
      </c>
      <c r="J2608" t="str">
        <f>_xlfn.XLOOKUP(Tabuľka9[[#This Row],[IČO]],Zlúčenie1[IČO],Zlúčenie1[cis_obce.okres_skratka])</f>
        <v>BB</v>
      </c>
    </row>
    <row r="2609" spans="1:10" hidden="1" x14ac:dyDescent="0.25">
      <c r="A2609" t="s">
        <v>7</v>
      </c>
      <c r="B2609" t="s">
        <v>69</v>
      </c>
      <c r="C2609" t="s">
        <v>10</v>
      </c>
      <c r="D2609"/>
      <c r="E2609" s="8"/>
      <c r="F2609"/>
      <c r="G2609">
        <f>SUM(Tabuľka9[[#This Row],[Predpokladané spotrebované množstvo 07-12/2022]]*Tabuľka9[[#This Row],[Cena MJ S  DPH]])</f>
        <v>0</v>
      </c>
      <c r="H2609" s="1">
        <v>632252</v>
      </c>
      <c r="I2609" t="str">
        <f>_xlfn.XLOOKUP(Tabuľka9[[#This Row],[IČO]],Zlúčenie1[IČO],Zlúčenie1[zariadenie_short])</f>
        <v>DDaDSS Senium BB</v>
      </c>
      <c r="J2609" t="str">
        <f>_xlfn.XLOOKUP(Tabuľka9[[#This Row],[IČO]],Zlúčenie1[IČO],Zlúčenie1[cis_obce.okres_skratka])</f>
        <v>BB</v>
      </c>
    </row>
    <row r="2610" spans="1:10" hidden="1" x14ac:dyDescent="0.25">
      <c r="A2610" t="s">
        <v>7</v>
      </c>
      <c r="B2610" t="s">
        <v>70</v>
      </c>
      <c r="C2610" t="s">
        <v>10</v>
      </c>
      <c r="D2610"/>
      <c r="E2610" s="8">
        <v>0.8</v>
      </c>
      <c r="F2610"/>
      <c r="G2610">
        <f>SUM(Tabuľka9[[#This Row],[Predpokladané spotrebované množstvo 07-12/2022]]*Tabuľka9[[#This Row],[Cena MJ S  DPH]])</f>
        <v>0</v>
      </c>
      <c r="H2610" s="1">
        <v>632252</v>
      </c>
      <c r="I2610" t="str">
        <f>_xlfn.XLOOKUP(Tabuľka9[[#This Row],[IČO]],Zlúčenie1[IČO],Zlúčenie1[zariadenie_short])</f>
        <v>DDaDSS Senium BB</v>
      </c>
      <c r="J2610" t="str">
        <f>_xlfn.XLOOKUP(Tabuľka9[[#This Row],[IČO]],Zlúčenie1[IČO],Zlúčenie1[cis_obce.okres_skratka])</f>
        <v>BB</v>
      </c>
    </row>
    <row r="2611" spans="1:10" hidden="1" x14ac:dyDescent="0.25">
      <c r="A2611" t="s">
        <v>7</v>
      </c>
      <c r="B2611" t="s">
        <v>71</v>
      </c>
      <c r="C2611" t="s">
        <v>10</v>
      </c>
      <c r="D2611"/>
      <c r="E2611" s="8">
        <v>0.5</v>
      </c>
      <c r="F2611"/>
      <c r="G2611">
        <f>SUM(Tabuľka9[[#This Row],[Predpokladané spotrebované množstvo 07-12/2022]]*Tabuľka9[[#This Row],[Cena MJ S  DPH]])</f>
        <v>0</v>
      </c>
      <c r="H2611" s="1">
        <v>632252</v>
      </c>
      <c r="I2611" t="str">
        <f>_xlfn.XLOOKUP(Tabuľka9[[#This Row],[IČO]],Zlúčenie1[IČO],Zlúčenie1[zariadenie_short])</f>
        <v>DDaDSS Senium BB</v>
      </c>
      <c r="J2611" t="str">
        <f>_xlfn.XLOOKUP(Tabuľka9[[#This Row],[IČO]],Zlúčenie1[IČO],Zlúčenie1[cis_obce.okres_skratka])</f>
        <v>BB</v>
      </c>
    </row>
    <row r="2612" spans="1:10" hidden="1" x14ac:dyDescent="0.25">
      <c r="A2612" t="s">
        <v>7</v>
      </c>
      <c r="B2612" t="s">
        <v>72</v>
      </c>
      <c r="C2612" t="s">
        <v>10</v>
      </c>
      <c r="D2612"/>
      <c r="E2612" s="8">
        <v>0.45</v>
      </c>
      <c r="F2612"/>
      <c r="G2612">
        <f>SUM(Tabuľka9[[#This Row],[Predpokladané spotrebované množstvo 07-12/2022]]*Tabuľka9[[#This Row],[Cena MJ S  DPH]])</f>
        <v>0</v>
      </c>
      <c r="H2612" s="1">
        <v>632252</v>
      </c>
      <c r="I2612" t="str">
        <f>_xlfn.XLOOKUP(Tabuľka9[[#This Row],[IČO]],Zlúčenie1[IČO],Zlúčenie1[zariadenie_short])</f>
        <v>DDaDSS Senium BB</v>
      </c>
      <c r="J2612" t="str">
        <f>_xlfn.XLOOKUP(Tabuľka9[[#This Row],[IČO]],Zlúčenie1[IČO],Zlúčenie1[cis_obce.okres_skratka])</f>
        <v>BB</v>
      </c>
    </row>
    <row r="2613" spans="1:10" hidden="1" x14ac:dyDescent="0.25">
      <c r="A2613" t="s">
        <v>7</v>
      </c>
      <c r="B2613" t="s">
        <v>73</v>
      </c>
      <c r="C2613" t="s">
        <v>10</v>
      </c>
      <c r="D2613"/>
      <c r="E2613" s="8"/>
      <c r="F2613"/>
      <c r="G2613">
        <f>SUM(Tabuľka9[[#This Row],[Predpokladané spotrebované množstvo 07-12/2022]]*Tabuľka9[[#This Row],[Cena MJ S  DPH]])</f>
        <v>0</v>
      </c>
      <c r="H2613" s="1">
        <v>632252</v>
      </c>
      <c r="I2613" t="str">
        <f>_xlfn.XLOOKUP(Tabuľka9[[#This Row],[IČO]],Zlúčenie1[IČO],Zlúčenie1[zariadenie_short])</f>
        <v>DDaDSS Senium BB</v>
      </c>
      <c r="J2613" t="str">
        <f>_xlfn.XLOOKUP(Tabuľka9[[#This Row],[IČO]],Zlúčenie1[IČO],Zlúčenie1[cis_obce.okres_skratka])</f>
        <v>BB</v>
      </c>
    </row>
    <row r="2614" spans="1:10" hidden="1" x14ac:dyDescent="0.25">
      <c r="A2614" t="s">
        <v>7</v>
      </c>
      <c r="B2614" t="s">
        <v>74</v>
      </c>
      <c r="C2614" t="s">
        <v>10</v>
      </c>
      <c r="D2614"/>
      <c r="E2614" s="8"/>
      <c r="F2614"/>
      <c r="G2614">
        <f>SUM(Tabuľka9[[#This Row],[Predpokladané spotrebované množstvo 07-12/2022]]*Tabuľka9[[#This Row],[Cena MJ S  DPH]])</f>
        <v>0</v>
      </c>
      <c r="H2614" s="1">
        <v>632252</v>
      </c>
      <c r="I2614" t="str">
        <f>_xlfn.XLOOKUP(Tabuľka9[[#This Row],[IČO]],Zlúčenie1[IČO],Zlúčenie1[zariadenie_short])</f>
        <v>DDaDSS Senium BB</v>
      </c>
      <c r="J2614" t="str">
        <f>_xlfn.XLOOKUP(Tabuľka9[[#This Row],[IČO]],Zlúčenie1[IČO],Zlúčenie1[cis_obce.okres_skratka])</f>
        <v>BB</v>
      </c>
    </row>
    <row r="2615" spans="1:10" hidden="1" x14ac:dyDescent="0.25">
      <c r="A2615" t="s">
        <v>7</v>
      </c>
      <c r="B2615" t="s">
        <v>75</v>
      </c>
      <c r="C2615" t="s">
        <v>10</v>
      </c>
      <c r="D2615"/>
      <c r="E2615" s="8"/>
      <c r="F2615"/>
      <c r="G2615">
        <f>SUM(Tabuľka9[[#This Row],[Predpokladané spotrebované množstvo 07-12/2022]]*Tabuľka9[[#This Row],[Cena MJ S  DPH]])</f>
        <v>0</v>
      </c>
      <c r="H2615" s="1">
        <v>632252</v>
      </c>
      <c r="I2615" t="str">
        <f>_xlfn.XLOOKUP(Tabuľka9[[#This Row],[IČO]],Zlúčenie1[IČO],Zlúčenie1[zariadenie_short])</f>
        <v>DDaDSS Senium BB</v>
      </c>
      <c r="J2615" t="str">
        <f>_xlfn.XLOOKUP(Tabuľka9[[#This Row],[IČO]],Zlúčenie1[IČO],Zlúčenie1[cis_obce.okres_skratka])</f>
        <v>BB</v>
      </c>
    </row>
    <row r="2616" spans="1:10" hidden="1" x14ac:dyDescent="0.25">
      <c r="A2616" t="s">
        <v>7</v>
      </c>
      <c r="B2616" t="s">
        <v>76</v>
      </c>
      <c r="C2616" t="s">
        <v>10</v>
      </c>
      <c r="D2616"/>
      <c r="E2616" s="8"/>
      <c r="F2616"/>
      <c r="G2616">
        <f>SUM(Tabuľka9[[#This Row],[Predpokladané spotrebované množstvo 07-12/2022]]*Tabuľka9[[#This Row],[Cena MJ S  DPH]])</f>
        <v>0</v>
      </c>
      <c r="H2616" s="1">
        <v>632252</v>
      </c>
      <c r="I2616" t="str">
        <f>_xlfn.XLOOKUP(Tabuľka9[[#This Row],[IČO]],Zlúčenie1[IČO],Zlúčenie1[zariadenie_short])</f>
        <v>DDaDSS Senium BB</v>
      </c>
      <c r="J2616" t="str">
        <f>_xlfn.XLOOKUP(Tabuľka9[[#This Row],[IČO]],Zlúčenie1[IČO],Zlúčenie1[cis_obce.okres_skratka])</f>
        <v>BB</v>
      </c>
    </row>
    <row r="2617" spans="1:10" hidden="1" x14ac:dyDescent="0.25">
      <c r="A2617" t="s">
        <v>7</v>
      </c>
      <c r="B2617" t="s">
        <v>77</v>
      </c>
      <c r="C2617" t="s">
        <v>10</v>
      </c>
      <c r="D2617"/>
      <c r="E2617" s="8"/>
      <c r="F2617"/>
      <c r="G2617">
        <f>SUM(Tabuľka9[[#This Row],[Predpokladané spotrebované množstvo 07-12/2022]]*Tabuľka9[[#This Row],[Cena MJ S  DPH]])</f>
        <v>0</v>
      </c>
      <c r="H2617" s="1">
        <v>632252</v>
      </c>
      <c r="I2617" t="str">
        <f>_xlfn.XLOOKUP(Tabuľka9[[#This Row],[IČO]],Zlúčenie1[IČO],Zlúčenie1[zariadenie_short])</f>
        <v>DDaDSS Senium BB</v>
      </c>
      <c r="J2617" t="str">
        <f>_xlfn.XLOOKUP(Tabuľka9[[#This Row],[IČO]],Zlúčenie1[IČO],Zlúčenie1[cis_obce.okres_skratka])</f>
        <v>BB</v>
      </c>
    </row>
    <row r="2618" spans="1:10" hidden="1" x14ac:dyDescent="0.25">
      <c r="A2618" t="s">
        <v>78</v>
      </c>
      <c r="B2618" t="s">
        <v>79</v>
      </c>
      <c r="C2618" t="s">
        <v>16</v>
      </c>
      <c r="D2618"/>
      <c r="E2618" s="8"/>
      <c r="F2618"/>
      <c r="G2618">
        <f>SUM(Tabuľka9[[#This Row],[Predpokladané spotrebované množstvo 07-12/2022]]*Tabuľka9[[#This Row],[Cena MJ S  DPH]])</f>
        <v>0</v>
      </c>
      <c r="H2618" s="1">
        <v>632252</v>
      </c>
      <c r="I2618" t="str">
        <f>_xlfn.XLOOKUP(Tabuľka9[[#This Row],[IČO]],Zlúčenie1[IČO],Zlúčenie1[zariadenie_short])</f>
        <v>DDaDSS Senium BB</v>
      </c>
      <c r="J2618" t="str">
        <f>_xlfn.XLOOKUP(Tabuľka9[[#This Row],[IČO]],Zlúčenie1[IČO],Zlúčenie1[cis_obce.okres_skratka])</f>
        <v>BB</v>
      </c>
    </row>
    <row r="2619" spans="1:10" hidden="1" x14ac:dyDescent="0.25">
      <c r="A2619" t="s">
        <v>78</v>
      </c>
      <c r="B2619" t="s">
        <v>80</v>
      </c>
      <c r="C2619" t="s">
        <v>16</v>
      </c>
      <c r="D2619"/>
      <c r="E2619" s="8">
        <v>0.115</v>
      </c>
      <c r="F2619"/>
      <c r="G2619">
        <f>SUM(Tabuľka9[[#This Row],[Predpokladané spotrebované množstvo 07-12/2022]]*Tabuľka9[[#This Row],[Cena MJ S  DPH]])</f>
        <v>0</v>
      </c>
      <c r="H2619" s="1">
        <v>632252</v>
      </c>
      <c r="I2619" t="str">
        <f>_xlfn.XLOOKUP(Tabuľka9[[#This Row],[IČO]],Zlúčenie1[IČO],Zlúčenie1[zariadenie_short])</f>
        <v>DDaDSS Senium BB</v>
      </c>
      <c r="J2619" t="str">
        <f>_xlfn.XLOOKUP(Tabuľka9[[#This Row],[IČO]],Zlúčenie1[IČO],Zlúčenie1[cis_obce.okres_skratka])</f>
        <v>BB</v>
      </c>
    </row>
    <row r="2620" spans="1:10" hidden="1" x14ac:dyDescent="0.25">
      <c r="A2620" t="s">
        <v>81</v>
      </c>
      <c r="B2620" t="s">
        <v>82</v>
      </c>
      <c r="C2620" t="s">
        <v>10</v>
      </c>
      <c r="D2620"/>
      <c r="E2620" s="8">
        <v>3.44</v>
      </c>
      <c r="F2620"/>
      <c r="G2620">
        <f>SUM(Tabuľka9[[#This Row],[Predpokladané spotrebované množstvo 07-12/2022]]*Tabuľka9[[#This Row],[Cena MJ S  DPH]])</f>
        <v>0</v>
      </c>
      <c r="H2620" s="1">
        <v>632252</v>
      </c>
      <c r="I2620" t="str">
        <f>_xlfn.XLOOKUP(Tabuľka9[[#This Row],[IČO]],Zlúčenie1[IČO],Zlúčenie1[zariadenie_short])</f>
        <v>DDaDSS Senium BB</v>
      </c>
      <c r="J2620" t="str">
        <f>_xlfn.XLOOKUP(Tabuľka9[[#This Row],[IČO]],Zlúčenie1[IČO],Zlúčenie1[cis_obce.okres_skratka])</f>
        <v>BB</v>
      </c>
    </row>
    <row r="2621" spans="1:10" hidden="1" x14ac:dyDescent="0.25">
      <c r="A2621" t="s">
        <v>81</v>
      </c>
      <c r="B2621" t="s">
        <v>83</v>
      </c>
      <c r="C2621" t="s">
        <v>10</v>
      </c>
      <c r="D2621"/>
      <c r="E2621" s="8">
        <v>2.98</v>
      </c>
      <c r="F2621"/>
      <c r="G2621">
        <f>SUM(Tabuľka9[[#This Row],[Predpokladané spotrebované množstvo 07-12/2022]]*Tabuľka9[[#This Row],[Cena MJ S  DPH]])</f>
        <v>0</v>
      </c>
      <c r="H2621" s="1">
        <v>632252</v>
      </c>
      <c r="I2621" t="str">
        <f>_xlfn.XLOOKUP(Tabuľka9[[#This Row],[IČO]],Zlúčenie1[IČO],Zlúčenie1[zariadenie_short])</f>
        <v>DDaDSS Senium BB</v>
      </c>
      <c r="J2621" t="str">
        <f>_xlfn.XLOOKUP(Tabuľka9[[#This Row],[IČO]],Zlúčenie1[IČO],Zlúčenie1[cis_obce.okres_skratka])</f>
        <v>BB</v>
      </c>
    </row>
    <row r="2622" spans="1:10" hidden="1" x14ac:dyDescent="0.25">
      <c r="A2622" t="s">
        <v>81</v>
      </c>
      <c r="B2622" t="s">
        <v>84</v>
      </c>
      <c r="C2622" t="s">
        <v>10</v>
      </c>
      <c r="D2622"/>
      <c r="E2622" s="8">
        <v>3.44</v>
      </c>
      <c r="F2622"/>
      <c r="G2622">
        <f>SUM(Tabuľka9[[#This Row],[Predpokladané spotrebované množstvo 07-12/2022]]*Tabuľka9[[#This Row],[Cena MJ S  DPH]])</f>
        <v>0</v>
      </c>
      <c r="H2622" s="1">
        <v>632252</v>
      </c>
      <c r="I2622" t="str">
        <f>_xlfn.XLOOKUP(Tabuľka9[[#This Row],[IČO]],Zlúčenie1[IČO],Zlúčenie1[zariadenie_short])</f>
        <v>DDaDSS Senium BB</v>
      </c>
      <c r="J2622" t="str">
        <f>_xlfn.XLOOKUP(Tabuľka9[[#This Row],[IČO]],Zlúčenie1[IČO],Zlúčenie1[cis_obce.okres_skratka])</f>
        <v>BB</v>
      </c>
    </row>
    <row r="2623" spans="1:10" hidden="1" x14ac:dyDescent="0.25">
      <c r="A2623" t="s">
        <v>81</v>
      </c>
      <c r="B2623" t="s">
        <v>85</v>
      </c>
      <c r="C2623" t="s">
        <v>10</v>
      </c>
      <c r="D2623"/>
      <c r="E2623" s="8">
        <v>2.87</v>
      </c>
      <c r="F2623"/>
      <c r="G2623">
        <f>SUM(Tabuľka9[[#This Row],[Predpokladané spotrebované množstvo 07-12/2022]]*Tabuľka9[[#This Row],[Cena MJ S  DPH]])</f>
        <v>0</v>
      </c>
      <c r="H2623" s="1">
        <v>632252</v>
      </c>
      <c r="I2623" t="str">
        <f>_xlfn.XLOOKUP(Tabuľka9[[#This Row],[IČO]],Zlúčenie1[IČO],Zlúčenie1[zariadenie_short])</f>
        <v>DDaDSS Senium BB</v>
      </c>
      <c r="J2623" t="str">
        <f>_xlfn.XLOOKUP(Tabuľka9[[#This Row],[IČO]],Zlúčenie1[IČO],Zlúčenie1[cis_obce.okres_skratka])</f>
        <v>BB</v>
      </c>
    </row>
    <row r="2624" spans="1:10" hidden="1" x14ac:dyDescent="0.25">
      <c r="A2624" t="s">
        <v>81</v>
      </c>
      <c r="B2624" t="s">
        <v>86</v>
      </c>
      <c r="C2624" t="s">
        <v>10</v>
      </c>
      <c r="D2624"/>
      <c r="E2624" s="8"/>
      <c r="F2624"/>
      <c r="G2624">
        <f>SUM(Tabuľka9[[#This Row],[Predpokladané spotrebované množstvo 07-12/2022]]*Tabuľka9[[#This Row],[Cena MJ S  DPH]])</f>
        <v>0</v>
      </c>
      <c r="H2624" s="1">
        <v>632252</v>
      </c>
      <c r="I2624" t="str">
        <f>_xlfn.XLOOKUP(Tabuľka9[[#This Row],[IČO]],Zlúčenie1[IČO],Zlúčenie1[zariadenie_short])</f>
        <v>DDaDSS Senium BB</v>
      </c>
      <c r="J2624" t="str">
        <f>_xlfn.XLOOKUP(Tabuľka9[[#This Row],[IČO]],Zlúčenie1[IČO],Zlúčenie1[cis_obce.okres_skratka])</f>
        <v>BB</v>
      </c>
    </row>
    <row r="2625" spans="1:10" hidden="1" x14ac:dyDescent="0.25">
      <c r="A2625" t="s">
        <v>81</v>
      </c>
      <c r="B2625" t="s">
        <v>87</v>
      </c>
      <c r="C2625" t="s">
        <v>10</v>
      </c>
      <c r="D2625"/>
      <c r="E2625" s="8"/>
      <c r="F2625"/>
      <c r="G2625">
        <f>SUM(Tabuľka9[[#This Row],[Predpokladané spotrebované množstvo 07-12/2022]]*Tabuľka9[[#This Row],[Cena MJ S  DPH]])</f>
        <v>0</v>
      </c>
      <c r="H2625" s="1">
        <v>632252</v>
      </c>
      <c r="I2625" t="str">
        <f>_xlfn.XLOOKUP(Tabuľka9[[#This Row],[IČO]],Zlúčenie1[IČO],Zlúčenie1[zariadenie_short])</f>
        <v>DDaDSS Senium BB</v>
      </c>
      <c r="J2625" t="str">
        <f>_xlfn.XLOOKUP(Tabuľka9[[#This Row],[IČO]],Zlúčenie1[IČO],Zlúčenie1[cis_obce.okres_skratka])</f>
        <v>BB</v>
      </c>
    </row>
    <row r="2626" spans="1:10" hidden="1" x14ac:dyDescent="0.25">
      <c r="A2626" t="s">
        <v>81</v>
      </c>
      <c r="B2626" t="s">
        <v>88</v>
      </c>
      <c r="C2626" t="s">
        <v>10</v>
      </c>
      <c r="D2626"/>
      <c r="E2626" s="8"/>
      <c r="F2626"/>
      <c r="G2626">
        <f>SUM(Tabuľka9[[#This Row],[Predpokladané spotrebované množstvo 07-12/2022]]*Tabuľka9[[#This Row],[Cena MJ S  DPH]])</f>
        <v>0</v>
      </c>
      <c r="H2626" s="1">
        <v>632252</v>
      </c>
      <c r="I2626" t="str">
        <f>_xlfn.XLOOKUP(Tabuľka9[[#This Row],[IČO]],Zlúčenie1[IČO],Zlúčenie1[zariadenie_short])</f>
        <v>DDaDSS Senium BB</v>
      </c>
      <c r="J2626" t="str">
        <f>_xlfn.XLOOKUP(Tabuľka9[[#This Row],[IČO]],Zlúčenie1[IČO],Zlúčenie1[cis_obce.okres_skratka])</f>
        <v>BB</v>
      </c>
    </row>
    <row r="2627" spans="1:10" hidden="1" x14ac:dyDescent="0.25">
      <c r="A2627" t="s">
        <v>81</v>
      </c>
      <c r="B2627" t="s">
        <v>89</v>
      </c>
      <c r="C2627" t="s">
        <v>10</v>
      </c>
      <c r="D2627"/>
      <c r="E2627" s="8"/>
      <c r="F2627"/>
      <c r="G2627">
        <f>SUM(Tabuľka9[[#This Row],[Predpokladané spotrebované množstvo 07-12/2022]]*Tabuľka9[[#This Row],[Cena MJ S  DPH]])</f>
        <v>0</v>
      </c>
      <c r="H2627" s="1">
        <v>632252</v>
      </c>
      <c r="I2627" t="str">
        <f>_xlfn.XLOOKUP(Tabuľka9[[#This Row],[IČO]],Zlúčenie1[IČO],Zlúčenie1[zariadenie_short])</f>
        <v>DDaDSS Senium BB</v>
      </c>
      <c r="J2627" t="str">
        <f>_xlfn.XLOOKUP(Tabuľka9[[#This Row],[IČO]],Zlúčenie1[IČO],Zlúčenie1[cis_obce.okres_skratka])</f>
        <v>BB</v>
      </c>
    </row>
    <row r="2628" spans="1:10" hidden="1" x14ac:dyDescent="0.25">
      <c r="A2628" t="s">
        <v>90</v>
      </c>
      <c r="B2628" t="s">
        <v>91</v>
      </c>
      <c r="C2628" t="s">
        <v>10</v>
      </c>
      <c r="D2628"/>
      <c r="E2628" s="8">
        <v>0.97599999999999998</v>
      </c>
      <c r="F2628"/>
      <c r="G2628">
        <f>SUM(Tabuľka9[[#This Row],[Predpokladané spotrebované množstvo 07-12/2022]]*Tabuľka9[[#This Row],[Cena MJ S  DPH]])</f>
        <v>0</v>
      </c>
      <c r="H2628" s="1">
        <v>632252</v>
      </c>
      <c r="I2628" t="str">
        <f>_xlfn.XLOOKUP(Tabuľka9[[#This Row],[IČO]],Zlúčenie1[IČO],Zlúčenie1[zariadenie_short])</f>
        <v>DDaDSS Senium BB</v>
      </c>
      <c r="J2628" t="str">
        <f>_xlfn.XLOOKUP(Tabuľka9[[#This Row],[IČO]],Zlúčenie1[IČO],Zlúčenie1[cis_obce.okres_skratka])</f>
        <v>BB</v>
      </c>
    </row>
    <row r="2629" spans="1:10" hidden="1" x14ac:dyDescent="0.25">
      <c r="A2629" t="s">
        <v>92</v>
      </c>
      <c r="B2629" t="s">
        <v>93</v>
      </c>
      <c r="C2629" t="s">
        <v>10</v>
      </c>
      <c r="D2629"/>
      <c r="E2629" s="8"/>
      <c r="F2629"/>
      <c r="G2629">
        <f>SUM(Tabuľka9[[#This Row],[Predpokladané spotrebované množstvo 07-12/2022]]*Tabuľka9[[#This Row],[Cena MJ S  DPH]])</f>
        <v>0</v>
      </c>
      <c r="H2629" s="1">
        <v>632252</v>
      </c>
      <c r="I2629" t="str">
        <f>_xlfn.XLOOKUP(Tabuľka9[[#This Row],[IČO]],Zlúčenie1[IČO],Zlúčenie1[zariadenie_short])</f>
        <v>DDaDSS Senium BB</v>
      </c>
      <c r="J2629" t="str">
        <f>_xlfn.XLOOKUP(Tabuľka9[[#This Row],[IČO]],Zlúčenie1[IČO],Zlúčenie1[cis_obce.okres_skratka])</f>
        <v>BB</v>
      </c>
    </row>
    <row r="2630" spans="1:10" hidden="1" x14ac:dyDescent="0.25">
      <c r="A2630" t="s">
        <v>92</v>
      </c>
      <c r="B2630" t="s">
        <v>94</v>
      </c>
      <c r="C2630" t="s">
        <v>10</v>
      </c>
      <c r="D2630"/>
      <c r="E2630" s="8"/>
      <c r="F2630"/>
      <c r="G2630">
        <f>SUM(Tabuľka9[[#This Row],[Predpokladané spotrebované množstvo 07-12/2022]]*Tabuľka9[[#This Row],[Cena MJ S  DPH]])</f>
        <v>0</v>
      </c>
      <c r="H2630" s="1">
        <v>632252</v>
      </c>
      <c r="I2630" t="str">
        <f>_xlfn.XLOOKUP(Tabuľka9[[#This Row],[IČO]],Zlúčenie1[IČO],Zlúčenie1[zariadenie_short])</f>
        <v>DDaDSS Senium BB</v>
      </c>
      <c r="J2630" t="str">
        <f>_xlfn.XLOOKUP(Tabuľka9[[#This Row],[IČO]],Zlúčenie1[IČO],Zlúčenie1[cis_obce.okres_skratka])</f>
        <v>BB</v>
      </c>
    </row>
    <row r="2631" spans="1:10" hidden="1" x14ac:dyDescent="0.25">
      <c r="A2631" t="s">
        <v>92</v>
      </c>
      <c r="B2631" t="s">
        <v>95</v>
      </c>
      <c r="C2631" t="s">
        <v>10</v>
      </c>
      <c r="D2631"/>
      <c r="E2631" s="8"/>
      <c r="F2631"/>
      <c r="G2631">
        <f>SUM(Tabuľka9[[#This Row],[Predpokladané spotrebované množstvo 07-12/2022]]*Tabuľka9[[#This Row],[Cena MJ S  DPH]])</f>
        <v>0</v>
      </c>
      <c r="H2631" s="1">
        <v>632252</v>
      </c>
      <c r="I2631" t="str">
        <f>_xlfn.XLOOKUP(Tabuľka9[[#This Row],[IČO]],Zlúčenie1[IČO],Zlúčenie1[zariadenie_short])</f>
        <v>DDaDSS Senium BB</v>
      </c>
      <c r="J2631" t="str">
        <f>_xlfn.XLOOKUP(Tabuľka9[[#This Row],[IČO]],Zlúčenie1[IČO],Zlúčenie1[cis_obce.okres_skratka])</f>
        <v>BB</v>
      </c>
    </row>
    <row r="2632" spans="1:10" hidden="1" x14ac:dyDescent="0.25">
      <c r="A2632" t="s">
        <v>92</v>
      </c>
      <c r="B2632" t="s">
        <v>96</v>
      </c>
      <c r="C2632" t="s">
        <v>10</v>
      </c>
      <c r="D2632"/>
      <c r="E2632" s="8"/>
      <c r="F2632"/>
      <c r="G2632">
        <f>SUM(Tabuľka9[[#This Row],[Predpokladané spotrebované množstvo 07-12/2022]]*Tabuľka9[[#This Row],[Cena MJ S  DPH]])</f>
        <v>0</v>
      </c>
      <c r="H2632" s="1">
        <v>632252</v>
      </c>
      <c r="I2632" t="str">
        <f>_xlfn.XLOOKUP(Tabuľka9[[#This Row],[IČO]],Zlúčenie1[IČO],Zlúčenie1[zariadenie_short])</f>
        <v>DDaDSS Senium BB</v>
      </c>
      <c r="J2632" t="str">
        <f>_xlfn.XLOOKUP(Tabuľka9[[#This Row],[IČO]],Zlúčenie1[IČO],Zlúčenie1[cis_obce.okres_skratka])</f>
        <v>BB</v>
      </c>
    </row>
    <row r="2633" spans="1:10" hidden="1" x14ac:dyDescent="0.25">
      <c r="A2633" t="s">
        <v>92</v>
      </c>
      <c r="B2633" t="s">
        <v>97</v>
      </c>
      <c r="C2633" t="s">
        <v>10</v>
      </c>
      <c r="D2633"/>
      <c r="E2633" s="8"/>
      <c r="F2633"/>
      <c r="G2633">
        <f>SUM(Tabuľka9[[#This Row],[Predpokladané spotrebované množstvo 07-12/2022]]*Tabuľka9[[#This Row],[Cena MJ S  DPH]])</f>
        <v>0</v>
      </c>
      <c r="H2633" s="1">
        <v>632252</v>
      </c>
      <c r="I2633" t="str">
        <f>_xlfn.XLOOKUP(Tabuľka9[[#This Row],[IČO]],Zlúčenie1[IČO],Zlúčenie1[zariadenie_short])</f>
        <v>DDaDSS Senium BB</v>
      </c>
      <c r="J2633" t="str">
        <f>_xlfn.XLOOKUP(Tabuľka9[[#This Row],[IČO]],Zlúčenie1[IČO],Zlúčenie1[cis_obce.okres_skratka])</f>
        <v>BB</v>
      </c>
    </row>
    <row r="2634" spans="1:10" hidden="1" x14ac:dyDescent="0.25">
      <c r="A2634" t="s">
        <v>92</v>
      </c>
      <c r="B2634" t="s">
        <v>98</v>
      </c>
      <c r="C2634" t="s">
        <v>10</v>
      </c>
      <c r="D2634"/>
      <c r="E2634" s="8"/>
      <c r="F2634"/>
      <c r="G2634">
        <f>SUM(Tabuľka9[[#This Row],[Predpokladané spotrebované množstvo 07-12/2022]]*Tabuľka9[[#This Row],[Cena MJ S  DPH]])</f>
        <v>0</v>
      </c>
      <c r="H2634" s="1">
        <v>632252</v>
      </c>
      <c r="I2634" t="str">
        <f>_xlfn.XLOOKUP(Tabuľka9[[#This Row],[IČO]],Zlúčenie1[IČO],Zlúčenie1[zariadenie_short])</f>
        <v>DDaDSS Senium BB</v>
      </c>
      <c r="J2634" t="str">
        <f>_xlfn.XLOOKUP(Tabuľka9[[#This Row],[IČO]],Zlúčenie1[IČO],Zlúčenie1[cis_obce.okres_skratka])</f>
        <v>BB</v>
      </c>
    </row>
    <row r="2635" spans="1:10" hidden="1" x14ac:dyDescent="0.25">
      <c r="A2635" t="s">
        <v>92</v>
      </c>
      <c r="B2635" t="s">
        <v>99</v>
      </c>
      <c r="C2635" t="s">
        <v>45</v>
      </c>
      <c r="D2635"/>
      <c r="E2635" s="8"/>
      <c r="F2635"/>
      <c r="G2635">
        <f>SUM(Tabuľka9[[#This Row],[Predpokladané spotrebované množstvo 07-12/2022]]*Tabuľka9[[#This Row],[Cena MJ S  DPH]])</f>
        <v>0</v>
      </c>
      <c r="H2635" s="1">
        <v>632252</v>
      </c>
      <c r="I2635" t="str">
        <f>_xlfn.XLOOKUP(Tabuľka9[[#This Row],[IČO]],Zlúčenie1[IČO],Zlúčenie1[zariadenie_short])</f>
        <v>DDaDSS Senium BB</v>
      </c>
      <c r="J2635" t="str">
        <f>_xlfn.XLOOKUP(Tabuľka9[[#This Row],[IČO]],Zlúčenie1[IČO],Zlúčenie1[cis_obce.okres_skratka])</f>
        <v>BB</v>
      </c>
    </row>
    <row r="2636" spans="1:10" hidden="1" x14ac:dyDescent="0.25">
      <c r="A2636" t="s">
        <v>92</v>
      </c>
      <c r="B2636" t="s">
        <v>100</v>
      </c>
      <c r="C2636" t="s">
        <v>10</v>
      </c>
      <c r="D2636"/>
      <c r="E2636" s="8"/>
      <c r="F2636"/>
      <c r="G2636">
        <f>SUM(Tabuľka9[[#This Row],[Predpokladané spotrebované množstvo 07-12/2022]]*Tabuľka9[[#This Row],[Cena MJ S  DPH]])</f>
        <v>0</v>
      </c>
      <c r="H2636" s="1">
        <v>632252</v>
      </c>
      <c r="I2636" t="str">
        <f>_xlfn.XLOOKUP(Tabuľka9[[#This Row],[IČO]],Zlúčenie1[IČO],Zlúčenie1[zariadenie_short])</f>
        <v>DDaDSS Senium BB</v>
      </c>
      <c r="J2636" t="str">
        <f>_xlfn.XLOOKUP(Tabuľka9[[#This Row],[IČO]],Zlúčenie1[IČO],Zlúčenie1[cis_obce.okres_skratka])</f>
        <v>BB</v>
      </c>
    </row>
    <row r="2637" spans="1:10" hidden="1" x14ac:dyDescent="0.25">
      <c r="A2637" t="s">
        <v>92</v>
      </c>
      <c r="B2637" t="s">
        <v>101</v>
      </c>
      <c r="C2637" t="s">
        <v>45</v>
      </c>
      <c r="D2637"/>
      <c r="E2637" s="8"/>
      <c r="F2637"/>
      <c r="G2637">
        <f>SUM(Tabuľka9[[#This Row],[Predpokladané spotrebované množstvo 07-12/2022]]*Tabuľka9[[#This Row],[Cena MJ S  DPH]])</f>
        <v>0</v>
      </c>
      <c r="H2637" s="1">
        <v>632252</v>
      </c>
      <c r="I2637" t="str">
        <f>_xlfn.XLOOKUP(Tabuľka9[[#This Row],[IČO]],Zlúčenie1[IČO],Zlúčenie1[zariadenie_short])</f>
        <v>DDaDSS Senium BB</v>
      </c>
      <c r="J2637" t="str">
        <f>_xlfn.XLOOKUP(Tabuľka9[[#This Row],[IČO]],Zlúčenie1[IČO],Zlúčenie1[cis_obce.okres_skratka])</f>
        <v>BB</v>
      </c>
    </row>
    <row r="2638" spans="1:10" hidden="1" x14ac:dyDescent="0.25">
      <c r="A2638" t="s">
        <v>92</v>
      </c>
      <c r="B2638" t="s">
        <v>102</v>
      </c>
      <c r="C2638" t="s">
        <v>10</v>
      </c>
      <c r="D2638"/>
      <c r="E2638" s="8"/>
      <c r="F2638"/>
      <c r="G2638">
        <f>SUM(Tabuľka9[[#This Row],[Predpokladané spotrebované množstvo 07-12/2022]]*Tabuľka9[[#This Row],[Cena MJ S  DPH]])</f>
        <v>0</v>
      </c>
      <c r="H2638" s="1">
        <v>632252</v>
      </c>
      <c r="I2638" t="str">
        <f>_xlfn.XLOOKUP(Tabuľka9[[#This Row],[IČO]],Zlúčenie1[IČO],Zlúčenie1[zariadenie_short])</f>
        <v>DDaDSS Senium BB</v>
      </c>
      <c r="J2638" t="str">
        <f>_xlfn.XLOOKUP(Tabuľka9[[#This Row],[IČO]],Zlúčenie1[IČO],Zlúčenie1[cis_obce.okres_skratka])</f>
        <v>BB</v>
      </c>
    </row>
    <row r="2639" spans="1:10" hidden="1" x14ac:dyDescent="0.25">
      <c r="A2639" t="s">
        <v>92</v>
      </c>
      <c r="B2639" t="s">
        <v>103</v>
      </c>
      <c r="C2639" t="s">
        <v>10</v>
      </c>
      <c r="D2639"/>
      <c r="E2639" s="8"/>
      <c r="F2639"/>
      <c r="G2639">
        <f>SUM(Tabuľka9[[#This Row],[Predpokladané spotrebované množstvo 07-12/2022]]*Tabuľka9[[#This Row],[Cena MJ S  DPH]])</f>
        <v>0</v>
      </c>
      <c r="H2639" s="1">
        <v>632252</v>
      </c>
      <c r="I2639" t="str">
        <f>_xlfn.XLOOKUP(Tabuľka9[[#This Row],[IČO]],Zlúčenie1[IČO],Zlúčenie1[zariadenie_short])</f>
        <v>DDaDSS Senium BB</v>
      </c>
      <c r="J2639" t="str">
        <f>_xlfn.XLOOKUP(Tabuľka9[[#This Row],[IČO]],Zlúčenie1[IČO],Zlúčenie1[cis_obce.okres_skratka])</f>
        <v>BB</v>
      </c>
    </row>
    <row r="2640" spans="1:10" hidden="1" x14ac:dyDescent="0.25">
      <c r="A2640" t="s">
        <v>90</v>
      </c>
      <c r="B2640" t="s">
        <v>104</v>
      </c>
      <c r="C2640" t="s">
        <v>45</v>
      </c>
      <c r="D2640"/>
      <c r="E2640" s="8"/>
      <c r="F2640"/>
      <c r="G2640">
        <f>SUM(Tabuľka9[[#This Row],[Predpokladané spotrebované množstvo 07-12/2022]]*Tabuľka9[[#This Row],[Cena MJ S  DPH]])</f>
        <v>0</v>
      </c>
      <c r="H2640" s="1">
        <v>632252</v>
      </c>
      <c r="I2640" t="str">
        <f>_xlfn.XLOOKUP(Tabuľka9[[#This Row],[IČO]],Zlúčenie1[IČO],Zlúčenie1[zariadenie_short])</f>
        <v>DDaDSS Senium BB</v>
      </c>
      <c r="J2640" t="str">
        <f>_xlfn.XLOOKUP(Tabuľka9[[#This Row],[IČO]],Zlúčenie1[IČO],Zlúčenie1[cis_obce.okres_skratka])</f>
        <v>BB</v>
      </c>
    </row>
    <row r="2641" spans="1:10" hidden="1" x14ac:dyDescent="0.25">
      <c r="A2641" t="s">
        <v>92</v>
      </c>
      <c r="B2641" t="s">
        <v>105</v>
      </c>
      <c r="C2641" t="s">
        <v>10</v>
      </c>
      <c r="D2641"/>
      <c r="E2641" s="8"/>
      <c r="F2641"/>
      <c r="G2641">
        <f>SUM(Tabuľka9[[#This Row],[Predpokladané spotrebované množstvo 07-12/2022]]*Tabuľka9[[#This Row],[Cena MJ S  DPH]])</f>
        <v>0</v>
      </c>
      <c r="H2641" s="1">
        <v>632252</v>
      </c>
      <c r="I2641" t="str">
        <f>_xlfn.XLOOKUP(Tabuľka9[[#This Row],[IČO]],Zlúčenie1[IČO],Zlúčenie1[zariadenie_short])</f>
        <v>DDaDSS Senium BB</v>
      </c>
      <c r="J2641" t="str">
        <f>_xlfn.XLOOKUP(Tabuľka9[[#This Row],[IČO]],Zlúčenie1[IČO],Zlúčenie1[cis_obce.okres_skratka])</f>
        <v>BB</v>
      </c>
    </row>
    <row r="2642" spans="1:10" hidden="1" x14ac:dyDescent="0.25">
      <c r="A2642" t="s">
        <v>92</v>
      </c>
      <c r="B2642" t="s">
        <v>106</v>
      </c>
      <c r="C2642" t="s">
        <v>10</v>
      </c>
      <c r="D2642"/>
      <c r="E2642" s="8"/>
      <c r="F2642"/>
      <c r="G2642">
        <f>SUM(Tabuľka9[[#This Row],[Predpokladané spotrebované množstvo 07-12/2022]]*Tabuľka9[[#This Row],[Cena MJ S  DPH]])</f>
        <v>0</v>
      </c>
      <c r="H2642" s="1">
        <v>632252</v>
      </c>
      <c r="I2642" t="str">
        <f>_xlfn.XLOOKUP(Tabuľka9[[#This Row],[IČO]],Zlúčenie1[IČO],Zlúčenie1[zariadenie_short])</f>
        <v>DDaDSS Senium BB</v>
      </c>
      <c r="J2642" t="str">
        <f>_xlfn.XLOOKUP(Tabuľka9[[#This Row],[IČO]],Zlúčenie1[IČO],Zlúčenie1[cis_obce.okres_skratka])</f>
        <v>BB</v>
      </c>
    </row>
    <row r="2643" spans="1:10" hidden="1" x14ac:dyDescent="0.25">
      <c r="A2643" t="s">
        <v>92</v>
      </c>
      <c r="B2643" t="s">
        <v>107</v>
      </c>
      <c r="C2643" t="s">
        <v>10</v>
      </c>
      <c r="D2643"/>
      <c r="E2643" s="8"/>
      <c r="F2643"/>
      <c r="G2643">
        <f>SUM(Tabuľka9[[#This Row],[Predpokladané spotrebované množstvo 07-12/2022]]*Tabuľka9[[#This Row],[Cena MJ S  DPH]])</f>
        <v>0</v>
      </c>
      <c r="H2643" s="1">
        <v>632252</v>
      </c>
      <c r="I2643" t="str">
        <f>_xlfn.XLOOKUP(Tabuľka9[[#This Row],[IČO]],Zlúčenie1[IČO],Zlúčenie1[zariadenie_short])</f>
        <v>DDaDSS Senium BB</v>
      </c>
      <c r="J2643" t="str">
        <f>_xlfn.XLOOKUP(Tabuľka9[[#This Row],[IČO]],Zlúčenie1[IČO],Zlúčenie1[cis_obce.okres_skratka])</f>
        <v>BB</v>
      </c>
    </row>
    <row r="2644" spans="1:10" hidden="1" x14ac:dyDescent="0.25">
      <c r="A2644" t="s">
        <v>92</v>
      </c>
      <c r="B2644" t="s">
        <v>108</v>
      </c>
      <c r="C2644" t="s">
        <v>10</v>
      </c>
      <c r="D2644"/>
      <c r="E2644" s="8">
        <v>13.17</v>
      </c>
      <c r="F2644"/>
      <c r="G2644">
        <f>SUM(Tabuľka9[[#This Row],[Predpokladané spotrebované množstvo 07-12/2022]]*Tabuľka9[[#This Row],[Cena MJ S  DPH]])</f>
        <v>0</v>
      </c>
      <c r="H2644" s="1">
        <v>632252</v>
      </c>
      <c r="I2644" t="str">
        <f>_xlfn.XLOOKUP(Tabuľka9[[#This Row],[IČO]],Zlúčenie1[IČO],Zlúčenie1[zariadenie_short])</f>
        <v>DDaDSS Senium BB</v>
      </c>
      <c r="J2644" t="str">
        <f>_xlfn.XLOOKUP(Tabuľka9[[#This Row],[IČO]],Zlúčenie1[IČO],Zlúčenie1[cis_obce.okres_skratka])</f>
        <v>BB</v>
      </c>
    </row>
    <row r="2645" spans="1:10" hidden="1" x14ac:dyDescent="0.25">
      <c r="A2645" t="s">
        <v>92</v>
      </c>
      <c r="B2645" t="s">
        <v>109</v>
      </c>
      <c r="C2645" t="s">
        <v>45</v>
      </c>
      <c r="D2645"/>
      <c r="E2645" s="8"/>
      <c r="F2645"/>
      <c r="G2645">
        <f>SUM(Tabuľka9[[#This Row],[Predpokladané spotrebované množstvo 07-12/2022]]*Tabuľka9[[#This Row],[Cena MJ S  DPH]])</f>
        <v>0</v>
      </c>
      <c r="H2645" s="1">
        <v>632252</v>
      </c>
      <c r="I2645" t="str">
        <f>_xlfn.XLOOKUP(Tabuľka9[[#This Row],[IČO]],Zlúčenie1[IČO],Zlúčenie1[zariadenie_short])</f>
        <v>DDaDSS Senium BB</v>
      </c>
      <c r="J2645" t="str">
        <f>_xlfn.XLOOKUP(Tabuľka9[[#This Row],[IČO]],Zlúčenie1[IČO],Zlúčenie1[cis_obce.okres_skratka])</f>
        <v>BB</v>
      </c>
    </row>
    <row r="2646" spans="1:10" hidden="1" x14ac:dyDescent="0.25">
      <c r="A2646" t="s">
        <v>92</v>
      </c>
      <c r="B2646" t="s">
        <v>110</v>
      </c>
      <c r="C2646" t="s">
        <v>10</v>
      </c>
      <c r="D2646"/>
      <c r="E2646" s="8"/>
      <c r="F2646"/>
      <c r="G2646">
        <f>SUM(Tabuľka9[[#This Row],[Predpokladané spotrebované množstvo 07-12/2022]]*Tabuľka9[[#This Row],[Cena MJ S  DPH]])</f>
        <v>0</v>
      </c>
      <c r="H2646" s="1">
        <v>632252</v>
      </c>
      <c r="I2646" t="str">
        <f>_xlfn.XLOOKUP(Tabuľka9[[#This Row],[IČO]],Zlúčenie1[IČO],Zlúčenie1[zariadenie_short])</f>
        <v>DDaDSS Senium BB</v>
      </c>
      <c r="J2646" t="str">
        <f>_xlfn.XLOOKUP(Tabuľka9[[#This Row],[IČO]],Zlúčenie1[IČO],Zlúčenie1[cis_obce.okres_skratka])</f>
        <v>BB</v>
      </c>
    </row>
    <row r="2647" spans="1:10" hidden="1" x14ac:dyDescent="0.25">
      <c r="A2647" t="s">
        <v>92</v>
      </c>
      <c r="B2647" t="s">
        <v>111</v>
      </c>
      <c r="C2647" t="s">
        <v>10</v>
      </c>
      <c r="D2647"/>
      <c r="E2647" s="8"/>
      <c r="F2647"/>
      <c r="G2647">
        <f>SUM(Tabuľka9[[#This Row],[Predpokladané spotrebované množstvo 07-12/2022]]*Tabuľka9[[#This Row],[Cena MJ S  DPH]])</f>
        <v>0</v>
      </c>
      <c r="H2647" s="1">
        <v>632252</v>
      </c>
      <c r="I2647" t="str">
        <f>_xlfn.XLOOKUP(Tabuľka9[[#This Row],[IČO]],Zlúčenie1[IČO],Zlúčenie1[zariadenie_short])</f>
        <v>DDaDSS Senium BB</v>
      </c>
      <c r="J2647" t="str">
        <f>_xlfn.XLOOKUP(Tabuľka9[[#This Row],[IČO]],Zlúčenie1[IČO],Zlúčenie1[cis_obce.okres_skratka])</f>
        <v>BB</v>
      </c>
    </row>
    <row r="2648" spans="1:10" hidden="1" x14ac:dyDescent="0.25">
      <c r="A2648" t="s">
        <v>92</v>
      </c>
      <c r="B2648" t="s">
        <v>112</v>
      </c>
      <c r="C2648" t="s">
        <v>10</v>
      </c>
      <c r="D2648"/>
      <c r="E2648" s="8">
        <v>4.2699999999999996</v>
      </c>
      <c r="F2648"/>
      <c r="G2648">
        <f>SUM(Tabuľka9[[#This Row],[Predpokladané spotrebované množstvo 07-12/2022]]*Tabuľka9[[#This Row],[Cena MJ S  DPH]])</f>
        <v>0</v>
      </c>
      <c r="H2648" s="1">
        <v>632252</v>
      </c>
      <c r="I2648" t="str">
        <f>_xlfn.XLOOKUP(Tabuľka9[[#This Row],[IČO]],Zlúčenie1[IČO],Zlúčenie1[zariadenie_short])</f>
        <v>DDaDSS Senium BB</v>
      </c>
      <c r="J2648" t="str">
        <f>_xlfn.XLOOKUP(Tabuľka9[[#This Row],[IČO]],Zlúčenie1[IČO],Zlúčenie1[cis_obce.okres_skratka])</f>
        <v>BB</v>
      </c>
    </row>
    <row r="2649" spans="1:10" hidden="1" x14ac:dyDescent="0.25">
      <c r="A2649" t="s">
        <v>92</v>
      </c>
      <c r="B2649" t="s">
        <v>113</v>
      </c>
      <c r="C2649" t="s">
        <v>10</v>
      </c>
      <c r="D2649"/>
      <c r="E2649" s="8"/>
      <c r="F2649"/>
      <c r="G2649">
        <f>SUM(Tabuľka9[[#This Row],[Predpokladané spotrebované množstvo 07-12/2022]]*Tabuľka9[[#This Row],[Cena MJ S  DPH]])</f>
        <v>0</v>
      </c>
      <c r="H2649" s="1">
        <v>632252</v>
      </c>
      <c r="I2649" t="str">
        <f>_xlfn.XLOOKUP(Tabuľka9[[#This Row],[IČO]],Zlúčenie1[IČO],Zlúčenie1[zariadenie_short])</f>
        <v>DDaDSS Senium BB</v>
      </c>
      <c r="J2649" t="str">
        <f>_xlfn.XLOOKUP(Tabuľka9[[#This Row],[IČO]],Zlúčenie1[IČO],Zlúčenie1[cis_obce.okres_skratka])</f>
        <v>BB</v>
      </c>
    </row>
    <row r="2650" spans="1:10" hidden="1" x14ac:dyDescent="0.25">
      <c r="A2650" t="s">
        <v>81</v>
      </c>
      <c r="B2650" t="s">
        <v>114</v>
      </c>
      <c r="C2650" t="s">
        <v>10</v>
      </c>
      <c r="D2650"/>
      <c r="E2650" s="8">
        <v>1.56</v>
      </c>
      <c r="F2650"/>
      <c r="G2650">
        <f>SUM(Tabuľka9[[#This Row],[Predpokladané spotrebované množstvo 07-12/2022]]*Tabuľka9[[#This Row],[Cena MJ S  DPH]])</f>
        <v>0</v>
      </c>
      <c r="H2650" s="1">
        <v>632252</v>
      </c>
      <c r="I2650" t="str">
        <f>_xlfn.XLOOKUP(Tabuľka9[[#This Row],[IČO]],Zlúčenie1[IČO],Zlúčenie1[zariadenie_short])</f>
        <v>DDaDSS Senium BB</v>
      </c>
      <c r="J2650" t="str">
        <f>_xlfn.XLOOKUP(Tabuľka9[[#This Row],[IČO]],Zlúčenie1[IČO],Zlúčenie1[cis_obce.okres_skratka])</f>
        <v>BB</v>
      </c>
    </row>
    <row r="2651" spans="1:10" hidden="1" x14ac:dyDescent="0.25">
      <c r="A2651" t="s">
        <v>81</v>
      </c>
      <c r="B2651" t="s">
        <v>115</v>
      </c>
      <c r="C2651" t="s">
        <v>10</v>
      </c>
      <c r="D2651"/>
      <c r="E2651" s="8"/>
      <c r="F2651"/>
      <c r="G2651">
        <f>SUM(Tabuľka9[[#This Row],[Predpokladané spotrebované množstvo 07-12/2022]]*Tabuľka9[[#This Row],[Cena MJ S  DPH]])</f>
        <v>0</v>
      </c>
      <c r="H2651" s="1">
        <v>632252</v>
      </c>
      <c r="I2651" t="str">
        <f>_xlfn.XLOOKUP(Tabuľka9[[#This Row],[IČO]],Zlúčenie1[IČO],Zlúčenie1[zariadenie_short])</f>
        <v>DDaDSS Senium BB</v>
      </c>
      <c r="J2651" t="str">
        <f>_xlfn.XLOOKUP(Tabuľka9[[#This Row],[IČO]],Zlúčenie1[IČO],Zlúčenie1[cis_obce.okres_skratka])</f>
        <v>BB</v>
      </c>
    </row>
    <row r="2652" spans="1:10" hidden="1" x14ac:dyDescent="0.25">
      <c r="A2652" t="s">
        <v>81</v>
      </c>
      <c r="B2652" t="s">
        <v>116</v>
      </c>
      <c r="C2652" t="s">
        <v>10</v>
      </c>
      <c r="D2652"/>
      <c r="E2652" s="8">
        <v>5</v>
      </c>
      <c r="F2652"/>
      <c r="G2652">
        <f>SUM(Tabuľka9[[#This Row],[Predpokladané spotrebované množstvo 07-12/2022]]*Tabuľka9[[#This Row],[Cena MJ S  DPH]])</f>
        <v>0</v>
      </c>
      <c r="H2652" s="1">
        <v>632252</v>
      </c>
      <c r="I2652" t="str">
        <f>_xlfn.XLOOKUP(Tabuľka9[[#This Row],[IČO]],Zlúčenie1[IČO],Zlúčenie1[zariadenie_short])</f>
        <v>DDaDSS Senium BB</v>
      </c>
      <c r="J2652" t="str">
        <f>_xlfn.XLOOKUP(Tabuľka9[[#This Row],[IČO]],Zlúčenie1[IČO],Zlúčenie1[cis_obce.okres_skratka])</f>
        <v>BB</v>
      </c>
    </row>
    <row r="2653" spans="1:10" hidden="1" x14ac:dyDescent="0.25">
      <c r="A2653" t="s">
        <v>81</v>
      </c>
      <c r="B2653" t="s">
        <v>117</v>
      </c>
      <c r="C2653" t="s">
        <v>10</v>
      </c>
      <c r="D2653"/>
      <c r="E2653" s="8"/>
      <c r="F2653"/>
      <c r="G2653">
        <f>SUM(Tabuľka9[[#This Row],[Predpokladané spotrebované množstvo 07-12/2022]]*Tabuľka9[[#This Row],[Cena MJ S  DPH]])</f>
        <v>0</v>
      </c>
      <c r="H2653" s="1">
        <v>632252</v>
      </c>
      <c r="I2653" t="str">
        <f>_xlfn.XLOOKUP(Tabuľka9[[#This Row],[IČO]],Zlúčenie1[IČO],Zlúčenie1[zariadenie_short])</f>
        <v>DDaDSS Senium BB</v>
      </c>
      <c r="J2653" t="str">
        <f>_xlfn.XLOOKUP(Tabuľka9[[#This Row],[IČO]],Zlúčenie1[IČO],Zlúčenie1[cis_obce.okres_skratka])</f>
        <v>BB</v>
      </c>
    </row>
    <row r="2654" spans="1:10" hidden="1" x14ac:dyDescent="0.25">
      <c r="A2654" t="s">
        <v>81</v>
      </c>
      <c r="B2654" t="s">
        <v>118</v>
      </c>
      <c r="C2654" t="s">
        <v>10</v>
      </c>
      <c r="D2654"/>
      <c r="E2654" s="8">
        <v>5.66</v>
      </c>
      <c r="F2654"/>
      <c r="G2654">
        <f>SUM(Tabuľka9[[#This Row],[Predpokladané spotrebované množstvo 07-12/2022]]*Tabuľka9[[#This Row],[Cena MJ S  DPH]])</f>
        <v>0</v>
      </c>
      <c r="H2654" s="1">
        <v>632252</v>
      </c>
      <c r="I2654" t="str">
        <f>_xlfn.XLOOKUP(Tabuľka9[[#This Row],[IČO]],Zlúčenie1[IČO],Zlúčenie1[zariadenie_short])</f>
        <v>DDaDSS Senium BB</v>
      </c>
      <c r="J2654" t="str">
        <f>_xlfn.XLOOKUP(Tabuľka9[[#This Row],[IČO]],Zlúčenie1[IČO],Zlúčenie1[cis_obce.okres_skratka])</f>
        <v>BB</v>
      </c>
    </row>
    <row r="2655" spans="1:10" hidden="1" x14ac:dyDescent="0.25">
      <c r="A2655" t="s">
        <v>81</v>
      </c>
      <c r="B2655" t="s">
        <v>119</v>
      </c>
      <c r="C2655" t="s">
        <v>10</v>
      </c>
      <c r="D2655"/>
      <c r="E2655" s="8"/>
      <c r="F2655"/>
      <c r="G2655">
        <f>SUM(Tabuľka9[[#This Row],[Predpokladané spotrebované množstvo 07-12/2022]]*Tabuľka9[[#This Row],[Cena MJ S  DPH]])</f>
        <v>0</v>
      </c>
      <c r="H2655" s="1">
        <v>632252</v>
      </c>
      <c r="I2655" t="str">
        <f>_xlfn.XLOOKUP(Tabuľka9[[#This Row],[IČO]],Zlúčenie1[IČO],Zlúčenie1[zariadenie_short])</f>
        <v>DDaDSS Senium BB</v>
      </c>
      <c r="J2655" t="str">
        <f>_xlfn.XLOOKUP(Tabuľka9[[#This Row],[IČO]],Zlúčenie1[IČO],Zlúčenie1[cis_obce.okres_skratka])</f>
        <v>BB</v>
      </c>
    </row>
    <row r="2656" spans="1:10" hidden="1" x14ac:dyDescent="0.25">
      <c r="A2656" t="s">
        <v>81</v>
      </c>
      <c r="B2656" t="s">
        <v>120</v>
      </c>
      <c r="C2656" t="s">
        <v>10</v>
      </c>
      <c r="D2656"/>
      <c r="E2656" s="8"/>
      <c r="F2656"/>
      <c r="G2656">
        <f>SUM(Tabuľka9[[#This Row],[Predpokladané spotrebované množstvo 07-12/2022]]*Tabuľka9[[#This Row],[Cena MJ S  DPH]])</f>
        <v>0</v>
      </c>
      <c r="H2656" s="1">
        <v>632252</v>
      </c>
      <c r="I2656" t="str">
        <f>_xlfn.XLOOKUP(Tabuľka9[[#This Row],[IČO]],Zlúčenie1[IČO],Zlúčenie1[zariadenie_short])</f>
        <v>DDaDSS Senium BB</v>
      </c>
      <c r="J2656" t="str">
        <f>_xlfn.XLOOKUP(Tabuľka9[[#This Row],[IČO]],Zlúčenie1[IČO],Zlúčenie1[cis_obce.okres_skratka])</f>
        <v>BB</v>
      </c>
    </row>
    <row r="2657" spans="1:10" hidden="1" x14ac:dyDescent="0.25">
      <c r="A2657" t="s">
        <v>81</v>
      </c>
      <c r="B2657" t="s">
        <v>121</v>
      </c>
      <c r="C2657" t="s">
        <v>10</v>
      </c>
      <c r="D2657"/>
      <c r="E2657" s="8">
        <v>6.96</v>
      </c>
      <c r="F2657"/>
      <c r="G2657">
        <f>SUM(Tabuľka9[[#This Row],[Predpokladané spotrebované množstvo 07-12/2022]]*Tabuľka9[[#This Row],[Cena MJ S  DPH]])</f>
        <v>0</v>
      </c>
      <c r="H2657" s="1">
        <v>632252</v>
      </c>
      <c r="I2657" t="str">
        <f>_xlfn.XLOOKUP(Tabuľka9[[#This Row],[IČO]],Zlúčenie1[IČO],Zlúčenie1[zariadenie_short])</f>
        <v>DDaDSS Senium BB</v>
      </c>
      <c r="J2657" t="str">
        <f>_xlfn.XLOOKUP(Tabuľka9[[#This Row],[IČO]],Zlúčenie1[IČO],Zlúčenie1[cis_obce.okres_skratka])</f>
        <v>BB</v>
      </c>
    </row>
    <row r="2658" spans="1:10" hidden="1" x14ac:dyDescent="0.25">
      <c r="A2658" t="s">
        <v>122</v>
      </c>
      <c r="B2658" t="s">
        <v>123</v>
      </c>
      <c r="C2658" t="s">
        <v>10</v>
      </c>
      <c r="D2658"/>
      <c r="E2658" s="8"/>
      <c r="F2658"/>
      <c r="G2658">
        <f>SUM(Tabuľka9[[#This Row],[Predpokladané spotrebované množstvo 07-12/2022]]*Tabuľka9[[#This Row],[Cena MJ S  DPH]])</f>
        <v>0</v>
      </c>
      <c r="H2658" s="1">
        <v>632252</v>
      </c>
      <c r="I2658" t="str">
        <f>_xlfn.XLOOKUP(Tabuľka9[[#This Row],[IČO]],Zlúčenie1[IČO],Zlúčenie1[zariadenie_short])</f>
        <v>DDaDSS Senium BB</v>
      </c>
      <c r="J2658" t="str">
        <f>_xlfn.XLOOKUP(Tabuľka9[[#This Row],[IČO]],Zlúčenie1[IČO],Zlúčenie1[cis_obce.okres_skratka])</f>
        <v>BB</v>
      </c>
    </row>
    <row r="2659" spans="1:10" hidden="1" x14ac:dyDescent="0.25">
      <c r="A2659" t="s">
        <v>122</v>
      </c>
      <c r="B2659" t="s">
        <v>124</v>
      </c>
      <c r="C2659" t="s">
        <v>10</v>
      </c>
      <c r="D2659"/>
      <c r="E2659" s="8">
        <v>4.3</v>
      </c>
      <c r="F2659"/>
      <c r="G2659">
        <f>SUM(Tabuľka9[[#This Row],[Predpokladané spotrebované množstvo 07-12/2022]]*Tabuľka9[[#This Row],[Cena MJ S  DPH]])</f>
        <v>0</v>
      </c>
      <c r="H2659" s="1">
        <v>632252</v>
      </c>
      <c r="I2659" t="str">
        <f>_xlfn.XLOOKUP(Tabuľka9[[#This Row],[IČO]],Zlúčenie1[IČO],Zlúčenie1[zariadenie_short])</f>
        <v>DDaDSS Senium BB</v>
      </c>
      <c r="J2659" t="str">
        <f>_xlfn.XLOOKUP(Tabuľka9[[#This Row],[IČO]],Zlúčenie1[IČO],Zlúčenie1[cis_obce.okres_skratka])</f>
        <v>BB</v>
      </c>
    </row>
    <row r="2660" spans="1:10" hidden="1" x14ac:dyDescent="0.25">
      <c r="A2660" t="s">
        <v>122</v>
      </c>
      <c r="B2660" t="s">
        <v>125</v>
      </c>
      <c r="C2660" t="s">
        <v>10</v>
      </c>
      <c r="D2660"/>
      <c r="E2660" s="8">
        <v>4.0999999999999996</v>
      </c>
      <c r="F2660"/>
      <c r="G2660">
        <f>SUM(Tabuľka9[[#This Row],[Predpokladané spotrebované množstvo 07-12/2022]]*Tabuľka9[[#This Row],[Cena MJ S  DPH]])</f>
        <v>0</v>
      </c>
      <c r="H2660" s="1">
        <v>632252</v>
      </c>
      <c r="I2660" t="str">
        <f>_xlfn.XLOOKUP(Tabuľka9[[#This Row],[IČO]],Zlúčenie1[IČO],Zlúčenie1[zariadenie_short])</f>
        <v>DDaDSS Senium BB</v>
      </c>
      <c r="J2660" t="str">
        <f>_xlfn.XLOOKUP(Tabuľka9[[#This Row],[IČO]],Zlúčenie1[IČO],Zlúčenie1[cis_obce.okres_skratka])</f>
        <v>BB</v>
      </c>
    </row>
    <row r="2661" spans="1:10" hidden="1" x14ac:dyDescent="0.25">
      <c r="A2661" t="s">
        <v>122</v>
      </c>
      <c r="B2661" t="s">
        <v>127</v>
      </c>
      <c r="C2661" t="s">
        <v>10</v>
      </c>
      <c r="D2661"/>
      <c r="E2661" s="8"/>
      <c r="F2661"/>
      <c r="G2661">
        <f>SUM(Tabuľka9[[#This Row],[Predpokladané spotrebované množstvo 07-12/2022]]*Tabuľka9[[#This Row],[Cena MJ S  DPH]])</f>
        <v>0</v>
      </c>
      <c r="H2661" s="1">
        <v>632252</v>
      </c>
      <c r="I2661" t="str">
        <f>_xlfn.XLOOKUP(Tabuľka9[[#This Row],[IČO]],Zlúčenie1[IČO],Zlúčenie1[zariadenie_short])</f>
        <v>DDaDSS Senium BB</v>
      </c>
      <c r="J2661" t="str">
        <f>_xlfn.XLOOKUP(Tabuľka9[[#This Row],[IČO]],Zlúčenie1[IČO],Zlúčenie1[cis_obce.okres_skratka])</f>
        <v>BB</v>
      </c>
    </row>
    <row r="2662" spans="1:10" hidden="1" x14ac:dyDescent="0.25">
      <c r="A2662" t="s">
        <v>122</v>
      </c>
      <c r="B2662" t="s">
        <v>128</v>
      </c>
      <c r="C2662" t="s">
        <v>10</v>
      </c>
      <c r="D2662"/>
      <c r="E2662" s="8"/>
      <c r="F2662"/>
      <c r="G2662">
        <f>SUM(Tabuľka9[[#This Row],[Predpokladané spotrebované množstvo 07-12/2022]]*Tabuľka9[[#This Row],[Cena MJ S  DPH]])</f>
        <v>0</v>
      </c>
      <c r="H2662" s="1">
        <v>632252</v>
      </c>
      <c r="I2662" t="str">
        <f>_xlfn.XLOOKUP(Tabuľka9[[#This Row],[IČO]],Zlúčenie1[IČO],Zlúčenie1[zariadenie_short])</f>
        <v>DDaDSS Senium BB</v>
      </c>
      <c r="J2662" t="str">
        <f>_xlfn.XLOOKUP(Tabuľka9[[#This Row],[IČO]],Zlúčenie1[IČO],Zlúčenie1[cis_obce.okres_skratka])</f>
        <v>BB</v>
      </c>
    </row>
    <row r="2663" spans="1:10" hidden="1" x14ac:dyDescent="0.25">
      <c r="A2663" t="s">
        <v>122</v>
      </c>
      <c r="B2663" t="s">
        <v>129</v>
      </c>
      <c r="C2663" t="s">
        <v>10</v>
      </c>
      <c r="D2663"/>
      <c r="E2663" s="8"/>
      <c r="F2663"/>
      <c r="G2663">
        <f>SUM(Tabuľka9[[#This Row],[Predpokladané spotrebované množstvo 07-12/2022]]*Tabuľka9[[#This Row],[Cena MJ S  DPH]])</f>
        <v>0</v>
      </c>
      <c r="H2663" s="1">
        <v>632252</v>
      </c>
      <c r="I2663" t="str">
        <f>_xlfn.XLOOKUP(Tabuľka9[[#This Row],[IČO]],Zlúčenie1[IČO],Zlúčenie1[zariadenie_short])</f>
        <v>DDaDSS Senium BB</v>
      </c>
      <c r="J2663" t="str">
        <f>_xlfn.XLOOKUP(Tabuľka9[[#This Row],[IČO]],Zlúčenie1[IČO],Zlúčenie1[cis_obce.okres_skratka])</f>
        <v>BB</v>
      </c>
    </row>
    <row r="2664" spans="1:10" hidden="1" x14ac:dyDescent="0.25">
      <c r="A2664" t="s">
        <v>122</v>
      </c>
      <c r="B2664" t="s">
        <v>130</v>
      </c>
      <c r="C2664" t="s">
        <v>10</v>
      </c>
      <c r="D2664"/>
      <c r="E2664" s="8"/>
      <c r="F2664"/>
      <c r="G2664">
        <f>SUM(Tabuľka9[[#This Row],[Predpokladané spotrebované množstvo 07-12/2022]]*Tabuľka9[[#This Row],[Cena MJ S  DPH]])</f>
        <v>0</v>
      </c>
      <c r="H2664" s="1">
        <v>632252</v>
      </c>
      <c r="I2664" t="str">
        <f>_xlfn.XLOOKUP(Tabuľka9[[#This Row],[IČO]],Zlúčenie1[IČO],Zlúčenie1[zariadenie_short])</f>
        <v>DDaDSS Senium BB</v>
      </c>
      <c r="J2664" t="str">
        <f>_xlfn.XLOOKUP(Tabuľka9[[#This Row],[IČO]],Zlúčenie1[IČO],Zlúčenie1[cis_obce.okres_skratka])</f>
        <v>BB</v>
      </c>
    </row>
    <row r="2665" spans="1:10" hidden="1" x14ac:dyDescent="0.25">
      <c r="A2665" t="s">
        <v>122</v>
      </c>
      <c r="B2665" t="s">
        <v>131</v>
      </c>
      <c r="C2665" t="s">
        <v>10</v>
      </c>
      <c r="D2665"/>
      <c r="E2665" s="8">
        <v>3.98</v>
      </c>
      <c r="F2665"/>
      <c r="G2665">
        <f>SUM(Tabuľka9[[#This Row],[Predpokladané spotrebované množstvo 07-12/2022]]*Tabuľka9[[#This Row],[Cena MJ S  DPH]])</f>
        <v>0</v>
      </c>
      <c r="H2665" s="1">
        <v>632252</v>
      </c>
      <c r="I2665" t="str">
        <f>_xlfn.XLOOKUP(Tabuľka9[[#This Row],[IČO]],Zlúčenie1[IČO],Zlúčenie1[zariadenie_short])</f>
        <v>DDaDSS Senium BB</v>
      </c>
      <c r="J2665" t="str">
        <f>_xlfn.XLOOKUP(Tabuľka9[[#This Row],[IČO]],Zlúčenie1[IČO],Zlúčenie1[cis_obce.okres_skratka])</f>
        <v>BB</v>
      </c>
    </row>
    <row r="2666" spans="1:10" hidden="1" x14ac:dyDescent="0.25">
      <c r="A2666" t="s">
        <v>122</v>
      </c>
      <c r="B2666" t="s">
        <v>132</v>
      </c>
      <c r="C2666" t="s">
        <v>10</v>
      </c>
      <c r="D2666"/>
      <c r="E2666" s="8"/>
      <c r="F2666"/>
      <c r="G2666">
        <f>SUM(Tabuľka9[[#This Row],[Predpokladané spotrebované množstvo 07-12/2022]]*Tabuľka9[[#This Row],[Cena MJ S  DPH]])</f>
        <v>0</v>
      </c>
      <c r="H2666" s="1">
        <v>632252</v>
      </c>
      <c r="I2666" t="str">
        <f>_xlfn.XLOOKUP(Tabuľka9[[#This Row],[IČO]],Zlúčenie1[IČO],Zlúčenie1[zariadenie_short])</f>
        <v>DDaDSS Senium BB</v>
      </c>
      <c r="J2666" t="str">
        <f>_xlfn.XLOOKUP(Tabuľka9[[#This Row],[IČO]],Zlúčenie1[IČO],Zlúčenie1[cis_obce.okres_skratka])</f>
        <v>BB</v>
      </c>
    </row>
    <row r="2667" spans="1:10" hidden="1" x14ac:dyDescent="0.25">
      <c r="A2667" t="s">
        <v>122</v>
      </c>
      <c r="B2667" t="s">
        <v>134</v>
      </c>
      <c r="C2667" t="s">
        <v>10</v>
      </c>
      <c r="D2667"/>
      <c r="E2667" s="8">
        <v>2.31</v>
      </c>
      <c r="F2667"/>
      <c r="G2667">
        <f>SUM(Tabuľka9[[#This Row],[Predpokladané spotrebované množstvo 07-12/2022]]*Tabuľka9[[#This Row],[Cena MJ S  DPH]])</f>
        <v>0</v>
      </c>
      <c r="H2667" s="1">
        <v>632252</v>
      </c>
      <c r="I2667" t="str">
        <f>_xlfn.XLOOKUP(Tabuľka9[[#This Row],[IČO]],Zlúčenie1[IČO],Zlúčenie1[zariadenie_short])</f>
        <v>DDaDSS Senium BB</v>
      </c>
      <c r="J2667" t="str">
        <f>_xlfn.XLOOKUP(Tabuľka9[[#This Row],[IČO]],Zlúčenie1[IČO],Zlúčenie1[cis_obce.okres_skratka])</f>
        <v>BB</v>
      </c>
    </row>
    <row r="2668" spans="1:10" hidden="1" x14ac:dyDescent="0.25">
      <c r="A2668" t="s">
        <v>122</v>
      </c>
      <c r="B2668" t="s">
        <v>135</v>
      </c>
      <c r="C2668" t="s">
        <v>10</v>
      </c>
      <c r="D2668"/>
      <c r="E2668" s="8">
        <v>2.57</v>
      </c>
      <c r="F2668"/>
      <c r="G2668">
        <f>SUM(Tabuľka9[[#This Row],[Predpokladané spotrebované množstvo 07-12/2022]]*Tabuľka9[[#This Row],[Cena MJ S  DPH]])</f>
        <v>0</v>
      </c>
      <c r="H2668" s="1">
        <v>632252</v>
      </c>
      <c r="I2668" t="str">
        <f>_xlfn.XLOOKUP(Tabuľka9[[#This Row],[IČO]],Zlúčenie1[IČO],Zlúčenie1[zariadenie_short])</f>
        <v>DDaDSS Senium BB</v>
      </c>
      <c r="J2668" t="str">
        <f>_xlfn.XLOOKUP(Tabuľka9[[#This Row],[IČO]],Zlúčenie1[IČO],Zlúčenie1[cis_obce.okres_skratka])</f>
        <v>BB</v>
      </c>
    </row>
    <row r="2669" spans="1:10" hidden="1" x14ac:dyDescent="0.25">
      <c r="A2669" t="s">
        <v>122</v>
      </c>
      <c r="B2669" t="s">
        <v>136</v>
      </c>
      <c r="C2669" t="s">
        <v>10</v>
      </c>
      <c r="D2669"/>
      <c r="E2669" s="8"/>
      <c r="F2669"/>
      <c r="G2669">
        <f>SUM(Tabuľka9[[#This Row],[Predpokladané spotrebované množstvo 07-12/2022]]*Tabuľka9[[#This Row],[Cena MJ S  DPH]])</f>
        <v>0</v>
      </c>
      <c r="H2669" s="1">
        <v>632252</v>
      </c>
      <c r="I2669" t="str">
        <f>_xlfn.XLOOKUP(Tabuľka9[[#This Row],[IČO]],Zlúčenie1[IČO],Zlúčenie1[zariadenie_short])</f>
        <v>DDaDSS Senium BB</v>
      </c>
      <c r="J2669" t="str">
        <f>_xlfn.XLOOKUP(Tabuľka9[[#This Row],[IČO]],Zlúčenie1[IČO],Zlúčenie1[cis_obce.okres_skratka])</f>
        <v>BB</v>
      </c>
    </row>
    <row r="2670" spans="1:10" hidden="1" x14ac:dyDescent="0.25">
      <c r="A2670" t="s">
        <v>122</v>
      </c>
      <c r="B2670" t="s">
        <v>137</v>
      </c>
      <c r="C2670" t="s">
        <v>10</v>
      </c>
      <c r="D2670"/>
      <c r="E2670" s="8"/>
      <c r="F2670"/>
      <c r="G2670">
        <f>SUM(Tabuľka9[[#This Row],[Predpokladané spotrebované množstvo 07-12/2022]]*Tabuľka9[[#This Row],[Cena MJ S  DPH]])</f>
        <v>0</v>
      </c>
      <c r="H2670" s="1">
        <v>632252</v>
      </c>
      <c r="I2670" t="str">
        <f>_xlfn.XLOOKUP(Tabuľka9[[#This Row],[IČO]],Zlúčenie1[IČO],Zlúčenie1[zariadenie_short])</f>
        <v>DDaDSS Senium BB</v>
      </c>
      <c r="J2670" t="str">
        <f>_xlfn.XLOOKUP(Tabuľka9[[#This Row],[IČO]],Zlúčenie1[IČO],Zlúčenie1[cis_obce.okres_skratka])</f>
        <v>BB</v>
      </c>
    </row>
    <row r="2671" spans="1:10" hidden="1" x14ac:dyDescent="0.25">
      <c r="A2671" t="s">
        <v>122</v>
      </c>
      <c r="B2671" t="s">
        <v>138</v>
      </c>
      <c r="C2671" t="s">
        <v>10</v>
      </c>
      <c r="D2671"/>
      <c r="E2671" s="8"/>
      <c r="F2671"/>
      <c r="G2671">
        <f>SUM(Tabuľka9[[#This Row],[Predpokladané spotrebované množstvo 07-12/2022]]*Tabuľka9[[#This Row],[Cena MJ S  DPH]])</f>
        <v>0</v>
      </c>
      <c r="H2671" s="1">
        <v>632252</v>
      </c>
      <c r="I2671" t="str">
        <f>_xlfn.XLOOKUP(Tabuľka9[[#This Row],[IČO]],Zlúčenie1[IČO],Zlúčenie1[zariadenie_short])</f>
        <v>DDaDSS Senium BB</v>
      </c>
      <c r="J2671" t="str">
        <f>_xlfn.XLOOKUP(Tabuľka9[[#This Row],[IČO]],Zlúčenie1[IČO],Zlúčenie1[cis_obce.okres_skratka])</f>
        <v>BB</v>
      </c>
    </row>
    <row r="2672" spans="1:10" hidden="1" x14ac:dyDescent="0.25">
      <c r="A2672" t="s">
        <v>122</v>
      </c>
      <c r="B2672" t="s">
        <v>139</v>
      </c>
      <c r="C2672" t="s">
        <v>10</v>
      </c>
      <c r="D2672"/>
      <c r="E2672" s="8"/>
      <c r="F2672"/>
      <c r="G2672">
        <f>SUM(Tabuľka9[[#This Row],[Predpokladané spotrebované množstvo 07-12/2022]]*Tabuľka9[[#This Row],[Cena MJ S  DPH]])</f>
        <v>0</v>
      </c>
      <c r="H2672" s="1">
        <v>632252</v>
      </c>
      <c r="I2672" t="str">
        <f>_xlfn.XLOOKUP(Tabuľka9[[#This Row],[IČO]],Zlúčenie1[IČO],Zlúčenie1[zariadenie_short])</f>
        <v>DDaDSS Senium BB</v>
      </c>
      <c r="J2672" t="str">
        <f>_xlfn.XLOOKUP(Tabuľka9[[#This Row],[IČO]],Zlúčenie1[IČO],Zlúčenie1[cis_obce.okres_skratka])</f>
        <v>BB</v>
      </c>
    </row>
    <row r="2673" spans="1:10" hidden="1" x14ac:dyDescent="0.25">
      <c r="A2673" t="s">
        <v>122</v>
      </c>
      <c r="B2673" t="s">
        <v>140</v>
      </c>
      <c r="C2673" t="s">
        <v>10</v>
      </c>
      <c r="D2673"/>
      <c r="E2673" s="8"/>
      <c r="F2673"/>
      <c r="G2673">
        <f>SUM(Tabuľka9[[#This Row],[Predpokladané spotrebované množstvo 07-12/2022]]*Tabuľka9[[#This Row],[Cena MJ S  DPH]])</f>
        <v>0</v>
      </c>
      <c r="H2673" s="1">
        <v>632252</v>
      </c>
      <c r="I2673" t="str">
        <f>_xlfn.XLOOKUP(Tabuľka9[[#This Row],[IČO]],Zlúčenie1[IČO],Zlúčenie1[zariadenie_short])</f>
        <v>DDaDSS Senium BB</v>
      </c>
      <c r="J2673" t="str">
        <f>_xlfn.XLOOKUP(Tabuľka9[[#This Row],[IČO]],Zlúčenie1[IČO],Zlúčenie1[cis_obce.okres_skratka])</f>
        <v>BB</v>
      </c>
    </row>
    <row r="2674" spans="1:10" hidden="1" x14ac:dyDescent="0.25">
      <c r="A2674" t="s">
        <v>122</v>
      </c>
      <c r="B2674" t="s">
        <v>141</v>
      </c>
      <c r="C2674" t="s">
        <v>10</v>
      </c>
      <c r="D2674"/>
      <c r="E2674" s="8"/>
      <c r="F2674"/>
      <c r="G2674">
        <f>SUM(Tabuľka9[[#This Row],[Predpokladané spotrebované množstvo 07-12/2022]]*Tabuľka9[[#This Row],[Cena MJ S  DPH]])</f>
        <v>0</v>
      </c>
      <c r="H2674" s="1">
        <v>632252</v>
      </c>
      <c r="I2674" t="str">
        <f>_xlfn.XLOOKUP(Tabuľka9[[#This Row],[IČO]],Zlúčenie1[IČO],Zlúčenie1[zariadenie_short])</f>
        <v>DDaDSS Senium BB</v>
      </c>
      <c r="J2674" t="str">
        <f>_xlfn.XLOOKUP(Tabuľka9[[#This Row],[IČO]],Zlúčenie1[IČO],Zlúčenie1[cis_obce.okres_skratka])</f>
        <v>BB</v>
      </c>
    </row>
    <row r="2675" spans="1:10" hidden="1" x14ac:dyDescent="0.25">
      <c r="A2675" t="s">
        <v>122</v>
      </c>
      <c r="B2675" t="s">
        <v>142</v>
      </c>
      <c r="C2675" t="s">
        <v>10</v>
      </c>
      <c r="D2675"/>
      <c r="E2675" s="8"/>
      <c r="F2675"/>
      <c r="G2675">
        <f>SUM(Tabuľka9[[#This Row],[Predpokladané spotrebované množstvo 07-12/2022]]*Tabuľka9[[#This Row],[Cena MJ S  DPH]])</f>
        <v>0</v>
      </c>
      <c r="H2675" s="1">
        <v>632252</v>
      </c>
      <c r="I2675" t="str">
        <f>_xlfn.XLOOKUP(Tabuľka9[[#This Row],[IČO]],Zlúčenie1[IČO],Zlúčenie1[zariadenie_short])</f>
        <v>DDaDSS Senium BB</v>
      </c>
      <c r="J2675" t="str">
        <f>_xlfn.XLOOKUP(Tabuľka9[[#This Row],[IČO]],Zlúčenie1[IČO],Zlúčenie1[cis_obce.okres_skratka])</f>
        <v>BB</v>
      </c>
    </row>
    <row r="2676" spans="1:10" hidden="1" x14ac:dyDescent="0.25">
      <c r="A2676" t="s">
        <v>122</v>
      </c>
      <c r="B2676" t="s">
        <v>143</v>
      </c>
      <c r="C2676" t="s">
        <v>10</v>
      </c>
      <c r="D2676"/>
      <c r="E2676" s="8"/>
      <c r="F2676"/>
      <c r="G2676">
        <f>SUM(Tabuľka9[[#This Row],[Predpokladané spotrebované množstvo 07-12/2022]]*Tabuľka9[[#This Row],[Cena MJ S  DPH]])</f>
        <v>0</v>
      </c>
      <c r="H2676" s="1">
        <v>632252</v>
      </c>
      <c r="I2676" t="str">
        <f>_xlfn.XLOOKUP(Tabuľka9[[#This Row],[IČO]],Zlúčenie1[IČO],Zlúčenie1[zariadenie_short])</f>
        <v>DDaDSS Senium BB</v>
      </c>
      <c r="J2676" t="str">
        <f>_xlfn.XLOOKUP(Tabuľka9[[#This Row],[IČO]],Zlúčenie1[IČO],Zlúčenie1[cis_obce.okres_skratka])</f>
        <v>BB</v>
      </c>
    </row>
    <row r="2677" spans="1:10" hidden="1" x14ac:dyDescent="0.25">
      <c r="A2677" t="s">
        <v>122</v>
      </c>
      <c r="B2677" t="s">
        <v>144</v>
      </c>
      <c r="C2677" t="s">
        <v>10</v>
      </c>
      <c r="D2677"/>
      <c r="E2677" s="8"/>
      <c r="F2677"/>
      <c r="G2677">
        <f>SUM(Tabuľka9[[#This Row],[Predpokladané spotrebované množstvo 07-12/2022]]*Tabuľka9[[#This Row],[Cena MJ S  DPH]])</f>
        <v>0</v>
      </c>
      <c r="H2677" s="1">
        <v>632252</v>
      </c>
      <c r="I2677" t="str">
        <f>_xlfn.XLOOKUP(Tabuľka9[[#This Row],[IČO]],Zlúčenie1[IČO],Zlúčenie1[zariadenie_short])</f>
        <v>DDaDSS Senium BB</v>
      </c>
      <c r="J2677" t="str">
        <f>_xlfn.XLOOKUP(Tabuľka9[[#This Row],[IČO]],Zlúčenie1[IČO],Zlúčenie1[cis_obce.okres_skratka])</f>
        <v>BB</v>
      </c>
    </row>
    <row r="2678" spans="1:10" hidden="1" x14ac:dyDescent="0.25">
      <c r="A2678" t="s">
        <v>122</v>
      </c>
      <c r="B2678" t="s">
        <v>145</v>
      </c>
      <c r="C2678" t="s">
        <v>10</v>
      </c>
      <c r="D2678"/>
      <c r="E2678" s="8"/>
      <c r="F2678"/>
      <c r="G2678">
        <f>SUM(Tabuľka9[[#This Row],[Predpokladané spotrebované množstvo 07-12/2022]]*Tabuľka9[[#This Row],[Cena MJ S  DPH]])</f>
        <v>0</v>
      </c>
      <c r="H2678" s="1">
        <v>632252</v>
      </c>
      <c r="I2678" t="str">
        <f>_xlfn.XLOOKUP(Tabuľka9[[#This Row],[IČO]],Zlúčenie1[IČO],Zlúčenie1[zariadenie_short])</f>
        <v>DDaDSS Senium BB</v>
      </c>
      <c r="J2678" t="str">
        <f>_xlfn.XLOOKUP(Tabuľka9[[#This Row],[IČO]],Zlúčenie1[IČO],Zlúčenie1[cis_obce.okres_skratka])</f>
        <v>BB</v>
      </c>
    </row>
    <row r="2679" spans="1:10" hidden="1" x14ac:dyDescent="0.25">
      <c r="A2679" t="s">
        <v>122</v>
      </c>
      <c r="B2679" t="s">
        <v>146</v>
      </c>
      <c r="C2679" t="s">
        <v>10</v>
      </c>
      <c r="D2679"/>
      <c r="E2679" s="8"/>
      <c r="F2679"/>
      <c r="G2679">
        <f>SUM(Tabuľka9[[#This Row],[Predpokladané spotrebované množstvo 07-12/2022]]*Tabuľka9[[#This Row],[Cena MJ S  DPH]])</f>
        <v>0</v>
      </c>
      <c r="H2679" s="1">
        <v>632252</v>
      </c>
      <c r="I2679" t="str">
        <f>_xlfn.XLOOKUP(Tabuľka9[[#This Row],[IČO]],Zlúčenie1[IČO],Zlúčenie1[zariadenie_short])</f>
        <v>DDaDSS Senium BB</v>
      </c>
      <c r="J2679" t="str">
        <f>_xlfn.XLOOKUP(Tabuľka9[[#This Row],[IČO]],Zlúčenie1[IČO],Zlúčenie1[cis_obce.okres_skratka])</f>
        <v>BB</v>
      </c>
    </row>
    <row r="2680" spans="1:10" hidden="1" x14ac:dyDescent="0.25">
      <c r="A2680" t="s">
        <v>122</v>
      </c>
      <c r="B2680" t="s">
        <v>147</v>
      </c>
      <c r="C2680" t="s">
        <v>10</v>
      </c>
      <c r="D2680"/>
      <c r="E2680" s="8"/>
      <c r="F2680"/>
      <c r="G2680">
        <f>SUM(Tabuľka9[[#This Row],[Predpokladané spotrebované množstvo 07-12/2022]]*Tabuľka9[[#This Row],[Cena MJ S  DPH]])</f>
        <v>0</v>
      </c>
      <c r="H2680" s="1">
        <v>632252</v>
      </c>
      <c r="I2680" t="str">
        <f>_xlfn.XLOOKUP(Tabuľka9[[#This Row],[IČO]],Zlúčenie1[IČO],Zlúčenie1[zariadenie_short])</f>
        <v>DDaDSS Senium BB</v>
      </c>
      <c r="J2680" t="str">
        <f>_xlfn.XLOOKUP(Tabuľka9[[#This Row],[IČO]],Zlúčenie1[IČO],Zlúčenie1[cis_obce.okres_skratka])</f>
        <v>BB</v>
      </c>
    </row>
    <row r="2681" spans="1:10" hidden="1" x14ac:dyDescent="0.25">
      <c r="A2681" t="s">
        <v>122</v>
      </c>
      <c r="B2681" t="s">
        <v>148</v>
      </c>
      <c r="C2681" t="s">
        <v>10</v>
      </c>
      <c r="D2681"/>
      <c r="E2681" s="8"/>
      <c r="F2681"/>
      <c r="G2681">
        <f>SUM(Tabuľka9[[#This Row],[Predpokladané spotrebované množstvo 07-12/2022]]*Tabuľka9[[#This Row],[Cena MJ S  DPH]])</f>
        <v>0</v>
      </c>
      <c r="H2681" s="1">
        <v>632252</v>
      </c>
      <c r="I2681" t="str">
        <f>_xlfn.XLOOKUP(Tabuľka9[[#This Row],[IČO]],Zlúčenie1[IČO],Zlúčenie1[zariadenie_short])</f>
        <v>DDaDSS Senium BB</v>
      </c>
      <c r="J2681" t="str">
        <f>_xlfn.XLOOKUP(Tabuľka9[[#This Row],[IČO]],Zlúčenie1[IČO],Zlúčenie1[cis_obce.okres_skratka])</f>
        <v>BB</v>
      </c>
    </row>
    <row r="2682" spans="1:10" hidden="1" x14ac:dyDescent="0.25">
      <c r="A2682" t="s">
        <v>122</v>
      </c>
      <c r="B2682" t="s">
        <v>149</v>
      </c>
      <c r="C2682" t="s">
        <v>10</v>
      </c>
      <c r="D2682"/>
      <c r="E2682" s="8">
        <v>2.31</v>
      </c>
      <c r="F2682"/>
      <c r="G2682">
        <f>SUM(Tabuľka9[[#This Row],[Predpokladané spotrebované množstvo 07-12/2022]]*Tabuľka9[[#This Row],[Cena MJ S  DPH]])</f>
        <v>0</v>
      </c>
      <c r="H2682" s="1">
        <v>632252</v>
      </c>
      <c r="I2682" t="str">
        <f>_xlfn.XLOOKUP(Tabuľka9[[#This Row],[IČO]],Zlúčenie1[IČO],Zlúčenie1[zariadenie_short])</f>
        <v>DDaDSS Senium BB</v>
      </c>
      <c r="J2682" t="str">
        <f>_xlfn.XLOOKUP(Tabuľka9[[#This Row],[IČO]],Zlúčenie1[IČO],Zlúčenie1[cis_obce.okres_skratka])</f>
        <v>BB</v>
      </c>
    </row>
    <row r="2683" spans="1:10" hidden="1" x14ac:dyDescent="0.25">
      <c r="A2683" t="s">
        <v>122</v>
      </c>
      <c r="B2683" t="s">
        <v>150</v>
      </c>
      <c r="C2683" t="s">
        <v>10</v>
      </c>
      <c r="D2683"/>
      <c r="E2683" s="8"/>
      <c r="F2683"/>
      <c r="G2683">
        <f>SUM(Tabuľka9[[#This Row],[Predpokladané spotrebované množstvo 07-12/2022]]*Tabuľka9[[#This Row],[Cena MJ S  DPH]])</f>
        <v>0</v>
      </c>
      <c r="H2683" s="1">
        <v>632252</v>
      </c>
      <c r="I2683" t="str">
        <f>_xlfn.XLOOKUP(Tabuľka9[[#This Row],[IČO]],Zlúčenie1[IČO],Zlúčenie1[zariadenie_short])</f>
        <v>DDaDSS Senium BB</v>
      </c>
      <c r="J2683" t="str">
        <f>_xlfn.XLOOKUP(Tabuľka9[[#This Row],[IČO]],Zlúčenie1[IČO],Zlúčenie1[cis_obce.okres_skratka])</f>
        <v>BB</v>
      </c>
    </row>
    <row r="2684" spans="1:10" hidden="1" x14ac:dyDescent="0.25">
      <c r="A2684" t="s">
        <v>122</v>
      </c>
      <c r="B2684" t="s">
        <v>151</v>
      </c>
      <c r="C2684" t="s">
        <v>10</v>
      </c>
      <c r="D2684"/>
      <c r="E2684" s="8">
        <v>7.02</v>
      </c>
      <c r="F2684"/>
      <c r="G2684">
        <f>SUM(Tabuľka9[[#This Row],[Predpokladané spotrebované množstvo 07-12/2022]]*Tabuľka9[[#This Row],[Cena MJ S  DPH]])</f>
        <v>0</v>
      </c>
      <c r="H2684" s="1">
        <v>632252</v>
      </c>
      <c r="I2684" t="str">
        <f>_xlfn.XLOOKUP(Tabuľka9[[#This Row],[IČO]],Zlúčenie1[IČO],Zlúčenie1[zariadenie_short])</f>
        <v>DDaDSS Senium BB</v>
      </c>
      <c r="J2684" t="str">
        <f>_xlfn.XLOOKUP(Tabuľka9[[#This Row],[IČO]],Zlúčenie1[IČO],Zlúčenie1[cis_obce.okres_skratka])</f>
        <v>BB</v>
      </c>
    </row>
    <row r="2685" spans="1:10" hidden="1" x14ac:dyDescent="0.25">
      <c r="A2685" t="s">
        <v>122</v>
      </c>
      <c r="B2685" t="s">
        <v>152</v>
      </c>
      <c r="C2685" t="s">
        <v>10</v>
      </c>
      <c r="D2685"/>
      <c r="E2685" s="8"/>
      <c r="F2685"/>
      <c r="G2685">
        <f>SUM(Tabuľka9[[#This Row],[Predpokladané spotrebované množstvo 07-12/2022]]*Tabuľka9[[#This Row],[Cena MJ S  DPH]])</f>
        <v>0</v>
      </c>
      <c r="H2685" s="1">
        <v>632252</v>
      </c>
      <c r="I2685" t="str">
        <f>_xlfn.XLOOKUP(Tabuľka9[[#This Row],[IČO]],Zlúčenie1[IČO],Zlúčenie1[zariadenie_short])</f>
        <v>DDaDSS Senium BB</v>
      </c>
      <c r="J2685" t="str">
        <f>_xlfn.XLOOKUP(Tabuľka9[[#This Row],[IČO]],Zlúčenie1[IČO],Zlúčenie1[cis_obce.okres_skratka])</f>
        <v>BB</v>
      </c>
    </row>
    <row r="2686" spans="1:10" hidden="1" x14ac:dyDescent="0.25">
      <c r="A2686" t="s">
        <v>122</v>
      </c>
      <c r="B2686" t="s">
        <v>153</v>
      </c>
      <c r="C2686" t="s">
        <v>10</v>
      </c>
      <c r="D2686"/>
      <c r="E2686" s="8">
        <v>7.28</v>
      </c>
      <c r="F2686"/>
      <c r="G2686">
        <f>SUM(Tabuľka9[[#This Row],[Predpokladané spotrebované množstvo 07-12/2022]]*Tabuľka9[[#This Row],[Cena MJ S  DPH]])</f>
        <v>0</v>
      </c>
      <c r="H2686" s="1">
        <v>632252</v>
      </c>
      <c r="I2686" t="str">
        <f>_xlfn.XLOOKUP(Tabuľka9[[#This Row],[IČO]],Zlúčenie1[IČO],Zlúčenie1[zariadenie_short])</f>
        <v>DDaDSS Senium BB</v>
      </c>
      <c r="J2686" t="str">
        <f>_xlfn.XLOOKUP(Tabuľka9[[#This Row],[IČO]],Zlúčenie1[IČO],Zlúčenie1[cis_obce.okres_skratka])</f>
        <v>BB</v>
      </c>
    </row>
    <row r="2687" spans="1:10" hidden="1" x14ac:dyDescent="0.25">
      <c r="A2687" t="s">
        <v>122</v>
      </c>
      <c r="B2687" t="s">
        <v>154</v>
      </c>
      <c r="C2687" t="s">
        <v>10</v>
      </c>
      <c r="D2687"/>
      <c r="E2687" s="8">
        <v>1.77</v>
      </c>
      <c r="F2687"/>
      <c r="G2687">
        <f>SUM(Tabuľka9[[#This Row],[Predpokladané spotrebované množstvo 07-12/2022]]*Tabuľka9[[#This Row],[Cena MJ S  DPH]])</f>
        <v>0</v>
      </c>
      <c r="H2687" s="1">
        <v>632252</v>
      </c>
      <c r="I2687" t="str">
        <f>_xlfn.XLOOKUP(Tabuľka9[[#This Row],[IČO]],Zlúčenie1[IČO],Zlúčenie1[zariadenie_short])</f>
        <v>DDaDSS Senium BB</v>
      </c>
      <c r="J2687" t="str">
        <f>_xlfn.XLOOKUP(Tabuľka9[[#This Row],[IČO]],Zlúčenie1[IČO],Zlúčenie1[cis_obce.okres_skratka])</f>
        <v>BB</v>
      </c>
    </row>
    <row r="2688" spans="1:10" hidden="1" x14ac:dyDescent="0.25">
      <c r="A2688" t="s">
        <v>122</v>
      </c>
      <c r="B2688" t="s">
        <v>155</v>
      </c>
      <c r="C2688" t="s">
        <v>10</v>
      </c>
      <c r="D2688"/>
      <c r="E2688" s="8"/>
      <c r="F2688"/>
      <c r="G2688">
        <f>SUM(Tabuľka9[[#This Row],[Predpokladané spotrebované množstvo 07-12/2022]]*Tabuľka9[[#This Row],[Cena MJ S  DPH]])</f>
        <v>0</v>
      </c>
      <c r="H2688" s="1">
        <v>632252</v>
      </c>
      <c r="I2688" t="str">
        <f>_xlfn.XLOOKUP(Tabuľka9[[#This Row],[IČO]],Zlúčenie1[IČO],Zlúčenie1[zariadenie_short])</f>
        <v>DDaDSS Senium BB</v>
      </c>
      <c r="J2688" t="str">
        <f>_xlfn.XLOOKUP(Tabuľka9[[#This Row],[IČO]],Zlúčenie1[IČO],Zlúčenie1[cis_obce.okres_skratka])</f>
        <v>BB</v>
      </c>
    </row>
    <row r="2689" spans="1:10" hidden="1" x14ac:dyDescent="0.25">
      <c r="A2689" t="s">
        <v>122</v>
      </c>
      <c r="B2689" t="s">
        <v>156</v>
      </c>
      <c r="C2689" t="s">
        <v>10</v>
      </c>
      <c r="D2689"/>
      <c r="E2689" s="8">
        <v>3.65</v>
      </c>
      <c r="F2689"/>
      <c r="G2689">
        <f>SUM(Tabuľka9[[#This Row],[Predpokladané spotrebované množstvo 07-12/2022]]*Tabuľka9[[#This Row],[Cena MJ S  DPH]])</f>
        <v>0</v>
      </c>
      <c r="H2689" s="1">
        <v>632252</v>
      </c>
      <c r="I2689" t="str">
        <f>_xlfn.XLOOKUP(Tabuľka9[[#This Row],[IČO]],Zlúčenie1[IČO],Zlúčenie1[zariadenie_short])</f>
        <v>DDaDSS Senium BB</v>
      </c>
      <c r="J2689" t="str">
        <f>_xlfn.XLOOKUP(Tabuľka9[[#This Row],[IČO]],Zlúčenie1[IČO],Zlúčenie1[cis_obce.okres_skratka])</f>
        <v>BB</v>
      </c>
    </row>
    <row r="2690" spans="1:10" hidden="1" x14ac:dyDescent="0.25">
      <c r="A2690" t="s">
        <v>122</v>
      </c>
      <c r="B2690" t="s">
        <v>157</v>
      </c>
      <c r="C2690" t="s">
        <v>10</v>
      </c>
      <c r="D2690"/>
      <c r="E2690" s="8"/>
      <c r="F2690"/>
      <c r="G2690">
        <f>SUM(Tabuľka9[[#This Row],[Predpokladané spotrebované množstvo 07-12/2022]]*Tabuľka9[[#This Row],[Cena MJ S  DPH]])</f>
        <v>0</v>
      </c>
      <c r="H2690" s="1">
        <v>632252</v>
      </c>
      <c r="I2690" t="str">
        <f>_xlfn.XLOOKUP(Tabuľka9[[#This Row],[IČO]],Zlúčenie1[IČO],Zlúčenie1[zariadenie_short])</f>
        <v>DDaDSS Senium BB</v>
      </c>
      <c r="J2690" t="str">
        <f>_xlfn.XLOOKUP(Tabuľka9[[#This Row],[IČO]],Zlúčenie1[IČO],Zlúčenie1[cis_obce.okres_skratka])</f>
        <v>BB</v>
      </c>
    </row>
    <row r="2691" spans="1:10" hidden="1" x14ac:dyDescent="0.25">
      <c r="A2691" t="s">
        <v>122</v>
      </c>
      <c r="B2691" t="s">
        <v>158</v>
      </c>
      <c r="C2691" t="s">
        <v>10</v>
      </c>
      <c r="D2691"/>
      <c r="E2691" s="8"/>
      <c r="F2691"/>
      <c r="G2691">
        <f>SUM(Tabuľka9[[#This Row],[Predpokladané spotrebované množstvo 07-12/2022]]*Tabuľka9[[#This Row],[Cena MJ S  DPH]])</f>
        <v>0</v>
      </c>
      <c r="H2691" s="1">
        <v>632252</v>
      </c>
      <c r="I2691" t="str">
        <f>_xlfn.XLOOKUP(Tabuľka9[[#This Row],[IČO]],Zlúčenie1[IČO],Zlúčenie1[zariadenie_short])</f>
        <v>DDaDSS Senium BB</v>
      </c>
      <c r="J2691" t="str">
        <f>_xlfn.XLOOKUP(Tabuľka9[[#This Row],[IČO]],Zlúčenie1[IČO],Zlúčenie1[cis_obce.okres_skratka])</f>
        <v>BB</v>
      </c>
    </row>
    <row r="2692" spans="1:10" hidden="1" x14ac:dyDescent="0.25">
      <c r="A2692" t="s">
        <v>122</v>
      </c>
      <c r="B2692" t="s">
        <v>159</v>
      </c>
      <c r="C2692" t="s">
        <v>10</v>
      </c>
      <c r="D2692"/>
      <c r="E2692" s="8"/>
      <c r="F2692"/>
      <c r="G2692">
        <f>SUM(Tabuľka9[[#This Row],[Predpokladané spotrebované množstvo 07-12/2022]]*Tabuľka9[[#This Row],[Cena MJ S  DPH]])</f>
        <v>0</v>
      </c>
      <c r="H2692" s="1">
        <v>632252</v>
      </c>
      <c r="I2692" t="str">
        <f>_xlfn.XLOOKUP(Tabuľka9[[#This Row],[IČO]],Zlúčenie1[IČO],Zlúčenie1[zariadenie_short])</f>
        <v>DDaDSS Senium BB</v>
      </c>
      <c r="J2692" t="str">
        <f>_xlfn.XLOOKUP(Tabuľka9[[#This Row],[IČO]],Zlúčenie1[IČO],Zlúčenie1[cis_obce.okres_skratka])</f>
        <v>BB</v>
      </c>
    </row>
    <row r="2693" spans="1:10" hidden="1" x14ac:dyDescent="0.25">
      <c r="A2693" t="s">
        <v>122</v>
      </c>
      <c r="B2693" t="s">
        <v>160</v>
      </c>
      <c r="C2693" t="s">
        <v>10</v>
      </c>
      <c r="D2693"/>
      <c r="E2693" s="8"/>
      <c r="F2693"/>
      <c r="G2693">
        <f>SUM(Tabuľka9[[#This Row],[Predpokladané spotrebované množstvo 07-12/2022]]*Tabuľka9[[#This Row],[Cena MJ S  DPH]])</f>
        <v>0</v>
      </c>
      <c r="H2693" s="1">
        <v>632252</v>
      </c>
      <c r="I2693" t="str">
        <f>_xlfn.XLOOKUP(Tabuľka9[[#This Row],[IČO]],Zlúčenie1[IČO],Zlúčenie1[zariadenie_short])</f>
        <v>DDaDSS Senium BB</v>
      </c>
      <c r="J2693" t="str">
        <f>_xlfn.XLOOKUP(Tabuľka9[[#This Row],[IČO]],Zlúčenie1[IČO],Zlúčenie1[cis_obce.okres_skratka])</f>
        <v>BB</v>
      </c>
    </row>
    <row r="2694" spans="1:10" hidden="1" x14ac:dyDescent="0.25">
      <c r="A2694" t="s">
        <v>122</v>
      </c>
      <c r="B2694" t="s">
        <v>161</v>
      </c>
      <c r="C2694" t="s">
        <v>10</v>
      </c>
      <c r="D2694"/>
      <c r="E2694" s="8"/>
      <c r="F2694"/>
      <c r="G2694">
        <f>SUM(Tabuľka9[[#This Row],[Predpokladané spotrebované množstvo 07-12/2022]]*Tabuľka9[[#This Row],[Cena MJ S  DPH]])</f>
        <v>0</v>
      </c>
      <c r="H2694" s="1">
        <v>632252</v>
      </c>
      <c r="I2694" t="str">
        <f>_xlfn.XLOOKUP(Tabuľka9[[#This Row],[IČO]],Zlúčenie1[IČO],Zlúčenie1[zariadenie_short])</f>
        <v>DDaDSS Senium BB</v>
      </c>
      <c r="J2694" t="str">
        <f>_xlfn.XLOOKUP(Tabuľka9[[#This Row],[IČO]],Zlúčenie1[IČO],Zlúčenie1[cis_obce.okres_skratka])</f>
        <v>BB</v>
      </c>
    </row>
    <row r="2695" spans="1:10" hidden="1" x14ac:dyDescent="0.25">
      <c r="A2695" t="s">
        <v>122</v>
      </c>
      <c r="B2695" t="s">
        <v>162</v>
      </c>
      <c r="C2695" t="s">
        <v>10</v>
      </c>
      <c r="D2695"/>
      <c r="E2695" s="8"/>
      <c r="F2695"/>
      <c r="G2695">
        <f>SUM(Tabuľka9[[#This Row],[Predpokladané spotrebované množstvo 07-12/2022]]*Tabuľka9[[#This Row],[Cena MJ S  DPH]])</f>
        <v>0</v>
      </c>
      <c r="H2695" s="1">
        <v>632252</v>
      </c>
      <c r="I2695" t="str">
        <f>_xlfn.XLOOKUP(Tabuľka9[[#This Row],[IČO]],Zlúčenie1[IČO],Zlúčenie1[zariadenie_short])</f>
        <v>DDaDSS Senium BB</v>
      </c>
      <c r="J2695" t="str">
        <f>_xlfn.XLOOKUP(Tabuľka9[[#This Row],[IČO]],Zlúčenie1[IČO],Zlúčenie1[cis_obce.okres_skratka])</f>
        <v>BB</v>
      </c>
    </row>
    <row r="2696" spans="1:10" hidden="1" x14ac:dyDescent="0.25">
      <c r="A2696" t="s">
        <v>122</v>
      </c>
      <c r="B2696" t="s">
        <v>163</v>
      </c>
      <c r="C2696" t="s">
        <v>10</v>
      </c>
      <c r="D2696"/>
      <c r="E2696" s="8">
        <v>3.72</v>
      </c>
      <c r="F2696"/>
      <c r="G2696">
        <f>SUM(Tabuľka9[[#This Row],[Predpokladané spotrebované množstvo 07-12/2022]]*Tabuľka9[[#This Row],[Cena MJ S  DPH]])</f>
        <v>0</v>
      </c>
      <c r="H2696" s="1">
        <v>632252</v>
      </c>
      <c r="I2696" t="str">
        <f>_xlfn.XLOOKUP(Tabuľka9[[#This Row],[IČO]],Zlúčenie1[IČO],Zlúčenie1[zariadenie_short])</f>
        <v>DDaDSS Senium BB</v>
      </c>
      <c r="J2696" t="str">
        <f>_xlfn.XLOOKUP(Tabuľka9[[#This Row],[IČO]],Zlúčenie1[IČO],Zlúčenie1[cis_obce.okres_skratka])</f>
        <v>BB</v>
      </c>
    </row>
    <row r="2697" spans="1:10" hidden="1" x14ac:dyDescent="0.25">
      <c r="A2697" t="s">
        <v>122</v>
      </c>
      <c r="B2697" t="s">
        <v>164</v>
      </c>
      <c r="C2697" t="s">
        <v>10</v>
      </c>
      <c r="D2697"/>
      <c r="E2697" s="8"/>
      <c r="F2697"/>
      <c r="G2697">
        <f>SUM(Tabuľka9[[#This Row],[Predpokladané spotrebované množstvo 07-12/2022]]*Tabuľka9[[#This Row],[Cena MJ S  DPH]])</f>
        <v>0</v>
      </c>
      <c r="H2697" s="1">
        <v>632252</v>
      </c>
      <c r="I2697" t="str">
        <f>_xlfn.XLOOKUP(Tabuľka9[[#This Row],[IČO]],Zlúčenie1[IČO],Zlúčenie1[zariadenie_short])</f>
        <v>DDaDSS Senium BB</v>
      </c>
      <c r="J2697" t="str">
        <f>_xlfn.XLOOKUP(Tabuľka9[[#This Row],[IČO]],Zlúčenie1[IČO],Zlúčenie1[cis_obce.okres_skratka])</f>
        <v>BB</v>
      </c>
    </row>
    <row r="2698" spans="1:10" hidden="1" x14ac:dyDescent="0.25">
      <c r="A2698" t="s">
        <v>122</v>
      </c>
      <c r="B2698" t="s">
        <v>165</v>
      </c>
      <c r="C2698" t="s">
        <v>10</v>
      </c>
      <c r="D2698"/>
      <c r="E2698" s="8">
        <v>1.8</v>
      </c>
      <c r="F2698"/>
      <c r="G2698">
        <f>SUM(Tabuľka9[[#This Row],[Predpokladané spotrebované množstvo 07-12/2022]]*Tabuľka9[[#This Row],[Cena MJ S  DPH]])</f>
        <v>0</v>
      </c>
      <c r="H2698" s="1">
        <v>632252</v>
      </c>
      <c r="I2698" t="str">
        <f>_xlfn.XLOOKUP(Tabuľka9[[#This Row],[IČO]],Zlúčenie1[IČO],Zlúčenie1[zariadenie_short])</f>
        <v>DDaDSS Senium BB</v>
      </c>
      <c r="J2698" t="str">
        <f>_xlfn.XLOOKUP(Tabuľka9[[#This Row],[IČO]],Zlúčenie1[IČO],Zlúčenie1[cis_obce.okres_skratka])</f>
        <v>BB</v>
      </c>
    </row>
    <row r="2699" spans="1:10" hidden="1" x14ac:dyDescent="0.25">
      <c r="A2699" t="s">
        <v>122</v>
      </c>
      <c r="B2699" t="s">
        <v>166</v>
      </c>
      <c r="C2699" t="s">
        <v>10</v>
      </c>
      <c r="D2699"/>
      <c r="E2699" s="8">
        <v>3.65</v>
      </c>
      <c r="F2699"/>
      <c r="G2699">
        <f>SUM(Tabuľka9[[#This Row],[Predpokladané spotrebované množstvo 07-12/2022]]*Tabuľka9[[#This Row],[Cena MJ S  DPH]])</f>
        <v>0</v>
      </c>
      <c r="H2699" s="1">
        <v>632252</v>
      </c>
      <c r="I2699" t="str">
        <f>_xlfn.XLOOKUP(Tabuľka9[[#This Row],[IČO]],Zlúčenie1[IČO],Zlúčenie1[zariadenie_short])</f>
        <v>DDaDSS Senium BB</v>
      </c>
      <c r="J2699" t="str">
        <f>_xlfn.XLOOKUP(Tabuľka9[[#This Row],[IČO]],Zlúčenie1[IČO],Zlúčenie1[cis_obce.okres_skratka])</f>
        <v>BB</v>
      </c>
    </row>
    <row r="2700" spans="1:10" hidden="1" x14ac:dyDescent="0.25">
      <c r="A2700" t="s">
        <v>122</v>
      </c>
      <c r="B2700" t="s">
        <v>167</v>
      </c>
      <c r="C2700" t="s">
        <v>10</v>
      </c>
      <c r="D2700"/>
      <c r="E2700" s="8">
        <v>2.6</v>
      </c>
      <c r="F2700"/>
      <c r="G2700">
        <f>SUM(Tabuľka9[[#This Row],[Predpokladané spotrebované množstvo 07-12/2022]]*Tabuľka9[[#This Row],[Cena MJ S  DPH]])</f>
        <v>0</v>
      </c>
      <c r="H2700" s="1">
        <v>632252</v>
      </c>
      <c r="I2700" t="str">
        <f>_xlfn.XLOOKUP(Tabuľka9[[#This Row],[IČO]],Zlúčenie1[IČO],Zlúčenie1[zariadenie_short])</f>
        <v>DDaDSS Senium BB</v>
      </c>
      <c r="J2700" t="str">
        <f>_xlfn.XLOOKUP(Tabuľka9[[#This Row],[IČO]],Zlúčenie1[IČO],Zlúčenie1[cis_obce.okres_skratka])</f>
        <v>BB</v>
      </c>
    </row>
    <row r="2701" spans="1:10" hidden="1" x14ac:dyDescent="0.25">
      <c r="A2701" t="s">
        <v>122</v>
      </c>
      <c r="B2701" t="s">
        <v>168</v>
      </c>
      <c r="C2701" t="s">
        <v>10</v>
      </c>
      <c r="D2701"/>
      <c r="E2701" s="8"/>
      <c r="F2701"/>
      <c r="G2701">
        <f>SUM(Tabuľka9[[#This Row],[Predpokladané spotrebované množstvo 07-12/2022]]*Tabuľka9[[#This Row],[Cena MJ S  DPH]])</f>
        <v>0</v>
      </c>
      <c r="H2701" s="1">
        <v>632252</v>
      </c>
      <c r="I2701" t="str">
        <f>_xlfn.XLOOKUP(Tabuľka9[[#This Row],[IČO]],Zlúčenie1[IČO],Zlúčenie1[zariadenie_short])</f>
        <v>DDaDSS Senium BB</v>
      </c>
      <c r="J2701" t="str">
        <f>_xlfn.XLOOKUP(Tabuľka9[[#This Row],[IČO]],Zlúčenie1[IČO],Zlúčenie1[cis_obce.okres_skratka])</f>
        <v>BB</v>
      </c>
    </row>
    <row r="2702" spans="1:10" hidden="1" x14ac:dyDescent="0.25">
      <c r="A2702" t="s">
        <v>122</v>
      </c>
      <c r="B2702" t="s">
        <v>169</v>
      </c>
      <c r="C2702" t="s">
        <v>10</v>
      </c>
      <c r="D2702"/>
      <c r="E2702" s="8"/>
      <c r="F2702"/>
      <c r="G2702">
        <f>SUM(Tabuľka9[[#This Row],[Predpokladané spotrebované množstvo 07-12/2022]]*Tabuľka9[[#This Row],[Cena MJ S  DPH]])</f>
        <v>0</v>
      </c>
      <c r="H2702" s="1">
        <v>632252</v>
      </c>
      <c r="I2702" t="str">
        <f>_xlfn.XLOOKUP(Tabuľka9[[#This Row],[IČO]],Zlúčenie1[IČO],Zlúčenie1[zariadenie_short])</f>
        <v>DDaDSS Senium BB</v>
      </c>
      <c r="J2702" t="str">
        <f>_xlfn.XLOOKUP(Tabuľka9[[#This Row],[IČO]],Zlúčenie1[IČO],Zlúčenie1[cis_obce.okres_skratka])</f>
        <v>BB</v>
      </c>
    </row>
    <row r="2703" spans="1:10" hidden="1" x14ac:dyDescent="0.25">
      <c r="A2703" t="s">
        <v>122</v>
      </c>
      <c r="B2703" t="s">
        <v>170</v>
      </c>
      <c r="C2703" t="s">
        <v>10</v>
      </c>
      <c r="D2703"/>
      <c r="E2703" s="8"/>
      <c r="F2703"/>
      <c r="G2703">
        <f>SUM(Tabuľka9[[#This Row],[Predpokladané spotrebované množstvo 07-12/2022]]*Tabuľka9[[#This Row],[Cena MJ S  DPH]])</f>
        <v>0</v>
      </c>
      <c r="H2703" s="1">
        <v>632252</v>
      </c>
      <c r="I2703" t="str">
        <f>_xlfn.XLOOKUP(Tabuľka9[[#This Row],[IČO]],Zlúčenie1[IČO],Zlúčenie1[zariadenie_short])</f>
        <v>DDaDSS Senium BB</v>
      </c>
      <c r="J2703" t="str">
        <f>_xlfn.XLOOKUP(Tabuľka9[[#This Row],[IČO]],Zlúčenie1[IČO],Zlúčenie1[cis_obce.okres_skratka])</f>
        <v>BB</v>
      </c>
    </row>
    <row r="2704" spans="1:10" hidden="1" x14ac:dyDescent="0.25">
      <c r="A2704" t="s">
        <v>122</v>
      </c>
      <c r="B2704" t="s">
        <v>171</v>
      </c>
      <c r="C2704" t="s">
        <v>10</v>
      </c>
      <c r="D2704"/>
      <c r="E2704" s="8"/>
      <c r="F2704"/>
      <c r="G2704">
        <f>SUM(Tabuľka9[[#This Row],[Predpokladané spotrebované množstvo 07-12/2022]]*Tabuľka9[[#This Row],[Cena MJ S  DPH]])</f>
        <v>0</v>
      </c>
      <c r="H2704" s="1">
        <v>632252</v>
      </c>
      <c r="I2704" t="str">
        <f>_xlfn.XLOOKUP(Tabuľka9[[#This Row],[IČO]],Zlúčenie1[IČO],Zlúčenie1[zariadenie_short])</f>
        <v>DDaDSS Senium BB</v>
      </c>
      <c r="J2704" t="str">
        <f>_xlfn.XLOOKUP(Tabuľka9[[#This Row],[IČO]],Zlúčenie1[IČO],Zlúčenie1[cis_obce.okres_skratka])</f>
        <v>BB</v>
      </c>
    </row>
    <row r="2705" spans="1:10" hidden="1" x14ac:dyDescent="0.25">
      <c r="A2705" t="s">
        <v>122</v>
      </c>
      <c r="B2705" t="s">
        <v>172</v>
      </c>
      <c r="C2705" t="s">
        <v>10</v>
      </c>
      <c r="D2705"/>
      <c r="E2705" s="8">
        <v>2.4300000000000002</v>
      </c>
      <c r="F2705"/>
      <c r="G2705">
        <f>SUM(Tabuľka9[[#This Row],[Predpokladané spotrebované množstvo 07-12/2022]]*Tabuľka9[[#This Row],[Cena MJ S  DPH]])</f>
        <v>0</v>
      </c>
      <c r="H2705" s="1">
        <v>632252</v>
      </c>
      <c r="I2705" t="str">
        <f>_xlfn.XLOOKUP(Tabuľka9[[#This Row],[IČO]],Zlúčenie1[IČO],Zlúčenie1[zariadenie_short])</f>
        <v>DDaDSS Senium BB</v>
      </c>
      <c r="J2705" t="str">
        <f>_xlfn.XLOOKUP(Tabuľka9[[#This Row],[IČO]],Zlúčenie1[IČO],Zlúčenie1[cis_obce.okres_skratka])</f>
        <v>BB</v>
      </c>
    </row>
    <row r="2706" spans="1:10" hidden="1" x14ac:dyDescent="0.25">
      <c r="A2706" t="s">
        <v>122</v>
      </c>
      <c r="B2706" t="s">
        <v>173</v>
      </c>
      <c r="C2706" t="s">
        <v>10</v>
      </c>
      <c r="D2706"/>
      <c r="E2706" s="8"/>
      <c r="F2706"/>
      <c r="G2706">
        <f>SUM(Tabuľka9[[#This Row],[Predpokladané spotrebované množstvo 07-12/2022]]*Tabuľka9[[#This Row],[Cena MJ S  DPH]])</f>
        <v>0</v>
      </c>
      <c r="H2706" s="1">
        <v>632252</v>
      </c>
      <c r="I2706" t="str">
        <f>_xlfn.XLOOKUP(Tabuľka9[[#This Row],[IČO]],Zlúčenie1[IČO],Zlúčenie1[zariadenie_short])</f>
        <v>DDaDSS Senium BB</v>
      </c>
      <c r="J2706" t="str">
        <f>_xlfn.XLOOKUP(Tabuľka9[[#This Row],[IČO]],Zlúčenie1[IČO],Zlúčenie1[cis_obce.okres_skratka])</f>
        <v>BB</v>
      </c>
    </row>
    <row r="2707" spans="1:10" hidden="1" x14ac:dyDescent="0.25">
      <c r="A2707" t="s">
        <v>122</v>
      </c>
      <c r="B2707" t="s">
        <v>174</v>
      </c>
      <c r="C2707" t="s">
        <v>10</v>
      </c>
      <c r="D2707"/>
      <c r="E2707" s="8"/>
      <c r="F2707"/>
      <c r="G2707">
        <f>SUM(Tabuľka9[[#This Row],[Predpokladané spotrebované množstvo 07-12/2022]]*Tabuľka9[[#This Row],[Cena MJ S  DPH]])</f>
        <v>0</v>
      </c>
      <c r="H2707" s="1">
        <v>632252</v>
      </c>
      <c r="I2707" t="str">
        <f>_xlfn.XLOOKUP(Tabuľka9[[#This Row],[IČO]],Zlúčenie1[IČO],Zlúčenie1[zariadenie_short])</f>
        <v>DDaDSS Senium BB</v>
      </c>
      <c r="J2707" t="str">
        <f>_xlfn.XLOOKUP(Tabuľka9[[#This Row],[IČO]],Zlúčenie1[IČO],Zlúčenie1[cis_obce.okres_skratka])</f>
        <v>BB</v>
      </c>
    </row>
    <row r="2708" spans="1:10" hidden="1" x14ac:dyDescent="0.25">
      <c r="A2708" t="s">
        <v>122</v>
      </c>
      <c r="B2708" t="s">
        <v>175</v>
      </c>
      <c r="C2708" t="s">
        <v>10</v>
      </c>
      <c r="D2708"/>
      <c r="E2708" s="8">
        <v>4.4800000000000004</v>
      </c>
      <c r="F2708"/>
      <c r="G2708">
        <f>SUM(Tabuľka9[[#This Row],[Predpokladané spotrebované množstvo 07-12/2022]]*Tabuľka9[[#This Row],[Cena MJ S  DPH]])</f>
        <v>0</v>
      </c>
      <c r="H2708" s="1">
        <v>632252</v>
      </c>
      <c r="I2708" t="str">
        <f>_xlfn.XLOOKUP(Tabuľka9[[#This Row],[IČO]],Zlúčenie1[IČO],Zlúčenie1[zariadenie_short])</f>
        <v>DDaDSS Senium BB</v>
      </c>
      <c r="J2708" t="str">
        <f>_xlfn.XLOOKUP(Tabuľka9[[#This Row],[IČO]],Zlúčenie1[IČO],Zlúčenie1[cis_obce.okres_skratka])</f>
        <v>BB</v>
      </c>
    </row>
    <row r="2709" spans="1:10" hidden="1" x14ac:dyDescent="0.25">
      <c r="A2709" t="s">
        <v>122</v>
      </c>
      <c r="B2709" t="s">
        <v>176</v>
      </c>
      <c r="C2709" t="s">
        <v>10</v>
      </c>
      <c r="D2709"/>
      <c r="E2709" s="8"/>
      <c r="F2709"/>
      <c r="G2709">
        <f>SUM(Tabuľka9[[#This Row],[Predpokladané spotrebované množstvo 07-12/2022]]*Tabuľka9[[#This Row],[Cena MJ S  DPH]])</f>
        <v>0</v>
      </c>
      <c r="H2709" s="1">
        <v>632252</v>
      </c>
      <c r="I2709" t="str">
        <f>_xlfn.XLOOKUP(Tabuľka9[[#This Row],[IČO]],Zlúčenie1[IČO],Zlúčenie1[zariadenie_short])</f>
        <v>DDaDSS Senium BB</v>
      </c>
      <c r="J2709" t="str">
        <f>_xlfn.XLOOKUP(Tabuľka9[[#This Row],[IČO]],Zlúčenie1[IČO],Zlúčenie1[cis_obce.okres_skratka])</f>
        <v>BB</v>
      </c>
    </row>
    <row r="2710" spans="1:10" hidden="1" x14ac:dyDescent="0.25">
      <c r="A2710" t="s">
        <v>122</v>
      </c>
      <c r="B2710" t="s">
        <v>177</v>
      </c>
      <c r="C2710" t="s">
        <v>10</v>
      </c>
      <c r="D2710"/>
      <c r="E2710" s="8"/>
      <c r="F2710"/>
      <c r="G2710">
        <f>SUM(Tabuľka9[[#This Row],[Predpokladané spotrebované množstvo 07-12/2022]]*Tabuľka9[[#This Row],[Cena MJ S  DPH]])</f>
        <v>0</v>
      </c>
      <c r="H2710" s="1">
        <v>632252</v>
      </c>
      <c r="I2710" t="str">
        <f>_xlfn.XLOOKUP(Tabuľka9[[#This Row],[IČO]],Zlúčenie1[IČO],Zlúčenie1[zariadenie_short])</f>
        <v>DDaDSS Senium BB</v>
      </c>
      <c r="J2710" t="str">
        <f>_xlfn.XLOOKUP(Tabuľka9[[#This Row],[IČO]],Zlúčenie1[IČO],Zlúčenie1[cis_obce.okres_skratka])</f>
        <v>BB</v>
      </c>
    </row>
    <row r="2711" spans="1:10" hidden="1" x14ac:dyDescent="0.25">
      <c r="A2711" t="s">
        <v>122</v>
      </c>
      <c r="B2711" t="s">
        <v>178</v>
      </c>
      <c r="C2711" t="s">
        <v>10</v>
      </c>
      <c r="D2711"/>
      <c r="E2711" s="8"/>
      <c r="F2711"/>
      <c r="G2711">
        <f>SUM(Tabuľka9[[#This Row],[Predpokladané spotrebované množstvo 07-12/2022]]*Tabuľka9[[#This Row],[Cena MJ S  DPH]])</f>
        <v>0</v>
      </c>
      <c r="H2711" s="1">
        <v>632252</v>
      </c>
      <c r="I2711" t="str">
        <f>_xlfn.XLOOKUP(Tabuľka9[[#This Row],[IČO]],Zlúčenie1[IČO],Zlúčenie1[zariadenie_short])</f>
        <v>DDaDSS Senium BB</v>
      </c>
      <c r="J2711" t="str">
        <f>_xlfn.XLOOKUP(Tabuľka9[[#This Row],[IČO]],Zlúčenie1[IČO],Zlúčenie1[cis_obce.okres_skratka])</f>
        <v>BB</v>
      </c>
    </row>
    <row r="2712" spans="1:10" hidden="1" x14ac:dyDescent="0.25">
      <c r="A2712" t="s">
        <v>122</v>
      </c>
      <c r="B2712" t="s">
        <v>179</v>
      </c>
      <c r="C2712" t="s">
        <v>10</v>
      </c>
      <c r="D2712"/>
      <c r="E2712" s="8"/>
      <c r="F2712"/>
      <c r="G2712">
        <f>SUM(Tabuľka9[[#This Row],[Predpokladané spotrebované množstvo 07-12/2022]]*Tabuľka9[[#This Row],[Cena MJ S  DPH]])</f>
        <v>0</v>
      </c>
      <c r="H2712" s="1">
        <v>632252</v>
      </c>
      <c r="I2712" t="str">
        <f>_xlfn.XLOOKUP(Tabuľka9[[#This Row],[IČO]],Zlúčenie1[IČO],Zlúčenie1[zariadenie_short])</f>
        <v>DDaDSS Senium BB</v>
      </c>
      <c r="J2712" t="str">
        <f>_xlfn.XLOOKUP(Tabuľka9[[#This Row],[IČO]],Zlúčenie1[IČO],Zlúčenie1[cis_obce.okres_skratka])</f>
        <v>BB</v>
      </c>
    </row>
    <row r="2713" spans="1:10" hidden="1" x14ac:dyDescent="0.25">
      <c r="A2713" t="s">
        <v>122</v>
      </c>
      <c r="B2713" t="s">
        <v>180</v>
      </c>
      <c r="C2713" t="s">
        <v>10</v>
      </c>
      <c r="D2713"/>
      <c r="E2713" s="8"/>
      <c r="F2713"/>
      <c r="G2713">
        <f>SUM(Tabuľka9[[#This Row],[Predpokladané spotrebované množstvo 07-12/2022]]*Tabuľka9[[#This Row],[Cena MJ S  DPH]])</f>
        <v>0</v>
      </c>
      <c r="H2713" s="1">
        <v>632252</v>
      </c>
      <c r="I2713" t="str">
        <f>_xlfn.XLOOKUP(Tabuľka9[[#This Row],[IČO]],Zlúčenie1[IČO],Zlúčenie1[zariadenie_short])</f>
        <v>DDaDSS Senium BB</v>
      </c>
      <c r="J2713" t="str">
        <f>_xlfn.XLOOKUP(Tabuľka9[[#This Row],[IČO]],Zlúčenie1[IČO],Zlúčenie1[cis_obce.okres_skratka])</f>
        <v>BB</v>
      </c>
    </row>
    <row r="2714" spans="1:10" hidden="1" x14ac:dyDescent="0.25">
      <c r="A2714" t="s">
        <v>122</v>
      </c>
      <c r="B2714" t="s">
        <v>181</v>
      </c>
      <c r="C2714" t="s">
        <v>10</v>
      </c>
      <c r="D2714"/>
      <c r="E2714" s="8"/>
      <c r="F2714"/>
      <c r="G2714">
        <f>SUM(Tabuľka9[[#This Row],[Predpokladané spotrebované množstvo 07-12/2022]]*Tabuľka9[[#This Row],[Cena MJ S  DPH]])</f>
        <v>0</v>
      </c>
      <c r="H2714" s="1">
        <v>632252</v>
      </c>
      <c r="I2714" t="str">
        <f>_xlfn.XLOOKUP(Tabuľka9[[#This Row],[IČO]],Zlúčenie1[IČO],Zlúčenie1[zariadenie_short])</f>
        <v>DDaDSS Senium BB</v>
      </c>
      <c r="J2714" t="str">
        <f>_xlfn.XLOOKUP(Tabuľka9[[#This Row],[IČO]],Zlúčenie1[IČO],Zlúčenie1[cis_obce.okres_skratka])</f>
        <v>BB</v>
      </c>
    </row>
    <row r="2715" spans="1:10" hidden="1" x14ac:dyDescent="0.25">
      <c r="A2715" t="s">
        <v>122</v>
      </c>
      <c r="B2715" t="s">
        <v>182</v>
      </c>
      <c r="C2715" t="s">
        <v>10</v>
      </c>
      <c r="D2715"/>
      <c r="E2715" s="8"/>
      <c r="F2715"/>
      <c r="G2715">
        <f>SUM(Tabuľka9[[#This Row],[Predpokladané spotrebované množstvo 07-12/2022]]*Tabuľka9[[#This Row],[Cena MJ S  DPH]])</f>
        <v>0</v>
      </c>
      <c r="H2715" s="1">
        <v>632252</v>
      </c>
      <c r="I2715" t="str">
        <f>_xlfn.XLOOKUP(Tabuľka9[[#This Row],[IČO]],Zlúčenie1[IČO],Zlúčenie1[zariadenie_short])</f>
        <v>DDaDSS Senium BB</v>
      </c>
      <c r="J2715" t="str">
        <f>_xlfn.XLOOKUP(Tabuľka9[[#This Row],[IČO]],Zlúčenie1[IČO],Zlúčenie1[cis_obce.okres_skratka])</f>
        <v>BB</v>
      </c>
    </row>
    <row r="2716" spans="1:10" hidden="1" x14ac:dyDescent="0.25">
      <c r="A2716" t="s">
        <v>122</v>
      </c>
      <c r="B2716" t="s">
        <v>183</v>
      </c>
      <c r="C2716" t="s">
        <v>10</v>
      </c>
      <c r="D2716"/>
      <c r="E2716" s="8"/>
      <c r="F2716"/>
      <c r="G2716">
        <f>SUM(Tabuľka9[[#This Row],[Predpokladané spotrebované množstvo 07-12/2022]]*Tabuľka9[[#This Row],[Cena MJ S  DPH]])</f>
        <v>0</v>
      </c>
      <c r="H2716" s="1">
        <v>632252</v>
      </c>
      <c r="I2716" t="str">
        <f>_xlfn.XLOOKUP(Tabuľka9[[#This Row],[IČO]],Zlúčenie1[IČO],Zlúčenie1[zariadenie_short])</f>
        <v>DDaDSS Senium BB</v>
      </c>
      <c r="J2716" t="str">
        <f>_xlfn.XLOOKUP(Tabuľka9[[#This Row],[IČO]],Zlúčenie1[IČO],Zlúčenie1[cis_obce.okres_skratka])</f>
        <v>BB</v>
      </c>
    </row>
    <row r="2717" spans="1:10" hidden="1" x14ac:dyDescent="0.25">
      <c r="A2717" t="s">
        <v>122</v>
      </c>
      <c r="B2717" t="s">
        <v>184</v>
      </c>
      <c r="C2717" t="s">
        <v>10</v>
      </c>
      <c r="D2717"/>
      <c r="E2717" s="8"/>
      <c r="F2717"/>
      <c r="G2717">
        <f>SUM(Tabuľka9[[#This Row],[Predpokladané spotrebované množstvo 07-12/2022]]*Tabuľka9[[#This Row],[Cena MJ S  DPH]])</f>
        <v>0</v>
      </c>
      <c r="H2717" s="1">
        <v>632252</v>
      </c>
      <c r="I2717" t="str">
        <f>_xlfn.XLOOKUP(Tabuľka9[[#This Row],[IČO]],Zlúčenie1[IČO],Zlúčenie1[zariadenie_short])</f>
        <v>DDaDSS Senium BB</v>
      </c>
      <c r="J2717" t="str">
        <f>_xlfn.XLOOKUP(Tabuľka9[[#This Row],[IČO]],Zlúčenie1[IČO],Zlúčenie1[cis_obce.okres_skratka])</f>
        <v>BB</v>
      </c>
    </row>
    <row r="2718" spans="1:10" hidden="1" x14ac:dyDescent="0.25">
      <c r="A2718" t="s">
        <v>122</v>
      </c>
      <c r="B2718" t="s">
        <v>185</v>
      </c>
      <c r="C2718" t="s">
        <v>10</v>
      </c>
      <c r="D2718"/>
      <c r="E2718" s="8"/>
      <c r="F2718"/>
      <c r="G2718">
        <f>SUM(Tabuľka9[[#This Row],[Predpokladané spotrebované množstvo 07-12/2022]]*Tabuľka9[[#This Row],[Cena MJ S  DPH]])</f>
        <v>0</v>
      </c>
      <c r="H2718" s="1">
        <v>632252</v>
      </c>
      <c r="I2718" t="str">
        <f>_xlfn.XLOOKUP(Tabuľka9[[#This Row],[IČO]],Zlúčenie1[IČO],Zlúčenie1[zariadenie_short])</f>
        <v>DDaDSS Senium BB</v>
      </c>
      <c r="J2718" t="str">
        <f>_xlfn.XLOOKUP(Tabuľka9[[#This Row],[IČO]],Zlúčenie1[IČO],Zlúčenie1[cis_obce.okres_skratka])</f>
        <v>BB</v>
      </c>
    </row>
    <row r="2719" spans="1:10" hidden="1" x14ac:dyDescent="0.25">
      <c r="A2719" t="s">
        <v>92</v>
      </c>
      <c r="B2719" t="s">
        <v>186</v>
      </c>
      <c r="C2719" t="s">
        <v>45</v>
      </c>
      <c r="D2719"/>
      <c r="E2719" s="8"/>
      <c r="F2719"/>
      <c r="G2719">
        <f>SUM(Tabuľka9[[#This Row],[Predpokladané spotrebované množstvo 07-12/2022]]*Tabuľka9[[#This Row],[Cena MJ S  DPH]])</f>
        <v>0</v>
      </c>
      <c r="H2719" s="1">
        <v>632252</v>
      </c>
      <c r="I2719" t="str">
        <f>_xlfn.XLOOKUP(Tabuľka9[[#This Row],[IČO]],Zlúčenie1[IČO],Zlúčenie1[zariadenie_short])</f>
        <v>DDaDSS Senium BB</v>
      </c>
      <c r="J2719" t="str">
        <f>_xlfn.XLOOKUP(Tabuľka9[[#This Row],[IČO]],Zlúčenie1[IČO],Zlúčenie1[cis_obce.okres_skratka])</f>
        <v>BB</v>
      </c>
    </row>
    <row r="2720" spans="1:10" hidden="1" x14ac:dyDescent="0.25">
      <c r="A2720" t="s">
        <v>92</v>
      </c>
      <c r="B2720" t="s">
        <v>187</v>
      </c>
      <c r="C2720" t="s">
        <v>10</v>
      </c>
      <c r="D2720"/>
      <c r="E2720" s="8"/>
      <c r="F2720"/>
      <c r="G2720">
        <f>SUM(Tabuľka9[[#This Row],[Predpokladané spotrebované množstvo 07-12/2022]]*Tabuľka9[[#This Row],[Cena MJ S  DPH]])</f>
        <v>0</v>
      </c>
      <c r="H2720" s="1">
        <v>632252</v>
      </c>
      <c r="I2720" t="str">
        <f>_xlfn.XLOOKUP(Tabuľka9[[#This Row],[IČO]],Zlúčenie1[IČO],Zlúčenie1[zariadenie_short])</f>
        <v>DDaDSS Senium BB</v>
      </c>
      <c r="J2720" t="str">
        <f>_xlfn.XLOOKUP(Tabuľka9[[#This Row],[IČO]],Zlúčenie1[IČO],Zlúčenie1[cis_obce.okres_skratka])</f>
        <v>BB</v>
      </c>
    </row>
    <row r="2721" spans="1:10" hidden="1" x14ac:dyDescent="0.25">
      <c r="A2721" t="s">
        <v>92</v>
      </c>
      <c r="B2721" t="s">
        <v>188</v>
      </c>
      <c r="C2721" t="s">
        <v>10</v>
      </c>
      <c r="D2721"/>
      <c r="E2721" s="8"/>
      <c r="F2721"/>
      <c r="G2721">
        <f>SUM(Tabuľka9[[#This Row],[Predpokladané spotrebované množstvo 07-12/2022]]*Tabuľka9[[#This Row],[Cena MJ S  DPH]])</f>
        <v>0</v>
      </c>
      <c r="H2721" s="1">
        <v>632252</v>
      </c>
      <c r="I2721" t="str">
        <f>_xlfn.XLOOKUP(Tabuľka9[[#This Row],[IČO]],Zlúčenie1[IČO],Zlúčenie1[zariadenie_short])</f>
        <v>DDaDSS Senium BB</v>
      </c>
      <c r="J2721" t="str">
        <f>_xlfn.XLOOKUP(Tabuľka9[[#This Row],[IČO]],Zlúčenie1[IČO],Zlúčenie1[cis_obce.okres_skratka])</f>
        <v>BB</v>
      </c>
    </row>
    <row r="2722" spans="1:10" hidden="1" x14ac:dyDescent="0.25">
      <c r="A2722" t="s">
        <v>7</v>
      </c>
      <c r="B2722" t="s">
        <v>8</v>
      </c>
      <c r="C2722" t="s">
        <v>10</v>
      </c>
      <c r="D2722"/>
      <c r="E2722" s="8"/>
      <c r="F2722"/>
      <c r="G2722">
        <f>SUM(Tabuľka9[[#This Row],[Predpokladané spotrebované množstvo 07-12/2022]]*Tabuľka9[[#This Row],[Cena MJ S  DPH]])</f>
        <v>0</v>
      </c>
      <c r="H2722" s="1">
        <v>647951</v>
      </c>
      <c r="I2722" t="str">
        <f>_xlfn.XLOOKUP(Tabuľka9[[#This Row],[IČO]],Zlúčenie1[IČO],Zlúčenie1[zariadenie_short])</f>
        <v>DSS Hrabiny</v>
      </c>
      <c r="J2722" t="str">
        <f>_xlfn.XLOOKUP(Tabuľka9[[#This Row],[IČO]],Zlúčenie1[IČO],Zlúčenie1[cis_obce.okres_skratka])</f>
        <v>ZC</v>
      </c>
    </row>
    <row r="2723" spans="1:10" hidden="1" x14ac:dyDescent="0.25">
      <c r="A2723" t="s">
        <v>7</v>
      </c>
      <c r="B2723" t="s">
        <v>9</v>
      </c>
      <c r="C2723" t="s">
        <v>10</v>
      </c>
      <c r="D2723"/>
      <c r="E2723" s="8"/>
      <c r="F2723"/>
      <c r="G2723">
        <f>SUM(Tabuľka9[[#This Row],[Predpokladané spotrebované množstvo 07-12/2022]]*Tabuľka9[[#This Row],[Cena MJ S  DPH]])</f>
        <v>0</v>
      </c>
      <c r="H2723" s="1">
        <v>647951</v>
      </c>
      <c r="I2723" t="str">
        <f>_xlfn.XLOOKUP(Tabuľka9[[#This Row],[IČO]],Zlúčenie1[IČO],Zlúčenie1[zariadenie_short])</f>
        <v>DSS Hrabiny</v>
      </c>
      <c r="J2723" t="str">
        <f>_xlfn.XLOOKUP(Tabuľka9[[#This Row],[IČO]],Zlúčenie1[IČO],Zlúčenie1[cis_obce.okres_skratka])</f>
        <v>ZC</v>
      </c>
    </row>
    <row r="2724" spans="1:10" hidden="1" x14ac:dyDescent="0.25">
      <c r="A2724" t="s">
        <v>7</v>
      </c>
      <c r="B2724" t="s">
        <v>11</v>
      </c>
      <c r="C2724" t="s">
        <v>10</v>
      </c>
      <c r="D2724"/>
      <c r="E2724" s="8">
        <v>1.49</v>
      </c>
      <c r="F2724" t="s">
        <v>237</v>
      </c>
      <c r="G2724" t="e">
        <f>SUM(Tabuľka9[[#This Row],[Predpokladané spotrebované množstvo 07-12/2022]]*Tabuľka9[[#This Row],[Cena MJ S  DPH]])</f>
        <v>#VALUE!</v>
      </c>
      <c r="H2724" s="1">
        <v>647951</v>
      </c>
      <c r="I2724" t="str">
        <f>_xlfn.XLOOKUP(Tabuľka9[[#This Row],[IČO]],Zlúčenie1[IČO],Zlúčenie1[zariadenie_short])</f>
        <v>DSS Hrabiny</v>
      </c>
      <c r="J2724" t="str">
        <f>_xlfn.XLOOKUP(Tabuľka9[[#This Row],[IČO]],Zlúčenie1[IČO],Zlúčenie1[cis_obce.okres_skratka])</f>
        <v>ZC</v>
      </c>
    </row>
    <row r="2725" spans="1:10" hidden="1" x14ac:dyDescent="0.25">
      <c r="A2725" t="s">
        <v>7</v>
      </c>
      <c r="B2725" t="s">
        <v>12</v>
      </c>
      <c r="C2725" t="s">
        <v>10</v>
      </c>
      <c r="D2725"/>
      <c r="E2725" s="8">
        <v>0.55000000000000004</v>
      </c>
      <c r="F2725" t="s">
        <v>238</v>
      </c>
      <c r="G2725" t="e">
        <f>SUM(Tabuľka9[[#This Row],[Predpokladané spotrebované množstvo 07-12/2022]]*Tabuľka9[[#This Row],[Cena MJ S  DPH]])</f>
        <v>#VALUE!</v>
      </c>
      <c r="H2725" s="1">
        <v>647951</v>
      </c>
      <c r="I2725" t="str">
        <f>_xlfn.XLOOKUP(Tabuľka9[[#This Row],[IČO]],Zlúčenie1[IČO],Zlúčenie1[zariadenie_short])</f>
        <v>DSS Hrabiny</v>
      </c>
      <c r="J2725" t="str">
        <f>_xlfn.XLOOKUP(Tabuľka9[[#This Row],[IČO]],Zlúčenie1[IČO],Zlúčenie1[cis_obce.okres_skratka])</f>
        <v>ZC</v>
      </c>
    </row>
    <row r="2726" spans="1:10" hidden="1" x14ac:dyDescent="0.25">
      <c r="A2726" t="s">
        <v>7</v>
      </c>
      <c r="B2726" t="s">
        <v>13</v>
      </c>
      <c r="C2726" t="s">
        <v>10</v>
      </c>
      <c r="D2726"/>
      <c r="E2726" s="8"/>
      <c r="F2726"/>
      <c r="G2726">
        <f>SUM(Tabuľka9[[#This Row],[Predpokladané spotrebované množstvo 07-12/2022]]*Tabuľka9[[#This Row],[Cena MJ S  DPH]])</f>
        <v>0</v>
      </c>
      <c r="H2726" s="1">
        <v>647951</v>
      </c>
      <c r="I2726" t="str">
        <f>_xlfn.XLOOKUP(Tabuľka9[[#This Row],[IČO]],Zlúčenie1[IČO],Zlúčenie1[zariadenie_short])</f>
        <v>DSS Hrabiny</v>
      </c>
      <c r="J2726" t="str">
        <f>_xlfn.XLOOKUP(Tabuľka9[[#This Row],[IČO]],Zlúčenie1[IČO],Zlúčenie1[cis_obce.okres_skratka])</f>
        <v>ZC</v>
      </c>
    </row>
    <row r="2727" spans="1:10" hidden="1" x14ac:dyDescent="0.25">
      <c r="A2727" t="s">
        <v>7</v>
      </c>
      <c r="B2727" t="s">
        <v>14</v>
      </c>
      <c r="C2727" t="s">
        <v>10</v>
      </c>
      <c r="D2727"/>
      <c r="E2727" s="8"/>
      <c r="F2727"/>
      <c r="G2727">
        <f>SUM(Tabuľka9[[#This Row],[Predpokladané spotrebované množstvo 07-12/2022]]*Tabuľka9[[#This Row],[Cena MJ S  DPH]])</f>
        <v>0</v>
      </c>
      <c r="H2727" s="1">
        <v>647951</v>
      </c>
      <c r="I2727" t="str">
        <f>_xlfn.XLOOKUP(Tabuľka9[[#This Row],[IČO]],Zlúčenie1[IČO],Zlúčenie1[zariadenie_short])</f>
        <v>DSS Hrabiny</v>
      </c>
      <c r="J2727" t="str">
        <f>_xlfn.XLOOKUP(Tabuľka9[[#This Row],[IČO]],Zlúčenie1[IČO],Zlúčenie1[cis_obce.okres_skratka])</f>
        <v>ZC</v>
      </c>
    </row>
    <row r="2728" spans="1:10" hidden="1" x14ac:dyDescent="0.25">
      <c r="A2728" t="s">
        <v>7</v>
      </c>
      <c r="B2728" t="s">
        <v>15</v>
      </c>
      <c r="C2728" t="s">
        <v>16</v>
      </c>
      <c r="D2728"/>
      <c r="E2728" s="8"/>
      <c r="F2728"/>
      <c r="G2728">
        <f>SUM(Tabuľka9[[#This Row],[Predpokladané spotrebované množstvo 07-12/2022]]*Tabuľka9[[#This Row],[Cena MJ S  DPH]])</f>
        <v>0</v>
      </c>
      <c r="H2728" s="1">
        <v>647951</v>
      </c>
      <c r="I2728" t="str">
        <f>_xlfn.XLOOKUP(Tabuľka9[[#This Row],[IČO]],Zlúčenie1[IČO],Zlúčenie1[zariadenie_short])</f>
        <v>DSS Hrabiny</v>
      </c>
      <c r="J2728" t="str">
        <f>_xlfn.XLOOKUP(Tabuľka9[[#This Row],[IČO]],Zlúčenie1[IČO],Zlúčenie1[cis_obce.okres_skratka])</f>
        <v>ZC</v>
      </c>
    </row>
    <row r="2729" spans="1:10" hidden="1" x14ac:dyDescent="0.25">
      <c r="A2729" t="s">
        <v>7</v>
      </c>
      <c r="B2729" t="s">
        <v>17</v>
      </c>
      <c r="C2729" t="s">
        <v>10</v>
      </c>
      <c r="D2729"/>
      <c r="E2729" s="8">
        <v>3.5</v>
      </c>
      <c r="F2729" t="s">
        <v>239</v>
      </c>
      <c r="G2729" t="e">
        <f>SUM(Tabuľka9[[#This Row],[Predpokladané spotrebované množstvo 07-12/2022]]*Tabuľka9[[#This Row],[Cena MJ S  DPH]])</f>
        <v>#VALUE!</v>
      </c>
      <c r="H2729" s="1">
        <v>647951</v>
      </c>
      <c r="I2729" t="str">
        <f>_xlfn.XLOOKUP(Tabuľka9[[#This Row],[IČO]],Zlúčenie1[IČO],Zlúčenie1[zariadenie_short])</f>
        <v>DSS Hrabiny</v>
      </c>
      <c r="J2729" t="str">
        <f>_xlfn.XLOOKUP(Tabuľka9[[#This Row],[IČO]],Zlúčenie1[IČO],Zlúčenie1[cis_obce.okres_skratka])</f>
        <v>ZC</v>
      </c>
    </row>
    <row r="2730" spans="1:10" hidden="1" x14ac:dyDescent="0.25">
      <c r="A2730" t="s">
        <v>7</v>
      </c>
      <c r="B2730" t="s">
        <v>18</v>
      </c>
      <c r="C2730" t="s">
        <v>10</v>
      </c>
      <c r="D2730"/>
      <c r="E2730" s="8">
        <v>0.45</v>
      </c>
      <c r="F2730" t="s">
        <v>240</v>
      </c>
      <c r="G2730" t="e">
        <f>SUM(Tabuľka9[[#This Row],[Predpokladané spotrebované množstvo 07-12/2022]]*Tabuľka9[[#This Row],[Cena MJ S  DPH]])</f>
        <v>#VALUE!</v>
      </c>
      <c r="H2730" s="1">
        <v>647951</v>
      </c>
      <c r="I2730" t="str">
        <f>_xlfn.XLOOKUP(Tabuľka9[[#This Row],[IČO]],Zlúčenie1[IČO],Zlúčenie1[zariadenie_short])</f>
        <v>DSS Hrabiny</v>
      </c>
      <c r="J2730" t="str">
        <f>_xlfn.XLOOKUP(Tabuľka9[[#This Row],[IČO]],Zlúčenie1[IČO],Zlúčenie1[cis_obce.okres_skratka])</f>
        <v>ZC</v>
      </c>
    </row>
    <row r="2731" spans="1:10" hidden="1" x14ac:dyDescent="0.25">
      <c r="A2731" t="s">
        <v>7</v>
      </c>
      <c r="B2731" t="s">
        <v>19</v>
      </c>
      <c r="C2731" t="s">
        <v>10</v>
      </c>
      <c r="D2731"/>
      <c r="E2731" s="8"/>
      <c r="F2731"/>
      <c r="G2731">
        <f>SUM(Tabuľka9[[#This Row],[Predpokladané spotrebované množstvo 07-12/2022]]*Tabuľka9[[#This Row],[Cena MJ S  DPH]])</f>
        <v>0</v>
      </c>
      <c r="H2731" s="1">
        <v>647951</v>
      </c>
      <c r="I2731" t="str">
        <f>_xlfn.XLOOKUP(Tabuľka9[[#This Row],[IČO]],Zlúčenie1[IČO],Zlúčenie1[zariadenie_short])</f>
        <v>DSS Hrabiny</v>
      </c>
      <c r="J2731" t="str">
        <f>_xlfn.XLOOKUP(Tabuľka9[[#This Row],[IČO]],Zlúčenie1[IČO],Zlúčenie1[cis_obce.okres_skratka])</f>
        <v>ZC</v>
      </c>
    </row>
    <row r="2732" spans="1:10" hidden="1" x14ac:dyDescent="0.25">
      <c r="A2732" t="s">
        <v>7</v>
      </c>
      <c r="B2732" t="s">
        <v>20</v>
      </c>
      <c r="C2732" t="s">
        <v>10</v>
      </c>
      <c r="D2732"/>
      <c r="E2732" s="8"/>
      <c r="F2732"/>
      <c r="G2732">
        <f>SUM(Tabuľka9[[#This Row],[Predpokladané spotrebované množstvo 07-12/2022]]*Tabuľka9[[#This Row],[Cena MJ S  DPH]])</f>
        <v>0</v>
      </c>
      <c r="H2732" s="1">
        <v>647951</v>
      </c>
      <c r="I2732" t="str">
        <f>_xlfn.XLOOKUP(Tabuľka9[[#This Row],[IČO]],Zlúčenie1[IČO],Zlúčenie1[zariadenie_short])</f>
        <v>DSS Hrabiny</v>
      </c>
      <c r="J2732" t="str">
        <f>_xlfn.XLOOKUP(Tabuľka9[[#This Row],[IČO]],Zlúčenie1[IČO],Zlúčenie1[cis_obce.okres_skratka])</f>
        <v>ZC</v>
      </c>
    </row>
    <row r="2733" spans="1:10" hidden="1" x14ac:dyDescent="0.25">
      <c r="A2733" t="s">
        <v>7</v>
      </c>
      <c r="B2733" t="s">
        <v>21</v>
      </c>
      <c r="C2733" t="s">
        <v>22</v>
      </c>
      <c r="D2733"/>
      <c r="E2733" s="8"/>
      <c r="F2733"/>
      <c r="G2733">
        <f>SUM(Tabuľka9[[#This Row],[Predpokladané spotrebované množstvo 07-12/2022]]*Tabuľka9[[#This Row],[Cena MJ S  DPH]])</f>
        <v>0</v>
      </c>
      <c r="H2733" s="1">
        <v>647951</v>
      </c>
      <c r="I2733" t="str">
        <f>_xlfn.XLOOKUP(Tabuľka9[[#This Row],[IČO]],Zlúčenie1[IČO],Zlúčenie1[zariadenie_short])</f>
        <v>DSS Hrabiny</v>
      </c>
      <c r="J2733" t="str">
        <f>_xlfn.XLOOKUP(Tabuľka9[[#This Row],[IČO]],Zlúčenie1[IČO],Zlúčenie1[cis_obce.okres_skratka])</f>
        <v>ZC</v>
      </c>
    </row>
    <row r="2734" spans="1:10" hidden="1" x14ac:dyDescent="0.25">
      <c r="A2734" t="s">
        <v>7</v>
      </c>
      <c r="B2734" t="s">
        <v>23</v>
      </c>
      <c r="C2734" t="s">
        <v>10</v>
      </c>
      <c r="D2734"/>
      <c r="E2734" s="8"/>
      <c r="F2734"/>
      <c r="G2734">
        <f>SUM(Tabuľka9[[#This Row],[Predpokladané spotrebované množstvo 07-12/2022]]*Tabuľka9[[#This Row],[Cena MJ S  DPH]])</f>
        <v>0</v>
      </c>
      <c r="H2734" s="1">
        <v>647951</v>
      </c>
      <c r="I2734" t="str">
        <f>_xlfn.XLOOKUP(Tabuľka9[[#This Row],[IČO]],Zlúčenie1[IČO],Zlúčenie1[zariadenie_short])</f>
        <v>DSS Hrabiny</v>
      </c>
      <c r="J2734" t="str">
        <f>_xlfn.XLOOKUP(Tabuľka9[[#This Row],[IČO]],Zlúčenie1[IČO],Zlúčenie1[cis_obce.okres_skratka])</f>
        <v>ZC</v>
      </c>
    </row>
    <row r="2735" spans="1:10" hidden="1" x14ac:dyDescent="0.25">
      <c r="A2735" t="s">
        <v>7</v>
      </c>
      <c r="B2735" t="s">
        <v>24</v>
      </c>
      <c r="C2735" t="s">
        <v>10</v>
      </c>
      <c r="D2735"/>
      <c r="E2735" s="8">
        <v>1.99</v>
      </c>
      <c r="F2735" t="s">
        <v>241</v>
      </c>
      <c r="G2735" t="e">
        <f>SUM(Tabuľka9[[#This Row],[Predpokladané spotrebované množstvo 07-12/2022]]*Tabuľka9[[#This Row],[Cena MJ S  DPH]])</f>
        <v>#VALUE!</v>
      </c>
      <c r="H2735" s="1">
        <v>647951</v>
      </c>
      <c r="I2735" t="str">
        <f>_xlfn.XLOOKUP(Tabuľka9[[#This Row],[IČO]],Zlúčenie1[IČO],Zlúčenie1[zariadenie_short])</f>
        <v>DSS Hrabiny</v>
      </c>
      <c r="J2735" t="str">
        <f>_xlfn.XLOOKUP(Tabuľka9[[#This Row],[IČO]],Zlúčenie1[IČO],Zlúčenie1[cis_obce.okres_skratka])</f>
        <v>ZC</v>
      </c>
    </row>
    <row r="2736" spans="1:10" hidden="1" x14ac:dyDescent="0.25">
      <c r="A2736" t="s">
        <v>7</v>
      </c>
      <c r="B2736" t="s">
        <v>25</v>
      </c>
      <c r="C2736" t="s">
        <v>10</v>
      </c>
      <c r="D2736"/>
      <c r="E2736" s="8"/>
      <c r="F2736"/>
      <c r="G2736">
        <f>SUM(Tabuľka9[[#This Row],[Predpokladané spotrebované množstvo 07-12/2022]]*Tabuľka9[[#This Row],[Cena MJ S  DPH]])</f>
        <v>0</v>
      </c>
      <c r="H2736" s="1">
        <v>647951</v>
      </c>
      <c r="I2736" t="str">
        <f>_xlfn.XLOOKUP(Tabuľka9[[#This Row],[IČO]],Zlúčenie1[IČO],Zlúčenie1[zariadenie_short])</f>
        <v>DSS Hrabiny</v>
      </c>
      <c r="J2736" t="str">
        <f>_xlfn.XLOOKUP(Tabuľka9[[#This Row],[IČO]],Zlúčenie1[IČO],Zlúčenie1[cis_obce.okres_skratka])</f>
        <v>ZC</v>
      </c>
    </row>
    <row r="2737" spans="1:10" hidden="1" x14ac:dyDescent="0.25">
      <c r="A2737" t="s">
        <v>7</v>
      </c>
      <c r="B2737" t="s">
        <v>26</v>
      </c>
      <c r="C2737" t="s">
        <v>10</v>
      </c>
      <c r="D2737"/>
      <c r="E2737" s="8">
        <v>1.2</v>
      </c>
      <c r="F2737" t="s">
        <v>241</v>
      </c>
      <c r="G2737" t="e">
        <f>SUM(Tabuľka9[[#This Row],[Predpokladané spotrebované množstvo 07-12/2022]]*Tabuľka9[[#This Row],[Cena MJ S  DPH]])</f>
        <v>#VALUE!</v>
      </c>
      <c r="H2737" s="1">
        <v>647951</v>
      </c>
      <c r="I2737" t="str">
        <f>_xlfn.XLOOKUP(Tabuľka9[[#This Row],[IČO]],Zlúčenie1[IČO],Zlúčenie1[zariadenie_short])</f>
        <v>DSS Hrabiny</v>
      </c>
      <c r="J2737" t="str">
        <f>_xlfn.XLOOKUP(Tabuľka9[[#This Row],[IČO]],Zlúčenie1[IČO],Zlúčenie1[cis_obce.okres_skratka])</f>
        <v>ZC</v>
      </c>
    </row>
    <row r="2738" spans="1:10" hidden="1" x14ac:dyDescent="0.25">
      <c r="A2738" t="s">
        <v>7</v>
      </c>
      <c r="B2738" t="s">
        <v>27</v>
      </c>
      <c r="C2738" t="s">
        <v>10</v>
      </c>
      <c r="D2738"/>
      <c r="E2738" s="8">
        <v>0.79</v>
      </c>
      <c r="F2738" t="s">
        <v>242</v>
      </c>
      <c r="G2738" t="e">
        <f>SUM(Tabuľka9[[#This Row],[Predpokladané spotrebované množstvo 07-12/2022]]*Tabuľka9[[#This Row],[Cena MJ S  DPH]])</f>
        <v>#VALUE!</v>
      </c>
      <c r="H2738" s="1">
        <v>647951</v>
      </c>
      <c r="I2738" t="str">
        <f>_xlfn.XLOOKUP(Tabuľka9[[#This Row],[IČO]],Zlúčenie1[IČO],Zlúčenie1[zariadenie_short])</f>
        <v>DSS Hrabiny</v>
      </c>
      <c r="J2738" t="str">
        <f>_xlfn.XLOOKUP(Tabuľka9[[#This Row],[IČO]],Zlúčenie1[IČO],Zlúčenie1[cis_obce.okres_skratka])</f>
        <v>ZC</v>
      </c>
    </row>
    <row r="2739" spans="1:10" hidden="1" x14ac:dyDescent="0.25">
      <c r="A2739" t="s">
        <v>7</v>
      </c>
      <c r="B2739" t="s">
        <v>28</v>
      </c>
      <c r="C2739" t="s">
        <v>10</v>
      </c>
      <c r="D2739"/>
      <c r="E2739" s="8">
        <v>0.89</v>
      </c>
      <c r="F2739" t="s">
        <v>243</v>
      </c>
      <c r="G2739" t="e">
        <f>SUM(Tabuľka9[[#This Row],[Predpokladané spotrebované množstvo 07-12/2022]]*Tabuľka9[[#This Row],[Cena MJ S  DPH]])</f>
        <v>#VALUE!</v>
      </c>
      <c r="H2739" s="1">
        <v>647951</v>
      </c>
      <c r="I2739" t="str">
        <f>_xlfn.XLOOKUP(Tabuľka9[[#This Row],[IČO]],Zlúčenie1[IČO],Zlúčenie1[zariadenie_short])</f>
        <v>DSS Hrabiny</v>
      </c>
      <c r="J2739" t="str">
        <f>_xlfn.XLOOKUP(Tabuľka9[[#This Row],[IČO]],Zlúčenie1[IČO],Zlúčenie1[cis_obce.okres_skratka])</f>
        <v>ZC</v>
      </c>
    </row>
    <row r="2740" spans="1:10" hidden="1" x14ac:dyDescent="0.25">
      <c r="A2740" t="s">
        <v>7</v>
      </c>
      <c r="B2740" t="s">
        <v>29</v>
      </c>
      <c r="C2740" t="s">
        <v>16</v>
      </c>
      <c r="D2740"/>
      <c r="E2740" s="8"/>
      <c r="F2740"/>
      <c r="G2740">
        <f>SUM(Tabuľka9[[#This Row],[Predpokladané spotrebované množstvo 07-12/2022]]*Tabuľka9[[#This Row],[Cena MJ S  DPH]])</f>
        <v>0</v>
      </c>
      <c r="H2740" s="1">
        <v>647951</v>
      </c>
      <c r="I2740" t="str">
        <f>_xlfn.XLOOKUP(Tabuľka9[[#This Row],[IČO]],Zlúčenie1[IČO],Zlúčenie1[zariadenie_short])</f>
        <v>DSS Hrabiny</v>
      </c>
      <c r="J2740" t="str">
        <f>_xlfn.XLOOKUP(Tabuľka9[[#This Row],[IČO]],Zlúčenie1[IČO],Zlúčenie1[cis_obce.okres_skratka])</f>
        <v>ZC</v>
      </c>
    </row>
    <row r="2741" spans="1:10" hidden="1" x14ac:dyDescent="0.25">
      <c r="A2741" t="s">
        <v>7</v>
      </c>
      <c r="B2741" t="s">
        <v>30</v>
      </c>
      <c r="C2741" t="s">
        <v>10</v>
      </c>
      <c r="D2741"/>
      <c r="E2741" s="8"/>
      <c r="F2741"/>
      <c r="G2741">
        <f>SUM(Tabuľka9[[#This Row],[Predpokladané spotrebované množstvo 07-12/2022]]*Tabuľka9[[#This Row],[Cena MJ S  DPH]])</f>
        <v>0</v>
      </c>
      <c r="H2741" s="1">
        <v>647951</v>
      </c>
      <c r="I2741" t="str">
        <f>_xlfn.XLOOKUP(Tabuľka9[[#This Row],[IČO]],Zlúčenie1[IČO],Zlúčenie1[zariadenie_short])</f>
        <v>DSS Hrabiny</v>
      </c>
      <c r="J2741" t="str">
        <f>_xlfn.XLOOKUP(Tabuľka9[[#This Row],[IČO]],Zlúčenie1[IČO],Zlúčenie1[cis_obce.okres_skratka])</f>
        <v>ZC</v>
      </c>
    </row>
    <row r="2742" spans="1:10" hidden="1" x14ac:dyDescent="0.25">
      <c r="A2742" t="s">
        <v>7</v>
      </c>
      <c r="B2742" t="s">
        <v>31</v>
      </c>
      <c r="C2742" t="s">
        <v>10</v>
      </c>
      <c r="D2742"/>
      <c r="E2742" s="8"/>
      <c r="F2742" t="s">
        <v>237</v>
      </c>
      <c r="G2742" t="e">
        <f>SUM(Tabuľka9[[#This Row],[Predpokladané spotrebované množstvo 07-12/2022]]*Tabuľka9[[#This Row],[Cena MJ S  DPH]])</f>
        <v>#VALUE!</v>
      </c>
      <c r="H2742" s="1">
        <v>647951</v>
      </c>
      <c r="I2742" t="str">
        <f>_xlfn.XLOOKUP(Tabuľka9[[#This Row],[IČO]],Zlúčenie1[IČO],Zlúčenie1[zariadenie_short])</f>
        <v>DSS Hrabiny</v>
      </c>
      <c r="J2742" t="str">
        <f>_xlfn.XLOOKUP(Tabuľka9[[#This Row],[IČO]],Zlúčenie1[IČO],Zlúčenie1[cis_obce.okres_skratka])</f>
        <v>ZC</v>
      </c>
    </row>
    <row r="2743" spans="1:10" hidden="1" x14ac:dyDescent="0.25">
      <c r="A2743" t="s">
        <v>7</v>
      </c>
      <c r="B2743" t="s">
        <v>32</v>
      </c>
      <c r="C2743" t="s">
        <v>10</v>
      </c>
      <c r="D2743"/>
      <c r="E2743" s="8">
        <v>0.8</v>
      </c>
      <c r="F2743" t="s">
        <v>240</v>
      </c>
      <c r="G2743" t="e">
        <f>SUM(Tabuľka9[[#This Row],[Predpokladané spotrebované množstvo 07-12/2022]]*Tabuľka9[[#This Row],[Cena MJ S  DPH]])</f>
        <v>#VALUE!</v>
      </c>
      <c r="H2743" s="1">
        <v>647951</v>
      </c>
      <c r="I2743" t="str">
        <f>_xlfn.XLOOKUP(Tabuľka9[[#This Row],[IČO]],Zlúčenie1[IČO],Zlúčenie1[zariadenie_short])</f>
        <v>DSS Hrabiny</v>
      </c>
      <c r="J2743" t="str">
        <f>_xlfn.XLOOKUP(Tabuľka9[[#This Row],[IČO]],Zlúčenie1[IČO],Zlúčenie1[cis_obce.okres_skratka])</f>
        <v>ZC</v>
      </c>
    </row>
    <row r="2744" spans="1:10" hidden="1" x14ac:dyDescent="0.25">
      <c r="A2744" t="s">
        <v>7</v>
      </c>
      <c r="B2744" t="s">
        <v>33</v>
      </c>
      <c r="C2744" t="s">
        <v>10</v>
      </c>
      <c r="D2744"/>
      <c r="E2744" s="8"/>
      <c r="F2744"/>
      <c r="G2744">
        <f>SUM(Tabuľka9[[#This Row],[Predpokladané spotrebované množstvo 07-12/2022]]*Tabuľka9[[#This Row],[Cena MJ S  DPH]])</f>
        <v>0</v>
      </c>
      <c r="H2744" s="1">
        <v>647951</v>
      </c>
      <c r="I2744" t="str">
        <f>_xlfn.XLOOKUP(Tabuľka9[[#This Row],[IČO]],Zlúčenie1[IČO],Zlúčenie1[zariadenie_short])</f>
        <v>DSS Hrabiny</v>
      </c>
      <c r="J2744" t="str">
        <f>_xlfn.XLOOKUP(Tabuľka9[[#This Row],[IČO]],Zlúčenie1[IČO],Zlúčenie1[cis_obce.okres_skratka])</f>
        <v>ZC</v>
      </c>
    </row>
    <row r="2745" spans="1:10" hidden="1" x14ac:dyDescent="0.25">
      <c r="A2745" t="s">
        <v>7</v>
      </c>
      <c r="B2745" t="s">
        <v>34</v>
      </c>
      <c r="C2745" t="s">
        <v>10</v>
      </c>
      <c r="D2745"/>
      <c r="E2745" s="8">
        <v>0.45</v>
      </c>
      <c r="F2745" t="s">
        <v>244</v>
      </c>
      <c r="G2745" t="e">
        <f>SUM(Tabuľka9[[#This Row],[Predpokladané spotrebované množstvo 07-12/2022]]*Tabuľka9[[#This Row],[Cena MJ S  DPH]])</f>
        <v>#VALUE!</v>
      </c>
      <c r="H2745" s="1">
        <v>647951</v>
      </c>
      <c r="I2745" t="str">
        <f>_xlfn.XLOOKUP(Tabuľka9[[#This Row],[IČO]],Zlúčenie1[IČO],Zlúčenie1[zariadenie_short])</f>
        <v>DSS Hrabiny</v>
      </c>
      <c r="J2745" t="str">
        <f>_xlfn.XLOOKUP(Tabuľka9[[#This Row],[IČO]],Zlúčenie1[IČO],Zlúčenie1[cis_obce.okres_skratka])</f>
        <v>ZC</v>
      </c>
    </row>
    <row r="2746" spans="1:10" hidden="1" x14ac:dyDescent="0.25">
      <c r="A2746" t="s">
        <v>7</v>
      </c>
      <c r="B2746" t="s">
        <v>35</v>
      </c>
      <c r="C2746" t="s">
        <v>10</v>
      </c>
      <c r="D2746"/>
      <c r="E2746" s="8">
        <v>0.55000000000000004</v>
      </c>
      <c r="F2746" t="s">
        <v>241</v>
      </c>
      <c r="G2746" t="e">
        <f>SUM(Tabuľka9[[#This Row],[Predpokladané spotrebované množstvo 07-12/2022]]*Tabuľka9[[#This Row],[Cena MJ S  DPH]])</f>
        <v>#VALUE!</v>
      </c>
      <c r="H2746" s="1">
        <v>647951</v>
      </c>
      <c r="I2746" t="str">
        <f>_xlfn.XLOOKUP(Tabuľka9[[#This Row],[IČO]],Zlúčenie1[IČO],Zlúčenie1[zariadenie_short])</f>
        <v>DSS Hrabiny</v>
      </c>
      <c r="J2746" t="str">
        <f>_xlfn.XLOOKUP(Tabuľka9[[#This Row],[IČO]],Zlúčenie1[IČO],Zlúčenie1[cis_obce.okres_skratka])</f>
        <v>ZC</v>
      </c>
    </row>
    <row r="2747" spans="1:10" hidden="1" x14ac:dyDescent="0.25">
      <c r="A2747" t="s">
        <v>7</v>
      </c>
      <c r="B2747" t="s">
        <v>36</v>
      </c>
      <c r="C2747" t="s">
        <v>10</v>
      </c>
      <c r="D2747"/>
      <c r="E2747" s="8"/>
      <c r="F2747" t="s">
        <v>245</v>
      </c>
      <c r="G2747" t="e">
        <f>SUM(Tabuľka9[[#This Row],[Predpokladané spotrebované množstvo 07-12/2022]]*Tabuľka9[[#This Row],[Cena MJ S  DPH]])</f>
        <v>#VALUE!</v>
      </c>
      <c r="H2747" s="1">
        <v>647951</v>
      </c>
      <c r="I2747" t="str">
        <f>_xlfn.XLOOKUP(Tabuľka9[[#This Row],[IČO]],Zlúčenie1[IČO],Zlúčenie1[zariadenie_short])</f>
        <v>DSS Hrabiny</v>
      </c>
      <c r="J2747" t="str">
        <f>_xlfn.XLOOKUP(Tabuľka9[[#This Row],[IČO]],Zlúčenie1[IČO],Zlúčenie1[cis_obce.okres_skratka])</f>
        <v>ZC</v>
      </c>
    </row>
    <row r="2748" spans="1:10" hidden="1" x14ac:dyDescent="0.25">
      <c r="A2748" t="s">
        <v>7</v>
      </c>
      <c r="B2748" t="s">
        <v>37</v>
      </c>
      <c r="C2748" t="s">
        <v>10</v>
      </c>
      <c r="D2748"/>
      <c r="E2748" s="8"/>
      <c r="F2748"/>
      <c r="G2748">
        <f>SUM(Tabuľka9[[#This Row],[Predpokladané spotrebované množstvo 07-12/2022]]*Tabuľka9[[#This Row],[Cena MJ S  DPH]])</f>
        <v>0</v>
      </c>
      <c r="H2748" s="1">
        <v>647951</v>
      </c>
      <c r="I2748" t="str">
        <f>_xlfn.XLOOKUP(Tabuľka9[[#This Row],[IČO]],Zlúčenie1[IČO],Zlúčenie1[zariadenie_short])</f>
        <v>DSS Hrabiny</v>
      </c>
      <c r="J2748" t="str">
        <f>_xlfn.XLOOKUP(Tabuľka9[[#This Row],[IČO]],Zlúčenie1[IČO],Zlúčenie1[cis_obce.okres_skratka])</f>
        <v>ZC</v>
      </c>
    </row>
    <row r="2749" spans="1:10" hidden="1" x14ac:dyDescent="0.25">
      <c r="A2749" t="s">
        <v>7</v>
      </c>
      <c r="B2749" t="s">
        <v>38</v>
      </c>
      <c r="C2749" t="s">
        <v>10</v>
      </c>
      <c r="D2749"/>
      <c r="E2749" s="8"/>
      <c r="F2749"/>
      <c r="G2749">
        <f>SUM(Tabuľka9[[#This Row],[Predpokladané spotrebované množstvo 07-12/2022]]*Tabuľka9[[#This Row],[Cena MJ S  DPH]])</f>
        <v>0</v>
      </c>
      <c r="H2749" s="1">
        <v>647951</v>
      </c>
      <c r="I2749" t="str">
        <f>_xlfn.XLOOKUP(Tabuľka9[[#This Row],[IČO]],Zlúčenie1[IČO],Zlúčenie1[zariadenie_short])</f>
        <v>DSS Hrabiny</v>
      </c>
      <c r="J2749" t="str">
        <f>_xlfn.XLOOKUP(Tabuľka9[[#This Row],[IČO]],Zlúčenie1[IČO],Zlúčenie1[cis_obce.okres_skratka])</f>
        <v>ZC</v>
      </c>
    </row>
    <row r="2750" spans="1:10" hidden="1" x14ac:dyDescent="0.25">
      <c r="A2750" t="s">
        <v>7</v>
      </c>
      <c r="B2750" t="s">
        <v>39</v>
      </c>
      <c r="C2750" t="s">
        <v>16</v>
      </c>
      <c r="D2750"/>
      <c r="E2750" s="8"/>
      <c r="F2750"/>
      <c r="G2750">
        <f>SUM(Tabuľka9[[#This Row],[Predpokladané spotrebované množstvo 07-12/2022]]*Tabuľka9[[#This Row],[Cena MJ S  DPH]])</f>
        <v>0</v>
      </c>
      <c r="H2750" s="1">
        <v>647951</v>
      </c>
      <c r="I2750" t="str">
        <f>_xlfn.XLOOKUP(Tabuľka9[[#This Row],[IČO]],Zlúčenie1[IČO],Zlúčenie1[zariadenie_short])</f>
        <v>DSS Hrabiny</v>
      </c>
      <c r="J2750" t="str">
        <f>_xlfn.XLOOKUP(Tabuľka9[[#This Row],[IČO]],Zlúčenie1[IČO],Zlúčenie1[cis_obce.okres_skratka])</f>
        <v>ZC</v>
      </c>
    </row>
    <row r="2751" spans="1:10" hidden="1" x14ac:dyDescent="0.25">
      <c r="A2751" t="s">
        <v>7</v>
      </c>
      <c r="B2751" t="s">
        <v>40</v>
      </c>
      <c r="C2751" t="s">
        <v>10</v>
      </c>
      <c r="D2751"/>
      <c r="E2751" s="8"/>
      <c r="F2751"/>
      <c r="G2751">
        <f>SUM(Tabuľka9[[#This Row],[Predpokladané spotrebované množstvo 07-12/2022]]*Tabuľka9[[#This Row],[Cena MJ S  DPH]])</f>
        <v>0</v>
      </c>
      <c r="H2751" s="1">
        <v>647951</v>
      </c>
      <c r="I2751" t="str">
        <f>_xlfn.XLOOKUP(Tabuľka9[[#This Row],[IČO]],Zlúčenie1[IČO],Zlúčenie1[zariadenie_short])</f>
        <v>DSS Hrabiny</v>
      </c>
      <c r="J2751" t="str">
        <f>_xlfn.XLOOKUP(Tabuľka9[[#This Row],[IČO]],Zlúčenie1[IČO],Zlúčenie1[cis_obce.okres_skratka])</f>
        <v>ZC</v>
      </c>
    </row>
    <row r="2752" spans="1:10" hidden="1" x14ac:dyDescent="0.25">
      <c r="A2752" t="s">
        <v>7</v>
      </c>
      <c r="B2752" t="s">
        <v>41</v>
      </c>
      <c r="C2752" t="s">
        <v>10</v>
      </c>
      <c r="D2752"/>
      <c r="E2752" s="8">
        <v>0.75</v>
      </c>
      <c r="F2752" t="s">
        <v>243</v>
      </c>
      <c r="G2752" t="e">
        <f>SUM(Tabuľka9[[#This Row],[Predpokladané spotrebované množstvo 07-12/2022]]*Tabuľka9[[#This Row],[Cena MJ S  DPH]])</f>
        <v>#VALUE!</v>
      </c>
      <c r="H2752" s="1">
        <v>647951</v>
      </c>
      <c r="I2752" t="str">
        <f>_xlfn.XLOOKUP(Tabuľka9[[#This Row],[IČO]],Zlúčenie1[IČO],Zlúčenie1[zariadenie_short])</f>
        <v>DSS Hrabiny</v>
      </c>
      <c r="J2752" t="str">
        <f>_xlfn.XLOOKUP(Tabuľka9[[#This Row],[IČO]],Zlúčenie1[IČO],Zlúčenie1[cis_obce.okres_skratka])</f>
        <v>ZC</v>
      </c>
    </row>
    <row r="2753" spans="1:10" hidden="1" x14ac:dyDescent="0.25">
      <c r="A2753" t="s">
        <v>7</v>
      </c>
      <c r="B2753" t="s">
        <v>42</v>
      </c>
      <c r="C2753" t="s">
        <v>10</v>
      </c>
      <c r="D2753"/>
      <c r="E2753" s="8"/>
      <c r="F2753"/>
      <c r="G2753">
        <f>SUM(Tabuľka9[[#This Row],[Predpokladané spotrebované množstvo 07-12/2022]]*Tabuľka9[[#This Row],[Cena MJ S  DPH]])</f>
        <v>0</v>
      </c>
      <c r="H2753" s="1">
        <v>647951</v>
      </c>
      <c r="I2753" t="str">
        <f>_xlfn.XLOOKUP(Tabuľka9[[#This Row],[IČO]],Zlúčenie1[IČO],Zlúčenie1[zariadenie_short])</f>
        <v>DSS Hrabiny</v>
      </c>
      <c r="J2753" t="str">
        <f>_xlfn.XLOOKUP(Tabuľka9[[#This Row],[IČO]],Zlúčenie1[IČO],Zlúčenie1[cis_obce.okres_skratka])</f>
        <v>ZC</v>
      </c>
    </row>
    <row r="2754" spans="1:10" hidden="1" x14ac:dyDescent="0.25">
      <c r="A2754" t="s">
        <v>7</v>
      </c>
      <c r="B2754" t="s">
        <v>43</v>
      </c>
      <c r="C2754" t="s">
        <v>10</v>
      </c>
      <c r="D2754"/>
      <c r="E2754" s="8">
        <v>0.67</v>
      </c>
      <c r="F2754" t="s">
        <v>245</v>
      </c>
      <c r="G2754" t="e">
        <f>SUM(Tabuľka9[[#This Row],[Predpokladané spotrebované množstvo 07-12/2022]]*Tabuľka9[[#This Row],[Cena MJ S  DPH]])</f>
        <v>#VALUE!</v>
      </c>
      <c r="H2754" s="1">
        <v>647951</v>
      </c>
      <c r="I2754" t="str">
        <f>_xlfn.XLOOKUP(Tabuľka9[[#This Row],[IČO]],Zlúčenie1[IČO],Zlúčenie1[zariadenie_short])</f>
        <v>DSS Hrabiny</v>
      </c>
      <c r="J2754" t="str">
        <f>_xlfn.XLOOKUP(Tabuľka9[[#This Row],[IČO]],Zlúčenie1[IČO],Zlúčenie1[cis_obce.okres_skratka])</f>
        <v>ZC</v>
      </c>
    </row>
    <row r="2755" spans="1:10" hidden="1" x14ac:dyDescent="0.25">
      <c r="A2755" t="s">
        <v>7</v>
      </c>
      <c r="B2755" t="s">
        <v>44</v>
      </c>
      <c r="C2755" t="s">
        <v>45</v>
      </c>
      <c r="D2755"/>
      <c r="E2755" s="8"/>
      <c r="F2755"/>
      <c r="G2755">
        <f>SUM(Tabuľka9[[#This Row],[Predpokladané spotrebované množstvo 07-12/2022]]*Tabuľka9[[#This Row],[Cena MJ S  DPH]])</f>
        <v>0</v>
      </c>
      <c r="H2755" s="1">
        <v>647951</v>
      </c>
      <c r="I2755" t="str">
        <f>_xlfn.XLOOKUP(Tabuľka9[[#This Row],[IČO]],Zlúčenie1[IČO],Zlúčenie1[zariadenie_short])</f>
        <v>DSS Hrabiny</v>
      </c>
      <c r="J2755" t="str">
        <f>_xlfn.XLOOKUP(Tabuľka9[[#This Row],[IČO]],Zlúčenie1[IČO],Zlúčenie1[cis_obce.okres_skratka])</f>
        <v>ZC</v>
      </c>
    </row>
    <row r="2756" spans="1:10" hidden="1" x14ac:dyDescent="0.25">
      <c r="A2756" t="s">
        <v>7</v>
      </c>
      <c r="B2756" t="s">
        <v>46</v>
      </c>
      <c r="C2756" t="s">
        <v>45</v>
      </c>
      <c r="D2756"/>
      <c r="E2756" s="8"/>
      <c r="F2756"/>
      <c r="G2756">
        <f>SUM(Tabuľka9[[#This Row],[Predpokladané spotrebované množstvo 07-12/2022]]*Tabuľka9[[#This Row],[Cena MJ S  DPH]])</f>
        <v>0</v>
      </c>
      <c r="H2756" s="1">
        <v>647951</v>
      </c>
      <c r="I2756" t="str">
        <f>_xlfn.XLOOKUP(Tabuľka9[[#This Row],[IČO]],Zlúčenie1[IČO],Zlúčenie1[zariadenie_short])</f>
        <v>DSS Hrabiny</v>
      </c>
      <c r="J2756" t="str">
        <f>_xlfn.XLOOKUP(Tabuľka9[[#This Row],[IČO]],Zlúčenie1[IČO],Zlúčenie1[cis_obce.okres_skratka])</f>
        <v>ZC</v>
      </c>
    </row>
    <row r="2757" spans="1:10" hidden="1" x14ac:dyDescent="0.25">
      <c r="A2757" t="s">
        <v>7</v>
      </c>
      <c r="B2757" t="s">
        <v>47</v>
      </c>
      <c r="C2757" t="s">
        <v>10</v>
      </c>
      <c r="D2757"/>
      <c r="E2757" s="8"/>
      <c r="F2757"/>
      <c r="G2757">
        <f>SUM(Tabuľka9[[#This Row],[Predpokladané spotrebované množstvo 07-12/2022]]*Tabuľka9[[#This Row],[Cena MJ S  DPH]])</f>
        <v>0</v>
      </c>
      <c r="H2757" s="1">
        <v>647951</v>
      </c>
      <c r="I2757" t="str">
        <f>_xlfn.XLOOKUP(Tabuľka9[[#This Row],[IČO]],Zlúčenie1[IČO],Zlúčenie1[zariadenie_short])</f>
        <v>DSS Hrabiny</v>
      </c>
      <c r="J2757" t="str">
        <f>_xlfn.XLOOKUP(Tabuľka9[[#This Row],[IČO]],Zlúčenie1[IČO],Zlúčenie1[cis_obce.okres_skratka])</f>
        <v>ZC</v>
      </c>
    </row>
    <row r="2758" spans="1:10" hidden="1" x14ac:dyDescent="0.25">
      <c r="A2758" t="s">
        <v>7</v>
      </c>
      <c r="B2758" t="s">
        <v>48</v>
      </c>
      <c r="C2758" t="s">
        <v>10</v>
      </c>
      <c r="D2758"/>
      <c r="E2758" s="8"/>
      <c r="F2758"/>
      <c r="G2758">
        <f>SUM(Tabuľka9[[#This Row],[Predpokladané spotrebované množstvo 07-12/2022]]*Tabuľka9[[#This Row],[Cena MJ S  DPH]])</f>
        <v>0</v>
      </c>
      <c r="H2758" s="1">
        <v>647951</v>
      </c>
      <c r="I2758" t="str">
        <f>_xlfn.XLOOKUP(Tabuľka9[[#This Row],[IČO]],Zlúčenie1[IČO],Zlúčenie1[zariadenie_short])</f>
        <v>DSS Hrabiny</v>
      </c>
      <c r="J2758" t="str">
        <f>_xlfn.XLOOKUP(Tabuľka9[[#This Row],[IČO]],Zlúčenie1[IČO],Zlúčenie1[cis_obce.okres_skratka])</f>
        <v>ZC</v>
      </c>
    </row>
    <row r="2759" spans="1:10" hidden="1" x14ac:dyDescent="0.25">
      <c r="A2759" t="s">
        <v>7</v>
      </c>
      <c r="B2759" t="s">
        <v>49</v>
      </c>
      <c r="C2759" t="s">
        <v>10</v>
      </c>
      <c r="D2759"/>
      <c r="E2759" s="8"/>
      <c r="F2759"/>
      <c r="G2759">
        <f>SUM(Tabuľka9[[#This Row],[Predpokladané spotrebované množstvo 07-12/2022]]*Tabuľka9[[#This Row],[Cena MJ S  DPH]])</f>
        <v>0</v>
      </c>
      <c r="H2759" s="1">
        <v>647951</v>
      </c>
      <c r="I2759" t="str">
        <f>_xlfn.XLOOKUP(Tabuľka9[[#This Row],[IČO]],Zlúčenie1[IČO],Zlúčenie1[zariadenie_short])</f>
        <v>DSS Hrabiny</v>
      </c>
      <c r="J2759" t="str">
        <f>_xlfn.XLOOKUP(Tabuľka9[[#This Row],[IČO]],Zlúčenie1[IČO],Zlúčenie1[cis_obce.okres_skratka])</f>
        <v>ZC</v>
      </c>
    </row>
    <row r="2760" spans="1:10" hidden="1" x14ac:dyDescent="0.25">
      <c r="A2760" t="s">
        <v>7</v>
      </c>
      <c r="B2760" t="s">
        <v>50</v>
      </c>
      <c r="C2760" t="s">
        <v>10</v>
      </c>
      <c r="D2760"/>
      <c r="E2760" s="8"/>
      <c r="F2760"/>
      <c r="G2760">
        <f>SUM(Tabuľka9[[#This Row],[Predpokladané spotrebované množstvo 07-12/2022]]*Tabuľka9[[#This Row],[Cena MJ S  DPH]])</f>
        <v>0</v>
      </c>
      <c r="H2760" s="1">
        <v>647951</v>
      </c>
      <c r="I2760" t="str">
        <f>_xlfn.XLOOKUP(Tabuľka9[[#This Row],[IČO]],Zlúčenie1[IČO],Zlúčenie1[zariadenie_short])</f>
        <v>DSS Hrabiny</v>
      </c>
      <c r="J2760" t="str">
        <f>_xlfn.XLOOKUP(Tabuľka9[[#This Row],[IČO]],Zlúčenie1[IČO],Zlúčenie1[cis_obce.okres_skratka])</f>
        <v>ZC</v>
      </c>
    </row>
    <row r="2761" spans="1:10" hidden="1" x14ac:dyDescent="0.25">
      <c r="A2761" t="s">
        <v>7</v>
      </c>
      <c r="B2761" t="s">
        <v>51</v>
      </c>
      <c r="C2761" t="s">
        <v>10</v>
      </c>
      <c r="D2761"/>
      <c r="E2761" s="8"/>
      <c r="F2761"/>
      <c r="G2761">
        <f>SUM(Tabuľka9[[#This Row],[Predpokladané spotrebované množstvo 07-12/2022]]*Tabuľka9[[#This Row],[Cena MJ S  DPH]])</f>
        <v>0</v>
      </c>
      <c r="H2761" s="1">
        <v>647951</v>
      </c>
      <c r="I2761" t="str">
        <f>_xlfn.XLOOKUP(Tabuľka9[[#This Row],[IČO]],Zlúčenie1[IČO],Zlúčenie1[zariadenie_short])</f>
        <v>DSS Hrabiny</v>
      </c>
      <c r="J2761" t="str">
        <f>_xlfn.XLOOKUP(Tabuľka9[[#This Row],[IČO]],Zlúčenie1[IČO],Zlúčenie1[cis_obce.okres_skratka])</f>
        <v>ZC</v>
      </c>
    </row>
    <row r="2762" spans="1:10" hidden="1" x14ac:dyDescent="0.25">
      <c r="A2762" t="s">
        <v>7</v>
      </c>
      <c r="B2762" t="s">
        <v>52</v>
      </c>
      <c r="C2762" t="s">
        <v>10</v>
      </c>
      <c r="D2762"/>
      <c r="E2762" s="8">
        <v>1.5</v>
      </c>
      <c r="F2762" t="s">
        <v>238</v>
      </c>
      <c r="G2762" t="e">
        <f>SUM(Tabuľka9[[#This Row],[Predpokladané spotrebované množstvo 07-12/2022]]*Tabuľka9[[#This Row],[Cena MJ S  DPH]])</f>
        <v>#VALUE!</v>
      </c>
      <c r="H2762" s="1">
        <v>647951</v>
      </c>
      <c r="I2762" t="str">
        <f>_xlfn.XLOOKUP(Tabuľka9[[#This Row],[IČO]],Zlúčenie1[IČO],Zlúčenie1[zariadenie_short])</f>
        <v>DSS Hrabiny</v>
      </c>
      <c r="J2762" t="str">
        <f>_xlfn.XLOOKUP(Tabuľka9[[#This Row],[IČO]],Zlúčenie1[IČO],Zlúčenie1[cis_obce.okres_skratka])</f>
        <v>ZC</v>
      </c>
    </row>
    <row r="2763" spans="1:10" hidden="1" x14ac:dyDescent="0.25">
      <c r="A2763" t="s">
        <v>7</v>
      </c>
      <c r="B2763" t="s">
        <v>53</v>
      </c>
      <c r="C2763" t="s">
        <v>10</v>
      </c>
      <c r="D2763"/>
      <c r="E2763" s="8">
        <v>1.1000000000000001</v>
      </c>
      <c r="F2763" t="s">
        <v>246</v>
      </c>
      <c r="G2763" t="e">
        <f>SUM(Tabuľka9[[#This Row],[Predpokladané spotrebované množstvo 07-12/2022]]*Tabuľka9[[#This Row],[Cena MJ S  DPH]])</f>
        <v>#VALUE!</v>
      </c>
      <c r="H2763" s="1">
        <v>647951</v>
      </c>
      <c r="I2763" t="str">
        <f>_xlfn.XLOOKUP(Tabuľka9[[#This Row],[IČO]],Zlúčenie1[IČO],Zlúčenie1[zariadenie_short])</f>
        <v>DSS Hrabiny</v>
      </c>
      <c r="J2763" t="str">
        <f>_xlfn.XLOOKUP(Tabuľka9[[#This Row],[IČO]],Zlúčenie1[IČO],Zlúčenie1[cis_obce.okres_skratka])</f>
        <v>ZC</v>
      </c>
    </row>
    <row r="2764" spans="1:10" hidden="1" x14ac:dyDescent="0.25">
      <c r="A2764" t="s">
        <v>7</v>
      </c>
      <c r="B2764" t="s">
        <v>54</v>
      </c>
      <c r="C2764" t="s">
        <v>10</v>
      </c>
      <c r="D2764"/>
      <c r="E2764" s="8"/>
      <c r="F2764"/>
      <c r="G2764">
        <f>SUM(Tabuľka9[[#This Row],[Predpokladané spotrebované množstvo 07-12/2022]]*Tabuľka9[[#This Row],[Cena MJ S  DPH]])</f>
        <v>0</v>
      </c>
      <c r="H2764" s="1">
        <v>647951</v>
      </c>
      <c r="I2764" t="str">
        <f>_xlfn.XLOOKUP(Tabuľka9[[#This Row],[IČO]],Zlúčenie1[IČO],Zlúčenie1[zariadenie_short])</f>
        <v>DSS Hrabiny</v>
      </c>
      <c r="J2764" t="str">
        <f>_xlfn.XLOOKUP(Tabuľka9[[#This Row],[IČO]],Zlúčenie1[IČO],Zlúčenie1[cis_obce.okres_skratka])</f>
        <v>ZC</v>
      </c>
    </row>
    <row r="2765" spans="1:10" hidden="1" x14ac:dyDescent="0.25">
      <c r="A2765" t="s">
        <v>7</v>
      </c>
      <c r="B2765" t="s">
        <v>55</v>
      </c>
      <c r="C2765" t="s">
        <v>10</v>
      </c>
      <c r="D2765"/>
      <c r="E2765" s="8"/>
      <c r="F2765"/>
      <c r="G2765">
        <f>SUM(Tabuľka9[[#This Row],[Predpokladané spotrebované množstvo 07-12/2022]]*Tabuľka9[[#This Row],[Cena MJ S  DPH]])</f>
        <v>0</v>
      </c>
      <c r="H2765" s="1">
        <v>647951</v>
      </c>
      <c r="I2765" t="str">
        <f>_xlfn.XLOOKUP(Tabuľka9[[#This Row],[IČO]],Zlúčenie1[IČO],Zlúčenie1[zariadenie_short])</f>
        <v>DSS Hrabiny</v>
      </c>
      <c r="J2765" t="str">
        <f>_xlfn.XLOOKUP(Tabuľka9[[#This Row],[IČO]],Zlúčenie1[IČO],Zlúčenie1[cis_obce.okres_skratka])</f>
        <v>ZC</v>
      </c>
    </row>
    <row r="2766" spans="1:10" hidden="1" x14ac:dyDescent="0.25">
      <c r="A2766" t="s">
        <v>7</v>
      </c>
      <c r="B2766" t="s">
        <v>56</v>
      </c>
      <c r="C2766" t="s">
        <v>10</v>
      </c>
      <c r="D2766"/>
      <c r="E2766" s="8"/>
      <c r="F2766"/>
      <c r="G2766">
        <f>SUM(Tabuľka9[[#This Row],[Predpokladané spotrebované množstvo 07-12/2022]]*Tabuľka9[[#This Row],[Cena MJ S  DPH]])</f>
        <v>0</v>
      </c>
      <c r="H2766" s="1">
        <v>647951</v>
      </c>
      <c r="I2766" t="str">
        <f>_xlfn.XLOOKUP(Tabuľka9[[#This Row],[IČO]],Zlúčenie1[IČO],Zlúčenie1[zariadenie_short])</f>
        <v>DSS Hrabiny</v>
      </c>
      <c r="J2766" t="str">
        <f>_xlfn.XLOOKUP(Tabuľka9[[#This Row],[IČO]],Zlúčenie1[IČO],Zlúčenie1[cis_obce.okres_skratka])</f>
        <v>ZC</v>
      </c>
    </row>
    <row r="2767" spans="1:10" hidden="1" x14ac:dyDescent="0.25">
      <c r="A2767" t="s">
        <v>7</v>
      </c>
      <c r="B2767" t="s">
        <v>57</v>
      </c>
      <c r="C2767" t="s">
        <v>10</v>
      </c>
      <c r="D2767"/>
      <c r="E2767" s="8"/>
      <c r="F2767"/>
      <c r="G2767">
        <f>SUM(Tabuľka9[[#This Row],[Predpokladané spotrebované množstvo 07-12/2022]]*Tabuľka9[[#This Row],[Cena MJ S  DPH]])</f>
        <v>0</v>
      </c>
      <c r="H2767" s="1">
        <v>647951</v>
      </c>
      <c r="I2767" t="str">
        <f>_xlfn.XLOOKUP(Tabuľka9[[#This Row],[IČO]],Zlúčenie1[IČO],Zlúčenie1[zariadenie_short])</f>
        <v>DSS Hrabiny</v>
      </c>
      <c r="J2767" t="str">
        <f>_xlfn.XLOOKUP(Tabuľka9[[#This Row],[IČO]],Zlúčenie1[IČO],Zlúčenie1[cis_obce.okres_skratka])</f>
        <v>ZC</v>
      </c>
    </row>
    <row r="2768" spans="1:10" hidden="1" x14ac:dyDescent="0.25">
      <c r="A2768" t="s">
        <v>7</v>
      </c>
      <c r="B2768" t="s">
        <v>58</v>
      </c>
      <c r="C2768" t="s">
        <v>16</v>
      </c>
      <c r="D2768"/>
      <c r="E2768" s="8"/>
      <c r="F2768"/>
      <c r="G2768">
        <f>SUM(Tabuľka9[[#This Row],[Predpokladané spotrebované množstvo 07-12/2022]]*Tabuľka9[[#This Row],[Cena MJ S  DPH]])</f>
        <v>0</v>
      </c>
      <c r="H2768" s="1">
        <v>647951</v>
      </c>
      <c r="I2768" t="str">
        <f>_xlfn.XLOOKUP(Tabuľka9[[#This Row],[IČO]],Zlúčenie1[IČO],Zlúčenie1[zariadenie_short])</f>
        <v>DSS Hrabiny</v>
      </c>
      <c r="J2768" t="str">
        <f>_xlfn.XLOOKUP(Tabuľka9[[#This Row],[IČO]],Zlúčenie1[IČO],Zlúčenie1[cis_obce.okres_skratka])</f>
        <v>ZC</v>
      </c>
    </row>
    <row r="2769" spans="1:10" hidden="1" x14ac:dyDescent="0.25">
      <c r="A2769" t="s">
        <v>7</v>
      </c>
      <c r="B2769" t="s">
        <v>59</v>
      </c>
      <c r="C2769" t="s">
        <v>10</v>
      </c>
      <c r="D2769"/>
      <c r="E2769" s="8"/>
      <c r="F2769"/>
      <c r="G2769">
        <f>SUM(Tabuľka9[[#This Row],[Predpokladané spotrebované množstvo 07-12/2022]]*Tabuľka9[[#This Row],[Cena MJ S  DPH]])</f>
        <v>0</v>
      </c>
      <c r="H2769" s="1">
        <v>647951</v>
      </c>
      <c r="I2769" t="str">
        <f>_xlfn.XLOOKUP(Tabuľka9[[#This Row],[IČO]],Zlúčenie1[IČO],Zlúčenie1[zariadenie_short])</f>
        <v>DSS Hrabiny</v>
      </c>
      <c r="J2769" t="str">
        <f>_xlfn.XLOOKUP(Tabuľka9[[#This Row],[IČO]],Zlúčenie1[IČO],Zlúčenie1[cis_obce.okres_skratka])</f>
        <v>ZC</v>
      </c>
    </row>
    <row r="2770" spans="1:10" hidden="1" x14ac:dyDescent="0.25">
      <c r="A2770" t="s">
        <v>7</v>
      </c>
      <c r="B2770" t="s">
        <v>60</v>
      </c>
      <c r="C2770" t="s">
        <v>10</v>
      </c>
      <c r="D2770"/>
      <c r="E2770" s="8"/>
      <c r="F2770" t="s">
        <v>247</v>
      </c>
      <c r="G2770" t="e">
        <f>SUM(Tabuľka9[[#This Row],[Predpokladané spotrebované množstvo 07-12/2022]]*Tabuľka9[[#This Row],[Cena MJ S  DPH]])</f>
        <v>#VALUE!</v>
      </c>
      <c r="H2770" s="1">
        <v>647951</v>
      </c>
      <c r="I2770" t="str">
        <f>_xlfn.XLOOKUP(Tabuľka9[[#This Row],[IČO]],Zlúčenie1[IČO],Zlúčenie1[zariadenie_short])</f>
        <v>DSS Hrabiny</v>
      </c>
      <c r="J2770" t="str">
        <f>_xlfn.XLOOKUP(Tabuľka9[[#This Row],[IČO]],Zlúčenie1[IČO],Zlúčenie1[cis_obce.okres_skratka])</f>
        <v>ZC</v>
      </c>
    </row>
    <row r="2771" spans="1:10" hidden="1" x14ac:dyDescent="0.25">
      <c r="A2771" t="s">
        <v>7</v>
      </c>
      <c r="B2771" t="s">
        <v>61</v>
      </c>
      <c r="C2771" t="s">
        <v>16</v>
      </c>
      <c r="D2771"/>
      <c r="E2771" s="8">
        <v>0.75</v>
      </c>
      <c r="F2771" t="s">
        <v>248</v>
      </c>
      <c r="G2771" t="e">
        <f>SUM(Tabuľka9[[#This Row],[Predpokladané spotrebované množstvo 07-12/2022]]*Tabuľka9[[#This Row],[Cena MJ S  DPH]])</f>
        <v>#VALUE!</v>
      </c>
      <c r="H2771" s="1">
        <v>647951</v>
      </c>
      <c r="I2771" t="str">
        <f>_xlfn.XLOOKUP(Tabuľka9[[#This Row],[IČO]],Zlúčenie1[IČO],Zlúčenie1[zariadenie_short])</f>
        <v>DSS Hrabiny</v>
      </c>
      <c r="J2771" t="str">
        <f>_xlfn.XLOOKUP(Tabuľka9[[#This Row],[IČO]],Zlúčenie1[IČO],Zlúčenie1[cis_obce.okres_skratka])</f>
        <v>ZC</v>
      </c>
    </row>
    <row r="2772" spans="1:10" hidden="1" x14ac:dyDescent="0.25">
      <c r="A2772" t="s">
        <v>7</v>
      </c>
      <c r="B2772" t="s">
        <v>62</v>
      </c>
      <c r="C2772" t="s">
        <v>16</v>
      </c>
      <c r="D2772"/>
      <c r="E2772" s="8"/>
      <c r="F2772"/>
      <c r="G2772">
        <f>SUM(Tabuľka9[[#This Row],[Predpokladané spotrebované množstvo 07-12/2022]]*Tabuľka9[[#This Row],[Cena MJ S  DPH]])</f>
        <v>0</v>
      </c>
      <c r="H2772" s="1">
        <v>647951</v>
      </c>
      <c r="I2772" t="str">
        <f>_xlfn.XLOOKUP(Tabuľka9[[#This Row],[IČO]],Zlúčenie1[IČO],Zlúčenie1[zariadenie_short])</f>
        <v>DSS Hrabiny</v>
      </c>
      <c r="J2772" t="str">
        <f>_xlfn.XLOOKUP(Tabuľka9[[#This Row],[IČO]],Zlúčenie1[IČO],Zlúčenie1[cis_obce.okres_skratka])</f>
        <v>ZC</v>
      </c>
    </row>
    <row r="2773" spans="1:10" hidden="1" x14ac:dyDescent="0.25">
      <c r="A2773" t="s">
        <v>7</v>
      </c>
      <c r="B2773" t="s">
        <v>63</v>
      </c>
      <c r="C2773" t="s">
        <v>16</v>
      </c>
      <c r="D2773"/>
      <c r="E2773" s="8"/>
      <c r="F2773"/>
      <c r="G2773">
        <f>SUM(Tabuľka9[[#This Row],[Predpokladané spotrebované množstvo 07-12/2022]]*Tabuľka9[[#This Row],[Cena MJ S  DPH]])</f>
        <v>0</v>
      </c>
      <c r="H2773" s="1">
        <v>647951</v>
      </c>
      <c r="I2773" t="str">
        <f>_xlfn.XLOOKUP(Tabuľka9[[#This Row],[IČO]],Zlúčenie1[IČO],Zlúčenie1[zariadenie_short])</f>
        <v>DSS Hrabiny</v>
      </c>
      <c r="J2773" t="str">
        <f>_xlfn.XLOOKUP(Tabuľka9[[#This Row],[IČO]],Zlúčenie1[IČO],Zlúčenie1[cis_obce.okres_skratka])</f>
        <v>ZC</v>
      </c>
    </row>
    <row r="2774" spans="1:10" hidden="1" x14ac:dyDescent="0.25">
      <c r="A2774" t="s">
        <v>7</v>
      </c>
      <c r="B2774" t="s">
        <v>64</v>
      </c>
      <c r="C2774" t="s">
        <v>10</v>
      </c>
      <c r="D2774"/>
      <c r="E2774" s="8"/>
      <c r="F2774"/>
      <c r="G2774">
        <f>SUM(Tabuľka9[[#This Row],[Predpokladané spotrebované množstvo 07-12/2022]]*Tabuľka9[[#This Row],[Cena MJ S  DPH]])</f>
        <v>0</v>
      </c>
      <c r="H2774" s="1">
        <v>647951</v>
      </c>
      <c r="I2774" t="str">
        <f>_xlfn.XLOOKUP(Tabuľka9[[#This Row],[IČO]],Zlúčenie1[IČO],Zlúčenie1[zariadenie_short])</f>
        <v>DSS Hrabiny</v>
      </c>
      <c r="J2774" t="str">
        <f>_xlfn.XLOOKUP(Tabuľka9[[#This Row],[IČO]],Zlúčenie1[IČO],Zlúčenie1[cis_obce.okres_skratka])</f>
        <v>ZC</v>
      </c>
    </row>
    <row r="2775" spans="1:10" hidden="1" x14ac:dyDescent="0.25">
      <c r="A2775" t="s">
        <v>7</v>
      </c>
      <c r="B2775" t="s">
        <v>65</v>
      </c>
      <c r="C2775" t="s">
        <v>10</v>
      </c>
      <c r="D2775"/>
      <c r="E2775" s="8">
        <v>1.2</v>
      </c>
      <c r="F2775" t="s">
        <v>249</v>
      </c>
      <c r="G2775" t="e">
        <f>SUM(Tabuľka9[[#This Row],[Predpokladané spotrebované množstvo 07-12/2022]]*Tabuľka9[[#This Row],[Cena MJ S  DPH]])</f>
        <v>#VALUE!</v>
      </c>
      <c r="H2775" s="1">
        <v>647951</v>
      </c>
      <c r="I2775" t="str">
        <f>_xlfn.XLOOKUP(Tabuľka9[[#This Row],[IČO]],Zlúčenie1[IČO],Zlúčenie1[zariadenie_short])</f>
        <v>DSS Hrabiny</v>
      </c>
      <c r="J2775" t="str">
        <f>_xlfn.XLOOKUP(Tabuľka9[[#This Row],[IČO]],Zlúčenie1[IČO],Zlúčenie1[cis_obce.okres_skratka])</f>
        <v>ZC</v>
      </c>
    </row>
    <row r="2776" spans="1:10" hidden="1" x14ac:dyDescent="0.25">
      <c r="A2776" t="s">
        <v>7</v>
      </c>
      <c r="B2776" t="s">
        <v>66</v>
      </c>
      <c r="C2776" t="s">
        <v>10</v>
      </c>
      <c r="D2776"/>
      <c r="E2776" s="8"/>
      <c r="F2776"/>
      <c r="G2776">
        <f>SUM(Tabuľka9[[#This Row],[Predpokladané spotrebované množstvo 07-12/2022]]*Tabuľka9[[#This Row],[Cena MJ S  DPH]])</f>
        <v>0</v>
      </c>
      <c r="H2776" s="1">
        <v>647951</v>
      </c>
      <c r="I2776" t="str">
        <f>_xlfn.XLOOKUP(Tabuľka9[[#This Row],[IČO]],Zlúčenie1[IČO],Zlúčenie1[zariadenie_short])</f>
        <v>DSS Hrabiny</v>
      </c>
      <c r="J2776" t="str">
        <f>_xlfn.XLOOKUP(Tabuľka9[[#This Row],[IČO]],Zlúčenie1[IČO],Zlúčenie1[cis_obce.okres_skratka])</f>
        <v>ZC</v>
      </c>
    </row>
    <row r="2777" spans="1:10" hidden="1" x14ac:dyDescent="0.25">
      <c r="A2777" t="s">
        <v>7</v>
      </c>
      <c r="B2777" t="s">
        <v>67</v>
      </c>
      <c r="C2777" t="s">
        <v>10</v>
      </c>
      <c r="D2777"/>
      <c r="E2777" s="8"/>
      <c r="F2777"/>
      <c r="G2777">
        <f>SUM(Tabuľka9[[#This Row],[Predpokladané spotrebované množstvo 07-12/2022]]*Tabuľka9[[#This Row],[Cena MJ S  DPH]])</f>
        <v>0</v>
      </c>
      <c r="H2777" s="1">
        <v>647951</v>
      </c>
      <c r="I2777" t="str">
        <f>_xlfn.XLOOKUP(Tabuľka9[[#This Row],[IČO]],Zlúčenie1[IČO],Zlúčenie1[zariadenie_short])</f>
        <v>DSS Hrabiny</v>
      </c>
      <c r="J2777" t="str">
        <f>_xlfn.XLOOKUP(Tabuľka9[[#This Row],[IČO]],Zlúčenie1[IČO],Zlúčenie1[cis_obce.okres_skratka])</f>
        <v>ZC</v>
      </c>
    </row>
    <row r="2778" spans="1:10" hidden="1" x14ac:dyDescent="0.25">
      <c r="A2778" t="s">
        <v>7</v>
      </c>
      <c r="B2778" t="s">
        <v>68</v>
      </c>
      <c r="C2778" t="s">
        <v>10</v>
      </c>
      <c r="D2778"/>
      <c r="E2778" s="8"/>
      <c r="F2778"/>
      <c r="G2778">
        <f>SUM(Tabuľka9[[#This Row],[Predpokladané spotrebované množstvo 07-12/2022]]*Tabuľka9[[#This Row],[Cena MJ S  DPH]])</f>
        <v>0</v>
      </c>
      <c r="H2778" s="1">
        <v>647951</v>
      </c>
      <c r="I2778" t="str">
        <f>_xlfn.XLOOKUP(Tabuľka9[[#This Row],[IČO]],Zlúčenie1[IČO],Zlúčenie1[zariadenie_short])</f>
        <v>DSS Hrabiny</v>
      </c>
      <c r="J2778" t="str">
        <f>_xlfn.XLOOKUP(Tabuľka9[[#This Row],[IČO]],Zlúčenie1[IČO],Zlúčenie1[cis_obce.okres_skratka])</f>
        <v>ZC</v>
      </c>
    </row>
    <row r="2779" spans="1:10" hidden="1" x14ac:dyDescent="0.25">
      <c r="A2779" t="s">
        <v>7</v>
      </c>
      <c r="B2779" t="s">
        <v>69</v>
      </c>
      <c r="C2779" t="s">
        <v>10</v>
      </c>
      <c r="D2779"/>
      <c r="E2779" s="8"/>
      <c r="F2779"/>
      <c r="G2779">
        <f>SUM(Tabuľka9[[#This Row],[Predpokladané spotrebované množstvo 07-12/2022]]*Tabuľka9[[#This Row],[Cena MJ S  DPH]])</f>
        <v>0</v>
      </c>
      <c r="H2779" s="1">
        <v>647951</v>
      </c>
      <c r="I2779" t="str">
        <f>_xlfn.XLOOKUP(Tabuľka9[[#This Row],[IČO]],Zlúčenie1[IČO],Zlúčenie1[zariadenie_short])</f>
        <v>DSS Hrabiny</v>
      </c>
      <c r="J2779" t="str">
        <f>_xlfn.XLOOKUP(Tabuľka9[[#This Row],[IČO]],Zlúčenie1[IČO],Zlúčenie1[cis_obce.okres_skratka])</f>
        <v>ZC</v>
      </c>
    </row>
    <row r="2780" spans="1:10" hidden="1" x14ac:dyDescent="0.25">
      <c r="A2780" t="s">
        <v>7</v>
      </c>
      <c r="B2780" t="s">
        <v>70</v>
      </c>
      <c r="C2780" t="s">
        <v>10</v>
      </c>
      <c r="D2780"/>
      <c r="E2780" s="8"/>
      <c r="F2780"/>
      <c r="G2780">
        <f>SUM(Tabuľka9[[#This Row],[Predpokladané spotrebované množstvo 07-12/2022]]*Tabuľka9[[#This Row],[Cena MJ S  DPH]])</f>
        <v>0</v>
      </c>
      <c r="H2780" s="1">
        <v>647951</v>
      </c>
      <c r="I2780" t="str">
        <f>_xlfn.XLOOKUP(Tabuľka9[[#This Row],[IČO]],Zlúčenie1[IČO],Zlúčenie1[zariadenie_short])</f>
        <v>DSS Hrabiny</v>
      </c>
      <c r="J2780" t="str">
        <f>_xlfn.XLOOKUP(Tabuľka9[[#This Row],[IČO]],Zlúčenie1[IČO],Zlúčenie1[cis_obce.okres_skratka])</f>
        <v>ZC</v>
      </c>
    </row>
    <row r="2781" spans="1:10" hidden="1" x14ac:dyDescent="0.25">
      <c r="A2781" t="s">
        <v>7</v>
      </c>
      <c r="B2781" t="s">
        <v>71</v>
      </c>
      <c r="C2781" t="s">
        <v>10</v>
      </c>
      <c r="D2781"/>
      <c r="E2781" s="8">
        <v>0.45</v>
      </c>
      <c r="F2781" t="s">
        <v>250</v>
      </c>
      <c r="G2781" t="e">
        <f>SUM(Tabuľka9[[#This Row],[Predpokladané spotrebované množstvo 07-12/2022]]*Tabuľka9[[#This Row],[Cena MJ S  DPH]])</f>
        <v>#VALUE!</v>
      </c>
      <c r="H2781" s="1">
        <v>647951</v>
      </c>
      <c r="I2781" t="str">
        <f>_xlfn.XLOOKUP(Tabuľka9[[#This Row],[IČO]],Zlúčenie1[IČO],Zlúčenie1[zariadenie_short])</f>
        <v>DSS Hrabiny</v>
      </c>
      <c r="J2781" t="str">
        <f>_xlfn.XLOOKUP(Tabuľka9[[#This Row],[IČO]],Zlúčenie1[IČO],Zlúčenie1[cis_obce.okres_skratka])</f>
        <v>ZC</v>
      </c>
    </row>
    <row r="2782" spans="1:10" hidden="1" x14ac:dyDescent="0.25">
      <c r="A2782" t="s">
        <v>7</v>
      </c>
      <c r="B2782" t="s">
        <v>72</v>
      </c>
      <c r="C2782" t="s">
        <v>10</v>
      </c>
      <c r="D2782"/>
      <c r="E2782" s="8">
        <v>0.38</v>
      </c>
      <c r="F2782" t="s">
        <v>251</v>
      </c>
      <c r="G2782" t="e">
        <f>SUM(Tabuľka9[[#This Row],[Predpokladané spotrebované množstvo 07-12/2022]]*Tabuľka9[[#This Row],[Cena MJ S  DPH]])</f>
        <v>#VALUE!</v>
      </c>
      <c r="H2782" s="1">
        <v>647951</v>
      </c>
      <c r="I2782" t="str">
        <f>_xlfn.XLOOKUP(Tabuľka9[[#This Row],[IČO]],Zlúčenie1[IČO],Zlúčenie1[zariadenie_short])</f>
        <v>DSS Hrabiny</v>
      </c>
      <c r="J2782" t="str">
        <f>_xlfn.XLOOKUP(Tabuľka9[[#This Row],[IČO]],Zlúčenie1[IČO],Zlúčenie1[cis_obce.okres_skratka])</f>
        <v>ZC</v>
      </c>
    </row>
    <row r="2783" spans="1:10" hidden="1" x14ac:dyDescent="0.25">
      <c r="A2783" t="s">
        <v>7</v>
      </c>
      <c r="B2783" t="s">
        <v>73</v>
      </c>
      <c r="C2783" t="s">
        <v>10</v>
      </c>
      <c r="D2783"/>
      <c r="E2783" s="8"/>
      <c r="F2783"/>
      <c r="G2783">
        <f>SUM(Tabuľka9[[#This Row],[Predpokladané spotrebované množstvo 07-12/2022]]*Tabuľka9[[#This Row],[Cena MJ S  DPH]])</f>
        <v>0</v>
      </c>
      <c r="H2783" s="1">
        <v>647951</v>
      </c>
      <c r="I2783" t="str">
        <f>_xlfn.XLOOKUP(Tabuľka9[[#This Row],[IČO]],Zlúčenie1[IČO],Zlúčenie1[zariadenie_short])</f>
        <v>DSS Hrabiny</v>
      </c>
      <c r="J2783" t="str">
        <f>_xlfn.XLOOKUP(Tabuľka9[[#This Row],[IČO]],Zlúčenie1[IČO],Zlúčenie1[cis_obce.okres_skratka])</f>
        <v>ZC</v>
      </c>
    </row>
    <row r="2784" spans="1:10" hidden="1" x14ac:dyDescent="0.25">
      <c r="A2784" t="s">
        <v>7</v>
      </c>
      <c r="B2784" t="s">
        <v>74</v>
      </c>
      <c r="C2784" t="s">
        <v>10</v>
      </c>
      <c r="D2784"/>
      <c r="E2784" s="8"/>
      <c r="F2784"/>
      <c r="G2784">
        <f>SUM(Tabuľka9[[#This Row],[Predpokladané spotrebované množstvo 07-12/2022]]*Tabuľka9[[#This Row],[Cena MJ S  DPH]])</f>
        <v>0</v>
      </c>
      <c r="H2784" s="1">
        <v>647951</v>
      </c>
      <c r="I2784" t="str">
        <f>_xlfn.XLOOKUP(Tabuľka9[[#This Row],[IČO]],Zlúčenie1[IČO],Zlúčenie1[zariadenie_short])</f>
        <v>DSS Hrabiny</v>
      </c>
      <c r="J2784" t="str">
        <f>_xlfn.XLOOKUP(Tabuľka9[[#This Row],[IČO]],Zlúčenie1[IČO],Zlúčenie1[cis_obce.okres_skratka])</f>
        <v>ZC</v>
      </c>
    </row>
    <row r="2785" spans="1:10" hidden="1" x14ac:dyDescent="0.25">
      <c r="A2785" t="s">
        <v>7</v>
      </c>
      <c r="B2785" t="s">
        <v>75</v>
      </c>
      <c r="C2785" t="s">
        <v>10</v>
      </c>
      <c r="D2785"/>
      <c r="E2785" s="8"/>
      <c r="F2785"/>
      <c r="G2785">
        <f>SUM(Tabuľka9[[#This Row],[Predpokladané spotrebované množstvo 07-12/2022]]*Tabuľka9[[#This Row],[Cena MJ S  DPH]])</f>
        <v>0</v>
      </c>
      <c r="H2785" s="1">
        <v>647951</v>
      </c>
      <c r="I2785" t="str">
        <f>_xlfn.XLOOKUP(Tabuľka9[[#This Row],[IČO]],Zlúčenie1[IČO],Zlúčenie1[zariadenie_short])</f>
        <v>DSS Hrabiny</v>
      </c>
      <c r="J2785" t="str">
        <f>_xlfn.XLOOKUP(Tabuľka9[[#This Row],[IČO]],Zlúčenie1[IČO],Zlúčenie1[cis_obce.okres_skratka])</f>
        <v>ZC</v>
      </c>
    </row>
    <row r="2786" spans="1:10" hidden="1" x14ac:dyDescent="0.25">
      <c r="A2786" t="s">
        <v>7</v>
      </c>
      <c r="B2786" t="s">
        <v>76</v>
      </c>
      <c r="C2786" t="s">
        <v>10</v>
      </c>
      <c r="D2786"/>
      <c r="E2786" s="8"/>
      <c r="F2786"/>
      <c r="G2786">
        <f>SUM(Tabuľka9[[#This Row],[Predpokladané spotrebované množstvo 07-12/2022]]*Tabuľka9[[#This Row],[Cena MJ S  DPH]])</f>
        <v>0</v>
      </c>
      <c r="H2786" s="1">
        <v>647951</v>
      </c>
      <c r="I2786" t="str">
        <f>_xlfn.XLOOKUP(Tabuľka9[[#This Row],[IČO]],Zlúčenie1[IČO],Zlúčenie1[zariadenie_short])</f>
        <v>DSS Hrabiny</v>
      </c>
      <c r="J2786" t="str">
        <f>_xlfn.XLOOKUP(Tabuľka9[[#This Row],[IČO]],Zlúčenie1[IČO],Zlúčenie1[cis_obce.okres_skratka])</f>
        <v>ZC</v>
      </c>
    </row>
    <row r="2787" spans="1:10" hidden="1" x14ac:dyDescent="0.25">
      <c r="A2787" t="s">
        <v>7</v>
      </c>
      <c r="B2787" t="s">
        <v>77</v>
      </c>
      <c r="C2787" t="s">
        <v>10</v>
      </c>
      <c r="D2787"/>
      <c r="E2787" s="8"/>
      <c r="F2787"/>
      <c r="G2787">
        <f>SUM(Tabuľka9[[#This Row],[Predpokladané spotrebované množstvo 07-12/2022]]*Tabuľka9[[#This Row],[Cena MJ S  DPH]])</f>
        <v>0</v>
      </c>
      <c r="H2787" s="1">
        <v>647951</v>
      </c>
      <c r="I2787" t="str">
        <f>_xlfn.XLOOKUP(Tabuľka9[[#This Row],[IČO]],Zlúčenie1[IČO],Zlúčenie1[zariadenie_short])</f>
        <v>DSS Hrabiny</v>
      </c>
      <c r="J2787" t="str">
        <f>_xlfn.XLOOKUP(Tabuľka9[[#This Row],[IČO]],Zlúčenie1[IČO],Zlúčenie1[cis_obce.okres_skratka])</f>
        <v>ZC</v>
      </c>
    </row>
    <row r="2788" spans="1:10" hidden="1" x14ac:dyDescent="0.25">
      <c r="A2788" t="s">
        <v>78</v>
      </c>
      <c r="B2788" t="s">
        <v>79</v>
      </c>
      <c r="C2788" t="s">
        <v>16</v>
      </c>
      <c r="D2788"/>
      <c r="E2788" s="8"/>
      <c r="F2788"/>
      <c r="G2788">
        <f>SUM(Tabuľka9[[#This Row],[Predpokladané spotrebované množstvo 07-12/2022]]*Tabuľka9[[#This Row],[Cena MJ S  DPH]])</f>
        <v>0</v>
      </c>
      <c r="H2788" s="1">
        <v>647951</v>
      </c>
      <c r="I2788" t="str">
        <f>_xlfn.XLOOKUP(Tabuľka9[[#This Row],[IČO]],Zlúčenie1[IČO],Zlúčenie1[zariadenie_short])</f>
        <v>DSS Hrabiny</v>
      </c>
      <c r="J2788" t="str">
        <f>_xlfn.XLOOKUP(Tabuľka9[[#This Row],[IČO]],Zlúčenie1[IČO],Zlúčenie1[cis_obce.okres_skratka])</f>
        <v>ZC</v>
      </c>
    </row>
    <row r="2789" spans="1:10" hidden="1" x14ac:dyDescent="0.25">
      <c r="A2789" t="s">
        <v>78</v>
      </c>
      <c r="B2789" t="s">
        <v>80</v>
      </c>
      <c r="C2789" t="s">
        <v>16</v>
      </c>
      <c r="D2789"/>
      <c r="E2789" s="8">
        <v>0.13</v>
      </c>
      <c r="F2789" t="s">
        <v>252</v>
      </c>
      <c r="G2789" t="e">
        <f>SUM(Tabuľka9[[#This Row],[Predpokladané spotrebované množstvo 07-12/2022]]*Tabuľka9[[#This Row],[Cena MJ S  DPH]])</f>
        <v>#VALUE!</v>
      </c>
      <c r="H2789" s="1">
        <v>647951</v>
      </c>
      <c r="I2789" t="str">
        <f>_xlfn.XLOOKUP(Tabuľka9[[#This Row],[IČO]],Zlúčenie1[IČO],Zlúčenie1[zariadenie_short])</f>
        <v>DSS Hrabiny</v>
      </c>
      <c r="J2789" t="str">
        <f>_xlfn.XLOOKUP(Tabuľka9[[#This Row],[IČO]],Zlúčenie1[IČO],Zlúčenie1[cis_obce.okres_skratka])</f>
        <v>ZC</v>
      </c>
    </row>
    <row r="2790" spans="1:10" x14ac:dyDescent="0.25">
      <c r="A2790" s="9" t="s">
        <v>81</v>
      </c>
      <c r="B2790" s="9" t="s">
        <v>82</v>
      </c>
      <c r="C2790" s="9" t="s">
        <v>10</v>
      </c>
      <c r="F2790" s="9">
        <v>150</v>
      </c>
      <c r="G2790" s="9">
        <f>SUM(Tabuľka9[[#This Row],[Predpokladané spotrebované množstvo 07-12/2022]]*Tabuľka9[[#This Row],[Cena MJ S  DPH]])</f>
        <v>0</v>
      </c>
      <c r="H2790" s="12">
        <v>647951</v>
      </c>
      <c r="I2790" s="9" t="str">
        <f>_xlfn.XLOOKUP(Tabuľka9[[#This Row],[IČO]],Zlúčenie1[IČO],Zlúčenie1[zariadenie_short])</f>
        <v>DSS Hrabiny</v>
      </c>
      <c r="J2790" s="9" t="str">
        <f>_xlfn.XLOOKUP(Tabuľka9[[#This Row],[IČO]],Zlúčenie1[IČO],Zlúčenie1[cis_obce.okres_skratka])</f>
        <v>ZC</v>
      </c>
    </row>
    <row r="2791" spans="1:10" x14ac:dyDescent="0.25">
      <c r="A2791" s="9" t="s">
        <v>81</v>
      </c>
      <c r="B2791" s="9" t="s">
        <v>83</v>
      </c>
      <c r="C2791" s="9" t="s">
        <v>10</v>
      </c>
      <c r="F2791" s="9">
        <v>220</v>
      </c>
      <c r="G2791" s="9">
        <f>SUM(Tabuľka9[[#This Row],[Predpokladané spotrebované množstvo 07-12/2022]]*Tabuľka9[[#This Row],[Cena MJ S  DPH]])</f>
        <v>0</v>
      </c>
      <c r="H2791" s="12">
        <v>647951</v>
      </c>
      <c r="I2791" s="9" t="str">
        <f>_xlfn.XLOOKUP(Tabuľka9[[#This Row],[IČO]],Zlúčenie1[IČO],Zlúčenie1[zariadenie_short])</f>
        <v>DSS Hrabiny</v>
      </c>
      <c r="J2791" s="9" t="str">
        <f>_xlfn.XLOOKUP(Tabuľka9[[#This Row],[IČO]],Zlúčenie1[IČO],Zlúčenie1[cis_obce.okres_skratka])</f>
        <v>ZC</v>
      </c>
    </row>
    <row r="2792" spans="1:10" x14ac:dyDescent="0.25">
      <c r="A2792" s="9" t="s">
        <v>81</v>
      </c>
      <c r="B2792" s="9" t="s">
        <v>84</v>
      </c>
      <c r="C2792" s="9" t="s">
        <v>10</v>
      </c>
      <c r="F2792" s="9">
        <v>120</v>
      </c>
      <c r="G2792" s="9">
        <f>SUM(Tabuľka9[[#This Row],[Predpokladané spotrebované množstvo 07-12/2022]]*Tabuľka9[[#This Row],[Cena MJ S  DPH]])</f>
        <v>0</v>
      </c>
      <c r="H2792" s="12">
        <v>647951</v>
      </c>
      <c r="I2792" s="9" t="str">
        <f>_xlfn.XLOOKUP(Tabuľka9[[#This Row],[IČO]],Zlúčenie1[IČO],Zlúčenie1[zariadenie_short])</f>
        <v>DSS Hrabiny</v>
      </c>
      <c r="J2792" s="9" t="str">
        <f>_xlfn.XLOOKUP(Tabuľka9[[#This Row],[IČO]],Zlúčenie1[IČO],Zlúčenie1[cis_obce.okres_skratka])</f>
        <v>ZC</v>
      </c>
    </row>
    <row r="2793" spans="1:10" x14ac:dyDescent="0.25">
      <c r="A2793" s="9" t="s">
        <v>81</v>
      </c>
      <c r="B2793" s="9" t="s">
        <v>85</v>
      </c>
      <c r="C2793" s="9" t="s">
        <v>10</v>
      </c>
      <c r="F2793" s="9">
        <v>150</v>
      </c>
      <c r="G2793" s="9">
        <f>SUM(Tabuľka9[[#This Row],[Predpokladané spotrebované množstvo 07-12/2022]]*Tabuľka9[[#This Row],[Cena MJ S  DPH]])</f>
        <v>0</v>
      </c>
      <c r="H2793" s="12">
        <v>647951</v>
      </c>
      <c r="I2793" s="9" t="str">
        <f>_xlfn.XLOOKUP(Tabuľka9[[#This Row],[IČO]],Zlúčenie1[IČO],Zlúčenie1[zariadenie_short])</f>
        <v>DSS Hrabiny</v>
      </c>
      <c r="J2793" s="9" t="str">
        <f>_xlfn.XLOOKUP(Tabuľka9[[#This Row],[IČO]],Zlúčenie1[IČO],Zlúčenie1[cis_obce.okres_skratka])</f>
        <v>ZC</v>
      </c>
    </row>
    <row r="2794" spans="1:10" hidden="1" x14ac:dyDescent="0.25">
      <c r="A2794" t="s">
        <v>81</v>
      </c>
      <c r="B2794" t="s">
        <v>86</v>
      </c>
      <c r="C2794" t="s">
        <v>10</v>
      </c>
      <c r="D2794"/>
      <c r="E2794" s="8"/>
      <c r="F2794"/>
      <c r="G2794">
        <f>SUM(Tabuľka9[[#This Row],[Predpokladané spotrebované množstvo 07-12/2022]]*Tabuľka9[[#This Row],[Cena MJ S  DPH]])</f>
        <v>0</v>
      </c>
      <c r="H2794" s="1">
        <v>647951</v>
      </c>
      <c r="I2794" t="str">
        <f>_xlfn.XLOOKUP(Tabuľka9[[#This Row],[IČO]],Zlúčenie1[IČO],Zlúčenie1[zariadenie_short])</f>
        <v>DSS Hrabiny</v>
      </c>
      <c r="J2794" t="str">
        <f>_xlfn.XLOOKUP(Tabuľka9[[#This Row],[IČO]],Zlúčenie1[IČO],Zlúčenie1[cis_obce.okres_skratka])</f>
        <v>ZC</v>
      </c>
    </row>
    <row r="2795" spans="1:10" hidden="1" x14ac:dyDescent="0.25">
      <c r="A2795" t="s">
        <v>81</v>
      </c>
      <c r="B2795" t="s">
        <v>87</v>
      </c>
      <c r="C2795" t="s">
        <v>10</v>
      </c>
      <c r="D2795"/>
      <c r="E2795" s="8"/>
      <c r="F2795"/>
      <c r="G2795">
        <f>SUM(Tabuľka9[[#This Row],[Predpokladané spotrebované množstvo 07-12/2022]]*Tabuľka9[[#This Row],[Cena MJ S  DPH]])</f>
        <v>0</v>
      </c>
      <c r="H2795" s="1">
        <v>647951</v>
      </c>
      <c r="I2795" t="str">
        <f>_xlfn.XLOOKUP(Tabuľka9[[#This Row],[IČO]],Zlúčenie1[IČO],Zlúčenie1[zariadenie_short])</f>
        <v>DSS Hrabiny</v>
      </c>
      <c r="J2795" t="str">
        <f>_xlfn.XLOOKUP(Tabuľka9[[#This Row],[IČO]],Zlúčenie1[IČO],Zlúčenie1[cis_obce.okres_skratka])</f>
        <v>ZC</v>
      </c>
    </row>
    <row r="2796" spans="1:10" hidden="1" x14ac:dyDescent="0.25">
      <c r="A2796" t="s">
        <v>81</v>
      </c>
      <c r="B2796" t="s">
        <v>88</v>
      </c>
      <c r="C2796" t="s">
        <v>10</v>
      </c>
      <c r="D2796"/>
      <c r="E2796" s="8"/>
      <c r="F2796"/>
      <c r="G2796">
        <f>SUM(Tabuľka9[[#This Row],[Predpokladané spotrebované množstvo 07-12/2022]]*Tabuľka9[[#This Row],[Cena MJ S  DPH]])</f>
        <v>0</v>
      </c>
      <c r="H2796" s="1">
        <v>647951</v>
      </c>
      <c r="I2796" t="str">
        <f>_xlfn.XLOOKUP(Tabuľka9[[#This Row],[IČO]],Zlúčenie1[IČO],Zlúčenie1[zariadenie_short])</f>
        <v>DSS Hrabiny</v>
      </c>
      <c r="J2796" t="str">
        <f>_xlfn.XLOOKUP(Tabuľka9[[#This Row],[IČO]],Zlúčenie1[IČO],Zlúčenie1[cis_obce.okres_skratka])</f>
        <v>ZC</v>
      </c>
    </row>
    <row r="2797" spans="1:10" hidden="1" x14ac:dyDescent="0.25">
      <c r="A2797" t="s">
        <v>81</v>
      </c>
      <c r="B2797" t="s">
        <v>89</v>
      </c>
      <c r="C2797" t="s">
        <v>10</v>
      </c>
      <c r="D2797"/>
      <c r="E2797" s="8"/>
      <c r="F2797"/>
      <c r="G2797">
        <f>SUM(Tabuľka9[[#This Row],[Predpokladané spotrebované množstvo 07-12/2022]]*Tabuľka9[[#This Row],[Cena MJ S  DPH]])</f>
        <v>0</v>
      </c>
      <c r="H2797" s="1">
        <v>647951</v>
      </c>
      <c r="I2797" t="str">
        <f>_xlfn.XLOOKUP(Tabuľka9[[#This Row],[IČO]],Zlúčenie1[IČO],Zlúčenie1[zariadenie_short])</f>
        <v>DSS Hrabiny</v>
      </c>
      <c r="J2797" t="str">
        <f>_xlfn.XLOOKUP(Tabuľka9[[#This Row],[IČO]],Zlúčenie1[IČO],Zlúčenie1[cis_obce.okres_skratka])</f>
        <v>ZC</v>
      </c>
    </row>
    <row r="2798" spans="1:10" hidden="1" x14ac:dyDescent="0.25">
      <c r="A2798" t="s">
        <v>90</v>
      </c>
      <c r="B2798" t="s">
        <v>91</v>
      </c>
      <c r="C2798" t="s">
        <v>10</v>
      </c>
      <c r="D2798"/>
      <c r="E2798" s="8">
        <v>0.59</v>
      </c>
      <c r="F2798" t="s">
        <v>253</v>
      </c>
      <c r="G2798" t="e">
        <f>SUM(Tabuľka9[[#This Row],[Predpokladané spotrebované množstvo 07-12/2022]]*Tabuľka9[[#This Row],[Cena MJ S  DPH]])</f>
        <v>#VALUE!</v>
      </c>
      <c r="H2798" s="1">
        <v>647951</v>
      </c>
      <c r="I2798" t="str">
        <f>_xlfn.XLOOKUP(Tabuľka9[[#This Row],[IČO]],Zlúčenie1[IČO],Zlúčenie1[zariadenie_short])</f>
        <v>DSS Hrabiny</v>
      </c>
      <c r="J2798" t="str">
        <f>_xlfn.XLOOKUP(Tabuľka9[[#This Row],[IČO]],Zlúčenie1[IČO],Zlúčenie1[cis_obce.okres_skratka])</f>
        <v>ZC</v>
      </c>
    </row>
    <row r="2799" spans="1:10" hidden="1" x14ac:dyDescent="0.25">
      <c r="A2799" t="s">
        <v>92</v>
      </c>
      <c r="B2799" t="s">
        <v>93</v>
      </c>
      <c r="C2799" t="s">
        <v>10</v>
      </c>
      <c r="D2799"/>
      <c r="E2799" s="8">
        <v>0.28999999999999998</v>
      </c>
      <c r="F2799" t="s">
        <v>254</v>
      </c>
      <c r="G2799" t="e">
        <f>SUM(Tabuľka9[[#This Row],[Predpokladané spotrebované množstvo 07-12/2022]]*Tabuľka9[[#This Row],[Cena MJ S  DPH]])</f>
        <v>#VALUE!</v>
      </c>
      <c r="H2799" s="1">
        <v>647951</v>
      </c>
      <c r="I2799" t="str">
        <f>_xlfn.XLOOKUP(Tabuľka9[[#This Row],[IČO]],Zlúčenie1[IČO],Zlúčenie1[zariadenie_short])</f>
        <v>DSS Hrabiny</v>
      </c>
      <c r="J2799" t="str">
        <f>_xlfn.XLOOKUP(Tabuľka9[[#This Row],[IČO]],Zlúčenie1[IČO],Zlúčenie1[cis_obce.okres_skratka])</f>
        <v>ZC</v>
      </c>
    </row>
    <row r="2800" spans="1:10" hidden="1" x14ac:dyDescent="0.25">
      <c r="A2800" t="s">
        <v>92</v>
      </c>
      <c r="B2800" t="s">
        <v>94</v>
      </c>
      <c r="C2800" t="s">
        <v>10</v>
      </c>
      <c r="D2800"/>
      <c r="E2800" s="8">
        <v>1.5</v>
      </c>
      <c r="F2800" t="s">
        <v>255</v>
      </c>
      <c r="G2800" t="e">
        <f>SUM(Tabuľka9[[#This Row],[Predpokladané spotrebované množstvo 07-12/2022]]*Tabuľka9[[#This Row],[Cena MJ S  DPH]])</f>
        <v>#VALUE!</v>
      </c>
      <c r="H2800" s="1">
        <v>647951</v>
      </c>
      <c r="I2800" t="str">
        <f>_xlfn.XLOOKUP(Tabuľka9[[#This Row],[IČO]],Zlúčenie1[IČO],Zlúčenie1[zariadenie_short])</f>
        <v>DSS Hrabiny</v>
      </c>
      <c r="J2800" t="str">
        <f>_xlfn.XLOOKUP(Tabuľka9[[#This Row],[IČO]],Zlúčenie1[IČO],Zlúčenie1[cis_obce.okres_skratka])</f>
        <v>ZC</v>
      </c>
    </row>
    <row r="2801" spans="1:10" hidden="1" x14ac:dyDescent="0.25">
      <c r="A2801" t="s">
        <v>92</v>
      </c>
      <c r="B2801" t="s">
        <v>95</v>
      </c>
      <c r="C2801" t="s">
        <v>10</v>
      </c>
      <c r="D2801"/>
      <c r="E2801" s="8">
        <v>0.21</v>
      </c>
      <c r="F2801" t="s">
        <v>256</v>
      </c>
      <c r="G2801" t="e">
        <f>SUM(Tabuľka9[[#This Row],[Predpokladané spotrebované množstvo 07-12/2022]]*Tabuľka9[[#This Row],[Cena MJ S  DPH]])</f>
        <v>#VALUE!</v>
      </c>
      <c r="H2801" s="1">
        <v>647951</v>
      </c>
      <c r="I2801" t="str">
        <f>_xlfn.XLOOKUP(Tabuľka9[[#This Row],[IČO]],Zlúčenie1[IČO],Zlúčenie1[zariadenie_short])</f>
        <v>DSS Hrabiny</v>
      </c>
      <c r="J2801" t="str">
        <f>_xlfn.XLOOKUP(Tabuľka9[[#This Row],[IČO]],Zlúčenie1[IČO],Zlúčenie1[cis_obce.okres_skratka])</f>
        <v>ZC</v>
      </c>
    </row>
    <row r="2802" spans="1:10" hidden="1" x14ac:dyDescent="0.25">
      <c r="A2802" t="s">
        <v>92</v>
      </c>
      <c r="B2802" t="s">
        <v>96</v>
      </c>
      <c r="C2802" t="s">
        <v>10</v>
      </c>
      <c r="D2802"/>
      <c r="E2802" s="8"/>
      <c r="F2802"/>
      <c r="G2802">
        <f>SUM(Tabuľka9[[#This Row],[Predpokladané spotrebované množstvo 07-12/2022]]*Tabuľka9[[#This Row],[Cena MJ S  DPH]])</f>
        <v>0</v>
      </c>
      <c r="H2802" s="1">
        <v>647951</v>
      </c>
      <c r="I2802" t="str">
        <f>_xlfn.XLOOKUP(Tabuľka9[[#This Row],[IČO]],Zlúčenie1[IČO],Zlúčenie1[zariadenie_short])</f>
        <v>DSS Hrabiny</v>
      </c>
      <c r="J2802" t="str">
        <f>_xlfn.XLOOKUP(Tabuľka9[[#This Row],[IČO]],Zlúčenie1[IČO],Zlúčenie1[cis_obce.okres_skratka])</f>
        <v>ZC</v>
      </c>
    </row>
    <row r="2803" spans="1:10" hidden="1" x14ac:dyDescent="0.25">
      <c r="A2803" t="s">
        <v>92</v>
      </c>
      <c r="B2803" t="s">
        <v>97</v>
      </c>
      <c r="C2803" t="s">
        <v>10</v>
      </c>
      <c r="D2803"/>
      <c r="E2803" s="8">
        <v>0.28999999999999998</v>
      </c>
      <c r="F2803" t="s">
        <v>257</v>
      </c>
      <c r="G2803" t="e">
        <f>SUM(Tabuľka9[[#This Row],[Predpokladané spotrebované množstvo 07-12/2022]]*Tabuľka9[[#This Row],[Cena MJ S  DPH]])</f>
        <v>#VALUE!</v>
      </c>
      <c r="H2803" s="1">
        <v>647951</v>
      </c>
      <c r="I2803" t="str">
        <f>_xlfn.XLOOKUP(Tabuľka9[[#This Row],[IČO]],Zlúčenie1[IČO],Zlúčenie1[zariadenie_short])</f>
        <v>DSS Hrabiny</v>
      </c>
      <c r="J2803" t="str">
        <f>_xlfn.XLOOKUP(Tabuľka9[[#This Row],[IČO]],Zlúčenie1[IČO],Zlúčenie1[cis_obce.okres_skratka])</f>
        <v>ZC</v>
      </c>
    </row>
    <row r="2804" spans="1:10" hidden="1" x14ac:dyDescent="0.25">
      <c r="A2804" t="s">
        <v>92</v>
      </c>
      <c r="B2804" t="s">
        <v>98</v>
      </c>
      <c r="C2804" t="s">
        <v>10</v>
      </c>
      <c r="D2804"/>
      <c r="E2804" s="8"/>
      <c r="F2804"/>
      <c r="G2804">
        <f>SUM(Tabuľka9[[#This Row],[Predpokladané spotrebované množstvo 07-12/2022]]*Tabuľka9[[#This Row],[Cena MJ S  DPH]])</f>
        <v>0</v>
      </c>
      <c r="H2804" s="1">
        <v>647951</v>
      </c>
      <c r="I2804" t="str">
        <f>_xlfn.XLOOKUP(Tabuľka9[[#This Row],[IČO]],Zlúčenie1[IČO],Zlúčenie1[zariadenie_short])</f>
        <v>DSS Hrabiny</v>
      </c>
      <c r="J2804" t="str">
        <f>_xlfn.XLOOKUP(Tabuľka9[[#This Row],[IČO]],Zlúčenie1[IČO],Zlúčenie1[cis_obce.okres_skratka])</f>
        <v>ZC</v>
      </c>
    </row>
    <row r="2805" spans="1:10" hidden="1" x14ac:dyDescent="0.25">
      <c r="A2805" t="s">
        <v>92</v>
      </c>
      <c r="B2805" t="s">
        <v>99</v>
      </c>
      <c r="C2805" t="s">
        <v>45</v>
      </c>
      <c r="D2805"/>
      <c r="E2805" s="8"/>
      <c r="F2805"/>
      <c r="G2805">
        <f>SUM(Tabuľka9[[#This Row],[Predpokladané spotrebované množstvo 07-12/2022]]*Tabuľka9[[#This Row],[Cena MJ S  DPH]])</f>
        <v>0</v>
      </c>
      <c r="H2805" s="1">
        <v>647951</v>
      </c>
      <c r="I2805" t="str">
        <f>_xlfn.XLOOKUP(Tabuľka9[[#This Row],[IČO]],Zlúčenie1[IČO],Zlúčenie1[zariadenie_short])</f>
        <v>DSS Hrabiny</v>
      </c>
      <c r="J2805" t="str">
        <f>_xlfn.XLOOKUP(Tabuľka9[[#This Row],[IČO]],Zlúčenie1[IČO],Zlúčenie1[cis_obce.okres_skratka])</f>
        <v>ZC</v>
      </c>
    </row>
    <row r="2806" spans="1:10" hidden="1" x14ac:dyDescent="0.25">
      <c r="A2806" t="s">
        <v>92</v>
      </c>
      <c r="B2806" t="s">
        <v>100</v>
      </c>
      <c r="C2806" t="s">
        <v>10</v>
      </c>
      <c r="D2806"/>
      <c r="E2806" s="8">
        <v>2.5</v>
      </c>
      <c r="F2806" t="s">
        <v>256</v>
      </c>
      <c r="G2806" t="e">
        <f>SUM(Tabuľka9[[#This Row],[Predpokladané spotrebované množstvo 07-12/2022]]*Tabuľka9[[#This Row],[Cena MJ S  DPH]])</f>
        <v>#VALUE!</v>
      </c>
      <c r="H2806" s="1">
        <v>647951</v>
      </c>
      <c r="I2806" t="str">
        <f>_xlfn.XLOOKUP(Tabuľka9[[#This Row],[IČO]],Zlúčenie1[IČO],Zlúčenie1[zariadenie_short])</f>
        <v>DSS Hrabiny</v>
      </c>
      <c r="J2806" t="str">
        <f>_xlfn.XLOOKUP(Tabuľka9[[#This Row],[IČO]],Zlúčenie1[IČO],Zlúčenie1[cis_obce.okres_skratka])</f>
        <v>ZC</v>
      </c>
    </row>
    <row r="2807" spans="1:10" hidden="1" x14ac:dyDescent="0.25">
      <c r="A2807" t="s">
        <v>92</v>
      </c>
      <c r="B2807" t="s">
        <v>101</v>
      </c>
      <c r="C2807" t="s">
        <v>45</v>
      </c>
      <c r="D2807"/>
      <c r="E2807" s="8"/>
      <c r="F2807"/>
      <c r="G2807">
        <f>SUM(Tabuľka9[[#This Row],[Predpokladané spotrebované množstvo 07-12/2022]]*Tabuľka9[[#This Row],[Cena MJ S  DPH]])</f>
        <v>0</v>
      </c>
      <c r="H2807" s="1">
        <v>647951</v>
      </c>
      <c r="I2807" t="str">
        <f>_xlfn.XLOOKUP(Tabuľka9[[#This Row],[IČO]],Zlúčenie1[IČO],Zlúčenie1[zariadenie_short])</f>
        <v>DSS Hrabiny</v>
      </c>
      <c r="J2807" t="str">
        <f>_xlfn.XLOOKUP(Tabuľka9[[#This Row],[IČO]],Zlúčenie1[IČO],Zlúčenie1[cis_obce.okres_skratka])</f>
        <v>ZC</v>
      </c>
    </row>
    <row r="2808" spans="1:10" hidden="1" x14ac:dyDescent="0.25">
      <c r="A2808" t="s">
        <v>92</v>
      </c>
      <c r="B2808" t="s">
        <v>102</v>
      </c>
      <c r="C2808" t="s">
        <v>10</v>
      </c>
      <c r="D2808"/>
      <c r="E2808" s="8"/>
      <c r="F2808"/>
      <c r="G2808">
        <f>SUM(Tabuľka9[[#This Row],[Predpokladané spotrebované množstvo 07-12/2022]]*Tabuľka9[[#This Row],[Cena MJ S  DPH]])</f>
        <v>0</v>
      </c>
      <c r="H2808" s="1">
        <v>647951</v>
      </c>
      <c r="I2808" t="str">
        <f>_xlfn.XLOOKUP(Tabuľka9[[#This Row],[IČO]],Zlúčenie1[IČO],Zlúčenie1[zariadenie_short])</f>
        <v>DSS Hrabiny</v>
      </c>
      <c r="J2808" t="str">
        <f>_xlfn.XLOOKUP(Tabuľka9[[#This Row],[IČO]],Zlúčenie1[IČO],Zlúčenie1[cis_obce.okres_skratka])</f>
        <v>ZC</v>
      </c>
    </row>
    <row r="2809" spans="1:10" hidden="1" x14ac:dyDescent="0.25">
      <c r="A2809" t="s">
        <v>92</v>
      </c>
      <c r="B2809" t="s">
        <v>103</v>
      </c>
      <c r="C2809" t="s">
        <v>10</v>
      </c>
      <c r="D2809"/>
      <c r="E2809" s="8"/>
      <c r="F2809"/>
      <c r="G2809">
        <f>SUM(Tabuľka9[[#This Row],[Predpokladané spotrebované množstvo 07-12/2022]]*Tabuľka9[[#This Row],[Cena MJ S  DPH]])</f>
        <v>0</v>
      </c>
      <c r="H2809" s="1">
        <v>647951</v>
      </c>
      <c r="I2809" t="str">
        <f>_xlfn.XLOOKUP(Tabuľka9[[#This Row],[IČO]],Zlúčenie1[IČO],Zlúčenie1[zariadenie_short])</f>
        <v>DSS Hrabiny</v>
      </c>
      <c r="J2809" t="str">
        <f>_xlfn.XLOOKUP(Tabuľka9[[#This Row],[IČO]],Zlúčenie1[IČO],Zlúčenie1[cis_obce.okres_skratka])</f>
        <v>ZC</v>
      </c>
    </row>
    <row r="2810" spans="1:10" hidden="1" x14ac:dyDescent="0.25">
      <c r="A2810" t="s">
        <v>90</v>
      </c>
      <c r="B2810" t="s">
        <v>104</v>
      </c>
      <c r="C2810" t="s">
        <v>45</v>
      </c>
      <c r="D2810"/>
      <c r="E2810" s="8">
        <v>0.83399999999999996</v>
      </c>
      <c r="F2810" t="s">
        <v>258</v>
      </c>
      <c r="G2810" t="e">
        <f>SUM(Tabuľka9[[#This Row],[Predpokladané spotrebované množstvo 07-12/2022]]*Tabuľka9[[#This Row],[Cena MJ S  DPH]])</f>
        <v>#VALUE!</v>
      </c>
      <c r="H2810" s="1">
        <v>647951</v>
      </c>
      <c r="I2810" t="str">
        <f>_xlfn.XLOOKUP(Tabuľka9[[#This Row],[IČO]],Zlúčenie1[IČO],Zlúčenie1[zariadenie_short])</f>
        <v>DSS Hrabiny</v>
      </c>
      <c r="J2810" t="str">
        <f>_xlfn.XLOOKUP(Tabuľka9[[#This Row],[IČO]],Zlúčenie1[IČO],Zlúčenie1[cis_obce.okres_skratka])</f>
        <v>ZC</v>
      </c>
    </row>
    <row r="2811" spans="1:10" hidden="1" x14ac:dyDescent="0.25">
      <c r="A2811" t="s">
        <v>92</v>
      </c>
      <c r="B2811" t="s">
        <v>105</v>
      </c>
      <c r="C2811" t="s">
        <v>10</v>
      </c>
      <c r="D2811"/>
      <c r="E2811" s="8"/>
      <c r="F2811"/>
      <c r="G2811">
        <f>SUM(Tabuľka9[[#This Row],[Predpokladané spotrebované množstvo 07-12/2022]]*Tabuľka9[[#This Row],[Cena MJ S  DPH]])</f>
        <v>0</v>
      </c>
      <c r="H2811" s="1">
        <v>647951</v>
      </c>
      <c r="I2811" t="str">
        <f>_xlfn.XLOOKUP(Tabuľka9[[#This Row],[IČO]],Zlúčenie1[IČO],Zlúčenie1[zariadenie_short])</f>
        <v>DSS Hrabiny</v>
      </c>
      <c r="J2811" t="str">
        <f>_xlfn.XLOOKUP(Tabuľka9[[#This Row],[IČO]],Zlúčenie1[IČO],Zlúčenie1[cis_obce.okres_skratka])</f>
        <v>ZC</v>
      </c>
    </row>
    <row r="2812" spans="1:10" hidden="1" x14ac:dyDescent="0.25">
      <c r="A2812" t="s">
        <v>92</v>
      </c>
      <c r="B2812" t="s">
        <v>106</v>
      </c>
      <c r="C2812" t="s">
        <v>10</v>
      </c>
      <c r="D2812"/>
      <c r="E2812" s="8"/>
      <c r="F2812"/>
      <c r="G2812">
        <f>SUM(Tabuľka9[[#This Row],[Predpokladané spotrebované množstvo 07-12/2022]]*Tabuľka9[[#This Row],[Cena MJ S  DPH]])</f>
        <v>0</v>
      </c>
      <c r="H2812" s="1">
        <v>647951</v>
      </c>
      <c r="I2812" t="str">
        <f>_xlfn.XLOOKUP(Tabuľka9[[#This Row],[IČO]],Zlúčenie1[IČO],Zlúčenie1[zariadenie_short])</f>
        <v>DSS Hrabiny</v>
      </c>
      <c r="J2812" t="str">
        <f>_xlfn.XLOOKUP(Tabuľka9[[#This Row],[IČO]],Zlúčenie1[IČO],Zlúčenie1[cis_obce.okres_skratka])</f>
        <v>ZC</v>
      </c>
    </row>
    <row r="2813" spans="1:10" hidden="1" x14ac:dyDescent="0.25">
      <c r="A2813" t="s">
        <v>92</v>
      </c>
      <c r="B2813" t="s">
        <v>107</v>
      </c>
      <c r="C2813" t="s">
        <v>10</v>
      </c>
      <c r="D2813"/>
      <c r="E2813" s="8">
        <v>0.19</v>
      </c>
      <c r="F2813" t="s">
        <v>259</v>
      </c>
      <c r="G2813" t="e">
        <f>SUM(Tabuľka9[[#This Row],[Predpokladané spotrebované množstvo 07-12/2022]]*Tabuľka9[[#This Row],[Cena MJ S  DPH]])</f>
        <v>#VALUE!</v>
      </c>
      <c r="H2813" s="1">
        <v>647951</v>
      </c>
      <c r="I2813" t="str">
        <f>_xlfn.XLOOKUP(Tabuľka9[[#This Row],[IČO]],Zlúčenie1[IČO],Zlúčenie1[zariadenie_short])</f>
        <v>DSS Hrabiny</v>
      </c>
      <c r="J2813" t="str">
        <f>_xlfn.XLOOKUP(Tabuľka9[[#This Row],[IČO]],Zlúčenie1[IČO],Zlúčenie1[cis_obce.okres_skratka])</f>
        <v>ZC</v>
      </c>
    </row>
    <row r="2814" spans="1:10" hidden="1" x14ac:dyDescent="0.25">
      <c r="A2814" t="s">
        <v>92</v>
      </c>
      <c r="B2814" t="s">
        <v>108</v>
      </c>
      <c r="C2814" t="s">
        <v>10</v>
      </c>
      <c r="D2814"/>
      <c r="E2814" s="8">
        <v>7.39</v>
      </c>
      <c r="F2814" t="s">
        <v>260</v>
      </c>
      <c r="G2814" t="e">
        <f>SUM(Tabuľka9[[#This Row],[Predpokladané spotrebované množstvo 07-12/2022]]*Tabuľka9[[#This Row],[Cena MJ S  DPH]])</f>
        <v>#VALUE!</v>
      </c>
      <c r="H2814" s="1">
        <v>647951</v>
      </c>
      <c r="I2814" t="str">
        <f>_xlfn.XLOOKUP(Tabuľka9[[#This Row],[IČO]],Zlúčenie1[IČO],Zlúčenie1[zariadenie_short])</f>
        <v>DSS Hrabiny</v>
      </c>
      <c r="J2814" t="str">
        <f>_xlfn.XLOOKUP(Tabuľka9[[#This Row],[IČO]],Zlúčenie1[IČO],Zlúčenie1[cis_obce.okres_skratka])</f>
        <v>ZC</v>
      </c>
    </row>
    <row r="2815" spans="1:10" hidden="1" x14ac:dyDescent="0.25">
      <c r="A2815" t="s">
        <v>92</v>
      </c>
      <c r="B2815" t="s">
        <v>109</v>
      </c>
      <c r="C2815" t="s">
        <v>45</v>
      </c>
      <c r="D2815"/>
      <c r="E2815" s="8"/>
      <c r="F2815"/>
      <c r="G2815">
        <f>SUM(Tabuľka9[[#This Row],[Predpokladané spotrebované množstvo 07-12/2022]]*Tabuľka9[[#This Row],[Cena MJ S  DPH]])</f>
        <v>0</v>
      </c>
      <c r="H2815" s="1">
        <v>647951</v>
      </c>
      <c r="I2815" t="str">
        <f>_xlfn.XLOOKUP(Tabuľka9[[#This Row],[IČO]],Zlúčenie1[IČO],Zlúčenie1[zariadenie_short])</f>
        <v>DSS Hrabiny</v>
      </c>
      <c r="J2815" t="str">
        <f>_xlfn.XLOOKUP(Tabuľka9[[#This Row],[IČO]],Zlúčenie1[IČO],Zlúčenie1[cis_obce.okres_skratka])</f>
        <v>ZC</v>
      </c>
    </row>
    <row r="2816" spans="1:10" hidden="1" x14ac:dyDescent="0.25">
      <c r="A2816" t="s">
        <v>92</v>
      </c>
      <c r="B2816" t="s">
        <v>110</v>
      </c>
      <c r="C2816" t="s">
        <v>10</v>
      </c>
      <c r="D2816"/>
      <c r="E2816" s="8">
        <v>3.8</v>
      </c>
      <c r="F2816" t="s">
        <v>245</v>
      </c>
      <c r="G2816" t="e">
        <f>SUM(Tabuľka9[[#This Row],[Predpokladané spotrebované množstvo 07-12/2022]]*Tabuľka9[[#This Row],[Cena MJ S  DPH]])</f>
        <v>#VALUE!</v>
      </c>
      <c r="H2816" s="1">
        <v>647951</v>
      </c>
      <c r="I2816" t="str">
        <f>_xlfn.XLOOKUP(Tabuľka9[[#This Row],[IČO]],Zlúčenie1[IČO],Zlúčenie1[zariadenie_short])</f>
        <v>DSS Hrabiny</v>
      </c>
      <c r="J2816" t="str">
        <f>_xlfn.XLOOKUP(Tabuľka9[[#This Row],[IČO]],Zlúčenie1[IČO],Zlúčenie1[cis_obce.okres_skratka])</f>
        <v>ZC</v>
      </c>
    </row>
    <row r="2817" spans="1:10" hidden="1" x14ac:dyDescent="0.25">
      <c r="A2817" t="s">
        <v>92</v>
      </c>
      <c r="B2817" t="s">
        <v>111</v>
      </c>
      <c r="C2817" t="s">
        <v>10</v>
      </c>
      <c r="D2817"/>
      <c r="E2817" s="8">
        <v>3.8</v>
      </c>
      <c r="F2817" t="s">
        <v>261</v>
      </c>
      <c r="G2817" t="e">
        <f>SUM(Tabuľka9[[#This Row],[Predpokladané spotrebované množstvo 07-12/2022]]*Tabuľka9[[#This Row],[Cena MJ S  DPH]])</f>
        <v>#VALUE!</v>
      </c>
      <c r="H2817" s="1">
        <v>647951</v>
      </c>
      <c r="I2817" t="str">
        <f>_xlfn.XLOOKUP(Tabuľka9[[#This Row],[IČO]],Zlúčenie1[IČO],Zlúčenie1[zariadenie_short])</f>
        <v>DSS Hrabiny</v>
      </c>
      <c r="J2817" t="str">
        <f>_xlfn.XLOOKUP(Tabuľka9[[#This Row],[IČO]],Zlúčenie1[IČO],Zlúčenie1[cis_obce.okres_skratka])</f>
        <v>ZC</v>
      </c>
    </row>
    <row r="2818" spans="1:10" hidden="1" x14ac:dyDescent="0.25">
      <c r="A2818" t="s">
        <v>92</v>
      </c>
      <c r="B2818" t="s">
        <v>112</v>
      </c>
      <c r="C2818" t="s">
        <v>10</v>
      </c>
      <c r="D2818"/>
      <c r="E2818" s="8">
        <v>3.1</v>
      </c>
      <c r="F2818" t="s">
        <v>262</v>
      </c>
      <c r="G2818" t="e">
        <f>SUM(Tabuľka9[[#This Row],[Predpokladané spotrebované množstvo 07-12/2022]]*Tabuľka9[[#This Row],[Cena MJ S  DPH]])</f>
        <v>#VALUE!</v>
      </c>
      <c r="H2818" s="1">
        <v>647951</v>
      </c>
      <c r="I2818" t="str">
        <f>_xlfn.XLOOKUP(Tabuľka9[[#This Row],[IČO]],Zlúčenie1[IČO],Zlúčenie1[zariadenie_short])</f>
        <v>DSS Hrabiny</v>
      </c>
      <c r="J2818" t="str">
        <f>_xlfn.XLOOKUP(Tabuľka9[[#This Row],[IČO]],Zlúčenie1[IČO],Zlúčenie1[cis_obce.okres_skratka])</f>
        <v>ZC</v>
      </c>
    </row>
    <row r="2819" spans="1:10" hidden="1" x14ac:dyDescent="0.25">
      <c r="A2819" t="s">
        <v>92</v>
      </c>
      <c r="B2819" t="s">
        <v>113</v>
      </c>
      <c r="C2819" t="s">
        <v>10</v>
      </c>
      <c r="D2819"/>
      <c r="E2819" s="8"/>
      <c r="F2819"/>
      <c r="G2819">
        <f>SUM(Tabuľka9[[#This Row],[Predpokladané spotrebované množstvo 07-12/2022]]*Tabuľka9[[#This Row],[Cena MJ S  DPH]])</f>
        <v>0</v>
      </c>
      <c r="H2819" s="1">
        <v>647951</v>
      </c>
      <c r="I2819" t="str">
        <f>_xlfn.XLOOKUP(Tabuľka9[[#This Row],[IČO]],Zlúčenie1[IČO],Zlúčenie1[zariadenie_short])</f>
        <v>DSS Hrabiny</v>
      </c>
      <c r="J2819" t="str">
        <f>_xlfn.XLOOKUP(Tabuľka9[[#This Row],[IČO]],Zlúčenie1[IČO],Zlúčenie1[cis_obce.okres_skratka])</f>
        <v>ZC</v>
      </c>
    </row>
    <row r="2820" spans="1:10" hidden="1" x14ac:dyDescent="0.25">
      <c r="A2820" t="s">
        <v>81</v>
      </c>
      <c r="B2820" t="s">
        <v>114</v>
      </c>
      <c r="C2820" t="s">
        <v>10</v>
      </c>
      <c r="D2820"/>
      <c r="E2820" s="8"/>
      <c r="F2820"/>
      <c r="G2820">
        <f>SUM(Tabuľka9[[#This Row],[Predpokladané spotrebované množstvo 07-12/2022]]*Tabuľka9[[#This Row],[Cena MJ S  DPH]])</f>
        <v>0</v>
      </c>
      <c r="H2820" s="1">
        <v>647951</v>
      </c>
      <c r="I2820" t="str">
        <f>_xlfn.XLOOKUP(Tabuľka9[[#This Row],[IČO]],Zlúčenie1[IČO],Zlúčenie1[zariadenie_short])</f>
        <v>DSS Hrabiny</v>
      </c>
      <c r="J2820" t="str">
        <f>_xlfn.XLOOKUP(Tabuľka9[[#This Row],[IČO]],Zlúčenie1[IČO],Zlúčenie1[cis_obce.okres_skratka])</f>
        <v>ZC</v>
      </c>
    </row>
    <row r="2821" spans="1:10" hidden="1" x14ac:dyDescent="0.25">
      <c r="A2821" t="s">
        <v>81</v>
      </c>
      <c r="B2821" t="s">
        <v>115</v>
      </c>
      <c r="C2821" t="s">
        <v>10</v>
      </c>
      <c r="D2821"/>
      <c r="E2821" s="8"/>
      <c r="F2821"/>
      <c r="G2821">
        <f>SUM(Tabuľka9[[#This Row],[Predpokladané spotrebované množstvo 07-12/2022]]*Tabuľka9[[#This Row],[Cena MJ S  DPH]])</f>
        <v>0</v>
      </c>
      <c r="H2821" s="1">
        <v>647951</v>
      </c>
      <c r="I2821" t="str">
        <f>_xlfn.XLOOKUP(Tabuľka9[[#This Row],[IČO]],Zlúčenie1[IČO],Zlúčenie1[zariadenie_short])</f>
        <v>DSS Hrabiny</v>
      </c>
      <c r="J2821" t="str">
        <f>_xlfn.XLOOKUP(Tabuľka9[[#This Row],[IČO]],Zlúčenie1[IČO],Zlúčenie1[cis_obce.okres_skratka])</f>
        <v>ZC</v>
      </c>
    </row>
    <row r="2822" spans="1:10" hidden="1" x14ac:dyDescent="0.25">
      <c r="A2822" t="s">
        <v>81</v>
      </c>
      <c r="B2822" t="s">
        <v>116</v>
      </c>
      <c r="C2822" t="s">
        <v>10</v>
      </c>
      <c r="D2822"/>
      <c r="E2822" s="8"/>
      <c r="F2822"/>
      <c r="G2822">
        <f>SUM(Tabuľka9[[#This Row],[Predpokladané spotrebované množstvo 07-12/2022]]*Tabuľka9[[#This Row],[Cena MJ S  DPH]])</f>
        <v>0</v>
      </c>
      <c r="H2822" s="1">
        <v>647951</v>
      </c>
      <c r="I2822" t="str">
        <f>_xlfn.XLOOKUP(Tabuľka9[[#This Row],[IČO]],Zlúčenie1[IČO],Zlúčenie1[zariadenie_short])</f>
        <v>DSS Hrabiny</v>
      </c>
      <c r="J2822" t="str">
        <f>_xlfn.XLOOKUP(Tabuľka9[[#This Row],[IČO]],Zlúčenie1[IČO],Zlúčenie1[cis_obce.okres_skratka])</f>
        <v>ZC</v>
      </c>
    </row>
    <row r="2823" spans="1:10" hidden="1" x14ac:dyDescent="0.25">
      <c r="A2823" t="s">
        <v>81</v>
      </c>
      <c r="B2823" t="s">
        <v>117</v>
      </c>
      <c r="C2823" t="s">
        <v>10</v>
      </c>
      <c r="D2823"/>
      <c r="E2823" s="8"/>
      <c r="F2823"/>
      <c r="G2823">
        <f>SUM(Tabuľka9[[#This Row],[Predpokladané spotrebované množstvo 07-12/2022]]*Tabuľka9[[#This Row],[Cena MJ S  DPH]])</f>
        <v>0</v>
      </c>
      <c r="H2823" s="1">
        <v>647951</v>
      </c>
      <c r="I2823" t="str">
        <f>_xlfn.XLOOKUP(Tabuľka9[[#This Row],[IČO]],Zlúčenie1[IČO],Zlúčenie1[zariadenie_short])</f>
        <v>DSS Hrabiny</v>
      </c>
      <c r="J2823" t="str">
        <f>_xlfn.XLOOKUP(Tabuľka9[[#This Row],[IČO]],Zlúčenie1[IČO],Zlúčenie1[cis_obce.okres_skratka])</f>
        <v>ZC</v>
      </c>
    </row>
    <row r="2824" spans="1:10" hidden="1" x14ac:dyDescent="0.25">
      <c r="A2824" t="s">
        <v>81</v>
      </c>
      <c r="B2824" t="s">
        <v>118</v>
      </c>
      <c r="C2824" t="s">
        <v>10</v>
      </c>
      <c r="D2824"/>
      <c r="E2824" s="8"/>
      <c r="F2824"/>
      <c r="G2824">
        <f>SUM(Tabuľka9[[#This Row],[Predpokladané spotrebované množstvo 07-12/2022]]*Tabuľka9[[#This Row],[Cena MJ S  DPH]])</f>
        <v>0</v>
      </c>
      <c r="H2824" s="1">
        <v>647951</v>
      </c>
      <c r="I2824" t="str">
        <f>_xlfn.XLOOKUP(Tabuľka9[[#This Row],[IČO]],Zlúčenie1[IČO],Zlúčenie1[zariadenie_short])</f>
        <v>DSS Hrabiny</v>
      </c>
      <c r="J2824" t="str">
        <f>_xlfn.XLOOKUP(Tabuľka9[[#This Row],[IČO]],Zlúčenie1[IČO],Zlúčenie1[cis_obce.okres_skratka])</f>
        <v>ZC</v>
      </c>
    </row>
    <row r="2825" spans="1:10" hidden="1" x14ac:dyDescent="0.25">
      <c r="A2825" t="s">
        <v>81</v>
      </c>
      <c r="B2825" t="s">
        <v>119</v>
      </c>
      <c r="C2825" t="s">
        <v>10</v>
      </c>
      <c r="D2825"/>
      <c r="E2825" s="8">
        <v>8.1999999999999993</v>
      </c>
      <c r="F2825">
        <v>250</v>
      </c>
      <c r="G2825">
        <f>SUM(Tabuľka9[[#This Row],[Predpokladané spotrebované množstvo 07-12/2022]]*Tabuľka9[[#This Row],[Cena MJ S  DPH]])</f>
        <v>2050</v>
      </c>
      <c r="H2825" s="1">
        <v>647951</v>
      </c>
      <c r="I2825" t="str">
        <f>_xlfn.XLOOKUP(Tabuľka9[[#This Row],[IČO]],Zlúčenie1[IČO],Zlúčenie1[zariadenie_short])</f>
        <v>DSS Hrabiny</v>
      </c>
      <c r="J2825" t="str">
        <f>_xlfn.XLOOKUP(Tabuľka9[[#This Row],[IČO]],Zlúčenie1[IČO],Zlúčenie1[cis_obce.okres_skratka])</f>
        <v>ZC</v>
      </c>
    </row>
    <row r="2826" spans="1:10" hidden="1" x14ac:dyDescent="0.25">
      <c r="A2826" t="s">
        <v>81</v>
      </c>
      <c r="B2826" t="s">
        <v>120</v>
      </c>
      <c r="C2826" t="s">
        <v>10</v>
      </c>
      <c r="D2826"/>
      <c r="E2826" s="8"/>
      <c r="F2826" t="s">
        <v>237</v>
      </c>
      <c r="G2826" t="e">
        <f>SUM(Tabuľka9[[#This Row],[Predpokladané spotrebované množstvo 07-12/2022]]*Tabuľka9[[#This Row],[Cena MJ S  DPH]])</f>
        <v>#VALUE!</v>
      </c>
      <c r="H2826" s="1">
        <v>647951</v>
      </c>
      <c r="I2826" t="str">
        <f>_xlfn.XLOOKUP(Tabuľka9[[#This Row],[IČO]],Zlúčenie1[IČO],Zlúčenie1[zariadenie_short])</f>
        <v>DSS Hrabiny</v>
      </c>
      <c r="J2826" t="str">
        <f>_xlfn.XLOOKUP(Tabuľka9[[#This Row],[IČO]],Zlúčenie1[IČO],Zlúčenie1[cis_obce.okres_skratka])</f>
        <v>ZC</v>
      </c>
    </row>
    <row r="2827" spans="1:10" hidden="1" x14ac:dyDescent="0.25">
      <c r="A2827" t="s">
        <v>81</v>
      </c>
      <c r="B2827" t="s">
        <v>121</v>
      </c>
      <c r="C2827" t="s">
        <v>10</v>
      </c>
      <c r="D2827"/>
      <c r="E2827" s="8"/>
      <c r="F2827"/>
      <c r="G2827">
        <f>SUM(Tabuľka9[[#This Row],[Predpokladané spotrebované množstvo 07-12/2022]]*Tabuľka9[[#This Row],[Cena MJ S  DPH]])</f>
        <v>0</v>
      </c>
      <c r="H2827" s="1">
        <v>647951</v>
      </c>
      <c r="I2827" t="str">
        <f>_xlfn.XLOOKUP(Tabuľka9[[#This Row],[IČO]],Zlúčenie1[IČO],Zlúčenie1[zariadenie_short])</f>
        <v>DSS Hrabiny</v>
      </c>
      <c r="J2827" t="str">
        <f>_xlfn.XLOOKUP(Tabuľka9[[#This Row],[IČO]],Zlúčenie1[IČO],Zlúčenie1[cis_obce.okres_skratka])</f>
        <v>ZC</v>
      </c>
    </row>
    <row r="2828" spans="1:10" hidden="1" x14ac:dyDescent="0.25">
      <c r="A2828" t="s">
        <v>122</v>
      </c>
      <c r="B2828" t="s">
        <v>123</v>
      </c>
      <c r="C2828" t="s">
        <v>10</v>
      </c>
      <c r="D2828"/>
      <c r="E2828" s="8"/>
      <c r="F2828"/>
      <c r="G2828">
        <f>SUM(Tabuľka9[[#This Row],[Predpokladané spotrebované množstvo 07-12/2022]]*Tabuľka9[[#This Row],[Cena MJ S  DPH]])</f>
        <v>0</v>
      </c>
      <c r="H2828" s="1">
        <v>647951</v>
      </c>
      <c r="I2828" t="str">
        <f>_xlfn.XLOOKUP(Tabuľka9[[#This Row],[IČO]],Zlúčenie1[IČO],Zlúčenie1[zariadenie_short])</f>
        <v>DSS Hrabiny</v>
      </c>
      <c r="J2828" t="str">
        <f>_xlfn.XLOOKUP(Tabuľka9[[#This Row],[IČO]],Zlúčenie1[IČO],Zlúčenie1[cis_obce.okres_skratka])</f>
        <v>ZC</v>
      </c>
    </row>
    <row r="2829" spans="1:10" hidden="1" x14ac:dyDescent="0.25">
      <c r="A2829" t="s">
        <v>122</v>
      </c>
      <c r="B2829" t="s">
        <v>124</v>
      </c>
      <c r="C2829" t="s">
        <v>10</v>
      </c>
      <c r="D2829"/>
      <c r="E2829" s="8">
        <v>2.29</v>
      </c>
      <c r="F2829" t="s">
        <v>238</v>
      </c>
      <c r="G2829" t="e">
        <f>SUM(Tabuľka9[[#This Row],[Predpokladané spotrebované množstvo 07-12/2022]]*Tabuľka9[[#This Row],[Cena MJ S  DPH]])</f>
        <v>#VALUE!</v>
      </c>
      <c r="H2829" s="1">
        <v>647951</v>
      </c>
      <c r="I2829" t="str">
        <f>_xlfn.XLOOKUP(Tabuľka9[[#This Row],[IČO]],Zlúčenie1[IČO],Zlúčenie1[zariadenie_short])</f>
        <v>DSS Hrabiny</v>
      </c>
      <c r="J2829" t="str">
        <f>_xlfn.XLOOKUP(Tabuľka9[[#This Row],[IČO]],Zlúčenie1[IČO],Zlúčenie1[cis_obce.okres_skratka])</f>
        <v>ZC</v>
      </c>
    </row>
    <row r="2830" spans="1:10" hidden="1" x14ac:dyDescent="0.25">
      <c r="A2830" t="s">
        <v>122</v>
      </c>
      <c r="B2830" t="s">
        <v>125</v>
      </c>
      <c r="C2830" t="s">
        <v>10</v>
      </c>
      <c r="D2830"/>
      <c r="E2830" s="8">
        <v>5.29</v>
      </c>
      <c r="F2830" t="s">
        <v>263</v>
      </c>
      <c r="G2830" t="e">
        <f>SUM(Tabuľka9[[#This Row],[Predpokladané spotrebované množstvo 07-12/2022]]*Tabuľka9[[#This Row],[Cena MJ S  DPH]])</f>
        <v>#VALUE!</v>
      </c>
      <c r="H2830" s="1">
        <v>647951</v>
      </c>
      <c r="I2830" t="str">
        <f>_xlfn.XLOOKUP(Tabuľka9[[#This Row],[IČO]],Zlúčenie1[IČO],Zlúčenie1[zariadenie_short])</f>
        <v>DSS Hrabiny</v>
      </c>
      <c r="J2830" t="str">
        <f>_xlfn.XLOOKUP(Tabuľka9[[#This Row],[IČO]],Zlúčenie1[IČO],Zlúčenie1[cis_obce.okres_skratka])</f>
        <v>ZC</v>
      </c>
    </row>
    <row r="2831" spans="1:10" hidden="1" x14ac:dyDescent="0.25">
      <c r="A2831" t="s">
        <v>122</v>
      </c>
      <c r="B2831" t="s">
        <v>127</v>
      </c>
      <c r="C2831" t="s">
        <v>10</v>
      </c>
      <c r="D2831"/>
      <c r="E2831" s="8"/>
      <c r="F2831" t="s">
        <v>264</v>
      </c>
      <c r="G2831" t="e">
        <f>SUM(Tabuľka9[[#This Row],[Predpokladané spotrebované množstvo 07-12/2022]]*Tabuľka9[[#This Row],[Cena MJ S  DPH]])</f>
        <v>#VALUE!</v>
      </c>
      <c r="H2831" s="1">
        <v>647951</v>
      </c>
      <c r="I2831" t="str">
        <f>_xlfn.XLOOKUP(Tabuľka9[[#This Row],[IČO]],Zlúčenie1[IČO],Zlúčenie1[zariadenie_short])</f>
        <v>DSS Hrabiny</v>
      </c>
      <c r="J2831" t="str">
        <f>_xlfn.XLOOKUP(Tabuľka9[[#This Row],[IČO]],Zlúčenie1[IČO],Zlúčenie1[cis_obce.okres_skratka])</f>
        <v>ZC</v>
      </c>
    </row>
    <row r="2832" spans="1:10" hidden="1" x14ac:dyDescent="0.25">
      <c r="A2832" t="s">
        <v>122</v>
      </c>
      <c r="B2832" t="s">
        <v>128</v>
      </c>
      <c r="C2832" t="s">
        <v>10</v>
      </c>
      <c r="D2832"/>
      <c r="E2832" s="8"/>
      <c r="F2832"/>
      <c r="G2832">
        <f>SUM(Tabuľka9[[#This Row],[Predpokladané spotrebované množstvo 07-12/2022]]*Tabuľka9[[#This Row],[Cena MJ S  DPH]])</f>
        <v>0</v>
      </c>
      <c r="H2832" s="1">
        <v>647951</v>
      </c>
      <c r="I2832" t="str">
        <f>_xlfn.XLOOKUP(Tabuľka9[[#This Row],[IČO]],Zlúčenie1[IČO],Zlúčenie1[zariadenie_short])</f>
        <v>DSS Hrabiny</v>
      </c>
      <c r="J2832" t="str">
        <f>_xlfn.XLOOKUP(Tabuľka9[[#This Row],[IČO]],Zlúčenie1[IČO],Zlúčenie1[cis_obce.okres_skratka])</f>
        <v>ZC</v>
      </c>
    </row>
    <row r="2833" spans="1:10" hidden="1" x14ac:dyDescent="0.25">
      <c r="A2833" t="s">
        <v>122</v>
      </c>
      <c r="B2833" t="s">
        <v>129</v>
      </c>
      <c r="C2833" t="s">
        <v>10</v>
      </c>
      <c r="D2833"/>
      <c r="E2833" s="8"/>
      <c r="F2833"/>
      <c r="G2833">
        <f>SUM(Tabuľka9[[#This Row],[Predpokladané spotrebované množstvo 07-12/2022]]*Tabuľka9[[#This Row],[Cena MJ S  DPH]])</f>
        <v>0</v>
      </c>
      <c r="H2833" s="1">
        <v>647951</v>
      </c>
      <c r="I2833" t="str">
        <f>_xlfn.XLOOKUP(Tabuľka9[[#This Row],[IČO]],Zlúčenie1[IČO],Zlúčenie1[zariadenie_short])</f>
        <v>DSS Hrabiny</v>
      </c>
      <c r="J2833" t="str">
        <f>_xlfn.XLOOKUP(Tabuľka9[[#This Row],[IČO]],Zlúčenie1[IČO],Zlúčenie1[cis_obce.okres_skratka])</f>
        <v>ZC</v>
      </c>
    </row>
    <row r="2834" spans="1:10" hidden="1" x14ac:dyDescent="0.25">
      <c r="A2834" t="s">
        <v>122</v>
      </c>
      <c r="B2834" t="s">
        <v>130</v>
      </c>
      <c r="C2834" t="s">
        <v>10</v>
      </c>
      <c r="D2834"/>
      <c r="E2834" s="8"/>
      <c r="F2834"/>
      <c r="G2834">
        <f>SUM(Tabuľka9[[#This Row],[Predpokladané spotrebované množstvo 07-12/2022]]*Tabuľka9[[#This Row],[Cena MJ S  DPH]])</f>
        <v>0</v>
      </c>
      <c r="H2834" s="1">
        <v>647951</v>
      </c>
      <c r="I2834" t="str">
        <f>_xlfn.XLOOKUP(Tabuľka9[[#This Row],[IČO]],Zlúčenie1[IČO],Zlúčenie1[zariadenie_short])</f>
        <v>DSS Hrabiny</v>
      </c>
      <c r="J2834" t="str">
        <f>_xlfn.XLOOKUP(Tabuľka9[[#This Row],[IČO]],Zlúčenie1[IČO],Zlúčenie1[cis_obce.okres_skratka])</f>
        <v>ZC</v>
      </c>
    </row>
    <row r="2835" spans="1:10" hidden="1" x14ac:dyDescent="0.25">
      <c r="A2835" t="s">
        <v>122</v>
      </c>
      <c r="B2835" t="s">
        <v>131</v>
      </c>
      <c r="C2835" t="s">
        <v>10</v>
      </c>
      <c r="D2835"/>
      <c r="E2835" s="8"/>
      <c r="F2835"/>
      <c r="G2835">
        <f>SUM(Tabuľka9[[#This Row],[Predpokladané spotrebované množstvo 07-12/2022]]*Tabuľka9[[#This Row],[Cena MJ S  DPH]])</f>
        <v>0</v>
      </c>
      <c r="H2835" s="1">
        <v>647951</v>
      </c>
      <c r="I2835" t="str">
        <f>_xlfn.XLOOKUP(Tabuľka9[[#This Row],[IČO]],Zlúčenie1[IČO],Zlúčenie1[zariadenie_short])</f>
        <v>DSS Hrabiny</v>
      </c>
      <c r="J2835" t="str">
        <f>_xlfn.XLOOKUP(Tabuľka9[[#This Row],[IČO]],Zlúčenie1[IČO],Zlúčenie1[cis_obce.okres_skratka])</f>
        <v>ZC</v>
      </c>
    </row>
    <row r="2836" spans="1:10" hidden="1" x14ac:dyDescent="0.25">
      <c r="A2836" t="s">
        <v>122</v>
      </c>
      <c r="B2836" t="s">
        <v>132</v>
      </c>
      <c r="C2836" t="s">
        <v>10</v>
      </c>
      <c r="D2836"/>
      <c r="E2836" s="8"/>
      <c r="F2836"/>
      <c r="G2836">
        <f>SUM(Tabuľka9[[#This Row],[Predpokladané spotrebované množstvo 07-12/2022]]*Tabuľka9[[#This Row],[Cena MJ S  DPH]])</f>
        <v>0</v>
      </c>
      <c r="H2836" s="1">
        <v>647951</v>
      </c>
      <c r="I2836" t="str">
        <f>_xlfn.XLOOKUP(Tabuľka9[[#This Row],[IČO]],Zlúčenie1[IČO],Zlúčenie1[zariadenie_short])</f>
        <v>DSS Hrabiny</v>
      </c>
      <c r="J2836" t="str">
        <f>_xlfn.XLOOKUP(Tabuľka9[[#This Row],[IČO]],Zlúčenie1[IČO],Zlúčenie1[cis_obce.okres_skratka])</f>
        <v>ZC</v>
      </c>
    </row>
    <row r="2837" spans="1:10" hidden="1" x14ac:dyDescent="0.25">
      <c r="A2837" t="s">
        <v>122</v>
      </c>
      <c r="B2837" t="s">
        <v>134</v>
      </c>
      <c r="C2837" t="s">
        <v>10</v>
      </c>
      <c r="D2837"/>
      <c r="E2837" s="8"/>
      <c r="F2837" t="s">
        <v>240</v>
      </c>
      <c r="G2837" t="e">
        <f>SUM(Tabuľka9[[#This Row],[Predpokladané spotrebované množstvo 07-12/2022]]*Tabuľka9[[#This Row],[Cena MJ S  DPH]])</f>
        <v>#VALUE!</v>
      </c>
      <c r="H2837" s="1">
        <v>647951</v>
      </c>
      <c r="I2837" t="str">
        <f>_xlfn.XLOOKUP(Tabuľka9[[#This Row],[IČO]],Zlúčenie1[IČO],Zlúčenie1[zariadenie_short])</f>
        <v>DSS Hrabiny</v>
      </c>
      <c r="J2837" t="str">
        <f>_xlfn.XLOOKUP(Tabuľka9[[#This Row],[IČO]],Zlúčenie1[IČO],Zlúčenie1[cis_obce.okres_skratka])</f>
        <v>ZC</v>
      </c>
    </row>
    <row r="2838" spans="1:10" hidden="1" x14ac:dyDescent="0.25">
      <c r="A2838" t="s">
        <v>122</v>
      </c>
      <c r="B2838" t="s">
        <v>135</v>
      </c>
      <c r="C2838" t="s">
        <v>10</v>
      </c>
      <c r="D2838"/>
      <c r="E2838" s="8"/>
      <c r="F2838" t="s">
        <v>241</v>
      </c>
      <c r="G2838" t="e">
        <f>SUM(Tabuľka9[[#This Row],[Predpokladané spotrebované množstvo 07-12/2022]]*Tabuľka9[[#This Row],[Cena MJ S  DPH]])</f>
        <v>#VALUE!</v>
      </c>
      <c r="H2838" s="1">
        <v>647951</v>
      </c>
      <c r="I2838" t="str">
        <f>_xlfn.XLOOKUP(Tabuľka9[[#This Row],[IČO]],Zlúčenie1[IČO],Zlúčenie1[zariadenie_short])</f>
        <v>DSS Hrabiny</v>
      </c>
      <c r="J2838" t="str">
        <f>_xlfn.XLOOKUP(Tabuľka9[[#This Row],[IČO]],Zlúčenie1[IČO],Zlúčenie1[cis_obce.okres_skratka])</f>
        <v>ZC</v>
      </c>
    </row>
    <row r="2839" spans="1:10" hidden="1" x14ac:dyDescent="0.25">
      <c r="A2839" t="s">
        <v>122</v>
      </c>
      <c r="B2839" t="s">
        <v>136</v>
      </c>
      <c r="C2839" t="s">
        <v>10</v>
      </c>
      <c r="D2839"/>
      <c r="E2839" s="8"/>
      <c r="F2839" t="s">
        <v>264</v>
      </c>
      <c r="G2839" t="e">
        <f>SUM(Tabuľka9[[#This Row],[Predpokladané spotrebované množstvo 07-12/2022]]*Tabuľka9[[#This Row],[Cena MJ S  DPH]])</f>
        <v>#VALUE!</v>
      </c>
      <c r="H2839" s="1">
        <v>647951</v>
      </c>
      <c r="I2839" t="str">
        <f>_xlfn.XLOOKUP(Tabuľka9[[#This Row],[IČO]],Zlúčenie1[IČO],Zlúčenie1[zariadenie_short])</f>
        <v>DSS Hrabiny</v>
      </c>
      <c r="J2839" t="str">
        <f>_xlfn.XLOOKUP(Tabuľka9[[#This Row],[IČO]],Zlúčenie1[IČO],Zlúčenie1[cis_obce.okres_skratka])</f>
        <v>ZC</v>
      </c>
    </row>
    <row r="2840" spans="1:10" hidden="1" x14ac:dyDescent="0.25">
      <c r="A2840" t="s">
        <v>122</v>
      </c>
      <c r="B2840" t="s">
        <v>137</v>
      </c>
      <c r="C2840" t="s">
        <v>10</v>
      </c>
      <c r="D2840"/>
      <c r="E2840" s="8"/>
      <c r="F2840"/>
      <c r="G2840">
        <f>SUM(Tabuľka9[[#This Row],[Predpokladané spotrebované množstvo 07-12/2022]]*Tabuľka9[[#This Row],[Cena MJ S  DPH]])</f>
        <v>0</v>
      </c>
      <c r="H2840" s="1">
        <v>647951</v>
      </c>
      <c r="I2840" t="str">
        <f>_xlfn.XLOOKUP(Tabuľka9[[#This Row],[IČO]],Zlúčenie1[IČO],Zlúčenie1[zariadenie_short])</f>
        <v>DSS Hrabiny</v>
      </c>
      <c r="J2840" t="str">
        <f>_xlfn.XLOOKUP(Tabuľka9[[#This Row],[IČO]],Zlúčenie1[IČO],Zlúčenie1[cis_obce.okres_skratka])</f>
        <v>ZC</v>
      </c>
    </row>
    <row r="2841" spans="1:10" hidden="1" x14ac:dyDescent="0.25">
      <c r="A2841" t="s">
        <v>122</v>
      </c>
      <c r="B2841" t="s">
        <v>138</v>
      </c>
      <c r="C2841" t="s">
        <v>10</v>
      </c>
      <c r="D2841"/>
      <c r="E2841" s="8"/>
      <c r="F2841"/>
      <c r="G2841">
        <f>SUM(Tabuľka9[[#This Row],[Predpokladané spotrebované množstvo 07-12/2022]]*Tabuľka9[[#This Row],[Cena MJ S  DPH]])</f>
        <v>0</v>
      </c>
      <c r="H2841" s="1">
        <v>647951</v>
      </c>
      <c r="I2841" t="str">
        <f>_xlfn.XLOOKUP(Tabuľka9[[#This Row],[IČO]],Zlúčenie1[IČO],Zlúčenie1[zariadenie_short])</f>
        <v>DSS Hrabiny</v>
      </c>
      <c r="J2841" t="str">
        <f>_xlfn.XLOOKUP(Tabuľka9[[#This Row],[IČO]],Zlúčenie1[IČO],Zlúčenie1[cis_obce.okres_skratka])</f>
        <v>ZC</v>
      </c>
    </row>
    <row r="2842" spans="1:10" hidden="1" x14ac:dyDescent="0.25">
      <c r="A2842" t="s">
        <v>122</v>
      </c>
      <c r="B2842" t="s">
        <v>139</v>
      </c>
      <c r="C2842" t="s">
        <v>10</v>
      </c>
      <c r="D2842"/>
      <c r="E2842" s="8"/>
      <c r="F2842"/>
      <c r="G2842">
        <f>SUM(Tabuľka9[[#This Row],[Predpokladané spotrebované množstvo 07-12/2022]]*Tabuľka9[[#This Row],[Cena MJ S  DPH]])</f>
        <v>0</v>
      </c>
      <c r="H2842" s="1">
        <v>647951</v>
      </c>
      <c r="I2842" t="str">
        <f>_xlfn.XLOOKUP(Tabuľka9[[#This Row],[IČO]],Zlúčenie1[IČO],Zlúčenie1[zariadenie_short])</f>
        <v>DSS Hrabiny</v>
      </c>
      <c r="J2842" t="str">
        <f>_xlfn.XLOOKUP(Tabuľka9[[#This Row],[IČO]],Zlúčenie1[IČO],Zlúčenie1[cis_obce.okres_skratka])</f>
        <v>ZC</v>
      </c>
    </row>
    <row r="2843" spans="1:10" hidden="1" x14ac:dyDescent="0.25">
      <c r="A2843" t="s">
        <v>122</v>
      </c>
      <c r="B2843" t="s">
        <v>140</v>
      </c>
      <c r="C2843" t="s">
        <v>10</v>
      </c>
      <c r="D2843"/>
      <c r="E2843" s="8"/>
      <c r="F2843"/>
      <c r="G2843">
        <f>SUM(Tabuľka9[[#This Row],[Predpokladané spotrebované množstvo 07-12/2022]]*Tabuľka9[[#This Row],[Cena MJ S  DPH]])</f>
        <v>0</v>
      </c>
      <c r="H2843" s="1">
        <v>647951</v>
      </c>
      <c r="I2843" t="str">
        <f>_xlfn.XLOOKUP(Tabuľka9[[#This Row],[IČO]],Zlúčenie1[IČO],Zlúčenie1[zariadenie_short])</f>
        <v>DSS Hrabiny</v>
      </c>
      <c r="J2843" t="str">
        <f>_xlfn.XLOOKUP(Tabuľka9[[#This Row],[IČO]],Zlúčenie1[IČO],Zlúčenie1[cis_obce.okres_skratka])</f>
        <v>ZC</v>
      </c>
    </row>
    <row r="2844" spans="1:10" hidden="1" x14ac:dyDescent="0.25">
      <c r="A2844" t="s">
        <v>122</v>
      </c>
      <c r="B2844" t="s">
        <v>141</v>
      </c>
      <c r="C2844" t="s">
        <v>10</v>
      </c>
      <c r="D2844"/>
      <c r="E2844" s="8"/>
      <c r="F2844"/>
      <c r="G2844">
        <f>SUM(Tabuľka9[[#This Row],[Predpokladané spotrebované množstvo 07-12/2022]]*Tabuľka9[[#This Row],[Cena MJ S  DPH]])</f>
        <v>0</v>
      </c>
      <c r="H2844" s="1">
        <v>647951</v>
      </c>
      <c r="I2844" t="str">
        <f>_xlfn.XLOOKUP(Tabuľka9[[#This Row],[IČO]],Zlúčenie1[IČO],Zlúčenie1[zariadenie_short])</f>
        <v>DSS Hrabiny</v>
      </c>
      <c r="J2844" t="str">
        <f>_xlfn.XLOOKUP(Tabuľka9[[#This Row],[IČO]],Zlúčenie1[IČO],Zlúčenie1[cis_obce.okres_skratka])</f>
        <v>ZC</v>
      </c>
    </row>
    <row r="2845" spans="1:10" hidden="1" x14ac:dyDescent="0.25">
      <c r="A2845" t="s">
        <v>122</v>
      </c>
      <c r="B2845" t="s">
        <v>142</v>
      </c>
      <c r="C2845" t="s">
        <v>10</v>
      </c>
      <c r="D2845"/>
      <c r="E2845" s="8"/>
      <c r="F2845"/>
      <c r="G2845">
        <f>SUM(Tabuľka9[[#This Row],[Predpokladané spotrebované množstvo 07-12/2022]]*Tabuľka9[[#This Row],[Cena MJ S  DPH]])</f>
        <v>0</v>
      </c>
      <c r="H2845" s="1">
        <v>647951</v>
      </c>
      <c r="I2845" t="str">
        <f>_xlfn.XLOOKUP(Tabuľka9[[#This Row],[IČO]],Zlúčenie1[IČO],Zlúčenie1[zariadenie_short])</f>
        <v>DSS Hrabiny</v>
      </c>
      <c r="J2845" t="str">
        <f>_xlfn.XLOOKUP(Tabuľka9[[#This Row],[IČO]],Zlúčenie1[IČO],Zlúčenie1[cis_obce.okres_skratka])</f>
        <v>ZC</v>
      </c>
    </row>
    <row r="2846" spans="1:10" hidden="1" x14ac:dyDescent="0.25">
      <c r="A2846" t="s">
        <v>122</v>
      </c>
      <c r="B2846" t="s">
        <v>143</v>
      </c>
      <c r="C2846" t="s">
        <v>10</v>
      </c>
      <c r="D2846"/>
      <c r="E2846" s="8">
        <v>2.4</v>
      </c>
      <c r="F2846" t="s">
        <v>245</v>
      </c>
      <c r="G2846" t="e">
        <f>SUM(Tabuľka9[[#This Row],[Predpokladané spotrebované množstvo 07-12/2022]]*Tabuľka9[[#This Row],[Cena MJ S  DPH]])</f>
        <v>#VALUE!</v>
      </c>
      <c r="H2846" s="1">
        <v>647951</v>
      </c>
      <c r="I2846" t="str">
        <f>_xlfn.XLOOKUP(Tabuľka9[[#This Row],[IČO]],Zlúčenie1[IČO],Zlúčenie1[zariadenie_short])</f>
        <v>DSS Hrabiny</v>
      </c>
      <c r="J2846" t="str">
        <f>_xlfn.XLOOKUP(Tabuľka9[[#This Row],[IČO]],Zlúčenie1[IČO],Zlúčenie1[cis_obce.okres_skratka])</f>
        <v>ZC</v>
      </c>
    </row>
    <row r="2847" spans="1:10" hidden="1" x14ac:dyDescent="0.25">
      <c r="A2847" t="s">
        <v>122</v>
      </c>
      <c r="B2847" t="s">
        <v>144</v>
      </c>
      <c r="C2847" t="s">
        <v>10</v>
      </c>
      <c r="D2847"/>
      <c r="E2847" s="8"/>
      <c r="F2847"/>
      <c r="G2847">
        <f>SUM(Tabuľka9[[#This Row],[Predpokladané spotrebované množstvo 07-12/2022]]*Tabuľka9[[#This Row],[Cena MJ S  DPH]])</f>
        <v>0</v>
      </c>
      <c r="H2847" s="1">
        <v>647951</v>
      </c>
      <c r="I2847" t="str">
        <f>_xlfn.XLOOKUP(Tabuľka9[[#This Row],[IČO]],Zlúčenie1[IČO],Zlúčenie1[zariadenie_short])</f>
        <v>DSS Hrabiny</v>
      </c>
      <c r="J2847" t="str">
        <f>_xlfn.XLOOKUP(Tabuľka9[[#This Row],[IČO]],Zlúčenie1[IČO],Zlúčenie1[cis_obce.okres_skratka])</f>
        <v>ZC</v>
      </c>
    </row>
    <row r="2848" spans="1:10" hidden="1" x14ac:dyDescent="0.25">
      <c r="A2848" t="s">
        <v>122</v>
      </c>
      <c r="B2848" t="s">
        <v>145</v>
      </c>
      <c r="C2848" t="s">
        <v>10</v>
      </c>
      <c r="D2848"/>
      <c r="E2848" s="8"/>
      <c r="F2848"/>
      <c r="G2848">
        <f>SUM(Tabuľka9[[#This Row],[Predpokladané spotrebované množstvo 07-12/2022]]*Tabuľka9[[#This Row],[Cena MJ S  DPH]])</f>
        <v>0</v>
      </c>
      <c r="H2848" s="1">
        <v>647951</v>
      </c>
      <c r="I2848" t="str">
        <f>_xlfn.XLOOKUP(Tabuľka9[[#This Row],[IČO]],Zlúčenie1[IČO],Zlúčenie1[zariadenie_short])</f>
        <v>DSS Hrabiny</v>
      </c>
      <c r="J2848" t="str">
        <f>_xlfn.XLOOKUP(Tabuľka9[[#This Row],[IČO]],Zlúčenie1[IČO],Zlúčenie1[cis_obce.okres_skratka])</f>
        <v>ZC</v>
      </c>
    </row>
    <row r="2849" spans="1:10" hidden="1" x14ac:dyDescent="0.25">
      <c r="A2849" t="s">
        <v>122</v>
      </c>
      <c r="B2849" t="s">
        <v>146</v>
      </c>
      <c r="C2849" t="s">
        <v>10</v>
      </c>
      <c r="D2849"/>
      <c r="E2849" s="8"/>
      <c r="F2849" t="s">
        <v>238</v>
      </c>
      <c r="G2849" t="e">
        <f>SUM(Tabuľka9[[#This Row],[Predpokladané spotrebované množstvo 07-12/2022]]*Tabuľka9[[#This Row],[Cena MJ S  DPH]])</f>
        <v>#VALUE!</v>
      </c>
      <c r="H2849" s="1">
        <v>647951</v>
      </c>
      <c r="I2849" t="str">
        <f>_xlfn.XLOOKUP(Tabuľka9[[#This Row],[IČO]],Zlúčenie1[IČO],Zlúčenie1[zariadenie_short])</f>
        <v>DSS Hrabiny</v>
      </c>
      <c r="J2849" t="str">
        <f>_xlfn.XLOOKUP(Tabuľka9[[#This Row],[IČO]],Zlúčenie1[IČO],Zlúčenie1[cis_obce.okres_skratka])</f>
        <v>ZC</v>
      </c>
    </row>
    <row r="2850" spans="1:10" hidden="1" x14ac:dyDescent="0.25">
      <c r="A2850" t="s">
        <v>122</v>
      </c>
      <c r="B2850" t="s">
        <v>147</v>
      </c>
      <c r="C2850" t="s">
        <v>10</v>
      </c>
      <c r="D2850"/>
      <c r="E2850" s="8"/>
      <c r="F2850" t="s">
        <v>265</v>
      </c>
      <c r="G2850" t="e">
        <f>SUM(Tabuľka9[[#This Row],[Predpokladané spotrebované množstvo 07-12/2022]]*Tabuľka9[[#This Row],[Cena MJ S  DPH]])</f>
        <v>#VALUE!</v>
      </c>
      <c r="H2850" s="1">
        <v>647951</v>
      </c>
      <c r="I2850" t="str">
        <f>_xlfn.XLOOKUP(Tabuľka9[[#This Row],[IČO]],Zlúčenie1[IČO],Zlúčenie1[zariadenie_short])</f>
        <v>DSS Hrabiny</v>
      </c>
      <c r="J2850" t="str">
        <f>_xlfn.XLOOKUP(Tabuľka9[[#This Row],[IČO]],Zlúčenie1[IČO],Zlúčenie1[cis_obce.okres_skratka])</f>
        <v>ZC</v>
      </c>
    </row>
    <row r="2851" spans="1:10" hidden="1" x14ac:dyDescent="0.25">
      <c r="A2851" t="s">
        <v>122</v>
      </c>
      <c r="B2851" t="s">
        <v>148</v>
      </c>
      <c r="C2851" t="s">
        <v>10</v>
      </c>
      <c r="D2851"/>
      <c r="E2851" s="8"/>
      <c r="F2851" t="s">
        <v>241</v>
      </c>
      <c r="G2851" t="e">
        <f>SUM(Tabuľka9[[#This Row],[Predpokladané spotrebované množstvo 07-12/2022]]*Tabuľka9[[#This Row],[Cena MJ S  DPH]])</f>
        <v>#VALUE!</v>
      </c>
      <c r="H2851" s="1">
        <v>647951</v>
      </c>
      <c r="I2851" t="str">
        <f>_xlfn.XLOOKUP(Tabuľka9[[#This Row],[IČO]],Zlúčenie1[IČO],Zlúčenie1[zariadenie_short])</f>
        <v>DSS Hrabiny</v>
      </c>
      <c r="J2851" t="str">
        <f>_xlfn.XLOOKUP(Tabuľka9[[#This Row],[IČO]],Zlúčenie1[IČO],Zlúčenie1[cis_obce.okres_skratka])</f>
        <v>ZC</v>
      </c>
    </row>
    <row r="2852" spans="1:10" hidden="1" x14ac:dyDescent="0.25">
      <c r="A2852" t="s">
        <v>122</v>
      </c>
      <c r="B2852" t="s">
        <v>149</v>
      </c>
      <c r="C2852" t="s">
        <v>10</v>
      </c>
      <c r="D2852"/>
      <c r="E2852" s="8"/>
      <c r="F2852"/>
      <c r="G2852">
        <f>SUM(Tabuľka9[[#This Row],[Predpokladané spotrebované množstvo 07-12/2022]]*Tabuľka9[[#This Row],[Cena MJ S  DPH]])</f>
        <v>0</v>
      </c>
      <c r="H2852" s="1">
        <v>647951</v>
      </c>
      <c r="I2852" t="str">
        <f>_xlfn.XLOOKUP(Tabuľka9[[#This Row],[IČO]],Zlúčenie1[IČO],Zlúčenie1[zariadenie_short])</f>
        <v>DSS Hrabiny</v>
      </c>
      <c r="J2852" t="str">
        <f>_xlfn.XLOOKUP(Tabuľka9[[#This Row],[IČO]],Zlúčenie1[IČO],Zlúčenie1[cis_obce.okres_skratka])</f>
        <v>ZC</v>
      </c>
    </row>
    <row r="2853" spans="1:10" hidden="1" x14ac:dyDescent="0.25">
      <c r="A2853" t="s">
        <v>122</v>
      </c>
      <c r="B2853" t="s">
        <v>150</v>
      </c>
      <c r="C2853" t="s">
        <v>10</v>
      </c>
      <c r="D2853"/>
      <c r="E2853" s="8"/>
      <c r="F2853"/>
      <c r="G2853">
        <f>SUM(Tabuľka9[[#This Row],[Predpokladané spotrebované množstvo 07-12/2022]]*Tabuľka9[[#This Row],[Cena MJ S  DPH]])</f>
        <v>0</v>
      </c>
      <c r="H2853" s="1">
        <v>647951</v>
      </c>
      <c r="I2853" t="str">
        <f>_xlfn.XLOOKUP(Tabuľka9[[#This Row],[IČO]],Zlúčenie1[IČO],Zlúčenie1[zariadenie_short])</f>
        <v>DSS Hrabiny</v>
      </c>
      <c r="J2853" t="str">
        <f>_xlfn.XLOOKUP(Tabuľka9[[#This Row],[IČO]],Zlúčenie1[IČO],Zlúčenie1[cis_obce.okres_skratka])</f>
        <v>ZC</v>
      </c>
    </row>
    <row r="2854" spans="1:10" hidden="1" x14ac:dyDescent="0.25">
      <c r="A2854" t="s">
        <v>122</v>
      </c>
      <c r="B2854" t="s">
        <v>151</v>
      </c>
      <c r="C2854" t="s">
        <v>10</v>
      </c>
      <c r="D2854"/>
      <c r="E2854" s="8">
        <v>4.99</v>
      </c>
      <c r="F2854" t="s">
        <v>238</v>
      </c>
      <c r="G2854" t="e">
        <f>SUM(Tabuľka9[[#This Row],[Predpokladané spotrebované množstvo 07-12/2022]]*Tabuľka9[[#This Row],[Cena MJ S  DPH]])</f>
        <v>#VALUE!</v>
      </c>
      <c r="H2854" s="1">
        <v>647951</v>
      </c>
      <c r="I2854" t="str">
        <f>_xlfn.XLOOKUP(Tabuľka9[[#This Row],[IČO]],Zlúčenie1[IČO],Zlúčenie1[zariadenie_short])</f>
        <v>DSS Hrabiny</v>
      </c>
      <c r="J2854" t="str">
        <f>_xlfn.XLOOKUP(Tabuľka9[[#This Row],[IČO]],Zlúčenie1[IČO],Zlúčenie1[cis_obce.okres_skratka])</f>
        <v>ZC</v>
      </c>
    </row>
    <row r="2855" spans="1:10" hidden="1" x14ac:dyDescent="0.25">
      <c r="A2855" t="s">
        <v>122</v>
      </c>
      <c r="B2855" t="s">
        <v>152</v>
      </c>
      <c r="C2855" t="s">
        <v>10</v>
      </c>
      <c r="D2855"/>
      <c r="E2855" s="8"/>
      <c r="F2855"/>
      <c r="G2855">
        <f>SUM(Tabuľka9[[#This Row],[Predpokladané spotrebované množstvo 07-12/2022]]*Tabuľka9[[#This Row],[Cena MJ S  DPH]])</f>
        <v>0</v>
      </c>
      <c r="H2855" s="1">
        <v>647951</v>
      </c>
      <c r="I2855" t="str">
        <f>_xlfn.XLOOKUP(Tabuľka9[[#This Row],[IČO]],Zlúčenie1[IČO],Zlúčenie1[zariadenie_short])</f>
        <v>DSS Hrabiny</v>
      </c>
      <c r="J2855" t="str">
        <f>_xlfn.XLOOKUP(Tabuľka9[[#This Row],[IČO]],Zlúčenie1[IČO],Zlúčenie1[cis_obce.okres_skratka])</f>
        <v>ZC</v>
      </c>
    </row>
    <row r="2856" spans="1:10" hidden="1" x14ac:dyDescent="0.25">
      <c r="A2856" t="s">
        <v>122</v>
      </c>
      <c r="B2856" t="s">
        <v>153</v>
      </c>
      <c r="C2856" t="s">
        <v>10</v>
      </c>
      <c r="D2856"/>
      <c r="E2856" s="8"/>
      <c r="F2856"/>
      <c r="G2856">
        <f>SUM(Tabuľka9[[#This Row],[Predpokladané spotrebované množstvo 07-12/2022]]*Tabuľka9[[#This Row],[Cena MJ S  DPH]])</f>
        <v>0</v>
      </c>
      <c r="H2856" s="1">
        <v>647951</v>
      </c>
      <c r="I2856" t="str">
        <f>_xlfn.XLOOKUP(Tabuľka9[[#This Row],[IČO]],Zlúčenie1[IČO],Zlúčenie1[zariadenie_short])</f>
        <v>DSS Hrabiny</v>
      </c>
      <c r="J2856" t="str">
        <f>_xlfn.XLOOKUP(Tabuľka9[[#This Row],[IČO]],Zlúčenie1[IČO],Zlúčenie1[cis_obce.okres_skratka])</f>
        <v>ZC</v>
      </c>
    </row>
    <row r="2857" spans="1:10" hidden="1" x14ac:dyDescent="0.25">
      <c r="A2857" t="s">
        <v>122</v>
      </c>
      <c r="B2857" t="s">
        <v>154</v>
      </c>
      <c r="C2857" t="s">
        <v>10</v>
      </c>
      <c r="D2857"/>
      <c r="E2857" s="8"/>
      <c r="F2857" t="s">
        <v>245</v>
      </c>
      <c r="G2857" t="e">
        <f>SUM(Tabuľka9[[#This Row],[Predpokladané spotrebované množstvo 07-12/2022]]*Tabuľka9[[#This Row],[Cena MJ S  DPH]])</f>
        <v>#VALUE!</v>
      </c>
      <c r="H2857" s="1">
        <v>647951</v>
      </c>
      <c r="I2857" t="str">
        <f>_xlfn.XLOOKUP(Tabuľka9[[#This Row],[IČO]],Zlúčenie1[IČO],Zlúčenie1[zariadenie_short])</f>
        <v>DSS Hrabiny</v>
      </c>
      <c r="J2857" t="str">
        <f>_xlfn.XLOOKUP(Tabuľka9[[#This Row],[IČO]],Zlúčenie1[IČO],Zlúčenie1[cis_obce.okres_skratka])</f>
        <v>ZC</v>
      </c>
    </row>
    <row r="2858" spans="1:10" hidden="1" x14ac:dyDescent="0.25">
      <c r="A2858" t="s">
        <v>122</v>
      </c>
      <c r="B2858" t="s">
        <v>155</v>
      </c>
      <c r="C2858" t="s">
        <v>10</v>
      </c>
      <c r="D2858"/>
      <c r="E2858" s="8"/>
      <c r="F2858" t="s">
        <v>264</v>
      </c>
      <c r="G2858" t="e">
        <f>SUM(Tabuľka9[[#This Row],[Predpokladané spotrebované množstvo 07-12/2022]]*Tabuľka9[[#This Row],[Cena MJ S  DPH]])</f>
        <v>#VALUE!</v>
      </c>
      <c r="H2858" s="1">
        <v>647951</v>
      </c>
      <c r="I2858" t="str">
        <f>_xlfn.XLOOKUP(Tabuľka9[[#This Row],[IČO]],Zlúčenie1[IČO],Zlúčenie1[zariadenie_short])</f>
        <v>DSS Hrabiny</v>
      </c>
      <c r="J2858" t="str">
        <f>_xlfn.XLOOKUP(Tabuľka9[[#This Row],[IČO]],Zlúčenie1[IČO],Zlúčenie1[cis_obce.okres_skratka])</f>
        <v>ZC</v>
      </c>
    </row>
    <row r="2859" spans="1:10" hidden="1" x14ac:dyDescent="0.25">
      <c r="A2859" t="s">
        <v>122</v>
      </c>
      <c r="B2859" t="s">
        <v>156</v>
      </c>
      <c r="C2859" t="s">
        <v>10</v>
      </c>
      <c r="D2859"/>
      <c r="E2859" s="8"/>
      <c r="F2859"/>
      <c r="G2859">
        <f>SUM(Tabuľka9[[#This Row],[Predpokladané spotrebované množstvo 07-12/2022]]*Tabuľka9[[#This Row],[Cena MJ S  DPH]])</f>
        <v>0</v>
      </c>
      <c r="H2859" s="1">
        <v>647951</v>
      </c>
      <c r="I2859" t="str">
        <f>_xlfn.XLOOKUP(Tabuľka9[[#This Row],[IČO]],Zlúčenie1[IČO],Zlúčenie1[zariadenie_short])</f>
        <v>DSS Hrabiny</v>
      </c>
      <c r="J2859" t="str">
        <f>_xlfn.XLOOKUP(Tabuľka9[[#This Row],[IČO]],Zlúčenie1[IČO],Zlúčenie1[cis_obce.okres_skratka])</f>
        <v>ZC</v>
      </c>
    </row>
    <row r="2860" spans="1:10" hidden="1" x14ac:dyDescent="0.25">
      <c r="A2860" t="s">
        <v>122</v>
      </c>
      <c r="B2860" t="s">
        <v>157</v>
      </c>
      <c r="C2860" t="s">
        <v>10</v>
      </c>
      <c r="D2860"/>
      <c r="E2860" s="8"/>
      <c r="F2860"/>
      <c r="G2860">
        <f>SUM(Tabuľka9[[#This Row],[Predpokladané spotrebované množstvo 07-12/2022]]*Tabuľka9[[#This Row],[Cena MJ S  DPH]])</f>
        <v>0</v>
      </c>
      <c r="H2860" s="1">
        <v>647951</v>
      </c>
      <c r="I2860" t="str">
        <f>_xlfn.XLOOKUP(Tabuľka9[[#This Row],[IČO]],Zlúčenie1[IČO],Zlúčenie1[zariadenie_short])</f>
        <v>DSS Hrabiny</v>
      </c>
      <c r="J2860" t="str">
        <f>_xlfn.XLOOKUP(Tabuľka9[[#This Row],[IČO]],Zlúčenie1[IČO],Zlúčenie1[cis_obce.okres_skratka])</f>
        <v>ZC</v>
      </c>
    </row>
    <row r="2861" spans="1:10" hidden="1" x14ac:dyDescent="0.25">
      <c r="A2861" t="s">
        <v>122</v>
      </c>
      <c r="B2861" t="s">
        <v>158</v>
      </c>
      <c r="C2861" t="s">
        <v>10</v>
      </c>
      <c r="D2861"/>
      <c r="E2861" s="8"/>
      <c r="F2861" t="s">
        <v>238</v>
      </c>
      <c r="G2861" t="e">
        <f>SUM(Tabuľka9[[#This Row],[Predpokladané spotrebované množstvo 07-12/2022]]*Tabuľka9[[#This Row],[Cena MJ S  DPH]])</f>
        <v>#VALUE!</v>
      </c>
      <c r="H2861" s="1">
        <v>647951</v>
      </c>
      <c r="I2861" t="str">
        <f>_xlfn.XLOOKUP(Tabuľka9[[#This Row],[IČO]],Zlúčenie1[IČO],Zlúčenie1[zariadenie_short])</f>
        <v>DSS Hrabiny</v>
      </c>
      <c r="J2861" t="str">
        <f>_xlfn.XLOOKUP(Tabuľka9[[#This Row],[IČO]],Zlúčenie1[IČO],Zlúčenie1[cis_obce.okres_skratka])</f>
        <v>ZC</v>
      </c>
    </row>
    <row r="2862" spans="1:10" hidden="1" x14ac:dyDescent="0.25">
      <c r="A2862" t="s">
        <v>122</v>
      </c>
      <c r="B2862" t="s">
        <v>159</v>
      </c>
      <c r="C2862" t="s">
        <v>10</v>
      </c>
      <c r="D2862"/>
      <c r="E2862" s="8"/>
      <c r="F2862"/>
      <c r="G2862">
        <f>SUM(Tabuľka9[[#This Row],[Predpokladané spotrebované množstvo 07-12/2022]]*Tabuľka9[[#This Row],[Cena MJ S  DPH]])</f>
        <v>0</v>
      </c>
      <c r="H2862" s="1">
        <v>647951</v>
      </c>
      <c r="I2862" t="str">
        <f>_xlfn.XLOOKUP(Tabuľka9[[#This Row],[IČO]],Zlúčenie1[IČO],Zlúčenie1[zariadenie_short])</f>
        <v>DSS Hrabiny</v>
      </c>
      <c r="J2862" t="str">
        <f>_xlfn.XLOOKUP(Tabuľka9[[#This Row],[IČO]],Zlúčenie1[IČO],Zlúčenie1[cis_obce.okres_skratka])</f>
        <v>ZC</v>
      </c>
    </row>
    <row r="2863" spans="1:10" hidden="1" x14ac:dyDescent="0.25">
      <c r="A2863" t="s">
        <v>122</v>
      </c>
      <c r="B2863" t="s">
        <v>160</v>
      </c>
      <c r="C2863" t="s">
        <v>10</v>
      </c>
      <c r="D2863"/>
      <c r="E2863" s="8"/>
      <c r="F2863"/>
      <c r="G2863">
        <f>SUM(Tabuľka9[[#This Row],[Predpokladané spotrebované množstvo 07-12/2022]]*Tabuľka9[[#This Row],[Cena MJ S  DPH]])</f>
        <v>0</v>
      </c>
      <c r="H2863" s="1">
        <v>647951</v>
      </c>
      <c r="I2863" t="str">
        <f>_xlfn.XLOOKUP(Tabuľka9[[#This Row],[IČO]],Zlúčenie1[IČO],Zlúčenie1[zariadenie_short])</f>
        <v>DSS Hrabiny</v>
      </c>
      <c r="J2863" t="str">
        <f>_xlfn.XLOOKUP(Tabuľka9[[#This Row],[IČO]],Zlúčenie1[IČO],Zlúčenie1[cis_obce.okres_skratka])</f>
        <v>ZC</v>
      </c>
    </row>
    <row r="2864" spans="1:10" hidden="1" x14ac:dyDescent="0.25">
      <c r="A2864" t="s">
        <v>122</v>
      </c>
      <c r="B2864" t="s">
        <v>161</v>
      </c>
      <c r="C2864" t="s">
        <v>10</v>
      </c>
      <c r="D2864"/>
      <c r="E2864" s="8"/>
      <c r="F2864"/>
      <c r="G2864">
        <f>SUM(Tabuľka9[[#This Row],[Predpokladané spotrebované množstvo 07-12/2022]]*Tabuľka9[[#This Row],[Cena MJ S  DPH]])</f>
        <v>0</v>
      </c>
      <c r="H2864" s="1">
        <v>647951</v>
      </c>
      <c r="I2864" t="str">
        <f>_xlfn.XLOOKUP(Tabuľka9[[#This Row],[IČO]],Zlúčenie1[IČO],Zlúčenie1[zariadenie_short])</f>
        <v>DSS Hrabiny</v>
      </c>
      <c r="J2864" t="str">
        <f>_xlfn.XLOOKUP(Tabuľka9[[#This Row],[IČO]],Zlúčenie1[IČO],Zlúčenie1[cis_obce.okres_skratka])</f>
        <v>ZC</v>
      </c>
    </row>
    <row r="2865" spans="1:10" hidden="1" x14ac:dyDescent="0.25">
      <c r="A2865" t="s">
        <v>122</v>
      </c>
      <c r="B2865" t="s">
        <v>162</v>
      </c>
      <c r="C2865" t="s">
        <v>10</v>
      </c>
      <c r="D2865"/>
      <c r="E2865" s="8"/>
      <c r="F2865"/>
      <c r="G2865">
        <f>SUM(Tabuľka9[[#This Row],[Predpokladané spotrebované množstvo 07-12/2022]]*Tabuľka9[[#This Row],[Cena MJ S  DPH]])</f>
        <v>0</v>
      </c>
      <c r="H2865" s="1">
        <v>647951</v>
      </c>
      <c r="I2865" t="str">
        <f>_xlfn.XLOOKUP(Tabuľka9[[#This Row],[IČO]],Zlúčenie1[IČO],Zlúčenie1[zariadenie_short])</f>
        <v>DSS Hrabiny</v>
      </c>
      <c r="J2865" t="str">
        <f>_xlfn.XLOOKUP(Tabuľka9[[#This Row],[IČO]],Zlúčenie1[IČO],Zlúčenie1[cis_obce.okres_skratka])</f>
        <v>ZC</v>
      </c>
    </row>
    <row r="2866" spans="1:10" hidden="1" x14ac:dyDescent="0.25">
      <c r="A2866" t="s">
        <v>122</v>
      </c>
      <c r="B2866" t="s">
        <v>163</v>
      </c>
      <c r="C2866" t="s">
        <v>10</v>
      </c>
      <c r="D2866"/>
      <c r="E2866" s="8"/>
      <c r="F2866"/>
      <c r="G2866">
        <f>SUM(Tabuľka9[[#This Row],[Predpokladané spotrebované množstvo 07-12/2022]]*Tabuľka9[[#This Row],[Cena MJ S  DPH]])</f>
        <v>0</v>
      </c>
      <c r="H2866" s="1">
        <v>647951</v>
      </c>
      <c r="I2866" t="str">
        <f>_xlfn.XLOOKUP(Tabuľka9[[#This Row],[IČO]],Zlúčenie1[IČO],Zlúčenie1[zariadenie_short])</f>
        <v>DSS Hrabiny</v>
      </c>
      <c r="J2866" t="str">
        <f>_xlfn.XLOOKUP(Tabuľka9[[#This Row],[IČO]],Zlúčenie1[IČO],Zlúčenie1[cis_obce.okres_skratka])</f>
        <v>ZC</v>
      </c>
    </row>
    <row r="2867" spans="1:10" hidden="1" x14ac:dyDescent="0.25">
      <c r="A2867" t="s">
        <v>122</v>
      </c>
      <c r="B2867" t="s">
        <v>164</v>
      </c>
      <c r="C2867" t="s">
        <v>10</v>
      </c>
      <c r="D2867"/>
      <c r="E2867" s="8"/>
      <c r="F2867"/>
      <c r="G2867">
        <f>SUM(Tabuľka9[[#This Row],[Predpokladané spotrebované množstvo 07-12/2022]]*Tabuľka9[[#This Row],[Cena MJ S  DPH]])</f>
        <v>0</v>
      </c>
      <c r="H2867" s="1">
        <v>647951</v>
      </c>
      <c r="I2867" t="str">
        <f>_xlfn.XLOOKUP(Tabuľka9[[#This Row],[IČO]],Zlúčenie1[IČO],Zlúčenie1[zariadenie_short])</f>
        <v>DSS Hrabiny</v>
      </c>
      <c r="J2867" t="str">
        <f>_xlfn.XLOOKUP(Tabuľka9[[#This Row],[IČO]],Zlúčenie1[IČO],Zlúčenie1[cis_obce.okres_skratka])</f>
        <v>ZC</v>
      </c>
    </row>
    <row r="2868" spans="1:10" hidden="1" x14ac:dyDescent="0.25">
      <c r="A2868" t="s">
        <v>122</v>
      </c>
      <c r="B2868" t="s">
        <v>165</v>
      </c>
      <c r="C2868" t="s">
        <v>10</v>
      </c>
      <c r="D2868"/>
      <c r="E2868" s="8"/>
      <c r="F2868" t="s">
        <v>237</v>
      </c>
      <c r="G2868" t="e">
        <f>SUM(Tabuľka9[[#This Row],[Predpokladané spotrebované množstvo 07-12/2022]]*Tabuľka9[[#This Row],[Cena MJ S  DPH]])</f>
        <v>#VALUE!</v>
      </c>
      <c r="H2868" s="1">
        <v>647951</v>
      </c>
      <c r="I2868" t="str">
        <f>_xlfn.XLOOKUP(Tabuľka9[[#This Row],[IČO]],Zlúčenie1[IČO],Zlúčenie1[zariadenie_short])</f>
        <v>DSS Hrabiny</v>
      </c>
      <c r="J2868" t="str">
        <f>_xlfn.XLOOKUP(Tabuľka9[[#This Row],[IČO]],Zlúčenie1[IČO],Zlúčenie1[cis_obce.okres_skratka])</f>
        <v>ZC</v>
      </c>
    </row>
    <row r="2869" spans="1:10" hidden="1" x14ac:dyDescent="0.25">
      <c r="A2869" t="s">
        <v>122</v>
      </c>
      <c r="B2869" t="s">
        <v>166</v>
      </c>
      <c r="C2869" t="s">
        <v>10</v>
      </c>
      <c r="D2869"/>
      <c r="E2869" s="8"/>
      <c r="F2869" t="s">
        <v>264</v>
      </c>
      <c r="G2869" t="e">
        <f>SUM(Tabuľka9[[#This Row],[Predpokladané spotrebované množstvo 07-12/2022]]*Tabuľka9[[#This Row],[Cena MJ S  DPH]])</f>
        <v>#VALUE!</v>
      </c>
      <c r="H2869" s="1">
        <v>647951</v>
      </c>
      <c r="I2869" t="str">
        <f>_xlfn.XLOOKUP(Tabuľka9[[#This Row],[IČO]],Zlúčenie1[IČO],Zlúčenie1[zariadenie_short])</f>
        <v>DSS Hrabiny</v>
      </c>
      <c r="J2869" t="str">
        <f>_xlfn.XLOOKUP(Tabuľka9[[#This Row],[IČO]],Zlúčenie1[IČO],Zlúčenie1[cis_obce.okres_skratka])</f>
        <v>ZC</v>
      </c>
    </row>
    <row r="2870" spans="1:10" hidden="1" x14ac:dyDescent="0.25">
      <c r="A2870" t="s">
        <v>122</v>
      </c>
      <c r="B2870" t="s">
        <v>167</v>
      </c>
      <c r="C2870" t="s">
        <v>10</v>
      </c>
      <c r="D2870"/>
      <c r="E2870" s="8">
        <v>2.29</v>
      </c>
      <c r="F2870" t="s">
        <v>240</v>
      </c>
      <c r="G2870" t="e">
        <f>SUM(Tabuľka9[[#This Row],[Predpokladané spotrebované množstvo 07-12/2022]]*Tabuľka9[[#This Row],[Cena MJ S  DPH]])</f>
        <v>#VALUE!</v>
      </c>
      <c r="H2870" s="1">
        <v>647951</v>
      </c>
      <c r="I2870" t="str">
        <f>_xlfn.XLOOKUP(Tabuľka9[[#This Row],[IČO]],Zlúčenie1[IČO],Zlúčenie1[zariadenie_short])</f>
        <v>DSS Hrabiny</v>
      </c>
      <c r="J2870" t="str">
        <f>_xlfn.XLOOKUP(Tabuľka9[[#This Row],[IČO]],Zlúčenie1[IČO],Zlúčenie1[cis_obce.okres_skratka])</f>
        <v>ZC</v>
      </c>
    </row>
    <row r="2871" spans="1:10" hidden="1" x14ac:dyDescent="0.25">
      <c r="A2871" t="s">
        <v>122</v>
      </c>
      <c r="B2871" t="s">
        <v>168</v>
      </c>
      <c r="C2871" t="s">
        <v>10</v>
      </c>
      <c r="D2871"/>
      <c r="E2871" s="8"/>
      <c r="F2871"/>
      <c r="G2871">
        <f>SUM(Tabuľka9[[#This Row],[Predpokladané spotrebované množstvo 07-12/2022]]*Tabuľka9[[#This Row],[Cena MJ S  DPH]])</f>
        <v>0</v>
      </c>
      <c r="H2871" s="1">
        <v>647951</v>
      </c>
      <c r="I2871" t="str">
        <f>_xlfn.XLOOKUP(Tabuľka9[[#This Row],[IČO]],Zlúčenie1[IČO],Zlúčenie1[zariadenie_short])</f>
        <v>DSS Hrabiny</v>
      </c>
      <c r="J2871" t="str">
        <f>_xlfn.XLOOKUP(Tabuľka9[[#This Row],[IČO]],Zlúčenie1[IČO],Zlúčenie1[cis_obce.okres_skratka])</f>
        <v>ZC</v>
      </c>
    </row>
    <row r="2872" spans="1:10" hidden="1" x14ac:dyDescent="0.25">
      <c r="A2872" t="s">
        <v>122</v>
      </c>
      <c r="B2872" t="s">
        <v>169</v>
      </c>
      <c r="C2872" t="s">
        <v>10</v>
      </c>
      <c r="D2872"/>
      <c r="E2872" s="8"/>
      <c r="F2872" t="s">
        <v>266</v>
      </c>
      <c r="G2872" t="e">
        <f>SUM(Tabuľka9[[#This Row],[Predpokladané spotrebované množstvo 07-12/2022]]*Tabuľka9[[#This Row],[Cena MJ S  DPH]])</f>
        <v>#VALUE!</v>
      </c>
      <c r="H2872" s="1">
        <v>647951</v>
      </c>
      <c r="I2872" t="str">
        <f>_xlfn.XLOOKUP(Tabuľka9[[#This Row],[IČO]],Zlúčenie1[IČO],Zlúčenie1[zariadenie_short])</f>
        <v>DSS Hrabiny</v>
      </c>
      <c r="J2872" t="str">
        <f>_xlfn.XLOOKUP(Tabuľka9[[#This Row],[IČO]],Zlúčenie1[IČO],Zlúčenie1[cis_obce.okres_skratka])</f>
        <v>ZC</v>
      </c>
    </row>
    <row r="2873" spans="1:10" hidden="1" x14ac:dyDescent="0.25">
      <c r="A2873" t="s">
        <v>122</v>
      </c>
      <c r="B2873" t="s">
        <v>170</v>
      </c>
      <c r="C2873" t="s">
        <v>10</v>
      </c>
      <c r="D2873"/>
      <c r="E2873" s="8"/>
      <c r="F2873"/>
      <c r="G2873">
        <f>SUM(Tabuľka9[[#This Row],[Predpokladané spotrebované množstvo 07-12/2022]]*Tabuľka9[[#This Row],[Cena MJ S  DPH]])</f>
        <v>0</v>
      </c>
      <c r="H2873" s="1">
        <v>647951</v>
      </c>
      <c r="I2873" t="str">
        <f>_xlfn.XLOOKUP(Tabuľka9[[#This Row],[IČO]],Zlúčenie1[IČO],Zlúčenie1[zariadenie_short])</f>
        <v>DSS Hrabiny</v>
      </c>
      <c r="J2873" t="str">
        <f>_xlfn.XLOOKUP(Tabuľka9[[#This Row],[IČO]],Zlúčenie1[IČO],Zlúčenie1[cis_obce.okres_skratka])</f>
        <v>ZC</v>
      </c>
    </row>
    <row r="2874" spans="1:10" hidden="1" x14ac:dyDescent="0.25">
      <c r="A2874" t="s">
        <v>122</v>
      </c>
      <c r="B2874" t="s">
        <v>171</v>
      </c>
      <c r="C2874" t="s">
        <v>10</v>
      </c>
      <c r="D2874"/>
      <c r="E2874" s="8"/>
      <c r="F2874"/>
      <c r="G2874">
        <f>SUM(Tabuľka9[[#This Row],[Predpokladané spotrebované množstvo 07-12/2022]]*Tabuľka9[[#This Row],[Cena MJ S  DPH]])</f>
        <v>0</v>
      </c>
      <c r="H2874" s="1">
        <v>647951</v>
      </c>
      <c r="I2874" t="str">
        <f>_xlfn.XLOOKUP(Tabuľka9[[#This Row],[IČO]],Zlúčenie1[IČO],Zlúčenie1[zariadenie_short])</f>
        <v>DSS Hrabiny</v>
      </c>
      <c r="J2874" t="str">
        <f>_xlfn.XLOOKUP(Tabuľka9[[#This Row],[IČO]],Zlúčenie1[IČO],Zlúčenie1[cis_obce.okres_skratka])</f>
        <v>ZC</v>
      </c>
    </row>
    <row r="2875" spans="1:10" hidden="1" x14ac:dyDescent="0.25">
      <c r="A2875" t="s">
        <v>122</v>
      </c>
      <c r="B2875" t="s">
        <v>172</v>
      </c>
      <c r="C2875" t="s">
        <v>10</v>
      </c>
      <c r="D2875"/>
      <c r="E2875" s="8"/>
      <c r="F2875"/>
      <c r="G2875">
        <f>SUM(Tabuľka9[[#This Row],[Predpokladané spotrebované množstvo 07-12/2022]]*Tabuľka9[[#This Row],[Cena MJ S  DPH]])</f>
        <v>0</v>
      </c>
      <c r="H2875" s="1">
        <v>647951</v>
      </c>
      <c r="I2875" t="str">
        <f>_xlfn.XLOOKUP(Tabuľka9[[#This Row],[IČO]],Zlúčenie1[IČO],Zlúčenie1[zariadenie_short])</f>
        <v>DSS Hrabiny</v>
      </c>
      <c r="J2875" t="str">
        <f>_xlfn.XLOOKUP(Tabuľka9[[#This Row],[IČO]],Zlúčenie1[IČO],Zlúčenie1[cis_obce.okres_skratka])</f>
        <v>ZC</v>
      </c>
    </row>
    <row r="2876" spans="1:10" hidden="1" x14ac:dyDescent="0.25">
      <c r="A2876" t="s">
        <v>122</v>
      </c>
      <c r="B2876" t="s">
        <v>173</v>
      </c>
      <c r="C2876" t="s">
        <v>10</v>
      </c>
      <c r="D2876"/>
      <c r="E2876" s="8"/>
      <c r="F2876"/>
      <c r="G2876">
        <f>SUM(Tabuľka9[[#This Row],[Predpokladané spotrebované množstvo 07-12/2022]]*Tabuľka9[[#This Row],[Cena MJ S  DPH]])</f>
        <v>0</v>
      </c>
      <c r="H2876" s="1">
        <v>647951</v>
      </c>
      <c r="I2876" t="str">
        <f>_xlfn.XLOOKUP(Tabuľka9[[#This Row],[IČO]],Zlúčenie1[IČO],Zlúčenie1[zariadenie_short])</f>
        <v>DSS Hrabiny</v>
      </c>
      <c r="J2876" t="str">
        <f>_xlfn.XLOOKUP(Tabuľka9[[#This Row],[IČO]],Zlúčenie1[IČO],Zlúčenie1[cis_obce.okres_skratka])</f>
        <v>ZC</v>
      </c>
    </row>
    <row r="2877" spans="1:10" hidden="1" x14ac:dyDescent="0.25">
      <c r="A2877" t="s">
        <v>122</v>
      </c>
      <c r="B2877" t="s">
        <v>174</v>
      </c>
      <c r="C2877" t="s">
        <v>10</v>
      </c>
      <c r="D2877"/>
      <c r="E2877" s="8"/>
      <c r="F2877" t="s">
        <v>267</v>
      </c>
      <c r="G2877" t="e">
        <f>SUM(Tabuľka9[[#This Row],[Predpokladané spotrebované množstvo 07-12/2022]]*Tabuľka9[[#This Row],[Cena MJ S  DPH]])</f>
        <v>#VALUE!</v>
      </c>
      <c r="H2877" s="1">
        <v>647951</v>
      </c>
      <c r="I2877" t="str">
        <f>_xlfn.XLOOKUP(Tabuľka9[[#This Row],[IČO]],Zlúčenie1[IČO],Zlúčenie1[zariadenie_short])</f>
        <v>DSS Hrabiny</v>
      </c>
      <c r="J2877" t="str">
        <f>_xlfn.XLOOKUP(Tabuľka9[[#This Row],[IČO]],Zlúčenie1[IČO],Zlúčenie1[cis_obce.okres_skratka])</f>
        <v>ZC</v>
      </c>
    </row>
    <row r="2878" spans="1:10" hidden="1" x14ac:dyDescent="0.25">
      <c r="A2878" t="s">
        <v>122</v>
      </c>
      <c r="B2878" t="s">
        <v>175</v>
      </c>
      <c r="C2878" t="s">
        <v>10</v>
      </c>
      <c r="D2878"/>
      <c r="E2878" s="8">
        <v>3.8</v>
      </c>
      <c r="F2878" t="s">
        <v>241</v>
      </c>
      <c r="G2878" t="e">
        <f>SUM(Tabuľka9[[#This Row],[Predpokladané spotrebované množstvo 07-12/2022]]*Tabuľka9[[#This Row],[Cena MJ S  DPH]])</f>
        <v>#VALUE!</v>
      </c>
      <c r="H2878" s="1">
        <v>647951</v>
      </c>
      <c r="I2878" t="str">
        <f>_xlfn.XLOOKUP(Tabuľka9[[#This Row],[IČO]],Zlúčenie1[IČO],Zlúčenie1[zariadenie_short])</f>
        <v>DSS Hrabiny</v>
      </c>
      <c r="J2878" t="str">
        <f>_xlfn.XLOOKUP(Tabuľka9[[#This Row],[IČO]],Zlúčenie1[IČO],Zlúčenie1[cis_obce.okres_skratka])</f>
        <v>ZC</v>
      </c>
    </row>
    <row r="2879" spans="1:10" hidden="1" x14ac:dyDescent="0.25">
      <c r="A2879" t="s">
        <v>122</v>
      </c>
      <c r="B2879" t="s">
        <v>176</v>
      </c>
      <c r="C2879" t="s">
        <v>10</v>
      </c>
      <c r="D2879"/>
      <c r="E2879" s="8"/>
      <c r="F2879"/>
      <c r="G2879">
        <f>SUM(Tabuľka9[[#This Row],[Predpokladané spotrebované množstvo 07-12/2022]]*Tabuľka9[[#This Row],[Cena MJ S  DPH]])</f>
        <v>0</v>
      </c>
      <c r="H2879" s="1">
        <v>647951</v>
      </c>
      <c r="I2879" t="str">
        <f>_xlfn.XLOOKUP(Tabuľka9[[#This Row],[IČO]],Zlúčenie1[IČO],Zlúčenie1[zariadenie_short])</f>
        <v>DSS Hrabiny</v>
      </c>
      <c r="J2879" t="str">
        <f>_xlfn.XLOOKUP(Tabuľka9[[#This Row],[IČO]],Zlúčenie1[IČO],Zlúčenie1[cis_obce.okres_skratka])</f>
        <v>ZC</v>
      </c>
    </row>
    <row r="2880" spans="1:10" hidden="1" x14ac:dyDescent="0.25">
      <c r="A2880" t="s">
        <v>122</v>
      </c>
      <c r="B2880" t="s">
        <v>177</v>
      </c>
      <c r="C2880" t="s">
        <v>10</v>
      </c>
      <c r="D2880"/>
      <c r="E2880" s="8"/>
      <c r="F2880"/>
      <c r="G2880">
        <f>SUM(Tabuľka9[[#This Row],[Predpokladané spotrebované množstvo 07-12/2022]]*Tabuľka9[[#This Row],[Cena MJ S  DPH]])</f>
        <v>0</v>
      </c>
      <c r="H2880" s="1">
        <v>647951</v>
      </c>
      <c r="I2880" t="str">
        <f>_xlfn.XLOOKUP(Tabuľka9[[#This Row],[IČO]],Zlúčenie1[IČO],Zlúčenie1[zariadenie_short])</f>
        <v>DSS Hrabiny</v>
      </c>
      <c r="J2880" t="str">
        <f>_xlfn.XLOOKUP(Tabuľka9[[#This Row],[IČO]],Zlúčenie1[IČO],Zlúčenie1[cis_obce.okres_skratka])</f>
        <v>ZC</v>
      </c>
    </row>
    <row r="2881" spans="1:10" hidden="1" x14ac:dyDescent="0.25">
      <c r="A2881" t="s">
        <v>122</v>
      </c>
      <c r="B2881" t="s">
        <v>178</v>
      </c>
      <c r="C2881" t="s">
        <v>10</v>
      </c>
      <c r="D2881"/>
      <c r="E2881" s="8"/>
      <c r="F2881" t="s">
        <v>268</v>
      </c>
      <c r="G2881" t="e">
        <f>SUM(Tabuľka9[[#This Row],[Predpokladané spotrebované množstvo 07-12/2022]]*Tabuľka9[[#This Row],[Cena MJ S  DPH]])</f>
        <v>#VALUE!</v>
      </c>
      <c r="H2881" s="1">
        <v>647951</v>
      </c>
      <c r="I2881" t="str">
        <f>_xlfn.XLOOKUP(Tabuľka9[[#This Row],[IČO]],Zlúčenie1[IČO],Zlúčenie1[zariadenie_short])</f>
        <v>DSS Hrabiny</v>
      </c>
      <c r="J2881" t="str">
        <f>_xlfn.XLOOKUP(Tabuľka9[[#This Row],[IČO]],Zlúčenie1[IČO],Zlúčenie1[cis_obce.okres_skratka])</f>
        <v>ZC</v>
      </c>
    </row>
    <row r="2882" spans="1:10" hidden="1" x14ac:dyDescent="0.25">
      <c r="A2882" t="s">
        <v>122</v>
      </c>
      <c r="B2882" t="s">
        <v>179</v>
      </c>
      <c r="C2882" t="s">
        <v>10</v>
      </c>
      <c r="D2882"/>
      <c r="E2882" s="8"/>
      <c r="F2882"/>
      <c r="G2882">
        <f>SUM(Tabuľka9[[#This Row],[Predpokladané spotrebované množstvo 07-12/2022]]*Tabuľka9[[#This Row],[Cena MJ S  DPH]])</f>
        <v>0</v>
      </c>
      <c r="H2882" s="1">
        <v>647951</v>
      </c>
      <c r="I2882" t="str">
        <f>_xlfn.XLOOKUP(Tabuľka9[[#This Row],[IČO]],Zlúčenie1[IČO],Zlúčenie1[zariadenie_short])</f>
        <v>DSS Hrabiny</v>
      </c>
      <c r="J2882" t="str">
        <f>_xlfn.XLOOKUP(Tabuľka9[[#This Row],[IČO]],Zlúčenie1[IČO],Zlúčenie1[cis_obce.okres_skratka])</f>
        <v>ZC</v>
      </c>
    </row>
    <row r="2883" spans="1:10" hidden="1" x14ac:dyDescent="0.25">
      <c r="A2883" t="s">
        <v>122</v>
      </c>
      <c r="B2883" t="s">
        <v>180</v>
      </c>
      <c r="C2883" t="s">
        <v>10</v>
      </c>
      <c r="D2883"/>
      <c r="E2883" s="8"/>
      <c r="F2883"/>
      <c r="G2883">
        <f>SUM(Tabuľka9[[#This Row],[Predpokladané spotrebované množstvo 07-12/2022]]*Tabuľka9[[#This Row],[Cena MJ S  DPH]])</f>
        <v>0</v>
      </c>
      <c r="H2883" s="1">
        <v>647951</v>
      </c>
      <c r="I2883" t="str">
        <f>_xlfn.XLOOKUP(Tabuľka9[[#This Row],[IČO]],Zlúčenie1[IČO],Zlúčenie1[zariadenie_short])</f>
        <v>DSS Hrabiny</v>
      </c>
      <c r="J2883" t="str">
        <f>_xlfn.XLOOKUP(Tabuľka9[[#This Row],[IČO]],Zlúčenie1[IČO],Zlúčenie1[cis_obce.okres_skratka])</f>
        <v>ZC</v>
      </c>
    </row>
    <row r="2884" spans="1:10" hidden="1" x14ac:dyDescent="0.25">
      <c r="A2884" t="s">
        <v>122</v>
      </c>
      <c r="B2884" t="s">
        <v>181</v>
      </c>
      <c r="C2884" t="s">
        <v>10</v>
      </c>
      <c r="D2884"/>
      <c r="E2884" s="8"/>
      <c r="F2884"/>
      <c r="G2884">
        <f>SUM(Tabuľka9[[#This Row],[Predpokladané spotrebované množstvo 07-12/2022]]*Tabuľka9[[#This Row],[Cena MJ S  DPH]])</f>
        <v>0</v>
      </c>
      <c r="H2884" s="1">
        <v>647951</v>
      </c>
      <c r="I2884" t="str">
        <f>_xlfn.XLOOKUP(Tabuľka9[[#This Row],[IČO]],Zlúčenie1[IČO],Zlúčenie1[zariadenie_short])</f>
        <v>DSS Hrabiny</v>
      </c>
      <c r="J2884" t="str">
        <f>_xlfn.XLOOKUP(Tabuľka9[[#This Row],[IČO]],Zlúčenie1[IČO],Zlúčenie1[cis_obce.okres_skratka])</f>
        <v>ZC</v>
      </c>
    </row>
    <row r="2885" spans="1:10" hidden="1" x14ac:dyDescent="0.25">
      <c r="A2885" t="s">
        <v>122</v>
      </c>
      <c r="B2885" t="s">
        <v>182</v>
      </c>
      <c r="C2885" t="s">
        <v>10</v>
      </c>
      <c r="D2885"/>
      <c r="E2885" s="8"/>
      <c r="F2885"/>
      <c r="G2885">
        <f>SUM(Tabuľka9[[#This Row],[Predpokladané spotrebované množstvo 07-12/2022]]*Tabuľka9[[#This Row],[Cena MJ S  DPH]])</f>
        <v>0</v>
      </c>
      <c r="H2885" s="1">
        <v>647951</v>
      </c>
      <c r="I2885" t="str">
        <f>_xlfn.XLOOKUP(Tabuľka9[[#This Row],[IČO]],Zlúčenie1[IČO],Zlúčenie1[zariadenie_short])</f>
        <v>DSS Hrabiny</v>
      </c>
      <c r="J2885" t="str">
        <f>_xlfn.XLOOKUP(Tabuľka9[[#This Row],[IČO]],Zlúčenie1[IČO],Zlúčenie1[cis_obce.okres_skratka])</f>
        <v>ZC</v>
      </c>
    </row>
    <row r="2886" spans="1:10" hidden="1" x14ac:dyDescent="0.25">
      <c r="A2886" t="s">
        <v>122</v>
      </c>
      <c r="B2886" t="s">
        <v>183</v>
      </c>
      <c r="C2886" t="s">
        <v>10</v>
      </c>
      <c r="D2886"/>
      <c r="E2886" s="8"/>
      <c r="F2886"/>
      <c r="G2886">
        <f>SUM(Tabuľka9[[#This Row],[Predpokladané spotrebované množstvo 07-12/2022]]*Tabuľka9[[#This Row],[Cena MJ S  DPH]])</f>
        <v>0</v>
      </c>
      <c r="H2886" s="1">
        <v>647951</v>
      </c>
      <c r="I2886" t="str">
        <f>_xlfn.XLOOKUP(Tabuľka9[[#This Row],[IČO]],Zlúčenie1[IČO],Zlúčenie1[zariadenie_short])</f>
        <v>DSS Hrabiny</v>
      </c>
      <c r="J2886" t="str">
        <f>_xlfn.XLOOKUP(Tabuľka9[[#This Row],[IČO]],Zlúčenie1[IČO],Zlúčenie1[cis_obce.okres_skratka])</f>
        <v>ZC</v>
      </c>
    </row>
    <row r="2887" spans="1:10" hidden="1" x14ac:dyDescent="0.25">
      <c r="A2887" t="s">
        <v>122</v>
      </c>
      <c r="B2887" t="s">
        <v>184</v>
      </c>
      <c r="C2887" t="s">
        <v>10</v>
      </c>
      <c r="D2887"/>
      <c r="E2887" s="8"/>
      <c r="F2887"/>
      <c r="G2887">
        <f>SUM(Tabuľka9[[#This Row],[Predpokladané spotrebované množstvo 07-12/2022]]*Tabuľka9[[#This Row],[Cena MJ S  DPH]])</f>
        <v>0</v>
      </c>
      <c r="H2887" s="1">
        <v>647951</v>
      </c>
      <c r="I2887" t="str">
        <f>_xlfn.XLOOKUP(Tabuľka9[[#This Row],[IČO]],Zlúčenie1[IČO],Zlúčenie1[zariadenie_short])</f>
        <v>DSS Hrabiny</v>
      </c>
      <c r="J2887" t="str">
        <f>_xlfn.XLOOKUP(Tabuľka9[[#This Row],[IČO]],Zlúčenie1[IČO],Zlúčenie1[cis_obce.okres_skratka])</f>
        <v>ZC</v>
      </c>
    </row>
    <row r="2888" spans="1:10" hidden="1" x14ac:dyDescent="0.25">
      <c r="A2888" t="s">
        <v>122</v>
      </c>
      <c r="B2888" t="s">
        <v>185</v>
      </c>
      <c r="C2888" t="s">
        <v>10</v>
      </c>
      <c r="D2888"/>
      <c r="E2888" s="8"/>
      <c r="F2888"/>
      <c r="G2888">
        <f>SUM(Tabuľka9[[#This Row],[Predpokladané spotrebované množstvo 07-12/2022]]*Tabuľka9[[#This Row],[Cena MJ S  DPH]])</f>
        <v>0</v>
      </c>
      <c r="H2888" s="1">
        <v>647951</v>
      </c>
      <c r="I2888" t="str">
        <f>_xlfn.XLOOKUP(Tabuľka9[[#This Row],[IČO]],Zlúčenie1[IČO],Zlúčenie1[zariadenie_short])</f>
        <v>DSS Hrabiny</v>
      </c>
      <c r="J2888" t="str">
        <f>_xlfn.XLOOKUP(Tabuľka9[[#This Row],[IČO]],Zlúčenie1[IČO],Zlúčenie1[cis_obce.okres_skratka])</f>
        <v>ZC</v>
      </c>
    </row>
    <row r="2889" spans="1:10" hidden="1" x14ac:dyDescent="0.25">
      <c r="A2889" t="s">
        <v>92</v>
      </c>
      <c r="B2889" t="s">
        <v>186</v>
      </c>
      <c r="C2889" t="s">
        <v>45</v>
      </c>
      <c r="D2889"/>
      <c r="E2889" s="8"/>
      <c r="F2889" t="s">
        <v>269</v>
      </c>
      <c r="G2889" t="e">
        <f>SUM(Tabuľka9[[#This Row],[Predpokladané spotrebované množstvo 07-12/2022]]*Tabuľka9[[#This Row],[Cena MJ S  DPH]])</f>
        <v>#VALUE!</v>
      </c>
      <c r="H2889" s="1">
        <v>647951</v>
      </c>
      <c r="I2889" t="str">
        <f>_xlfn.XLOOKUP(Tabuľka9[[#This Row],[IČO]],Zlúčenie1[IČO],Zlúčenie1[zariadenie_short])</f>
        <v>DSS Hrabiny</v>
      </c>
      <c r="J2889" t="str">
        <f>_xlfn.XLOOKUP(Tabuľka9[[#This Row],[IČO]],Zlúčenie1[IČO],Zlúčenie1[cis_obce.okres_skratka])</f>
        <v>ZC</v>
      </c>
    </row>
    <row r="2890" spans="1:10" hidden="1" x14ac:dyDescent="0.25">
      <c r="A2890" t="s">
        <v>92</v>
      </c>
      <c r="B2890" t="s">
        <v>187</v>
      </c>
      <c r="C2890" t="s">
        <v>10</v>
      </c>
      <c r="D2890"/>
      <c r="E2890" s="8"/>
      <c r="F2890"/>
      <c r="G2890">
        <f>SUM(Tabuľka9[[#This Row],[Predpokladané spotrebované množstvo 07-12/2022]]*Tabuľka9[[#This Row],[Cena MJ S  DPH]])</f>
        <v>0</v>
      </c>
      <c r="H2890" s="1">
        <v>647951</v>
      </c>
      <c r="I2890" t="str">
        <f>_xlfn.XLOOKUP(Tabuľka9[[#This Row],[IČO]],Zlúčenie1[IČO],Zlúčenie1[zariadenie_short])</f>
        <v>DSS Hrabiny</v>
      </c>
      <c r="J2890" t="str">
        <f>_xlfn.XLOOKUP(Tabuľka9[[#This Row],[IČO]],Zlúčenie1[IČO],Zlúčenie1[cis_obce.okres_skratka])</f>
        <v>ZC</v>
      </c>
    </row>
    <row r="2891" spans="1:10" hidden="1" x14ac:dyDescent="0.25">
      <c r="A2891" t="s">
        <v>92</v>
      </c>
      <c r="B2891" t="s">
        <v>188</v>
      </c>
      <c r="C2891" t="s">
        <v>10</v>
      </c>
      <c r="D2891"/>
      <c r="E2891" s="8"/>
      <c r="F2891">
        <v>20</v>
      </c>
      <c r="G2891">
        <f>SUM(Tabuľka9[[#This Row],[Predpokladané spotrebované množstvo 07-12/2022]]*Tabuľka9[[#This Row],[Cena MJ S  DPH]])</f>
        <v>0</v>
      </c>
      <c r="H2891" s="1">
        <v>647951</v>
      </c>
      <c r="I2891" t="str">
        <f>_xlfn.XLOOKUP(Tabuľka9[[#This Row],[IČO]],Zlúčenie1[IČO],Zlúčenie1[zariadenie_short])</f>
        <v>DSS Hrabiny</v>
      </c>
      <c r="J2891" t="str">
        <f>_xlfn.XLOOKUP(Tabuľka9[[#This Row],[IČO]],Zlúčenie1[IČO],Zlúčenie1[cis_obce.okres_skratka])</f>
        <v>ZC</v>
      </c>
    </row>
    <row r="2892" spans="1:10" hidden="1" x14ac:dyDescent="0.25">
      <c r="A2892" t="s">
        <v>7</v>
      </c>
      <c r="B2892" t="s">
        <v>8</v>
      </c>
      <c r="C2892" t="s">
        <v>10</v>
      </c>
      <c r="D2892"/>
      <c r="E2892" s="8"/>
      <c r="F2892"/>
      <c r="G2892">
        <f>SUM(Tabuľka9[[#This Row],[Predpokladané spotrebované množstvo 07-12/2022]]*Tabuľka9[[#This Row],[Cena MJ S  DPH]])</f>
        <v>0</v>
      </c>
      <c r="H2892" s="1">
        <v>648523</v>
      </c>
      <c r="I2892" t="str">
        <f>_xlfn.XLOOKUP(Tabuľka9[[#This Row],[IČO]],Zlúčenie1[IČO],Zlúčenie1[zariadenie_short])</f>
        <v>DSS Krupina</v>
      </c>
      <c r="J2892" t="str">
        <f>_xlfn.XLOOKUP(Tabuľka9[[#This Row],[IČO]],Zlúčenie1[IČO],Zlúčenie1[cis_obce.okres_skratka])</f>
        <v>KA</v>
      </c>
    </row>
    <row r="2893" spans="1:10" hidden="1" x14ac:dyDescent="0.25">
      <c r="A2893" t="s">
        <v>7</v>
      </c>
      <c r="B2893" t="s">
        <v>9</v>
      </c>
      <c r="C2893" t="s">
        <v>10</v>
      </c>
      <c r="D2893"/>
      <c r="E2893" s="8"/>
      <c r="F2893"/>
      <c r="G2893">
        <f>SUM(Tabuľka9[[#This Row],[Predpokladané spotrebované množstvo 07-12/2022]]*Tabuľka9[[#This Row],[Cena MJ S  DPH]])</f>
        <v>0</v>
      </c>
      <c r="H2893" s="1">
        <v>648523</v>
      </c>
      <c r="I2893" t="str">
        <f>_xlfn.XLOOKUP(Tabuľka9[[#This Row],[IČO]],Zlúčenie1[IČO],Zlúčenie1[zariadenie_short])</f>
        <v>DSS Krupina</v>
      </c>
      <c r="J2893" t="str">
        <f>_xlfn.XLOOKUP(Tabuľka9[[#This Row],[IČO]],Zlúčenie1[IČO],Zlúčenie1[cis_obce.okres_skratka])</f>
        <v>KA</v>
      </c>
    </row>
    <row r="2894" spans="1:10" hidden="1" x14ac:dyDescent="0.25">
      <c r="A2894" t="s">
        <v>7</v>
      </c>
      <c r="B2894" t="s">
        <v>11</v>
      </c>
      <c r="C2894" t="s">
        <v>10</v>
      </c>
      <c r="D2894"/>
      <c r="E2894" s="8">
        <v>1.2</v>
      </c>
      <c r="F2894"/>
      <c r="G2894">
        <f>SUM(Tabuľka9[[#This Row],[Predpokladané spotrebované množstvo 07-12/2022]]*Tabuľka9[[#This Row],[Cena MJ S  DPH]])</f>
        <v>0</v>
      </c>
      <c r="H2894" s="1">
        <v>648523</v>
      </c>
      <c r="I2894" t="str">
        <f>_xlfn.XLOOKUP(Tabuľka9[[#This Row],[IČO]],Zlúčenie1[IČO],Zlúčenie1[zariadenie_short])</f>
        <v>DSS Krupina</v>
      </c>
      <c r="J2894" t="str">
        <f>_xlfn.XLOOKUP(Tabuľka9[[#This Row],[IČO]],Zlúčenie1[IČO],Zlúčenie1[cis_obce.okres_skratka])</f>
        <v>KA</v>
      </c>
    </row>
    <row r="2895" spans="1:10" hidden="1" x14ac:dyDescent="0.25">
      <c r="A2895" t="s">
        <v>7</v>
      </c>
      <c r="B2895" t="s">
        <v>12</v>
      </c>
      <c r="C2895" t="s">
        <v>10</v>
      </c>
      <c r="D2895"/>
      <c r="E2895" s="8">
        <v>0.4</v>
      </c>
      <c r="F2895">
        <v>20</v>
      </c>
      <c r="G2895">
        <f>SUM(Tabuľka9[[#This Row],[Predpokladané spotrebované množstvo 07-12/2022]]*Tabuľka9[[#This Row],[Cena MJ S  DPH]])</f>
        <v>8</v>
      </c>
      <c r="H2895" s="1">
        <v>648523</v>
      </c>
      <c r="I2895" t="str">
        <f>_xlfn.XLOOKUP(Tabuľka9[[#This Row],[IČO]],Zlúčenie1[IČO],Zlúčenie1[zariadenie_short])</f>
        <v>DSS Krupina</v>
      </c>
      <c r="J2895" t="str">
        <f>_xlfn.XLOOKUP(Tabuľka9[[#This Row],[IČO]],Zlúčenie1[IČO],Zlúčenie1[cis_obce.okres_skratka])</f>
        <v>KA</v>
      </c>
    </row>
    <row r="2896" spans="1:10" hidden="1" x14ac:dyDescent="0.25">
      <c r="A2896" t="s">
        <v>7</v>
      </c>
      <c r="B2896" t="s">
        <v>13</v>
      </c>
      <c r="C2896" t="s">
        <v>10</v>
      </c>
      <c r="D2896"/>
      <c r="E2896" s="8"/>
      <c r="F2896"/>
      <c r="G2896">
        <f>SUM(Tabuľka9[[#This Row],[Predpokladané spotrebované množstvo 07-12/2022]]*Tabuľka9[[#This Row],[Cena MJ S  DPH]])</f>
        <v>0</v>
      </c>
      <c r="H2896" s="1">
        <v>648523</v>
      </c>
      <c r="I2896" t="str">
        <f>_xlfn.XLOOKUP(Tabuľka9[[#This Row],[IČO]],Zlúčenie1[IČO],Zlúčenie1[zariadenie_short])</f>
        <v>DSS Krupina</v>
      </c>
      <c r="J2896" t="str">
        <f>_xlfn.XLOOKUP(Tabuľka9[[#This Row],[IČO]],Zlúčenie1[IČO],Zlúčenie1[cis_obce.okres_skratka])</f>
        <v>KA</v>
      </c>
    </row>
    <row r="2897" spans="1:10" hidden="1" x14ac:dyDescent="0.25">
      <c r="A2897" t="s">
        <v>7</v>
      </c>
      <c r="B2897" t="s">
        <v>14</v>
      </c>
      <c r="C2897" t="s">
        <v>10</v>
      </c>
      <c r="D2897"/>
      <c r="E2897" s="8"/>
      <c r="F2897"/>
      <c r="G2897">
        <f>SUM(Tabuľka9[[#This Row],[Predpokladané spotrebované množstvo 07-12/2022]]*Tabuľka9[[#This Row],[Cena MJ S  DPH]])</f>
        <v>0</v>
      </c>
      <c r="H2897" s="1">
        <v>648523</v>
      </c>
      <c r="I2897" t="str">
        <f>_xlfn.XLOOKUP(Tabuľka9[[#This Row],[IČO]],Zlúčenie1[IČO],Zlúčenie1[zariadenie_short])</f>
        <v>DSS Krupina</v>
      </c>
      <c r="J2897" t="str">
        <f>_xlfn.XLOOKUP(Tabuľka9[[#This Row],[IČO]],Zlúčenie1[IČO],Zlúčenie1[cis_obce.okres_skratka])</f>
        <v>KA</v>
      </c>
    </row>
    <row r="2898" spans="1:10" hidden="1" x14ac:dyDescent="0.25">
      <c r="A2898" t="s">
        <v>7</v>
      </c>
      <c r="B2898" t="s">
        <v>15</v>
      </c>
      <c r="C2898" t="s">
        <v>16</v>
      </c>
      <c r="D2898"/>
      <c r="E2898" s="8">
        <v>0.4</v>
      </c>
      <c r="F2898"/>
      <c r="G2898">
        <f>SUM(Tabuľka9[[#This Row],[Predpokladané spotrebované množstvo 07-12/2022]]*Tabuľka9[[#This Row],[Cena MJ S  DPH]])</f>
        <v>0</v>
      </c>
      <c r="H2898" s="1">
        <v>648523</v>
      </c>
      <c r="I2898" t="str">
        <f>_xlfn.XLOOKUP(Tabuľka9[[#This Row],[IČO]],Zlúčenie1[IČO],Zlúčenie1[zariadenie_short])</f>
        <v>DSS Krupina</v>
      </c>
      <c r="J2898" t="str">
        <f>_xlfn.XLOOKUP(Tabuľka9[[#This Row],[IČO]],Zlúčenie1[IČO],Zlúčenie1[cis_obce.okres_skratka])</f>
        <v>KA</v>
      </c>
    </row>
    <row r="2899" spans="1:10" hidden="1" x14ac:dyDescent="0.25">
      <c r="A2899" t="s">
        <v>7</v>
      </c>
      <c r="B2899" t="s">
        <v>17</v>
      </c>
      <c r="C2899" t="s">
        <v>10</v>
      </c>
      <c r="D2899"/>
      <c r="E2899" s="8">
        <v>3</v>
      </c>
      <c r="F2899"/>
      <c r="G2899">
        <f>SUM(Tabuľka9[[#This Row],[Predpokladané spotrebované množstvo 07-12/2022]]*Tabuľka9[[#This Row],[Cena MJ S  DPH]])</f>
        <v>0</v>
      </c>
      <c r="H2899" s="1">
        <v>648523</v>
      </c>
      <c r="I2899" t="str">
        <f>_xlfn.XLOOKUP(Tabuľka9[[#This Row],[IČO]],Zlúčenie1[IČO],Zlúčenie1[zariadenie_short])</f>
        <v>DSS Krupina</v>
      </c>
      <c r="J2899" t="str">
        <f>_xlfn.XLOOKUP(Tabuľka9[[#This Row],[IČO]],Zlúčenie1[IČO],Zlúčenie1[cis_obce.okres_skratka])</f>
        <v>KA</v>
      </c>
    </row>
    <row r="2900" spans="1:10" hidden="1" x14ac:dyDescent="0.25">
      <c r="A2900" t="s">
        <v>7</v>
      </c>
      <c r="B2900" t="s">
        <v>18</v>
      </c>
      <c r="C2900" t="s">
        <v>10</v>
      </c>
      <c r="D2900"/>
      <c r="E2900" s="8"/>
      <c r="F2900"/>
      <c r="G2900">
        <f>SUM(Tabuľka9[[#This Row],[Predpokladané spotrebované množstvo 07-12/2022]]*Tabuľka9[[#This Row],[Cena MJ S  DPH]])</f>
        <v>0</v>
      </c>
      <c r="H2900" s="1">
        <v>648523</v>
      </c>
      <c r="I2900" t="str">
        <f>_xlfn.XLOOKUP(Tabuľka9[[#This Row],[IČO]],Zlúčenie1[IČO],Zlúčenie1[zariadenie_short])</f>
        <v>DSS Krupina</v>
      </c>
      <c r="J2900" t="str">
        <f>_xlfn.XLOOKUP(Tabuľka9[[#This Row],[IČO]],Zlúčenie1[IČO],Zlúčenie1[cis_obce.okres_skratka])</f>
        <v>KA</v>
      </c>
    </row>
    <row r="2901" spans="1:10" hidden="1" x14ac:dyDescent="0.25">
      <c r="A2901" t="s">
        <v>7</v>
      </c>
      <c r="B2901" t="s">
        <v>19</v>
      </c>
      <c r="C2901" t="s">
        <v>10</v>
      </c>
      <c r="D2901"/>
      <c r="E2901" s="8"/>
      <c r="F2901"/>
      <c r="G2901">
        <f>SUM(Tabuľka9[[#This Row],[Predpokladané spotrebované množstvo 07-12/2022]]*Tabuľka9[[#This Row],[Cena MJ S  DPH]])</f>
        <v>0</v>
      </c>
      <c r="H2901" s="1">
        <v>648523</v>
      </c>
      <c r="I2901" t="str">
        <f>_xlfn.XLOOKUP(Tabuľka9[[#This Row],[IČO]],Zlúčenie1[IČO],Zlúčenie1[zariadenie_short])</f>
        <v>DSS Krupina</v>
      </c>
      <c r="J2901" t="str">
        <f>_xlfn.XLOOKUP(Tabuľka9[[#This Row],[IČO]],Zlúčenie1[IČO],Zlúčenie1[cis_obce.okres_skratka])</f>
        <v>KA</v>
      </c>
    </row>
    <row r="2902" spans="1:10" hidden="1" x14ac:dyDescent="0.25">
      <c r="A2902" t="s">
        <v>7</v>
      </c>
      <c r="B2902" t="s">
        <v>20</v>
      </c>
      <c r="C2902" t="s">
        <v>10</v>
      </c>
      <c r="D2902"/>
      <c r="E2902" s="8"/>
      <c r="F2902"/>
      <c r="G2902">
        <f>SUM(Tabuľka9[[#This Row],[Predpokladané spotrebované množstvo 07-12/2022]]*Tabuľka9[[#This Row],[Cena MJ S  DPH]])</f>
        <v>0</v>
      </c>
      <c r="H2902" s="1">
        <v>648523</v>
      </c>
      <c r="I2902" t="str">
        <f>_xlfn.XLOOKUP(Tabuľka9[[#This Row],[IČO]],Zlúčenie1[IČO],Zlúčenie1[zariadenie_short])</f>
        <v>DSS Krupina</v>
      </c>
      <c r="J2902" t="str">
        <f>_xlfn.XLOOKUP(Tabuľka9[[#This Row],[IČO]],Zlúčenie1[IČO],Zlúčenie1[cis_obce.okres_skratka])</f>
        <v>KA</v>
      </c>
    </row>
    <row r="2903" spans="1:10" hidden="1" x14ac:dyDescent="0.25">
      <c r="A2903" t="s">
        <v>7</v>
      </c>
      <c r="B2903" t="s">
        <v>21</v>
      </c>
      <c r="C2903" t="s">
        <v>22</v>
      </c>
      <c r="D2903"/>
      <c r="E2903" s="8"/>
      <c r="F2903"/>
      <c r="G2903">
        <f>SUM(Tabuľka9[[#This Row],[Predpokladané spotrebované množstvo 07-12/2022]]*Tabuľka9[[#This Row],[Cena MJ S  DPH]])</f>
        <v>0</v>
      </c>
      <c r="H2903" s="1">
        <v>648523</v>
      </c>
      <c r="I2903" t="str">
        <f>_xlfn.XLOOKUP(Tabuľka9[[#This Row],[IČO]],Zlúčenie1[IČO],Zlúčenie1[zariadenie_short])</f>
        <v>DSS Krupina</v>
      </c>
      <c r="J2903" t="str">
        <f>_xlfn.XLOOKUP(Tabuľka9[[#This Row],[IČO]],Zlúčenie1[IČO],Zlúčenie1[cis_obce.okres_skratka])</f>
        <v>KA</v>
      </c>
    </row>
    <row r="2904" spans="1:10" hidden="1" x14ac:dyDescent="0.25">
      <c r="A2904" t="s">
        <v>7</v>
      </c>
      <c r="B2904" t="s">
        <v>23</v>
      </c>
      <c r="C2904" t="s">
        <v>10</v>
      </c>
      <c r="D2904"/>
      <c r="E2904" s="8"/>
      <c r="F2904"/>
      <c r="G2904">
        <f>SUM(Tabuľka9[[#This Row],[Predpokladané spotrebované množstvo 07-12/2022]]*Tabuľka9[[#This Row],[Cena MJ S  DPH]])</f>
        <v>0</v>
      </c>
      <c r="H2904" s="1">
        <v>648523</v>
      </c>
      <c r="I2904" t="str">
        <f>_xlfn.XLOOKUP(Tabuľka9[[#This Row],[IČO]],Zlúčenie1[IČO],Zlúčenie1[zariadenie_short])</f>
        <v>DSS Krupina</v>
      </c>
      <c r="J2904" t="str">
        <f>_xlfn.XLOOKUP(Tabuľka9[[#This Row],[IČO]],Zlúčenie1[IČO],Zlúčenie1[cis_obce.okres_skratka])</f>
        <v>KA</v>
      </c>
    </row>
    <row r="2905" spans="1:10" hidden="1" x14ac:dyDescent="0.25">
      <c r="A2905" t="s">
        <v>7</v>
      </c>
      <c r="B2905" t="s">
        <v>24</v>
      </c>
      <c r="C2905" t="s">
        <v>10</v>
      </c>
      <c r="D2905"/>
      <c r="E2905" s="8">
        <v>2.5</v>
      </c>
      <c r="F2905"/>
      <c r="G2905">
        <f>SUM(Tabuľka9[[#This Row],[Predpokladané spotrebované množstvo 07-12/2022]]*Tabuľka9[[#This Row],[Cena MJ S  DPH]])</f>
        <v>0</v>
      </c>
      <c r="H2905" s="1">
        <v>648523</v>
      </c>
      <c r="I2905" t="str">
        <f>_xlfn.XLOOKUP(Tabuľka9[[#This Row],[IČO]],Zlúčenie1[IČO],Zlúčenie1[zariadenie_short])</f>
        <v>DSS Krupina</v>
      </c>
      <c r="J2905" t="str">
        <f>_xlfn.XLOOKUP(Tabuľka9[[#This Row],[IČO]],Zlúčenie1[IČO],Zlúčenie1[cis_obce.okres_skratka])</f>
        <v>KA</v>
      </c>
    </row>
    <row r="2906" spans="1:10" hidden="1" x14ac:dyDescent="0.25">
      <c r="A2906" t="s">
        <v>7</v>
      </c>
      <c r="B2906" t="s">
        <v>25</v>
      </c>
      <c r="C2906" t="s">
        <v>10</v>
      </c>
      <c r="D2906"/>
      <c r="E2906" s="8"/>
      <c r="F2906"/>
      <c r="G2906">
        <f>SUM(Tabuľka9[[#This Row],[Predpokladané spotrebované množstvo 07-12/2022]]*Tabuľka9[[#This Row],[Cena MJ S  DPH]])</f>
        <v>0</v>
      </c>
      <c r="H2906" s="1">
        <v>648523</v>
      </c>
      <c r="I2906" t="str">
        <f>_xlfn.XLOOKUP(Tabuľka9[[#This Row],[IČO]],Zlúčenie1[IČO],Zlúčenie1[zariadenie_short])</f>
        <v>DSS Krupina</v>
      </c>
      <c r="J2906" t="str">
        <f>_xlfn.XLOOKUP(Tabuľka9[[#This Row],[IČO]],Zlúčenie1[IČO],Zlúčenie1[cis_obce.okres_skratka])</f>
        <v>KA</v>
      </c>
    </row>
    <row r="2907" spans="1:10" hidden="1" x14ac:dyDescent="0.25">
      <c r="A2907" t="s">
        <v>7</v>
      </c>
      <c r="B2907" t="s">
        <v>26</v>
      </c>
      <c r="C2907" t="s">
        <v>10</v>
      </c>
      <c r="D2907"/>
      <c r="E2907" s="8">
        <v>1.1000000000000001</v>
      </c>
      <c r="F2907">
        <v>10</v>
      </c>
      <c r="G2907">
        <f>SUM(Tabuľka9[[#This Row],[Predpokladané spotrebované množstvo 07-12/2022]]*Tabuľka9[[#This Row],[Cena MJ S  DPH]])</f>
        <v>11</v>
      </c>
      <c r="H2907" s="1">
        <v>648523</v>
      </c>
      <c r="I2907" t="str">
        <f>_xlfn.XLOOKUP(Tabuľka9[[#This Row],[IČO]],Zlúčenie1[IČO],Zlúčenie1[zariadenie_short])</f>
        <v>DSS Krupina</v>
      </c>
      <c r="J2907" t="str">
        <f>_xlfn.XLOOKUP(Tabuľka9[[#This Row],[IČO]],Zlúčenie1[IČO],Zlúčenie1[cis_obce.okres_skratka])</f>
        <v>KA</v>
      </c>
    </row>
    <row r="2908" spans="1:10" hidden="1" x14ac:dyDescent="0.25">
      <c r="A2908" t="s">
        <v>7</v>
      </c>
      <c r="B2908" t="s">
        <v>27</v>
      </c>
      <c r="C2908" t="s">
        <v>10</v>
      </c>
      <c r="D2908"/>
      <c r="E2908" s="8">
        <v>0.6</v>
      </c>
      <c r="F2908">
        <v>10</v>
      </c>
      <c r="G2908">
        <f>SUM(Tabuľka9[[#This Row],[Predpokladané spotrebované množstvo 07-12/2022]]*Tabuľka9[[#This Row],[Cena MJ S  DPH]])</f>
        <v>6</v>
      </c>
      <c r="H2908" s="1">
        <v>648523</v>
      </c>
      <c r="I2908" t="str">
        <f>_xlfn.XLOOKUP(Tabuľka9[[#This Row],[IČO]],Zlúčenie1[IČO],Zlúčenie1[zariadenie_short])</f>
        <v>DSS Krupina</v>
      </c>
      <c r="J2908" t="str">
        <f>_xlfn.XLOOKUP(Tabuľka9[[#This Row],[IČO]],Zlúčenie1[IČO],Zlúčenie1[cis_obce.okres_skratka])</f>
        <v>KA</v>
      </c>
    </row>
    <row r="2909" spans="1:10" hidden="1" x14ac:dyDescent="0.25">
      <c r="A2909" t="s">
        <v>7</v>
      </c>
      <c r="B2909" t="s">
        <v>28</v>
      </c>
      <c r="C2909" t="s">
        <v>10</v>
      </c>
      <c r="D2909"/>
      <c r="E2909" s="8">
        <v>0.6</v>
      </c>
      <c r="F2909">
        <v>10</v>
      </c>
      <c r="G2909">
        <f>SUM(Tabuľka9[[#This Row],[Predpokladané spotrebované množstvo 07-12/2022]]*Tabuľka9[[#This Row],[Cena MJ S  DPH]])</f>
        <v>6</v>
      </c>
      <c r="H2909" s="1">
        <v>648523</v>
      </c>
      <c r="I2909" t="str">
        <f>_xlfn.XLOOKUP(Tabuľka9[[#This Row],[IČO]],Zlúčenie1[IČO],Zlúčenie1[zariadenie_short])</f>
        <v>DSS Krupina</v>
      </c>
      <c r="J2909" t="str">
        <f>_xlfn.XLOOKUP(Tabuľka9[[#This Row],[IČO]],Zlúčenie1[IČO],Zlúčenie1[cis_obce.okres_skratka])</f>
        <v>KA</v>
      </c>
    </row>
    <row r="2910" spans="1:10" hidden="1" x14ac:dyDescent="0.25">
      <c r="A2910" t="s">
        <v>7</v>
      </c>
      <c r="B2910" t="s">
        <v>29</v>
      </c>
      <c r="C2910" t="s">
        <v>16</v>
      </c>
      <c r="D2910"/>
      <c r="E2910" s="8">
        <v>0.5</v>
      </c>
      <c r="F2910"/>
      <c r="G2910">
        <f>SUM(Tabuľka9[[#This Row],[Predpokladané spotrebované množstvo 07-12/2022]]*Tabuľka9[[#This Row],[Cena MJ S  DPH]])</f>
        <v>0</v>
      </c>
      <c r="H2910" s="1">
        <v>648523</v>
      </c>
      <c r="I2910" t="str">
        <f>_xlfn.XLOOKUP(Tabuľka9[[#This Row],[IČO]],Zlúčenie1[IČO],Zlúčenie1[zariadenie_short])</f>
        <v>DSS Krupina</v>
      </c>
      <c r="J2910" t="str">
        <f>_xlfn.XLOOKUP(Tabuľka9[[#This Row],[IČO]],Zlúčenie1[IČO],Zlúčenie1[cis_obce.okres_skratka])</f>
        <v>KA</v>
      </c>
    </row>
    <row r="2911" spans="1:10" hidden="1" x14ac:dyDescent="0.25">
      <c r="A2911" t="s">
        <v>7</v>
      </c>
      <c r="B2911" t="s">
        <v>30</v>
      </c>
      <c r="C2911" t="s">
        <v>10</v>
      </c>
      <c r="D2911"/>
      <c r="E2911" s="8">
        <v>0.5</v>
      </c>
      <c r="F2911"/>
      <c r="G2911">
        <f>SUM(Tabuľka9[[#This Row],[Predpokladané spotrebované množstvo 07-12/2022]]*Tabuľka9[[#This Row],[Cena MJ S  DPH]])</f>
        <v>0</v>
      </c>
      <c r="H2911" s="1">
        <v>648523</v>
      </c>
      <c r="I2911" t="str">
        <f>_xlfn.XLOOKUP(Tabuľka9[[#This Row],[IČO]],Zlúčenie1[IČO],Zlúčenie1[zariadenie_short])</f>
        <v>DSS Krupina</v>
      </c>
      <c r="J2911" t="str">
        <f>_xlfn.XLOOKUP(Tabuľka9[[#This Row],[IČO]],Zlúčenie1[IČO],Zlúčenie1[cis_obce.okres_skratka])</f>
        <v>KA</v>
      </c>
    </row>
    <row r="2912" spans="1:10" hidden="1" x14ac:dyDescent="0.25">
      <c r="A2912" t="s">
        <v>7</v>
      </c>
      <c r="B2912" t="s">
        <v>31</v>
      </c>
      <c r="C2912" t="s">
        <v>10</v>
      </c>
      <c r="D2912"/>
      <c r="E2912" s="8">
        <v>0.8</v>
      </c>
      <c r="F2912"/>
      <c r="G2912">
        <f>SUM(Tabuľka9[[#This Row],[Predpokladané spotrebované množstvo 07-12/2022]]*Tabuľka9[[#This Row],[Cena MJ S  DPH]])</f>
        <v>0</v>
      </c>
      <c r="H2912" s="1">
        <v>648523</v>
      </c>
      <c r="I2912" t="str">
        <f>_xlfn.XLOOKUP(Tabuľka9[[#This Row],[IČO]],Zlúčenie1[IČO],Zlúčenie1[zariadenie_short])</f>
        <v>DSS Krupina</v>
      </c>
      <c r="J2912" t="str">
        <f>_xlfn.XLOOKUP(Tabuľka9[[#This Row],[IČO]],Zlúčenie1[IČO],Zlúčenie1[cis_obce.okres_skratka])</f>
        <v>KA</v>
      </c>
    </row>
    <row r="2913" spans="1:10" hidden="1" x14ac:dyDescent="0.25">
      <c r="A2913" t="s">
        <v>7</v>
      </c>
      <c r="B2913" t="s">
        <v>32</v>
      </c>
      <c r="C2913" t="s">
        <v>10</v>
      </c>
      <c r="D2913"/>
      <c r="E2913" s="8">
        <v>0.6</v>
      </c>
      <c r="F2913">
        <v>10</v>
      </c>
      <c r="G2913">
        <f>SUM(Tabuľka9[[#This Row],[Predpokladané spotrebované množstvo 07-12/2022]]*Tabuľka9[[#This Row],[Cena MJ S  DPH]])</f>
        <v>6</v>
      </c>
      <c r="H2913" s="1">
        <v>648523</v>
      </c>
      <c r="I2913" t="str">
        <f>_xlfn.XLOOKUP(Tabuľka9[[#This Row],[IČO]],Zlúčenie1[IČO],Zlúčenie1[zariadenie_short])</f>
        <v>DSS Krupina</v>
      </c>
      <c r="J2913" t="str">
        <f>_xlfn.XLOOKUP(Tabuľka9[[#This Row],[IČO]],Zlúčenie1[IČO],Zlúčenie1[cis_obce.okres_skratka])</f>
        <v>KA</v>
      </c>
    </row>
    <row r="2914" spans="1:10" hidden="1" x14ac:dyDescent="0.25">
      <c r="A2914" t="s">
        <v>7</v>
      </c>
      <c r="B2914" t="s">
        <v>33</v>
      </c>
      <c r="C2914" t="s">
        <v>10</v>
      </c>
      <c r="D2914"/>
      <c r="E2914" s="8"/>
      <c r="F2914"/>
      <c r="G2914">
        <f>SUM(Tabuľka9[[#This Row],[Predpokladané spotrebované množstvo 07-12/2022]]*Tabuľka9[[#This Row],[Cena MJ S  DPH]])</f>
        <v>0</v>
      </c>
      <c r="H2914" s="1">
        <v>648523</v>
      </c>
      <c r="I2914" t="str">
        <f>_xlfn.XLOOKUP(Tabuľka9[[#This Row],[IČO]],Zlúčenie1[IČO],Zlúčenie1[zariadenie_short])</f>
        <v>DSS Krupina</v>
      </c>
      <c r="J2914" t="str">
        <f>_xlfn.XLOOKUP(Tabuľka9[[#This Row],[IČO]],Zlúčenie1[IČO],Zlúčenie1[cis_obce.okres_skratka])</f>
        <v>KA</v>
      </c>
    </row>
    <row r="2915" spans="1:10" hidden="1" x14ac:dyDescent="0.25">
      <c r="A2915" t="s">
        <v>7</v>
      </c>
      <c r="B2915" t="s">
        <v>34</v>
      </c>
      <c r="C2915" t="s">
        <v>10</v>
      </c>
      <c r="D2915"/>
      <c r="E2915" s="8">
        <v>0.4</v>
      </c>
      <c r="F2915"/>
      <c r="G2915">
        <f>SUM(Tabuľka9[[#This Row],[Predpokladané spotrebované množstvo 07-12/2022]]*Tabuľka9[[#This Row],[Cena MJ S  DPH]])</f>
        <v>0</v>
      </c>
      <c r="H2915" s="1">
        <v>648523</v>
      </c>
      <c r="I2915" t="str">
        <f>_xlfn.XLOOKUP(Tabuľka9[[#This Row],[IČO]],Zlúčenie1[IČO],Zlúčenie1[zariadenie_short])</f>
        <v>DSS Krupina</v>
      </c>
      <c r="J2915" t="str">
        <f>_xlfn.XLOOKUP(Tabuľka9[[#This Row],[IČO]],Zlúčenie1[IČO],Zlúčenie1[cis_obce.okres_skratka])</f>
        <v>KA</v>
      </c>
    </row>
    <row r="2916" spans="1:10" hidden="1" x14ac:dyDescent="0.25">
      <c r="A2916" t="s">
        <v>7</v>
      </c>
      <c r="B2916" t="s">
        <v>35</v>
      </c>
      <c r="C2916" t="s">
        <v>10</v>
      </c>
      <c r="D2916"/>
      <c r="E2916" s="8"/>
      <c r="F2916"/>
      <c r="G2916">
        <f>SUM(Tabuľka9[[#This Row],[Predpokladané spotrebované množstvo 07-12/2022]]*Tabuľka9[[#This Row],[Cena MJ S  DPH]])</f>
        <v>0</v>
      </c>
      <c r="H2916" s="1">
        <v>648523</v>
      </c>
      <c r="I2916" t="str">
        <f>_xlfn.XLOOKUP(Tabuľka9[[#This Row],[IČO]],Zlúčenie1[IČO],Zlúčenie1[zariadenie_short])</f>
        <v>DSS Krupina</v>
      </c>
      <c r="J2916" t="str">
        <f>_xlfn.XLOOKUP(Tabuľka9[[#This Row],[IČO]],Zlúčenie1[IČO],Zlúčenie1[cis_obce.okres_skratka])</f>
        <v>KA</v>
      </c>
    </row>
    <row r="2917" spans="1:10" hidden="1" x14ac:dyDescent="0.25">
      <c r="A2917" t="s">
        <v>7</v>
      </c>
      <c r="B2917" t="s">
        <v>36</v>
      </c>
      <c r="C2917" t="s">
        <v>10</v>
      </c>
      <c r="D2917"/>
      <c r="E2917" s="8">
        <v>1.5</v>
      </c>
      <c r="F2917"/>
      <c r="G2917">
        <f>SUM(Tabuľka9[[#This Row],[Predpokladané spotrebované množstvo 07-12/2022]]*Tabuľka9[[#This Row],[Cena MJ S  DPH]])</f>
        <v>0</v>
      </c>
      <c r="H2917" s="1">
        <v>648523</v>
      </c>
      <c r="I2917" t="str">
        <f>_xlfn.XLOOKUP(Tabuľka9[[#This Row],[IČO]],Zlúčenie1[IČO],Zlúčenie1[zariadenie_short])</f>
        <v>DSS Krupina</v>
      </c>
      <c r="J2917" t="str">
        <f>_xlfn.XLOOKUP(Tabuľka9[[#This Row],[IČO]],Zlúčenie1[IČO],Zlúčenie1[cis_obce.okres_skratka])</f>
        <v>KA</v>
      </c>
    </row>
    <row r="2918" spans="1:10" hidden="1" x14ac:dyDescent="0.25">
      <c r="A2918" t="s">
        <v>7</v>
      </c>
      <c r="B2918" t="s">
        <v>37</v>
      </c>
      <c r="C2918" t="s">
        <v>10</v>
      </c>
      <c r="D2918"/>
      <c r="E2918" s="8"/>
      <c r="F2918"/>
      <c r="G2918">
        <f>SUM(Tabuľka9[[#This Row],[Predpokladané spotrebované množstvo 07-12/2022]]*Tabuľka9[[#This Row],[Cena MJ S  DPH]])</f>
        <v>0</v>
      </c>
      <c r="H2918" s="1">
        <v>648523</v>
      </c>
      <c r="I2918" t="str">
        <f>_xlfn.XLOOKUP(Tabuľka9[[#This Row],[IČO]],Zlúčenie1[IČO],Zlúčenie1[zariadenie_short])</f>
        <v>DSS Krupina</v>
      </c>
      <c r="J2918" t="str">
        <f>_xlfn.XLOOKUP(Tabuľka9[[#This Row],[IČO]],Zlúčenie1[IČO],Zlúčenie1[cis_obce.okres_skratka])</f>
        <v>KA</v>
      </c>
    </row>
    <row r="2919" spans="1:10" hidden="1" x14ac:dyDescent="0.25">
      <c r="A2919" t="s">
        <v>7</v>
      </c>
      <c r="B2919" t="s">
        <v>38</v>
      </c>
      <c r="C2919" t="s">
        <v>10</v>
      </c>
      <c r="D2919"/>
      <c r="E2919" s="8">
        <v>1</v>
      </c>
      <c r="F2919"/>
      <c r="G2919">
        <f>SUM(Tabuľka9[[#This Row],[Predpokladané spotrebované množstvo 07-12/2022]]*Tabuľka9[[#This Row],[Cena MJ S  DPH]])</f>
        <v>0</v>
      </c>
      <c r="H2919" s="1">
        <v>648523</v>
      </c>
      <c r="I2919" t="str">
        <f>_xlfn.XLOOKUP(Tabuľka9[[#This Row],[IČO]],Zlúčenie1[IČO],Zlúčenie1[zariadenie_short])</f>
        <v>DSS Krupina</v>
      </c>
      <c r="J2919" t="str">
        <f>_xlfn.XLOOKUP(Tabuľka9[[#This Row],[IČO]],Zlúčenie1[IČO],Zlúčenie1[cis_obce.okres_skratka])</f>
        <v>KA</v>
      </c>
    </row>
    <row r="2920" spans="1:10" hidden="1" x14ac:dyDescent="0.25">
      <c r="A2920" t="s">
        <v>7</v>
      </c>
      <c r="B2920" t="s">
        <v>39</v>
      </c>
      <c r="C2920" t="s">
        <v>16</v>
      </c>
      <c r="D2920"/>
      <c r="E2920" s="8"/>
      <c r="F2920"/>
      <c r="G2920">
        <f>SUM(Tabuľka9[[#This Row],[Predpokladané spotrebované množstvo 07-12/2022]]*Tabuľka9[[#This Row],[Cena MJ S  DPH]])</f>
        <v>0</v>
      </c>
      <c r="H2920" s="1">
        <v>648523</v>
      </c>
      <c r="I2920" t="str">
        <f>_xlfn.XLOOKUP(Tabuľka9[[#This Row],[IČO]],Zlúčenie1[IČO],Zlúčenie1[zariadenie_short])</f>
        <v>DSS Krupina</v>
      </c>
      <c r="J2920" t="str">
        <f>_xlfn.XLOOKUP(Tabuľka9[[#This Row],[IČO]],Zlúčenie1[IČO],Zlúčenie1[cis_obce.okres_skratka])</f>
        <v>KA</v>
      </c>
    </row>
    <row r="2921" spans="1:10" hidden="1" x14ac:dyDescent="0.25">
      <c r="A2921" t="s">
        <v>7</v>
      </c>
      <c r="B2921" t="s">
        <v>40</v>
      </c>
      <c r="C2921" t="s">
        <v>10</v>
      </c>
      <c r="D2921"/>
      <c r="E2921" s="8">
        <v>3</v>
      </c>
      <c r="F2921"/>
      <c r="G2921">
        <f>SUM(Tabuľka9[[#This Row],[Predpokladané spotrebované množstvo 07-12/2022]]*Tabuľka9[[#This Row],[Cena MJ S  DPH]])</f>
        <v>0</v>
      </c>
      <c r="H2921" s="1">
        <v>648523</v>
      </c>
      <c r="I2921" t="str">
        <f>_xlfn.XLOOKUP(Tabuľka9[[#This Row],[IČO]],Zlúčenie1[IČO],Zlúčenie1[zariadenie_short])</f>
        <v>DSS Krupina</v>
      </c>
      <c r="J2921" t="str">
        <f>_xlfn.XLOOKUP(Tabuľka9[[#This Row],[IČO]],Zlúčenie1[IČO],Zlúčenie1[cis_obce.okres_skratka])</f>
        <v>KA</v>
      </c>
    </row>
    <row r="2922" spans="1:10" hidden="1" x14ac:dyDescent="0.25">
      <c r="A2922" t="s">
        <v>7</v>
      </c>
      <c r="B2922" t="s">
        <v>41</v>
      </c>
      <c r="C2922" t="s">
        <v>10</v>
      </c>
      <c r="D2922"/>
      <c r="E2922" s="8">
        <v>0.6</v>
      </c>
      <c r="F2922"/>
      <c r="G2922">
        <f>SUM(Tabuľka9[[#This Row],[Predpokladané spotrebované množstvo 07-12/2022]]*Tabuľka9[[#This Row],[Cena MJ S  DPH]])</f>
        <v>0</v>
      </c>
      <c r="H2922" s="1">
        <v>648523</v>
      </c>
      <c r="I2922" t="str">
        <f>_xlfn.XLOOKUP(Tabuľka9[[#This Row],[IČO]],Zlúčenie1[IČO],Zlúčenie1[zariadenie_short])</f>
        <v>DSS Krupina</v>
      </c>
      <c r="J2922" t="str">
        <f>_xlfn.XLOOKUP(Tabuľka9[[#This Row],[IČO]],Zlúčenie1[IČO],Zlúčenie1[cis_obce.okres_skratka])</f>
        <v>KA</v>
      </c>
    </row>
    <row r="2923" spans="1:10" hidden="1" x14ac:dyDescent="0.25">
      <c r="A2923" t="s">
        <v>7</v>
      </c>
      <c r="B2923" t="s">
        <v>42</v>
      </c>
      <c r="C2923" t="s">
        <v>10</v>
      </c>
      <c r="D2923"/>
      <c r="E2923" s="8"/>
      <c r="F2923"/>
      <c r="G2923">
        <f>SUM(Tabuľka9[[#This Row],[Predpokladané spotrebované množstvo 07-12/2022]]*Tabuľka9[[#This Row],[Cena MJ S  DPH]])</f>
        <v>0</v>
      </c>
      <c r="H2923" s="1">
        <v>648523</v>
      </c>
      <c r="I2923" t="str">
        <f>_xlfn.XLOOKUP(Tabuľka9[[#This Row],[IČO]],Zlúčenie1[IČO],Zlúčenie1[zariadenie_short])</f>
        <v>DSS Krupina</v>
      </c>
      <c r="J2923" t="str">
        <f>_xlfn.XLOOKUP(Tabuľka9[[#This Row],[IČO]],Zlúčenie1[IČO],Zlúčenie1[cis_obce.okres_skratka])</f>
        <v>KA</v>
      </c>
    </row>
    <row r="2924" spans="1:10" hidden="1" x14ac:dyDescent="0.25">
      <c r="A2924" t="s">
        <v>7</v>
      </c>
      <c r="B2924" t="s">
        <v>43</v>
      </c>
      <c r="C2924" t="s">
        <v>10</v>
      </c>
      <c r="D2924"/>
      <c r="E2924" s="8">
        <v>0.4</v>
      </c>
      <c r="F2924">
        <v>5</v>
      </c>
      <c r="G2924">
        <f>SUM(Tabuľka9[[#This Row],[Predpokladané spotrebované množstvo 07-12/2022]]*Tabuľka9[[#This Row],[Cena MJ S  DPH]])</f>
        <v>2</v>
      </c>
      <c r="H2924" s="1">
        <v>648523</v>
      </c>
      <c r="I2924" t="str">
        <f>_xlfn.XLOOKUP(Tabuľka9[[#This Row],[IČO]],Zlúčenie1[IČO],Zlúčenie1[zariadenie_short])</f>
        <v>DSS Krupina</v>
      </c>
      <c r="J2924" t="str">
        <f>_xlfn.XLOOKUP(Tabuľka9[[#This Row],[IČO]],Zlúčenie1[IČO],Zlúčenie1[cis_obce.okres_skratka])</f>
        <v>KA</v>
      </c>
    </row>
    <row r="2925" spans="1:10" hidden="1" x14ac:dyDescent="0.25">
      <c r="A2925" t="s">
        <v>7</v>
      </c>
      <c r="B2925" t="s">
        <v>44</v>
      </c>
      <c r="C2925" t="s">
        <v>45</v>
      </c>
      <c r="D2925"/>
      <c r="E2925" s="8"/>
      <c r="F2925"/>
      <c r="G2925">
        <f>SUM(Tabuľka9[[#This Row],[Predpokladané spotrebované množstvo 07-12/2022]]*Tabuľka9[[#This Row],[Cena MJ S  DPH]])</f>
        <v>0</v>
      </c>
      <c r="H2925" s="1">
        <v>648523</v>
      </c>
      <c r="I2925" t="str">
        <f>_xlfn.XLOOKUP(Tabuľka9[[#This Row],[IČO]],Zlúčenie1[IČO],Zlúčenie1[zariadenie_short])</f>
        <v>DSS Krupina</v>
      </c>
      <c r="J2925" t="str">
        <f>_xlfn.XLOOKUP(Tabuľka9[[#This Row],[IČO]],Zlúčenie1[IČO],Zlúčenie1[cis_obce.okres_skratka])</f>
        <v>KA</v>
      </c>
    </row>
    <row r="2926" spans="1:10" hidden="1" x14ac:dyDescent="0.25">
      <c r="A2926" t="s">
        <v>7</v>
      </c>
      <c r="B2926" t="s">
        <v>46</v>
      </c>
      <c r="C2926" t="s">
        <v>45</v>
      </c>
      <c r="D2926"/>
      <c r="E2926" s="8"/>
      <c r="F2926"/>
      <c r="G2926">
        <f>SUM(Tabuľka9[[#This Row],[Predpokladané spotrebované množstvo 07-12/2022]]*Tabuľka9[[#This Row],[Cena MJ S  DPH]])</f>
        <v>0</v>
      </c>
      <c r="H2926" s="1">
        <v>648523</v>
      </c>
      <c r="I2926" t="str">
        <f>_xlfn.XLOOKUP(Tabuľka9[[#This Row],[IČO]],Zlúčenie1[IČO],Zlúčenie1[zariadenie_short])</f>
        <v>DSS Krupina</v>
      </c>
      <c r="J2926" t="str">
        <f>_xlfn.XLOOKUP(Tabuľka9[[#This Row],[IČO]],Zlúčenie1[IČO],Zlúčenie1[cis_obce.okres_skratka])</f>
        <v>KA</v>
      </c>
    </row>
    <row r="2927" spans="1:10" hidden="1" x14ac:dyDescent="0.25">
      <c r="A2927" t="s">
        <v>7</v>
      </c>
      <c r="B2927" t="s">
        <v>47</v>
      </c>
      <c r="C2927" t="s">
        <v>10</v>
      </c>
      <c r="D2927"/>
      <c r="E2927" s="8"/>
      <c r="F2927"/>
      <c r="G2927">
        <f>SUM(Tabuľka9[[#This Row],[Predpokladané spotrebované množstvo 07-12/2022]]*Tabuľka9[[#This Row],[Cena MJ S  DPH]])</f>
        <v>0</v>
      </c>
      <c r="H2927" s="1">
        <v>648523</v>
      </c>
      <c r="I2927" t="str">
        <f>_xlfn.XLOOKUP(Tabuľka9[[#This Row],[IČO]],Zlúčenie1[IČO],Zlúčenie1[zariadenie_short])</f>
        <v>DSS Krupina</v>
      </c>
      <c r="J2927" t="str">
        <f>_xlfn.XLOOKUP(Tabuľka9[[#This Row],[IČO]],Zlúčenie1[IČO],Zlúčenie1[cis_obce.okres_skratka])</f>
        <v>KA</v>
      </c>
    </row>
    <row r="2928" spans="1:10" hidden="1" x14ac:dyDescent="0.25">
      <c r="A2928" t="s">
        <v>7</v>
      </c>
      <c r="B2928" t="s">
        <v>48</v>
      </c>
      <c r="C2928" t="s">
        <v>10</v>
      </c>
      <c r="D2928"/>
      <c r="E2928" s="8"/>
      <c r="F2928"/>
      <c r="G2928">
        <f>SUM(Tabuľka9[[#This Row],[Predpokladané spotrebované množstvo 07-12/2022]]*Tabuľka9[[#This Row],[Cena MJ S  DPH]])</f>
        <v>0</v>
      </c>
      <c r="H2928" s="1">
        <v>648523</v>
      </c>
      <c r="I2928" t="str">
        <f>_xlfn.XLOOKUP(Tabuľka9[[#This Row],[IČO]],Zlúčenie1[IČO],Zlúčenie1[zariadenie_short])</f>
        <v>DSS Krupina</v>
      </c>
      <c r="J2928" t="str">
        <f>_xlfn.XLOOKUP(Tabuľka9[[#This Row],[IČO]],Zlúčenie1[IČO],Zlúčenie1[cis_obce.okres_skratka])</f>
        <v>KA</v>
      </c>
    </row>
    <row r="2929" spans="1:10" hidden="1" x14ac:dyDescent="0.25">
      <c r="A2929" t="s">
        <v>7</v>
      </c>
      <c r="B2929" t="s">
        <v>49</v>
      </c>
      <c r="C2929" t="s">
        <v>10</v>
      </c>
      <c r="D2929"/>
      <c r="E2929" s="8">
        <v>2</v>
      </c>
      <c r="F2929"/>
      <c r="G2929">
        <f>SUM(Tabuľka9[[#This Row],[Predpokladané spotrebované množstvo 07-12/2022]]*Tabuľka9[[#This Row],[Cena MJ S  DPH]])</f>
        <v>0</v>
      </c>
      <c r="H2929" s="1">
        <v>648523</v>
      </c>
      <c r="I2929" t="str">
        <f>_xlfn.XLOOKUP(Tabuľka9[[#This Row],[IČO]],Zlúčenie1[IČO],Zlúčenie1[zariadenie_short])</f>
        <v>DSS Krupina</v>
      </c>
      <c r="J2929" t="str">
        <f>_xlfn.XLOOKUP(Tabuľka9[[#This Row],[IČO]],Zlúčenie1[IČO],Zlúčenie1[cis_obce.okres_skratka])</f>
        <v>KA</v>
      </c>
    </row>
    <row r="2930" spans="1:10" hidden="1" x14ac:dyDescent="0.25">
      <c r="A2930" t="s">
        <v>7</v>
      </c>
      <c r="B2930" t="s">
        <v>50</v>
      </c>
      <c r="C2930" t="s">
        <v>10</v>
      </c>
      <c r="D2930"/>
      <c r="E2930" s="8"/>
      <c r="F2930"/>
      <c r="G2930">
        <f>SUM(Tabuľka9[[#This Row],[Predpokladané spotrebované množstvo 07-12/2022]]*Tabuľka9[[#This Row],[Cena MJ S  DPH]])</f>
        <v>0</v>
      </c>
      <c r="H2930" s="1">
        <v>648523</v>
      </c>
      <c r="I2930" t="str">
        <f>_xlfn.XLOOKUP(Tabuľka9[[#This Row],[IČO]],Zlúčenie1[IČO],Zlúčenie1[zariadenie_short])</f>
        <v>DSS Krupina</v>
      </c>
      <c r="J2930" t="str">
        <f>_xlfn.XLOOKUP(Tabuľka9[[#This Row],[IČO]],Zlúčenie1[IČO],Zlúčenie1[cis_obce.okres_skratka])</f>
        <v>KA</v>
      </c>
    </row>
    <row r="2931" spans="1:10" hidden="1" x14ac:dyDescent="0.25">
      <c r="A2931" t="s">
        <v>7</v>
      </c>
      <c r="B2931" t="s">
        <v>51</v>
      </c>
      <c r="C2931" t="s">
        <v>10</v>
      </c>
      <c r="D2931"/>
      <c r="E2931" s="8">
        <v>1.8</v>
      </c>
      <c r="F2931"/>
      <c r="G2931">
        <f>SUM(Tabuľka9[[#This Row],[Predpokladané spotrebované množstvo 07-12/2022]]*Tabuľka9[[#This Row],[Cena MJ S  DPH]])</f>
        <v>0</v>
      </c>
      <c r="H2931" s="1">
        <v>648523</v>
      </c>
      <c r="I2931" t="str">
        <f>_xlfn.XLOOKUP(Tabuľka9[[#This Row],[IČO]],Zlúčenie1[IČO],Zlúčenie1[zariadenie_short])</f>
        <v>DSS Krupina</v>
      </c>
      <c r="J2931" t="str">
        <f>_xlfn.XLOOKUP(Tabuľka9[[#This Row],[IČO]],Zlúčenie1[IČO],Zlúčenie1[cis_obce.okres_skratka])</f>
        <v>KA</v>
      </c>
    </row>
    <row r="2932" spans="1:10" hidden="1" x14ac:dyDescent="0.25">
      <c r="A2932" t="s">
        <v>7</v>
      </c>
      <c r="B2932" t="s">
        <v>52</v>
      </c>
      <c r="C2932" t="s">
        <v>10</v>
      </c>
      <c r="D2932"/>
      <c r="E2932" s="8"/>
      <c r="F2932"/>
      <c r="G2932">
        <f>SUM(Tabuľka9[[#This Row],[Predpokladané spotrebované množstvo 07-12/2022]]*Tabuľka9[[#This Row],[Cena MJ S  DPH]])</f>
        <v>0</v>
      </c>
      <c r="H2932" s="1">
        <v>648523</v>
      </c>
      <c r="I2932" t="str">
        <f>_xlfn.XLOOKUP(Tabuľka9[[#This Row],[IČO]],Zlúčenie1[IČO],Zlúčenie1[zariadenie_short])</f>
        <v>DSS Krupina</v>
      </c>
      <c r="J2932" t="str">
        <f>_xlfn.XLOOKUP(Tabuľka9[[#This Row],[IČO]],Zlúčenie1[IČO],Zlúčenie1[cis_obce.okres_skratka])</f>
        <v>KA</v>
      </c>
    </row>
    <row r="2933" spans="1:10" hidden="1" x14ac:dyDescent="0.25">
      <c r="A2933" t="s">
        <v>7</v>
      </c>
      <c r="B2933" t="s">
        <v>53</v>
      </c>
      <c r="C2933" t="s">
        <v>10</v>
      </c>
      <c r="D2933"/>
      <c r="E2933" s="8">
        <v>1.1000000000000001</v>
      </c>
      <c r="F2933"/>
      <c r="G2933">
        <f>SUM(Tabuľka9[[#This Row],[Predpokladané spotrebované množstvo 07-12/2022]]*Tabuľka9[[#This Row],[Cena MJ S  DPH]])</f>
        <v>0</v>
      </c>
      <c r="H2933" s="1">
        <v>648523</v>
      </c>
      <c r="I2933" t="str">
        <f>_xlfn.XLOOKUP(Tabuľka9[[#This Row],[IČO]],Zlúčenie1[IČO],Zlúčenie1[zariadenie_short])</f>
        <v>DSS Krupina</v>
      </c>
      <c r="J2933" t="str">
        <f>_xlfn.XLOOKUP(Tabuľka9[[#This Row],[IČO]],Zlúčenie1[IČO],Zlúčenie1[cis_obce.okres_skratka])</f>
        <v>KA</v>
      </c>
    </row>
    <row r="2934" spans="1:10" hidden="1" x14ac:dyDescent="0.25">
      <c r="A2934" t="s">
        <v>7</v>
      </c>
      <c r="B2934" t="s">
        <v>54</v>
      </c>
      <c r="C2934" t="s">
        <v>10</v>
      </c>
      <c r="D2934"/>
      <c r="E2934" s="8"/>
      <c r="F2934"/>
      <c r="G2934">
        <f>SUM(Tabuľka9[[#This Row],[Predpokladané spotrebované množstvo 07-12/2022]]*Tabuľka9[[#This Row],[Cena MJ S  DPH]])</f>
        <v>0</v>
      </c>
      <c r="H2934" s="1">
        <v>648523</v>
      </c>
      <c r="I2934" t="str">
        <f>_xlfn.XLOOKUP(Tabuľka9[[#This Row],[IČO]],Zlúčenie1[IČO],Zlúčenie1[zariadenie_short])</f>
        <v>DSS Krupina</v>
      </c>
      <c r="J2934" t="str">
        <f>_xlfn.XLOOKUP(Tabuľka9[[#This Row],[IČO]],Zlúčenie1[IČO],Zlúčenie1[cis_obce.okres_skratka])</f>
        <v>KA</v>
      </c>
    </row>
    <row r="2935" spans="1:10" hidden="1" x14ac:dyDescent="0.25">
      <c r="A2935" t="s">
        <v>7</v>
      </c>
      <c r="B2935" t="s">
        <v>55</v>
      </c>
      <c r="C2935" t="s">
        <v>10</v>
      </c>
      <c r="D2935"/>
      <c r="E2935" s="8"/>
      <c r="F2935"/>
      <c r="G2935">
        <f>SUM(Tabuľka9[[#This Row],[Predpokladané spotrebované množstvo 07-12/2022]]*Tabuľka9[[#This Row],[Cena MJ S  DPH]])</f>
        <v>0</v>
      </c>
      <c r="H2935" s="1">
        <v>648523</v>
      </c>
      <c r="I2935" t="str">
        <f>_xlfn.XLOOKUP(Tabuľka9[[#This Row],[IČO]],Zlúčenie1[IČO],Zlúčenie1[zariadenie_short])</f>
        <v>DSS Krupina</v>
      </c>
      <c r="J2935" t="str">
        <f>_xlfn.XLOOKUP(Tabuľka9[[#This Row],[IČO]],Zlúčenie1[IČO],Zlúčenie1[cis_obce.okres_skratka])</f>
        <v>KA</v>
      </c>
    </row>
    <row r="2936" spans="1:10" hidden="1" x14ac:dyDescent="0.25">
      <c r="A2936" t="s">
        <v>7</v>
      </c>
      <c r="B2936" t="s">
        <v>56</v>
      </c>
      <c r="C2936" t="s">
        <v>10</v>
      </c>
      <c r="D2936"/>
      <c r="E2936" s="8">
        <v>1.2</v>
      </c>
      <c r="F2936">
        <v>5</v>
      </c>
      <c r="G2936">
        <f>SUM(Tabuľka9[[#This Row],[Predpokladané spotrebované množstvo 07-12/2022]]*Tabuľka9[[#This Row],[Cena MJ S  DPH]])</f>
        <v>6</v>
      </c>
      <c r="H2936" s="1">
        <v>648523</v>
      </c>
      <c r="I2936" t="str">
        <f>_xlfn.XLOOKUP(Tabuľka9[[#This Row],[IČO]],Zlúčenie1[IČO],Zlúčenie1[zariadenie_short])</f>
        <v>DSS Krupina</v>
      </c>
      <c r="J2936" t="str">
        <f>_xlfn.XLOOKUP(Tabuľka9[[#This Row],[IČO]],Zlúčenie1[IČO],Zlúčenie1[cis_obce.okres_skratka])</f>
        <v>KA</v>
      </c>
    </row>
    <row r="2937" spans="1:10" hidden="1" x14ac:dyDescent="0.25">
      <c r="A2937" t="s">
        <v>7</v>
      </c>
      <c r="B2937" t="s">
        <v>57</v>
      </c>
      <c r="C2937" t="s">
        <v>10</v>
      </c>
      <c r="D2937"/>
      <c r="E2937" s="8"/>
      <c r="F2937"/>
      <c r="G2937">
        <f>SUM(Tabuľka9[[#This Row],[Predpokladané spotrebované množstvo 07-12/2022]]*Tabuľka9[[#This Row],[Cena MJ S  DPH]])</f>
        <v>0</v>
      </c>
      <c r="H2937" s="1">
        <v>648523</v>
      </c>
      <c r="I2937" t="str">
        <f>_xlfn.XLOOKUP(Tabuľka9[[#This Row],[IČO]],Zlúčenie1[IČO],Zlúčenie1[zariadenie_short])</f>
        <v>DSS Krupina</v>
      </c>
      <c r="J2937" t="str">
        <f>_xlfn.XLOOKUP(Tabuľka9[[#This Row],[IČO]],Zlúčenie1[IČO],Zlúčenie1[cis_obce.okres_skratka])</f>
        <v>KA</v>
      </c>
    </row>
    <row r="2938" spans="1:10" hidden="1" x14ac:dyDescent="0.25">
      <c r="A2938" t="s">
        <v>7</v>
      </c>
      <c r="B2938" t="s">
        <v>58</v>
      </c>
      <c r="C2938" t="s">
        <v>16</v>
      </c>
      <c r="D2938"/>
      <c r="E2938" s="8">
        <v>0.4</v>
      </c>
      <c r="F2938"/>
      <c r="G2938">
        <f>SUM(Tabuľka9[[#This Row],[Predpokladané spotrebované množstvo 07-12/2022]]*Tabuľka9[[#This Row],[Cena MJ S  DPH]])</f>
        <v>0</v>
      </c>
      <c r="H2938" s="1">
        <v>648523</v>
      </c>
      <c r="I2938" t="str">
        <f>_xlfn.XLOOKUP(Tabuľka9[[#This Row],[IČO]],Zlúčenie1[IČO],Zlúčenie1[zariadenie_short])</f>
        <v>DSS Krupina</v>
      </c>
      <c r="J2938" t="str">
        <f>_xlfn.XLOOKUP(Tabuľka9[[#This Row],[IČO]],Zlúčenie1[IČO],Zlúčenie1[cis_obce.okres_skratka])</f>
        <v>KA</v>
      </c>
    </row>
    <row r="2939" spans="1:10" hidden="1" x14ac:dyDescent="0.25">
      <c r="A2939" t="s">
        <v>7</v>
      </c>
      <c r="B2939" t="s">
        <v>59</v>
      </c>
      <c r="C2939" t="s">
        <v>10</v>
      </c>
      <c r="D2939"/>
      <c r="E2939" s="8">
        <v>1.5</v>
      </c>
      <c r="F2939"/>
      <c r="G2939">
        <f>SUM(Tabuľka9[[#This Row],[Predpokladané spotrebované množstvo 07-12/2022]]*Tabuľka9[[#This Row],[Cena MJ S  DPH]])</f>
        <v>0</v>
      </c>
      <c r="H2939" s="1">
        <v>648523</v>
      </c>
      <c r="I2939" t="str">
        <f>_xlfn.XLOOKUP(Tabuľka9[[#This Row],[IČO]],Zlúčenie1[IČO],Zlúčenie1[zariadenie_short])</f>
        <v>DSS Krupina</v>
      </c>
      <c r="J2939" t="str">
        <f>_xlfn.XLOOKUP(Tabuľka9[[#This Row],[IČO]],Zlúčenie1[IČO],Zlúčenie1[cis_obce.okres_skratka])</f>
        <v>KA</v>
      </c>
    </row>
    <row r="2940" spans="1:10" hidden="1" x14ac:dyDescent="0.25">
      <c r="A2940" t="s">
        <v>7</v>
      </c>
      <c r="B2940" t="s">
        <v>60</v>
      </c>
      <c r="C2940" t="s">
        <v>10</v>
      </c>
      <c r="D2940"/>
      <c r="E2940" s="8"/>
      <c r="F2940"/>
      <c r="G2940">
        <f>SUM(Tabuľka9[[#This Row],[Predpokladané spotrebované množstvo 07-12/2022]]*Tabuľka9[[#This Row],[Cena MJ S  DPH]])</f>
        <v>0</v>
      </c>
      <c r="H2940" s="1">
        <v>648523</v>
      </c>
      <c r="I2940" t="str">
        <f>_xlfn.XLOOKUP(Tabuľka9[[#This Row],[IČO]],Zlúčenie1[IČO],Zlúčenie1[zariadenie_short])</f>
        <v>DSS Krupina</v>
      </c>
      <c r="J2940" t="str">
        <f>_xlfn.XLOOKUP(Tabuľka9[[#This Row],[IČO]],Zlúčenie1[IČO],Zlúčenie1[cis_obce.okres_skratka])</f>
        <v>KA</v>
      </c>
    </row>
    <row r="2941" spans="1:10" hidden="1" x14ac:dyDescent="0.25">
      <c r="A2941" t="s">
        <v>7</v>
      </c>
      <c r="B2941" t="s">
        <v>61</v>
      </c>
      <c r="C2941" t="s">
        <v>16</v>
      </c>
      <c r="D2941"/>
      <c r="E2941" s="8">
        <v>0.7</v>
      </c>
      <c r="F2941"/>
      <c r="G2941">
        <f>SUM(Tabuľka9[[#This Row],[Predpokladané spotrebované množstvo 07-12/2022]]*Tabuľka9[[#This Row],[Cena MJ S  DPH]])</f>
        <v>0</v>
      </c>
      <c r="H2941" s="1">
        <v>648523</v>
      </c>
      <c r="I2941" t="str">
        <f>_xlfn.XLOOKUP(Tabuľka9[[#This Row],[IČO]],Zlúčenie1[IČO],Zlúčenie1[zariadenie_short])</f>
        <v>DSS Krupina</v>
      </c>
      <c r="J2941" t="str">
        <f>_xlfn.XLOOKUP(Tabuľka9[[#This Row],[IČO]],Zlúčenie1[IČO],Zlúčenie1[cis_obce.okres_skratka])</f>
        <v>KA</v>
      </c>
    </row>
    <row r="2942" spans="1:10" hidden="1" x14ac:dyDescent="0.25">
      <c r="A2942" t="s">
        <v>7</v>
      </c>
      <c r="B2942" t="s">
        <v>62</v>
      </c>
      <c r="C2942" t="s">
        <v>16</v>
      </c>
      <c r="D2942"/>
      <c r="E2942" s="8">
        <v>0.8</v>
      </c>
      <c r="F2942"/>
      <c r="G2942">
        <f>SUM(Tabuľka9[[#This Row],[Predpokladané spotrebované množstvo 07-12/2022]]*Tabuľka9[[#This Row],[Cena MJ S  DPH]])</f>
        <v>0</v>
      </c>
      <c r="H2942" s="1">
        <v>648523</v>
      </c>
      <c r="I2942" t="str">
        <f>_xlfn.XLOOKUP(Tabuľka9[[#This Row],[IČO]],Zlúčenie1[IČO],Zlúčenie1[zariadenie_short])</f>
        <v>DSS Krupina</v>
      </c>
      <c r="J2942" t="str">
        <f>_xlfn.XLOOKUP(Tabuľka9[[#This Row],[IČO]],Zlúčenie1[IČO],Zlúčenie1[cis_obce.okres_skratka])</f>
        <v>KA</v>
      </c>
    </row>
    <row r="2943" spans="1:10" hidden="1" x14ac:dyDescent="0.25">
      <c r="A2943" t="s">
        <v>7</v>
      </c>
      <c r="B2943" t="s">
        <v>63</v>
      </c>
      <c r="C2943" t="s">
        <v>16</v>
      </c>
      <c r="D2943"/>
      <c r="E2943" s="8"/>
      <c r="F2943"/>
      <c r="G2943">
        <f>SUM(Tabuľka9[[#This Row],[Predpokladané spotrebované množstvo 07-12/2022]]*Tabuľka9[[#This Row],[Cena MJ S  DPH]])</f>
        <v>0</v>
      </c>
      <c r="H2943" s="1">
        <v>648523</v>
      </c>
      <c r="I2943" t="str">
        <f>_xlfn.XLOOKUP(Tabuľka9[[#This Row],[IČO]],Zlúčenie1[IČO],Zlúčenie1[zariadenie_short])</f>
        <v>DSS Krupina</v>
      </c>
      <c r="J2943" t="str">
        <f>_xlfn.XLOOKUP(Tabuľka9[[#This Row],[IČO]],Zlúčenie1[IČO],Zlúčenie1[cis_obce.okres_skratka])</f>
        <v>KA</v>
      </c>
    </row>
    <row r="2944" spans="1:10" hidden="1" x14ac:dyDescent="0.25">
      <c r="A2944" t="s">
        <v>7</v>
      </c>
      <c r="B2944" t="s">
        <v>64</v>
      </c>
      <c r="C2944" t="s">
        <v>10</v>
      </c>
      <c r="D2944"/>
      <c r="E2944" s="8"/>
      <c r="F2944"/>
      <c r="G2944">
        <f>SUM(Tabuľka9[[#This Row],[Predpokladané spotrebované množstvo 07-12/2022]]*Tabuľka9[[#This Row],[Cena MJ S  DPH]])</f>
        <v>0</v>
      </c>
      <c r="H2944" s="1">
        <v>648523</v>
      </c>
      <c r="I2944" t="str">
        <f>_xlfn.XLOOKUP(Tabuľka9[[#This Row],[IČO]],Zlúčenie1[IČO],Zlúčenie1[zariadenie_short])</f>
        <v>DSS Krupina</v>
      </c>
      <c r="J2944" t="str">
        <f>_xlfn.XLOOKUP(Tabuľka9[[#This Row],[IČO]],Zlúčenie1[IČO],Zlúčenie1[cis_obce.okres_skratka])</f>
        <v>KA</v>
      </c>
    </row>
    <row r="2945" spans="1:10" hidden="1" x14ac:dyDescent="0.25">
      <c r="A2945" t="s">
        <v>7</v>
      </c>
      <c r="B2945" t="s">
        <v>65</v>
      </c>
      <c r="C2945" t="s">
        <v>10</v>
      </c>
      <c r="D2945"/>
      <c r="E2945" s="8"/>
      <c r="F2945"/>
      <c r="G2945">
        <f>SUM(Tabuľka9[[#This Row],[Predpokladané spotrebované množstvo 07-12/2022]]*Tabuľka9[[#This Row],[Cena MJ S  DPH]])</f>
        <v>0</v>
      </c>
      <c r="H2945" s="1">
        <v>648523</v>
      </c>
      <c r="I2945" t="str">
        <f>_xlfn.XLOOKUP(Tabuľka9[[#This Row],[IČO]],Zlúčenie1[IČO],Zlúčenie1[zariadenie_short])</f>
        <v>DSS Krupina</v>
      </c>
      <c r="J2945" t="str">
        <f>_xlfn.XLOOKUP(Tabuľka9[[#This Row],[IČO]],Zlúčenie1[IČO],Zlúčenie1[cis_obce.okres_skratka])</f>
        <v>KA</v>
      </c>
    </row>
    <row r="2946" spans="1:10" hidden="1" x14ac:dyDescent="0.25">
      <c r="A2946" t="s">
        <v>7</v>
      </c>
      <c r="B2946" t="s">
        <v>66</v>
      </c>
      <c r="C2946" t="s">
        <v>10</v>
      </c>
      <c r="D2946"/>
      <c r="E2946" s="8">
        <v>1.1000000000000001</v>
      </c>
      <c r="F2946"/>
      <c r="G2946">
        <f>SUM(Tabuľka9[[#This Row],[Predpokladané spotrebované množstvo 07-12/2022]]*Tabuľka9[[#This Row],[Cena MJ S  DPH]])</f>
        <v>0</v>
      </c>
      <c r="H2946" s="1">
        <v>648523</v>
      </c>
      <c r="I2946" t="str">
        <f>_xlfn.XLOOKUP(Tabuľka9[[#This Row],[IČO]],Zlúčenie1[IČO],Zlúčenie1[zariadenie_short])</f>
        <v>DSS Krupina</v>
      </c>
      <c r="J2946" t="str">
        <f>_xlfn.XLOOKUP(Tabuľka9[[#This Row],[IČO]],Zlúčenie1[IČO],Zlúčenie1[cis_obce.okres_skratka])</f>
        <v>KA</v>
      </c>
    </row>
    <row r="2947" spans="1:10" hidden="1" x14ac:dyDescent="0.25">
      <c r="A2947" t="s">
        <v>7</v>
      </c>
      <c r="B2947" t="s">
        <v>67</v>
      </c>
      <c r="C2947" t="s">
        <v>10</v>
      </c>
      <c r="D2947"/>
      <c r="E2947" s="8"/>
      <c r="F2947"/>
      <c r="G2947">
        <f>SUM(Tabuľka9[[#This Row],[Predpokladané spotrebované množstvo 07-12/2022]]*Tabuľka9[[#This Row],[Cena MJ S  DPH]])</f>
        <v>0</v>
      </c>
      <c r="H2947" s="1">
        <v>648523</v>
      </c>
      <c r="I2947" t="str">
        <f>_xlfn.XLOOKUP(Tabuľka9[[#This Row],[IČO]],Zlúčenie1[IČO],Zlúčenie1[zariadenie_short])</f>
        <v>DSS Krupina</v>
      </c>
      <c r="J2947" t="str">
        <f>_xlfn.XLOOKUP(Tabuľka9[[#This Row],[IČO]],Zlúčenie1[IČO],Zlúčenie1[cis_obce.okres_skratka])</f>
        <v>KA</v>
      </c>
    </row>
    <row r="2948" spans="1:10" hidden="1" x14ac:dyDescent="0.25">
      <c r="A2948" t="s">
        <v>7</v>
      </c>
      <c r="B2948" t="s">
        <v>68</v>
      </c>
      <c r="C2948" t="s">
        <v>10</v>
      </c>
      <c r="D2948"/>
      <c r="E2948" s="8"/>
      <c r="F2948"/>
      <c r="G2948">
        <f>SUM(Tabuľka9[[#This Row],[Predpokladané spotrebované množstvo 07-12/2022]]*Tabuľka9[[#This Row],[Cena MJ S  DPH]])</f>
        <v>0</v>
      </c>
      <c r="H2948" s="1">
        <v>648523</v>
      </c>
      <c r="I2948" t="str">
        <f>_xlfn.XLOOKUP(Tabuľka9[[#This Row],[IČO]],Zlúčenie1[IČO],Zlúčenie1[zariadenie_short])</f>
        <v>DSS Krupina</v>
      </c>
      <c r="J2948" t="str">
        <f>_xlfn.XLOOKUP(Tabuľka9[[#This Row],[IČO]],Zlúčenie1[IČO],Zlúčenie1[cis_obce.okres_skratka])</f>
        <v>KA</v>
      </c>
    </row>
    <row r="2949" spans="1:10" hidden="1" x14ac:dyDescent="0.25">
      <c r="A2949" t="s">
        <v>7</v>
      </c>
      <c r="B2949" t="s">
        <v>69</v>
      </c>
      <c r="C2949" t="s">
        <v>10</v>
      </c>
      <c r="D2949"/>
      <c r="E2949" s="8"/>
      <c r="F2949"/>
      <c r="G2949">
        <f>SUM(Tabuľka9[[#This Row],[Predpokladané spotrebované množstvo 07-12/2022]]*Tabuľka9[[#This Row],[Cena MJ S  DPH]])</f>
        <v>0</v>
      </c>
      <c r="H2949" s="1">
        <v>648523</v>
      </c>
      <c r="I2949" t="str">
        <f>_xlfn.XLOOKUP(Tabuľka9[[#This Row],[IČO]],Zlúčenie1[IČO],Zlúčenie1[zariadenie_short])</f>
        <v>DSS Krupina</v>
      </c>
      <c r="J2949" t="str">
        <f>_xlfn.XLOOKUP(Tabuľka9[[#This Row],[IČO]],Zlúčenie1[IČO],Zlúčenie1[cis_obce.okres_skratka])</f>
        <v>KA</v>
      </c>
    </row>
    <row r="2950" spans="1:10" hidden="1" x14ac:dyDescent="0.25">
      <c r="A2950" t="s">
        <v>7</v>
      </c>
      <c r="B2950" t="s">
        <v>70</v>
      </c>
      <c r="C2950" t="s">
        <v>10</v>
      </c>
      <c r="D2950"/>
      <c r="E2950" s="8">
        <v>1</v>
      </c>
      <c r="F2950"/>
      <c r="G2950">
        <f>SUM(Tabuľka9[[#This Row],[Predpokladané spotrebované množstvo 07-12/2022]]*Tabuľka9[[#This Row],[Cena MJ S  DPH]])</f>
        <v>0</v>
      </c>
      <c r="H2950" s="1">
        <v>648523</v>
      </c>
      <c r="I2950" t="str">
        <f>_xlfn.XLOOKUP(Tabuľka9[[#This Row],[IČO]],Zlúčenie1[IČO],Zlúčenie1[zariadenie_short])</f>
        <v>DSS Krupina</v>
      </c>
      <c r="J2950" t="str">
        <f>_xlfn.XLOOKUP(Tabuľka9[[#This Row],[IČO]],Zlúčenie1[IČO],Zlúčenie1[cis_obce.okres_skratka])</f>
        <v>KA</v>
      </c>
    </row>
    <row r="2951" spans="1:10" hidden="1" x14ac:dyDescent="0.25">
      <c r="A2951" t="s">
        <v>7</v>
      </c>
      <c r="B2951" t="s">
        <v>71</v>
      </c>
      <c r="C2951" t="s">
        <v>10</v>
      </c>
      <c r="D2951"/>
      <c r="E2951" s="8">
        <v>0.5</v>
      </c>
      <c r="F2951"/>
      <c r="G2951">
        <f>SUM(Tabuľka9[[#This Row],[Predpokladané spotrebované množstvo 07-12/2022]]*Tabuľka9[[#This Row],[Cena MJ S  DPH]])</f>
        <v>0</v>
      </c>
      <c r="H2951" s="1">
        <v>648523</v>
      </c>
      <c r="I2951" t="str">
        <f>_xlfn.XLOOKUP(Tabuľka9[[#This Row],[IČO]],Zlúčenie1[IČO],Zlúčenie1[zariadenie_short])</f>
        <v>DSS Krupina</v>
      </c>
      <c r="J2951" t="str">
        <f>_xlfn.XLOOKUP(Tabuľka9[[#This Row],[IČO]],Zlúčenie1[IČO],Zlúčenie1[cis_obce.okres_skratka])</f>
        <v>KA</v>
      </c>
    </row>
    <row r="2952" spans="1:10" hidden="1" x14ac:dyDescent="0.25">
      <c r="A2952" t="s">
        <v>7</v>
      </c>
      <c r="B2952" t="s">
        <v>72</v>
      </c>
      <c r="C2952" t="s">
        <v>10</v>
      </c>
      <c r="D2952"/>
      <c r="E2952" s="8">
        <v>0.35</v>
      </c>
      <c r="F2952">
        <v>125</v>
      </c>
      <c r="G2952">
        <f>SUM(Tabuľka9[[#This Row],[Predpokladané spotrebované množstvo 07-12/2022]]*Tabuľka9[[#This Row],[Cena MJ S  DPH]])</f>
        <v>43.75</v>
      </c>
      <c r="H2952" s="1">
        <v>648523</v>
      </c>
      <c r="I2952" t="str">
        <f>_xlfn.XLOOKUP(Tabuľka9[[#This Row],[IČO]],Zlúčenie1[IČO],Zlúčenie1[zariadenie_short])</f>
        <v>DSS Krupina</v>
      </c>
      <c r="J2952" t="str">
        <f>_xlfn.XLOOKUP(Tabuľka9[[#This Row],[IČO]],Zlúčenie1[IČO],Zlúčenie1[cis_obce.okres_skratka])</f>
        <v>KA</v>
      </c>
    </row>
    <row r="2953" spans="1:10" hidden="1" x14ac:dyDescent="0.25">
      <c r="A2953" t="s">
        <v>7</v>
      </c>
      <c r="B2953" t="s">
        <v>73</v>
      </c>
      <c r="C2953" t="s">
        <v>10</v>
      </c>
      <c r="D2953"/>
      <c r="E2953" s="8"/>
      <c r="F2953"/>
      <c r="G2953">
        <f>SUM(Tabuľka9[[#This Row],[Predpokladané spotrebované množstvo 07-12/2022]]*Tabuľka9[[#This Row],[Cena MJ S  DPH]])</f>
        <v>0</v>
      </c>
      <c r="H2953" s="1">
        <v>648523</v>
      </c>
      <c r="I2953" t="str">
        <f>_xlfn.XLOOKUP(Tabuľka9[[#This Row],[IČO]],Zlúčenie1[IČO],Zlúčenie1[zariadenie_short])</f>
        <v>DSS Krupina</v>
      </c>
      <c r="J2953" t="str">
        <f>_xlfn.XLOOKUP(Tabuľka9[[#This Row],[IČO]],Zlúčenie1[IČO],Zlúčenie1[cis_obce.okres_skratka])</f>
        <v>KA</v>
      </c>
    </row>
    <row r="2954" spans="1:10" hidden="1" x14ac:dyDescent="0.25">
      <c r="A2954" t="s">
        <v>7</v>
      </c>
      <c r="B2954" t="s">
        <v>74</v>
      </c>
      <c r="C2954" t="s">
        <v>10</v>
      </c>
      <c r="D2954"/>
      <c r="E2954" s="8"/>
      <c r="F2954"/>
      <c r="G2954">
        <f>SUM(Tabuľka9[[#This Row],[Predpokladané spotrebované množstvo 07-12/2022]]*Tabuľka9[[#This Row],[Cena MJ S  DPH]])</f>
        <v>0</v>
      </c>
      <c r="H2954" s="1">
        <v>648523</v>
      </c>
      <c r="I2954" t="str">
        <f>_xlfn.XLOOKUP(Tabuľka9[[#This Row],[IČO]],Zlúčenie1[IČO],Zlúčenie1[zariadenie_short])</f>
        <v>DSS Krupina</v>
      </c>
      <c r="J2954" t="str">
        <f>_xlfn.XLOOKUP(Tabuľka9[[#This Row],[IČO]],Zlúčenie1[IČO],Zlúčenie1[cis_obce.okres_skratka])</f>
        <v>KA</v>
      </c>
    </row>
    <row r="2955" spans="1:10" hidden="1" x14ac:dyDescent="0.25">
      <c r="A2955" t="s">
        <v>7</v>
      </c>
      <c r="B2955" t="s">
        <v>75</v>
      </c>
      <c r="C2955" t="s">
        <v>10</v>
      </c>
      <c r="D2955"/>
      <c r="E2955" s="8"/>
      <c r="F2955"/>
      <c r="G2955">
        <f>SUM(Tabuľka9[[#This Row],[Predpokladané spotrebované množstvo 07-12/2022]]*Tabuľka9[[#This Row],[Cena MJ S  DPH]])</f>
        <v>0</v>
      </c>
      <c r="H2955" s="1">
        <v>648523</v>
      </c>
      <c r="I2955" t="str">
        <f>_xlfn.XLOOKUP(Tabuľka9[[#This Row],[IČO]],Zlúčenie1[IČO],Zlúčenie1[zariadenie_short])</f>
        <v>DSS Krupina</v>
      </c>
      <c r="J2955" t="str">
        <f>_xlfn.XLOOKUP(Tabuľka9[[#This Row],[IČO]],Zlúčenie1[IČO],Zlúčenie1[cis_obce.okres_skratka])</f>
        <v>KA</v>
      </c>
    </row>
    <row r="2956" spans="1:10" hidden="1" x14ac:dyDescent="0.25">
      <c r="A2956" t="s">
        <v>7</v>
      </c>
      <c r="B2956" t="s">
        <v>76</v>
      </c>
      <c r="C2956" t="s">
        <v>10</v>
      </c>
      <c r="D2956"/>
      <c r="E2956" s="8"/>
      <c r="F2956"/>
      <c r="G2956">
        <f>SUM(Tabuľka9[[#This Row],[Predpokladané spotrebované množstvo 07-12/2022]]*Tabuľka9[[#This Row],[Cena MJ S  DPH]])</f>
        <v>0</v>
      </c>
      <c r="H2956" s="1">
        <v>648523</v>
      </c>
      <c r="I2956" t="str">
        <f>_xlfn.XLOOKUP(Tabuľka9[[#This Row],[IČO]],Zlúčenie1[IČO],Zlúčenie1[zariadenie_short])</f>
        <v>DSS Krupina</v>
      </c>
      <c r="J2956" t="str">
        <f>_xlfn.XLOOKUP(Tabuľka9[[#This Row],[IČO]],Zlúčenie1[IČO],Zlúčenie1[cis_obce.okres_skratka])</f>
        <v>KA</v>
      </c>
    </row>
    <row r="2957" spans="1:10" hidden="1" x14ac:dyDescent="0.25">
      <c r="A2957" t="s">
        <v>7</v>
      </c>
      <c r="B2957" t="s">
        <v>77</v>
      </c>
      <c r="C2957" t="s">
        <v>10</v>
      </c>
      <c r="D2957"/>
      <c r="E2957" s="8"/>
      <c r="F2957"/>
      <c r="G2957">
        <f>SUM(Tabuľka9[[#This Row],[Predpokladané spotrebované množstvo 07-12/2022]]*Tabuľka9[[#This Row],[Cena MJ S  DPH]])</f>
        <v>0</v>
      </c>
      <c r="H2957" s="1">
        <v>648523</v>
      </c>
      <c r="I2957" t="str">
        <f>_xlfn.XLOOKUP(Tabuľka9[[#This Row],[IČO]],Zlúčenie1[IČO],Zlúčenie1[zariadenie_short])</f>
        <v>DSS Krupina</v>
      </c>
      <c r="J2957" t="str">
        <f>_xlfn.XLOOKUP(Tabuľka9[[#This Row],[IČO]],Zlúčenie1[IČO],Zlúčenie1[cis_obce.okres_skratka])</f>
        <v>KA</v>
      </c>
    </row>
    <row r="2958" spans="1:10" hidden="1" x14ac:dyDescent="0.25">
      <c r="A2958" t="s">
        <v>78</v>
      </c>
      <c r="B2958" t="s">
        <v>79</v>
      </c>
      <c r="C2958" t="s">
        <v>16</v>
      </c>
      <c r="D2958"/>
      <c r="E2958" s="8"/>
      <c r="F2958"/>
      <c r="G2958">
        <f>SUM(Tabuľka9[[#This Row],[Predpokladané spotrebované množstvo 07-12/2022]]*Tabuľka9[[#This Row],[Cena MJ S  DPH]])</f>
        <v>0</v>
      </c>
      <c r="H2958" s="1">
        <v>648523</v>
      </c>
      <c r="I2958" t="str">
        <f>_xlfn.XLOOKUP(Tabuľka9[[#This Row],[IČO]],Zlúčenie1[IČO],Zlúčenie1[zariadenie_short])</f>
        <v>DSS Krupina</v>
      </c>
      <c r="J2958" t="str">
        <f>_xlfn.XLOOKUP(Tabuľka9[[#This Row],[IČO]],Zlúčenie1[IČO],Zlúčenie1[cis_obce.okres_skratka])</f>
        <v>KA</v>
      </c>
    </row>
    <row r="2959" spans="1:10" hidden="1" x14ac:dyDescent="0.25">
      <c r="A2959" t="s">
        <v>78</v>
      </c>
      <c r="B2959" t="s">
        <v>80</v>
      </c>
      <c r="C2959" t="s">
        <v>16</v>
      </c>
      <c r="D2959"/>
      <c r="E2959" s="8">
        <v>0.09</v>
      </c>
      <c r="F2959"/>
      <c r="G2959">
        <f>SUM(Tabuľka9[[#This Row],[Predpokladané spotrebované množstvo 07-12/2022]]*Tabuľka9[[#This Row],[Cena MJ S  DPH]])</f>
        <v>0</v>
      </c>
      <c r="H2959" s="1">
        <v>648523</v>
      </c>
      <c r="I2959" t="str">
        <f>_xlfn.XLOOKUP(Tabuľka9[[#This Row],[IČO]],Zlúčenie1[IČO],Zlúčenie1[zariadenie_short])</f>
        <v>DSS Krupina</v>
      </c>
      <c r="J2959" t="str">
        <f>_xlfn.XLOOKUP(Tabuľka9[[#This Row],[IČO]],Zlúčenie1[IČO],Zlúčenie1[cis_obce.okres_skratka])</f>
        <v>KA</v>
      </c>
    </row>
    <row r="2960" spans="1:10" hidden="1" x14ac:dyDescent="0.25">
      <c r="A2960" s="9" t="s">
        <v>81</v>
      </c>
      <c r="B2960" s="9" t="s">
        <v>82</v>
      </c>
      <c r="C2960" s="9" t="s">
        <v>10</v>
      </c>
      <c r="E2960" s="10">
        <v>2.84</v>
      </c>
      <c r="F2960" s="9">
        <v>10</v>
      </c>
      <c r="G2960" s="9">
        <f>SUM(Tabuľka9[[#This Row],[Predpokladané spotrebované množstvo 07-12/2022]]*Tabuľka9[[#This Row],[Cena MJ S  DPH]])</f>
        <v>28.4</v>
      </c>
      <c r="H2960" s="12">
        <v>648523</v>
      </c>
      <c r="I2960" s="9" t="str">
        <f>_xlfn.XLOOKUP(Tabuľka9[[#This Row],[IČO]],Zlúčenie1[IČO],Zlúčenie1[zariadenie_short])</f>
        <v>DSS Krupina</v>
      </c>
      <c r="J2960" s="9" t="str">
        <f>_xlfn.XLOOKUP(Tabuľka9[[#This Row],[IČO]],Zlúčenie1[IČO],Zlúčenie1[cis_obce.okres_skratka])</f>
        <v>KA</v>
      </c>
    </row>
    <row r="2961" spans="1:10" hidden="1" x14ac:dyDescent="0.25">
      <c r="A2961" s="9" t="s">
        <v>81</v>
      </c>
      <c r="B2961" s="9" t="s">
        <v>83</v>
      </c>
      <c r="C2961" s="9" t="s">
        <v>10</v>
      </c>
      <c r="E2961" s="10">
        <v>2.63</v>
      </c>
      <c r="F2961" s="9">
        <v>10</v>
      </c>
      <c r="G2961" s="9">
        <f>SUM(Tabuľka9[[#This Row],[Predpokladané spotrebované množstvo 07-12/2022]]*Tabuľka9[[#This Row],[Cena MJ S  DPH]])</f>
        <v>26.299999999999997</v>
      </c>
      <c r="H2961" s="12">
        <v>648523</v>
      </c>
      <c r="I2961" s="9" t="str">
        <f>_xlfn.XLOOKUP(Tabuľka9[[#This Row],[IČO]],Zlúčenie1[IČO],Zlúčenie1[zariadenie_short])</f>
        <v>DSS Krupina</v>
      </c>
      <c r="J2961" s="9" t="str">
        <f>_xlfn.XLOOKUP(Tabuľka9[[#This Row],[IČO]],Zlúčenie1[IČO],Zlúčenie1[cis_obce.okres_skratka])</f>
        <v>KA</v>
      </c>
    </row>
    <row r="2962" spans="1:10" hidden="1" x14ac:dyDescent="0.25">
      <c r="A2962" s="9" t="s">
        <v>81</v>
      </c>
      <c r="B2962" s="9" t="s">
        <v>84</v>
      </c>
      <c r="C2962" s="9" t="s">
        <v>10</v>
      </c>
      <c r="E2962" s="10">
        <v>3.1</v>
      </c>
      <c r="F2962" s="9">
        <v>10</v>
      </c>
      <c r="G2962" s="9">
        <f>SUM(Tabuľka9[[#This Row],[Predpokladané spotrebované množstvo 07-12/2022]]*Tabuľka9[[#This Row],[Cena MJ S  DPH]])</f>
        <v>31</v>
      </c>
      <c r="H2962" s="12">
        <v>648523</v>
      </c>
      <c r="I2962" s="9" t="str">
        <f>_xlfn.XLOOKUP(Tabuľka9[[#This Row],[IČO]],Zlúčenie1[IČO],Zlúčenie1[zariadenie_short])</f>
        <v>DSS Krupina</v>
      </c>
      <c r="J2962" s="9" t="str">
        <f>_xlfn.XLOOKUP(Tabuľka9[[#This Row],[IČO]],Zlúčenie1[IČO],Zlúčenie1[cis_obce.okres_skratka])</f>
        <v>KA</v>
      </c>
    </row>
    <row r="2963" spans="1:10" hidden="1" x14ac:dyDescent="0.25">
      <c r="A2963" t="s">
        <v>81</v>
      </c>
      <c r="B2963" t="s">
        <v>85</v>
      </c>
      <c r="C2963" t="s">
        <v>10</v>
      </c>
      <c r="D2963"/>
      <c r="E2963" s="8">
        <v>2.4900000000000002</v>
      </c>
      <c r="F2963"/>
      <c r="G2963">
        <f>SUM(Tabuľka9[[#This Row],[Predpokladané spotrebované množstvo 07-12/2022]]*Tabuľka9[[#This Row],[Cena MJ S  DPH]])</f>
        <v>0</v>
      </c>
      <c r="H2963" s="1">
        <v>648523</v>
      </c>
      <c r="I2963" t="str">
        <f>_xlfn.XLOOKUP(Tabuľka9[[#This Row],[IČO]],Zlúčenie1[IČO],Zlúčenie1[zariadenie_short])</f>
        <v>DSS Krupina</v>
      </c>
      <c r="J2963" t="str">
        <f>_xlfn.XLOOKUP(Tabuľka9[[#This Row],[IČO]],Zlúčenie1[IČO],Zlúčenie1[cis_obce.okres_skratka])</f>
        <v>KA</v>
      </c>
    </row>
    <row r="2964" spans="1:10" hidden="1" x14ac:dyDescent="0.25">
      <c r="A2964" t="s">
        <v>81</v>
      </c>
      <c r="B2964" t="s">
        <v>86</v>
      </c>
      <c r="C2964" t="s">
        <v>10</v>
      </c>
      <c r="D2964"/>
      <c r="E2964" s="8">
        <v>3.76</v>
      </c>
      <c r="F2964"/>
      <c r="G2964">
        <f>SUM(Tabuľka9[[#This Row],[Predpokladané spotrebované množstvo 07-12/2022]]*Tabuľka9[[#This Row],[Cena MJ S  DPH]])</f>
        <v>0</v>
      </c>
      <c r="H2964" s="1">
        <v>648523</v>
      </c>
      <c r="I2964" t="str">
        <f>_xlfn.XLOOKUP(Tabuľka9[[#This Row],[IČO]],Zlúčenie1[IČO],Zlúčenie1[zariadenie_short])</f>
        <v>DSS Krupina</v>
      </c>
      <c r="J2964" t="str">
        <f>_xlfn.XLOOKUP(Tabuľka9[[#This Row],[IČO]],Zlúčenie1[IČO],Zlúčenie1[cis_obce.okres_skratka])</f>
        <v>KA</v>
      </c>
    </row>
    <row r="2965" spans="1:10" hidden="1" x14ac:dyDescent="0.25">
      <c r="A2965" t="s">
        <v>81</v>
      </c>
      <c r="B2965" t="s">
        <v>87</v>
      </c>
      <c r="C2965" t="s">
        <v>10</v>
      </c>
      <c r="D2965"/>
      <c r="E2965" s="8"/>
      <c r="F2965"/>
      <c r="G2965">
        <f>SUM(Tabuľka9[[#This Row],[Predpokladané spotrebované množstvo 07-12/2022]]*Tabuľka9[[#This Row],[Cena MJ S  DPH]])</f>
        <v>0</v>
      </c>
      <c r="H2965" s="1">
        <v>648523</v>
      </c>
      <c r="I2965" t="str">
        <f>_xlfn.XLOOKUP(Tabuľka9[[#This Row],[IČO]],Zlúčenie1[IČO],Zlúčenie1[zariadenie_short])</f>
        <v>DSS Krupina</v>
      </c>
      <c r="J2965" t="str">
        <f>_xlfn.XLOOKUP(Tabuľka9[[#This Row],[IČO]],Zlúčenie1[IČO],Zlúčenie1[cis_obce.okres_skratka])</f>
        <v>KA</v>
      </c>
    </row>
    <row r="2966" spans="1:10" hidden="1" x14ac:dyDescent="0.25">
      <c r="A2966" t="s">
        <v>81</v>
      </c>
      <c r="B2966" t="s">
        <v>88</v>
      </c>
      <c r="C2966" t="s">
        <v>10</v>
      </c>
      <c r="D2966"/>
      <c r="E2966" s="8"/>
      <c r="F2966"/>
      <c r="G2966">
        <f>SUM(Tabuľka9[[#This Row],[Predpokladané spotrebované množstvo 07-12/2022]]*Tabuľka9[[#This Row],[Cena MJ S  DPH]])</f>
        <v>0</v>
      </c>
      <c r="H2966" s="1">
        <v>648523</v>
      </c>
      <c r="I2966" t="str">
        <f>_xlfn.XLOOKUP(Tabuľka9[[#This Row],[IČO]],Zlúčenie1[IČO],Zlúčenie1[zariadenie_short])</f>
        <v>DSS Krupina</v>
      </c>
      <c r="J2966" t="str">
        <f>_xlfn.XLOOKUP(Tabuľka9[[#This Row],[IČO]],Zlúčenie1[IČO],Zlúčenie1[cis_obce.okres_skratka])</f>
        <v>KA</v>
      </c>
    </row>
    <row r="2967" spans="1:10" hidden="1" x14ac:dyDescent="0.25">
      <c r="A2967" t="s">
        <v>81</v>
      </c>
      <c r="B2967" t="s">
        <v>89</v>
      </c>
      <c r="C2967" t="s">
        <v>10</v>
      </c>
      <c r="D2967"/>
      <c r="E2967" s="8"/>
      <c r="F2967"/>
      <c r="G2967">
        <f>SUM(Tabuľka9[[#This Row],[Predpokladané spotrebované množstvo 07-12/2022]]*Tabuľka9[[#This Row],[Cena MJ S  DPH]])</f>
        <v>0</v>
      </c>
      <c r="H2967" s="1">
        <v>648523</v>
      </c>
      <c r="I2967" t="str">
        <f>_xlfn.XLOOKUP(Tabuľka9[[#This Row],[IČO]],Zlúčenie1[IČO],Zlúčenie1[zariadenie_short])</f>
        <v>DSS Krupina</v>
      </c>
      <c r="J2967" t="str">
        <f>_xlfn.XLOOKUP(Tabuľka9[[#This Row],[IČO]],Zlúčenie1[IČO],Zlúčenie1[cis_obce.okres_skratka])</f>
        <v>KA</v>
      </c>
    </row>
    <row r="2968" spans="1:10" hidden="1" x14ac:dyDescent="0.25">
      <c r="A2968" t="s">
        <v>90</v>
      </c>
      <c r="B2968" t="s">
        <v>91</v>
      </c>
      <c r="C2968" t="s">
        <v>10</v>
      </c>
      <c r="D2968"/>
      <c r="E2968" s="8"/>
      <c r="F2968"/>
      <c r="G2968">
        <f>SUM(Tabuľka9[[#This Row],[Predpokladané spotrebované množstvo 07-12/2022]]*Tabuľka9[[#This Row],[Cena MJ S  DPH]])</f>
        <v>0</v>
      </c>
      <c r="H2968" s="1">
        <v>648523</v>
      </c>
      <c r="I2968" t="str">
        <f>_xlfn.XLOOKUP(Tabuľka9[[#This Row],[IČO]],Zlúčenie1[IČO],Zlúčenie1[zariadenie_short])</f>
        <v>DSS Krupina</v>
      </c>
      <c r="J2968" t="str">
        <f>_xlfn.XLOOKUP(Tabuľka9[[#This Row],[IČO]],Zlúčenie1[IČO],Zlúčenie1[cis_obce.okres_skratka])</f>
        <v>KA</v>
      </c>
    </row>
    <row r="2969" spans="1:10" hidden="1" x14ac:dyDescent="0.25">
      <c r="A2969" t="s">
        <v>92</v>
      </c>
      <c r="B2969" t="s">
        <v>93</v>
      </c>
      <c r="C2969" t="s">
        <v>10</v>
      </c>
      <c r="D2969"/>
      <c r="E2969" s="8">
        <v>1.67</v>
      </c>
      <c r="F2969"/>
      <c r="G2969">
        <f>SUM(Tabuľka9[[#This Row],[Predpokladané spotrebované množstvo 07-12/2022]]*Tabuľka9[[#This Row],[Cena MJ S  DPH]])</f>
        <v>0</v>
      </c>
      <c r="H2969" s="1">
        <v>648523</v>
      </c>
      <c r="I2969" t="str">
        <f>_xlfn.XLOOKUP(Tabuľka9[[#This Row],[IČO]],Zlúčenie1[IČO],Zlúčenie1[zariadenie_short])</f>
        <v>DSS Krupina</v>
      </c>
      <c r="J2969" t="str">
        <f>_xlfn.XLOOKUP(Tabuľka9[[#This Row],[IČO]],Zlúčenie1[IČO],Zlúčenie1[cis_obce.okres_skratka])</f>
        <v>KA</v>
      </c>
    </row>
    <row r="2970" spans="1:10" hidden="1" x14ac:dyDescent="0.25">
      <c r="A2970" t="s">
        <v>92</v>
      </c>
      <c r="B2970" t="s">
        <v>94</v>
      </c>
      <c r="C2970" t="s">
        <v>10</v>
      </c>
      <c r="D2970"/>
      <c r="E2970" s="8"/>
      <c r="F2970"/>
      <c r="G2970">
        <f>SUM(Tabuľka9[[#This Row],[Predpokladané spotrebované množstvo 07-12/2022]]*Tabuľka9[[#This Row],[Cena MJ S  DPH]])</f>
        <v>0</v>
      </c>
      <c r="H2970" s="1">
        <v>648523</v>
      </c>
      <c r="I2970" t="str">
        <f>_xlfn.XLOOKUP(Tabuľka9[[#This Row],[IČO]],Zlúčenie1[IČO],Zlúčenie1[zariadenie_short])</f>
        <v>DSS Krupina</v>
      </c>
      <c r="J2970" t="str">
        <f>_xlfn.XLOOKUP(Tabuľka9[[#This Row],[IČO]],Zlúčenie1[IČO],Zlúčenie1[cis_obce.okres_skratka])</f>
        <v>KA</v>
      </c>
    </row>
    <row r="2971" spans="1:10" hidden="1" x14ac:dyDescent="0.25">
      <c r="A2971" t="s">
        <v>92</v>
      </c>
      <c r="B2971" t="s">
        <v>95</v>
      </c>
      <c r="C2971" t="s">
        <v>10</v>
      </c>
      <c r="D2971"/>
      <c r="E2971" s="8">
        <v>1.2</v>
      </c>
      <c r="F2971"/>
      <c r="G2971">
        <f>SUM(Tabuľka9[[#This Row],[Predpokladané spotrebované množstvo 07-12/2022]]*Tabuľka9[[#This Row],[Cena MJ S  DPH]])</f>
        <v>0</v>
      </c>
      <c r="H2971" s="1">
        <v>648523</v>
      </c>
      <c r="I2971" t="str">
        <f>_xlfn.XLOOKUP(Tabuľka9[[#This Row],[IČO]],Zlúčenie1[IČO],Zlúčenie1[zariadenie_short])</f>
        <v>DSS Krupina</v>
      </c>
      <c r="J2971" t="str">
        <f>_xlfn.XLOOKUP(Tabuľka9[[#This Row],[IČO]],Zlúčenie1[IČO],Zlúčenie1[cis_obce.okres_skratka])</f>
        <v>KA</v>
      </c>
    </row>
    <row r="2972" spans="1:10" hidden="1" x14ac:dyDescent="0.25">
      <c r="A2972" t="s">
        <v>92</v>
      </c>
      <c r="B2972" t="s">
        <v>96</v>
      </c>
      <c r="C2972" t="s">
        <v>10</v>
      </c>
      <c r="D2972"/>
      <c r="E2972" s="8"/>
      <c r="F2972"/>
      <c r="G2972">
        <f>SUM(Tabuľka9[[#This Row],[Predpokladané spotrebované množstvo 07-12/2022]]*Tabuľka9[[#This Row],[Cena MJ S  DPH]])</f>
        <v>0</v>
      </c>
      <c r="H2972" s="1">
        <v>648523</v>
      </c>
      <c r="I2972" t="str">
        <f>_xlfn.XLOOKUP(Tabuľka9[[#This Row],[IČO]],Zlúčenie1[IČO],Zlúčenie1[zariadenie_short])</f>
        <v>DSS Krupina</v>
      </c>
      <c r="J2972" t="str">
        <f>_xlfn.XLOOKUP(Tabuľka9[[#This Row],[IČO]],Zlúčenie1[IČO],Zlúčenie1[cis_obce.okres_skratka])</f>
        <v>KA</v>
      </c>
    </row>
    <row r="2973" spans="1:10" hidden="1" x14ac:dyDescent="0.25">
      <c r="A2973" t="s">
        <v>92</v>
      </c>
      <c r="B2973" t="s">
        <v>97</v>
      </c>
      <c r="C2973" t="s">
        <v>10</v>
      </c>
      <c r="D2973"/>
      <c r="E2973" s="8"/>
      <c r="F2973"/>
      <c r="G2973">
        <f>SUM(Tabuľka9[[#This Row],[Predpokladané spotrebované množstvo 07-12/2022]]*Tabuľka9[[#This Row],[Cena MJ S  DPH]])</f>
        <v>0</v>
      </c>
      <c r="H2973" s="1">
        <v>648523</v>
      </c>
      <c r="I2973" t="str">
        <f>_xlfn.XLOOKUP(Tabuľka9[[#This Row],[IČO]],Zlúčenie1[IČO],Zlúčenie1[zariadenie_short])</f>
        <v>DSS Krupina</v>
      </c>
      <c r="J2973" t="str">
        <f>_xlfn.XLOOKUP(Tabuľka9[[#This Row],[IČO]],Zlúčenie1[IČO],Zlúčenie1[cis_obce.okres_skratka])</f>
        <v>KA</v>
      </c>
    </row>
    <row r="2974" spans="1:10" hidden="1" x14ac:dyDescent="0.25">
      <c r="A2974" t="s">
        <v>92</v>
      </c>
      <c r="B2974" t="s">
        <v>98</v>
      </c>
      <c r="C2974" t="s">
        <v>10</v>
      </c>
      <c r="D2974"/>
      <c r="E2974" s="8"/>
      <c r="F2974"/>
      <c r="G2974">
        <f>SUM(Tabuľka9[[#This Row],[Predpokladané spotrebované množstvo 07-12/2022]]*Tabuľka9[[#This Row],[Cena MJ S  DPH]])</f>
        <v>0</v>
      </c>
      <c r="H2974" s="1">
        <v>648523</v>
      </c>
      <c r="I2974" t="str">
        <f>_xlfn.XLOOKUP(Tabuľka9[[#This Row],[IČO]],Zlúčenie1[IČO],Zlúčenie1[zariadenie_short])</f>
        <v>DSS Krupina</v>
      </c>
      <c r="J2974" t="str">
        <f>_xlfn.XLOOKUP(Tabuľka9[[#This Row],[IČO]],Zlúčenie1[IČO],Zlúčenie1[cis_obce.okres_skratka])</f>
        <v>KA</v>
      </c>
    </row>
    <row r="2975" spans="1:10" hidden="1" x14ac:dyDescent="0.25">
      <c r="A2975" t="s">
        <v>92</v>
      </c>
      <c r="B2975" t="s">
        <v>99</v>
      </c>
      <c r="C2975" t="s">
        <v>45</v>
      </c>
      <c r="D2975"/>
      <c r="E2975" s="8"/>
      <c r="F2975"/>
      <c r="G2975">
        <f>SUM(Tabuľka9[[#This Row],[Predpokladané spotrebované množstvo 07-12/2022]]*Tabuľka9[[#This Row],[Cena MJ S  DPH]])</f>
        <v>0</v>
      </c>
      <c r="H2975" s="1">
        <v>648523</v>
      </c>
      <c r="I2975" t="str">
        <f>_xlfn.XLOOKUP(Tabuľka9[[#This Row],[IČO]],Zlúčenie1[IČO],Zlúčenie1[zariadenie_short])</f>
        <v>DSS Krupina</v>
      </c>
      <c r="J2975" t="str">
        <f>_xlfn.XLOOKUP(Tabuľka9[[#This Row],[IČO]],Zlúčenie1[IČO],Zlúčenie1[cis_obce.okres_skratka])</f>
        <v>KA</v>
      </c>
    </row>
    <row r="2976" spans="1:10" hidden="1" x14ac:dyDescent="0.25">
      <c r="A2976" t="s">
        <v>92</v>
      </c>
      <c r="B2976" t="s">
        <v>100</v>
      </c>
      <c r="C2976" t="s">
        <v>10</v>
      </c>
      <c r="D2976"/>
      <c r="E2976" s="8"/>
      <c r="F2976"/>
      <c r="G2976">
        <f>SUM(Tabuľka9[[#This Row],[Predpokladané spotrebované množstvo 07-12/2022]]*Tabuľka9[[#This Row],[Cena MJ S  DPH]])</f>
        <v>0</v>
      </c>
      <c r="H2976" s="1">
        <v>648523</v>
      </c>
      <c r="I2976" t="str">
        <f>_xlfn.XLOOKUP(Tabuľka9[[#This Row],[IČO]],Zlúčenie1[IČO],Zlúčenie1[zariadenie_short])</f>
        <v>DSS Krupina</v>
      </c>
      <c r="J2976" t="str">
        <f>_xlfn.XLOOKUP(Tabuľka9[[#This Row],[IČO]],Zlúčenie1[IČO],Zlúčenie1[cis_obce.okres_skratka])</f>
        <v>KA</v>
      </c>
    </row>
    <row r="2977" spans="1:10" hidden="1" x14ac:dyDescent="0.25">
      <c r="A2977" t="s">
        <v>92</v>
      </c>
      <c r="B2977" t="s">
        <v>101</v>
      </c>
      <c r="C2977" t="s">
        <v>45</v>
      </c>
      <c r="D2977"/>
      <c r="E2977" s="8"/>
      <c r="F2977"/>
      <c r="G2977">
        <f>SUM(Tabuľka9[[#This Row],[Predpokladané spotrebované množstvo 07-12/2022]]*Tabuľka9[[#This Row],[Cena MJ S  DPH]])</f>
        <v>0</v>
      </c>
      <c r="H2977" s="1">
        <v>648523</v>
      </c>
      <c r="I2977" t="str">
        <f>_xlfn.XLOOKUP(Tabuľka9[[#This Row],[IČO]],Zlúčenie1[IČO],Zlúčenie1[zariadenie_short])</f>
        <v>DSS Krupina</v>
      </c>
      <c r="J2977" t="str">
        <f>_xlfn.XLOOKUP(Tabuľka9[[#This Row],[IČO]],Zlúčenie1[IČO],Zlúčenie1[cis_obce.okres_skratka])</f>
        <v>KA</v>
      </c>
    </row>
    <row r="2978" spans="1:10" hidden="1" x14ac:dyDescent="0.25">
      <c r="A2978" t="s">
        <v>92</v>
      </c>
      <c r="B2978" t="s">
        <v>102</v>
      </c>
      <c r="C2978" t="s">
        <v>10</v>
      </c>
      <c r="D2978"/>
      <c r="E2978" s="8"/>
      <c r="F2978"/>
      <c r="G2978">
        <f>SUM(Tabuľka9[[#This Row],[Predpokladané spotrebované množstvo 07-12/2022]]*Tabuľka9[[#This Row],[Cena MJ S  DPH]])</f>
        <v>0</v>
      </c>
      <c r="H2978" s="1">
        <v>648523</v>
      </c>
      <c r="I2978" t="str">
        <f>_xlfn.XLOOKUP(Tabuľka9[[#This Row],[IČO]],Zlúčenie1[IČO],Zlúčenie1[zariadenie_short])</f>
        <v>DSS Krupina</v>
      </c>
      <c r="J2978" t="str">
        <f>_xlfn.XLOOKUP(Tabuľka9[[#This Row],[IČO]],Zlúčenie1[IČO],Zlúčenie1[cis_obce.okres_skratka])</f>
        <v>KA</v>
      </c>
    </row>
    <row r="2979" spans="1:10" hidden="1" x14ac:dyDescent="0.25">
      <c r="A2979" t="s">
        <v>92</v>
      </c>
      <c r="B2979" t="s">
        <v>103</v>
      </c>
      <c r="C2979" t="s">
        <v>10</v>
      </c>
      <c r="D2979"/>
      <c r="E2979" s="8"/>
      <c r="F2979"/>
      <c r="G2979">
        <f>SUM(Tabuľka9[[#This Row],[Predpokladané spotrebované množstvo 07-12/2022]]*Tabuľka9[[#This Row],[Cena MJ S  DPH]])</f>
        <v>0</v>
      </c>
      <c r="H2979" s="1">
        <v>648523</v>
      </c>
      <c r="I2979" t="str">
        <f>_xlfn.XLOOKUP(Tabuľka9[[#This Row],[IČO]],Zlúčenie1[IČO],Zlúčenie1[zariadenie_short])</f>
        <v>DSS Krupina</v>
      </c>
      <c r="J2979" t="str">
        <f>_xlfn.XLOOKUP(Tabuľka9[[#This Row],[IČO]],Zlúčenie1[IČO],Zlúčenie1[cis_obce.okres_skratka])</f>
        <v>KA</v>
      </c>
    </row>
    <row r="2980" spans="1:10" hidden="1" x14ac:dyDescent="0.25">
      <c r="A2980" t="s">
        <v>90</v>
      </c>
      <c r="B2980" t="s">
        <v>104</v>
      </c>
      <c r="C2980" t="s">
        <v>45</v>
      </c>
      <c r="D2980"/>
      <c r="E2980" s="8"/>
      <c r="F2980"/>
      <c r="G2980">
        <f>SUM(Tabuľka9[[#This Row],[Predpokladané spotrebované množstvo 07-12/2022]]*Tabuľka9[[#This Row],[Cena MJ S  DPH]])</f>
        <v>0</v>
      </c>
      <c r="H2980" s="1">
        <v>648523</v>
      </c>
      <c r="I2980" t="str">
        <f>_xlfn.XLOOKUP(Tabuľka9[[#This Row],[IČO]],Zlúčenie1[IČO],Zlúčenie1[zariadenie_short])</f>
        <v>DSS Krupina</v>
      </c>
      <c r="J2980" t="str">
        <f>_xlfn.XLOOKUP(Tabuľka9[[#This Row],[IČO]],Zlúčenie1[IČO],Zlúčenie1[cis_obce.okres_skratka])</f>
        <v>KA</v>
      </c>
    </row>
    <row r="2981" spans="1:10" hidden="1" x14ac:dyDescent="0.25">
      <c r="A2981" t="s">
        <v>92</v>
      </c>
      <c r="B2981" t="s">
        <v>105</v>
      </c>
      <c r="C2981" t="s">
        <v>10</v>
      </c>
      <c r="D2981"/>
      <c r="E2981" s="8"/>
      <c r="F2981"/>
      <c r="G2981">
        <f>SUM(Tabuľka9[[#This Row],[Predpokladané spotrebované množstvo 07-12/2022]]*Tabuľka9[[#This Row],[Cena MJ S  DPH]])</f>
        <v>0</v>
      </c>
      <c r="H2981" s="1">
        <v>648523</v>
      </c>
      <c r="I2981" t="str">
        <f>_xlfn.XLOOKUP(Tabuľka9[[#This Row],[IČO]],Zlúčenie1[IČO],Zlúčenie1[zariadenie_short])</f>
        <v>DSS Krupina</v>
      </c>
      <c r="J2981" t="str">
        <f>_xlfn.XLOOKUP(Tabuľka9[[#This Row],[IČO]],Zlúčenie1[IČO],Zlúčenie1[cis_obce.okres_skratka])</f>
        <v>KA</v>
      </c>
    </row>
    <row r="2982" spans="1:10" hidden="1" x14ac:dyDescent="0.25">
      <c r="A2982" t="s">
        <v>92</v>
      </c>
      <c r="B2982" t="s">
        <v>106</v>
      </c>
      <c r="C2982" t="s">
        <v>10</v>
      </c>
      <c r="D2982"/>
      <c r="E2982" s="8"/>
      <c r="F2982"/>
      <c r="G2982">
        <f>SUM(Tabuľka9[[#This Row],[Predpokladané spotrebované množstvo 07-12/2022]]*Tabuľka9[[#This Row],[Cena MJ S  DPH]])</f>
        <v>0</v>
      </c>
      <c r="H2982" s="1">
        <v>648523</v>
      </c>
      <c r="I2982" t="str">
        <f>_xlfn.XLOOKUP(Tabuľka9[[#This Row],[IČO]],Zlúčenie1[IČO],Zlúčenie1[zariadenie_short])</f>
        <v>DSS Krupina</v>
      </c>
      <c r="J2982" t="str">
        <f>_xlfn.XLOOKUP(Tabuľka9[[#This Row],[IČO]],Zlúčenie1[IČO],Zlúčenie1[cis_obce.okres_skratka])</f>
        <v>KA</v>
      </c>
    </row>
    <row r="2983" spans="1:10" hidden="1" x14ac:dyDescent="0.25">
      <c r="A2983" t="s">
        <v>92</v>
      </c>
      <c r="B2983" t="s">
        <v>107</v>
      </c>
      <c r="C2983" t="s">
        <v>10</v>
      </c>
      <c r="D2983"/>
      <c r="E2983" s="8">
        <v>1.1000000000000001</v>
      </c>
      <c r="F2983"/>
      <c r="G2983">
        <f>SUM(Tabuľka9[[#This Row],[Predpokladané spotrebované množstvo 07-12/2022]]*Tabuľka9[[#This Row],[Cena MJ S  DPH]])</f>
        <v>0</v>
      </c>
      <c r="H2983" s="1">
        <v>648523</v>
      </c>
      <c r="I2983" t="str">
        <f>_xlfn.XLOOKUP(Tabuľka9[[#This Row],[IČO]],Zlúčenie1[IČO],Zlúčenie1[zariadenie_short])</f>
        <v>DSS Krupina</v>
      </c>
      <c r="J2983" t="str">
        <f>_xlfn.XLOOKUP(Tabuľka9[[#This Row],[IČO]],Zlúčenie1[IČO],Zlúčenie1[cis_obce.okres_skratka])</f>
        <v>KA</v>
      </c>
    </row>
    <row r="2984" spans="1:10" hidden="1" x14ac:dyDescent="0.25">
      <c r="A2984" t="s">
        <v>92</v>
      </c>
      <c r="B2984" t="s">
        <v>108</v>
      </c>
      <c r="C2984" t="s">
        <v>10</v>
      </c>
      <c r="D2984"/>
      <c r="E2984" s="8">
        <v>6.8</v>
      </c>
      <c r="F2984">
        <v>5</v>
      </c>
      <c r="G2984">
        <f>SUM(Tabuľka9[[#This Row],[Predpokladané spotrebované množstvo 07-12/2022]]*Tabuľka9[[#This Row],[Cena MJ S  DPH]])</f>
        <v>34</v>
      </c>
      <c r="H2984" s="1">
        <v>648523</v>
      </c>
      <c r="I2984" t="str">
        <f>_xlfn.XLOOKUP(Tabuľka9[[#This Row],[IČO]],Zlúčenie1[IČO],Zlúčenie1[zariadenie_short])</f>
        <v>DSS Krupina</v>
      </c>
      <c r="J2984" t="str">
        <f>_xlfn.XLOOKUP(Tabuľka9[[#This Row],[IČO]],Zlúčenie1[IČO],Zlúčenie1[cis_obce.okres_skratka])</f>
        <v>KA</v>
      </c>
    </row>
    <row r="2985" spans="1:10" hidden="1" x14ac:dyDescent="0.25">
      <c r="A2985" t="s">
        <v>92</v>
      </c>
      <c r="B2985" t="s">
        <v>109</v>
      </c>
      <c r="C2985" t="s">
        <v>45</v>
      </c>
      <c r="D2985"/>
      <c r="E2985" s="8"/>
      <c r="F2985"/>
      <c r="G2985">
        <f>SUM(Tabuľka9[[#This Row],[Predpokladané spotrebované množstvo 07-12/2022]]*Tabuľka9[[#This Row],[Cena MJ S  DPH]])</f>
        <v>0</v>
      </c>
      <c r="H2985" s="1">
        <v>648523</v>
      </c>
      <c r="I2985" t="str">
        <f>_xlfn.XLOOKUP(Tabuľka9[[#This Row],[IČO]],Zlúčenie1[IČO],Zlúčenie1[zariadenie_short])</f>
        <v>DSS Krupina</v>
      </c>
      <c r="J2985" t="str">
        <f>_xlfn.XLOOKUP(Tabuľka9[[#This Row],[IČO]],Zlúčenie1[IČO],Zlúčenie1[cis_obce.okres_skratka])</f>
        <v>KA</v>
      </c>
    </row>
    <row r="2986" spans="1:10" hidden="1" x14ac:dyDescent="0.25">
      <c r="A2986" t="s">
        <v>92</v>
      </c>
      <c r="B2986" t="s">
        <v>110</v>
      </c>
      <c r="C2986" t="s">
        <v>10</v>
      </c>
      <c r="D2986"/>
      <c r="E2986" s="8">
        <v>4.3</v>
      </c>
      <c r="F2986"/>
      <c r="G2986">
        <f>SUM(Tabuľka9[[#This Row],[Predpokladané spotrebované množstvo 07-12/2022]]*Tabuľka9[[#This Row],[Cena MJ S  DPH]])</f>
        <v>0</v>
      </c>
      <c r="H2986" s="1">
        <v>648523</v>
      </c>
      <c r="I2986" t="str">
        <f>_xlfn.XLOOKUP(Tabuľka9[[#This Row],[IČO]],Zlúčenie1[IČO],Zlúčenie1[zariadenie_short])</f>
        <v>DSS Krupina</v>
      </c>
      <c r="J2986" t="str">
        <f>_xlfn.XLOOKUP(Tabuľka9[[#This Row],[IČO]],Zlúčenie1[IČO],Zlúčenie1[cis_obce.okres_skratka])</f>
        <v>KA</v>
      </c>
    </row>
    <row r="2987" spans="1:10" hidden="1" x14ac:dyDescent="0.25">
      <c r="A2987" t="s">
        <v>92</v>
      </c>
      <c r="B2987" t="s">
        <v>111</v>
      </c>
      <c r="C2987" t="s">
        <v>10</v>
      </c>
      <c r="D2987"/>
      <c r="E2987" s="8"/>
      <c r="F2987"/>
      <c r="G2987">
        <f>SUM(Tabuľka9[[#This Row],[Predpokladané spotrebované množstvo 07-12/2022]]*Tabuľka9[[#This Row],[Cena MJ S  DPH]])</f>
        <v>0</v>
      </c>
      <c r="H2987" s="1">
        <v>648523</v>
      </c>
      <c r="I2987" t="str">
        <f>_xlfn.XLOOKUP(Tabuľka9[[#This Row],[IČO]],Zlúčenie1[IČO],Zlúčenie1[zariadenie_short])</f>
        <v>DSS Krupina</v>
      </c>
      <c r="J2987" t="str">
        <f>_xlfn.XLOOKUP(Tabuľka9[[#This Row],[IČO]],Zlúčenie1[IČO],Zlúčenie1[cis_obce.okres_skratka])</f>
        <v>KA</v>
      </c>
    </row>
    <row r="2988" spans="1:10" hidden="1" x14ac:dyDescent="0.25">
      <c r="A2988" t="s">
        <v>92</v>
      </c>
      <c r="B2988" t="s">
        <v>112</v>
      </c>
      <c r="C2988" t="s">
        <v>10</v>
      </c>
      <c r="D2988"/>
      <c r="E2988" s="8">
        <v>2.2999999999999998</v>
      </c>
      <c r="F2988">
        <v>5</v>
      </c>
      <c r="G2988">
        <f>SUM(Tabuľka9[[#This Row],[Predpokladané spotrebované množstvo 07-12/2022]]*Tabuľka9[[#This Row],[Cena MJ S  DPH]])</f>
        <v>11.5</v>
      </c>
      <c r="H2988" s="1">
        <v>648523</v>
      </c>
      <c r="I2988" t="str">
        <f>_xlfn.XLOOKUP(Tabuľka9[[#This Row],[IČO]],Zlúčenie1[IČO],Zlúčenie1[zariadenie_short])</f>
        <v>DSS Krupina</v>
      </c>
      <c r="J2988" t="str">
        <f>_xlfn.XLOOKUP(Tabuľka9[[#This Row],[IČO]],Zlúčenie1[IČO],Zlúčenie1[cis_obce.okres_skratka])</f>
        <v>KA</v>
      </c>
    </row>
    <row r="2989" spans="1:10" hidden="1" x14ac:dyDescent="0.25">
      <c r="A2989" t="s">
        <v>92</v>
      </c>
      <c r="B2989" t="s">
        <v>113</v>
      </c>
      <c r="C2989" t="s">
        <v>10</v>
      </c>
      <c r="D2989"/>
      <c r="E2989" s="8"/>
      <c r="F2989"/>
      <c r="G2989">
        <f>SUM(Tabuľka9[[#This Row],[Predpokladané spotrebované množstvo 07-12/2022]]*Tabuľka9[[#This Row],[Cena MJ S  DPH]])</f>
        <v>0</v>
      </c>
      <c r="H2989" s="1">
        <v>648523</v>
      </c>
      <c r="I2989" t="str">
        <f>_xlfn.XLOOKUP(Tabuľka9[[#This Row],[IČO]],Zlúčenie1[IČO],Zlúčenie1[zariadenie_short])</f>
        <v>DSS Krupina</v>
      </c>
      <c r="J2989" t="str">
        <f>_xlfn.XLOOKUP(Tabuľka9[[#This Row],[IČO]],Zlúčenie1[IČO],Zlúčenie1[cis_obce.okres_skratka])</f>
        <v>KA</v>
      </c>
    </row>
    <row r="2990" spans="1:10" hidden="1" x14ac:dyDescent="0.25">
      <c r="A2990" t="s">
        <v>81</v>
      </c>
      <c r="B2990" t="s">
        <v>114</v>
      </c>
      <c r="C2990" t="s">
        <v>10</v>
      </c>
      <c r="D2990"/>
      <c r="E2990" s="8"/>
      <c r="F2990"/>
      <c r="G2990">
        <f>SUM(Tabuľka9[[#This Row],[Predpokladané spotrebované množstvo 07-12/2022]]*Tabuľka9[[#This Row],[Cena MJ S  DPH]])</f>
        <v>0</v>
      </c>
      <c r="H2990" s="1">
        <v>648523</v>
      </c>
      <c r="I2990" t="str">
        <f>_xlfn.XLOOKUP(Tabuľka9[[#This Row],[IČO]],Zlúčenie1[IČO],Zlúčenie1[zariadenie_short])</f>
        <v>DSS Krupina</v>
      </c>
      <c r="J2990" t="str">
        <f>_xlfn.XLOOKUP(Tabuľka9[[#This Row],[IČO]],Zlúčenie1[IČO],Zlúčenie1[cis_obce.okres_skratka])</f>
        <v>KA</v>
      </c>
    </row>
    <row r="2991" spans="1:10" hidden="1" x14ac:dyDescent="0.25">
      <c r="A2991" t="s">
        <v>81</v>
      </c>
      <c r="B2991" t="s">
        <v>115</v>
      </c>
      <c r="C2991" t="s">
        <v>10</v>
      </c>
      <c r="D2991"/>
      <c r="E2991" s="8"/>
      <c r="F2991"/>
      <c r="G2991">
        <f>SUM(Tabuľka9[[#This Row],[Predpokladané spotrebované množstvo 07-12/2022]]*Tabuľka9[[#This Row],[Cena MJ S  DPH]])</f>
        <v>0</v>
      </c>
      <c r="H2991" s="1">
        <v>648523</v>
      </c>
      <c r="I2991" t="str">
        <f>_xlfn.XLOOKUP(Tabuľka9[[#This Row],[IČO]],Zlúčenie1[IČO],Zlúčenie1[zariadenie_short])</f>
        <v>DSS Krupina</v>
      </c>
      <c r="J2991" t="str">
        <f>_xlfn.XLOOKUP(Tabuľka9[[#This Row],[IČO]],Zlúčenie1[IČO],Zlúčenie1[cis_obce.okres_skratka])</f>
        <v>KA</v>
      </c>
    </row>
    <row r="2992" spans="1:10" hidden="1" x14ac:dyDescent="0.25">
      <c r="A2992" t="s">
        <v>81</v>
      </c>
      <c r="B2992" t="s">
        <v>116</v>
      </c>
      <c r="C2992" t="s">
        <v>10</v>
      </c>
      <c r="D2992"/>
      <c r="E2992" s="8">
        <v>6.22</v>
      </c>
      <c r="F2992"/>
      <c r="G2992">
        <f>SUM(Tabuľka9[[#This Row],[Predpokladané spotrebované množstvo 07-12/2022]]*Tabuľka9[[#This Row],[Cena MJ S  DPH]])</f>
        <v>0</v>
      </c>
      <c r="H2992" s="1">
        <v>648523</v>
      </c>
      <c r="I2992" t="str">
        <f>_xlfn.XLOOKUP(Tabuľka9[[#This Row],[IČO]],Zlúčenie1[IČO],Zlúčenie1[zariadenie_short])</f>
        <v>DSS Krupina</v>
      </c>
      <c r="J2992" t="str">
        <f>_xlfn.XLOOKUP(Tabuľka9[[#This Row],[IČO]],Zlúčenie1[IČO],Zlúčenie1[cis_obce.okres_skratka])</f>
        <v>KA</v>
      </c>
    </row>
    <row r="2993" spans="1:10" hidden="1" x14ac:dyDescent="0.25">
      <c r="A2993" t="s">
        <v>81</v>
      </c>
      <c r="B2993" t="s">
        <v>117</v>
      </c>
      <c r="C2993" t="s">
        <v>10</v>
      </c>
      <c r="D2993"/>
      <c r="E2993" s="8"/>
      <c r="F2993"/>
      <c r="G2993">
        <f>SUM(Tabuľka9[[#This Row],[Predpokladané spotrebované množstvo 07-12/2022]]*Tabuľka9[[#This Row],[Cena MJ S  DPH]])</f>
        <v>0</v>
      </c>
      <c r="H2993" s="1">
        <v>648523</v>
      </c>
      <c r="I2993" t="str">
        <f>_xlfn.XLOOKUP(Tabuľka9[[#This Row],[IČO]],Zlúčenie1[IČO],Zlúčenie1[zariadenie_short])</f>
        <v>DSS Krupina</v>
      </c>
      <c r="J2993" t="str">
        <f>_xlfn.XLOOKUP(Tabuľka9[[#This Row],[IČO]],Zlúčenie1[IČO],Zlúčenie1[cis_obce.okres_skratka])</f>
        <v>KA</v>
      </c>
    </row>
    <row r="2994" spans="1:10" hidden="1" x14ac:dyDescent="0.25">
      <c r="A2994" t="s">
        <v>81</v>
      </c>
      <c r="B2994" t="s">
        <v>118</v>
      </c>
      <c r="C2994" t="s">
        <v>10</v>
      </c>
      <c r="D2994"/>
      <c r="E2994" s="8"/>
      <c r="F2994"/>
      <c r="G2994">
        <f>SUM(Tabuľka9[[#This Row],[Predpokladané spotrebované množstvo 07-12/2022]]*Tabuľka9[[#This Row],[Cena MJ S  DPH]])</f>
        <v>0</v>
      </c>
      <c r="H2994" s="1">
        <v>648523</v>
      </c>
      <c r="I2994" t="str">
        <f>_xlfn.XLOOKUP(Tabuľka9[[#This Row],[IČO]],Zlúčenie1[IČO],Zlúčenie1[zariadenie_short])</f>
        <v>DSS Krupina</v>
      </c>
      <c r="J2994" t="str">
        <f>_xlfn.XLOOKUP(Tabuľka9[[#This Row],[IČO]],Zlúčenie1[IČO],Zlúčenie1[cis_obce.okres_skratka])</f>
        <v>KA</v>
      </c>
    </row>
    <row r="2995" spans="1:10" hidden="1" x14ac:dyDescent="0.25">
      <c r="A2995" t="s">
        <v>81</v>
      </c>
      <c r="B2995" t="s">
        <v>119</v>
      </c>
      <c r="C2995" t="s">
        <v>10</v>
      </c>
      <c r="D2995"/>
      <c r="E2995" s="8"/>
      <c r="F2995"/>
      <c r="G2995">
        <f>SUM(Tabuľka9[[#This Row],[Predpokladané spotrebované množstvo 07-12/2022]]*Tabuľka9[[#This Row],[Cena MJ S  DPH]])</f>
        <v>0</v>
      </c>
      <c r="H2995" s="1">
        <v>648523</v>
      </c>
      <c r="I2995" t="str">
        <f>_xlfn.XLOOKUP(Tabuľka9[[#This Row],[IČO]],Zlúčenie1[IČO],Zlúčenie1[zariadenie_short])</f>
        <v>DSS Krupina</v>
      </c>
      <c r="J2995" t="str">
        <f>_xlfn.XLOOKUP(Tabuľka9[[#This Row],[IČO]],Zlúčenie1[IČO],Zlúčenie1[cis_obce.okres_skratka])</f>
        <v>KA</v>
      </c>
    </row>
    <row r="2996" spans="1:10" hidden="1" x14ac:dyDescent="0.25">
      <c r="A2996" t="s">
        <v>81</v>
      </c>
      <c r="B2996" t="s">
        <v>120</v>
      </c>
      <c r="C2996" t="s">
        <v>10</v>
      </c>
      <c r="D2996"/>
      <c r="E2996" s="8">
        <v>7.16</v>
      </c>
      <c r="F2996"/>
      <c r="G2996">
        <f>SUM(Tabuľka9[[#This Row],[Predpokladané spotrebované množstvo 07-12/2022]]*Tabuľka9[[#This Row],[Cena MJ S  DPH]])</f>
        <v>0</v>
      </c>
      <c r="H2996" s="1">
        <v>648523</v>
      </c>
      <c r="I2996" t="str">
        <f>_xlfn.XLOOKUP(Tabuľka9[[#This Row],[IČO]],Zlúčenie1[IČO],Zlúčenie1[zariadenie_short])</f>
        <v>DSS Krupina</v>
      </c>
      <c r="J2996" t="str">
        <f>_xlfn.XLOOKUP(Tabuľka9[[#This Row],[IČO]],Zlúčenie1[IČO],Zlúčenie1[cis_obce.okres_skratka])</f>
        <v>KA</v>
      </c>
    </row>
    <row r="2997" spans="1:10" hidden="1" x14ac:dyDescent="0.25">
      <c r="A2997" t="s">
        <v>81</v>
      </c>
      <c r="B2997" t="s">
        <v>121</v>
      </c>
      <c r="C2997" t="s">
        <v>10</v>
      </c>
      <c r="D2997"/>
      <c r="E2997" s="8">
        <v>9</v>
      </c>
      <c r="F2997"/>
      <c r="G2997">
        <f>SUM(Tabuľka9[[#This Row],[Predpokladané spotrebované množstvo 07-12/2022]]*Tabuľka9[[#This Row],[Cena MJ S  DPH]])</f>
        <v>0</v>
      </c>
      <c r="H2997" s="1">
        <v>648523</v>
      </c>
      <c r="I2997" t="str">
        <f>_xlfn.XLOOKUP(Tabuľka9[[#This Row],[IČO]],Zlúčenie1[IČO],Zlúčenie1[zariadenie_short])</f>
        <v>DSS Krupina</v>
      </c>
      <c r="J2997" t="str">
        <f>_xlfn.XLOOKUP(Tabuľka9[[#This Row],[IČO]],Zlúčenie1[IČO],Zlúčenie1[cis_obce.okres_skratka])</f>
        <v>KA</v>
      </c>
    </row>
    <row r="2998" spans="1:10" hidden="1" x14ac:dyDescent="0.25">
      <c r="A2998" t="s">
        <v>122</v>
      </c>
      <c r="B2998" t="s">
        <v>123</v>
      </c>
      <c r="C2998" t="s">
        <v>10</v>
      </c>
      <c r="D2998"/>
      <c r="E2998" s="8"/>
      <c r="F2998"/>
      <c r="G2998">
        <f>SUM(Tabuľka9[[#This Row],[Predpokladané spotrebované množstvo 07-12/2022]]*Tabuľka9[[#This Row],[Cena MJ S  DPH]])</f>
        <v>0</v>
      </c>
      <c r="H2998" s="1">
        <v>648523</v>
      </c>
      <c r="I2998" t="str">
        <f>_xlfn.XLOOKUP(Tabuľka9[[#This Row],[IČO]],Zlúčenie1[IČO],Zlúčenie1[zariadenie_short])</f>
        <v>DSS Krupina</v>
      </c>
      <c r="J2998" t="str">
        <f>_xlfn.XLOOKUP(Tabuľka9[[#This Row],[IČO]],Zlúčenie1[IČO],Zlúčenie1[cis_obce.okres_skratka])</f>
        <v>KA</v>
      </c>
    </row>
    <row r="2999" spans="1:10" hidden="1" x14ac:dyDescent="0.25">
      <c r="A2999" t="s">
        <v>122</v>
      </c>
      <c r="B2999" t="s">
        <v>124</v>
      </c>
      <c r="C2999" t="s">
        <v>10</v>
      </c>
      <c r="D2999"/>
      <c r="E2999" s="8">
        <v>2.0099999999999998</v>
      </c>
      <c r="F2999"/>
      <c r="G2999">
        <f>SUM(Tabuľka9[[#This Row],[Predpokladané spotrebované množstvo 07-12/2022]]*Tabuľka9[[#This Row],[Cena MJ S  DPH]])</f>
        <v>0</v>
      </c>
      <c r="H2999" s="1">
        <v>648523</v>
      </c>
      <c r="I2999" t="str">
        <f>_xlfn.XLOOKUP(Tabuľka9[[#This Row],[IČO]],Zlúčenie1[IČO],Zlúčenie1[zariadenie_short])</f>
        <v>DSS Krupina</v>
      </c>
      <c r="J2999" t="str">
        <f>_xlfn.XLOOKUP(Tabuľka9[[#This Row],[IČO]],Zlúčenie1[IČO],Zlúčenie1[cis_obce.okres_skratka])</f>
        <v>KA</v>
      </c>
    </row>
    <row r="3000" spans="1:10" hidden="1" x14ac:dyDescent="0.25">
      <c r="A3000" t="s">
        <v>122</v>
      </c>
      <c r="B3000" t="s">
        <v>125</v>
      </c>
      <c r="C3000" t="s">
        <v>10</v>
      </c>
      <c r="D3000"/>
      <c r="E3000" s="8">
        <v>2.56</v>
      </c>
      <c r="F3000"/>
      <c r="G3000">
        <f>SUM(Tabuľka9[[#This Row],[Predpokladané spotrebované množstvo 07-12/2022]]*Tabuľka9[[#This Row],[Cena MJ S  DPH]])</f>
        <v>0</v>
      </c>
      <c r="H3000" s="1">
        <v>648523</v>
      </c>
      <c r="I3000" t="str">
        <f>_xlfn.XLOOKUP(Tabuľka9[[#This Row],[IČO]],Zlúčenie1[IČO],Zlúčenie1[zariadenie_short])</f>
        <v>DSS Krupina</v>
      </c>
      <c r="J3000" t="str">
        <f>_xlfn.XLOOKUP(Tabuľka9[[#This Row],[IČO]],Zlúčenie1[IČO],Zlúčenie1[cis_obce.okres_skratka])</f>
        <v>KA</v>
      </c>
    </row>
    <row r="3001" spans="1:10" hidden="1" x14ac:dyDescent="0.25">
      <c r="A3001" t="s">
        <v>122</v>
      </c>
      <c r="B3001" t="s">
        <v>127</v>
      </c>
      <c r="C3001" t="s">
        <v>10</v>
      </c>
      <c r="D3001"/>
      <c r="E3001" s="8">
        <v>4.6100000000000003</v>
      </c>
      <c r="F3001"/>
      <c r="G3001">
        <f>SUM(Tabuľka9[[#This Row],[Predpokladané spotrebované množstvo 07-12/2022]]*Tabuľka9[[#This Row],[Cena MJ S  DPH]])</f>
        <v>0</v>
      </c>
      <c r="H3001" s="1">
        <v>648523</v>
      </c>
      <c r="I3001" t="str">
        <f>_xlfn.XLOOKUP(Tabuľka9[[#This Row],[IČO]],Zlúčenie1[IČO],Zlúčenie1[zariadenie_short])</f>
        <v>DSS Krupina</v>
      </c>
      <c r="J3001" t="str">
        <f>_xlfn.XLOOKUP(Tabuľka9[[#This Row],[IČO]],Zlúčenie1[IČO],Zlúčenie1[cis_obce.okres_skratka])</f>
        <v>KA</v>
      </c>
    </row>
    <row r="3002" spans="1:10" hidden="1" x14ac:dyDescent="0.25">
      <c r="A3002" t="s">
        <v>122</v>
      </c>
      <c r="B3002" t="s">
        <v>128</v>
      </c>
      <c r="C3002" t="s">
        <v>10</v>
      </c>
      <c r="D3002"/>
      <c r="E3002" s="8"/>
      <c r="F3002"/>
      <c r="G3002">
        <f>SUM(Tabuľka9[[#This Row],[Predpokladané spotrebované množstvo 07-12/2022]]*Tabuľka9[[#This Row],[Cena MJ S  DPH]])</f>
        <v>0</v>
      </c>
      <c r="H3002" s="1">
        <v>648523</v>
      </c>
      <c r="I3002" t="str">
        <f>_xlfn.XLOOKUP(Tabuľka9[[#This Row],[IČO]],Zlúčenie1[IČO],Zlúčenie1[zariadenie_short])</f>
        <v>DSS Krupina</v>
      </c>
      <c r="J3002" t="str">
        <f>_xlfn.XLOOKUP(Tabuľka9[[#This Row],[IČO]],Zlúčenie1[IČO],Zlúčenie1[cis_obce.okres_skratka])</f>
        <v>KA</v>
      </c>
    </row>
    <row r="3003" spans="1:10" hidden="1" x14ac:dyDescent="0.25">
      <c r="A3003" t="s">
        <v>122</v>
      </c>
      <c r="B3003" t="s">
        <v>129</v>
      </c>
      <c r="C3003" t="s">
        <v>10</v>
      </c>
      <c r="D3003"/>
      <c r="E3003" s="8"/>
      <c r="F3003"/>
      <c r="G3003">
        <f>SUM(Tabuľka9[[#This Row],[Predpokladané spotrebované množstvo 07-12/2022]]*Tabuľka9[[#This Row],[Cena MJ S  DPH]])</f>
        <v>0</v>
      </c>
      <c r="H3003" s="1">
        <v>648523</v>
      </c>
      <c r="I3003" t="str">
        <f>_xlfn.XLOOKUP(Tabuľka9[[#This Row],[IČO]],Zlúčenie1[IČO],Zlúčenie1[zariadenie_short])</f>
        <v>DSS Krupina</v>
      </c>
      <c r="J3003" t="str">
        <f>_xlfn.XLOOKUP(Tabuľka9[[#This Row],[IČO]],Zlúčenie1[IČO],Zlúčenie1[cis_obce.okres_skratka])</f>
        <v>KA</v>
      </c>
    </row>
    <row r="3004" spans="1:10" hidden="1" x14ac:dyDescent="0.25">
      <c r="A3004" t="s">
        <v>122</v>
      </c>
      <c r="B3004" t="s">
        <v>130</v>
      </c>
      <c r="C3004" t="s">
        <v>10</v>
      </c>
      <c r="D3004"/>
      <c r="E3004" s="8"/>
      <c r="F3004"/>
      <c r="G3004">
        <f>SUM(Tabuľka9[[#This Row],[Predpokladané spotrebované množstvo 07-12/2022]]*Tabuľka9[[#This Row],[Cena MJ S  DPH]])</f>
        <v>0</v>
      </c>
      <c r="H3004" s="1">
        <v>648523</v>
      </c>
      <c r="I3004" t="str">
        <f>_xlfn.XLOOKUP(Tabuľka9[[#This Row],[IČO]],Zlúčenie1[IČO],Zlúčenie1[zariadenie_short])</f>
        <v>DSS Krupina</v>
      </c>
      <c r="J3004" t="str">
        <f>_xlfn.XLOOKUP(Tabuľka9[[#This Row],[IČO]],Zlúčenie1[IČO],Zlúčenie1[cis_obce.okres_skratka])</f>
        <v>KA</v>
      </c>
    </row>
    <row r="3005" spans="1:10" hidden="1" x14ac:dyDescent="0.25">
      <c r="A3005" t="s">
        <v>122</v>
      </c>
      <c r="B3005" t="s">
        <v>131</v>
      </c>
      <c r="C3005" t="s">
        <v>10</v>
      </c>
      <c r="D3005"/>
      <c r="E3005" s="8"/>
      <c r="F3005"/>
      <c r="G3005">
        <f>SUM(Tabuľka9[[#This Row],[Predpokladané spotrebované množstvo 07-12/2022]]*Tabuľka9[[#This Row],[Cena MJ S  DPH]])</f>
        <v>0</v>
      </c>
      <c r="H3005" s="1">
        <v>648523</v>
      </c>
      <c r="I3005" t="str">
        <f>_xlfn.XLOOKUP(Tabuľka9[[#This Row],[IČO]],Zlúčenie1[IČO],Zlúčenie1[zariadenie_short])</f>
        <v>DSS Krupina</v>
      </c>
      <c r="J3005" t="str">
        <f>_xlfn.XLOOKUP(Tabuľka9[[#This Row],[IČO]],Zlúčenie1[IČO],Zlúčenie1[cis_obce.okres_skratka])</f>
        <v>KA</v>
      </c>
    </row>
    <row r="3006" spans="1:10" hidden="1" x14ac:dyDescent="0.25">
      <c r="A3006" t="s">
        <v>122</v>
      </c>
      <c r="B3006" t="s">
        <v>132</v>
      </c>
      <c r="C3006" t="s">
        <v>10</v>
      </c>
      <c r="D3006"/>
      <c r="E3006" s="8"/>
      <c r="F3006"/>
      <c r="G3006">
        <f>SUM(Tabuľka9[[#This Row],[Predpokladané spotrebované množstvo 07-12/2022]]*Tabuľka9[[#This Row],[Cena MJ S  DPH]])</f>
        <v>0</v>
      </c>
      <c r="H3006" s="1">
        <v>648523</v>
      </c>
      <c r="I3006" t="str">
        <f>_xlfn.XLOOKUP(Tabuľka9[[#This Row],[IČO]],Zlúčenie1[IČO],Zlúčenie1[zariadenie_short])</f>
        <v>DSS Krupina</v>
      </c>
      <c r="J3006" t="str">
        <f>_xlfn.XLOOKUP(Tabuľka9[[#This Row],[IČO]],Zlúčenie1[IČO],Zlúčenie1[cis_obce.okres_skratka])</f>
        <v>KA</v>
      </c>
    </row>
    <row r="3007" spans="1:10" hidden="1" x14ac:dyDescent="0.25">
      <c r="A3007" t="s">
        <v>122</v>
      </c>
      <c r="B3007" t="s">
        <v>134</v>
      </c>
      <c r="C3007" t="s">
        <v>10</v>
      </c>
      <c r="D3007"/>
      <c r="E3007" s="8">
        <v>1.95</v>
      </c>
      <c r="F3007"/>
      <c r="G3007">
        <f>SUM(Tabuľka9[[#This Row],[Predpokladané spotrebované množstvo 07-12/2022]]*Tabuľka9[[#This Row],[Cena MJ S  DPH]])</f>
        <v>0</v>
      </c>
      <c r="H3007" s="1">
        <v>648523</v>
      </c>
      <c r="I3007" t="str">
        <f>_xlfn.XLOOKUP(Tabuľka9[[#This Row],[IČO]],Zlúčenie1[IČO],Zlúčenie1[zariadenie_short])</f>
        <v>DSS Krupina</v>
      </c>
      <c r="J3007" t="str">
        <f>_xlfn.XLOOKUP(Tabuľka9[[#This Row],[IČO]],Zlúčenie1[IČO],Zlúčenie1[cis_obce.okres_skratka])</f>
        <v>KA</v>
      </c>
    </row>
    <row r="3008" spans="1:10" hidden="1" x14ac:dyDescent="0.25">
      <c r="A3008" t="s">
        <v>122</v>
      </c>
      <c r="B3008" t="s">
        <v>135</v>
      </c>
      <c r="C3008" t="s">
        <v>10</v>
      </c>
      <c r="D3008"/>
      <c r="E3008" s="8"/>
      <c r="F3008"/>
      <c r="G3008">
        <f>SUM(Tabuľka9[[#This Row],[Predpokladané spotrebované množstvo 07-12/2022]]*Tabuľka9[[#This Row],[Cena MJ S  DPH]])</f>
        <v>0</v>
      </c>
      <c r="H3008" s="1">
        <v>648523</v>
      </c>
      <c r="I3008" t="str">
        <f>_xlfn.XLOOKUP(Tabuľka9[[#This Row],[IČO]],Zlúčenie1[IČO],Zlúčenie1[zariadenie_short])</f>
        <v>DSS Krupina</v>
      </c>
      <c r="J3008" t="str">
        <f>_xlfn.XLOOKUP(Tabuľka9[[#This Row],[IČO]],Zlúčenie1[IČO],Zlúčenie1[cis_obce.okres_skratka])</f>
        <v>KA</v>
      </c>
    </row>
    <row r="3009" spans="1:10" hidden="1" x14ac:dyDescent="0.25">
      <c r="A3009" t="s">
        <v>122</v>
      </c>
      <c r="B3009" t="s">
        <v>136</v>
      </c>
      <c r="C3009" t="s">
        <v>10</v>
      </c>
      <c r="D3009"/>
      <c r="E3009" s="8"/>
      <c r="F3009"/>
      <c r="G3009">
        <f>SUM(Tabuľka9[[#This Row],[Predpokladané spotrebované množstvo 07-12/2022]]*Tabuľka9[[#This Row],[Cena MJ S  DPH]])</f>
        <v>0</v>
      </c>
      <c r="H3009" s="1">
        <v>648523</v>
      </c>
      <c r="I3009" t="str">
        <f>_xlfn.XLOOKUP(Tabuľka9[[#This Row],[IČO]],Zlúčenie1[IČO],Zlúčenie1[zariadenie_short])</f>
        <v>DSS Krupina</v>
      </c>
      <c r="J3009" t="str">
        <f>_xlfn.XLOOKUP(Tabuľka9[[#This Row],[IČO]],Zlúčenie1[IČO],Zlúčenie1[cis_obce.okres_skratka])</f>
        <v>KA</v>
      </c>
    </row>
    <row r="3010" spans="1:10" hidden="1" x14ac:dyDescent="0.25">
      <c r="A3010" t="s">
        <v>122</v>
      </c>
      <c r="B3010" t="s">
        <v>137</v>
      </c>
      <c r="C3010" t="s">
        <v>10</v>
      </c>
      <c r="D3010"/>
      <c r="E3010" s="8"/>
      <c r="F3010"/>
      <c r="G3010">
        <f>SUM(Tabuľka9[[#This Row],[Predpokladané spotrebované množstvo 07-12/2022]]*Tabuľka9[[#This Row],[Cena MJ S  DPH]])</f>
        <v>0</v>
      </c>
      <c r="H3010" s="1">
        <v>648523</v>
      </c>
      <c r="I3010" t="str">
        <f>_xlfn.XLOOKUP(Tabuľka9[[#This Row],[IČO]],Zlúčenie1[IČO],Zlúčenie1[zariadenie_short])</f>
        <v>DSS Krupina</v>
      </c>
      <c r="J3010" t="str">
        <f>_xlfn.XLOOKUP(Tabuľka9[[#This Row],[IČO]],Zlúčenie1[IČO],Zlúčenie1[cis_obce.okres_skratka])</f>
        <v>KA</v>
      </c>
    </row>
    <row r="3011" spans="1:10" hidden="1" x14ac:dyDescent="0.25">
      <c r="A3011" t="s">
        <v>122</v>
      </c>
      <c r="B3011" t="s">
        <v>138</v>
      </c>
      <c r="C3011" t="s">
        <v>10</v>
      </c>
      <c r="D3011"/>
      <c r="E3011" s="8"/>
      <c r="F3011"/>
      <c r="G3011">
        <f>SUM(Tabuľka9[[#This Row],[Predpokladané spotrebované množstvo 07-12/2022]]*Tabuľka9[[#This Row],[Cena MJ S  DPH]])</f>
        <v>0</v>
      </c>
      <c r="H3011" s="1">
        <v>648523</v>
      </c>
      <c r="I3011" t="str">
        <f>_xlfn.XLOOKUP(Tabuľka9[[#This Row],[IČO]],Zlúčenie1[IČO],Zlúčenie1[zariadenie_short])</f>
        <v>DSS Krupina</v>
      </c>
      <c r="J3011" t="str">
        <f>_xlfn.XLOOKUP(Tabuľka9[[#This Row],[IČO]],Zlúčenie1[IČO],Zlúčenie1[cis_obce.okres_skratka])</f>
        <v>KA</v>
      </c>
    </row>
    <row r="3012" spans="1:10" hidden="1" x14ac:dyDescent="0.25">
      <c r="A3012" t="s">
        <v>122</v>
      </c>
      <c r="B3012" t="s">
        <v>139</v>
      </c>
      <c r="C3012" t="s">
        <v>10</v>
      </c>
      <c r="D3012"/>
      <c r="E3012" s="8"/>
      <c r="F3012"/>
      <c r="G3012">
        <f>SUM(Tabuľka9[[#This Row],[Predpokladané spotrebované množstvo 07-12/2022]]*Tabuľka9[[#This Row],[Cena MJ S  DPH]])</f>
        <v>0</v>
      </c>
      <c r="H3012" s="1">
        <v>648523</v>
      </c>
      <c r="I3012" t="str">
        <f>_xlfn.XLOOKUP(Tabuľka9[[#This Row],[IČO]],Zlúčenie1[IČO],Zlúčenie1[zariadenie_short])</f>
        <v>DSS Krupina</v>
      </c>
      <c r="J3012" t="str">
        <f>_xlfn.XLOOKUP(Tabuľka9[[#This Row],[IČO]],Zlúčenie1[IČO],Zlúčenie1[cis_obce.okres_skratka])</f>
        <v>KA</v>
      </c>
    </row>
    <row r="3013" spans="1:10" hidden="1" x14ac:dyDescent="0.25">
      <c r="A3013" t="s">
        <v>122</v>
      </c>
      <c r="B3013" t="s">
        <v>140</v>
      </c>
      <c r="C3013" t="s">
        <v>10</v>
      </c>
      <c r="D3013"/>
      <c r="E3013" s="8"/>
      <c r="F3013"/>
      <c r="G3013">
        <f>SUM(Tabuľka9[[#This Row],[Predpokladané spotrebované množstvo 07-12/2022]]*Tabuľka9[[#This Row],[Cena MJ S  DPH]])</f>
        <v>0</v>
      </c>
      <c r="H3013" s="1">
        <v>648523</v>
      </c>
      <c r="I3013" t="str">
        <f>_xlfn.XLOOKUP(Tabuľka9[[#This Row],[IČO]],Zlúčenie1[IČO],Zlúčenie1[zariadenie_short])</f>
        <v>DSS Krupina</v>
      </c>
      <c r="J3013" t="str">
        <f>_xlfn.XLOOKUP(Tabuľka9[[#This Row],[IČO]],Zlúčenie1[IČO],Zlúčenie1[cis_obce.okres_skratka])</f>
        <v>KA</v>
      </c>
    </row>
    <row r="3014" spans="1:10" hidden="1" x14ac:dyDescent="0.25">
      <c r="A3014" t="s">
        <v>122</v>
      </c>
      <c r="B3014" t="s">
        <v>141</v>
      </c>
      <c r="C3014" t="s">
        <v>10</v>
      </c>
      <c r="D3014"/>
      <c r="E3014" s="8"/>
      <c r="F3014"/>
      <c r="G3014">
        <f>SUM(Tabuľka9[[#This Row],[Predpokladané spotrebované množstvo 07-12/2022]]*Tabuľka9[[#This Row],[Cena MJ S  DPH]])</f>
        <v>0</v>
      </c>
      <c r="H3014" s="1">
        <v>648523</v>
      </c>
      <c r="I3014" t="str">
        <f>_xlfn.XLOOKUP(Tabuľka9[[#This Row],[IČO]],Zlúčenie1[IČO],Zlúčenie1[zariadenie_short])</f>
        <v>DSS Krupina</v>
      </c>
      <c r="J3014" t="str">
        <f>_xlfn.XLOOKUP(Tabuľka9[[#This Row],[IČO]],Zlúčenie1[IČO],Zlúčenie1[cis_obce.okres_skratka])</f>
        <v>KA</v>
      </c>
    </row>
    <row r="3015" spans="1:10" hidden="1" x14ac:dyDescent="0.25">
      <c r="A3015" t="s">
        <v>122</v>
      </c>
      <c r="B3015" t="s">
        <v>142</v>
      </c>
      <c r="C3015" t="s">
        <v>10</v>
      </c>
      <c r="D3015"/>
      <c r="E3015" s="8"/>
      <c r="F3015"/>
      <c r="G3015">
        <f>SUM(Tabuľka9[[#This Row],[Predpokladané spotrebované množstvo 07-12/2022]]*Tabuľka9[[#This Row],[Cena MJ S  DPH]])</f>
        <v>0</v>
      </c>
      <c r="H3015" s="1">
        <v>648523</v>
      </c>
      <c r="I3015" t="str">
        <f>_xlfn.XLOOKUP(Tabuľka9[[#This Row],[IČO]],Zlúčenie1[IČO],Zlúčenie1[zariadenie_short])</f>
        <v>DSS Krupina</v>
      </c>
      <c r="J3015" t="str">
        <f>_xlfn.XLOOKUP(Tabuľka9[[#This Row],[IČO]],Zlúčenie1[IČO],Zlúčenie1[cis_obce.okres_skratka])</f>
        <v>KA</v>
      </c>
    </row>
    <row r="3016" spans="1:10" hidden="1" x14ac:dyDescent="0.25">
      <c r="A3016" t="s">
        <v>122</v>
      </c>
      <c r="B3016" t="s">
        <v>143</v>
      </c>
      <c r="C3016" t="s">
        <v>10</v>
      </c>
      <c r="D3016"/>
      <c r="E3016" s="8"/>
      <c r="F3016"/>
      <c r="G3016">
        <f>SUM(Tabuľka9[[#This Row],[Predpokladané spotrebované množstvo 07-12/2022]]*Tabuľka9[[#This Row],[Cena MJ S  DPH]])</f>
        <v>0</v>
      </c>
      <c r="H3016" s="1">
        <v>648523</v>
      </c>
      <c r="I3016" t="str">
        <f>_xlfn.XLOOKUP(Tabuľka9[[#This Row],[IČO]],Zlúčenie1[IČO],Zlúčenie1[zariadenie_short])</f>
        <v>DSS Krupina</v>
      </c>
      <c r="J3016" t="str">
        <f>_xlfn.XLOOKUP(Tabuľka9[[#This Row],[IČO]],Zlúčenie1[IČO],Zlúčenie1[cis_obce.okres_skratka])</f>
        <v>KA</v>
      </c>
    </row>
    <row r="3017" spans="1:10" hidden="1" x14ac:dyDescent="0.25">
      <c r="A3017" t="s">
        <v>122</v>
      </c>
      <c r="B3017" t="s">
        <v>144</v>
      </c>
      <c r="C3017" t="s">
        <v>10</v>
      </c>
      <c r="D3017"/>
      <c r="E3017" s="8"/>
      <c r="F3017"/>
      <c r="G3017">
        <f>SUM(Tabuľka9[[#This Row],[Predpokladané spotrebované množstvo 07-12/2022]]*Tabuľka9[[#This Row],[Cena MJ S  DPH]])</f>
        <v>0</v>
      </c>
      <c r="H3017" s="1">
        <v>648523</v>
      </c>
      <c r="I3017" t="str">
        <f>_xlfn.XLOOKUP(Tabuľka9[[#This Row],[IČO]],Zlúčenie1[IČO],Zlúčenie1[zariadenie_short])</f>
        <v>DSS Krupina</v>
      </c>
      <c r="J3017" t="str">
        <f>_xlfn.XLOOKUP(Tabuľka9[[#This Row],[IČO]],Zlúčenie1[IČO],Zlúčenie1[cis_obce.okres_skratka])</f>
        <v>KA</v>
      </c>
    </row>
    <row r="3018" spans="1:10" hidden="1" x14ac:dyDescent="0.25">
      <c r="A3018" t="s">
        <v>122</v>
      </c>
      <c r="B3018" t="s">
        <v>145</v>
      </c>
      <c r="C3018" t="s">
        <v>10</v>
      </c>
      <c r="D3018"/>
      <c r="E3018" s="8"/>
      <c r="F3018"/>
      <c r="G3018">
        <f>SUM(Tabuľka9[[#This Row],[Predpokladané spotrebované množstvo 07-12/2022]]*Tabuľka9[[#This Row],[Cena MJ S  DPH]])</f>
        <v>0</v>
      </c>
      <c r="H3018" s="1">
        <v>648523</v>
      </c>
      <c r="I3018" t="str">
        <f>_xlfn.XLOOKUP(Tabuľka9[[#This Row],[IČO]],Zlúčenie1[IČO],Zlúčenie1[zariadenie_short])</f>
        <v>DSS Krupina</v>
      </c>
      <c r="J3018" t="str">
        <f>_xlfn.XLOOKUP(Tabuľka9[[#This Row],[IČO]],Zlúčenie1[IČO],Zlúčenie1[cis_obce.okres_skratka])</f>
        <v>KA</v>
      </c>
    </row>
    <row r="3019" spans="1:10" hidden="1" x14ac:dyDescent="0.25">
      <c r="A3019" t="s">
        <v>122</v>
      </c>
      <c r="B3019" t="s">
        <v>146</v>
      </c>
      <c r="C3019" t="s">
        <v>10</v>
      </c>
      <c r="D3019"/>
      <c r="E3019" s="8">
        <v>1.44</v>
      </c>
      <c r="F3019"/>
      <c r="G3019">
        <f>SUM(Tabuľka9[[#This Row],[Predpokladané spotrebované množstvo 07-12/2022]]*Tabuľka9[[#This Row],[Cena MJ S  DPH]])</f>
        <v>0</v>
      </c>
      <c r="H3019" s="1">
        <v>648523</v>
      </c>
      <c r="I3019" t="str">
        <f>_xlfn.XLOOKUP(Tabuľka9[[#This Row],[IČO]],Zlúčenie1[IČO],Zlúčenie1[zariadenie_short])</f>
        <v>DSS Krupina</v>
      </c>
      <c r="J3019" t="str">
        <f>_xlfn.XLOOKUP(Tabuľka9[[#This Row],[IČO]],Zlúčenie1[IČO],Zlúčenie1[cis_obce.okres_skratka])</f>
        <v>KA</v>
      </c>
    </row>
    <row r="3020" spans="1:10" hidden="1" x14ac:dyDescent="0.25">
      <c r="A3020" t="s">
        <v>122</v>
      </c>
      <c r="B3020" t="s">
        <v>147</v>
      </c>
      <c r="C3020" t="s">
        <v>10</v>
      </c>
      <c r="D3020"/>
      <c r="E3020" s="8"/>
      <c r="F3020"/>
      <c r="G3020">
        <f>SUM(Tabuľka9[[#This Row],[Predpokladané spotrebované množstvo 07-12/2022]]*Tabuľka9[[#This Row],[Cena MJ S  DPH]])</f>
        <v>0</v>
      </c>
      <c r="H3020" s="1">
        <v>648523</v>
      </c>
      <c r="I3020" t="str">
        <f>_xlfn.XLOOKUP(Tabuľka9[[#This Row],[IČO]],Zlúčenie1[IČO],Zlúčenie1[zariadenie_short])</f>
        <v>DSS Krupina</v>
      </c>
      <c r="J3020" t="str">
        <f>_xlfn.XLOOKUP(Tabuľka9[[#This Row],[IČO]],Zlúčenie1[IČO],Zlúčenie1[cis_obce.okres_skratka])</f>
        <v>KA</v>
      </c>
    </row>
    <row r="3021" spans="1:10" hidden="1" x14ac:dyDescent="0.25">
      <c r="A3021" t="s">
        <v>122</v>
      </c>
      <c r="B3021" t="s">
        <v>148</v>
      </c>
      <c r="C3021" t="s">
        <v>10</v>
      </c>
      <c r="D3021"/>
      <c r="E3021" s="8"/>
      <c r="F3021"/>
      <c r="G3021">
        <f>SUM(Tabuľka9[[#This Row],[Predpokladané spotrebované množstvo 07-12/2022]]*Tabuľka9[[#This Row],[Cena MJ S  DPH]])</f>
        <v>0</v>
      </c>
      <c r="H3021" s="1">
        <v>648523</v>
      </c>
      <c r="I3021" t="str">
        <f>_xlfn.XLOOKUP(Tabuľka9[[#This Row],[IČO]],Zlúčenie1[IČO],Zlúčenie1[zariadenie_short])</f>
        <v>DSS Krupina</v>
      </c>
      <c r="J3021" t="str">
        <f>_xlfn.XLOOKUP(Tabuľka9[[#This Row],[IČO]],Zlúčenie1[IČO],Zlúčenie1[cis_obce.okres_skratka])</f>
        <v>KA</v>
      </c>
    </row>
    <row r="3022" spans="1:10" hidden="1" x14ac:dyDescent="0.25">
      <c r="A3022" t="s">
        <v>122</v>
      </c>
      <c r="B3022" t="s">
        <v>149</v>
      </c>
      <c r="C3022" t="s">
        <v>10</v>
      </c>
      <c r="D3022"/>
      <c r="E3022" s="8"/>
      <c r="F3022"/>
      <c r="G3022">
        <f>SUM(Tabuľka9[[#This Row],[Predpokladané spotrebované množstvo 07-12/2022]]*Tabuľka9[[#This Row],[Cena MJ S  DPH]])</f>
        <v>0</v>
      </c>
      <c r="H3022" s="1">
        <v>648523</v>
      </c>
      <c r="I3022" t="str">
        <f>_xlfn.XLOOKUP(Tabuľka9[[#This Row],[IČO]],Zlúčenie1[IČO],Zlúčenie1[zariadenie_short])</f>
        <v>DSS Krupina</v>
      </c>
      <c r="J3022" t="str">
        <f>_xlfn.XLOOKUP(Tabuľka9[[#This Row],[IČO]],Zlúčenie1[IČO],Zlúčenie1[cis_obce.okres_skratka])</f>
        <v>KA</v>
      </c>
    </row>
    <row r="3023" spans="1:10" hidden="1" x14ac:dyDescent="0.25">
      <c r="A3023" t="s">
        <v>122</v>
      </c>
      <c r="B3023" t="s">
        <v>150</v>
      </c>
      <c r="C3023" t="s">
        <v>10</v>
      </c>
      <c r="D3023"/>
      <c r="E3023" s="8"/>
      <c r="F3023"/>
      <c r="G3023">
        <f>SUM(Tabuľka9[[#This Row],[Predpokladané spotrebované množstvo 07-12/2022]]*Tabuľka9[[#This Row],[Cena MJ S  DPH]])</f>
        <v>0</v>
      </c>
      <c r="H3023" s="1">
        <v>648523</v>
      </c>
      <c r="I3023" t="str">
        <f>_xlfn.XLOOKUP(Tabuľka9[[#This Row],[IČO]],Zlúčenie1[IČO],Zlúčenie1[zariadenie_short])</f>
        <v>DSS Krupina</v>
      </c>
      <c r="J3023" t="str">
        <f>_xlfn.XLOOKUP(Tabuľka9[[#This Row],[IČO]],Zlúčenie1[IČO],Zlúčenie1[cis_obce.okres_skratka])</f>
        <v>KA</v>
      </c>
    </row>
    <row r="3024" spans="1:10" hidden="1" x14ac:dyDescent="0.25">
      <c r="A3024" t="s">
        <v>122</v>
      </c>
      <c r="B3024" t="s">
        <v>151</v>
      </c>
      <c r="C3024" t="s">
        <v>10</v>
      </c>
      <c r="D3024"/>
      <c r="E3024" s="8">
        <v>5.51</v>
      </c>
      <c r="F3024"/>
      <c r="G3024">
        <f>SUM(Tabuľka9[[#This Row],[Predpokladané spotrebované množstvo 07-12/2022]]*Tabuľka9[[#This Row],[Cena MJ S  DPH]])</f>
        <v>0</v>
      </c>
      <c r="H3024" s="1">
        <v>648523</v>
      </c>
      <c r="I3024" t="str">
        <f>_xlfn.XLOOKUP(Tabuľka9[[#This Row],[IČO]],Zlúčenie1[IČO],Zlúčenie1[zariadenie_short])</f>
        <v>DSS Krupina</v>
      </c>
      <c r="J3024" t="str">
        <f>_xlfn.XLOOKUP(Tabuľka9[[#This Row],[IČO]],Zlúčenie1[IČO],Zlúčenie1[cis_obce.okres_skratka])</f>
        <v>KA</v>
      </c>
    </row>
    <row r="3025" spans="1:10" hidden="1" x14ac:dyDescent="0.25">
      <c r="A3025" t="s">
        <v>122</v>
      </c>
      <c r="B3025" t="s">
        <v>152</v>
      </c>
      <c r="C3025" t="s">
        <v>10</v>
      </c>
      <c r="D3025"/>
      <c r="E3025" s="8"/>
      <c r="F3025"/>
      <c r="G3025">
        <f>SUM(Tabuľka9[[#This Row],[Predpokladané spotrebované množstvo 07-12/2022]]*Tabuľka9[[#This Row],[Cena MJ S  DPH]])</f>
        <v>0</v>
      </c>
      <c r="H3025" s="1">
        <v>648523</v>
      </c>
      <c r="I3025" t="str">
        <f>_xlfn.XLOOKUP(Tabuľka9[[#This Row],[IČO]],Zlúčenie1[IČO],Zlúčenie1[zariadenie_short])</f>
        <v>DSS Krupina</v>
      </c>
      <c r="J3025" t="str">
        <f>_xlfn.XLOOKUP(Tabuľka9[[#This Row],[IČO]],Zlúčenie1[IČO],Zlúčenie1[cis_obce.okres_skratka])</f>
        <v>KA</v>
      </c>
    </row>
    <row r="3026" spans="1:10" hidden="1" x14ac:dyDescent="0.25">
      <c r="A3026" t="s">
        <v>122</v>
      </c>
      <c r="B3026" t="s">
        <v>153</v>
      </c>
      <c r="C3026" t="s">
        <v>10</v>
      </c>
      <c r="D3026"/>
      <c r="E3026" s="8">
        <v>5.51</v>
      </c>
      <c r="F3026"/>
      <c r="G3026">
        <f>SUM(Tabuľka9[[#This Row],[Predpokladané spotrebované množstvo 07-12/2022]]*Tabuľka9[[#This Row],[Cena MJ S  DPH]])</f>
        <v>0</v>
      </c>
      <c r="H3026" s="1">
        <v>648523</v>
      </c>
      <c r="I3026" t="str">
        <f>_xlfn.XLOOKUP(Tabuľka9[[#This Row],[IČO]],Zlúčenie1[IČO],Zlúčenie1[zariadenie_short])</f>
        <v>DSS Krupina</v>
      </c>
      <c r="J3026" t="str">
        <f>_xlfn.XLOOKUP(Tabuľka9[[#This Row],[IČO]],Zlúčenie1[IČO],Zlúčenie1[cis_obce.okres_skratka])</f>
        <v>KA</v>
      </c>
    </row>
    <row r="3027" spans="1:10" hidden="1" x14ac:dyDescent="0.25">
      <c r="A3027" t="s">
        <v>122</v>
      </c>
      <c r="B3027" t="s">
        <v>154</v>
      </c>
      <c r="C3027" t="s">
        <v>10</v>
      </c>
      <c r="D3027"/>
      <c r="E3027" s="8">
        <v>2.25</v>
      </c>
      <c r="F3027"/>
      <c r="G3027">
        <f>SUM(Tabuľka9[[#This Row],[Predpokladané spotrebované množstvo 07-12/2022]]*Tabuľka9[[#This Row],[Cena MJ S  DPH]])</f>
        <v>0</v>
      </c>
      <c r="H3027" s="1">
        <v>648523</v>
      </c>
      <c r="I3027" t="str">
        <f>_xlfn.XLOOKUP(Tabuľka9[[#This Row],[IČO]],Zlúčenie1[IČO],Zlúčenie1[zariadenie_short])</f>
        <v>DSS Krupina</v>
      </c>
      <c r="J3027" t="str">
        <f>_xlfn.XLOOKUP(Tabuľka9[[#This Row],[IČO]],Zlúčenie1[IČO],Zlúčenie1[cis_obce.okres_skratka])</f>
        <v>KA</v>
      </c>
    </row>
    <row r="3028" spans="1:10" hidden="1" x14ac:dyDescent="0.25">
      <c r="A3028" t="s">
        <v>122</v>
      </c>
      <c r="B3028" t="s">
        <v>155</v>
      </c>
      <c r="C3028" t="s">
        <v>10</v>
      </c>
      <c r="D3028"/>
      <c r="E3028" s="8">
        <v>3.96</v>
      </c>
      <c r="F3028"/>
      <c r="G3028">
        <f>SUM(Tabuľka9[[#This Row],[Predpokladané spotrebované množstvo 07-12/2022]]*Tabuľka9[[#This Row],[Cena MJ S  DPH]])</f>
        <v>0</v>
      </c>
      <c r="H3028" s="1">
        <v>648523</v>
      </c>
      <c r="I3028" t="str">
        <f>_xlfn.XLOOKUP(Tabuľka9[[#This Row],[IČO]],Zlúčenie1[IČO],Zlúčenie1[zariadenie_short])</f>
        <v>DSS Krupina</v>
      </c>
      <c r="J3028" t="str">
        <f>_xlfn.XLOOKUP(Tabuľka9[[#This Row],[IČO]],Zlúčenie1[IČO],Zlúčenie1[cis_obce.okres_skratka])</f>
        <v>KA</v>
      </c>
    </row>
    <row r="3029" spans="1:10" hidden="1" x14ac:dyDescent="0.25">
      <c r="A3029" t="s">
        <v>122</v>
      </c>
      <c r="B3029" t="s">
        <v>156</v>
      </c>
      <c r="C3029" t="s">
        <v>10</v>
      </c>
      <c r="D3029"/>
      <c r="E3029" s="8"/>
      <c r="F3029"/>
      <c r="G3029">
        <f>SUM(Tabuľka9[[#This Row],[Predpokladané spotrebované množstvo 07-12/2022]]*Tabuľka9[[#This Row],[Cena MJ S  DPH]])</f>
        <v>0</v>
      </c>
      <c r="H3029" s="1">
        <v>648523</v>
      </c>
      <c r="I3029" t="str">
        <f>_xlfn.XLOOKUP(Tabuľka9[[#This Row],[IČO]],Zlúčenie1[IČO],Zlúčenie1[zariadenie_short])</f>
        <v>DSS Krupina</v>
      </c>
      <c r="J3029" t="str">
        <f>_xlfn.XLOOKUP(Tabuľka9[[#This Row],[IČO]],Zlúčenie1[IČO],Zlúčenie1[cis_obce.okres_skratka])</f>
        <v>KA</v>
      </c>
    </row>
    <row r="3030" spans="1:10" hidden="1" x14ac:dyDescent="0.25">
      <c r="A3030" t="s">
        <v>122</v>
      </c>
      <c r="B3030" t="s">
        <v>157</v>
      </c>
      <c r="C3030" t="s">
        <v>10</v>
      </c>
      <c r="D3030"/>
      <c r="E3030" s="8">
        <v>5.57</v>
      </c>
      <c r="F3030"/>
      <c r="G3030">
        <f>SUM(Tabuľka9[[#This Row],[Predpokladané spotrebované množstvo 07-12/2022]]*Tabuľka9[[#This Row],[Cena MJ S  DPH]])</f>
        <v>0</v>
      </c>
      <c r="H3030" s="1">
        <v>648523</v>
      </c>
      <c r="I3030" t="str">
        <f>_xlfn.XLOOKUP(Tabuľka9[[#This Row],[IČO]],Zlúčenie1[IČO],Zlúčenie1[zariadenie_short])</f>
        <v>DSS Krupina</v>
      </c>
      <c r="J3030" t="str">
        <f>_xlfn.XLOOKUP(Tabuľka9[[#This Row],[IČO]],Zlúčenie1[IČO],Zlúčenie1[cis_obce.okres_skratka])</f>
        <v>KA</v>
      </c>
    </row>
    <row r="3031" spans="1:10" hidden="1" x14ac:dyDescent="0.25">
      <c r="A3031" t="s">
        <v>122</v>
      </c>
      <c r="B3031" t="s">
        <v>158</v>
      </c>
      <c r="C3031" t="s">
        <v>10</v>
      </c>
      <c r="D3031"/>
      <c r="E3031" s="8"/>
      <c r="F3031"/>
      <c r="G3031">
        <f>SUM(Tabuľka9[[#This Row],[Predpokladané spotrebované množstvo 07-12/2022]]*Tabuľka9[[#This Row],[Cena MJ S  DPH]])</f>
        <v>0</v>
      </c>
      <c r="H3031" s="1">
        <v>648523</v>
      </c>
      <c r="I3031" t="str">
        <f>_xlfn.XLOOKUP(Tabuľka9[[#This Row],[IČO]],Zlúčenie1[IČO],Zlúčenie1[zariadenie_short])</f>
        <v>DSS Krupina</v>
      </c>
      <c r="J3031" t="str">
        <f>_xlfn.XLOOKUP(Tabuľka9[[#This Row],[IČO]],Zlúčenie1[IČO],Zlúčenie1[cis_obce.okres_skratka])</f>
        <v>KA</v>
      </c>
    </row>
    <row r="3032" spans="1:10" hidden="1" x14ac:dyDescent="0.25">
      <c r="A3032" t="s">
        <v>122</v>
      </c>
      <c r="B3032" t="s">
        <v>159</v>
      </c>
      <c r="C3032" t="s">
        <v>10</v>
      </c>
      <c r="D3032"/>
      <c r="E3032" s="8">
        <v>2.94</v>
      </c>
      <c r="F3032"/>
      <c r="G3032">
        <f>SUM(Tabuľka9[[#This Row],[Predpokladané spotrebované množstvo 07-12/2022]]*Tabuľka9[[#This Row],[Cena MJ S  DPH]])</f>
        <v>0</v>
      </c>
      <c r="H3032" s="1">
        <v>648523</v>
      </c>
      <c r="I3032" t="str">
        <f>_xlfn.XLOOKUP(Tabuľka9[[#This Row],[IČO]],Zlúčenie1[IČO],Zlúčenie1[zariadenie_short])</f>
        <v>DSS Krupina</v>
      </c>
      <c r="J3032" t="str">
        <f>_xlfn.XLOOKUP(Tabuľka9[[#This Row],[IČO]],Zlúčenie1[IČO],Zlúčenie1[cis_obce.okres_skratka])</f>
        <v>KA</v>
      </c>
    </row>
    <row r="3033" spans="1:10" hidden="1" x14ac:dyDescent="0.25">
      <c r="A3033" t="s">
        <v>122</v>
      </c>
      <c r="B3033" t="s">
        <v>160</v>
      </c>
      <c r="C3033" t="s">
        <v>10</v>
      </c>
      <c r="D3033"/>
      <c r="E3033" s="8"/>
      <c r="F3033"/>
      <c r="G3033">
        <f>SUM(Tabuľka9[[#This Row],[Predpokladané spotrebované množstvo 07-12/2022]]*Tabuľka9[[#This Row],[Cena MJ S  DPH]])</f>
        <v>0</v>
      </c>
      <c r="H3033" s="1">
        <v>648523</v>
      </c>
      <c r="I3033" t="str">
        <f>_xlfn.XLOOKUP(Tabuľka9[[#This Row],[IČO]],Zlúčenie1[IČO],Zlúčenie1[zariadenie_short])</f>
        <v>DSS Krupina</v>
      </c>
      <c r="J3033" t="str">
        <f>_xlfn.XLOOKUP(Tabuľka9[[#This Row],[IČO]],Zlúčenie1[IČO],Zlúčenie1[cis_obce.okres_skratka])</f>
        <v>KA</v>
      </c>
    </row>
    <row r="3034" spans="1:10" hidden="1" x14ac:dyDescent="0.25">
      <c r="A3034" t="s">
        <v>122</v>
      </c>
      <c r="B3034" t="s">
        <v>161</v>
      </c>
      <c r="C3034" t="s">
        <v>10</v>
      </c>
      <c r="D3034"/>
      <c r="E3034" s="8"/>
      <c r="F3034"/>
      <c r="G3034">
        <f>SUM(Tabuľka9[[#This Row],[Predpokladané spotrebované množstvo 07-12/2022]]*Tabuľka9[[#This Row],[Cena MJ S  DPH]])</f>
        <v>0</v>
      </c>
      <c r="H3034" s="1">
        <v>648523</v>
      </c>
      <c r="I3034" t="str">
        <f>_xlfn.XLOOKUP(Tabuľka9[[#This Row],[IČO]],Zlúčenie1[IČO],Zlúčenie1[zariadenie_short])</f>
        <v>DSS Krupina</v>
      </c>
      <c r="J3034" t="str">
        <f>_xlfn.XLOOKUP(Tabuľka9[[#This Row],[IČO]],Zlúčenie1[IČO],Zlúčenie1[cis_obce.okres_skratka])</f>
        <v>KA</v>
      </c>
    </row>
    <row r="3035" spans="1:10" hidden="1" x14ac:dyDescent="0.25">
      <c r="A3035" t="s">
        <v>122</v>
      </c>
      <c r="B3035" t="s">
        <v>162</v>
      </c>
      <c r="C3035" t="s">
        <v>10</v>
      </c>
      <c r="D3035"/>
      <c r="E3035" s="8"/>
      <c r="F3035"/>
      <c r="G3035">
        <f>SUM(Tabuľka9[[#This Row],[Predpokladané spotrebované množstvo 07-12/2022]]*Tabuľka9[[#This Row],[Cena MJ S  DPH]])</f>
        <v>0</v>
      </c>
      <c r="H3035" s="1">
        <v>648523</v>
      </c>
      <c r="I3035" t="str">
        <f>_xlfn.XLOOKUP(Tabuľka9[[#This Row],[IČO]],Zlúčenie1[IČO],Zlúčenie1[zariadenie_short])</f>
        <v>DSS Krupina</v>
      </c>
      <c r="J3035" t="str">
        <f>_xlfn.XLOOKUP(Tabuľka9[[#This Row],[IČO]],Zlúčenie1[IČO],Zlúčenie1[cis_obce.okres_skratka])</f>
        <v>KA</v>
      </c>
    </row>
    <row r="3036" spans="1:10" hidden="1" x14ac:dyDescent="0.25">
      <c r="A3036" t="s">
        <v>122</v>
      </c>
      <c r="B3036" t="s">
        <v>163</v>
      </c>
      <c r="C3036" t="s">
        <v>10</v>
      </c>
      <c r="D3036"/>
      <c r="E3036" s="8"/>
      <c r="F3036"/>
      <c r="G3036">
        <f>SUM(Tabuľka9[[#This Row],[Predpokladané spotrebované množstvo 07-12/2022]]*Tabuľka9[[#This Row],[Cena MJ S  DPH]])</f>
        <v>0</v>
      </c>
      <c r="H3036" s="1">
        <v>648523</v>
      </c>
      <c r="I3036" t="str">
        <f>_xlfn.XLOOKUP(Tabuľka9[[#This Row],[IČO]],Zlúčenie1[IČO],Zlúčenie1[zariadenie_short])</f>
        <v>DSS Krupina</v>
      </c>
      <c r="J3036" t="str">
        <f>_xlfn.XLOOKUP(Tabuľka9[[#This Row],[IČO]],Zlúčenie1[IČO],Zlúčenie1[cis_obce.okres_skratka])</f>
        <v>KA</v>
      </c>
    </row>
    <row r="3037" spans="1:10" hidden="1" x14ac:dyDescent="0.25">
      <c r="A3037" t="s">
        <v>122</v>
      </c>
      <c r="B3037" t="s">
        <v>164</v>
      </c>
      <c r="C3037" t="s">
        <v>10</v>
      </c>
      <c r="D3037"/>
      <c r="E3037" s="8">
        <v>4.3600000000000003</v>
      </c>
      <c r="F3037"/>
      <c r="G3037">
        <f>SUM(Tabuľka9[[#This Row],[Predpokladané spotrebované množstvo 07-12/2022]]*Tabuľka9[[#This Row],[Cena MJ S  DPH]])</f>
        <v>0</v>
      </c>
      <c r="H3037" s="1">
        <v>648523</v>
      </c>
      <c r="I3037" t="str">
        <f>_xlfn.XLOOKUP(Tabuľka9[[#This Row],[IČO]],Zlúčenie1[IČO],Zlúčenie1[zariadenie_short])</f>
        <v>DSS Krupina</v>
      </c>
      <c r="J3037" t="str">
        <f>_xlfn.XLOOKUP(Tabuľka9[[#This Row],[IČO]],Zlúčenie1[IČO],Zlúčenie1[cis_obce.okres_skratka])</f>
        <v>KA</v>
      </c>
    </row>
    <row r="3038" spans="1:10" hidden="1" x14ac:dyDescent="0.25">
      <c r="A3038" t="s">
        <v>122</v>
      </c>
      <c r="B3038" t="s">
        <v>165</v>
      </c>
      <c r="C3038" t="s">
        <v>10</v>
      </c>
      <c r="D3038"/>
      <c r="E3038" s="8">
        <v>2</v>
      </c>
      <c r="F3038"/>
      <c r="G3038">
        <f>SUM(Tabuľka9[[#This Row],[Predpokladané spotrebované množstvo 07-12/2022]]*Tabuľka9[[#This Row],[Cena MJ S  DPH]])</f>
        <v>0</v>
      </c>
      <c r="H3038" s="1">
        <v>648523</v>
      </c>
      <c r="I3038" t="str">
        <f>_xlfn.XLOOKUP(Tabuľka9[[#This Row],[IČO]],Zlúčenie1[IČO],Zlúčenie1[zariadenie_short])</f>
        <v>DSS Krupina</v>
      </c>
      <c r="J3038" t="str">
        <f>_xlfn.XLOOKUP(Tabuľka9[[#This Row],[IČO]],Zlúčenie1[IČO],Zlúčenie1[cis_obce.okres_skratka])</f>
        <v>KA</v>
      </c>
    </row>
    <row r="3039" spans="1:10" hidden="1" x14ac:dyDescent="0.25">
      <c r="A3039" t="s">
        <v>122</v>
      </c>
      <c r="B3039" t="s">
        <v>166</v>
      </c>
      <c r="C3039" t="s">
        <v>10</v>
      </c>
      <c r="D3039"/>
      <c r="E3039" s="8"/>
      <c r="F3039"/>
      <c r="G3039">
        <f>SUM(Tabuľka9[[#This Row],[Predpokladané spotrebované množstvo 07-12/2022]]*Tabuľka9[[#This Row],[Cena MJ S  DPH]])</f>
        <v>0</v>
      </c>
      <c r="H3039" s="1">
        <v>648523</v>
      </c>
      <c r="I3039" t="str">
        <f>_xlfn.XLOOKUP(Tabuľka9[[#This Row],[IČO]],Zlúčenie1[IČO],Zlúčenie1[zariadenie_short])</f>
        <v>DSS Krupina</v>
      </c>
      <c r="J3039" t="str">
        <f>_xlfn.XLOOKUP(Tabuľka9[[#This Row],[IČO]],Zlúčenie1[IČO],Zlúčenie1[cis_obce.okres_skratka])</f>
        <v>KA</v>
      </c>
    </row>
    <row r="3040" spans="1:10" hidden="1" x14ac:dyDescent="0.25">
      <c r="A3040" t="s">
        <v>122</v>
      </c>
      <c r="B3040" t="s">
        <v>167</v>
      </c>
      <c r="C3040" t="s">
        <v>10</v>
      </c>
      <c r="D3040"/>
      <c r="E3040" s="8">
        <v>2.7</v>
      </c>
      <c r="F3040"/>
      <c r="G3040">
        <f>SUM(Tabuľka9[[#This Row],[Predpokladané spotrebované množstvo 07-12/2022]]*Tabuľka9[[#This Row],[Cena MJ S  DPH]])</f>
        <v>0</v>
      </c>
      <c r="H3040" s="1">
        <v>648523</v>
      </c>
      <c r="I3040" t="str">
        <f>_xlfn.XLOOKUP(Tabuľka9[[#This Row],[IČO]],Zlúčenie1[IČO],Zlúčenie1[zariadenie_short])</f>
        <v>DSS Krupina</v>
      </c>
      <c r="J3040" t="str">
        <f>_xlfn.XLOOKUP(Tabuľka9[[#This Row],[IČO]],Zlúčenie1[IČO],Zlúčenie1[cis_obce.okres_skratka])</f>
        <v>KA</v>
      </c>
    </row>
    <row r="3041" spans="1:10" hidden="1" x14ac:dyDescent="0.25">
      <c r="A3041" t="s">
        <v>122</v>
      </c>
      <c r="B3041" t="s">
        <v>168</v>
      </c>
      <c r="C3041" t="s">
        <v>10</v>
      </c>
      <c r="D3041"/>
      <c r="E3041" s="8"/>
      <c r="F3041"/>
      <c r="G3041">
        <f>SUM(Tabuľka9[[#This Row],[Predpokladané spotrebované množstvo 07-12/2022]]*Tabuľka9[[#This Row],[Cena MJ S  DPH]])</f>
        <v>0</v>
      </c>
      <c r="H3041" s="1">
        <v>648523</v>
      </c>
      <c r="I3041" t="str">
        <f>_xlfn.XLOOKUP(Tabuľka9[[#This Row],[IČO]],Zlúčenie1[IČO],Zlúčenie1[zariadenie_short])</f>
        <v>DSS Krupina</v>
      </c>
      <c r="J3041" t="str">
        <f>_xlfn.XLOOKUP(Tabuľka9[[#This Row],[IČO]],Zlúčenie1[IČO],Zlúčenie1[cis_obce.okres_skratka])</f>
        <v>KA</v>
      </c>
    </row>
    <row r="3042" spans="1:10" hidden="1" x14ac:dyDescent="0.25">
      <c r="A3042" t="s">
        <v>122</v>
      </c>
      <c r="B3042" t="s">
        <v>169</v>
      </c>
      <c r="C3042" t="s">
        <v>10</v>
      </c>
      <c r="D3042"/>
      <c r="E3042" s="8"/>
      <c r="F3042"/>
      <c r="G3042">
        <f>SUM(Tabuľka9[[#This Row],[Predpokladané spotrebované množstvo 07-12/2022]]*Tabuľka9[[#This Row],[Cena MJ S  DPH]])</f>
        <v>0</v>
      </c>
      <c r="H3042" s="1">
        <v>648523</v>
      </c>
      <c r="I3042" t="str">
        <f>_xlfn.XLOOKUP(Tabuľka9[[#This Row],[IČO]],Zlúčenie1[IČO],Zlúčenie1[zariadenie_short])</f>
        <v>DSS Krupina</v>
      </c>
      <c r="J3042" t="str">
        <f>_xlfn.XLOOKUP(Tabuľka9[[#This Row],[IČO]],Zlúčenie1[IČO],Zlúčenie1[cis_obce.okres_skratka])</f>
        <v>KA</v>
      </c>
    </row>
    <row r="3043" spans="1:10" hidden="1" x14ac:dyDescent="0.25">
      <c r="A3043" t="s">
        <v>122</v>
      </c>
      <c r="B3043" t="s">
        <v>170</v>
      </c>
      <c r="C3043" t="s">
        <v>10</v>
      </c>
      <c r="D3043"/>
      <c r="E3043" s="8"/>
      <c r="F3043"/>
      <c r="G3043">
        <f>SUM(Tabuľka9[[#This Row],[Predpokladané spotrebované množstvo 07-12/2022]]*Tabuľka9[[#This Row],[Cena MJ S  DPH]])</f>
        <v>0</v>
      </c>
      <c r="H3043" s="1">
        <v>648523</v>
      </c>
      <c r="I3043" t="str">
        <f>_xlfn.XLOOKUP(Tabuľka9[[#This Row],[IČO]],Zlúčenie1[IČO],Zlúčenie1[zariadenie_short])</f>
        <v>DSS Krupina</v>
      </c>
      <c r="J3043" t="str">
        <f>_xlfn.XLOOKUP(Tabuľka9[[#This Row],[IČO]],Zlúčenie1[IČO],Zlúčenie1[cis_obce.okres_skratka])</f>
        <v>KA</v>
      </c>
    </row>
    <row r="3044" spans="1:10" hidden="1" x14ac:dyDescent="0.25">
      <c r="A3044" t="s">
        <v>122</v>
      </c>
      <c r="B3044" t="s">
        <v>171</v>
      </c>
      <c r="C3044" t="s">
        <v>10</v>
      </c>
      <c r="D3044"/>
      <c r="E3044" s="8"/>
      <c r="F3044"/>
      <c r="G3044">
        <f>SUM(Tabuľka9[[#This Row],[Predpokladané spotrebované množstvo 07-12/2022]]*Tabuľka9[[#This Row],[Cena MJ S  DPH]])</f>
        <v>0</v>
      </c>
      <c r="H3044" s="1">
        <v>648523</v>
      </c>
      <c r="I3044" t="str">
        <f>_xlfn.XLOOKUP(Tabuľka9[[#This Row],[IČO]],Zlúčenie1[IČO],Zlúčenie1[zariadenie_short])</f>
        <v>DSS Krupina</v>
      </c>
      <c r="J3044" t="str">
        <f>_xlfn.XLOOKUP(Tabuľka9[[#This Row],[IČO]],Zlúčenie1[IČO],Zlúčenie1[cis_obce.okres_skratka])</f>
        <v>KA</v>
      </c>
    </row>
    <row r="3045" spans="1:10" hidden="1" x14ac:dyDescent="0.25">
      <c r="A3045" t="s">
        <v>122</v>
      </c>
      <c r="B3045" t="s">
        <v>172</v>
      </c>
      <c r="C3045" t="s">
        <v>10</v>
      </c>
      <c r="D3045"/>
      <c r="E3045" s="8"/>
      <c r="F3045"/>
      <c r="G3045">
        <f>SUM(Tabuľka9[[#This Row],[Predpokladané spotrebované množstvo 07-12/2022]]*Tabuľka9[[#This Row],[Cena MJ S  DPH]])</f>
        <v>0</v>
      </c>
      <c r="H3045" s="1">
        <v>648523</v>
      </c>
      <c r="I3045" t="str">
        <f>_xlfn.XLOOKUP(Tabuľka9[[#This Row],[IČO]],Zlúčenie1[IČO],Zlúčenie1[zariadenie_short])</f>
        <v>DSS Krupina</v>
      </c>
      <c r="J3045" t="str">
        <f>_xlfn.XLOOKUP(Tabuľka9[[#This Row],[IČO]],Zlúčenie1[IČO],Zlúčenie1[cis_obce.okres_skratka])</f>
        <v>KA</v>
      </c>
    </row>
    <row r="3046" spans="1:10" hidden="1" x14ac:dyDescent="0.25">
      <c r="A3046" t="s">
        <v>122</v>
      </c>
      <c r="B3046" t="s">
        <v>173</v>
      </c>
      <c r="C3046" t="s">
        <v>10</v>
      </c>
      <c r="D3046"/>
      <c r="E3046" s="8">
        <v>2.82</v>
      </c>
      <c r="F3046"/>
      <c r="G3046">
        <f>SUM(Tabuľka9[[#This Row],[Predpokladané spotrebované množstvo 07-12/2022]]*Tabuľka9[[#This Row],[Cena MJ S  DPH]])</f>
        <v>0</v>
      </c>
      <c r="H3046" s="1">
        <v>648523</v>
      </c>
      <c r="I3046" t="str">
        <f>_xlfn.XLOOKUP(Tabuľka9[[#This Row],[IČO]],Zlúčenie1[IČO],Zlúčenie1[zariadenie_short])</f>
        <v>DSS Krupina</v>
      </c>
      <c r="J3046" t="str">
        <f>_xlfn.XLOOKUP(Tabuľka9[[#This Row],[IČO]],Zlúčenie1[IČO],Zlúčenie1[cis_obce.okres_skratka])</f>
        <v>KA</v>
      </c>
    </row>
    <row r="3047" spans="1:10" hidden="1" x14ac:dyDescent="0.25">
      <c r="A3047" t="s">
        <v>122</v>
      </c>
      <c r="B3047" t="s">
        <v>174</v>
      </c>
      <c r="C3047" t="s">
        <v>10</v>
      </c>
      <c r="D3047"/>
      <c r="E3047" s="8"/>
      <c r="F3047"/>
      <c r="G3047">
        <f>SUM(Tabuľka9[[#This Row],[Predpokladané spotrebované množstvo 07-12/2022]]*Tabuľka9[[#This Row],[Cena MJ S  DPH]])</f>
        <v>0</v>
      </c>
      <c r="H3047" s="1">
        <v>648523</v>
      </c>
      <c r="I3047" t="str">
        <f>_xlfn.XLOOKUP(Tabuľka9[[#This Row],[IČO]],Zlúčenie1[IČO],Zlúčenie1[zariadenie_short])</f>
        <v>DSS Krupina</v>
      </c>
      <c r="J3047" t="str">
        <f>_xlfn.XLOOKUP(Tabuľka9[[#This Row],[IČO]],Zlúčenie1[IČO],Zlúčenie1[cis_obce.okres_skratka])</f>
        <v>KA</v>
      </c>
    </row>
    <row r="3048" spans="1:10" hidden="1" x14ac:dyDescent="0.25">
      <c r="A3048" t="s">
        <v>122</v>
      </c>
      <c r="B3048" t="s">
        <v>175</v>
      </c>
      <c r="C3048" t="s">
        <v>10</v>
      </c>
      <c r="D3048"/>
      <c r="E3048" s="8">
        <v>3.24</v>
      </c>
      <c r="F3048"/>
      <c r="G3048">
        <f>SUM(Tabuľka9[[#This Row],[Predpokladané spotrebované množstvo 07-12/2022]]*Tabuľka9[[#This Row],[Cena MJ S  DPH]])</f>
        <v>0</v>
      </c>
      <c r="H3048" s="1">
        <v>648523</v>
      </c>
      <c r="I3048" t="str">
        <f>_xlfn.XLOOKUP(Tabuľka9[[#This Row],[IČO]],Zlúčenie1[IČO],Zlúčenie1[zariadenie_short])</f>
        <v>DSS Krupina</v>
      </c>
      <c r="J3048" t="str">
        <f>_xlfn.XLOOKUP(Tabuľka9[[#This Row],[IČO]],Zlúčenie1[IČO],Zlúčenie1[cis_obce.okres_skratka])</f>
        <v>KA</v>
      </c>
    </row>
    <row r="3049" spans="1:10" hidden="1" x14ac:dyDescent="0.25">
      <c r="A3049" t="s">
        <v>122</v>
      </c>
      <c r="B3049" t="s">
        <v>176</v>
      </c>
      <c r="C3049" t="s">
        <v>10</v>
      </c>
      <c r="D3049"/>
      <c r="E3049" s="8"/>
      <c r="F3049"/>
      <c r="G3049">
        <f>SUM(Tabuľka9[[#This Row],[Predpokladané spotrebované množstvo 07-12/2022]]*Tabuľka9[[#This Row],[Cena MJ S  DPH]])</f>
        <v>0</v>
      </c>
      <c r="H3049" s="1">
        <v>648523</v>
      </c>
      <c r="I3049" t="str">
        <f>_xlfn.XLOOKUP(Tabuľka9[[#This Row],[IČO]],Zlúčenie1[IČO],Zlúčenie1[zariadenie_short])</f>
        <v>DSS Krupina</v>
      </c>
      <c r="J3049" t="str">
        <f>_xlfn.XLOOKUP(Tabuľka9[[#This Row],[IČO]],Zlúčenie1[IČO],Zlúčenie1[cis_obce.okres_skratka])</f>
        <v>KA</v>
      </c>
    </row>
    <row r="3050" spans="1:10" hidden="1" x14ac:dyDescent="0.25">
      <c r="A3050" t="s">
        <v>122</v>
      </c>
      <c r="B3050" t="s">
        <v>177</v>
      </c>
      <c r="C3050" t="s">
        <v>10</v>
      </c>
      <c r="D3050"/>
      <c r="E3050" s="8"/>
      <c r="F3050"/>
      <c r="G3050">
        <f>SUM(Tabuľka9[[#This Row],[Predpokladané spotrebované množstvo 07-12/2022]]*Tabuľka9[[#This Row],[Cena MJ S  DPH]])</f>
        <v>0</v>
      </c>
      <c r="H3050" s="1">
        <v>648523</v>
      </c>
      <c r="I3050" t="str">
        <f>_xlfn.XLOOKUP(Tabuľka9[[#This Row],[IČO]],Zlúčenie1[IČO],Zlúčenie1[zariadenie_short])</f>
        <v>DSS Krupina</v>
      </c>
      <c r="J3050" t="str">
        <f>_xlfn.XLOOKUP(Tabuľka9[[#This Row],[IČO]],Zlúčenie1[IČO],Zlúčenie1[cis_obce.okres_skratka])</f>
        <v>KA</v>
      </c>
    </row>
    <row r="3051" spans="1:10" hidden="1" x14ac:dyDescent="0.25">
      <c r="A3051" t="s">
        <v>122</v>
      </c>
      <c r="B3051" t="s">
        <v>178</v>
      </c>
      <c r="C3051" t="s">
        <v>10</v>
      </c>
      <c r="D3051"/>
      <c r="E3051" s="8">
        <v>3.37</v>
      </c>
      <c r="F3051"/>
      <c r="G3051">
        <f>SUM(Tabuľka9[[#This Row],[Predpokladané spotrebované množstvo 07-12/2022]]*Tabuľka9[[#This Row],[Cena MJ S  DPH]])</f>
        <v>0</v>
      </c>
      <c r="H3051" s="1">
        <v>648523</v>
      </c>
      <c r="I3051" t="str">
        <f>_xlfn.XLOOKUP(Tabuľka9[[#This Row],[IČO]],Zlúčenie1[IČO],Zlúčenie1[zariadenie_short])</f>
        <v>DSS Krupina</v>
      </c>
      <c r="J3051" t="str">
        <f>_xlfn.XLOOKUP(Tabuľka9[[#This Row],[IČO]],Zlúčenie1[IČO],Zlúčenie1[cis_obce.okres_skratka])</f>
        <v>KA</v>
      </c>
    </row>
    <row r="3052" spans="1:10" hidden="1" x14ac:dyDescent="0.25">
      <c r="A3052" t="s">
        <v>122</v>
      </c>
      <c r="B3052" t="s">
        <v>179</v>
      </c>
      <c r="C3052" t="s">
        <v>10</v>
      </c>
      <c r="D3052"/>
      <c r="E3052" s="8">
        <v>2.37</v>
      </c>
      <c r="F3052"/>
      <c r="G3052">
        <f>SUM(Tabuľka9[[#This Row],[Predpokladané spotrebované množstvo 07-12/2022]]*Tabuľka9[[#This Row],[Cena MJ S  DPH]])</f>
        <v>0</v>
      </c>
      <c r="H3052" s="1">
        <v>648523</v>
      </c>
      <c r="I3052" t="str">
        <f>_xlfn.XLOOKUP(Tabuľka9[[#This Row],[IČO]],Zlúčenie1[IČO],Zlúčenie1[zariadenie_short])</f>
        <v>DSS Krupina</v>
      </c>
      <c r="J3052" t="str">
        <f>_xlfn.XLOOKUP(Tabuľka9[[#This Row],[IČO]],Zlúčenie1[IČO],Zlúčenie1[cis_obce.okres_skratka])</f>
        <v>KA</v>
      </c>
    </row>
    <row r="3053" spans="1:10" hidden="1" x14ac:dyDescent="0.25">
      <c r="A3053" t="s">
        <v>122</v>
      </c>
      <c r="B3053" t="s">
        <v>180</v>
      </c>
      <c r="C3053" t="s">
        <v>10</v>
      </c>
      <c r="D3053"/>
      <c r="E3053" s="8"/>
      <c r="F3053"/>
      <c r="G3053">
        <f>SUM(Tabuľka9[[#This Row],[Predpokladané spotrebované množstvo 07-12/2022]]*Tabuľka9[[#This Row],[Cena MJ S  DPH]])</f>
        <v>0</v>
      </c>
      <c r="H3053" s="1">
        <v>648523</v>
      </c>
      <c r="I3053" t="str">
        <f>_xlfn.XLOOKUP(Tabuľka9[[#This Row],[IČO]],Zlúčenie1[IČO],Zlúčenie1[zariadenie_short])</f>
        <v>DSS Krupina</v>
      </c>
      <c r="J3053" t="str">
        <f>_xlfn.XLOOKUP(Tabuľka9[[#This Row],[IČO]],Zlúčenie1[IČO],Zlúčenie1[cis_obce.okres_skratka])</f>
        <v>KA</v>
      </c>
    </row>
    <row r="3054" spans="1:10" hidden="1" x14ac:dyDescent="0.25">
      <c r="A3054" t="s">
        <v>122</v>
      </c>
      <c r="B3054" t="s">
        <v>181</v>
      </c>
      <c r="C3054" t="s">
        <v>10</v>
      </c>
      <c r="D3054"/>
      <c r="E3054" s="8"/>
      <c r="F3054"/>
      <c r="G3054">
        <f>SUM(Tabuľka9[[#This Row],[Predpokladané spotrebované množstvo 07-12/2022]]*Tabuľka9[[#This Row],[Cena MJ S  DPH]])</f>
        <v>0</v>
      </c>
      <c r="H3054" s="1">
        <v>648523</v>
      </c>
      <c r="I3054" t="str">
        <f>_xlfn.XLOOKUP(Tabuľka9[[#This Row],[IČO]],Zlúčenie1[IČO],Zlúčenie1[zariadenie_short])</f>
        <v>DSS Krupina</v>
      </c>
      <c r="J3054" t="str">
        <f>_xlfn.XLOOKUP(Tabuľka9[[#This Row],[IČO]],Zlúčenie1[IČO],Zlúčenie1[cis_obce.okres_skratka])</f>
        <v>KA</v>
      </c>
    </row>
    <row r="3055" spans="1:10" hidden="1" x14ac:dyDescent="0.25">
      <c r="A3055" t="s">
        <v>122</v>
      </c>
      <c r="B3055" t="s">
        <v>182</v>
      </c>
      <c r="C3055" t="s">
        <v>10</v>
      </c>
      <c r="D3055"/>
      <c r="E3055" s="8">
        <v>2.21</v>
      </c>
      <c r="F3055"/>
      <c r="G3055">
        <f>SUM(Tabuľka9[[#This Row],[Predpokladané spotrebované množstvo 07-12/2022]]*Tabuľka9[[#This Row],[Cena MJ S  DPH]])</f>
        <v>0</v>
      </c>
      <c r="H3055" s="1">
        <v>648523</v>
      </c>
      <c r="I3055" t="str">
        <f>_xlfn.XLOOKUP(Tabuľka9[[#This Row],[IČO]],Zlúčenie1[IČO],Zlúčenie1[zariadenie_short])</f>
        <v>DSS Krupina</v>
      </c>
      <c r="J3055" t="str">
        <f>_xlfn.XLOOKUP(Tabuľka9[[#This Row],[IČO]],Zlúčenie1[IČO],Zlúčenie1[cis_obce.okres_skratka])</f>
        <v>KA</v>
      </c>
    </row>
    <row r="3056" spans="1:10" hidden="1" x14ac:dyDescent="0.25">
      <c r="A3056" t="s">
        <v>122</v>
      </c>
      <c r="B3056" t="s">
        <v>183</v>
      </c>
      <c r="C3056" t="s">
        <v>10</v>
      </c>
      <c r="D3056"/>
      <c r="E3056" s="8"/>
      <c r="F3056"/>
      <c r="G3056">
        <f>SUM(Tabuľka9[[#This Row],[Predpokladané spotrebované množstvo 07-12/2022]]*Tabuľka9[[#This Row],[Cena MJ S  DPH]])</f>
        <v>0</v>
      </c>
      <c r="H3056" s="1">
        <v>648523</v>
      </c>
      <c r="I3056" t="str">
        <f>_xlfn.XLOOKUP(Tabuľka9[[#This Row],[IČO]],Zlúčenie1[IČO],Zlúčenie1[zariadenie_short])</f>
        <v>DSS Krupina</v>
      </c>
      <c r="J3056" t="str">
        <f>_xlfn.XLOOKUP(Tabuľka9[[#This Row],[IČO]],Zlúčenie1[IČO],Zlúčenie1[cis_obce.okres_skratka])</f>
        <v>KA</v>
      </c>
    </row>
    <row r="3057" spans="1:10" hidden="1" x14ac:dyDescent="0.25">
      <c r="A3057" t="s">
        <v>122</v>
      </c>
      <c r="B3057" t="s">
        <v>184</v>
      </c>
      <c r="C3057" t="s">
        <v>10</v>
      </c>
      <c r="D3057"/>
      <c r="E3057" s="8"/>
      <c r="F3057"/>
      <c r="G3057">
        <f>SUM(Tabuľka9[[#This Row],[Predpokladané spotrebované množstvo 07-12/2022]]*Tabuľka9[[#This Row],[Cena MJ S  DPH]])</f>
        <v>0</v>
      </c>
      <c r="H3057" s="1">
        <v>648523</v>
      </c>
      <c r="I3057" t="str">
        <f>_xlfn.XLOOKUP(Tabuľka9[[#This Row],[IČO]],Zlúčenie1[IČO],Zlúčenie1[zariadenie_short])</f>
        <v>DSS Krupina</v>
      </c>
      <c r="J3057" t="str">
        <f>_xlfn.XLOOKUP(Tabuľka9[[#This Row],[IČO]],Zlúčenie1[IČO],Zlúčenie1[cis_obce.okres_skratka])</f>
        <v>KA</v>
      </c>
    </row>
    <row r="3058" spans="1:10" hidden="1" x14ac:dyDescent="0.25">
      <c r="A3058" t="s">
        <v>122</v>
      </c>
      <c r="B3058" t="s">
        <v>185</v>
      </c>
      <c r="C3058" t="s">
        <v>10</v>
      </c>
      <c r="D3058"/>
      <c r="E3058" s="8"/>
      <c r="F3058"/>
      <c r="G3058">
        <f>SUM(Tabuľka9[[#This Row],[Predpokladané spotrebované množstvo 07-12/2022]]*Tabuľka9[[#This Row],[Cena MJ S  DPH]])</f>
        <v>0</v>
      </c>
      <c r="H3058" s="1">
        <v>648523</v>
      </c>
      <c r="I3058" t="str">
        <f>_xlfn.XLOOKUP(Tabuľka9[[#This Row],[IČO]],Zlúčenie1[IČO],Zlúčenie1[zariadenie_short])</f>
        <v>DSS Krupina</v>
      </c>
      <c r="J3058" t="str">
        <f>_xlfn.XLOOKUP(Tabuľka9[[#This Row],[IČO]],Zlúčenie1[IČO],Zlúčenie1[cis_obce.okres_skratka])</f>
        <v>KA</v>
      </c>
    </row>
    <row r="3059" spans="1:10" hidden="1" x14ac:dyDescent="0.25">
      <c r="A3059" t="s">
        <v>92</v>
      </c>
      <c r="B3059" t="s">
        <v>186</v>
      </c>
      <c r="C3059" t="s">
        <v>45</v>
      </c>
      <c r="D3059"/>
      <c r="E3059" s="8"/>
      <c r="F3059"/>
      <c r="G3059">
        <f>SUM(Tabuľka9[[#This Row],[Predpokladané spotrebované množstvo 07-12/2022]]*Tabuľka9[[#This Row],[Cena MJ S  DPH]])</f>
        <v>0</v>
      </c>
      <c r="H3059" s="1">
        <v>648523</v>
      </c>
      <c r="I3059" t="str">
        <f>_xlfn.XLOOKUP(Tabuľka9[[#This Row],[IČO]],Zlúčenie1[IČO],Zlúčenie1[zariadenie_short])</f>
        <v>DSS Krupina</v>
      </c>
      <c r="J3059" t="str">
        <f>_xlfn.XLOOKUP(Tabuľka9[[#This Row],[IČO]],Zlúčenie1[IČO],Zlúčenie1[cis_obce.okres_skratka])</f>
        <v>KA</v>
      </c>
    </row>
    <row r="3060" spans="1:10" hidden="1" x14ac:dyDescent="0.25">
      <c r="A3060" t="s">
        <v>92</v>
      </c>
      <c r="B3060" t="s">
        <v>187</v>
      </c>
      <c r="C3060" t="s">
        <v>10</v>
      </c>
      <c r="D3060"/>
      <c r="E3060" s="8"/>
      <c r="F3060"/>
      <c r="G3060">
        <f>SUM(Tabuľka9[[#This Row],[Predpokladané spotrebované množstvo 07-12/2022]]*Tabuľka9[[#This Row],[Cena MJ S  DPH]])</f>
        <v>0</v>
      </c>
      <c r="H3060" s="1">
        <v>648523</v>
      </c>
      <c r="I3060" t="str">
        <f>_xlfn.XLOOKUP(Tabuľka9[[#This Row],[IČO]],Zlúčenie1[IČO],Zlúčenie1[zariadenie_short])</f>
        <v>DSS Krupina</v>
      </c>
      <c r="J3060" t="str">
        <f>_xlfn.XLOOKUP(Tabuľka9[[#This Row],[IČO]],Zlúčenie1[IČO],Zlúčenie1[cis_obce.okres_skratka])</f>
        <v>KA</v>
      </c>
    </row>
    <row r="3061" spans="1:10" hidden="1" x14ac:dyDescent="0.25">
      <c r="A3061" t="s">
        <v>92</v>
      </c>
      <c r="B3061" t="s">
        <v>188</v>
      </c>
      <c r="C3061" t="s">
        <v>10</v>
      </c>
      <c r="D3061"/>
      <c r="E3061" s="8">
        <v>1.9</v>
      </c>
      <c r="F3061"/>
      <c r="G3061">
        <f>SUM(Tabuľka9[[#This Row],[Predpokladané spotrebované množstvo 07-12/2022]]*Tabuľka9[[#This Row],[Cena MJ S  DPH]])</f>
        <v>0</v>
      </c>
      <c r="H3061" s="1">
        <v>648523</v>
      </c>
      <c r="I3061" t="str">
        <f>_xlfn.XLOOKUP(Tabuľka9[[#This Row],[IČO]],Zlúčenie1[IČO],Zlúčenie1[zariadenie_short])</f>
        <v>DSS Krupina</v>
      </c>
      <c r="J3061" t="str">
        <f>_xlfn.XLOOKUP(Tabuľka9[[#This Row],[IČO]],Zlúčenie1[IČO],Zlúčenie1[cis_obce.okres_skratka])</f>
        <v>KA</v>
      </c>
    </row>
    <row r="3062" spans="1:10" hidden="1" x14ac:dyDescent="0.25">
      <c r="A3062" t="s">
        <v>7</v>
      </c>
      <c r="B3062" t="s">
        <v>8</v>
      </c>
      <c r="C3062" t="s">
        <v>10</v>
      </c>
      <c r="D3062"/>
      <c r="E3062" s="8"/>
      <c r="F3062"/>
      <c r="G3062">
        <f>SUM(Tabuľka9[[#This Row],[Predpokladané spotrebované množstvo 07-12/2022]]*Tabuľka9[[#This Row],[Cena MJ S  DPH]])</f>
        <v>0</v>
      </c>
      <c r="H3062" s="1">
        <v>647918</v>
      </c>
      <c r="I3062" t="str">
        <f>_xlfn.XLOOKUP(Tabuľka9[[#This Row],[IČO]],Zlúčenie1[IČO],Zlúčenie1[zariadenie_short])</f>
        <v>DSS Ladomerská Vieska</v>
      </c>
      <c r="J3062" t="str">
        <f>_xlfn.XLOOKUP(Tabuľka9[[#This Row],[IČO]],Zlúčenie1[IČO],Zlúčenie1[cis_obce.okres_skratka])</f>
        <v>ZH</v>
      </c>
    </row>
    <row r="3063" spans="1:10" hidden="1" x14ac:dyDescent="0.25">
      <c r="A3063" t="s">
        <v>7</v>
      </c>
      <c r="B3063" t="s">
        <v>9</v>
      </c>
      <c r="C3063" t="s">
        <v>10</v>
      </c>
      <c r="D3063"/>
      <c r="E3063" s="8">
        <v>1.5</v>
      </c>
      <c r="F3063"/>
      <c r="G3063">
        <f>SUM(Tabuľka9[[#This Row],[Predpokladané spotrebované množstvo 07-12/2022]]*Tabuľka9[[#This Row],[Cena MJ S  DPH]])</f>
        <v>0</v>
      </c>
      <c r="H3063" s="1">
        <v>647918</v>
      </c>
      <c r="I3063" t="str">
        <f>_xlfn.XLOOKUP(Tabuľka9[[#This Row],[IČO]],Zlúčenie1[IČO],Zlúčenie1[zariadenie_short])</f>
        <v>DSS Ladomerská Vieska</v>
      </c>
      <c r="J3063" t="str">
        <f>_xlfn.XLOOKUP(Tabuľka9[[#This Row],[IČO]],Zlúčenie1[IČO],Zlúčenie1[cis_obce.okres_skratka])</f>
        <v>ZH</v>
      </c>
    </row>
    <row r="3064" spans="1:10" hidden="1" x14ac:dyDescent="0.25">
      <c r="A3064" t="s">
        <v>7</v>
      </c>
      <c r="B3064" t="s">
        <v>11</v>
      </c>
      <c r="C3064" t="s">
        <v>10</v>
      </c>
      <c r="D3064"/>
      <c r="E3064" s="8">
        <v>1.2</v>
      </c>
      <c r="F3064"/>
      <c r="G3064">
        <f>SUM(Tabuľka9[[#This Row],[Predpokladané spotrebované množstvo 07-12/2022]]*Tabuľka9[[#This Row],[Cena MJ S  DPH]])</f>
        <v>0</v>
      </c>
      <c r="H3064" s="1">
        <v>647918</v>
      </c>
      <c r="I3064" t="str">
        <f>_xlfn.XLOOKUP(Tabuľka9[[#This Row],[IČO]],Zlúčenie1[IČO],Zlúčenie1[zariadenie_short])</f>
        <v>DSS Ladomerská Vieska</v>
      </c>
      <c r="J3064" t="str">
        <f>_xlfn.XLOOKUP(Tabuľka9[[#This Row],[IČO]],Zlúčenie1[IČO],Zlúčenie1[cis_obce.okres_skratka])</f>
        <v>ZH</v>
      </c>
    </row>
    <row r="3065" spans="1:10" hidden="1" x14ac:dyDescent="0.25">
      <c r="A3065" t="s">
        <v>7</v>
      </c>
      <c r="B3065" t="s">
        <v>12</v>
      </c>
      <c r="C3065" t="s">
        <v>10</v>
      </c>
      <c r="D3065"/>
      <c r="E3065" s="8">
        <v>0.48</v>
      </c>
      <c r="F3065"/>
      <c r="G3065">
        <f>SUM(Tabuľka9[[#This Row],[Predpokladané spotrebované množstvo 07-12/2022]]*Tabuľka9[[#This Row],[Cena MJ S  DPH]])</f>
        <v>0</v>
      </c>
      <c r="H3065" s="1">
        <v>647918</v>
      </c>
      <c r="I3065" t="str">
        <f>_xlfn.XLOOKUP(Tabuľka9[[#This Row],[IČO]],Zlúčenie1[IČO],Zlúčenie1[zariadenie_short])</f>
        <v>DSS Ladomerská Vieska</v>
      </c>
      <c r="J3065" t="str">
        <f>_xlfn.XLOOKUP(Tabuľka9[[#This Row],[IČO]],Zlúčenie1[IČO],Zlúčenie1[cis_obce.okres_skratka])</f>
        <v>ZH</v>
      </c>
    </row>
    <row r="3066" spans="1:10" hidden="1" x14ac:dyDescent="0.25">
      <c r="A3066" t="s">
        <v>7</v>
      </c>
      <c r="B3066" t="s">
        <v>13</v>
      </c>
      <c r="C3066" t="s">
        <v>10</v>
      </c>
      <c r="D3066"/>
      <c r="E3066" s="8"/>
      <c r="F3066"/>
      <c r="G3066">
        <f>SUM(Tabuľka9[[#This Row],[Predpokladané spotrebované množstvo 07-12/2022]]*Tabuľka9[[#This Row],[Cena MJ S  DPH]])</f>
        <v>0</v>
      </c>
      <c r="H3066" s="1">
        <v>647918</v>
      </c>
      <c r="I3066" t="str">
        <f>_xlfn.XLOOKUP(Tabuľka9[[#This Row],[IČO]],Zlúčenie1[IČO],Zlúčenie1[zariadenie_short])</f>
        <v>DSS Ladomerská Vieska</v>
      </c>
      <c r="J3066" t="str">
        <f>_xlfn.XLOOKUP(Tabuľka9[[#This Row],[IČO]],Zlúčenie1[IČO],Zlúčenie1[cis_obce.okres_skratka])</f>
        <v>ZH</v>
      </c>
    </row>
    <row r="3067" spans="1:10" hidden="1" x14ac:dyDescent="0.25">
      <c r="A3067" t="s">
        <v>7</v>
      </c>
      <c r="B3067" t="s">
        <v>14</v>
      </c>
      <c r="C3067" t="s">
        <v>10</v>
      </c>
      <c r="D3067"/>
      <c r="E3067" s="8"/>
      <c r="F3067"/>
      <c r="G3067">
        <f>SUM(Tabuľka9[[#This Row],[Predpokladané spotrebované množstvo 07-12/2022]]*Tabuľka9[[#This Row],[Cena MJ S  DPH]])</f>
        <v>0</v>
      </c>
      <c r="H3067" s="1">
        <v>647918</v>
      </c>
      <c r="I3067" t="str">
        <f>_xlfn.XLOOKUP(Tabuľka9[[#This Row],[IČO]],Zlúčenie1[IČO],Zlúčenie1[zariadenie_short])</f>
        <v>DSS Ladomerská Vieska</v>
      </c>
      <c r="J3067" t="str">
        <f>_xlfn.XLOOKUP(Tabuľka9[[#This Row],[IČO]],Zlúčenie1[IČO],Zlúčenie1[cis_obce.okres_skratka])</f>
        <v>ZH</v>
      </c>
    </row>
    <row r="3068" spans="1:10" hidden="1" x14ac:dyDescent="0.25">
      <c r="A3068" t="s">
        <v>7</v>
      </c>
      <c r="B3068" t="s">
        <v>15</v>
      </c>
      <c r="C3068" t="s">
        <v>16</v>
      </c>
      <c r="D3068"/>
      <c r="E3068" s="8">
        <v>0.4</v>
      </c>
      <c r="F3068"/>
      <c r="G3068">
        <f>SUM(Tabuľka9[[#This Row],[Predpokladané spotrebované množstvo 07-12/2022]]*Tabuľka9[[#This Row],[Cena MJ S  DPH]])</f>
        <v>0</v>
      </c>
      <c r="H3068" s="1">
        <v>647918</v>
      </c>
      <c r="I3068" t="str">
        <f>_xlfn.XLOOKUP(Tabuľka9[[#This Row],[IČO]],Zlúčenie1[IČO],Zlúčenie1[zariadenie_short])</f>
        <v>DSS Ladomerská Vieska</v>
      </c>
      <c r="J3068" t="str">
        <f>_xlfn.XLOOKUP(Tabuľka9[[#This Row],[IČO]],Zlúčenie1[IČO],Zlúčenie1[cis_obce.okres_skratka])</f>
        <v>ZH</v>
      </c>
    </row>
    <row r="3069" spans="1:10" hidden="1" x14ac:dyDescent="0.25">
      <c r="A3069" t="s">
        <v>7</v>
      </c>
      <c r="B3069" t="s">
        <v>17</v>
      </c>
      <c r="C3069" t="s">
        <v>10</v>
      </c>
      <c r="D3069"/>
      <c r="E3069" s="8">
        <v>3</v>
      </c>
      <c r="F3069"/>
      <c r="G3069">
        <f>SUM(Tabuľka9[[#This Row],[Predpokladané spotrebované množstvo 07-12/2022]]*Tabuľka9[[#This Row],[Cena MJ S  DPH]])</f>
        <v>0</v>
      </c>
      <c r="H3069" s="1">
        <v>647918</v>
      </c>
      <c r="I3069" t="str">
        <f>_xlfn.XLOOKUP(Tabuľka9[[#This Row],[IČO]],Zlúčenie1[IČO],Zlúčenie1[zariadenie_short])</f>
        <v>DSS Ladomerská Vieska</v>
      </c>
      <c r="J3069" t="str">
        <f>_xlfn.XLOOKUP(Tabuľka9[[#This Row],[IČO]],Zlúčenie1[IČO],Zlúčenie1[cis_obce.okres_skratka])</f>
        <v>ZH</v>
      </c>
    </row>
    <row r="3070" spans="1:10" hidden="1" x14ac:dyDescent="0.25">
      <c r="A3070" t="s">
        <v>7</v>
      </c>
      <c r="B3070" t="s">
        <v>18</v>
      </c>
      <c r="C3070" t="s">
        <v>10</v>
      </c>
      <c r="D3070"/>
      <c r="E3070" s="8">
        <v>0.4</v>
      </c>
      <c r="F3070"/>
      <c r="G3070">
        <f>SUM(Tabuľka9[[#This Row],[Predpokladané spotrebované množstvo 07-12/2022]]*Tabuľka9[[#This Row],[Cena MJ S  DPH]])</f>
        <v>0</v>
      </c>
      <c r="H3070" s="1">
        <v>647918</v>
      </c>
      <c r="I3070" t="str">
        <f>_xlfn.XLOOKUP(Tabuľka9[[#This Row],[IČO]],Zlúčenie1[IČO],Zlúčenie1[zariadenie_short])</f>
        <v>DSS Ladomerská Vieska</v>
      </c>
      <c r="J3070" t="str">
        <f>_xlfn.XLOOKUP(Tabuľka9[[#This Row],[IČO]],Zlúčenie1[IČO],Zlúčenie1[cis_obce.okres_skratka])</f>
        <v>ZH</v>
      </c>
    </row>
    <row r="3071" spans="1:10" hidden="1" x14ac:dyDescent="0.25">
      <c r="A3071" t="s">
        <v>7</v>
      </c>
      <c r="B3071" t="s">
        <v>19</v>
      </c>
      <c r="C3071" t="s">
        <v>10</v>
      </c>
      <c r="D3071"/>
      <c r="E3071" s="8"/>
      <c r="F3071"/>
      <c r="G3071">
        <f>SUM(Tabuľka9[[#This Row],[Predpokladané spotrebované množstvo 07-12/2022]]*Tabuľka9[[#This Row],[Cena MJ S  DPH]])</f>
        <v>0</v>
      </c>
      <c r="H3071" s="1">
        <v>647918</v>
      </c>
      <c r="I3071" t="str">
        <f>_xlfn.XLOOKUP(Tabuľka9[[#This Row],[IČO]],Zlúčenie1[IČO],Zlúčenie1[zariadenie_short])</f>
        <v>DSS Ladomerská Vieska</v>
      </c>
      <c r="J3071" t="str">
        <f>_xlfn.XLOOKUP(Tabuľka9[[#This Row],[IČO]],Zlúčenie1[IČO],Zlúčenie1[cis_obce.okres_skratka])</f>
        <v>ZH</v>
      </c>
    </row>
    <row r="3072" spans="1:10" hidden="1" x14ac:dyDescent="0.25">
      <c r="A3072" t="s">
        <v>7</v>
      </c>
      <c r="B3072" t="s">
        <v>20</v>
      </c>
      <c r="C3072" t="s">
        <v>10</v>
      </c>
      <c r="D3072"/>
      <c r="E3072" s="8"/>
      <c r="F3072"/>
      <c r="G3072">
        <f>SUM(Tabuľka9[[#This Row],[Predpokladané spotrebované množstvo 07-12/2022]]*Tabuľka9[[#This Row],[Cena MJ S  DPH]])</f>
        <v>0</v>
      </c>
      <c r="H3072" s="1">
        <v>647918</v>
      </c>
      <c r="I3072" t="str">
        <f>_xlfn.XLOOKUP(Tabuľka9[[#This Row],[IČO]],Zlúčenie1[IČO],Zlúčenie1[zariadenie_short])</f>
        <v>DSS Ladomerská Vieska</v>
      </c>
      <c r="J3072" t="str">
        <f>_xlfn.XLOOKUP(Tabuľka9[[#This Row],[IČO]],Zlúčenie1[IČO],Zlúčenie1[cis_obce.okres_skratka])</f>
        <v>ZH</v>
      </c>
    </row>
    <row r="3073" spans="1:10" hidden="1" x14ac:dyDescent="0.25">
      <c r="A3073" t="s">
        <v>7</v>
      </c>
      <c r="B3073" t="s">
        <v>21</v>
      </c>
      <c r="C3073" t="s">
        <v>22</v>
      </c>
      <c r="D3073"/>
      <c r="E3073" s="8"/>
      <c r="F3073"/>
      <c r="G3073">
        <f>SUM(Tabuľka9[[#This Row],[Predpokladané spotrebované množstvo 07-12/2022]]*Tabuľka9[[#This Row],[Cena MJ S  DPH]])</f>
        <v>0</v>
      </c>
      <c r="H3073" s="1">
        <v>647918</v>
      </c>
      <c r="I3073" t="str">
        <f>_xlfn.XLOOKUP(Tabuľka9[[#This Row],[IČO]],Zlúčenie1[IČO],Zlúčenie1[zariadenie_short])</f>
        <v>DSS Ladomerská Vieska</v>
      </c>
      <c r="J3073" t="str">
        <f>_xlfn.XLOOKUP(Tabuľka9[[#This Row],[IČO]],Zlúčenie1[IČO],Zlúčenie1[cis_obce.okres_skratka])</f>
        <v>ZH</v>
      </c>
    </row>
    <row r="3074" spans="1:10" hidden="1" x14ac:dyDescent="0.25">
      <c r="A3074" t="s">
        <v>7</v>
      </c>
      <c r="B3074" t="s">
        <v>23</v>
      </c>
      <c r="C3074" t="s">
        <v>10</v>
      </c>
      <c r="D3074"/>
      <c r="E3074" s="8"/>
      <c r="F3074"/>
      <c r="G3074">
        <f>SUM(Tabuľka9[[#This Row],[Predpokladané spotrebované množstvo 07-12/2022]]*Tabuľka9[[#This Row],[Cena MJ S  DPH]])</f>
        <v>0</v>
      </c>
      <c r="H3074" s="1">
        <v>647918</v>
      </c>
      <c r="I3074" t="str">
        <f>_xlfn.XLOOKUP(Tabuľka9[[#This Row],[IČO]],Zlúčenie1[IČO],Zlúčenie1[zariadenie_short])</f>
        <v>DSS Ladomerská Vieska</v>
      </c>
      <c r="J3074" t="str">
        <f>_xlfn.XLOOKUP(Tabuľka9[[#This Row],[IČO]],Zlúčenie1[IČO],Zlúčenie1[cis_obce.okres_skratka])</f>
        <v>ZH</v>
      </c>
    </row>
    <row r="3075" spans="1:10" hidden="1" x14ac:dyDescent="0.25">
      <c r="A3075" t="s">
        <v>7</v>
      </c>
      <c r="B3075" t="s">
        <v>24</v>
      </c>
      <c r="C3075" t="s">
        <v>10</v>
      </c>
      <c r="D3075"/>
      <c r="E3075" s="8">
        <v>2</v>
      </c>
      <c r="F3075"/>
      <c r="G3075">
        <f>SUM(Tabuľka9[[#This Row],[Predpokladané spotrebované množstvo 07-12/2022]]*Tabuľka9[[#This Row],[Cena MJ S  DPH]])</f>
        <v>0</v>
      </c>
      <c r="H3075" s="1">
        <v>647918</v>
      </c>
      <c r="I3075" t="str">
        <f>_xlfn.XLOOKUP(Tabuľka9[[#This Row],[IČO]],Zlúčenie1[IČO],Zlúčenie1[zariadenie_short])</f>
        <v>DSS Ladomerská Vieska</v>
      </c>
      <c r="J3075" t="str">
        <f>_xlfn.XLOOKUP(Tabuľka9[[#This Row],[IČO]],Zlúčenie1[IČO],Zlúčenie1[cis_obce.okres_skratka])</f>
        <v>ZH</v>
      </c>
    </row>
    <row r="3076" spans="1:10" hidden="1" x14ac:dyDescent="0.25">
      <c r="A3076" t="s">
        <v>7</v>
      </c>
      <c r="B3076" t="s">
        <v>25</v>
      </c>
      <c r="C3076" t="s">
        <v>10</v>
      </c>
      <c r="D3076"/>
      <c r="E3076" s="8">
        <v>2.4</v>
      </c>
      <c r="F3076"/>
      <c r="G3076">
        <f>SUM(Tabuľka9[[#This Row],[Predpokladané spotrebované množstvo 07-12/2022]]*Tabuľka9[[#This Row],[Cena MJ S  DPH]])</f>
        <v>0</v>
      </c>
      <c r="H3076" s="1">
        <v>647918</v>
      </c>
      <c r="I3076" t="str">
        <f>_xlfn.XLOOKUP(Tabuľka9[[#This Row],[IČO]],Zlúčenie1[IČO],Zlúčenie1[zariadenie_short])</f>
        <v>DSS Ladomerská Vieska</v>
      </c>
      <c r="J3076" t="str">
        <f>_xlfn.XLOOKUP(Tabuľka9[[#This Row],[IČO]],Zlúčenie1[IČO],Zlúčenie1[cis_obce.okres_skratka])</f>
        <v>ZH</v>
      </c>
    </row>
    <row r="3077" spans="1:10" hidden="1" x14ac:dyDescent="0.25">
      <c r="A3077" t="s">
        <v>7</v>
      </c>
      <c r="B3077" t="s">
        <v>26</v>
      </c>
      <c r="C3077" t="s">
        <v>10</v>
      </c>
      <c r="D3077"/>
      <c r="E3077" s="8">
        <v>2.2999999999999998</v>
      </c>
      <c r="F3077"/>
      <c r="G3077">
        <f>SUM(Tabuľka9[[#This Row],[Predpokladané spotrebované množstvo 07-12/2022]]*Tabuľka9[[#This Row],[Cena MJ S  DPH]])</f>
        <v>0</v>
      </c>
      <c r="H3077" s="1">
        <v>647918</v>
      </c>
      <c r="I3077" t="str">
        <f>_xlfn.XLOOKUP(Tabuľka9[[#This Row],[IČO]],Zlúčenie1[IČO],Zlúčenie1[zariadenie_short])</f>
        <v>DSS Ladomerská Vieska</v>
      </c>
      <c r="J3077" t="str">
        <f>_xlfn.XLOOKUP(Tabuľka9[[#This Row],[IČO]],Zlúčenie1[IČO],Zlúčenie1[cis_obce.okres_skratka])</f>
        <v>ZH</v>
      </c>
    </row>
    <row r="3078" spans="1:10" hidden="1" x14ac:dyDescent="0.25">
      <c r="A3078" t="s">
        <v>7</v>
      </c>
      <c r="B3078" t="s">
        <v>27</v>
      </c>
      <c r="C3078" t="s">
        <v>10</v>
      </c>
      <c r="D3078"/>
      <c r="E3078" s="8">
        <v>0.65</v>
      </c>
      <c r="F3078"/>
      <c r="G3078">
        <f>SUM(Tabuľka9[[#This Row],[Predpokladané spotrebované množstvo 07-12/2022]]*Tabuľka9[[#This Row],[Cena MJ S  DPH]])</f>
        <v>0</v>
      </c>
      <c r="H3078" s="1">
        <v>647918</v>
      </c>
      <c r="I3078" t="str">
        <f>_xlfn.XLOOKUP(Tabuľka9[[#This Row],[IČO]],Zlúčenie1[IČO],Zlúčenie1[zariadenie_short])</f>
        <v>DSS Ladomerská Vieska</v>
      </c>
      <c r="J3078" t="str">
        <f>_xlfn.XLOOKUP(Tabuľka9[[#This Row],[IČO]],Zlúčenie1[IČO],Zlúčenie1[cis_obce.okres_skratka])</f>
        <v>ZH</v>
      </c>
    </row>
    <row r="3079" spans="1:10" hidden="1" x14ac:dyDescent="0.25">
      <c r="A3079" t="s">
        <v>7</v>
      </c>
      <c r="B3079" t="s">
        <v>28</v>
      </c>
      <c r="C3079" t="s">
        <v>10</v>
      </c>
      <c r="D3079"/>
      <c r="E3079" s="8">
        <v>0.7</v>
      </c>
      <c r="F3079"/>
      <c r="G3079">
        <f>SUM(Tabuľka9[[#This Row],[Predpokladané spotrebované množstvo 07-12/2022]]*Tabuľka9[[#This Row],[Cena MJ S  DPH]])</f>
        <v>0</v>
      </c>
      <c r="H3079" s="1">
        <v>647918</v>
      </c>
      <c r="I3079" t="str">
        <f>_xlfn.XLOOKUP(Tabuľka9[[#This Row],[IČO]],Zlúčenie1[IČO],Zlúčenie1[zariadenie_short])</f>
        <v>DSS Ladomerská Vieska</v>
      </c>
      <c r="J3079" t="str">
        <f>_xlfn.XLOOKUP(Tabuľka9[[#This Row],[IČO]],Zlúčenie1[IČO],Zlúčenie1[cis_obce.okres_skratka])</f>
        <v>ZH</v>
      </c>
    </row>
    <row r="3080" spans="1:10" hidden="1" x14ac:dyDescent="0.25">
      <c r="A3080" t="s">
        <v>7</v>
      </c>
      <c r="B3080" t="s">
        <v>29</v>
      </c>
      <c r="C3080" t="s">
        <v>16</v>
      </c>
      <c r="D3080"/>
      <c r="E3080" s="8"/>
      <c r="F3080"/>
      <c r="G3080">
        <f>SUM(Tabuľka9[[#This Row],[Predpokladané spotrebované množstvo 07-12/2022]]*Tabuľka9[[#This Row],[Cena MJ S  DPH]])</f>
        <v>0</v>
      </c>
      <c r="H3080" s="1">
        <v>647918</v>
      </c>
      <c r="I3080" t="str">
        <f>_xlfn.XLOOKUP(Tabuľka9[[#This Row],[IČO]],Zlúčenie1[IČO],Zlúčenie1[zariadenie_short])</f>
        <v>DSS Ladomerská Vieska</v>
      </c>
      <c r="J3080" t="str">
        <f>_xlfn.XLOOKUP(Tabuľka9[[#This Row],[IČO]],Zlúčenie1[IČO],Zlúčenie1[cis_obce.okres_skratka])</f>
        <v>ZH</v>
      </c>
    </row>
    <row r="3081" spans="1:10" hidden="1" x14ac:dyDescent="0.25">
      <c r="A3081" t="s">
        <v>7</v>
      </c>
      <c r="B3081" t="s">
        <v>30</v>
      </c>
      <c r="C3081" t="s">
        <v>10</v>
      </c>
      <c r="D3081"/>
      <c r="E3081" s="8"/>
      <c r="F3081"/>
      <c r="G3081">
        <f>SUM(Tabuľka9[[#This Row],[Predpokladané spotrebované množstvo 07-12/2022]]*Tabuľka9[[#This Row],[Cena MJ S  DPH]])</f>
        <v>0</v>
      </c>
      <c r="H3081" s="1">
        <v>647918</v>
      </c>
      <c r="I3081" t="str">
        <f>_xlfn.XLOOKUP(Tabuľka9[[#This Row],[IČO]],Zlúčenie1[IČO],Zlúčenie1[zariadenie_short])</f>
        <v>DSS Ladomerská Vieska</v>
      </c>
      <c r="J3081" t="str">
        <f>_xlfn.XLOOKUP(Tabuľka9[[#This Row],[IČO]],Zlúčenie1[IČO],Zlúčenie1[cis_obce.okres_skratka])</f>
        <v>ZH</v>
      </c>
    </row>
    <row r="3082" spans="1:10" hidden="1" x14ac:dyDescent="0.25">
      <c r="A3082" t="s">
        <v>7</v>
      </c>
      <c r="B3082" t="s">
        <v>31</v>
      </c>
      <c r="C3082" t="s">
        <v>10</v>
      </c>
      <c r="D3082"/>
      <c r="E3082" s="8">
        <v>0.75</v>
      </c>
      <c r="F3082"/>
      <c r="G3082">
        <f>SUM(Tabuľka9[[#This Row],[Predpokladané spotrebované množstvo 07-12/2022]]*Tabuľka9[[#This Row],[Cena MJ S  DPH]])</f>
        <v>0</v>
      </c>
      <c r="H3082" s="1">
        <v>647918</v>
      </c>
      <c r="I3082" t="str">
        <f>_xlfn.XLOOKUP(Tabuľka9[[#This Row],[IČO]],Zlúčenie1[IČO],Zlúčenie1[zariadenie_short])</f>
        <v>DSS Ladomerská Vieska</v>
      </c>
      <c r="J3082" t="str">
        <f>_xlfn.XLOOKUP(Tabuľka9[[#This Row],[IČO]],Zlúčenie1[IČO],Zlúčenie1[cis_obce.okres_skratka])</f>
        <v>ZH</v>
      </c>
    </row>
    <row r="3083" spans="1:10" hidden="1" x14ac:dyDescent="0.25">
      <c r="A3083" t="s">
        <v>7</v>
      </c>
      <c r="B3083" t="s">
        <v>32</v>
      </c>
      <c r="C3083" t="s">
        <v>10</v>
      </c>
      <c r="D3083"/>
      <c r="E3083" s="8"/>
      <c r="F3083"/>
      <c r="G3083">
        <f>SUM(Tabuľka9[[#This Row],[Predpokladané spotrebované množstvo 07-12/2022]]*Tabuľka9[[#This Row],[Cena MJ S  DPH]])</f>
        <v>0</v>
      </c>
      <c r="H3083" s="1">
        <v>647918</v>
      </c>
      <c r="I3083" t="str">
        <f>_xlfn.XLOOKUP(Tabuľka9[[#This Row],[IČO]],Zlúčenie1[IČO],Zlúčenie1[zariadenie_short])</f>
        <v>DSS Ladomerská Vieska</v>
      </c>
      <c r="J3083" t="str">
        <f>_xlfn.XLOOKUP(Tabuľka9[[#This Row],[IČO]],Zlúčenie1[IČO],Zlúčenie1[cis_obce.okres_skratka])</f>
        <v>ZH</v>
      </c>
    </row>
    <row r="3084" spans="1:10" hidden="1" x14ac:dyDescent="0.25">
      <c r="A3084" t="s">
        <v>7</v>
      </c>
      <c r="B3084" t="s">
        <v>33</v>
      </c>
      <c r="C3084" t="s">
        <v>10</v>
      </c>
      <c r="D3084"/>
      <c r="E3084" s="8"/>
      <c r="F3084"/>
      <c r="G3084">
        <f>SUM(Tabuľka9[[#This Row],[Predpokladané spotrebované množstvo 07-12/2022]]*Tabuľka9[[#This Row],[Cena MJ S  DPH]])</f>
        <v>0</v>
      </c>
      <c r="H3084" s="1">
        <v>647918</v>
      </c>
      <c r="I3084" t="str">
        <f>_xlfn.XLOOKUP(Tabuľka9[[#This Row],[IČO]],Zlúčenie1[IČO],Zlúčenie1[zariadenie_short])</f>
        <v>DSS Ladomerská Vieska</v>
      </c>
      <c r="J3084" t="str">
        <f>_xlfn.XLOOKUP(Tabuľka9[[#This Row],[IČO]],Zlúčenie1[IČO],Zlúčenie1[cis_obce.okres_skratka])</f>
        <v>ZH</v>
      </c>
    </row>
    <row r="3085" spans="1:10" hidden="1" x14ac:dyDescent="0.25">
      <c r="A3085" t="s">
        <v>7</v>
      </c>
      <c r="B3085" t="s">
        <v>34</v>
      </c>
      <c r="C3085" t="s">
        <v>10</v>
      </c>
      <c r="D3085"/>
      <c r="E3085" s="8">
        <v>0.4</v>
      </c>
      <c r="F3085"/>
      <c r="G3085">
        <f>SUM(Tabuľka9[[#This Row],[Predpokladané spotrebované množstvo 07-12/2022]]*Tabuľka9[[#This Row],[Cena MJ S  DPH]])</f>
        <v>0</v>
      </c>
      <c r="H3085" s="1">
        <v>647918</v>
      </c>
      <c r="I3085" t="str">
        <f>_xlfn.XLOOKUP(Tabuľka9[[#This Row],[IČO]],Zlúčenie1[IČO],Zlúčenie1[zariadenie_short])</f>
        <v>DSS Ladomerská Vieska</v>
      </c>
      <c r="J3085" t="str">
        <f>_xlfn.XLOOKUP(Tabuľka9[[#This Row],[IČO]],Zlúčenie1[IČO],Zlúčenie1[cis_obce.okres_skratka])</f>
        <v>ZH</v>
      </c>
    </row>
    <row r="3086" spans="1:10" hidden="1" x14ac:dyDescent="0.25">
      <c r="A3086" t="s">
        <v>7</v>
      </c>
      <c r="B3086" t="s">
        <v>35</v>
      </c>
      <c r="C3086" t="s">
        <v>10</v>
      </c>
      <c r="D3086"/>
      <c r="E3086" s="8">
        <v>0.5</v>
      </c>
      <c r="F3086"/>
      <c r="G3086">
        <f>SUM(Tabuľka9[[#This Row],[Predpokladané spotrebované množstvo 07-12/2022]]*Tabuľka9[[#This Row],[Cena MJ S  DPH]])</f>
        <v>0</v>
      </c>
      <c r="H3086" s="1">
        <v>647918</v>
      </c>
      <c r="I3086" t="str">
        <f>_xlfn.XLOOKUP(Tabuľka9[[#This Row],[IČO]],Zlúčenie1[IČO],Zlúčenie1[zariadenie_short])</f>
        <v>DSS Ladomerská Vieska</v>
      </c>
      <c r="J3086" t="str">
        <f>_xlfn.XLOOKUP(Tabuľka9[[#This Row],[IČO]],Zlúčenie1[IČO],Zlúčenie1[cis_obce.okres_skratka])</f>
        <v>ZH</v>
      </c>
    </row>
    <row r="3087" spans="1:10" hidden="1" x14ac:dyDescent="0.25">
      <c r="A3087" t="s">
        <v>7</v>
      </c>
      <c r="B3087" t="s">
        <v>36</v>
      </c>
      <c r="C3087" t="s">
        <v>10</v>
      </c>
      <c r="D3087"/>
      <c r="E3087" s="8"/>
      <c r="F3087"/>
      <c r="G3087">
        <f>SUM(Tabuľka9[[#This Row],[Predpokladané spotrebované množstvo 07-12/2022]]*Tabuľka9[[#This Row],[Cena MJ S  DPH]])</f>
        <v>0</v>
      </c>
      <c r="H3087" s="1">
        <v>647918</v>
      </c>
      <c r="I3087" t="str">
        <f>_xlfn.XLOOKUP(Tabuľka9[[#This Row],[IČO]],Zlúčenie1[IČO],Zlúčenie1[zariadenie_short])</f>
        <v>DSS Ladomerská Vieska</v>
      </c>
      <c r="J3087" t="str">
        <f>_xlfn.XLOOKUP(Tabuľka9[[#This Row],[IČO]],Zlúčenie1[IČO],Zlúčenie1[cis_obce.okres_skratka])</f>
        <v>ZH</v>
      </c>
    </row>
    <row r="3088" spans="1:10" hidden="1" x14ac:dyDescent="0.25">
      <c r="A3088" t="s">
        <v>7</v>
      </c>
      <c r="B3088" t="s">
        <v>37</v>
      </c>
      <c r="C3088" t="s">
        <v>10</v>
      </c>
      <c r="D3088"/>
      <c r="E3088" s="8"/>
      <c r="F3088"/>
      <c r="G3088">
        <f>SUM(Tabuľka9[[#This Row],[Predpokladané spotrebované množstvo 07-12/2022]]*Tabuľka9[[#This Row],[Cena MJ S  DPH]])</f>
        <v>0</v>
      </c>
      <c r="H3088" s="1">
        <v>647918</v>
      </c>
      <c r="I3088" t="str">
        <f>_xlfn.XLOOKUP(Tabuľka9[[#This Row],[IČO]],Zlúčenie1[IČO],Zlúčenie1[zariadenie_short])</f>
        <v>DSS Ladomerská Vieska</v>
      </c>
      <c r="J3088" t="str">
        <f>_xlfn.XLOOKUP(Tabuľka9[[#This Row],[IČO]],Zlúčenie1[IČO],Zlúčenie1[cis_obce.okres_skratka])</f>
        <v>ZH</v>
      </c>
    </row>
    <row r="3089" spans="1:10" hidden="1" x14ac:dyDescent="0.25">
      <c r="A3089" t="s">
        <v>7</v>
      </c>
      <c r="B3089" t="s">
        <v>38</v>
      </c>
      <c r="C3089" t="s">
        <v>10</v>
      </c>
      <c r="D3089"/>
      <c r="E3089" s="8"/>
      <c r="F3089"/>
      <c r="G3089">
        <f>SUM(Tabuľka9[[#This Row],[Predpokladané spotrebované množstvo 07-12/2022]]*Tabuľka9[[#This Row],[Cena MJ S  DPH]])</f>
        <v>0</v>
      </c>
      <c r="H3089" s="1">
        <v>647918</v>
      </c>
      <c r="I3089" t="str">
        <f>_xlfn.XLOOKUP(Tabuľka9[[#This Row],[IČO]],Zlúčenie1[IČO],Zlúčenie1[zariadenie_short])</f>
        <v>DSS Ladomerská Vieska</v>
      </c>
      <c r="J3089" t="str">
        <f>_xlfn.XLOOKUP(Tabuľka9[[#This Row],[IČO]],Zlúčenie1[IČO],Zlúčenie1[cis_obce.okres_skratka])</f>
        <v>ZH</v>
      </c>
    </row>
    <row r="3090" spans="1:10" hidden="1" x14ac:dyDescent="0.25">
      <c r="A3090" t="s">
        <v>7</v>
      </c>
      <c r="B3090" t="s">
        <v>39</v>
      </c>
      <c r="C3090" t="s">
        <v>16</v>
      </c>
      <c r="D3090"/>
      <c r="E3090" s="8"/>
      <c r="F3090"/>
      <c r="G3090">
        <f>SUM(Tabuľka9[[#This Row],[Predpokladané spotrebované množstvo 07-12/2022]]*Tabuľka9[[#This Row],[Cena MJ S  DPH]])</f>
        <v>0</v>
      </c>
      <c r="H3090" s="1">
        <v>647918</v>
      </c>
      <c r="I3090" t="str">
        <f>_xlfn.XLOOKUP(Tabuľka9[[#This Row],[IČO]],Zlúčenie1[IČO],Zlúčenie1[zariadenie_short])</f>
        <v>DSS Ladomerská Vieska</v>
      </c>
      <c r="J3090" t="str">
        <f>_xlfn.XLOOKUP(Tabuľka9[[#This Row],[IČO]],Zlúčenie1[IČO],Zlúčenie1[cis_obce.okres_skratka])</f>
        <v>ZH</v>
      </c>
    </row>
    <row r="3091" spans="1:10" hidden="1" x14ac:dyDescent="0.25">
      <c r="A3091" t="s">
        <v>7</v>
      </c>
      <c r="B3091" t="s">
        <v>40</v>
      </c>
      <c r="C3091" t="s">
        <v>10</v>
      </c>
      <c r="D3091"/>
      <c r="E3091" s="8"/>
      <c r="F3091"/>
      <c r="G3091">
        <f>SUM(Tabuľka9[[#This Row],[Predpokladané spotrebované množstvo 07-12/2022]]*Tabuľka9[[#This Row],[Cena MJ S  DPH]])</f>
        <v>0</v>
      </c>
      <c r="H3091" s="1">
        <v>647918</v>
      </c>
      <c r="I3091" t="str">
        <f>_xlfn.XLOOKUP(Tabuľka9[[#This Row],[IČO]],Zlúčenie1[IČO],Zlúčenie1[zariadenie_short])</f>
        <v>DSS Ladomerská Vieska</v>
      </c>
      <c r="J3091" t="str">
        <f>_xlfn.XLOOKUP(Tabuľka9[[#This Row],[IČO]],Zlúčenie1[IČO],Zlúčenie1[cis_obce.okres_skratka])</f>
        <v>ZH</v>
      </c>
    </row>
    <row r="3092" spans="1:10" hidden="1" x14ac:dyDescent="0.25">
      <c r="A3092" t="s">
        <v>7</v>
      </c>
      <c r="B3092" t="s">
        <v>41</v>
      </c>
      <c r="C3092" t="s">
        <v>10</v>
      </c>
      <c r="D3092"/>
      <c r="E3092" s="8">
        <v>0.6</v>
      </c>
      <c r="F3092"/>
      <c r="G3092">
        <f>SUM(Tabuľka9[[#This Row],[Predpokladané spotrebované množstvo 07-12/2022]]*Tabuľka9[[#This Row],[Cena MJ S  DPH]])</f>
        <v>0</v>
      </c>
      <c r="H3092" s="1">
        <v>647918</v>
      </c>
      <c r="I3092" t="str">
        <f>_xlfn.XLOOKUP(Tabuľka9[[#This Row],[IČO]],Zlúčenie1[IČO],Zlúčenie1[zariadenie_short])</f>
        <v>DSS Ladomerská Vieska</v>
      </c>
      <c r="J3092" t="str">
        <f>_xlfn.XLOOKUP(Tabuľka9[[#This Row],[IČO]],Zlúčenie1[IČO],Zlúčenie1[cis_obce.okres_skratka])</f>
        <v>ZH</v>
      </c>
    </row>
    <row r="3093" spans="1:10" hidden="1" x14ac:dyDescent="0.25">
      <c r="A3093" t="s">
        <v>7</v>
      </c>
      <c r="B3093" t="s">
        <v>42</v>
      </c>
      <c r="C3093" t="s">
        <v>10</v>
      </c>
      <c r="D3093"/>
      <c r="E3093" s="8"/>
      <c r="F3093"/>
      <c r="G3093">
        <f>SUM(Tabuľka9[[#This Row],[Predpokladané spotrebované množstvo 07-12/2022]]*Tabuľka9[[#This Row],[Cena MJ S  DPH]])</f>
        <v>0</v>
      </c>
      <c r="H3093" s="1">
        <v>647918</v>
      </c>
      <c r="I3093" t="str">
        <f>_xlfn.XLOOKUP(Tabuľka9[[#This Row],[IČO]],Zlúčenie1[IČO],Zlúčenie1[zariadenie_short])</f>
        <v>DSS Ladomerská Vieska</v>
      </c>
      <c r="J3093" t="str">
        <f>_xlfn.XLOOKUP(Tabuľka9[[#This Row],[IČO]],Zlúčenie1[IČO],Zlúčenie1[cis_obce.okres_skratka])</f>
        <v>ZH</v>
      </c>
    </row>
    <row r="3094" spans="1:10" hidden="1" x14ac:dyDescent="0.25">
      <c r="A3094" t="s">
        <v>7</v>
      </c>
      <c r="B3094" t="s">
        <v>43</v>
      </c>
      <c r="C3094" t="s">
        <v>10</v>
      </c>
      <c r="D3094"/>
      <c r="E3094" s="8">
        <v>0.4</v>
      </c>
      <c r="F3094"/>
      <c r="G3094">
        <f>SUM(Tabuľka9[[#This Row],[Predpokladané spotrebované množstvo 07-12/2022]]*Tabuľka9[[#This Row],[Cena MJ S  DPH]])</f>
        <v>0</v>
      </c>
      <c r="H3094" s="1">
        <v>647918</v>
      </c>
      <c r="I3094" t="str">
        <f>_xlfn.XLOOKUP(Tabuľka9[[#This Row],[IČO]],Zlúčenie1[IČO],Zlúčenie1[zariadenie_short])</f>
        <v>DSS Ladomerská Vieska</v>
      </c>
      <c r="J3094" t="str">
        <f>_xlfn.XLOOKUP(Tabuľka9[[#This Row],[IČO]],Zlúčenie1[IČO],Zlúčenie1[cis_obce.okres_skratka])</f>
        <v>ZH</v>
      </c>
    </row>
    <row r="3095" spans="1:10" hidden="1" x14ac:dyDescent="0.25">
      <c r="A3095" t="s">
        <v>7</v>
      </c>
      <c r="B3095" t="s">
        <v>44</v>
      </c>
      <c r="C3095" t="s">
        <v>45</v>
      </c>
      <c r="D3095"/>
      <c r="E3095" s="8"/>
      <c r="F3095"/>
      <c r="G3095">
        <f>SUM(Tabuľka9[[#This Row],[Predpokladané spotrebované množstvo 07-12/2022]]*Tabuľka9[[#This Row],[Cena MJ S  DPH]])</f>
        <v>0</v>
      </c>
      <c r="H3095" s="1">
        <v>647918</v>
      </c>
      <c r="I3095" t="str">
        <f>_xlfn.XLOOKUP(Tabuľka9[[#This Row],[IČO]],Zlúčenie1[IČO],Zlúčenie1[zariadenie_short])</f>
        <v>DSS Ladomerská Vieska</v>
      </c>
      <c r="J3095" t="str">
        <f>_xlfn.XLOOKUP(Tabuľka9[[#This Row],[IČO]],Zlúčenie1[IČO],Zlúčenie1[cis_obce.okres_skratka])</f>
        <v>ZH</v>
      </c>
    </row>
    <row r="3096" spans="1:10" hidden="1" x14ac:dyDescent="0.25">
      <c r="A3096" t="s">
        <v>7</v>
      </c>
      <c r="B3096" t="s">
        <v>46</v>
      </c>
      <c r="C3096" t="s">
        <v>45</v>
      </c>
      <c r="D3096"/>
      <c r="E3096" s="8"/>
      <c r="F3096"/>
      <c r="G3096">
        <f>SUM(Tabuľka9[[#This Row],[Predpokladané spotrebované množstvo 07-12/2022]]*Tabuľka9[[#This Row],[Cena MJ S  DPH]])</f>
        <v>0</v>
      </c>
      <c r="H3096" s="1">
        <v>647918</v>
      </c>
      <c r="I3096" t="str">
        <f>_xlfn.XLOOKUP(Tabuľka9[[#This Row],[IČO]],Zlúčenie1[IČO],Zlúčenie1[zariadenie_short])</f>
        <v>DSS Ladomerská Vieska</v>
      </c>
      <c r="J3096" t="str">
        <f>_xlfn.XLOOKUP(Tabuľka9[[#This Row],[IČO]],Zlúčenie1[IČO],Zlúčenie1[cis_obce.okres_skratka])</f>
        <v>ZH</v>
      </c>
    </row>
    <row r="3097" spans="1:10" hidden="1" x14ac:dyDescent="0.25">
      <c r="A3097" t="s">
        <v>7</v>
      </c>
      <c r="B3097" t="s">
        <v>47</v>
      </c>
      <c r="C3097" t="s">
        <v>10</v>
      </c>
      <c r="D3097"/>
      <c r="E3097" s="8"/>
      <c r="F3097"/>
      <c r="G3097">
        <f>SUM(Tabuľka9[[#This Row],[Predpokladané spotrebované množstvo 07-12/2022]]*Tabuľka9[[#This Row],[Cena MJ S  DPH]])</f>
        <v>0</v>
      </c>
      <c r="H3097" s="1">
        <v>647918</v>
      </c>
      <c r="I3097" t="str">
        <f>_xlfn.XLOOKUP(Tabuľka9[[#This Row],[IČO]],Zlúčenie1[IČO],Zlúčenie1[zariadenie_short])</f>
        <v>DSS Ladomerská Vieska</v>
      </c>
      <c r="J3097" t="str">
        <f>_xlfn.XLOOKUP(Tabuľka9[[#This Row],[IČO]],Zlúčenie1[IČO],Zlúčenie1[cis_obce.okres_skratka])</f>
        <v>ZH</v>
      </c>
    </row>
    <row r="3098" spans="1:10" hidden="1" x14ac:dyDescent="0.25">
      <c r="A3098" t="s">
        <v>7</v>
      </c>
      <c r="B3098" t="s">
        <v>48</v>
      </c>
      <c r="C3098" t="s">
        <v>10</v>
      </c>
      <c r="D3098"/>
      <c r="E3098" s="8">
        <v>1.9</v>
      </c>
      <c r="F3098"/>
      <c r="G3098">
        <f>SUM(Tabuľka9[[#This Row],[Predpokladané spotrebované množstvo 07-12/2022]]*Tabuľka9[[#This Row],[Cena MJ S  DPH]])</f>
        <v>0</v>
      </c>
      <c r="H3098" s="1">
        <v>647918</v>
      </c>
      <c r="I3098" t="str">
        <f>_xlfn.XLOOKUP(Tabuľka9[[#This Row],[IČO]],Zlúčenie1[IČO],Zlúčenie1[zariadenie_short])</f>
        <v>DSS Ladomerská Vieska</v>
      </c>
      <c r="J3098" t="str">
        <f>_xlfn.XLOOKUP(Tabuľka9[[#This Row],[IČO]],Zlúčenie1[IČO],Zlúčenie1[cis_obce.okres_skratka])</f>
        <v>ZH</v>
      </c>
    </row>
    <row r="3099" spans="1:10" hidden="1" x14ac:dyDescent="0.25">
      <c r="A3099" t="s">
        <v>7</v>
      </c>
      <c r="B3099" t="s">
        <v>49</v>
      </c>
      <c r="C3099" t="s">
        <v>10</v>
      </c>
      <c r="D3099"/>
      <c r="E3099" s="8"/>
      <c r="F3099"/>
      <c r="G3099">
        <f>SUM(Tabuľka9[[#This Row],[Predpokladané spotrebované množstvo 07-12/2022]]*Tabuľka9[[#This Row],[Cena MJ S  DPH]])</f>
        <v>0</v>
      </c>
      <c r="H3099" s="1">
        <v>647918</v>
      </c>
      <c r="I3099" t="str">
        <f>_xlfn.XLOOKUP(Tabuľka9[[#This Row],[IČO]],Zlúčenie1[IČO],Zlúčenie1[zariadenie_short])</f>
        <v>DSS Ladomerská Vieska</v>
      </c>
      <c r="J3099" t="str">
        <f>_xlfn.XLOOKUP(Tabuľka9[[#This Row],[IČO]],Zlúčenie1[IČO],Zlúčenie1[cis_obce.okres_skratka])</f>
        <v>ZH</v>
      </c>
    </row>
    <row r="3100" spans="1:10" hidden="1" x14ac:dyDescent="0.25">
      <c r="A3100" t="s">
        <v>7</v>
      </c>
      <c r="B3100" t="s">
        <v>50</v>
      </c>
      <c r="C3100" t="s">
        <v>10</v>
      </c>
      <c r="D3100"/>
      <c r="E3100" s="8"/>
      <c r="F3100"/>
      <c r="G3100">
        <f>SUM(Tabuľka9[[#This Row],[Predpokladané spotrebované množstvo 07-12/2022]]*Tabuľka9[[#This Row],[Cena MJ S  DPH]])</f>
        <v>0</v>
      </c>
      <c r="H3100" s="1">
        <v>647918</v>
      </c>
      <c r="I3100" t="str">
        <f>_xlfn.XLOOKUP(Tabuľka9[[#This Row],[IČO]],Zlúčenie1[IČO],Zlúčenie1[zariadenie_short])</f>
        <v>DSS Ladomerská Vieska</v>
      </c>
      <c r="J3100" t="str">
        <f>_xlfn.XLOOKUP(Tabuľka9[[#This Row],[IČO]],Zlúčenie1[IČO],Zlúčenie1[cis_obce.okres_skratka])</f>
        <v>ZH</v>
      </c>
    </row>
    <row r="3101" spans="1:10" hidden="1" x14ac:dyDescent="0.25">
      <c r="A3101" t="s">
        <v>7</v>
      </c>
      <c r="B3101" t="s">
        <v>51</v>
      </c>
      <c r="C3101" t="s">
        <v>10</v>
      </c>
      <c r="D3101"/>
      <c r="E3101" s="8"/>
      <c r="F3101"/>
      <c r="G3101">
        <f>SUM(Tabuľka9[[#This Row],[Predpokladané spotrebované množstvo 07-12/2022]]*Tabuľka9[[#This Row],[Cena MJ S  DPH]])</f>
        <v>0</v>
      </c>
      <c r="H3101" s="1">
        <v>647918</v>
      </c>
      <c r="I3101" t="str">
        <f>_xlfn.XLOOKUP(Tabuľka9[[#This Row],[IČO]],Zlúčenie1[IČO],Zlúčenie1[zariadenie_short])</f>
        <v>DSS Ladomerská Vieska</v>
      </c>
      <c r="J3101" t="str">
        <f>_xlfn.XLOOKUP(Tabuľka9[[#This Row],[IČO]],Zlúčenie1[IČO],Zlúčenie1[cis_obce.okres_skratka])</f>
        <v>ZH</v>
      </c>
    </row>
    <row r="3102" spans="1:10" hidden="1" x14ac:dyDescent="0.25">
      <c r="A3102" t="s">
        <v>7</v>
      </c>
      <c r="B3102" t="s">
        <v>52</v>
      </c>
      <c r="C3102" t="s">
        <v>10</v>
      </c>
      <c r="D3102"/>
      <c r="E3102" s="8"/>
      <c r="F3102"/>
      <c r="G3102">
        <f>SUM(Tabuľka9[[#This Row],[Predpokladané spotrebované množstvo 07-12/2022]]*Tabuľka9[[#This Row],[Cena MJ S  DPH]])</f>
        <v>0</v>
      </c>
      <c r="H3102" s="1">
        <v>647918</v>
      </c>
      <c r="I3102" t="str">
        <f>_xlfn.XLOOKUP(Tabuľka9[[#This Row],[IČO]],Zlúčenie1[IČO],Zlúčenie1[zariadenie_short])</f>
        <v>DSS Ladomerská Vieska</v>
      </c>
      <c r="J3102" t="str">
        <f>_xlfn.XLOOKUP(Tabuľka9[[#This Row],[IČO]],Zlúčenie1[IČO],Zlúčenie1[cis_obce.okres_skratka])</f>
        <v>ZH</v>
      </c>
    </row>
    <row r="3103" spans="1:10" hidden="1" x14ac:dyDescent="0.25">
      <c r="A3103" t="s">
        <v>7</v>
      </c>
      <c r="B3103" t="s">
        <v>53</v>
      </c>
      <c r="C3103" t="s">
        <v>10</v>
      </c>
      <c r="D3103"/>
      <c r="E3103" s="8">
        <v>1.2</v>
      </c>
      <c r="F3103"/>
      <c r="G3103">
        <f>SUM(Tabuľka9[[#This Row],[Predpokladané spotrebované množstvo 07-12/2022]]*Tabuľka9[[#This Row],[Cena MJ S  DPH]])</f>
        <v>0</v>
      </c>
      <c r="H3103" s="1">
        <v>647918</v>
      </c>
      <c r="I3103" t="str">
        <f>_xlfn.XLOOKUP(Tabuľka9[[#This Row],[IČO]],Zlúčenie1[IČO],Zlúčenie1[zariadenie_short])</f>
        <v>DSS Ladomerská Vieska</v>
      </c>
      <c r="J3103" t="str">
        <f>_xlfn.XLOOKUP(Tabuľka9[[#This Row],[IČO]],Zlúčenie1[IČO],Zlúčenie1[cis_obce.okres_skratka])</f>
        <v>ZH</v>
      </c>
    </row>
    <row r="3104" spans="1:10" hidden="1" x14ac:dyDescent="0.25">
      <c r="A3104" t="s">
        <v>7</v>
      </c>
      <c r="B3104" t="s">
        <v>54</v>
      </c>
      <c r="C3104" t="s">
        <v>10</v>
      </c>
      <c r="D3104"/>
      <c r="E3104" s="8"/>
      <c r="F3104"/>
      <c r="G3104">
        <f>SUM(Tabuľka9[[#This Row],[Predpokladané spotrebované množstvo 07-12/2022]]*Tabuľka9[[#This Row],[Cena MJ S  DPH]])</f>
        <v>0</v>
      </c>
      <c r="H3104" s="1">
        <v>647918</v>
      </c>
      <c r="I3104" t="str">
        <f>_xlfn.XLOOKUP(Tabuľka9[[#This Row],[IČO]],Zlúčenie1[IČO],Zlúčenie1[zariadenie_short])</f>
        <v>DSS Ladomerská Vieska</v>
      </c>
      <c r="J3104" t="str">
        <f>_xlfn.XLOOKUP(Tabuľka9[[#This Row],[IČO]],Zlúčenie1[IČO],Zlúčenie1[cis_obce.okres_skratka])</f>
        <v>ZH</v>
      </c>
    </row>
    <row r="3105" spans="1:10" hidden="1" x14ac:dyDescent="0.25">
      <c r="A3105" t="s">
        <v>7</v>
      </c>
      <c r="B3105" t="s">
        <v>55</v>
      </c>
      <c r="C3105" t="s">
        <v>10</v>
      </c>
      <c r="D3105"/>
      <c r="E3105" s="8"/>
      <c r="F3105"/>
      <c r="G3105">
        <f>SUM(Tabuľka9[[#This Row],[Predpokladané spotrebované množstvo 07-12/2022]]*Tabuľka9[[#This Row],[Cena MJ S  DPH]])</f>
        <v>0</v>
      </c>
      <c r="H3105" s="1">
        <v>647918</v>
      </c>
      <c r="I3105" t="str">
        <f>_xlfn.XLOOKUP(Tabuľka9[[#This Row],[IČO]],Zlúčenie1[IČO],Zlúčenie1[zariadenie_short])</f>
        <v>DSS Ladomerská Vieska</v>
      </c>
      <c r="J3105" t="str">
        <f>_xlfn.XLOOKUP(Tabuľka9[[#This Row],[IČO]],Zlúčenie1[IČO],Zlúčenie1[cis_obce.okres_skratka])</f>
        <v>ZH</v>
      </c>
    </row>
    <row r="3106" spans="1:10" hidden="1" x14ac:dyDescent="0.25">
      <c r="A3106" t="s">
        <v>7</v>
      </c>
      <c r="B3106" t="s">
        <v>56</v>
      </c>
      <c r="C3106" t="s">
        <v>10</v>
      </c>
      <c r="D3106"/>
      <c r="E3106" s="8"/>
      <c r="F3106"/>
      <c r="G3106">
        <f>SUM(Tabuľka9[[#This Row],[Predpokladané spotrebované množstvo 07-12/2022]]*Tabuľka9[[#This Row],[Cena MJ S  DPH]])</f>
        <v>0</v>
      </c>
      <c r="H3106" s="1">
        <v>647918</v>
      </c>
      <c r="I3106" t="str">
        <f>_xlfn.XLOOKUP(Tabuľka9[[#This Row],[IČO]],Zlúčenie1[IČO],Zlúčenie1[zariadenie_short])</f>
        <v>DSS Ladomerská Vieska</v>
      </c>
      <c r="J3106" t="str">
        <f>_xlfn.XLOOKUP(Tabuľka9[[#This Row],[IČO]],Zlúčenie1[IČO],Zlúčenie1[cis_obce.okres_skratka])</f>
        <v>ZH</v>
      </c>
    </row>
    <row r="3107" spans="1:10" hidden="1" x14ac:dyDescent="0.25">
      <c r="A3107" t="s">
        <v>7</v>
      </c>
      <c r="B3107" t="s">
        <v>57</v>
      </c>
      <c r="C3107" t="s">
        <v>10</v>
      </c>
      <c r="D3107"/>
      <c r="E3107" s="8"/>
      <c r="F3107"/>
      <c r="G3107">
        <f>SUM(Tabuľka9[[#This Row],[Predpokladané spotrebované množstvo 07-12/2022]]*Tabuľka9[[#This Row],[Cena MJ S  DPH]])</f>
        <v>0</v>
      </c>
      <c r="H3107" s="1">
        <v>647918</v>
      </c>
      <c r="I3107" t="str">
        <f>_xlfn.XLOOKUP(Tabuľka9[[#This Row],[IČO]],Zlúčenie1[IČO],Zlúčenie1[zariadenie_short])</f>
        <v>DSS Ladomerská Vieska</v>
      </c>
      <c r="J3107" t="str">
        <f>_xlfn.XLOOKUP(Tabuľka9[[#This Row],[IČO]],Zlúčenie1[IČO],Zlúčenie1[cis_obce.okres_skratka])</f>
        <v>ZH</v>
      </c>
    </row>
    <row r="3108" spans="1:10" hidden="1" x14ac:dyDescent="0.25">
      <c r="A3108" t="s">
        <v>7</v>
      </c>
      <c r="B3108" t="s">
        <v>58</v>
      </c>
      <c r="C3108" t="s">
        <v>16</v>
      </c>
      <c r="D3108"/>
      <c r="E3108" s="8">
        <v>0.48</v>
      </c>
      <c r="F3108"/>
      <c r="G3108">
        <f>SUM(Tabuľka9[[#This Row],[Predpokladané spotrebované množstvo 07-12/2022]]*Tabuľka9[[#This Row],[Cena MJ S  DPH]])</f>
        <v>0</v>
      </c>
      <c r="H3108" s="1">
        <v>647918</v>
      </c>
      <c r="I3108" t="str">
        <f>_xlfn.XLOOKUP(Tabuľka9[[#This Row],[IČO]],Zlúčenie1[IČO],Zlúčenie1[zariadenie_short])</f>
        <v>DSS Ladomerská Vieska</v>
      </c>
      <c r="J3108" t="str">
        <f>_xlfn.XLOOKUP(Tabuľka9[[#This Row],[IČO]],Zlúčenie1[IČO],Zlúčenie1[cis_obce.okres_skratka])</f>
        <v>ZH</v>
      </c>
    </row>
    <row r="3109" spans="1:10" hidden="1" x14ac:dyDescent="0.25">
      <c r="A3109" t="s">
        <v>7</v>
      </c>
      <c r="B3109" t="s">
        <v>59</v>
      </c>
      <c r="C3109" t="s">
        <v>10</v>
      </c>
      <c r="D3109"/>
      <c r="E3109" s="8">
        <v>6</v>
      </c>
      <c r="F3109"/>
      <c r="G3109">
        <f>SUM(Tabuľka9[[#This Row],[Predpokladané spotrebované množstvo 07-12/2022]]*Tabuľka9[[#This Row],[Cena MJ S  DPH]])</f>
        <v>0</v>
      </c>
      <c r="H3109" s="1">
        <v>647918</v>
      </c>
      <c r="I3109" t="str">
        <f>_xlfn.XLOOKUP(Tabuľka9[[#This Row],[IČO]],Zlúčenie1[IČO],Zlúčenie1[zariadenie_short])</f>
        <v>DSS Ladomerská Vieska</v>
      </c>
      <c r="J3109" t="str">
        <f>_xlfn.XLOOKUP(Tabuľka9[[#This Row],[IČO]],Zlúčenie1[IČO],Zlúčenie1[cis_obce.okres_skratka])</f>
        <v>ZH</v>
      </c>
    </row>
    <row r="3110" spans="1:10" hidden="1" x14ac:dyDescent="0.25">
      <c r="A3110" t="s">
        <v>7</v>
      </c>
      <c r="B3110" t="s">
        <v>60</v>
      </c>
      <c r="C3110" t="s">
        <v>10</v>
      </c>
      <c r="D3110"/>
      <c r="E3110" s="8"/>
      <c r="F3110"/>
      <c r="G3110">
        <f>SUM(Tabuľka9[[#This Row],[Predpokladané spotrebované množstvo 07-12/2022]]*Tabuľka9[[#This Row],[Cena MJ S  DPH]])</f>
        <v>0</v>
      </c>
      <c r="H3110" s="1">
        <v>647918</v>
      </c>
      <c r="I3110" t="str">
        <f>_xlfn.XLOOKUP(Tabuľka9[[#This Row],[IČO]],Zlúčenie1[IČO],Zlúčenie1[zariadenie_short])</f>
        <v>DSS Ladomerská Vieska</v>
      </c>
      <c r="J3110" t="str">
        <f>_xlfn.XLOOKUP(Tabuľka9[[#This Row],[IČO]],Zlúčenie1[IČO],Zlúčenie1[cis_obce.okres_skratka])</f>
        <v>ZH</v>
      </c>
    </row>
    <row r="3111" spans="1:10" hidden="1" x14ac:dyDescent="0.25">
      <c r="A3111" t="s">
        <v>7</v>
      </c>
      <c r="B3111" t="s">
        <v>61</v>
      </c>
      <c r="C3111" t="s">
        <v>16</v>
      </c>
      <c r="D3111"/>
      <c r="E3111" s="8">
        <v>0.69</v>
      </c>
      <c r="F3111"/>
      <c r="G3111">
        <f>SUM(Tabuľka9[[#This Row],[Predpokladané spotrebované množstvo 07-12/2022]]*Tabuľka9[[#This Row],[Cena MJ S  DPH]])</f>
        <v>0</v>
      </c>
      <c r="H3111" s="1">
        <v>647918</v>
      </c>
      <c r="I3111" t="str">
        <f>_xlfn.XLOOKUP(Tabuľka9[[#This Row],[IČO]],Zlúčenie1[IČO],Zlúčenie1[zariadenie_short])</f>
        <v>DSS Ladomerská Vieska</v>
      </c>
      <c r="J3111" t="str">
        <f>_xlfn.XLOOKUP(Tabuľka9[[#This Row],[IČO]],Zlúčenie1[IČO],Zlúčenie1[cis_obce.okres_skratka])</f>
        <v>ZH</v>
      </c>
    </row>
    <row r="3112" spans="1:10" hidden="1" x14ac:dyDescent="0.25">
      <c r="A3112" t="s">
        <v>7</v>
      </c>
      <c r="B3112" t="s">
        <v>62</v>
      </c>
      <c r="C3112" t="s">
        <v>16</v>
      </c>
      <c r="D3112"/>
      <c r="E3112" s="8">
        <v>0.99</v>
      </c>
      <c r="F3112"/>
      <c r="G3112">
        <f>SUM(Tabuľka9[[#This Row],[Predpokladané spotrebované množstvo 07-12/2022]]*Tabuľka9[[#This Row],[Cena MJ S  DPH]])</f>
        <v>0</v>
      </c>
      <c r="H3112" s="1">
        <v>647918</v>
      </c>
      <c r="I3112" t="str">
        <f>_xlfn.XLOOKUP(Tabuľka9[[#This Row],[IČO]],Zlúčenie1[IČO],Zlúčenie1[zariadenie_short])</f>
        <v>DSS Ladomerská Vieska</v>
      </c>
      <c r="J3112" t="str">
        <f>_xlfn.XLOOKUP(Tabuľka9[[#This Row],[IČO]],Zlúčenie1[IČO],Zlúčenie1[cis_obce.okres_skratka])</f>
        <v>ZH</v>
      </c>
    </row>
    <row r="3113" spans="1:10" hidden="1" x14ac:dyDescent="0.25">
      <c r="A3113" t="s">
        <v>7</v>
      </c>
      <c r="B3113" t="s">
        <v>63</v>
      </c>
      <c r="C3113" t="s">
        <v>16</v>
      </c>
      <c r="D3113"/>
      <c r="E3113" s="8"/>
      <c r="F3113"/>
      <c r="G3113">
        <f>SUM(Tabuľka9[[#This Row],[Predpokladané spotrebované množstvo 07-12/2022]]*Tabuľka9[[#This Row],[Cena MJ S  DPH]])</f>
        <v>0</v>
      </c>
      <c r="H3113" s="1">
        <v>647918</v>
      </c>
      <c r="I3113" t="str">
        <f>_xlfn.XLOOKUP(Tabuľka9[[#This Row],[IČO]],Zlúčenie1[IČO],Zlúčenie1[zariadenie_short])</f>
        <v>DSS Ladomerská Vieska</v>
      </c>
      <c r="J3113" t="str">
        <f>_xlfn.XLOOKUP(Tabuľka9[[#This Row],[IČO]],Zlúčenie1[IČO],Zlúčenie1[cis_obce.okres_skratka])</f>
        <v>ZH</v>
      </c>
    </row>
    <row r="3114" spans="1:10" hidden="1" x14ac:dyDescent="0.25">
      <c r="A3114" t="s">
        <v>7</v>
      </c>
      <c r="B3114" t="s">
        <v>64</v>
      </c>
      <c r="C3114" t="s">
        <v>10</v>
      </c>
      <c r="D3114"/>
      <c r="E3114" s="8"/>
      <c r="F3114"/>
      <c r="G3114">
        <f>SUM(Tabuľka9[[#This Row],[Predpokladané spotrebované množstvo 07-12/2022]]*Tabuľka9[[#This Row],[Cena MJ S  DPH]])</f>
        <v>0</v>
      </c>
      <c r="H3114" s="1">
        <v>647918</v>
      </c>
      <c r="I3114" t="str">
        <f>_xlfn.XLOOKUP(Tabuľka9[[#This Row],[IČO]],Zlúčenie1[IČO],Zlúčenie1[zariadenie_short])</f>
        <v>DSS Ladomerská Vieska</v>
      </c>
      <c r="J3114" t="str">
        <f>_xlfn.XLOOKUP(Tabuľka9[[#This Row],[IČO]],Zlúčenie1[IČO],Zlúčenie1[cis_obce.okres_skratka])</f>
        <v>ZH</v>
      </c>
    </row>
    <row r="3115" spans="1:10" hidden="1" x14ac:dyDescent="0.25">
      <c r="A3115" t="s">
        <v>7</v>
      </c>
      <c r="B3115" t="s">
        <v>65</v>
      </c>
      <c r="C3115" t="s">
        <v>10</v>
      </c>
      <c r="D3115"/>
      <c r="E3115" s="8"/>
      <c r="F3115"/>
      <c r="G3115">
        <f>SUM(Tabuľka9[[#This Row],[Predpokladané spotrebované množstvo 07-12/2022]]*Tabuľka9[[#This Row],[Cena MJ S  DPH]])</f>
        <v>0</v>
      </c>
      <c r="H3115" s="1">
        <v>647918</v>
      </c>
      <c r="I3115" t="str">
        <f>_xlfn.XLOOKUP(Tabuľka9[[#This Row],[IČO]],Zlúčenie1[IČO],Zlúčenie1[zariadenie_short])</f>
        <v>DSS Ladomerská Vieska</v>
      </c>
      <c r="J3115" t="str">
        <f>_xlfn.XLOOKUP(Tabuľka9[[#This Row],[IČO]],Zlúčenie1[IČO],Zlúčenie1[cis_obce.okres_skratka])</f>
        <v>ZH</v>
      </c>
    </row>
    <row r="3116" spans="1:10" hidden="1" x14ac:dyDescent="0.25">
      <c r="A3116" t="s">
        <v>7</v>
      </c>
      <c r="B3116" t="s">
        <v>66</v>
      </c>
      <c r="C3116" t="s">
        <v>10</v>
      </c>
      <c r="D3116"/>
      <c r="E3116" s="8">
        <v>1.2</v>
      </c>
      <c r="F3116"/>
      <c r="G3116">
        <f>SUM(Tabuľka9[[#This Row],[Predpokladané spotrebované množstvo 07-12/2022]]*Tabuľka9[[#This Row],[Cena MJ S  DPH]])</f>
        <v>0</v>
      </c>
      <c r="H3116" s="1">
        <v>647918</v>
      </c>
      <c r="I3116" t="str">
        <f>_xlfn.XLOOKUP(Tabuľka9[[#This Row],[IČO]],Zlúčenie1[IČO],Zlúčenie1[zariadenie_short])</f>
        <v>DSS Ladomerská Vieska</v>
      </c>
      <c r="J3116" t="str">
        <f>_xlfn.XLOOKUP(Tabuľka9[[#This Row],[IČO]],Zlúčenie1[IČO],Zlúčenie1[cis_obce.okres_skratka])</f>
        <v>ZH</v>
      </c>
    </row>
    <row r="3117" spans="1:10" hidden="1" x14ac:dyDescent="0.25">
      <c r="A3117" t="s">
        <v>7</v>
      </c>
      <c r="B3117" t="s">
        <v>67</v>
      </c>
      <c r="C3117" t="s">
        <v>10</v>
      </c>
      <c r="D3117"/>
      <c r="E3117" s="8"/>
      <c r="F3117"/>
      <c r="G3117">
        <f>SUM(Tabuľka9[[#This Row],[Predpokladané spotrebované množstvo 07-12/2022]]*Tabuľka9[[#This Row],[Cena MJ S  DPH]])</f>
        <v>0</v>
      </c>
      <c r="H3117" s="1">
        <v>647918</v>
      </c>
      <c r="I3117" t="str">
        <f>_xlfn.XLOOKUP(Tabuľka9[[#This Row],[IČO]],Zlúčenie1[IČO],Zlúčenie1[zariadenie_short])</f>
        <v>DSS Ladomerská Vieska</v>
      </c>
      <c r="J3117" t="str">
        <f>_xlfn.XLOOKUP(Tabuľka9[[#This Row],[IČO]],Zlúčenie1[IČO],Zlúčenie1[cis_obce.okres_skratka])</f>
        <v>ZH</v>
      </c>
    </row>
    <row r="3118" spans="1:10" hidden="1" x14ac:dyDescent="0.25">
      <c r="A3118" t="s">
        <v>7</v>
      </c>
      <c r="B3118" t="s">
        <v>68</v>
      </c>
      <c r="C3118" t="s">
        <v>10</v>
      </c>
      <c r="D3118"/>
      <c r="E3118" s="8"/>
      <c r="F3118"/>
      <c r="G3118">
        <f>SUM(Tabuľka9[[#This Row],[Predpokladané spotrebované množstvo 07-12/2022]]*Tabuľka9[[#This Row],[Cena MJ S  DPH]])</f>
        <v>0</v>
      </c>
      <c r="H3118" s="1">
        <v>647918</v>
      </c>
      <c r="I3118" t="str">
        <f>_xlfn.XLOOKUP(Tabuľka9[[#This Row],[IČO]],Zlúčenie1[IČO],Zlúčenie1[zariadenie_short])</f>
        <v>DSS Ladomerská Vieska</v>
      </c>
      <c r="J3118" t="str">
        <f>_xlfn.XLOOKUP(Tabuľka9[[#This Row],[IČO]],Zlúčenie1[IČO],Zlúčenie1[cis_obce.okres_skratka])</f>
        <v>ZH</v>
      </c>
    </row>
    <row r="3119" spans="1:10" hidden="1" x14ac:dyDescent="0.25">
      <c r="A3119" t="s">
        <v>7</v>
      </c>
      <c r="B3119" t="s">
        <v>69</v>
      </c>
      <c r="C3119" t="s">
        <v>10</v>
      </c>
      <c r="D3119"/>
      <c r="E3119" s="8"/>
      <c r="F3119"/>
      <c r="G3119">
        <f>SUM(Tabuľka9[[#This Row],[Predpokladané spotrebované množstvo 07-12/2022]]*Tabuľka9[[#This Row],[Cena MJ S  DPH]])</f>
        <v>0</v>
      </c>
      <c r="H3119" s="1">
        <v>647918</v>
      </c>
      <c r="I3119" t="str">
        <f>_xlfn.XLOOKUP(Tabuľka9[[#This Row],[IČO]],Zlúčenie1[IČO],Zlúčenie1[zariadenie_short])</f>
        <v>DSS Ladomerská Vieska</v>
      </c>
      <c r="J3119" t="str">
        <f>_xlfn.XLOOKUP(Tabuľka9[[#This Row],[IČO]],Zlúčenie1[IČO],Zlúčenie1[cis_obce.okres_skratka])</f>
        <v>ZH</v>
      </c>
    </row>
    <row r="3120" spans="1:10" hidden="1" x14ac:dyDescent="0.25">
      <c r="A3120" t="s">
        <v>7</v>
      </c>
      <c r="B3120" t="s">
        <v>70</v>
      </c>
      <c r="C3120" t="s">
        <v>10</v>
      </c>
      <c r="D3120"/>
      <c r="E3120" s="8"/>
      <c r="F3120"/>
      <c r="G3120">
        <f>SUM(Tabuľka9[[#This Row],[Predpokladané spotrebované množstvo 07-12/2022]]*Tabuľka9[[#This Row],[Cena MJ S  DPH]])</f>
        <v>0</v>
      </c>
      <c r="H3120" s="1">
        <v>647918</v>
      </c>
      <c r="I3120" t="str">
        <f>_xlfn.XLOOKUP(Tabuľka9[[#This Row],[IČO]],Zlúčenie1[IČO],Zlúčenie1[zariadenie_short])</f>
        <v>DSS Ladomerská Vieska</v>
      </c>
      <c r="J3120" t="str">
        <f>_xlfn.XLOOKUP(Tabuľka9[[#This Row],[IČO]],Zlúčenie1[IČO],Zlúčenie1[cis_obce.okres_skratka])</f>
        <v>ZH</v>
      </c>
    </row>
    <row r="3121" spans="1:10" hidden="1" x14ac:dyDescent="0.25">
      <c r="A3121" t="s">
        <v>7</v>
      </c>
      <c r="B3121" t="s">
        <v>71</v>
      </c>
      <c r="C3121" t="s">
        <v>10</v>
      </c>
      <c r="D3121"/>
      <c r="E3121" s="8">
        <v>0.35</v>
      </c>
      <c r="F3121">
        <v>150</v>
      </c>
      <c r="G3121">
        <f>SUM(Tabuľka9[[#This Row],[Predpokladané spotrebované množstvo 07-12/2022]]*Tabuľka9[[#This Row],[Cena MJ S  DPH]])</f>
        <v>52.5</v>
      </c>
      <c r="H3121" s="1">
        <v>647918</v>
      </c>
      <c r="I3121" t="str">
        <f>_xlfn.XLOOKUP(Tabuľka9[[#This Row],[IČO]],Zlúčenie1[IČO],Zlúčenie1[zariadenie_short])</f>
        <v>DSS Ladomerská Vieska</v>
      </c>
      <c r="J3121" t="str">
        <f>_xlfn.XLOOKUP(Tabuľka9[[#This Row],[IČO]],Zlúčenie1[IČO],Zlúčenie1[cis_obce.okres_skratka])</f>
        <v>ZH</v>
      </c>
    </row>
    <row r="3122" spans="1:10" hidden="1" x14ac:dyDescent="0.25">
      <c r="A3122" t="s">
        <v>7</v>
      </c>
      <c r="B3122" t="s">
        <v>72</v>
      </c>
      <c r="C3122" t="s">
        <v>10</v>
      </c>
      <c r="D3122"/>
      <c r="E3122" s="8"/>
      <c r="F3122"/>
      <c r="G3122">
        <f>SUM(Tabuľka9[[#This Row],[Predpokladané spotrebované množstvo 07-12/2022]]*Tabuľka9[[#This Row],[Cena MJ S  DPH]])</f>
        <v>0</v>
      </c>
      <c r="H3122" s="1">
        <v>647918</v>
      </c>
      <c r="I3122" t="str">
        <f>_xlfn.XLOOKUP(Tabuľka9[[#This Row],[IČO]],Zlúčenie1[IČO],Zlúčenie1[zariadenie_short])</f>
        <v>DSS Ladomerská Vieska</v>
      </c>
      <c r="J3122" t="str">
        <f>_xlfn.XLOOKUP(Tabuľka9[[#This Row],[IČO]],Zlúčenie1[IČO],Zlúčenie1[cis_obce.okres_skratka])</f>
        <v>ZH</v>
      </c>
    </row>
    <row r="3123" spans="1:10" hidden="1" x14ac:dyDescent="0.25">
      <c r="A3123" t="s">
        <v>7</v>
      </c>
      <c r="B3123" t="s">
        <v>73</v>
      </c>
      <c r="C3123" t="s">
        <v>10</v>
      </c>
      <c r="D3123"/>
      <c r="E3123" s="8"/>
      <c r="F3123"/>
      <c r="G3123">
        <f>SUM(Tabuľka9[[#This Row],[Predpokladané spotrebované množstvo 07-12/2022]]*Tabuľka9[[#This Row],[Cena MJ S  DPH]])</f>
        <v>0</v>
      </c>
      <c r="H3123" s="1">
        <v>647918</v>
      </c>
      <c r="I3123" t="str">
        <f>_xlfn.XLOOKUP(Tabuľka9[[#This Row],[IČO]],Zlúčenie1[IČO],Zlúčenie1[zariadenie_short])</f>
        <v>DSS Ladomerská Vieska</v>
      </c>
      <c r="J3123" t="str">
        <f>_xlfn.XLOOKUP(Tabuľka9[[#This Row],[IČO]],Zlúčenie1[IČO],Zlúčenie1[cis_obce.okres_skratka])</f>
        <v>ZH</v>
      </c>
    </row>
    <row r="3124" spans="1:10" hidden="1" x14ac:dyDescent="0.25">
      <c r="A3124" t="s">
        <v>7</v>
      </c>
      <c r="B3124" t="s">
        <v>74</v>
      </c>
      <c r="C3124" t="s">
        <v>10</v>
      </c>
      <c r="D3124"/>
      <c r="E3124" s="8"/>
      <c r="F3124"/>
      <c r="G3124">
        <f>SUM(Tabuľka9[[#This Row],[Predpokladané spotrebované množstvo 07-12/2022]]*Tabuľka9[[#This Row],[Cena MJ S  DPH]])</f>
        <v>0</v>
      </c>
      <c r="H3124" s="1">
        <v>647918</v>
      </c>
      <c r="I3124" t="str">
        <f>_xlfn.XLOOKUP(Tabuľka9[[#This Row],[IČO]],Zlúčenie1[IČO],Zlúčenie1[zariadenie_short])</f>
        <v>DSS Ladomerská Vieska</v>
      </c>
      <c r="J3124" t="str">
        <f>_xlfn.XLOOKUP(Tabuľka9[[#This Row],[IČO]],Zlúčenie1[IČO],Zlúčenie1[cis_obce.okres_skratka])</f>
        <v>ZH</v>
      </c>
    </row>
    <row r="3125" spans="1:10" hidden="1" x14ac:dyDescent="0.25">
      <c r="A3125" t="s">
        <v>7</v>
      </c>
      <c r="B3125" t="s">
        <v>75</v>
      </c>
      <c r="C3125" t="s">
        <v>10</v>
      </c>
      <c r="D3125"/>
      <c r="E3125" s="8"/>
      <c r="F3125"/>
      <c r="G3125">
        <f>SUM(Tabuľka9[[#This Row],[Predpokladané spotrebované množstvo 07-12/2022]]*Tabuľka9[[#This Row],[Cena MJ S  DPH]])</f>
        <v>0</v>
      </c>
      <c r="H3125" s="1">
        <v>647918</v>
      </c>
      <c r="I3125" t="str">
        <f>_xlfn.XLOOKUP(Tabuľka9[[#This Row],[IČO]],Zlúčenie1[IČO],Zlúčenie1[zariadenie_short])</f>
        <v>DSS Ladomerská Vieska</v>
      </c>
      <c r="J3125" t="str">
        <f>_xlfn.XLOOKUP(Tabuľka9[[#This Row],[IČO]],Zlúčenie1[IČO],Zlúčenie1[cis_obce.okres_skratka])</f>
        <v>ZH</v>
      </c>
    </row>
    <row r="3126" spans="1:10" hidden="1" x14ac:dyDescent="0.25">
      <c r="A3126" t="s">
        <v>7</v>
      </c>
      <c r="B3126" t="s">
        <v>76</v>
      </c>
      <c r="C3126" t="s">
        <v>10</v>
      </c>
      <c r="D3126"/>
      <c r="E3126" s="8"/>
      <c r="F3126"/>
      <c r="G3126">
        <f>SUM(Tabuľka9[[#This Row],[Predpokladané spotrebované množstvo 07-12/2022]]*Tabuľka9[[#This Row],[Cena MJ S  DPH]])</f>
        <v>0</v>
      </c>
      <c r="H3126" s="1">
        <v>647918</v>
      </c>
      <c r="I3126" t="str">
        <f>_xlfn.XLOOKUP(Tabuľka9[[#This Row],[IČO]],Zlúčenie1[IČO],Zlúčenie1[zariadenie_short])</f>
        <v>DSS Ladomerská Vieska</v>
      </c>
      <c r="J3126" t="str">
        <f>_xlfn.XLOOKUP(Tabuľka9[[#This Row],[IČO]],Zlúčenie1[IČO],Zlúčenie1[cis_obce.okres_skratka])</f>
        <v>ZH</v>
      </c>
    </row>
    <row r="3127" spans="1:10" hidden="1" x14ac:dyDescent="0.25">
      <c r="A3127" t="s">
        <v>7</v>
      </c>
      <c r="B3127" t="s">
        <v>77</v>
      </c>
      <c r="C3127" t="s">
        <v>10</v>
      </c>
      <c r="D3127"/>
      <c r="E3127" s="8"/>
      <c r="F3127"/>
      <c r="G3127">
        <f>SUM(Tabuľka9[[#This Row],[Predpokladané spotrebované množstvo 07-12/2022]]*Tabuľka9[[#This Row],[Cena MJ S  DPH]])</f>
        <v>0</v>
      </c>
      <c r="H3127" s="1">
        <v>647918</v>
      </c>
      <c r="I3127" t="str">
        <f>_xlfn.XLOOKUP(Tabuľka9[[#This Row],[IČO]],Zlúčenie1[IČO],Zlúčenie1[zariadenie_short])</f>
        <v>DSS Ladomerská Vieska</v>
      </c>
      <c r="J3127" t="str">
        <f>_xlfn.XLOOKUP(Tabuľka9[[#This Row],[IČO]],Zlúčenie1[IČO],Zlúčenie1[cis_obce.okres_skratka])</f>
        <v>ZH</v>
      </c>
    </row>
    <row r="3128" spans="1:10" hidden="1" x14ac:dyDescent="0.25">
      <c r="A3128" t="s">
        <v>78</v>
      </c>
      <c r="B3128" t="s">
        <v>79</v>
      </c>
      <c r="C3128" t="s">
        <v>16</v>
      </c>
      <c r="D3128"/>
      <c r="E3128" s="8"/>
      <c r="F3128"/>
      <c r="G3128">
        <f>SUM(Tabuľka9[[#This Row],[Predpokladané spotrebované množstvo 07-12/2022]]*Tabuľka9[[#This Row],[Cena MJ S  DPH]])</f>
        <v>0</v>
      </c>
      <c r="H3128" s="1">
        <v>647918</v>
      </c>
      <c r="I3128" t="str">
        <f>_xlfn.XLOOKUP(Tabuľka9[[#This Row],[IČO]],Zlúčenie1[IČO],Zlúčenie1[zariadenie_short])</f>
        <v>DSS Ladomerská Vieska</v>
      </c>
      <c r="J3128" t="str">
        <f>_xlfn.XLOOKUP(Tabuľka9[[#This Row],[IČO]],Zlúčenie1[IČO],Zlúčenie1[cis_obce.okres_skratka])</f>
        <v>ZH</v>
      </c>
    </row>
    <row r="3129" spans="1:10" hidden="1" x14ac:dyDescent="0.25">
      <c r="A3129" t="s">
        <v>78</v>
      </c>
      <c r="B3129" t="s">
        <v>80</v>
      </c>
      <c r="C3129" t="s">
        <v>16</v>
      </c>
      <c r="D3129"/>
      <c r="E3129" s="8">
        <v>0.11899999999999999</v>
      </c>
      <c r="F3129"/>
      <c r="G3129">
        <f>SUM(Tabuľka9[[#This Row],[Predpokladané spotrebované množstvo 07-12/2022]]*Tabuľka9[[#This Row],[Cena MJ S  DPH]])</f>
        <v>0</v>
      </c>
      <c r="H3129" s="1">
        <v>647918</v>
      </c>
      <c r="I3129" t="str">
        <f>_xlfn.XLOOKUP(Tabuľka9[[#This Row],[IČO]],Zlúčenie1[IČO],Zlúčenie1[zariadenie_short])</f>
        <v>DSS Ladomerská Vieska</v>
      </c>
      <c r="J3129" t="str">
        <f>_xlfn.XLOOKUP(Tabuľka9[[#This Row],[IČO]],Zlúčenie1[IČO],Zlúčenie1[cis_obce.okres_skratka])</f>
        <v>ZH</v>
      </c>
    </row>
    <row r="3130" spans="1:10" hidden="1" x14ac:dyDescent="0.25">
      <c r="A3130" t="s">
        <v>81</v>
      </c>
      <c r="B3130" t="s">
        <v>82</v>
      </c>
      <c r="C3130" t="s">
        <v>10</v>
      </c>
      <c r="D3130"/>
      <c r="E3130" s="8">
        <v>3.65</v>
      </c>
      <c r="F3130"/>
      <c r="G3130">
        <f>SUM(Tabuľka9[[#This Row],[Predpokladané spotrebované množstvo 07-12/2022]]*Tabuľka9[[#This Row],[Cena MJ S  DPH]])</f>
        <v>0</v>
      </c>
      <c r="H3130" s="1">
        <v>647918</v>
      </c>
      <c r="I3130" t="str">
        <f>_xlfn.XLOOKUP(Tabuľka9[[#This Row],[IČO]],Zlúčenie1[IČO],Zlúčenie1[zariadenie_short])</f>
        <v>DSS Ladomerská Vieska</v>
      </c>
      <c r="J3130" t="str">
        <f>_xlfn.XLOOKUP(Tabuľka9[[#This Row],[IČO]],Zlúčenie1[IČO],Zlúčenie1[cis_obce.okres_skratka])</f>
        <v>ZH</v>
      </c>
    </row>
    <row r="3131" spans="1:10" hidden="1" x14ac:dyDescent="0.25">
      <c r="A3131" t="s">
        <v>81</v>
      </c>
      <c r="B3131" t="s">
        <v>83</v>
      </c>
      <c r="C3131" t="s">
        <v>10</v>
      </c>
      <c r="D3131"/>
      <c r="E3131" s="8">
        <v>2.99</v>
      </c>
      <c r="F3131"/>
      <c r="G3131">
        <f>SUM(Tabuľka9[[#This Row],[Predpokladané spotrebované množstvo 07-12/2022]]*Tabuľka9[[#This Row],[Cena MJ S  DPH]])</f>
        <v>0</v>
      </c>
      <c r="H3131" s="1">
        <v>647918</v>
      </c>
      <c r="I3131" t="str">
        <f>_xlfn.XLOOKUP(Tabuľka9[[#This Row],[IČO]],Zlúčenie1[IČO],Zlúčenie1[zariadenie_short])</f>
        <v>DSS Ladomerská Vieska</v>
      </c>
      <c r="J3131" t="str">
        <f>_xlfn.XLOOKUP(Tabuľka9[[#This Row],[IČO]],Zlúčenie1[IČO],Zlúčenie1[cis_obce.okres_skratka])</f>
        <v>ZH</v>
      </c>
    </row>
    <row r="3132" spans="1:10" hidden="1" x14ac:dyDescent="0.25">
      <c r="A3132" t="s">
        <v>81</v>
      </c>
      <c r="B3132" t="s">
        <v>84</v>
      </c>
      <c r="C3132" t="s">
        <v>10</v>
      </c>
      <c r="D3132"/>
      <c r="E3132" s="8">
        <v>3.65</v>
      </c>
      <c r="F3132"/>
      <c r="G3132">
        <f>SUM(Tabuľka9[[#This Row],[Predpokladané spotrebované množstvo 07-12/2022]]*Tabuľka9[[#This Row],[Cena MJ S  DPH]])</f>
        <v>0</v>
      </c>
      <c r="H3132" s="1">
        <v>647918</v>
      </c>
      <c r="I3132" t="str">
        <f>_xlfn.XLOOKUP(Tabuľka9[[#This Row],[IČO]],Zlúčenie1[IČO],Zlúčenie1[zariadenie_short])</f>
        <v>DSS Ladomerská Vieska</v>
      </c>
      <c r="J3132" t="str">
        <f>_xlfn.XLOOKUP(Tabuľka9[[#This Row],[IČO]],Zlúčenie1[IČO],Zlúčenie1[cis_obce.okres_skratka])</f>
        <v>ZH</v>
      </c>
    </row>
    <row r="3133" spans="1:10" hidden="1" x14ac:dyDescent="0.25">
      <c r="A3133" t="s">
        <v>81</v>
      </c>
      <c r="B3133" t="s">
        <v>85</v>
      </c>
      <c r="C3133" t="s">
        <v>10</v>
      </c>
      <c r="D3133"/>
      <c r="E3133" s="8">
        <v>2.85</v>
      </c>
      <c r="F3133"/>
      <c r="G3133">
        <f>SUM(Tabuľka9[[#This Row],[Predpokladané spotrebované množstvo 07-12/2022]]*Tabuľka9[[#This Row],[Cena MJ S  DPH]])</f>
        <v>0</v>
      </c>
      <c r="H3133" s="1">
        <v>647918</v>
      </c>
      <c r="I3133" t="str">
        <f>_xlfn.XLOOKUP(Tabuľka9[[#This Row],[IČO]],Zlúčenie1[IČO],Zlúčenie1[zariadenie_short])</f>
        <v>DSS Ladomerská Vieska</v>
      </c>
      <c r="J3133" t="str">
        <f>_xlfn.XLOOKUP(Tabuľka9[[#This Row],[IČO]],Zlúčenie1[IČO],Zlúčenie1[cis_obce.okres_skratka])</f>
        <v>ZH</v>
      </c>
    </row>
    <row r="3134" spans="1:10" hidden="1" x14ac:dyDescent="0.25">
      <c r="A3134" t="s">
        <v>81</v>
      </c>
      <c r="B3134" t="s">
        <v>86</v>
      </c>
      <c r="C3134" t="s">
        <v>10</v>
      </c>
      <c r="D3134"/>
      <c r="E3134" s="8"/>
      <c r="F3134"/>
      <c r="G3134">
        <f>SUM(Tabuľka9[[#This Row],[Predpokladané spotrebované množstvo 07-12/2022]]*Tabuľka9[[#This Row],[Cena MJ S  DPH]])</f>
        <v>0</v>
      </c>
      <c r="H3134" s="1">
        <v>647918</v>
      </c>
      <c r="I3134" t="str">
        <f>_xlfn.XLOOKUP(Tabuľka9[[#This Row],[IČO]],Zlúčenie1[IČO],Zlúčenie1[zariadenie_short])</f>
        <v>DSS Ladomerská Vieska</v>
      </c>
      <c r="J3134" t="str">
        <f>_xlfn.XLOOKUP(Tabuľka9[[#This Row],[IČO]],Zlúčenie1[IČO],Zlúčenie1[cis_obce.okres_skratka])</f>
        <v>ZH</v>
      </c>
    </row>
    <row r="3135" spans="1:10" hidden="1" x14ac:dyDescent="0.25">
      <c r="A3135" t="s">
        <v>81</v>
      </c>
      <c r="B3135" t="s">
        <v>87</v>
      </c>
      <c r="C3135" t="s">
        <v>10</v>
      </c>
      <c r="D3135"/>
      <c r="E3135" s="8"/>
      <c r="F3135"/>
      <c r="G3135">
        <f>SUM(Tabuľka9[[#This Row],[Predpokladané spotrebované množstvo 07-12/2022]]*Tabuľka9[[#This Row],[Cena MJ S  DPH]])</f>
        <v>0</v>
      </c>
      <c r="H3135" s="1">
        <v>647918</v>
      </c>
      <c r="I3135" t="str">
        <f>_xlfn.XLOOKUP(Tabuľka9[[#This Row],[IČO]],Zlúčenie1[IČO],Zlúčenie1[zariadenie_short])</f>
        <v>DSS Ladomerská Vieska</v>
      </c>
      <c r="J3135" t="str">
        <f>_xlfn.XLOOKUP(Tabuľka9[[#This Row],[IČO]],Zlúčenie1[IČO],Zlúčenie1[cis_obce.okres_skratka])</f>
        <v>ZH</v>
      </c>
    </row>
    <row r="3136" spans="1:10" hidden="1" x14ac:dyDescent="0.25">
      <c r="A3136" t="s">
        <v>81</v>
      </c>
      <c r="B3136" t="s">
        <v>88</v>
      </c>
      <c r="C3136" t="s">
        <v>10</v>
      </c>
      <c r="D3136"/>
      <c r="E3136" s="8"/>
      <c r="F3136"/>
      <c r="G3136">
        <f>SUM(Tabuľka9[[#This Row],[Predpokladané spotrebované množstvo 07-12/2022]]*Tabuľka9[[#This Row],[Cena MJ S  DPH]])</f>
        <v>0</v>
      </c>
      <c r="H3136" s="1">
        <v>647918</v>
      </c>
      <c r="I3136" t="str">
        <f>_xlfn.XLOOKUP(Tabuľka9[[#This Row],[IČO]],Zlúčenie1[IČO],Zlúčenie1[zariadenie_short])</f>
        <v>DSS Ladomerská Vieska</v>
      </c>
      <c r="J3136" t="str">
        <f>_xlfn.XLOOKUP(Tabuľka9[[#This Row],[IČO]],Zlúčenie1[IČO],Zlúčenie1[cis_obce.okres_skratka])</f>
        <v>ZH</v>
      </c>
    </row>
    <row r="3137" spans="1:10" hidden="1" x14ac:dyDescent="0.25">
      <c r="A3137" t="s">
        <v>81</v>
      </c>
      <c r="B3137" t="s">
        <v>89</v>
      </c>
      <c r="C3137" t="s">
        <v>10</v>
      </c>
      <c r="D3137"/>
      <c r="E3137" s="8"/>
      <c r="F3137"/>
      <c r="G3137">
        <f>SUM(Tabuľka9[[#This Row],[Predpokladané spotrebované množstvo 07-12/2022]]*Tabuľka9[[#This Row],[Cena MJ S  DPH]])</f>
        <v>0</v>
      </c>
      <c r="H3137" s="1">
        <v>647918</v>
      </c>
      <c r="I3137" t="str">
        <f>_xlfn.XLOOKUP(Tabuľka9[[#This Row],[IČO]],Zlúčenie1[IČO],Zlúčenie1[zariadenie_short])</f>
        <v>DSS Ladomerská Vieska</v>
      </c>
      <c r="J3137" t="str">
        <f>_xlfn.XLOOKUP(Tabuľka9[[#This Row],[IČO]],Zlúčenie1[IČO],Zlúčenie1[cis_obce.okres_skratka])</f>
        <v>ZH</v>
      </c>
    </row>
    <row r="3138" spans="1:10" hidden="1" x14ac:dyDescent="0.25">
      <c r="A3138" t="s">
        <v>90</v>
      </c>
      <c r="B3138" t="s">
        <v>91</v>
      </c>
      <c r="C3138" t="s">
        <v>10</v>
      </c>
      <c r="D3138"/>
      <c r="E3138" s="8"/>
      <c r="F3138"/>
      <c r="G3138">
        <f>SUM(Tabuľka9[[#This Row],[Predpokladané spotrebované množstvo 07-12/2022]]*Tabuľka9[[#This Row],[Cena MJ S  DPH]])</f>
        <v>0</v>
      </c>
      <c r="H3138" s="1">
        <v>647918</v>
      </c>
      <c r="I3138" t="str">
        <f>_xlfn.XLOOKUP(Tabuľka9[[#This Row],[IČO]],Zlúčenie1[IČO],Zlúčenie1[zariadenie_short])</f>
        <v>DSS Ladomerská Vieska</v>
      </c>
      <c r="J3138" t="str">
        <f>_xlfn.XLOOKUP(Tabuľka9[[#This Row],[IČO]],Zlúčenie1[IČO],Zlúčenie1[cis_obce.okres_skratka])</f>
        <v>ZH</v>
      </c>
    </row>
    <row r="3139" spans="1:10" hidden="1" x14ac:dyDescent="0.25">
      <c r="A3139" t="s">
        <v>92</v>
      </c>
      <c r="B3139" t="s">
        <v>93</v>
      </c>
      <c r="C3139" t="s">
        <v>10</v>
      </c>
      <c r="D3139"/>
      <c r="E3139" s="8"/>
      <c r="F3139"/>
      <c r="G3139">
        <f>SUM(Tabuľka9[[#This Row],[Predpokladané spotrebované množstvo 07-12/2022]]*Tabuľka9[[#This Row],[Cena MJ S  DPH]])</f>
        <v>0</v>
      </c>
      <c r="H3139" s="1">
        <v>647918</v>
      </c>
      <c r="I3139" t="str">
        <f>_xlfn.XLOOKUP(Tabuľka9[[#This Row],[IČO]],Zlúčenie1[IČO],Zlúčenie1[zariadenie_short])</f>
        <v>DSS Ladomerská Vieska</v>
      </c>
      <c r="J3139" t="str">
        <f>_xlfn.XLOOKUP(Tabuľka9[[#This Row],[IČO]],Zlúčenie1[IČO],Zlúčenie1[cis_obce.okres_skratka])</f>
        <v>ZH</v>
      </c>
    </row>
    <row r="3140" spans="1:10" hidden="1" x14ac:dyDescent="0.25">
      <c r="A3140" t="s">
        <v>92</v>
      </c>
      <c r="B3140" t="s">
        <v>94</v>
      </c>
      <c r="C3140" t="s">
        <v>10</v>
      </c>
      <c r="D3140"/>
      <c r="E3140" s="8"/>
      <c r="F3140"/>
      <c r="G3140">
        <f>SUM(Tabuľka9[[#This Row],[Predpokladané spotrebované množstvo 07-12/2022]]*Tabuľka9[[#This Row],[Cena MJ S  DPH]])</f>
        <v>0</v>
      </c>
      <c r="H3140" s="1">
        <v>647918</v>
      </c>
      <c r="I3140" t="str">
        <f>_xlfn.XLOOKUP(Tabuľka9[[#This Row],[IČO]],Zlúčenie1[IČO],Zlúčenie1[zariadenie_short])</f>
        <v>DSS Ladomerská Vieska</v>
      </c>
      <c r="J3140" t="str">
        <f>_xlfn.XLOOKUP(Tabuľka9[[#This Row],[IČO]],Zlúčenie1[IČO],Zlúčenie1[cis_obce.okres_skratka])</f>
        <v>ZH</v>
      </c>
    </row>
    <row r="3141" spans="1:10" hidden="1" x14ac:dyDescent="0.25">
      <c r="A3141" t="s">
        <v>92</v>
      </c>
      <c r="B3141" t="s">
        <v>95</v>
      </c>
      <c r="C3141" t="s">
        <v>10</v>
      </c>
      <c r="D3141"/>
      <c r="E3141" s="8">
        <v>0.309</v>
      </c>
      <c r="F3141"/>
      <c r="G3141">
        <f>SUM(Tabuľka9[[#This Row],[Predpokladané spotrebované množstvo 07-12/2022]]*Tabuľka9[[#This Row],[Cena MJ S  DPH]])</f>
        <v>0</v>
      </c>
      <c r="H3141" s="1">
        <v>647918</v>
      </c>
      <c r="I3141" t="str">
        <f>_xlfn.XLOOKUP(Tabuľka9[[#This Row],[IČO]],Zlúčenie1[IČO],Zlúčenie1[zariadenie_short])</f>
        <v>DSS Ladomerská Vieska</v>
      </c>
      <c r="J3141" t="str">
        <f>_xlfn.XLOOKUP(Tabuľka9[[#This Row],[IČO]],Zlúčenie1[IČO],Zlúčenie1[cis_obce.okres_skratka])</f>
        <v>ZH</v>
      </c>
    </row>
    <row r="3142" spans="1:10" hidden="1" x14ac:dyDescent="0.25">
      <c r="A3142" t="s">
        <v>92</v>
      </c>
      <c r="B3142" t="s">
        <v>96</v>
      </c>
      <c r="C3142" t="s">
        <v>10</v>
      </c>
      <c r="D3142"/>
      <c r="E3142" s="8"/>
      <c r="F3142"/>
      <c r="G3142">
        <f>SUM(Tabuľka9[[#This Row],[Predpokladané spotrebované množstvo 07-12/2022]]*Tabuľka9[[#This Row],[Cena MJ S  DPH]])</f>
        <v>0</v>
      </c>
      <c r="H3142" s="1">
        <v>647918</v>
      </c>
      <c r="I3142" t="str">
        <f>_xlfn.XLOOKUP(Tabuľka9[[#This Row],[IČO]],Zlúčenie1[IČO],Zlúčenie1[zariadenie_short])</f>
        <v>DSS Ladomerská Vieska</v>
      </c>
      <c r="J3142" t="str">
        <f>_xlfn.XLOOKUP(Tabuľka9[[#This Row],[IČO]],Zlúčenie1[IČO],Zlúčenie1[cis_obce.okres_skratka])</f>
        <v>ZH</v>
      </c>
    </row>
    <row r="3143" spans="1:10" hidden="1" x14ac:dyDescent="0.25">
      <c r="A3143" t="s">
        <v>92</v>
      </c>
      <c r="B3143" t="s">
        <v>97</v>
      </c>
      <c r="C3143" t="s">
        <v>10</v>
      </c>
      <c r="D3143"/>
      <c r="E3143" s="8">
        <v>0.372</v>
      </c>
      <c r="F3143"/>
      <c r="G3143">
        <f>SUM(Tabuľka9[[#This Row],[Predpokladané spotrebované množstvo 07-12/2022]]*Tabuľka9[[#This Row],[Cena MJ S  DPH]])</f>
        <v>0</v>
      </c>
      <c r="H3143" s="1">
        <v>647918</v>
      </c>
      <c r="I3143" t="str">
        <f>_xlfn.XLOOKUP(Tabuľka9[[#This Row],[IČO]],Zlúčenie1[IČO],Zlúčenie1[zariadenie_short])</f>
        <v>DSS Ladomerská Vieska</v>
      </c>
      <c r="J3143" t="str">
        <f>_xlfn.XLOOKUP(Tabuľka9[[#This Row],[IČO]],Zlúčenie1[IČO],Zlúčenie1[cis_obce.okres_skratka])</f>
        <v>ZH</v>
      </c>
    </row>
    <row r="3144" spans="1:10" hidden="1" x14ac:dyDescent="0.25">
      <c r="A3144" t="s">
        <v>92</v>
      </c>
      <c r="B3144" t="s">
        <v>98</v>
      </c>
      <c r="C3144" t="s">
        <v>10</v>
      </c>
      <c r="D3144"/>
      <c r="E3144" s="8"/>
      <c r="F3144"/>
      <c r="G3144">
        <f>SUM(Tabuľka9[[#This Row],[Predpokladané spotrebované množstvo 07-12/2022]]*Tabuľka9[[#This Row],[Cena MJ S  DPH]])</f>
        <v>0</v>
      </c>
      <c r="H3144" s="1">
        <v>647918</v>
      </c>
      <c r="I3144" t="str">
        <f>_xlfn.XLOOKUP(Tabuľka9[[#This Row],[IČO]],Zlúčenie1[IČO],Zlúčenie1[zariadenie_short])</f>
        <v>DSS Ladomerská Vieska</v>
      </c>
      <c r="J3144" t="str">
        <f>_xlfn.XLOOKUP(Tabuľka9[[#This Row],[IČO]],Zlúčenie1[IČO],Zlúčenie1[cis_obce.okres_skratka])</f>
        <v>ZH</v>
      </c>
    </row>
    <row r="3145" spans="1:10" hidden="1" x14ac:dyDescent="0.25">
      <c r="A3145" t="s">
        <v>92</v>
      </c>
      <c r="B3145" t="s">
        <v>99</v>
      </c>
      <c r="C3145" t="s">
        <v>45</v>
      </c>
      <c r="D3145"/>
      <c r="E3145" s="8"/>
      <c r="F3145"/>
      <c r="G3145">
        <f>SUM(Tabuľka9[[#This Row],[Predpokladané spotrebované množstvo 07-12/2022]]*Tabuľka9[[#This Row],[Cena MJ S  DPH]])</f>
        <v>0</v>
      </c>
      <c r="H3145" s="1">
        <v>647918</v>
      </c>
      <c r="I3145" t="str">
        <f>_xlfn.XLOOKUP(Tabuľka9[[#This Row],[IČO]],Zlúčenie1[IČO],Zlúčenie1[zariadenie_short])</f>
        <v>DSS Ladomerská Vieska</v>
      </c>
      <c r="J3145" t="str">
        <f>_xlfn.XLOOKUP(Tabuľka9[[#This Row],[IČO]],Zlúčenie1[IČO],Zlúčenie1[cis_obce.okres_skratka])</f>
        <v>ZH</v>
      </c>
    </row>
    <row r="3146" spans="1:10" hidden="1" x14ac:dyDescent="0.25">
      <c r="A3146" t="s">
        <v>92</v>
      </c>
      <c r="B3146" t="s">
        <v>100</v>
      </c>
      <c r="C3146" t="s">
        <v>10</v>
      </c>
      <c r="D3146"/>
      <c r="E3146" s="8"/>
      <c r="F3146"/>
      <c r="G3146">
        <f>SUM(Tabuľka9[[#This Row],[Predpokladané spotrebované množstvo 07-12/2022]]*Tabuľka9[[#This Row],[Cena MJ S  DPH]])</f>
        <v>0</v>
      </c>
      <c r="H3146" s="1">
        <v>647918</v>
      </c>
      <c r="I3146" t="str">
        <f>_xlfn.XLOOKUP(Tabuľka9[[#This Row],[IČO]],Zlúčenie1[IČO],Zlúčenie1[zariadenie_short])</f>
        <v>DSS Ladomerská Vieska</v>
      </c>
      <c r="J3146" t="str">
        <f>_xlfn.XLOOKUP(Tabuľka9[[#This Row],[IČO]],Zlúčenie1[IČO],Zlúčenie1[cis_obce.okres_skratka])</f>
        <v>ZH</v>
      </c>
    </row>
    <row r="3147" spans="1:10" hidden="1" x14ac:dyDescent="0.25">
      <c r="A3147" t="s">
        <v>92</v>
      </c>
      <c r="B3147" t="s">
        <v>101</v>
      </c>
      <c r="C3147" t="s">
        <v>45</v>
      </c>
      <c r="D3147"/>
      <c r="E3147" s="8"/>
      <c r="F3147"/>
      <c r="G3147">
        <f>SUM(Tabuľka9[[#This Row],[Predpokladané spotrebované množstvo 07-12/2022]]*Tabuľka9[[#This Row],[Cena MJ S  DPH]])</f>
        <v>0</v>
      </c>
      <c r="H3147" s="1">
        <v>647918</v>
      </c>
      <c r="I3147" t="str">
        <f>_xlfn.XLOOKUP(Tabuľka9[[#This Row],[IČO]],Zlúčenie1[IČO],Zlúčenie1[zariadenie_short])</f>
        <v>DSS Ladomerská Vieska</v>
      </c>
      <c r="J3147" t="str">
        <f>_xlfn.XLOOKUP(Tabuľka9[[#This Row],[IČO]],Zlúčenie1[IČO],Zlúčenie1[cis_obce.okres_skratka])</f>
        <v>ZH</v>
      </c>
    </row>
    <row r="3148" spans="1:10" hidden="1" x14ac:dyDescent="0.25">
      <c r="A3148" t="s">
        <v>92</v>
      </c>
      <c r="B3148" t="s">
        <v>102</v>
      </c>
      <c r="C3148" t="s">
        <v>10</v>
      </c>
      <c r="D3148"/>
      <c r="E3148" s="8"/>
      <c r="F3148">
        <v>75</v>
      </c>
      <c r="G3148">
        <f>SUM(Tabuľka9[[#This Row],[Predpokladané spotrebované množstvo 07-12/2022]]*Tabuľka9[[#This Row],[Cena MJ S  DPH]])</f>
        <v>0</v>
      </c>
      <c r="H3148" s="1">
        <v>647918</v>
      </c>
      <c r="I3148" t="str">
        <f>_xlfn.XLOOKUP(Tabuľka9[[#This Row],[IČO]],Zlúčenie1[IČO],Zlúčenie1[zariadenie_short])</f>
        <v>DSS Ladomerská Vieska</v>
      </c>
      <c r="J3148" t="str">
        <f>_xlfn.XLOOKUP(Tabuľka9[[#This Row],[IČO]],Zlúčenie1[IČO],Zlúčenie1[cis_obce.okres_skratka])</f>
        <v>ZH</v>
      </c>
    </row>
    <row r="3149" spans="1:10" hidden="1" x14ac:dyDescent="0.25">
      <c r="A3149" t="s">
        <v>92</v>
      </c>
      <c r="B3149" t="s">
        <v>103</v>
      </c>
      <c r="C3149" t="s">
        <v>10</v>
      </c>
      <c r="D3149"/>
      <c r="E3149" s="8"/>
      <c r="F3149">
        <v>75</v>
      </c>
      <c r="G3149">
        <f>SUM(Tabuľka9[[#This Row],[Predpokladané spotrebované množstvo 07-12/2022]]*Tabuľka9[[#This Row],[Cena MJ S  DPH]])</f>
        <v>0</v>
      </c>
      <c r="H3149" s="1">
        <v>647918</v>
      </c>
      <c r="I3149" t="str">
        <f>_xlfn.XLOOKUP(Tabuľka9[[#This Row],[IČO]],Zlúčenie1[IČO],Zlúčenie1[zariadenie_short])</f>
        <v>DSS Ladomerská Vieska</v>
      </c>
      <c r="J3149" t="str">
        <f>_xlfn.XLOOKUP(Tabuľka9[[#This Row],[IČO]],Zlúčenie1[IČO],Zlúčenie1[cis_obce.okres_skratka])</f>
        <v>ZH</v>
      </c>
    </row>
    <row r="3150" spans="1:10" hidden="1" x14ac:dyDescent="0.25">
      <c r="A3150" t="s">
        <v>90</v>
      </c>
      <c r="B3150" t="s">
        <v>104</v>
      </c>
      <c r="C3150" t="s">
        <v>45</v>
      </c>
      <c r="D3150"/>
      <c r="E3150" s="8"/>
      <c r="F3150"/>
      <c r="G3150">
        <f>SUM(Tabuľka9[[#This Row],[Predpokladané spotrebované množstvo 07-12/2022]]*Tabuľka9[[#This Row],[Cena MJ S  DPH]])</f>
        <v>0</v>
      </c>
      <c r="H3150" s="1">
        <v>647918</v>
      </c>
      <c r="I3150" t="str">
        <f>_xlfn.XLOOKUP(Tabuľka9[[#This Row],[IČO]],Zlúčenie1[IČO],Zlúčenie1[zariadenie_short])</f>
        <v>DSS Ladomerská Vieska</v>
      </c>
      <c r="J3150" t="str">
        <f>_xlfn.XLOOKUP(Tabuľka9[[#This Row],[IČO]],Zlúčenie1[IČO],Zlúčenie1[cis_obce.okres_skratka])</f>
        <v>ZH</v>
      </c>
    </row>
    <row r="3151" spans="1:10" hidden="1" x14ac:dyDescent="0.25">
      <c r="A3151" t="s">
        <v>92</v>
      </c>
      <c r="B3151" t="s">
        <v>105</v>
      </c>
      <c r="C3151" t="s">
        <v>10</v>
      </c>
      <c r="D3151"/>
      <c r="E3151" s="8"/>
      <c r="F3151"/>
      <c r="G3151">
        <f>SUM(Tabuľka9[[#This Row],[Predpokladané spotrebované množstvo 07-12/2022]]*Tabuľka9[[#This Row],[Cena MJ S  DPH]])</f>
        <v>0</v>
      </c>
      <c r="H3151" s="1">
        <v>647918</v>
      </c>
      <c r="I3151" t="str">
        <f>_xlfn.XLOOKUP(Tabuľka9[[#This Row],[IČO]],Zlúčenie1[IČO],Zlúčenie1[zariadenie_short])</f>
        <v>DSS Ladomerská Vieska</v>
      </c>
      <c r="J3151" t="str">
        <f>_xlfn.XLOOKUP(Tabuľka9[[#This Row],[IČO]],Zlúčenie1[IČO],Zlúčenie1[cis_obce.okres_skratka])</f>
        <v>ZH</v>
      </c>
    </row>
    <row r="3152" spans="1:10" hidden="1" x14ac:dyDescent="0.25">
      <c r="A3152" t="s">
        <v>92</v>
      </c>
      <c r="B3152" t="s">
        <v>106</v>
      </c>
      <c r="C3152" t="s">
        <v>10</v>
      </c>
      <c r="D3152"/>
      <c r="E3152" s="8"/>
      <c r="F3152"/>
      <c r="G3152">
        <f>SUM(Tabuľka9[[#This Row],[Predpokladané spotrebované množstvo 07-12/2022]]*Tabuľka9[[#This Row],[Cena MJ S  DPH]])</f>
        <v>0</v>
      </c>
      <c r="H3152" s="1">
        <v>647918</v>
      </c>
      <c r="I3152" t="str">
        <f>_xlfn.XLOOKUP(Tabuľka9[[#This Row],[IČO]],Zlúčenie1[IČO],Zlúčenie1[zariadenie_short])</f>
        <v>DSS Ladomerská Vieska</v>
      </c>
      <c r="J3152" t="str">
        <f>_xlfn.XLOOKUP(Tabuľka9[[#This Row],[IČO]],Zlúčenie1[IČO],Zlúčenie1[cis_obce.okres_skratka])</f>
        <v>ZH</v>
      </c>
    </row>
    <row r="3153" spans="1:10" hidden="1" x14ac:dyDescent="0.25">
      <c r="A3153" t="s">
        <v>92</v>
      </c>
      <c r="B3153" t="s">
        <v>107</v>
      </c>
      <c r="C3153" t="s">
        <v>10</v>
      </c>
      <c r="D3153"/>
      <c r="E3153" s="8">
        <v>0.32</v>
      </c>
      <c r="F3153"/>
      <c r="G3153">
        <f>SUM(Tabuľka9[[#This Row],[Predpokladané spotrebované množstvo 07-12/2022]]*Tabuľka9[[#This Row],[Cena MJ S  DPH]])</f>
        <v>0</v>
      </c>
      <c r="H3153" s="1">
        <v>647918</v>
      </c>
      <c r="I3153" t="str">
        <f>_xlfn.XLOOKUP(Tabuľka9[[#This Row],[IČO]],Zlúčenie1[IČO],Zlúčenie1[zariadenie_short])</f>
        <v>DSS Ladomerská Vieska</v>
      </c>
      <c r="J3153" t="str">
        <f>_xlfn.XLOOKUP(Tabuľka9[[#This Row],[IČO]],Zlúčenie1[IČO],Zlúčenie1[cis_obce.okres_skratka])</f>
        <v>ZH</v>
      </c>
    </row>
    <row r="3154" spans="1:10" hidden="1" x14ac:dyDescent="0.25">
      <c r="A3154" t="s">
        <v>92</v>
      </c>
      <c r="B3154" t="s">
        <v>108</v>
      </c>
      <c r="C3154" t="s">
        <v>10</v>
      </c>
      <c r="D3154"/>
      <c r="E3154" s="8">
        <v>7.6959999999999997</v>
      </c>
      <c r="F3154">
        <v>15</v>
      </c>
      <c r="G3154">
        <f>SUM(Tabuľka9[[#This Row],[Predpokladané spotrebované množstvo 07-12/2022]]*Tabuľka9[[#This Row],[Cena MJ S  DPH]])</f>
        <v>115.44</v>
      </c>
      <c r="H3154" s="1">
        <v>647918</v>
      </c>
      <c r="I3154" t="str">
        <f>_xlfn.XLOOKUP(Tabuľka9[[#This Row],[IČO]],Zlúčenie1[IČO],Zlúčenie1[zariadenie_short])</f>
        <v>DSS Ladomerská Vieska</v>
      </c>
      <c r="J3154" t="str">
        <f>_xlfn.XLOOKUP(Tabuľka9[[#This Row],[IČO]],Zlúčenie1[IČO],Zlúčenie1[cis_obce.okres_skratka])</f>
        <v>ZH</v>
      </c>
    </row>
    <row r="3155" spans="1:10" hidden="1" x14ac:dyDescent="0.25">
      <c r="A3155" t="s">
        <v>92</v>
      </c>
      <c r="B3155" t="s">
        <v>109</v>
      </c>
      <c r="C3155" t="s">
        <v>45</v>
      </c>
      <c r="D3155"/>
      <c r="E3155" s="8"/>
      <c r="F3155"/>
      <c r="G3155">
        <f>SUM(Tabuľka9[[#This Row],[Predpokladané spotrebované množstvo 07-12/2022]]*Tabuľka9[[#This Row],[Cena MJ S  DPH]])</f>
        <v>0</v>
      </c>
      <c r="H3155" s="1">
        <v>647918</v>
      </c>
      <c r="I3155" t="str">
        <f>_xlfn.XLOOKUP(Tabuľka9[[#This Row],[IČO]],Zlúčenie1[IČO],Zlúčenie1[zariadenie_short])</f>
        <v>DSS Ladomerská Vieska</v>
      </c>
      <c r="J3155" t="str">
        <f>_xlfn.XLOOKUP(Tabuľka9[[#This Row],[IČO]],Zlúčenie1[IČO],Zlúčenie1[cis_obce.okres_skratka])</f>
        <v>ZH</v>
      </c>
    </row>
    <row r="3156" spans="1:10" hidden="1" x14ac:dyDescent="0.25">
      <c r="A3156" t="s">
        <v>92</v>
      </c>
      <c r="B3156" t="s">
        <v>110</v>
      </c>
      <c r="C3156" t="s">
        <v>10</v>
      </c>
      <c r="D3156"/>
      <c r="E3156" s="8">
        <v>4.1280000000000001</v>
      </c>
      <c r="F3156">
        <v>30</v>
      </c>
      <c r="G3156">
        <f>SUM(Tabuľka9[[#This Row],[Predpokladané spotrebované množstvo 07-12/2022]]*Tabuľka9[[#This Row],[Cena MJ S  DPH]])</f>
        <v>123.84</v>
      </c>
      <c r="H3156" s="1">
        <v>647918</v>
      </c>
      <c r="I3156" t="str">
        <f>_xlfn.XLOOKUP(Tabuľka9[[#This Row],[IČO]],Zlúčenie1[IČO],Zlúčenie1[zariadenie_short])</f>
        <v>DSS Ladomerská Vieska</v>
      </c>
      <c r="J3156" t="str">
        <f>_xlfn.XLOOKUP(Tabuľka9[[#This Row],[IČO]],Zlúčenie1[IČO],Zlúčenie1[cis_obce.okres_skratka])</f>
        <v>ZH</v>
      </c>
    </row>
    <row r="3157" spans="1:10" hidden="1" x14ac:dyDescent="0.25">
      <c r="A3157" t="s">
        <v>92</v>
      </c>
      <c r="B3157" t="s">
        <v>111</v>
      </c>
      <c r="C3157" t="s">
        <v>10</v>
      </c>
      <c r="D3157"/>
      <c r="E3157" s="8"/>
      <c r="F3157"/>
      <c r="G3157">
        <f>SUM(Tabuľka9[[#This Row],[Predpokladané spotrebované množstvo 07-12/2022]]*Tabuľka9[[#This Row],[Cena MJ S  DPH]])</f>
        <v>0</v>
      </c>
      <c r="H3157" s="1">
        <v>647918</v>
      </c>
      <c r="I3157" t="str">
        <f>_xlfn.XLOOKUP(Tabuľka9[[#This Row],[IČO]],Zlúčenie1[IČO],Zlúčenie1[zariadenie_short])</f>
        <v>DSS Ladomerská Vieska</v>
      </c>
      <c r="J3157" t="str">
        <f>_xlfn.XLOOKUP(Tabuľka9[[#This Row],[IČO]],Zlúčenie1[IČO],Zlúčenie1[cis_obce.okres_skratka])</f>
        <v>ZH</v>
      </c>
    </row>
    <row r="3158" spans="1:10" hidden="1" x14ac:dyDescent="0.25">
      <c r="A3158" t="s">
        <v>92</v>
      </c>
      <c r="B3158" t="s">
        <v>112</v>
      </c>
      <c r="C3158" t="s">
        <v>10</v>
      </c>
      <c r="D3158"/>
      <c r="E3158" s="8">
        <v>1.109</v>
      </c>
      <c r="F3158">
        <v>50</v>
      </c>
      <c r="G3158">
        <f>SUM(Tabuľka9[[#This Row],[Predpokladané spotrebované množstvo 07-12/2022]]*Tabuľka9[[#This Row],[Cena MJ S  DPH]])</f>
        <v>55.45</v>
      </c>
      <c r="H3158" s="1">
        <v>647918</v>
      </c>
      <c r="I3158" t="str">
        <f>_xlfn.XLOOKUP(Tabuľka9[[#This Row],[IČO]],Zlúčenie1[IČO],Zlúčenie1[zariadenie_short])</f>
        <v>DSS Ladomerská Vieska</v>
      </c>
      <c r="J3158" t="str">
        <f>_xlfn.XLOOKUP(Tabuľka9[[#This Row],[IČO]],Zlúčenie1[IČO],Zlúčenie1[cis_obce.okres_skratka])</f>
        <v>ZH</v>
      </c>
    </row>
    <row r="3159" spans="1:10" hidden="1" x14ac:dyDescent="0.25">
      <c r="A3159" t="s">
        <v>92</v>
      </c>
      <c r="B3159" t="s">
        <v>113</v>
      </c>
      <c r="C3159" t="s">
        <v>10</v>
      </c>
      <c r="D3159"/>
      <c r="E3159" s="8"/>
      <c r="F3159">
        <v>15</v>
      </c>
      <c r="G3159">
        <f>SUM(Tabuľka9[[#This Row],[Predpokladané spotrebované množstvo 07-12/2022]]*Tabuľka9[[#This Row],[Cena MJ S  DPH]])</f>
        <v>0</v>
      </c>
      <c r="H3159" s="1">
        <v>647918</v>
      </c>
      <c r="I3159" t="str">
        <f>_xlfn.XLOOKUP(Tabuľka9[[#This Row],[IČO]],Zlúčenie1[IČO],Zlúčenie1[zariadenie_short])</f>
        <v>DSS Ladomerská Vieska</v>
      </c>
      <c r="J3159" t="str">
        <f>_xlfn.XLOOKUP(Tabuľka9[[#This Row],[IČO]],Zlúčenie1[IČO],Zlúčenie1[cis_obce.okres_skratka])</f>
        <v>ZH</v>
      </c>
    </row>
    <row r="3160" spans="1:10" hidden="1" x14ac:dyDescent="0.25">
      <c r="A3160" t="s">
        <v>81</v>
      </c>
      <c r="B3160" t="s">
        <v>114</v>
      </c>
      <c r="C3160" t="s">
        <v>10</v>
      </c>
      <c r="D3160"/>
      <c r="E3160" s="8"/>
      <c r="F3160"/>
      <c r="G3160">
        <f>SUM(Tabuľka9[[#This Row],[Predpokladané spotrebované množstvo 07-12/2022]]*Tabuľka9[[#This Row],[Cena MJ S  DPH]])</f>
        <v>0</v>
      </c>
      <c r="H3160" s="1">
        <v>647918</v>
      </c>
      <c r="I3160" t="str">
        <f>_xlfn.XLOOKUP(Tabuľka9[[#This Row],[IČO]],Zlúčenie1[IČO],Zlúčenie1[zariadenie_short])</f>
        <v>DSS Ladomerská Vieska</v>
      </c>
      <c r="J3160" t="str">
        <f>_xlfn.XLOOKUP(Tabuľka9[[#This Row],[IČO]],Zlúčenie1[IČO],Zlúčenie1[cis_obce.okres_skratka])</f>
        <v>ZH</v>
      </c>
    </row>
    <row r="3161" spans="1:10" hidden="1" x14ac:dyDescent="0.25">
      <c r="A3161" t="s">
        <v>81</v>
      </c>
      <c r="B3161" t="s">
        <v>115</v>
      </c>
      <c r="C3161" t="s">
        <v>10</v>
      </c>
      <c r="D3161"/>
      <c r="E3161" s="8">
        <v>4.99</v>
      </c>
      <c r="F3161"/>
      <c r="G3161">
        <f>SUM(Tabuľka9[[#This Row],[Predpokladané spotrebované množstvo 07-12/2022]]*Tabuľka9[[#This Row],[Cena MJ S  DPH]])</f>
        <v>0</v>
      </c>
      <c r="H3161" s="1">
        <v>647918</v>
      </c>
      <c r="I3161" t="str">
        <f>_xlfn.XLOOKUP(Tabuľka9[[#This Row],[IČO]],Zlúčenie1[IČO],Zlúčenie1[zariadenie_short])</f>
        <v>DSS Ladomerská Vieska</v>
      </c>
      <c r="J3161" t="str">
        <f>_xlfn.XLOOKUP(Tabuľka9[[#This Row],[IČO]],Zlúčenie1[IČO],Zlúčenie1[cis_obce.okres_skratka])</f>
        <v>ZH</v>
      </c>
    </row>
    <row r="3162" spans="1:10" hidden="1" x14ac:dyDescent="0.25">
      <c r="A3162" t="s">
        <v>81</v>
      </c>
      <c r="B3162" t="s">
        <v>116</v>
      </c>
      <c r="C3162" t="s">
        <v>10</v>
      </c>
      <c r="D3162"/>
      <c r="E3162" s="8"/>
      <c r="F3162"/>
      <c r="G3162">
        <f>SUM(Tabuľka9[[#This Row],[Predpokladané spotrebované množstvo 07-12/2022]]*Tabuľka9[[#This Row],[Cena MJ S  DPH]])</f>
        <v>0</v>
      </c>
      <c r="H3162" s="1">
        <v>647918</v>
      </c>
      <c r="I3162" t="str">
        <f>_xlfn.XLOOKUP(Tabuľka9[[#This Row],[IČO]],Zlúčenie1[IČO],Zlúčenie1[zariadenie_short])</f>
        <v>DSS Ladomerská Vieska</v>
      </c>
      <c r="J3162" t="str">
        <f>_xlfn.XLOOKUP(Tabuľka9[[#This Row],[IČO]],Zlúčenie1[IČO],Zlúčenie1[cis_obce.okres_skratka])</f>
        <v>ZH</v>
      </c>
    </row>
    <row r="3163" spans="1:10" hidden="1" x14ac:dyDescent="0.25">
      <c r="A3163" t="s">
        <v>81</v>
      </c>
      <c r="B3163" t="s">
        <v>117</v>
      </c>
      <c r="C3163" t="s">
        <v>10</v>
      </c>
      <c r="D3163"/>
      <c r="E3163" s="8"/>
      <c r="F3163"/>
      <c r="G3163">
        <f>SUM(Tabuľka9[[#This Row],[Predpokladané spotrebované množstvo 07-12/2022]]*Tabuľka9[[#This Row],[Cena MJ S  DPH]])</f>
        <v>0</v>
      </c>
      <c r="H3163" s="1">
        <v>647918</v>
      </c>
      <c r="I3163" t="str">
        <f>_xlfn.XLOOKUP(Tabuľka9[[#This Row],[IČO]],Zlúčenie1[IČO],Zlúčenie1[zariadenie_short])</f>
        <v>DSS Ladomerská Vieska</v>
      </c>
      <c r="J3163" t="str">
        <f>_xlfn.XLOOKUP(Tabuľka9[[#This Row],[IČO]],Zlúčenie1[IČO],Zlúčenie1[cis_obce.okres_skratka])</f>
        <v>ZH</v>
      </c>
    </row>
    <row r="3164" spans="1:10" hidden="1" x14ac:dyDescent="0.25">
      <c r="A3164" t="s">
        <v>81</v>
      </c>
      <c r="B3164" t="s">
        <v>118</v>
      </c>
      <c r="C3164" t="s">
        <v>10</v>
      </c>
      <c r="D3164"/>
      <c r="E3164" s="8">
        <v>6.75</v>
      </c>
      <c r="F3164"/>
      <c r="G3164">
        <f>SUM(Tabuľka9[[#This Row],[Predpokladané spotrebované množstvo 07-12/2022]]*Tabuľka9[[#This Row],[Cena MJ S  DPH]])</f>
        <v>0</v>
      </c>
      <c r="H3164" s="1">
        <v>647918</v>
      </c>
      <c r="I3164" t="str">
        <f>_xlfn.XLOOKUP(Tabuľka9[[#This Row],[IČO]],Zlúčenie1[IČO],Zlúčenie1[zariadenie_short])</f>
        <v>DSS Ladomerská Vieska</v>
      </c>
      <c r="J3164" t="str">
        <f>_xlfn.XLOOKUP(Tabuľka9[[#This Row],[IČO]],Zlúčenie1[IČO],Zlúčenie1[cis_obce.okres_skratka])</f>
        <v>ZH</v>
      </c>
    </row>
    <row r="3165" spans="1:10" hidden="1" x14ac:dyDescent="0.25">
      <c r="A3165" t="s">
        <v>81</v>
      </c>
      <c r="B3165" t="s">
        <v>119</v>
      </c>
      <c r="C3165" t="s">
        <v>10</v>
      </c>
      <c r="D3165"/>
      <c r="E3165" s="8"/>
      <c r="F3165"/>
      <c r="G3165">
        <f>SUM(Tabuľka9[[#This Row],[Predpokladané spotrebované množstvo 07-12/2022]]*Tabuľka9[[#This Row],[Cena MJ S  DPH]])</f>
        <v>0</v>
      </c>
      <c r="H3165" s="1">
        <v>647918</v>
      </c>
      <c r="I3165" t="str">
        <f>_xlfn.XLOOKUP(Tabuľka9[[#This Row],[IČO]],Zlúčenie1[IČO],Zlúčenie1[zariadenie_short])</f>
        <v>DSS Ladomerská Vieska</v>
      </c>
      <c r="J3165" t="str">
        <f>_xlfn.XLOOKUP(Tabuľka9[[#This Row],[IČO]],Zlúčenie1[IČO],Zlúčenie1[cis_obce.okres_skratka])</f>
        <v>ZH</v>
      </c>
    </row>
    <row r="3166" spans="1:10" hidden="1" x14ac:dyDescent="0.25">
      <c r="A3166" t="s">
        <v>81</v>
      </c>
      <c r="B3166" t="s">
        <v>120</v>
      </c>
      <c r="C3166" t="s">
        <v>10</v>
      </c>
      <c r="D3166"/>
      <c r="E3166" s="8"/>
      <c r="F3166"/>
      <c r="G3166">
        <f>SUM(Tabuľka9[[#This Row],[Predpokladané spotrebované množstvo 07-12/2022]]*Tabuľka9[[#This Row],[Cena MJ S  DPH]])</f>
        <v>0</v>
      </c>
      <c r="H3166" s="1">
        <v>647918</v>
      </c>
      <c r="I3166" t="str">
        <f>_xlfn.XLOOKUP(Tabuľka9[[#This Row],[IČO]],Zlúčenie1[IČO],Zlúčenie1[zariadenie_short])</f>
        <v>DSS Ladomerská Vieska</v>
      </c>
      <c r="J3166" t="str">
        <f>_xlfn.XLOOKUP(Tabuľka9[[#This Row],[IČO]],Zlúčenie1[IČO],Zlúčenie1[cis_obce.okres_skratka])</f>
        <v>ZH</v>
      </c>
    </row>
    <row r="3167" spans="1:10" hidden="1" x14ac:dyDescent="0.25">
      <c r="A3167" t="s">
        <v>81</v>
      </c>
      <c r="B3167" t="s">
        <v>121</v>
      </c>
      <c r="C3167" t="s">
        <v>10</v>
      </c>
      <c r="D3167"/>
      <c r="E3167" s="8">
        <v>8.99</v>
      </c>
      <c r="F3167"/>
      <c r="G3167">
        <f>SUM(Tabuľka9[[#This Row],[Predpokladané spotrebované množstvo 07-12/2022]]*Tabuľka9[[#This Row],[Cena MJ S  DPH]])</f>
        <v>0</v>
      </c>
      <c r="H3167" s="1">
        <v>647918</v>
      </c>
      <c r="I3167" t="str">
        <f>_xlfn.XLOOKUP(Tabuľka9[[#This Row],[IČO]],Zlúčenie1[IČO],Zlúčenie1[zariadenie_short])</f>
        <v>DSS Ladomerská Vieska</v>
      </c>
      <c r="J3167" t="str">
        <f>_xlfn.XLOOKUP(Tabuľka9[[#This Row],[IČO]],Zlúčenie1[IČO],Zlúčenie1[cis_obce.okres_skratka])</f>
        <v>ZH</v>
      </c>
    </row>
    <row r="3168" spans="1:10" hidden="1" x14ac:dyDescent="0.25">
      <c r="A3168" t="s">
        <v>122</v>
      </c>
      <c r="B3168" t="s">
        <v>123</v>
      </c>
      <c r="C3168" t="s">
        <v>10</v>
      </c>
      <c r="D3168"/>
      <c r="E3168" s="8"/>
      <c r="F3168"/>
      <c r="G3168">
        <f>SUM(Tabuľka9[[#This Row],[Predpokladané spotrebované množstvo 07-12/2022]]*Tabuľka9[[#This Row],[Cena MJ S  DPH]])</f>
        <v>0</v>
      </c>
      <c r="H3168" s="1">
        <v>647918</v>
      </c>
      <c r="I3168" t="str">
        <f>_xlfn.XLOOKUP(Tabuľka9[[#This Row],[IČO]],Zlúčenie1[IČO],Zlúčenie1[zariadenie_short])</f>
        <v>DSS Ladomerská Vieska</v>
      </c>
      <c r="J3168" t="str">
        <f>_xlfn.XLOOKUP(Tabuľka9[[#This Row],[IČO]],Zlúčenie1[IČO],Zlúčenie1[cis_obce.okres_skratka])</f>
        <v>ZH</v>
      </c>
    </row>
    <row r="3169" spans="1:10" hidden="1" x14ac:dyDescent="0.25">
      <c r="A3169" t="s">
        <v>122</v>
      </c>
      <c r="B3169" t="s">
        <v>124</v>
      </c>
      <c r="C3169" t="s">
        <v>10</v>
      </c>
      <c r="D3169"/>
      <c r="E3169" s="8">
        <v>2.85</v>
      </c>
      <c r="F3169"/>
      <c r="G3169">
        <f>SUM(Tabuľka9[[#This Row],[Predpokladané spotrebované množstvo 07-12/2022]]*Tabuľka9[[#This Row],[Cena MJ S  DPH]])</f>
        <v>0</v>
      </c>
      <c r="H3169" s="1">
        <v>647918</v>
      </c>
      <c r="I3169" t="str">
        <f>_xlfn.XLOOKUP(Tabuľka9[[#This Row],[IČO]],Zlúčenie1[IČO],Zlúčenie1[zariadenie_short])</f>
        <v>DSS Ladomerská Vieska</v>
      </c>
      <c r="J3169" t="str">
        <f>_xlfn.XLOOKUP(Tabuľka9[[#This Row],[IČO]],Zlúčenie1[IČO],Zlúčenie1[cis_obce.okres_skratka])</f>
        <v>ZH</v>
      </c>
    </row>
    <row r="3170" spans="1:10" hidden="1" x14ac:dyDescent="0.25">
      <c r="A3170" t="s">
        <v>122</v>
      </c>
      <c r="B3170" t="s">
        <v>125</v>
      </c>
      <c r="C3170" t="s">
        <v>10</v>
      </c>
      <c r="D3170"/>
      <c r="E3170" s="8">
        <v>3.8</v>
      </c>
      <c r="F3170"/>
      <c r="G3170">
        <f>SUM(Tabuľka9[[#This Row],[Predpokladané spotrebované množstvo 07-12/2022]]*Tabuľka9[[#This Row],[Cena MJ S  DPH]])</f>
        <v>0</v>
      </c>
      <c r="H3170" s="1">
        <v>647918</v>
      </c>
      <c r="I3170" t="str">
        <f>_xlfn.XLOOKUP(Tabuľka9[[#This Row],[IČO]],Zlúčenie1[IČO],Zlúčenie1[zariadenie_short])</f>
        <v>DSS Ladomerská Vieska</v>
      </c>
      <c r="J3170" t="str">
        <f>_xlfn.XLOOKUP(Tabuľka9[[#This Row],[IČO]],Zlúčenie1[IČO],Zlúčenie1[cis_obce.okres_skratka])</f>
        <v>ZH</v>
      </c>
    </row>
    <row r="3171" spans="1:10" hidden="1" x14ac:dyDescent="0.25">
      <c r="A3171" t="s">
        <v>122</v>
      </c>
      <c r="B3171" t="s">
        <v>127</v>
      </c>
      <c r="C3171" t="s">
        <v>10</v>
      </c>
      <c r="D3171"/>
      <c r="E3171" s="8">
        <v>3.35</v>
      </c>
      <c r="F3171"/>
      <c r="G3171">
        <f>SUM(Tabuľka9[[#This Row],[Predpokladané spotrebované množstvo 07-12/2022]]*Tabuľka9[[#This Row],[Cena MJ S  DPH]])</f>
        <v>0</v>
      </c>
      <c r="H3171" s="1">
        <v>647918</v>
      </c>
      <c r="I3171" t="str">
        <f>_xlfn.XLOOKUP(Tabuľka9[[#This Row],[IČO]],Zlúčenie1[IČO],Zlúčenie1[zariadenie_short])</f>
        <v>DSS Ladomerská Vieska</v>
      </c>
      <c r="J3171" t="str">
        <f>_xlfn.XLOOKUP(Tabuľka9[[#This Row],[IČO]],Zlúčenie1[IČO],Zlúčenie1[cis_obce.okres_skratka])</f>
        <v>ZH</v>
      </c>
    </row>
    <row r="3172" spans="1:10" hidden="1" x14ac:dyDescent="0.25">
      <c r="A3172" t="s">
        <v>122</v>
      </c>
      <c r="B3172" t="s">
        <v>128</v>
      </c>
      <c r="C3172" t="s">
        <v>10</v>
      </c>
      <c r="D3172"/>
      <c r="E3172" s="8"/>
      <c r="F3172"/>
      <c r="G3172">
        <f>SUM(Tabuľka9[[#This Row],[Predpokladané spotrebované množstvo 07-12/2022]]*Tabuľka9[[#This Row],[Cena MJ S  DPH]])</f>
        <v>0</v>
      </c>
      <c r="H3172" s="1">
        <v>647918</v>
      </c>
      <c r="I3172" t="str">
        <f>_xlfn.XLOOKUP(Tabuľka9[[#This Row],[IČO]],Zlúčenie1[IČO],Zlúčenie1[zariadenie_short])</f>
        <v>DSS Ladomerská Vieska</v>
      </c>
      <c r="J3172" t="str">
        <f>_xlfn.XLOOKUP(Tabuľka9[[#This Row],[IČO]],Zlúčenie1[IČO],Zlúčenie1[cis_obce.okres_skratka])</f>
        <v>ZH</v>
      </c>
    </row>
    <row r="3173" spans="1:10" hidden="1" x14ac:dyDescent="0.25">
      <c r="A3173" t="s">
        <v>122</v>
      </c>
      <c r="B3173" t="s">
        <v>129</v>
      </c>
      <c r="C3173" t="s">
        <v>10</v>
      </c>
      <c r="D3173"/>
      <c r="E3173" s="8"/>
      <c r="F3173"/>
      <c r="G3173">
        <f>SUM(Tabuľka9[[#This Row],[Predpokladané spotrebované množstvo 07-12/2022]]*Tabuľka9[[#This Row],[Cena MJ S  DPH]])</f>
        <v>0</v>
      </c>
      <c r="H3173" s="1">
        <v>647918</v>
      </c>
      <c r="I3173" t="str">
        <f>_xlfn.XLOOKUP(Tabuľka9[[#This Row],[IČO]],Zlúčenie1[IČO],Zlúčenie1[zariadenie_short])</f>
        <v>DSS Ladomerská Vieska</v>
      </c>
      <c r="J3173" t="str">
        <f>_xlfn.XLOOKUP(Tabuľka9[[#This Row],[IČO]],Zlúčenie1[IČO],Zlúčenie1[cis_obce.okres_skratka])</f>
        <v>ZH</v>
      </c>
    </row>
    <row r="3174" spans="1:10" hidden="1" x14ac:dyDescent="0.25">
      <c r="A3174" t="s">
        <v>122</v>
      </c>
      <c r="B3174" t="s">
        <v>130</v>
      </c>
      <c r="C3174" t="s">
        <v>10</v>
      </c>
      <c r="D3174"/>
      <c r="E3174" s="8"/>
      <c r="F3174"/>
      <c r="G3174">
        <f>SUM(Tabuľka9[[#This Row],[Predpokladané spotrebované množstvo 07-12/2022]]*Tabuľka9[[#This Row],[Cena MJ S  DPH]])</f>
        <v>0</v>
      </c>
      <c r="H3174" s="1">
        <v>647918</v>
      </c>
      <c r="I3174" t="str">
        <f>_xlfn.XLOOKUP(Tabuľka9[[#This Row],[IČO]],Zlúčenie1[IČO],Zlúčenie1[zariadenie_short])</f>
        <v>DSS Ladomerská Vieska</v>
      </c>
      <c r="J3174" t="str">
        <f>_xlfn.XLOOKUP(Tabuľka9[[#This Row],[IČO]],Zlúčenie1[IČO],Zlúčenie1[cis_obce.okres_skratka])</f>
        <v>ZH</v>
      </c>
    </row>
    <row r="3175" spans="1:10" hidden="1" x14ac:dyDescent="0.25">
      <c r="A3175" t="s">
        <v>122</v>
      </c>
      <c r="B3175" t="s">
        <v>131</v>
      </c>
      <c r="C3175" t="s">
        <v>10</v>
      </c>
      <c r="D3175"/>
      <c r="E3175" s="8">
        <v>3.6</v>
      </c>
      <c r="F3175"/>
      <c r="G3175">
        <f>SUM(Tabuľka9[[#This Row],[Predpokladané spotrebované množstvo 07-12/2022]]*Tabuľka9[[#This Row],[Cena MJ S  DPH]])</f>
        <v>0</v>
      </c>
      <c r="H3175" s="1">
        <v>647918</v>
      </c>
      <c r="I3175" t="str">
        <f>_xlfn.XLOOKUP(Tabuľka9[[#This Row],[IČO]],Zlúčenie1[IČO],Zlúčenie1[zariadenie_short])</f>
        <v>DSS Ladomerská Vieska</v>
      </c>
      <c r="J3175" t="str">
        <f>_xlfn.XLOOKUP(Tabuľka9[[#This Row],[IČO]],Zlúčenie1[IČO],Zlúčenie1[cis_obce.okres_skratka])</f>
        <v>ZH</v>
      </c>
    </row>
    <row r="3176" spans="1:10" hidden="1" x14ac:dyDescent="0.25">
      <c r="A3176" t="s">
        <v>122</v>
      </c>
      <c r="B3176" t="s">
        <v>132</v>
      </c>
      <c r="C3176" t="s">
        <v>10</v>
      </c>
      <c r="D3176"/>
      <c r="E3176" s="8"/>
      <c r="F3176"/>
      <c r="G3176">
        <f>SUM(Tabuľka9[[#This Row],[Predpokladané spotrebované množstvo 07-12/2022]]*Tabuľka9[[#This Row],[Cena MJ S  DPH]])</f>
        <v>0</v>
      </c>
      <c r="H3176" s="1">
        <v>647918</v>
      </c>
      <c r="I3176" t="str">
        <f>_xlfn.XLOOKUP(Tabuľka9[[#This Row],[IČO]],Zlúčenie1[IČO],Zlúčenie1[zariadenie_short])</f>
        <v>DSS Ladomerská Vieska</v>
      </c>
      <c r="J3176" t="str">
        <f>_xlfn.XLOOKUP(Tabuľka9[[#This Row],[IČO]],Zlúčenie1[IČO],Zlúčenie1[cis_obce.okres_skratka])</f>
        <v>ZH</v>
      </c>
    </row>
    <row r="3177" spans="1:10" hidden="1" x14ac:dyDescent="0.25">
      <c r="A3177" t="s">
        <v>122</v>
      </c>
      <c r="B3177" t="s">
        <v>134</v>
      </c>
      <c r="C3177" t="s">
        <v>10</v>
      </c>
      <c r="D3177"/>
      <c r="E3177" s="8">
        <v>2.89</v>
      </c>
      <c r="F3177"/>
      <c r="G3177">
        <f>SUM(Tabuľka9[[#This Row],[Predpokladané spotrebované množstvo 07-12/2022]]*Tabuľka9[[#This Row],[Cena MJ S  DPH]])</f>
        <v>0</v>
      </c>
      <c r="H3177" s="1">
        <v>647918</v>
      </c>
      <c r="I3177" t="str">
        <f>_xlfn.XLOOKUP(Tabuľka9[[#This Row],[IČO]],Zlúčenie1[IČO],Zlúčenie1[zariadenie_short])</f>
        <v>DSS Ladomerská Vieska</v>
      </c>
      <c r="J3177" t="str">
        <f>_xlfn.XLOOKUP(Tabuľka9[[#This Row],[IČO]],Zlúčenie1[IČO],Zlúčenie1[cis_obce.okres_skratka])</f>
        <v>ZH</v>
      </c>
    </row>
    <row r="3178" spans="1:10" hidden="1" x14ac:dyDescent="0.25">
      <c r="A3178" t="s">
        <v>122</v>
      </c>
      <c r="B3178" t="s">
        <v>135</v>
      </c>
      <c r="C3178" t="s">
        <v>10</v>
      </c>
      <c r="D3178"/>
      <c r="E3178" s="8">
        <v>5.5</v>
      </c>
      <c r="F3178"/>
      <c r="G3178">
        <f>SUM(Tabuľka9[[#This Row],[Predpokladané spotrebované množstvo 07-12/2022]]*Tabuľka9[[#This Row],[Cena MJ S  DPH]])</f>
        <v>0</v>
      </c>
      <c r="H3178" s="1">
        <v>647918</v>
      </c>
      <c r="I3178" t="str">
        <f>_xlfn.XLOOKUP(Tabuľka9[[#This Row],[IČO]],Zlúčenie1[IČO],Zlúčenie1[zariadenie_short])</f>
        <v>DSS Ladomerská Vieska</v>
      </c>
      <c r="J3178" t="str">
        <f>_xlfn.XLOOKUP(Tabuľka9[[#This Row],[IČO]],Zlúčenie1[IČO],Zlúčenie1[cis_obce.okres_skratka])</f>
        <v>ZH</v>
      </c>
    </row>
    <row r="3179" spans="1:10" hidden="1" x14ac:dyDescent="0.25">
      <c r="A3179" t="s">
        <v>122</v>
      </c>
      <c r="B3179" t="s">
        <v>136</v>
      </c>
      <c r="C3179" t="s">
        <v>10</v>
      </c>
      <c r="D3179"/>
      <c r="E3179" s="8"/>
      <c r="F3179"/>
      <c r="G3179">
        <f>SUM(Tabuľka9[[#This Row],[Predpokladané spotrebované množstvo 07-12/2022]]*Tabuľka9[[#This Row],[Cena MJ S  DPH]])</f>
        <v>0</v>
      </c>
      <c r="H3179" s="1">
        <v>647918</v>
      </c>
      <c r="I3179" t="str">
        <f>_xlfn.XLOOKUP(Tabuľka9[[#This Row],[IČO]],Zlúčenie1[IČO],Zlúčenie1[zariadenie_short])</f>
        <v>DSS Ladomerská Vieska</v>
      </c>
      <c r="J3179" t="str">
        <f>_xlfn.XLOOKUP(Tabuľka9[[#This Row],[IČO]],Zlúčenie1[IČO],Zlúčenie1[cis_obce.okres_skratka])</f>
        <v>ZH</v>
      </c>
    </row>
    <row r="3180" spans="1:10" hidden="1" x14ac:dyDescent="0.25">
      <c r="A3180" t="s">
        <v>122</v>
      </c>
      <c r="B3180" t="s">
        <v>137</v>
      </c>
      <c r="C3180" t="s">
        <v>10</v>
      </c>
      <c r="D3180"/>
      <c r="E3180" s="8"/>
      <c r="F3180"/>
      <c r="G3180">
        <f>SUM(Tabuľka9[[#This Row],[Predpokladané spotrebované množstvo 07-12/2022]]*Tabuľka9[[#This Row],[Cena MJ S  DPH]])</f>
        <v>0</v>
      </c>
      <c r="H3180" s="1">
        <v>647918</v>
      </c>
      <c r="I3180" t="str">
        <f>_xlfn.XLOOKUP(Tabuľka9[[#This Row],[IČO]],Zlúčenie1[IČO],Zlúčenie1[zariadenie_short])</f>
        <v>DSS Ladomerská Vieska</v>
      </c>
      <c r="J3180" t="str">
        <f>_xlfn.XLOOKUP(Tabuľka9[[#This Row],[IČO]],Zlúčenie1[IČO],Zlúčenie1[cis_obce.okres_skratka])</f>
        <v>ZH</v>
      </c>
    </row>
    <row r="3181" spans="1:10" hidden="1" x14ac:dyDescent="0.25">
      <c r="A3181" t="s">
        <v>122</v>
      </c>
      <c r="B3181" t="s">
        <v>138</v>
      </c>
      <c r="C3181" t="s">
        <v>10</v>
      </c>
      <c r="D3181"/>
      <c r="E3181" s="8"/>
      <c r="F3181"/>
      <c r="G3181">
        <f>SUM(Tabuľka9[[#This Row],[Predpokladané spotrebované množstvo 07-12/2022]]*Tabuľka9[[#This Row],[Cena MJ S  DPH]])</f>
        <v>0</v>
      </c>
      <c r="H3181" s="1">
        <v>647918</v>
      </c>
      <c r="I3181" t="str">
        <f>_xlfn.XLOOKUP(Tabuľka9[[#This Row],[IČO]],Zlúčenie1[IČO],Zlúčenie1[zariadenie_short])</f>
        <v>DSS Ladomerská Vieska</v>
      </c>
      <c r="J3181" t="str">
        <f>_xlfn.XLOOKUP(Tabuľka9[[#This Row],[IČO]],Zlúčenie1[IČO],Zlúčenie1[cis_obce.okres_skratka])</f>
        <v>ZH</v>
      </c>
    </row>
    <row r="3182" spans="1:10" hidden="1" x14ac:dyDescent="0.25">
      <c r="A3182" t="s">
        <v>122</v>
      </c>
      <c r="B3182" t="s">
        <v>139</v>
      </c>
      <c r="C3182" t="s">
        <v>10</v>
      </c>
      <c r="D3182"/>
      <c r="E3182" s="8"/>
      <c r="F3182"/>
      <c r="G3182">
        <f>SUM(Tabuľka9[[#This Row],[Predpokladané spotrebované množstvo 07-12/2022]]*Tabuľka9[[#This Row],[Cena MJ S  DPH]])</f>
        <v>0</v>
      </c>
      <c r="H3182" s="1">
        <v>647918</v>
      </c>
      <c r="I3182" t="str">
        <f>_xlfn.XLOOKUP(Tabuľka9[[#This Row],[IČO]],Zlúčenie1[IČO],Zlúčenie1[zariadenie_short])</f>
        <v>DSS Ladomerská Vieska</v>
      </c>
      <c r="J3182" t="str">
        <f>_xlfn.XLOOKUP(Tabuľka9[[#This Row],[IČO]],Zlúčenie1[IČO],Zlúčenie1[cis_obce.okres_skratka])</f>
        <v>ZH</v>
      </c>
    </row>
    <row r="3183" spans="1:10" hidden="1" x14ac:dyDescent="0.25">
      <c r="A3183" t="s">
        <v>122</v>
      </c>
      <c r="B3183" t="s">
        <v>140</v>
      </c>
      <c r="C3183" t="s">
        <v>10</v>
      </c>
      <c r="D3183"/>
      <c r="E3183" s="8"/>
      <c r="F3183"/>
      <c r="G3183">
        <f>SUM(Tabuľka9[[#This Row],[Predpokladané spotrebované množstvo 07-12/2022]]*Tabuľka9[[#This Row],[Cena MJ S  DPH]])</f>
        <v>0</v>
      </c>
      <c r="H3183" s="1">
        <v>647918</v>
      </c>
      <c r="I3183" t="str">
        <f>_xlfn.XLOOKUP(Tabuľka9[[#This Row],[IČO]],Zlúčenie1[IČO],Zlúčenie1[zariadenie_short])</f>
        <v>DSS Ladomerská Vieska</v>
      </c>
      <c r="J3183" t="str">
        <f>_xlfn.XLOOKUP(Tabuľka9[[#This Row],[IČO]],Zlúčenie1[IČO],Zlúčenie1[cis_obce.okres_skratka])</f>
        <v>ZH</v>
      </c>
    </row>
    <row r="3184" spans="1:10" hidden="1" x14ac:dyDescent="0.25">
      <c r="A3184" t="s">
        <v>122</v>
      </c>
      <c r="B3184" t="s">
        <v>141</v>
      </c>
      <c r="C3184" t="s">
        <v>10</v>
      </c>
      <c r="D3184"/>
      <c r="E3184" s="8"/>
      <c r="F3184"/>
      <c r="G3184">
        <f>SUM(Tabuľka9[[#This Row],[Predpokladané spotrebované množstvo 07-12/2022]]*Tabuľka9[[#This Row],[Cena MJ S  DPH]])</f>
        <v>0</v>
      </c>
      <c r="H3184" s="1">
        <v>647918</v>
      </c>
      <c r="I3184" t="str">
        <f>_xlfn.XLOOKUP(Tabuľka9[[#This Row],[IČO]],Zlúčenie1[IČO],Zlúčenie1[zariadenie_short])</f>
        <v>DSS Ladomerská Vieska</v>
      </c>
      <c r="J3184" t="str">
        <f>_xlfn.XLOOKUP(Tabuľka9[[#This Row],[IČO]],Zlúčenie1[IČO],Zlúčenie1[cis_obce.okres_skratka])</f>
        <v>ZH</v>
      </c>
    </row>
    <row r="3185" spans="1:10" hidden="1" x14ac:dyDescent="0.25">
      <c r="A3185" t="s">
        <v>122</v>
      </c>
      <c r="B3185" t="s">
        <v>142</v>
      </c>
      <c r="C3185" t="s">
        <v>10</v>
      </c>
      <c r="D3185"/>
      <c r="E3185" s="8"/>
      <c r="F3185"/>
      <c r="G3185">
        <f>SUM(Tabuľka9[[#This Row],[Predpokladané spotrebované množstvo 07-12/2022]]*Tabuľka9[[#This Row],[Cena MJ S  DPH]])</f>
        <v>0</v>
      </c>
      <c r="H3185" s="1">
        <v>647918</v>
      </c>
      <c r="I3185" t="str">
        <f>_xlfn.XLOOKUP(Tabuľka9[[#This Row],[IČO]],Zlúčenie1[IČO],Zlúčenie1[zariadenie_short])</f>
        <v>DSS Ladomerská Vieska</v>
      </c>
      <c r="J3185" t="str">
        <f>_xlfn.XLOOKUP(Tabuľka9[[#This Row],[IČO]],Zlúčenie1[IČO],Zlúčenie1[cis_obce.okres_skratka])</f>
        <v>ZH</v>
      </c>
    </row>
    <row r="3186" spans="1:10" hidden="1" x14ac:dyDescent="0.25">
      <c r="A3186" t="s">
        <v>122</v>
      </c>
      <c r="B3186" t="s">
        <v>143</v>
      </c>
      <c r="C3186" t="s">
        <v>10</v>
      </c>
      <c r="D3186"/>
      <c r="E3186" s="8">
        <v>3.6</v>
      </c>
      <c r="F3186"/>
      <c r="G3186">
        <f>SUM(Tabuľka9[[#This Row],[Predpokladané spotrebované množstvo 07-12/2022]]*Tabuľka9[[#This Row],[Cena MJ S  DPH]])</f>
        <v>0</v>
      </c>
      <c r="H3186" s="1">
        <v>647918</v>
      </c>
      <c r="I3186" t="str">
        <f>_xlfn.XLOOKUP(Tabuľka9[[#This Row],[IČO]],Zlúčenie1[IČO],Zlúčenie1[zariadenie_short])</f>
        <v>DSS Ladomerská Vieska</v>
      </c>
      <c r="J3186" t="str">
        <f>_xlfn.XLOOKUP(Tabuľka9[[#This Row],[IČO]],Zlúčenie1[IČO],Zlúčenie1[cis_obce.okres_skratka])</f>
        <v>ZH</v>
      </c>
    </row>
    <row r="3187" spans="1:10" hidden="1" x14ac:dyDescent="0.25">
      <c r="A3187" t="s">
        <v>122</v>
      </c>
      <c r="B3187" t="s">
        <v>144</v>
      </c>
      <c r="C3187" t="s">
        <v>10</v>
      </c>
      <c r="D3187"/>
      <c r="E3187" s="8"/>
      <c r="F3187"/>
      <c r="G3187">
        <f>SUM(Tabuľka9[[#This Row],[Predpokladané spotrebované množstvo 07-12/2022]]*Tabuľka9[[#This Row],[Cena MJ S  DPH]])</f>
        <v>0</v>
      </c>
      <c r="H3187" s="1">
        <v>647918</v>
      </c>
      <c r="I3187" t="str">
        <f>_xlfn.XLOOKUP(Tabuľka9[[#This Row],[IČO]],Zlúčenie1[IČO],Zlúčenie1[zariadenie_short])</f>
        <v>DSS Ladomerská Vieska</v>
      </c>
      <c r="J3187" t="str">
        <f>_xlfn.XLOOKUP(Tabuľka9[[#This Row],[IČO]],Zlúčenie1[IČO],Zlúčenie1[cis_obce.okres_skratka])</f>
        <v>ZH</v>
      </c>
    </row>
    <row r="3188" spans="1:10" hidden="1" x14ac:dyDescent="0.25">
      <c r="A3188" t="s">
        <v>122</v>
      </c>
      <c r="B3188" t="s">
        <v>145</v>
      </c>
      <c r="C3188" t="s">
        <v>10</v>
      </c>
      <c r="D3188"/>
      <c r="E3188" s="8"/>
      <c r="F3188"/>
      <c r="G3188">
        <f>SUM(Tabuľka9[[#This Row],[Predpokladané spotrebované množstvo 07-12/2022]]*Tabuľka9[[#This Row],[Cena MJ S  DPH]])</f>
        <v>0</v>
      </c>
      <c r="H3188" s="1">
        <v>647918</v>
      </c>
      <c r="I3188" t="str">
        <f>_xlfn.XLOOKUP(Tabuľka9[[#This Row],[IČO]],Zlúčenie1[IČO],Zlúčenie1[zariadenie_short])</f>
        <v>DSS Ladomerská Vieska</v>
      </c>
      <c r="J3188" t="str">
        <f>_xlfn.XLOOKUP(Tabuľka9[[#This Row],[IČO]],Zlúčenie1[IČO],Zlúčenie1[cis_obce.okres_skratka])</f>
        <v>ZH</v>
      </c>
    </row>
    <row r="3189" spans="1:10" hidden="1" x14ac:dyDescent="0.25">
      <c r="A3189" t="s">
        <v>122</v>
      </c>
      <c r="B3189" t="s">
        <v>146</v>
      </c>
      <c r="C3189" t="s">
        <v>10</v>
      </c>
      <c r="D3189"/>
      <c r="E3189" s="8">
        <v>3</v>
      </c>
      <c r="F3189"/>
      <c r="G3189">
        <f>SUM(Tabuľka9[[#This Row],[Predpokladané spotrebované množstvo 07-12/2022]]*Tabuľka9[[#This Row],[Cena MJ S  DPH]])</f>
        <v>0</v>
      </c>
      <c r="H3189" s="1">
        <v>647918</v>
      </c>
      <c r="I3189" t="str">
        <f>_xlfn.XLOOKUP(Tabuľka9[[#This Row],[IČO]],Zlúčenie1[IČO],Zlúčenie1[zariadenie_short])</f>
        <v>DSS Ladomerská Vieska</v>
      </c>
      <c r="J3189" t="str">
        <f>_xlfn.XLOOKUP(Tabuľka9[[#This Row],[IČO]],Zlúčenie1[IČO],Zlúčenie1[cis_obce.okres_skratka])</f>
        <v>ZH</v>
      </c>
    </row>
    <row r="3190" spans="1:10" hidden="1" x14ac:dyDescent="0.25">
      <c r="A3190" t="s">
        <v>122</v>
      </c>
      <c r="B3190" t="s">
        <v>147</v>
      </c>
      <c r="C3190" t="s">
        <v>10</v>
      </c>
      <c r="D3190"/>
      <c r="E3190" s="8"/>
      <c r="F3190"/>
      <c r="G3190">
        <f>SUM(Tabuľka9[[#This Row],[Predpokladané spotrebované množstvo 07-12/2022]]*Tabuľka9[[#This Row],[Cena MJ S  DPH]])</f>
        <v>0</v>
      </c>
      <c r="H3190" s="1">
        <v>647918</v>
      </c>
      <c r="I3190" t="str">
        <f>_xlfn.XLOOKUP(Tabuľka9[[#This Row],[IČO]],Zlúčenie1[IČO],Zlúčenie1[zariadenie_short])</f>
        <v>DSS Ladomerská Vieska</v>
      </c>
      <c r="J3190" t="str">
        <f>_xlfn.XLOOKUP(Tabuľka9[[#This Row],[IČO]],Zlúčenie1[IČO],Zlúčenie1[cis_obce.okres_skratka])</f>
        <v>ZH</v>
      </c>
    </row>
    <row r="3191" spans="1:10" hidden="1" x14ac:dyDescent="0.25">
      <c r="A3191" t="s">
        <v>122</v>
      </c>
      <c r="B3191" t="s">
        <v>148</v>
      </c>
      <c r="C3191" t="s">
        <v>10</v>
      </c>
      <c r="D3191"/>
      <c r="E3191" s="8"/>
      <c r="F3191"/>
      <c r="G3191">
        <f>SUM(Tabuľka9[[#This Row],[Predpokladané spotrebované množstvo 07-12/2022]]*Tabuľka9[[#This Row],[Cena MJ S  DPH]])</f>
        <v>0</v>
      </c>
      <c r="H3191" s="1">
        <v>647918</v>
      </c>
      <c r="I3191" t="str">
        <f>_xlfn.XLOOKUP(Tabuľka9[[#This Row],[IČO]],Zlúčenie1[IČO],Zlúčenie1[zariadenie_short])</f>
        <v>DSS Ladomerská Vieska</v>
      </c>
      <c r="J3191" t="str">
        <f>_xlfn.XLOOKUP(Tabuľka9[[#This Row],[IČO]],Zlúčenie1[IČO],Zlúčenie1[cis_obce.okres_skratka])</f>
        <v>ZH</v>
      </c>
    </row>
    <row r="3192" spans="1:10" hidden="1" x14ac:dyDescent="0.25">
      <c r="A3192" t="s">
        <v>122</v>
      </c>
      <c r="B3192" t="s">
        <v>149</v>
      </c>
      <c r="C3192" t="s">
        <v>10</v>
      </c>
      <c r="D3192"/>
      <c r="E3192" s="8">
        <v>2.89</v>
      </c>
      <c r="F3192"/>
      <c r="G3192">
        <f>SUM(Tabuľka9[[#This Row],[Predpokladané spotrebované množstvo 07-12/2022]]*Tabuľka9[[#This Row],[Cena MJ S  DPH]])</f>
        <v>0</v>
      </c>
      <c r="H3192" s="1">
        <v>647918</v>
      </c>
      <c r="I3192" t="str">
        <f>_xlfn.XLOOKUP(Tabuľka9[[#This Row],[IČO]],Zlúčenie1[IČO],Zlúčenie1[zariadenie_short])</f>
        <v>DSS Ladomerská Vieska</v>
      </c>
      <c r="J3192" t="str">
        <f>_xlfn.XLOOKUP(Tabuľka9[[#This Row],[IČO]],Zlúčenie1[IČO],Zlúčenie1[cis_obce.okres_skratka])</f>
        <v>ZH</v>
      </c>
    </row>
    <row r="3193" spans="1:10" hidden="1" x14ac:dyDescent="0.25">
      <c r="A3193" t="s">
        <v>122</v>
      </c>
      <c r="B3193" t="s">
        <v>150</v>
      </c>
      <c r="C3193" t="s">
        <v>10</v>
      </c>
      <c r="D3193"/>
      <c r="E3193" s="8"/>
      <c r="F3193"/>
      <c r="G3193">
        <f>SUM(Tabuľka9[[#This Row],[Predpokladané spotrebované množstvo 07-12/2022]]*Tabuľka9[[#This Row],[Cena MJ S  DPH]])</f>
        <v>0</v>
      </c>
      <c r="H3193" s="1">
        <v>647918</v>
      </c>
      <c r="I3193" t="str">
        <f>_xlfn.XLOOKUP(Tabuľka9[[#This Row],[IČO]],Zlúčenie1[IČO],Zlúčenie1[zariadenie_short])</f>
        <v>DSS Ladomerská Vieska</v>
      </c>
      <c r="J3193" t="str">
        <f>_xlfn.XLOOKUP(Tabuľka9[[#This Row],[IČO]],Zlúčenie1[IČO],Zlúčenie1[cis_obce.okres_skratka])</f>
        <v>ZH</v>
      </c>
    </row>
    <row r="3194" spans="1:10" hidden="1" x14ac:dyDescent="0.25">
      <c r="A3194" t="s">
        <v>122</v>
      </c>
      <c r="B3194" t="s">
        <v>151</v>
      </c>
      <c r="C3194" t="s">
        <v>10</v>
      </c>
      <c r="D3194"/>
      <c r="E3194" s="8">
        <v>6</v>
      </c>
      <c r="F3194"/>
      <c r="G3194">
        <f>SUM(Tabuľka9[[#This Row],[Predpokladané spotrebované množstvo 07-12/2022]]*Tabuľka9[[#This Row],[Cena MJ S  DPH]])</f>
        <v>0</v>
      </c>
      <c r="H3194" s="1">
        <v>647918</v>
      </c>
      <c r="I3194" t="str">
        <f>_xlfn.XLOOKUP(Tabuľka9[[#This Row],[IČO]],Zlúčenie1[IČO],Zlúčenie1[zariadenie_short])</f>
        <v>DSS Ladomerská Vieska</v>
      </c>
      <c r="J3194" t="str">
        <f>_xlfn.XLOOKUP(Tabuľka9[[#This Row],[IČO]],Zlúčenie1[IČO],Zlúčenie1[cis_obce.okres_skratka])</f>
        <v>ZH</v>
      </c>
    </row>
    <row r="3195" spans="1:10" hidden="1" x14ac:dyDescent="0.25">
      <c r="A3195" t="s">
        <v>122</v>
      </c>
      <c r="B3195" t="s">
        <v>152</v>
      </c>
      <c r="C3195" t="s">
        <v>10</v>
      </c>
      <c r="D3195"/>
      <c r="E3195" s="8"/>
      <c r="F3195"/>
      <c r="G3195">
        <f>SUM(Tabuľka9[[#This Row],[Predpokladané spotrebované množstvo 07-12/2022]]*Tabuľka9[[#This Row],[Cena MJ S  DPH]])</f>
        <v>0</v>
      </c>
      <c r="H3195" s="1">
        <v>647918</v>
      </c>
      <c r="I3195" t="str">
        <f>_xlfn.XLOOKUP(Tabuľka9[[#This Row],[IČO]],Zlúčenie1[IČO],Zlúčenie1[zariadenie_short])</f>
        <v>DSS Ladomerská Vieska</v>
      </c>
      <c r="J3195" t="str">
        <f>_xlfn.XLOOKUP(Tabuľka9[[#This Row],[IČO]],Zlúčenie1[IČO],Zlúčenie1[cis_obce.okres_skratka])</f>
        <v>ZH</v>
      </c>
    </row>
    <row r="3196" spans="1:10" hidden="1" x14ac:dyDescent="0.25">
      <c r="A3196" t="s">
        <v>122</v>
      </c>
      <c r="B3196" t="s">
        <v>153</v>
      </c>
      <c r="C3196" t="s">
        <v>10</v>
      </c>
      <c r="D3196"/>
      <c r="E3196" s="8">
        <v>6</v>
      </c>
      <c r="F3196"/>
      <c r="G3196">
        <f>SUM(Tabuľka9[[#This Row],[Predpokladané spotrebované množstvo 07-12/2022]]*Tabuľka9[[#This Row],[Cena MJ S  DPH]])</f>
        <v>0</v>
      </c>
      <c r="H3196" s="1">
        <v>647918</v>
      </c>
      <c r="I3196" t="str">
        <f>_xlfn.XLOOKUP(Tabuľka9[[#This Row],[IČO]],Zlúčenie1[IČO],Zlúčenie1[zariadenie_short])</f>
        <v>DSS Ladomerská Vieska</v>
      </c>
      <c r="J3196" t="str">
        <f>_xlfn.XLOOKUP(Tabuľka9[[#This Row],[IČO]],Zlúčenie1[IČO],Zlúčenie1[cis_obce.okres_skratka])</f>
        <v>ZH</v>
      </c>
    </row>
    <row r="3197" spans="1:10" hidden="1" x14ac:dyDescent="0.25">
      <c r="A3197" t="s">
        <v>122</v>
      </c>
      <c r="B3197" t="s">
        <v>154</v>
      </c>
      <c r="C3197" t="s">
        <v>10</v>
      </c>
      <c r="D3197"/>
      <c r="E3197" s="8">
        <v>2.64</v>
      </c>
      <c r="F3197"/>
      <c r="G3197">
        <f>SUM(Tabuľka9[[#This Row],[Predpokladané spotrebované množstvo 07-12/2022]]*Tabuľka9[[#This Row],[Cena MJ S  DPH]])</f>
        <v>0</v>
      </c>
      <c r="H3197" s="1">
        <v>647918</v>
      </c>
      <c r="I3197" t="str">
        <f>_xlfn.XLOOKUP(Tabuľka9[[#This Row],[IČO]],Zlúčenie1[IČO],Zlúčenie1[zariadenie_short])</f>
        <v>DSS Ladomerská Vieska</v>
      </c>
      <c r="J3197" t="str">
        <f>_xlfn.XLOOKUP(Tabuľka9[[#This Row],[IČO]],Zlúčenie1[IČO],Zlúčenie1[cis_obce.okres_skratka])</f>
        <v>ZH</v>
      </c>
    </row>
    <row r="3198" spans="1:10" hidden="1" x14ac:dyDescent="0.25">
      <c r="A3198" t="s">
        <v>122</v>
      </c>
      <c r="B3198" t="s">
        <v>155</v>
      </c>
      <c r="C3198" t="s">
        <v>10</v>
      </c>
      <c r="D3198"/>
      <c r="E3198" s="8">
        <v>3.85</v>
      </c>
      <c r="F3198"/>
      <c r="G3198">
        <f>SUM(Tabuľka9[[#This Row],[Predpokladané spotrebované množstvo 07-12/2022]]*Tabuľka9[[#This Row],[Cena MJ S  DPH]])</f>
        <v>0</v>
      </c>
      <c r="H3198" s="1">
        <v>647918</v>
      </c>
      <c r="I3198" t="str">
        <f>_xlfn.XLOOKUP(Tabuľka9[[#This Row],[IČO]],Zlúčenie1[IČO],Zlúčenie1[zariadenie_short])</f>
        <v>DSS Ladomerská Vieska</v>
      </c>
      <c r="J3198" t="str">
        <f>_xlfn.XLOOKUP(Tabuľka9[[#This Row],[IČO]],Zlúčenie1[IČO],Zlúčenie1[cis_obce.okres_skratka])</f>
        <v>ZH</v>
      </c>
    </row>
    <row r="3199" spans="1:10" hidden="1" x14ac:dyDescent="0.25">
      <c r="A3199" t="s">
        <v>122</v>
      </c>
      <c r="B3199" t="s">
        <v>156</v>
      </c>
      <c r="C3199" t="s">
        <v>10</v>
      </c>
      <c r="D3199"/>
      <c r="E3199" s="8">
        <v>3.5</v>
      </c>
      <c r="F3199"/>
      <c r="G3199">
        <f>SUM(Tabuľka9[[#This Row],[Predpokladané spotrebované množstvo 07-12/2022]]*Tabuľka9[[#This Row],[Cena MJ S  DPH]])</f>
        <v>0</v>
      </c>
      <c r="H3199" s="1">
        <v>647918</v>
      </c>
      <c r="I3199" t="str">
        <f>_xlfn.XLOOKUP(Tabuľka9[[#This Row],[IČO]],Zlúčenie1[IČO],Zlúčenie1[zariadenie_short])</f>
        <v>DSS Ladomerská Vieska</v>
      </c>
      <c r="J3199" t="str">
        <f>_xlfn.XLOOKUP(Tabuľka9[[#This Row],[IČO]],Zlúčenie1[IČO],Zlúčenie1[cis_obce.okres_skratka])</f>
        <v>ZH</v>
      </c>
    </row>
    <row r="3200" spans="1:10" hidden="1" x14ac:dyDescent="0.25">
      <c r="A3200" t="s">
        <v>122</v>
      </c>
      <c r="B3200" t="s">
        <v>157</v>
      </c>
      <c r="C3200" t="s">
        <v>10</v>
      </c>
      <c r="D3200"/>
      <c r="E3200" s="8"/>
      <c r="F3200"/>
      <c r="G3200">
        <f>SUM(Tabuľka9[[#This Row],[Predpokladané spotrebované množstvo 07-12/2022]]*Tabuľka9[[#This Row],[Cena MJ S  DPH]])</f>
        <v>0</v>
      </c>
      <c r="H3200" s="1">
        <v>647918</v>
      </c>
      <c r="I3200" t="str">
        <f>_xlfn.XLOOKUP(Tabuľka9[[#This Row],[IČO]],Zlúčenie1[IČO],Zlúčenie1[zariadenie_short])</f>
        <v>DSS Ladomerská Vieska</v>
      </c>
      <c r="J3200" t="str">
        <f>_xlfn.XLOOKUP(Tabuľka9[[#This Row],[IČO]],Zlúčenie1[IČO],Zlúčenie1[cis_obce.okres_skratka])</f>
        <v>ZH</v>
      </c>
    </row>
    <row r="3201" spans="1:10" hidden="1" x14ac:dyDescent="0.25">
      <c r="A3201" t="s">
        <v>122</v>
      </c>
      <c r="B3201" t="s">
        <v>158</v>
      </c>
      <c r="C3201" t="s">
        <v>10</v>
      </c>
      <c r="D3201"/>
      <c r="E3201" s="8"/>
      <c r="F3201"/>
      <c r="G3201">
        <f>SUM(Tabuľka9[[#This Row],[Predpokladané spotrebované množstvo 07-12/2022]]*Tabuľka9[[#This Row],[Cena MJ S  DPH]])</f>
        <v>0</v>
      </c>
      <c r="H3201" s="1">
        <v>647918</v>
      </c>
      <c r="I3201" t="str">
        <f>_xlfn.XLOOKUP(Tabuľka9[[#This Row],[IČO]],Zlúčenie1[IČO],Zlúčenie1[zariadenie_short])</f>
        <v>DSS Ladomerská Vieska</v>
      </c>
      <c r="J3201" t="str">
        <f>_xlfn.XLOOKUP(Tabuľka9[[#This Row],[IČO]],Zlúčenie1[IČO],Zlúčenie1[cis_obce.okres_skratka])</f>
        <v>ZH</v>
      </c>
    </row>
    <row r="3202" spans="1:10" hidden="1" x14ac:dyDescent="0.25">
      <c r="A3202" t="s">
        <v>122</v>
      </c>
      <c r="B3202" t="s">
        <v>159</v>
      </c>
      <c r="C3202" t="s">
        <v>10</v>
      </c>
      <c r="D3202"/>
      <c r="E3202" s="8">
        <v>5.5</v>
      </c>
      <c r="F3202"/>
      <c r="G3202">
        <f>SUM(Tabuľka9[[#This Row],[Predpokladané spotrebované množstvo 07-12/2022]]*Tabuľka9[[#This Row],[Cena MJ S  DPH]])</f>
        <v>0</v>
      </c>
      <c r="H3202" s="1">
        <v>647918</v>
      </c>
      <c r="I3202" t="str">
        <f>_xlfn.XLOOKUP(Tabuľka9[[#This Row],[IČO]],Zlúčenie1[IČO],Zlúčenie1[zariadenie_short])</f>
        <v>DSS Ladomerská Vieska</v>
      </c>
      <c r="J3202" t="str">
        <f>_xlfn.XLOOKUP(Tabuľka9[[#This Row],[IČO]],Zlúčenie1[IČO],Zlúčenie1[cis_obce.okres_skratka])</f>
        <v>ZH</v>
      </c>
    </row>
    <row r="3203" spans="1:10" hidden="1" x14ac:dyDescent="0.25">
      <c r="A3203" t="s">
        <v>122</v>
      </c>
      <c r="B3203" t="s">
        <v>160</v>
      </c>
      <c r="C3203" t="s">
        <v>10</v>
      </c>
      <c r="D3203"/>
      <c r="E3203" s="8"/>
      <c r="F3203"/>
      <c r="G3203">
        <f>SUM(Tabuľka9[[#This Row],[Predpokladané spotrebované množstvo 07-12/2022]]*Tabuľka9[[#This Row],[Cena MJ S  DPH]])</f>
        <v>0</v>
      </c>
      <c r="H3203" s="1">
        <v>647918</v>
      </c>
      <c r="I3203" t="str">
        <f>_xlfn.XLOOKUP(Tabuľka9[[#This Row],[IČO]],Zlúčenie1[IČO],Zlúčenie1[zariadenie_short])</f>
        <v>DSS Ladomerská Vieska</v>
      </c>
      <c r="J3203" t="str">
        <f>_xlfn.XLOOKUP(Tabuľka9[[#This Row],[IČO]],Zlúčenie1[IČO],Zlúčenie1[cis_obce.okres_skratka])</f>
        <v>ZH</v>
      </c>
    </row>
    <row r="3204" spans="1:10" hidden="1" x14ac:dyDescent="0.25">
      <c r="A3204" t="s">
        <v>122</v>
      </c>
      <c r="B3204" t="s">
        <v>161</v>
      </c>
      <c r="C3204" t="s">
        <v>10</v>
      </c>
      <c r="D3204"/>
      <c r="E3204" s="8"/>
      <c r="F3204"/>
      <c r="G3204">
        <f>SUM(Tabuľka9[[#This Row],[Predpokladané spotrebované množstvo 07-12/2022]]*Tabuľka9[[#This Row],[Cena MJ S  DPH]])</f>
        <v>0</v>
      </c>
      <c r="H3204" s="1">
        <v>647918</v>
      </c>
      <c r="I3204" t="str">
        <f>_xlfn.XLOOKUP(Tabuľka9[[#This Row],[IČO]],Zlúčenie1[IČO],Zlúčenie1[zariadenie_short])</f>
        <v>DSS Ladomerská Vieska</v>
      </c>
      <c r="J3204" t="str">
        <f>_xlfn.XLOOKUP(Tabuľka9[[#This Row],[IČO]],Zlúčenie1[IČO],Zlúčenie1[cis_obce.okres_skratka])</f>
        <v>ZH</v>
      </c>
    </row>
    <row r="3205" spans="1:10" hidden="1" x14ac:dyDescent="0.25">
      <c r="A3205" t="s">
        <v>122</v>
      </c>
      <c r="B3205" t="s">
        <v>162</v>
      </c>
      <c r="C3205" t="s">
        <v>10</v>
      </c>
      <c r="D3205"/>
      <c r="E3205" s="8"/>
      <c r="F3205"/>
      <c r="G3205">
        <f>SUM(Tabuľka9[[#This Row],[Predpokladané spotrebované množstvo 07-12/2022]]*Tabuľka9[[#This Row],[Cena MJ S  DPH]])</f>
        <v>0</v>
      </c>
      <c r="H3205" s="1">
        <v>647918</v>
      </c>
      <c r="I3205" t="str">
        <f>_xlfn.XLOOKUP(Tabuľka9[[#This Row],[IČO]],Zlúčenie1[IČO],Zlúčenie1[zariadenie_short])</f>
        <v>DSS Ladomerská Vieska</v>
      </c>
      <c r="J3205" t="str">
        <f>_xlfn.XLOOKUP(Tabuľka9[[#This Row],[IČO]],Zlúčenie1[IČO],Zlúčenie1[cis_obce.okres_skratka])</f>
        <v>ZH</v>
      </c>
    </row>
    <row r="3206" spans="1:10" hidden="1" x14ac:dyDescent="0.25">
      <c r="A3206" t="s">
        <v>122</v>
      </c>
      <c r="B3206" t="s">
        <v>163</v>
      </c>
      <c r="C3206" t="s">
        <v>10</v>
      </c>
      <c r="D3206"/>
      <c r="E3206" s="8"/>
      <c r="F3206"/>
      <c r="G3206">
        <f>SUM(Tabuľka9[[#This Row],[Predpokladané spotrebované množstvo 07-12/2022]]*Tabuľka9[[#This Row],[Cena MJ S  DPH]])</f>
        <v>0</v>
      </c>
      <c r="H3206" s="1">
        <v>647918</v>
      </c>
      <c r="I3206" t="str">
        <f>_xlfn.XLOOKUP(Tabuľka9[[#This Row],[IČO]],Zlúčenie1[IČO],Zlúčenie1[zariadenie_short])</f>
        <v>DSS Ladomerská Vieska</v>
      </c>
      <c r="J3206" t="str">
        <f>_xlfn.XLOOKUP(Tabuľka9[[#This Row],[IČO]],Zlúčenie1[IČO],Zlúčenie1[cis_obce.okres_skratka])</f>
        <v>ZH</v>
      </c>
    </row>
    <row r="3207" spans="1:10" hidden="1" x14ac:dyDescent="0.25">
      <c r="A3207" t="s">
        <v>122</v>
      </c>
      <c r="B3207" t="s">
        <v>164</v>
      </c>
      <c r="C3207" t="s">
        <v>10</v>
      </c>
      <c r="D3207"/>
      <c r="E3207" s="8">
        <v>4.0999999999999996</v>
      </c>
      <c r="F3207"/>
      <c r="G3207">
        <f>SUM(Tabuľka9[[#This Row],[Predpokladané spotrebované množstvo 07-12/2022]]*Tabuľka9[[#This Row],[Cena MJ S  DPH]])</f>
        <v>0</v>
      </c>
      <c r="H3207" s="1">
        <v>647918</v>
      </c>
      <c r="I3207" t="str">
        <f>_xlfn.XLOOKUP(Tabuľka9[[#This Row],[IČO]],Zlúčenie1[IČO],Zlúčenie1[zariadenie_short])</f>
        <v>DSS Ladomerská Vieska</v>
      </c>
      <c r="J3207" t="str">
        <f>_xlfn.XLOOKUP(Tabuľka9[[#This Row],[IČO]],Zlúčenie1[IČO],Zlúčenie1[cis_obce.okres_skratka])</f>
        <v>ZH</v>
      </c>
    </row>
    <row r="3208" spans="1:10" hidden="1" x14ac:dyDescent="0.25">
      <c r="A3208" t="s">
        <v>122</v>
      </c>
      <c r="B3208" t="s">
        <v>165</v>
      </c>
      <c r="C3208" t="s">
        <v>10</v>
      </c>
      <c r="D3208"/>
      <c r="E3208" s="8">
        <v>1.55</v>
      </c>
      <c r="F3208"/>
      <c r="G3208">
        <f>SUM(Tabuľka9[[#This Row],[Predpokladané spotrebované množstvo 07-12/2022]]*Tabuľka9[[#This Row],[Cena MJ S  DPH]])</f>
        <v>0</v>
      </c>
      <c r="H3208" s="1">
        <v>647918</v>
      </c>
      <c r="I3208" t="str">
        <f>_xlfn.XLOOKUP(Tabuľka9[[#This Row],[IČO]],Zlúčenie1[IČO],Zlúčenie1[zariadenie_short])</f>
        <v>DSS Ladomerská Vieska</v>
      </c>
      <c r="J3208" t="str">
        <f>_xlfn.XLOOKUP(Tabuľka9[[#This Row],[IČO]],Zlúčenie1[IČO],Zlúčenie1[cis_obce.okres_skratka])</f>
        <v>ZH</v>
      </c>
    </row>
    <row r="3209" spans="1:10" hidden="1" x14ac:dyDescent="0.25">
      <c r="A3209" t="s">
        <v>122</v>
      </c>
      <c r="B3209" t="s">
        <v>166</v>
      </c>
      <c r="C3209" t="s">
        <v>10</v>
      </c>
      <c r="D3209"/>
      <c r="E3209" s="8"/>
      <c r="F3209"/>
      <c r="G3209">
        <f>SUM(Tabuľka9[[#This Row],[Predpokladané spotrebované množstvo 07-12/2022]]*Tabuľka9[[#This Row],[Cena MJ S  DPH]])</f>
        <v>0</v>
      </c>
      <c r="H3209" s="1">
        <v>647918</v>
      </c>
      <c r="I3209" t="str">
        <f>_xlfn.XLOOKUP(Tabuľka9[[#This Row],[IČO]],Zlúčenie1[IČO],Zlúčenie1[zariadenie_short])</f>
        <v>DSS Ladomerská Vieska</v>
      </c>
      <c r="J3209" t="str">
        <f>_xlfn.XLOOKUP(Tabuľka9[[#This Row],[IČO]],Zlúčenie1[IČO],Zlúčenie1[cis_obce.okres_skratka])</f>
        <v>ZH</v>
      </c>
    </row>
    <row r="3210" spans="1:10" hidden="1" x14ac:dyDescent="0.25">
      <c r="A3210" t="s">
        <v>122</v>
      </c>
      <c r="B3210" t="s">
        <v>167</v>
      </c>
      <c r="C3210" t="s">
        <v>10</v>
      </c>
      <c r="D3210"/>
      <c r="E3210" s="8">
        <v>3.5</v>
      </c>
      <c r="F3210"/>
      <c r="G3210">
        <f>SUM(Tabuľka9[[#This Row],[Predpokladané spotrebované množstvo 07-12/2022]]*Tabuľka9[[#This Row],[Cena MJ S  DPH]])</f>
        <v>0</v>
      </c>
      <c r="H3210" s="1">
        <v>647918</v>
      </c>
      <c r="I3210" t="str">
        <f>_xlfn.XLOOKUP(Tabuľka9[[#This Row],[IČO]],Zlúčenie1[IČO],Zlúčenie1[zariadenie_short])</f>
        <v>DSS Ladomerská Vieska</v>
      </c>
      <c r="J3210" t="str">
        <f>_xlfn.XLOOKUP(Tabuľka9[[#This Row],[IČO]],Zlúčenie1[IČO],Zlúčenie1[cis_obce.okres_skratka])</f>
        <v>ZH</v>
      </c>
    </row>
    <row r="3211" spans="1:10" hidden="1" x14ac:dyDescent="0.25">
      <c r="A3211" t="s">
        <v>122</v>
      </c>
      <c r="B3211" t="s">
        <v>168</v>
      </c>
      <c r="C3211" t="s">
        <v>10</v>
      </c>
      <c r="D3211"/>
      <c r="E3211" s="8"/>
      <c r="F3211"/>
      <c r="G3211">
        <f>SUM(Tabuľka9[[#This Row],[Predpokladané spotrebované množstvo 07-12/2022]]*Tabuľka9[[#This Row],[Cena MJ S  DPH]])</f>
        <v>0</v>
      </c>
      <c r="H3211" s="1">
        <v>647918</v>
      </c>
      <c r="I3211" t="str">
        <f>_xlfn.XLOOKUP(Tabuľka9[[#This Row],[IČO]],Zlúčenie1[IČO],Zlúčenie1[zariadenie_short])</f>
        <v>DSS Ladomerská Vieska</v>
      </c>
      <c r="J3211" t="str">
        <f>_xlfn.XLOOKUP(Tabuľka9[[#This Row],[IČO]],Zlúčenie1[IČO],Zlúčenie1[cis_obce.okres_skratka])</f>
        <v>ZH</v>
      </c>
    </row>
    <row r="3212" spans="1:10" hidden="1" x14ac:dyDescent="0.25">
      <c r="A3212" t="s">
        <v>122</v>
      </c>
      <c r="B3212" t="s">
        <v>169</v>
      </c>
      <c r="C3212" t="s">
        <v>10</v>
      </c>
      <c r="D3212"/>
      <c r="E3212" s="8">
        <v>3</v>
      </c>
      <c r="F3212"/>
      <c r="G3212">
        <f>SUM(Tabuľka9[[#This Row],[Predpokladané spotrebované množstvo 07-12/2022]]*Tabuľka9[[#This Row],[Cena MJ S  DPH]])</f>
        <v>0</v>
      </c>
      <c r="H3212" s="1">
        <v>647918</v>
      </c>
      <c r="I3212" t="str">
        <f>_xlfn.XLOOKUP(Tabuľka9[[#This Row],[IČO]],Zlúčenie1[IČO],Zlúčenie1[zariadenie_short])</f>
        <v>DSS Ladomerská Vieska</v>
      </c>
      <c r="J3212" t="str">
        <f>_xlfn.XLOOKUP(Tabuľka9[[#This Row],[IČO]],Zlúčenie1[IČO],Zlúčenie1[cis_obce.okres_skratka])</f>
        <v>ZH</v>
      </c>
    </row>
    <row r="3213" spans="1:10" hidden="1" x14ac:dyDescent="0.25">
      <c r="A3213" t="s">
        <v>122</v>
      </c>
      <c r="B3213" t="s">
        <v>170</v>
      </c>
      <c r="C3213" t="s">
        <v>10</v>
      </c>
      <c r="D3213"/>
      <c r="E3213" s="8"/>
      <c r="F3213"/>
      <c r="G3213">
        <f>SUM(Tabuľka9[[#This Row],[Predpokladané spotrebované množstvo 07-12/2022]]*Tabuľka9[[#This Row],[Cena MJ S  DPH]])</f>
        <v>0</v>
      </c>
      <c r="H3213" s="1">
        <v>647918</v>
      </c>
      <c r="I3213" t="str">
        <f>_xlfn.XLOOKUP(Tabuľka9[[#This Row],[IČO]],Zlúčenie1[IČO],Zlúčenie1[zariadenie_short])</f>
        <v>DSS Ladomerská Vieska</v>
      </c>
      <c r="J3213" t="str">
        <f>_xlfn.XLOOKUP(Tabuľka9[[#This Row],[IČO]],Zlúčenie1[IČO],Zlúčenie1[cis_obce.okres_skratka])</f>
        <v>ZH</v>
      </c>
    </row>
    <row r="3214" spans="1:10" hidden="1" x14ac:dyDescent="0.25">
      <c r="A3214" t="s">
        <v>122</v>
      </c>
      <c r="B3214" t="s">
        <v>171</v>
      </c>
      <c r="C3214" t="s">
        <v>10</v>
      </c>
      <c r="D3214"/>
      <c r="E3214" s="8"/>
      <c r="F3214"/>
      <c r="G3214">
        <f>SUM(Tabuľka9[[#This Row],[Predpokladané spotrebované množstvo 07-12/2022]]*Tabuľka9[[#This Row],[Cena MJ S  DPH]])</f>
        <v>0</v>
      </c>
      <c r="H3214" s="1">
        <v>647918</v>
      </c>
      <c r="I3214" t="str">
        <f>_xlfn.XLOOKUP(Tabuľka9[[#This Row],[IČO]],Zlúčenie1[IČO],Zlúčenie1[zariadenie_short])</f>
        <v>DSS Ladomerská Vieska</v>
      </c>
      <c r="J3214" t="str">
        <f>_xlfn.XLOOKUP(Tabuľka9[[#This Row],[IČO]],Zlúčenie1[IČO],Zlúčenie1[cis_obce.okres_skratka])</f>
        <v>ZH</v>
      </c>
    </row>
    <row r="3215" spans="1:10" hidden="1" x14ac:dyDescent="0.25">
      <c r="A3215" t="s">
        <v>122</v>
      </c>
      <c r="B3215" t="s">
        <v>172</v>
      </c>
      <c r="C3215" t="s">
        <v>10</v>
      </c>
      <c r="D3215"/>
      <c r="E3215" s="8"/>
      <c r="F3215"/>
      <c r="G3215">
        <f>SUM(Tabuľka9[[#This Row],[Predpokladané spotrebované množstvo 07-12/2022]]*Tabuľka9[[#This Row],[Cena MJ S  DPH]])</f>
        <v>0</v>
      </c>
      <c r="H3215" s="1">
        <v>647918</v>
      </c>
      <c r="I3215" t="str">
        <f>_xlfn.XLOOKUP(Tabuľka9[[#This Row],[IČO]],Zlúčenie1[IČO],Zlúčenie1[zariadenie_short])</f>
        <v>DSS Ladomerská Vieska</v>
      </c>
      <c r="J3215" t="str">
        <f>_xlfn.XLOOKUP(Tabuľka9[[#This Row],[IČO]],Zlúčenie1[IČO],Zlúčenie1[cis_obce.okres_skratka])</f>
        <v>ZH</v>
      </c>
    </row>
    <row r="3216" spans="1:10" hidden="1" x14ac:dyDescent="0.25">
      <c r="A3216" t="s">
        <v>122</v>
      </c>
      <c r="B3216" t="s">
        <v>173</v>
      </c>
      <c r="C3216" t="s">
        <v>10</v>
      </c>
      <c r="D3216"/>
      <c r="E3216" s="8"/>
      <c r="F3216"/>
      <c r="G3216">
        <f>SUM(Tabuľka9[[#This Row],[Predpokladané spotrebované množstvo 07-12/2022]]*Tabuľka9[[#This Row],[Cena MJ S  DPH]])</f>
        <v>0</v>
      </c>
      <c r="H3216" s="1">
        <v>647918</v>
      </c>
      <c r="I3216" t="str">
        <f>_xlfn.XLOOKUP(Tabuľka9[[#This Row],[IČO]],Zlúčenie1[IČO],Zlúčenie1[zariadenie_short])</f>
        <v>DSS Ladomerská Vieska</v>
      </c>
      <c r="J3216" t="str">
        <f>_xlfn.XLOOKUP(Tabuľka9[[#This Row],[IČO]],Zlúčenie1[IČO],Zlúčenie1[cis_obce.okres_skratka])</f>
        <v>ZH</v>
      </c>
    </row>
    <row r="3217" spans="1:10" hidden="1" x14ac:dyDescent="0.25">
      <c r="A3217" t="s">
        <v>122</v>
      </c>
      <c r="B3217" t="s">
        <v>174</v>
      </c>
      <c r="C3217" t="s">
        <v>10</v>
      </c>
      <c r="D3217"/>
      <c r="E3217" s="8">
        <v>3.85</v>
      </c>
      <c r="F3217"/>
      <c r="G3217">
        <f>SUM(Tabuľka9[[#This Row],[Predpokladané spotrebované množstvo 07-12/2022]]*Tabuľka9[[#This Row],[Cena MJ S  DPH]])</f>
        <v>0</v>
      </c>
      <c r="H3217" s="1">
        <v>647918</v>
      </c>
      <c r="I3217" t="str">
        <f>_xlfn.XLOOKUP(Tabuľka9[[#This Row],[IČO]],Zlúčenie1[IČO],Zlúčenie1[zariadenie_short])</f>
        <v>DSS Ladomerská Vieska</v>
      </c>
      <c r="J3217" t="str">
        <f>_xlfn.XLOOKUP(Tabuľka9[[#This Row],[IČO]],Zlúčenie1[IČO],Zlúčenie1[cis_obce.okres_skratka])</f>
        <v>ZH</v>
      </c>
    </row>
    <row r="3218" spans="1:10" hidden="1" x14ac:dyDescent="0.25">
      <c r="A3218" t="s">
        <v>122</v>
      </c>
      <c r="B3218" t="s">
        <v>175</v>
      </c>
      <c r="C3218" t="s">
        <v>10</v>
      </c>
      <c r="D3218"/>
      <c r="E3218" s="8">
        <v>3.65</v>
      </c>
      <c r="F3218"/>
      <c r="G3218">
        <f>SUM(Tabuľka9[[#This Row],[Predpokladané spotrebované množstvo 07-12/2022]]*Tabuľka9[[#This Row],[Cena MJ S  DPH]])</f>
        <v>0</v>
      </c>
      <c r="H3218" s="1">
        <v>647918</v>
      </c>
      <c r="I3218" t="str">
        <f>_xlfn.XLOOKUP(Tabuľka9[[#This Row],[IČO]],Zlúčenie1[IČO],Zlúčenie1[zariadenie_short])</f>
        <v>DSS Ladomerská Vieska</v>
      </c>
      <c r="J3218" t="str">
        <f>_xlfn.XLOOKUP(Tabuľka9[[#This Row],[IČO]],Zlúčenie1[IČO],Zlúčenie1[cis_obce.okres_skratka])</f>
        <v>ZH</v>
      </c>
    </row>
    <row r="3219" spans="1:10" hidden="1" x14ac:dyDescent="0.25">
      <c r="A3219" t="s">
        <v>122</v>
      </c>
      <c r="B3219" t="s">
        <v>176</v>
      </c>
      <c r="C3219" t="s">
        <v>10</v>
      </c>
      <c r="D3219"/>
      <c r="E3219" s="8"/>
      <c r="F3219"/>
      <c r="G3219">
        <f>SUM(Tabuľka9[[#This Row],[Predpokladané spotrebované množstvo 07-12/2022]]*Tabuľka9[[#This Row],[Cena MJ S  DPH]])</f>
        <v>0</v>
      </c>
      <c r="H3219" s="1">
        <v>647918</v>
      </c>
      <c r="I3219" t="str">
        <f>_xlfn.XLOOKUP(Tabuľka9[[#This Row],[IČO]],Zlúčenie1[IČO],Zlúčenie1[zariadenie_short])</f>
        <v>DSS Ladomerská Vieska</v>
      </c>
      <c r="J3219" t="str">
        <f>_xlfn.XLOOKUP(Tabuľka9[[#This Row],[IČO]],Zlúčenie1[IČO],Zlúčenie1[cis_obce.okres_skratka])</f>
        <v>ZH</v>
      </c>
    </row>
    <row r="3220" spans="1:10" hidden="1" x14ac:dyDescent="0.25">
      <c r="A3220" t="s">
        <v>122</v>
      </c>
      <c r="B3220" t="s">
        <v>177</v>
      </c>
      <c r="C3220" t="s">
        <v>10</v>
      </c>
      <c r="D3220"/>
      <c r="E3220" s="8"/>
      <c r="F3220"/>
      <c r="G3220">
        <f>SUM(Tabuľka9[[#This Row],[Predpokladané spotrebované množstvo 07-12/2022]]*Tabuľka9[[#This Row],[Cena MJ S  DPH]])</f>
        <v>0</v>
      </c>
      <c r="H3220" s="1">
        <v>647918</v>
      </c>
      <c r="I3220" t="str">
        <f>_xlfn.XLOOKUP(Tabuľka9[[#This Row],[IČO]],Zlúčenie1[IČO],Zlúčenie1[zariadenie_short])</f>
        <v>DSS Ladomerská Vieska</v>
      </c>
      <c r="J3220" t="str">
        <f>_xlfn.XLOOKUP(Tabuľka9[[#This Row],[IČO]],Zlúčenie1[IČO],Zlúčenie1[cis_obce.okres_skratka])</f>
        <v>ZH</v>
      </c>
    </row>
    <row r="3221" spans="1:10" hidden="1" x14ac:dyDescent="0.25">
      <c r="A3221" t="s">
        <v>122</v>
      </c>
      <c r="B3221" t="s">
        <v>178</v>
      </c>
      <c r="C3221" t="s">
        <v>10</v>
      </c>
      <c r="D3221"/>
      <c r="E3221" s="8">
        <v>3.6</v>
      </c>
      <c r="F3221"/>
      <c r="G3221">
        <f>SUM(Tabuľka9[[#This Row],[Predpokladané spotrebované množstvo 07-12/2022]]*Tabuľka9[[#This Row],[Cena MJ S  DPH]])</f>
        <v>0</v>
      </c>
      <c r="H3221" s="1">
        <v>647918</v>
      </c>
      <c r="I3221" t="str">
        <f>_xlfn.XLOOKUP(Tabuľka9[[#This Row],[IČO]],Zlúčenie1[IČO],Zlúčenie1[zariadenie_short])</f>
        <v>DSS Ladomerská Vieska</v>
      </c>
      <c r="J3221" t="str">
        <f>_xlfn.XLOOKUP(Tabuľka9[[#This Row],[IČO]],Zlúčenie1[IČO],Zlúčenie1[cis_obce.okres_skratka])</f>
        <v>ZH</v>
      </c>
    </row>
    <row r="3222" spans="1:10" hidden="1" x14ac:dyDescent="0.25">
      <c r="A3222" t="s">
        <v>122</v>
      </c>
      <c r="B3222" t="s">
        <v>179</v>
      </c>
      <c r="C3222" t="s">
        <v>10</v>
      </c>
      <c r="D3222"/>
      <c r="E3222" s="8"/>
      <c r="F3222"/>
      <c r="G3222">
        <f>SUM(Tabuľka9[[#This Row],[Predpokladané spotrebované množstvo 07-12/2022]]*Tabuľka9[[#This Row],[Cena MJ S  DPH]])</f>
        <v>0</v>
      </c>
      <c r="H3222" s="1">
        <v>647918</v>
      </c>
      <c r="I3222" t="str">
        <f>_xlfn.XLOOKUP(Tabuľka9[[#This Row],[IČO]],Zlúčenie1[IČO],Zlúčenie1[zariadenie_short])</f>
        <v>DSS Ladomerská Vieska</v>
      </c>
      <c r="J3222" t="str">
        <f>_xlfn.XLOOKUP(Tabuľka9[[#This Row],[IČO]],Zlúčenie1[IČO],Zlúčenie1[cis_obce.okres_skratka])</f>
        <v>ZH</v>
      </c>
    </row>
    <row r="3223" spans="1:10" hidden="1" x14ac:dyDescent="0.25">
      <c r="A3223" t="s">
        <v>122</v>
      </c>
      <c r="B3223" t="s">
        <v>180</v>
      </c>
      <c r="C3223" t="s">
        <v>10</v>
      </c>
      <c r="D3223"/>
      <c r="E3223" s="8"/>
      <c r="F3223"/>
      <c r="G3223">
        <f>SUM(Tabuľka9[[#This Row],[Predpokladané spotrebované množstvo 07-12/2022]]*Tabuľka9[[#This Row],[Cena MJ S  DPH]])</f>
        <v>0</v>
      </c>
      <c r="H3223" s="1">
        <v>647918</v>
      </c>
      <c r="I3223" t="str">
        <f>_xlfn.XLOOKUP(Tabuľka9[[#This Row],[IČO]],Zlúčenie1[IČO],Zlúčenie1[zariadenie_short])</f>
        <v>DSS Ladomerská Vieska</v>
      </c>
      <c r="J3223" t="str">
        <f>_xlfn.XLOOKUP(Tabuľka9[[#This Row],[IČO]],Zlúčenie1[IČO],Zlúčenie1[cis_obce.okres_skratka])</f>
        <v>ZH</v>
      </c>
    </row>
    <row r="3224" spans="1:10" hidden="1" x14ac:dyDescent="0.25">
      <c r="A3224" t="s">
        <v>122</v>
      </c>
      <c r="B3224" t="s">
        <v>181</v>
      </c>
      <c r="C3224" t="s">
        <v>10</v>
      </c>
      <c r="D3224"/>
      <c r="E3224" s="8">
        <v>3.49</v>
      </c>
      <c r="F3224"/>
      <c r="G3224">
        <f>SUM(Tabuľka9[[#This Row],[Predpokladané spotrebované množstvo 07-12/2022]]*Tabuľka9[[#This Row],[Cena MJ S  DPH]])</f>
        <v>0</v>
      </c>
      <c r="H3224" s="1">
        <v>647918</v>
      </c>
      <c r="I3224" t="str">
        <f>_xlfn.XLOOKUP(Tabuľka9[[#This Row],[IČO]],Zlúčenie1[IČO],Zlúčenie1[zariadenie_short])</f>
        <v>DSS Ladomerská Vieska</v>
      </c>
      <c r="J3224" t="str">
        <f>_xlfn.XLOOKUP(Tabuľka9[[#This Row],[IČO]],Zlúčenie1[IČO],Zlúčenie1[cis_obce.okres_skratka])</f>
        <v>ZH</v>
      </c>
    </row>
    <row r="3225" spans="1:10" hidden="1" x14ac:dyDescent="0.25">
      <c r="A3225" t="s">
        <v>122</v>
      </c>
      <c r="B3225" t="s">
        <v>182</v>
      </c>
      <c r="C3225" t="s">
        <v>10</v>
      </c>
      <c r="D3225"/>
      <c r="E3225" s="8"/>
      <c r="F3225"/>
      <c r="G3225">
        <f>SUM(Tabuľka9[[#This Row],[Predpokladané spotrebované množstvo 07-12/2022]]*Tabuľka9[[#This Row],[Cena MJ S  DPH]])</f>
        <v>0</v>
      </c>
      <c r="H3225" s="1">
        <v>647918</v>
      </c>
      <c r="I3225" t="str">
        <f>_xlfn.XLOOKUP(Tabuľka9[[#This Row],[IČO]],Zlúčenie1[IČO],Zlúčenie1[zariadenie_short])</f>
        <v>DSS Ladomerská Vieska</v>
      </c>
      <c r="J3225" t="str">
        <f>_xlfn.XLOOKUP(Tabuľka9[[#This Row],[IČO]],Zlúčenie1[IČO],Zlúčenie1[cis_obce.okres_skratka])</f>
        <v>ZH</v>
      </c>
    </row>
    <row r="3226" spans="1:10" hidden="1" x14ac:dyDescent="0.25">
      <c r="A3226" t="s">
        <v>122</v>
      </c>
      <c r="B3226" t="s">
        <v>183</v>
      </c>
      <c r="C3226" t="s">
        <v>10</v>
      </c>
      <c r="D3226"/>
      <c r="E3226" s="8"/>
      <c r="F3226"/>
      <c r="G3226">
        <f>SUM(Tabuľka9[[#This Row],[Predpokladané spotrebované množstvo 07-12/2022]]*Tabuľka9[[#This Row],[Cena MJ S  DPH]])</f>
        <v>0</v>
      </c>
      <c r="H3226" s="1">
        <v>647918</v>
      </c>
      <c r="I3226" t="str">
        <f>_xlfn.XLOOKUP(Tabuľka9[[#This Row],[IČO]],Zlúčenie1[IČO],Zlúčenie1[zariadenie_short])</f>
        <v>DSS Ladomerská Vieska</v>
      </c>
      <c r="J3226" t="str">
        <f>_xlfn.XLOOKUP(Tabuľka9[[#This Row],[IČO]],Zlúčenie1[IČO],Zlúčenie1[cis_obce.okres_skratka])</f>
        <v>ZH</v>
      </c>
    </row>
    <row r="3227" spans="1:10" hidden="1" x14ac:dyDescent="0.25">
      <c r="A3227" t="s">
        <v>122</v>
      </c>
      <c r="B3227" t="s">
        <v>184</v>
      </c>
      <c r="C3227" t="s">
        <v>10</v>
      </c>
      <c r="D3227"/>
      <c r="E3227" s="8"/>
      <c r="F3227"/>
      <c r="G3227">
        <f>SUM(Tabuľka9[[#This Row],[Predpokladané spotrebované množstvo 07-12/2022]]*Tabuľka9[[#This Row],[Cena MJ S  DPH]])</f>
        <v>0</v>
      </c>
      <c r="H3227" s="1">
        <v>647918</v>
      </c>
      <c r="I3227" t="str">
        <f>_xlfn.XLOOKUP(Tabuľka9[[#This Row],[IČO]],Zlúčenie1[IČO],Zlúčenie1[zariadenie_short])</f>
        <v>DSS Ladomerská Vieska</v>
      </c>
      <c r="J3227" t="str">
        <f>_xlfn.XLOOKUP(Tabuľka9[[#This Row],[IČO]],Zlúčenie1[IČO],Zlúčenie1[cis_obce.okres_skratka])</f>
        <v>ZH</v>
      </c>
    </row>
    <row r="3228" spans="1:10" hidden="1" x14ac:dyDescent="0.25">
      <c r="A3228" t="s">
        <v>122</v>
      </c>
      <c r="B3228" t="s">
        <v>185</v>
      </c>
      <c r="C3228" t="s">
        <v>10</v>
      </c>
      <c r="D3228"/>
      <c r="E3228" s="8">
        <v>4.0999999999999996</v>
      </c>
      <c r="F3228"/>
      <c r="G3228">
        <f>SUM(Tabuľka9[[#This Row],[Predpokladané spotrebované množstvo 07-12/2022]]*Tabuľka9[[#This Row],[Cena MJ S  DPH]])</f>
        <v>0</v>
      </c>
      <c r="H3228" s="1">
        <v>647918</v>
      </c>
      <c r="I3228" t="str">
        <f>_xlfn.XLOOKUP(Tabuľka9[[#This Row],[IČO]],Zlúčenie1[IČO],Zlúčenie1[zariadenie_short])</f>
        <v>DSS Ladomerská Vieska</v>
      </c>
      <c r="J3228" t="str">
        <f>_xlfn.XLOOKUP(Tabuľka9[[#This Row],[IČO]],Zlúčenie1[IČO],Zlúčenie1[cis_obce.okres_skratka])</f>
        <v>ZH</v>
      </c>
    </row>
    <row r="3229" spans="1:10" hidden="1" x14ac:dyDescent="0.25">
      <c r="A3229" t="s">
        <v>92</v>
      </c>
      <c r="B3229" t="s">
        <v>186</v>
      </c>
      <c r="C3229" t="s">
        <v>45</v>
      </c>
      <c r="D3229"/>
      <c r="E3229" s="8"/>
      <c r="F3229"/>
      <c r="G3229">
        <f>SUM(Tabuľka9[[#This Row],[Predpokladané spotrebované množstvo 07-12/2022]]*Tabuľka9[[#This Row],[Cena MJ S  DPH]])</f>
        <v>0</v>
      </c>
      <c r="H3229" s="1">
        <v>647918</v>
      </c>
      <c r="I3229" t="str">
        <f>_xlfn.XLOOKUP(Tabuľka9[[#This Row],[IČO]],Zlúčenie1[IČO],Zlúčenie1[zariadenie_short])</f>
        <v>DSS Ladomerská Vieska</v>
      </c>
      <c r="J3229" t="str">
        <f>_xlfn.XLOOKUP(Tabuľka9[[#This Row],[IČO]],Zlúčenie1[IČO],Zlúčenie1[cis_obce.okres_skratka])</f>
        <v>ZH</v>
      </c>
    </row>
    <row r="3230" spans="1:10" hidden="1" x14ac:dyDescent="0.25">
      <c r="A3230" t="s">
        <v>92</v>
      </c>
      <c r="B3230" t="s">
        <v>187</v>
      </c>
      <c r="C3230" t="s">
        <v>10</v>
      </c>
      <c r="D3230"/>
      <c r="E3230" s="8"/>
      <c r="F3230"/>
      <c r="G3230">
        <f>SUM(Tabuľka9[[#This Row],[Predpokladané spotrebované množstvo 07-12/2022]]*Tabuľka9[[#This Row],[Cena MJ S  DPH]])</f>
        <v>0</v>
      </c>
      <c r="H3230" s="1">
        <v>647918</v>
      </c>
      <c r="I3230" t="str">
        <f>_xlfn.XLOOKUP(Tabuľka9[[#This Row],[IČO]],Zlúčenie1[IČO],Zlúčenie1[zariadenie_short])</f>
        <v>DSS Ladomerská Vieska</v>
      </c>
      <c r="J3230" t="str">
        <f>_xlfn.XLOOKUP(Tabuľka9[[#This Row],[IČO]],Zlúčenie1[IČO],Zlúčenie1[cis_obce.okres_skratka])</f>
        <v>ZH</v>
      </c>
    </row>
    <row r="3231" spans="1:10" hidden="1" x14ac:dyDescent="0.25">
      <c r="A3231" t="s">
        <v>92</v>
      </c>
      <c r="B3231" t="s">
        <v>188</v>
      </c>
      <c r="C3231" t="s">
        <v>10</v>
      </c>
      <c r="D3231"/>
      <c r="E3231" s="8"/>
      <c r="F3231"/>
      <c r="G3231">
        <f>SUM(Tabuľka9[[#This Row],[Predpokladané spotrebované množstvo 07-12/2022]]*Tabuľka9[[#This Row],[Cena MJ S  DPH]])</f>
        <v>0</v>
      </c>
      <c r="H3231" s="1">
        <v>647918</v>
      </c>
      <c r="I3231" t="str">
        <f>_xlfn.XLOOKUP(Tabuľka9[[#This Row],[IČO]],Zlúčenie1[IČO],Zlúčenie1[zariadenie_short])</f>
        <v>DSS Ladomerská Vieska</v>
      </c>
      <c r="J3231" t="str">
        <f>_xlfn.XLOOKUP(Tabuľka9[[#This Row],[IČO]],Zlúčenie1[IČO],Zlúčenie1[cis_obce.okres_skratka])</f>
        <v>ZH</v>
      </c>
    </row>
    <row r="3232" spans="1:10" hidden="1" x14ac:dyDescent="0.25">
      <c r="A3232" t="s">
        <v>7</v>
      </c>
      <c r="B3232" t="s">
        <v>8</v>
      </c>
      <c r="C3232" t="s">
        <v>10</v>
      </c>
      <c r="D3232"/>
      <c r="E3232" s="8"/>
      <c r="F3232"/>
      <c r="G3232">
        <f>SUM(Tabuľka9[[#This Row],[Predpokladané spotrebované množstvo 07-12/2022]]*Tabuľka9[[#This Row],[Cena MJ S  DPH]])</f>
        <v>0</v>
      </c>
      <c r="H3232" s="1">
        <v>632325</v>
      </c>
      <c r="I3232" t="str">
        <f>_xlfn.XLOOKUP(Tabuľka9[[#This Row],[IČO]],Zlúčenie1[IČO],Zlúčenie1[zariadenie_short])</f>
        <v>DSS Pohorelá</v>
      </c>
      <c r="J3232" t="str">
        <f>_xlfn.XLOOKUP(Tabuľka9[[#This Row],[IČO]],Zlúčenie1[IČO],Zlúčenie1[cis_obce.okres_skratka])</f>
        <v>BR</v>
      </c>
    </row>
    <row r="3233" spans="1:10" hidden="1" x14ac:dyDescent="0.25">
      <c r="A3233" t="s">
        <v>7</v>
      </c>
      <c r="B3233" t="s">
        <v>9</v>
      </c>
      <c r="C3233" t="s">
        <v>10</v>
      </c>
      <c r="D3233"/>
      <c r="E3233" s="8"/>
      <c r="F3233"/>
      <c r="G3233">
        <f>SUM(Tabuľka9[[#This Row],[Predpokladané spotrebované množstvo 07-12/2022]]*Tabuľka9[[#This Row],[Cena MJ S  DPH]])</f>
        <v>0</v>
      </c>
      <c r="H3233" s="1">
        <v>632325</v>
      </c>
      <c r="I3233" t="str">
        <f>_xlfn.XLOOKUP(Tabuľka9[[#This Row],[IČO]],Zlúčenie1[IČO],Zlúčenie1[zariadenie_short])</f>
        <v>DSS Pohorelá</v>
      </c>
      <c r="J3233" t="str">
        <f>_xlfn.XLOOKUP(Tabuľka9[[#This Row],[IČO]],Zlúčenie1[IČO],Zlúčenie1[cis_obce.okres_skratka])</f>
        <v>BR</v>
      </c>
    </row>
    <row r="3234" spans="1:10" hidden="1" x14ac:dyDescent="0.25">
      <c r="A3234" t="s">
        <v>7</v>
      </c>
      <c r="B3234" t="s">
        <v>11</v>
      </c>
      <c r="C3234" t="s">
        <v>10</v>
      </c>
      <c r="D3234"/>
      <c r="E3234" s="8">
        <v>1.5</v>
      </c>
      <c r="F3234"/>
      <c r="G3234">
        <f>SUM(Tabuľka9[[#This Row],[Predpokladané spotrebované množstvo 07-12/2022]]*Tabuľka9[[#This Row],[Cena MJ S  DPH]])</f>
        <v>0</v>
      </c>
      <c r="H3234" s="1">
        <v>632325</v>
      </c>
      <c r="I3234" t="str">
        <f>_xlfn.XLOOKUP(Tabuľka9[[#This Row],[IČO]],Zlúčenie1[IČO],Zlúčenie1[zariadenie_short])</f>
        <v>DSS Pohorelá</v>
      </c>
      <c r="J3234" t="str">
        <f>_xlfn.XLOOKUP(Tabuľka9[[#This Row],[IČO]],Zlúčenie1[IČO],Zlúčenie1[cis_obce.okres_skratka])</f>
        <v>BR</v>
      </c>
    </row>
    <row r="3235" spans="1:10" hidden="1" x14ac:dyDescent="0.25">
      <c r="A3235" t="s">
        <v>7</v>
      </c>
      <c r="B3235" t="s">
        <v>12</v>
      </c>
      <c r="C3235" t="s">
        <v>10</v>
      </c>
      <c r="D3235"/>
      <c r="E3235" s="8">
        <v>0.46</v>
      </c>
      <c r="F3235">
        <v>80</v>
      </c>
      <c r="G3235">
        <f>SUM(Tabuľka9[[#This Row],[Predpokladané spotrebované množstvo 07-12/2022]]*Tabuľka9[[#This Row],[Cena MJ S  DPH]])</f>
        <v>36.800000000000004</v>
      </c>
      <c r="H3235" s="1">
        <v>632325</v>
      </c>
      <c r="I3235" t="str">
        <f>_xlfn.XLOOKUP(Tabuľka9[[#This Row],[IČO]],Zlúčenie1[IČO],Zlúčenie1[zariadenie_short])</f>
        <v>DSS Pohorelá</v>
      </c>
      <c r="J3235" t="str">
        <f>_xlfn.XLOOKUP(Tabuľka9[[#This Row],[IČO]],Zlúčenie1[IČO],Zlúčenie1[cis_obce.okres_skratka])</f>
        <v>BR</v>
      </c>
    </row>
    <row r="3236" spans="1:10" hidden="1" x14ac:dyDescent="0.25">
      <c r="A3236" t="s">
        <v>7</v>
      </c>
      <c r="B3236" t="s">
        <v>13</v>
      </c>
      <c r="C3236" t="s">
        <v>10</v>
      </c>
      <c r="D3236"/>
      <c r="E3236" s="8"/>
      <c r="F3236"/>
      <c r="G3236">
        <f>SUM(Tabuľka9[[#This Row],[Predpokladané spotrebované množstvo 07-12/2022]]*Tabuľka9[[#This Row],[Cena MJ S  DPH]])</f>
        <v>0</v>
      </c>
      <c r="H3236" s="1">
        <v>632325</v>
      </c>
      <c r="I3236" t="str">
        <f>_xlfn.XLOOKUP(Tabuľka9[[#This Row],[IČO]],Zlúčenie1[IČO],Zlúčenie1[zariadenie_short])</f>
        <v>DSS Pohorelá</v>
      </c>
      <c r="J3236" t="str">
        <f>_xlfn.XLOOKUP(Tabuľka9[[#This Row],[IČO]],Zlúčenie1[IČO],Zlúčenie1[cis_obce.okres_skratka])</f>
        <v>BR</v>
      </c>
    </row>
    <row r="3237" spans="1:10" hidden="1" x14ac:dyDescent="0.25">
      <c r="A3237" t="s">
        <v>7</v>
      </c>
      <c r="B3237" t="s">
        <v>14</v>
      </c>
      <c r="C3237" t="s">
        <v>10</v>
      </c>
      <c r="D3237"/>
      <c r="E3237" s="8"/>
      <c r="F3237"/>
      <c r="G3237">
        <f>SUM(Tabuľka9[[#This Row],[Predpokladané spotrebované množstvo 07-12/2022]]*Tabuľka9[[#This Row],[Cena MJ S  DPH]])</f>
        <v>0</v>
      </c>
      <c r="H3237" s="1">
        <v>632325</v>
      </c>
      <c r="I3237" t="str">
        <f>_xlfn.XLOOKUP(Tabuľka9[[#This Row],[IČO]],Zlúčenie1[IČO],Zlúčenie1[zariadenie_short])</f>
        <v>DSS Pohorelá</v>
      </c>
      <c r="J3237" t="str">
        <f>_xlfn.XLOOKUP(Tabuľka9[[#This Row],[IČO]],Zlúčenie1[IČO],Zlúčenie1[cis_obce.okres_skratka])</f>
        <v>BR</v>
      </c>
    </row>
    <row r="3238" spans="1:10" hidden="1" x14ac:dyDescent="0.25">
      <c r="A3238" t="s">
        <v>7</v>
      </c>
      <c r="B3238" t="s">
        <v>15</v>
      </c>
      <c r="C3238" t="s">
        <v>16</v>
      </c>
      <c r="D3238"/>
      <c r="E3238" s="8">
        <v>0.46</v>
      </c>
      <c r="F3238"/>
      <c r="G3238">
        <f>SUM(Tabuľka9[[#This Row],[Predpokladané spotrebované množstvo 07-12/2022]]*Tabuľka9[[#This Row],[Cena MJ S  DPH]])</f>
        <v>0</v>
      </c>
      <c r="H3238" s="1">
        <v>632325</v>
      </c>
      <c r="I3238" t="str">
        <f>_xlfn.XLOOKUP(Tabuľka9[[#This Row],[IČO]],Zlúčenie1[IČO],Zlúčenie1[zariadenie_short])</f>
        <v>DSS Pohorelá</v>
      </c>
      <c r="J3238" t="str">
        <f>_xlfn.XLOOKUP(Tabuľka9[[#This Row],[IČO]],Zlúčenie1[IČO],Zlúčenie1[cis_obce.okres_skratka])</f>
        <v>BR</v>
      </c>
    </row>
    <row r="3239" spans="1:10" hidden="1" x14ac:dyDescent="0.25">
      <c r="A3239" t="s">
        <v>7</v>
      </c>
      <c r="B3239" t="s">
        <v>17</v>
      </c>
      <c r="C3239" t="s">
        <v>10</v>
      </c>
      <c r="D3239"/>
      <c r="E3239" s="8">
        <v>3.11</v>
      </c>
      <c r="F3239">
        <v>4</v>
      </c>
      <c r="G3239">
        <f>SUM(Tabuľka9[[#This Row],[Predpokladané spotrebované množstvo 07-12/2022]]*Tabuľka9[[#This Row],[Cena MJ S  DPH]])</f>
        <v>12.44</v>
      </c>
      <c r="H3239" s="1">
        <v>632325</v>
      </c>
      <c r="I3239" t="str">
        <f>_xlfn.XLOOKUP(Tabuľka9[[#This Row],[IČO]],Zlúčenie1[IČO],Zlúčenie1[zariadenie_short])</f>
        <v>DSS Pohorelá</v>
      </c>
      <c r="J3239" t="str">
        <f>_xlfn.XLOOKUP(Tabuľka9[[#This Row],[IČO]],Zlúčenie1[IČO],Zlúčenie1[cis_obce.okres_skratka])</f>
        <v>BR</v>
      </c>
    </row>
    <row r="3240" spans="1:10" hidden="1" x14ac:dyDescent="0.25">
      <c r="A3240" t="s">
        <v>7</v>
      </c>
      <c r="B3240" t="s">
        <v>18</v>
      </c>
      <c r="C3240" t="s">
        <v>10</v>
      </c>
      <c r="D3240"/>
      <c r="E3240" s="8"/>
      <c r="F3240"/>
      <c r="G3240">
        <f>SUM(Tabuľka9[[#This Row],[Predpokladané spotrebované množstvo 07-12/2022]]*Tabuľka9[[#This Row],[Cena MJ S  DPH]])</f>
        <v>0</v>
      </c>
      <c r="H3240" s="1">
        <v>632325</v>
      </c>
      <c r="I3240" t="str">
        <f>_xlfn.XLOOKUP(Tabuľka9[[#This Row],[IČO]],Zlúčenie1[IČO],Zlúčenie1[zariadenie_short])</f>
        <v>DSS Pohorelá</v>
      </c>
      <c r="J3240" t="str">
        <f>_xlfn.XLOOKUP(Tabuľka9[[#This Row],[IČO]],Zlúčenie1[IČO],Zlúčenie1[cis_obce.okres_skratka])</f>
        <v>BR</v>
      </c>
    </row>
    <row r="3241" spans="1:10" hidden="1" x14ac:dyDescent="0.25">
      <c r="A3241" t="s">
        <v>7</v>
      </c>
      <c r="B3241" t="s">
        <v>19</v>
      </c>
      <c r="C3241" t="s">
        <v>10</v>
      </c>
      <c r="D3241"/>
      <c r="E3241" s="8"/>
      <c r="F3241"/>
      <c r="G3241">
        <f>SUM(Tabuľka9[[#This Row],[Predpokladané spotrebované množstvo 07-12/2022]]*Tabuľka9[[#This Row],[Cena MJ S  DPH]])</f>
        <v>0</v>
      </c>
      <c r="H3241" s="1">
        <v>632325</v>
      </c>
      <c r="I3241" t="str">
        <f>_xlfn.XLOOKUP(Tabuľka9[[#This Row],[IČO]],Zlúčenie1[IČO],Zlúčenie1[zariadenie_short])</f>
        <v>DSS Pohorelá</v>
      </c>
      <c r="J3241" t="str">
        <f>_xlfn.XLOOKUP(Tabuľka9[[#This Row],[IČO]],Zlúčenie1[IČO],Zlúčenie1[cis_obce.okres_skratka])</f>
        <v>BR</v>
      </c>
    </row>
    <row r="3242" spans="1:10" hidden="1" x14ac:dyDescent="0.25">
      <c r="A3242" t="s">
        <v>7</v>
      </c>
      <c r="B3242" t="s">
        <v>20</v>
      </c>
      <c r="C3242" t="s">
        <v>10</v>
      </c>
      <c r="D3242"/>
      <c r="E3242" s="8"/>
      <c r="F3242"/>
      <c r="G3242">
        <f>SUM(Tabuľka9[[#This Row],[Predpokladané spotrebované množstvo 07-12/2022]]*Tabuľka9[[#This Row],[Cena MJ S  DPH]])</f>
        <v>0</v>
      </c>
      <c r="H3242" s="1">
        <v>632325</v>
      </c>
      <c r="I3242" t="str">
        <f>_xlfn.XLOOKUP(Tabuľka9[[#This Row],[IČO]],Zlúčenie1[IČO],Zlúčenie1[zariadenie_short])</f>
        <v>DSS Pohorelá</v>
      </c>
      <c r="J3242" t="str">
        <f>_xlfn.XLOOKUP(Tabuľka9[[#This Row],[IČO]],Zlúčenie1[IČO],Zlúčenie1[cis_obce.okres_skratka])</f>
        <v>BR</v>
      </c>
    </row>
    <row r="3243" spans="1:10" hidden="1" x14ac:dyDescent="0.25">
      <c r="A3243" t="s">
        <v>7</v>
      </c>
      <c r="B3243" t="s">
        <v>21</v>
      </c>
      <c r="C3243" t="s">
        <v>22</v>
      </c>
      <c r="D3243"/>
      <c r="E3243" s="8"/>
      <c r="F3243"/>
      <c r="G3243">
        <f>SUM(Tabuľka9[[#This Row],[Predpokladané spotrebované množstvo 07-12/2022]]*Tabuľka9[[#This Row],[Cena MJ S  DPH]])</f>
        <v>0</v>
      </c>
      <c r="H3243" s="1">
        <v>632325</v>
      </c>
      <c r="I3243" t="str">
        <f>_xlfn.XLOOKUP(Tabuľka9[[#This Row],[IČO]],Zlúčenie1[IČO],Zlúčenie1[zariadenie_short])</f>
        <v>DSS Pohorelá</v>
      </c>
      <c r="J3243" t="str">
        <f>_xlfn.XLOOKUP(Tabuľka9[[#This Row],[IČO]],Zlúčenie1[IČO],Zlúčenie1[cis_obce.okres_skratka])</f>
        <v>BR</v>
      </c>
    </row>
    <row r="3244" spans="1:10" hidden="1" x14ac:dyDescent="0.25">
      <c r="A3244" t="s">
        <v>7</v>
      </c>
      <c r="B3244" t="s">
        <v>23</v>
      </c>
      <c r="C3244" t="s">
        <v>10</v>
      </c>
      <c r="D3244"/>
      <c r="E3244" s="8"/>
      <c r="F3244"/>
      <c r="G3244">
        <f>SUM(Tabuľka9[[#This Row],[Predpokladané spotrebované množstvo 07-12/2022]]*Tabuľka9[[#This Row],[Cena MJ S  DPH]])</f>
        <v>0</v>
      </c>
      <c r="H3244" s="1">
        <v>632325</v>
      </c>
      <c r="I3244" t="str">
        <f>_xlfn.XLOOKUP(Tabuľka9[[#This Row],[IČO]],Zlúčenie1[IČO],Zlúčenie1[zariadenie_short])</f>
        <v>DSS Pohorelá</v>
      </c>
      <c r="J3244" t="str">
        <f>_xlfn.XLOOKUP(Tabuľka9[[#This Row],[IČO]],Zlúčenie1[IČO],Zlúčenie1[cis_obce.okres_skratka])</f>
        <v>BR</v>
      </c>
    </row>
    <row r="3245" spans="1:10" hidden="1" x14ac:dyDescent="0.25">
      <c r="A3245" t="s">
        <v>7</v>
      </c>
      <c r="B3245" t="s">
        <v>24</v>
      </c>
      <c r="C3245" t="s">
        <v>10</v>
      </c>
      <c r="D3245"/>
      <c r="E3245" s="8">
        <v>2.17</v>
      </c>
      <c r="F3245">
        <v>200</v>
      </c>
      <c r="G3245">
        <f>SUM(Tabuľka9[[#This Row],[Predpokladané spotrebované množstvo 07-12/2022]]*Tabuľka9[[#This Row],[Cena MJ S  DPH]])</f>
        <v>434</v>
      </c>
      <c r="H3245" s="1">
        <v>632325</v>
      </c>
      <c r="I3245" t="str">
        <f>_xlfn.XLOOKUP(Tabuľka9[[#This Row],[IČO]],Zlúčenie1[IČO],Zlúčenie1[zariadenie_short])</f>
        <v>DSS Pohorelá</v>
      </c>
      <c r="J3245" t="str">
        <f>_xlfn.XLOOKUP(Tabuľka9[[#This Row],[IČO]],Zlúčenie1[IČO],Zlúčenie1[cis_obce.okres_skratka])</f>
        <v>BR</v>
      </c>
    </row>
    <row r="3246" spans="1:10" hidden="1" x14ac:dyDescent="0.25">
      <c r="A3246" t="s">
        <v>7</v>
      </c>
      <c r="B3246" t="s">
        <v>25</v>
      </c>
      <c r="C3246" t="s">
        <v>10</v>
      </c>
      <c r="D3246"/>
      <c r="E3246" s="8"/>
      <c r="F3246"/>
      <c r="G3246">
        <f>SUM(Tabuľka9[[#This Row],[Predpokladané spotrebované množstvo 07-12/2022]]*Tabuľka9[[#This Row],[Cena MJ S  DPH]])</f>
        <v>0</v>
      </c>
      <c r="H3246" s="1">
        <v>632325</v>
      </c>
      <c r="I3246" t="str">
        <f>_xlfn.XLOOKUP(Tabuľka9[[#This Row],[IČO]],Zlúčenie1[IČO],Zlúčenie1[zariadenie_short])</f>
        <v>DSS Pohorelá</v>
      </c>
      <c r="J3246" t="str">
        <f>_xlfn.XLOOKUP(Tabuľka9[[#This Row],[IČO]],Zlúčenie1[IČO],Zlúčenie1[cis_obce.okres_skratka])</f>
        <v>BR</v>
      </c>
    </row>
    <row r="3247" spans="1:10" hidden="1" x14ac:dyDescent="0.25">
      <c r="A3247" t="s">
        <v>7</v>
      </c>
      <c r="B3247" t="s">
        <v>26</v>
      </c>
      <c r="C3247" t="s">
        <v>10</v>
      </c>
      <c r="D3247"/>
      <c r="E3247" s="8">
        <v>1.08</v>
      </c>
      <c r="F3247">
        <v>300</v>
      </c>
      <c r="G3247">
        <f>SUM(Tabuľka9[[#This Row],[Predpokladané spotrebované množstvo 07-12/2022]]*Tabuľka9[[#This Row],[Cena MJ S  DPH]])</f>
        <v>324</v>
      </c>
      <c r="H3247" s="1">
        <v>632325</v>
      </c>
      <c r="I3247" t="str">
        <f>_xlfn.XLOOKUP(Tabuľka9[[#This Row],[IČO]],Zlúčenie1[IČO],Zlúčenie1[zariadenie_short])</f>
        <v>DSS Pohorelá</v>
      </c>
      <c r="J3247" t="str">
        <f>_xlfn.XLOOKUP(Tabuľka9[[#This Row],[IČO]],Zlúčenie1[IČO],Zlúčenie1[cis_obce.okres_skratka])</f>
        <v>BR</v>
      </c>
    </row>
    <row r="3248" spans="1:10" hidden="1" x14ac:dyDescent="0.25">
      <c r="A3248" t="s">
        <v>7</v>
      </c>
      <c r="B3248" t="s">
        <v>27</v>
      </c>
      <c r="C3248" t="s">
        <v>10</v>
      </c>
      <c r="D3248"/>
      <c r="E3248" s="8">
        <v>0.69</v>
      </c>
      <c r="F3248">
        <v>400</v>
      </c>
      <c r="G3248">
        <f>SUM(Tabuľka9[[#This Row],[Predpokladané spotrebované množstvo 07-12/2022]]*Tabuľka9[[#This Row],[Cena MJ S  DPH]])</f>
        <v>276</v>
      </c>
      <c r="H3248" s="1">
        <v>632325</v>
      </c>
      <c r="I3248" t="str">
        <f>_xlfn.XLOOKUP(Tabuľka9[[#This Row],[IČO]],Zlúčenie1[IČO],Zlúčenie1[zariadenie_short])</f>
        <v>DSS Pohorelá</v>
      </c>
      <c r="J3248" t="str">
        <f>_xlfn.XLOOKUP(Tabuľka9[[#This Row],[IČO]],Zlúčenie1[IČO],Zlúčenie1[cis_obce.okres_skratka])</f>
        <v>BR</v>
      </c>
    </row>
    <row r="3249" spans="1:10" hidden="1" x14ac:dyDescent="0.25">
      <c r="A3249" t="s">
        <v>7</v>
      </c>
      <c r="B3249" t="s">
        <v>28</v>
      </c>
      <c r="C3249" t="s">
        <v>10</v>
      </c>
      <c r="D3249"/>
      <c r="E3249" s="8">
        <v>0.69</v>
      </c>
      <c r="F3249">
        <v>500</v>
      </c>
      <c r="G3249">
        <f>SUM(Tabuľka9[[#This Row],[Predpokladané spotrebované množstvo 07-12/2022]]*Tabuľka9[[#This Row],[Cena MJ S  DPH]])</f>
        <v>345</v>
      </c>
      <c r="H3249" s="1">
        <v>632325</v>
      </c>
      <c r="I3249" t="str">
        <f>_xlfn.XLOOKUP(Tabuľka9[[#This Row],[IČO]],Zlúčenie1[IČO],Zlúčenie1[zariadenie_short])</f>
        <v>DSS Pohorelá</v>
      </c>
      <c r="J3249" t="str">
        <f>_xlfn.XLOOKUP(Tabuľka9[[#This Row],[IČO]],Zlúčenie1[IČO],Zlúčenie1[cis_obce.okres_skratka])</f>
        <v>BR</v>
      </c>
    </row>
    <row r="3250" spans="1:10" hidden="1" x14ac:dyDescent="0.25">
      <c r="A3250" t="s">
        <v>7</v>
      </c>
      <c r="B3250" t="s">
        <v>29</v>
      </c>
      <c r="C3250" t="s">
        <v>16</v>
      </c>
      <c r="D3250"/>
      <c r="E3250" s="8"/>
      <c r="F3250"/>
      <c r="G3250">
        <f>SUM(Tabuľka9[[#This Row],[Predpokladané spotrebované množstvo 07-12/2022]]*Tabuľka9[[#This Row],[Cena MJ S  DPH]])</f>
        <v>0</v>
      </c>
      <c r="H3250" s="1">
        <v>632325</v>
      </c>
      <c r="I3250" t="str">
        <f>_xlfn.XLOOKUP(Tabuľka9[[#This Row],[IČO]],Zlúčenie1[IČO],Zlúčenie1[zariadenie_short])</f>
        <v>DSS Pohorelá</v>
      </c>
      <c r="J3250" t="str">
        <f>_xlfn.XLOOKUP(Tabuľka9[[#This Row],[IČO]],Zlúčenie1[IČO],Zlúčenie1[cis_obce.okres_skratka])</f>
        <v>BR</v>
      </c>
    </row>
    <row r="3251" spans="1:10" hidden="1" x14ac:dyDescent="0.25">
      <c r="A3251" t="s">
        <v>7</v>
      </c>
      <c r="B3251" t="s">
        <v>30</v>
      </c>
      <c r="C3251" t="s">
        <v>10</v>
      </c>
      <c r="D3251"/>
      <c r="E3251" s="8"/>
      <c r="F3251"/>
      <c r="G3251">
        <f>SUM(Tabuľka9[[#This Row],[Predpokladané spotrebované množstvo 07-12/2022]]*Tabuľka9[[#This Row],[Cena MJ S  DPH]])</f>
        <v>0</v>
      </c>
      <c r="H3251" s="1">
        <v>632325</v>
      </c>
      <c r="I3251" t="str">
        <f>_xlfn.XLOOKUP(Tabuľka9[[#This Row],[IČO]],Zlúčenie1[IČO],Zlúčenie1[zariadenie_short])</f>
        <v>DSS Pohorelá</v>
      </c>
      <c r="J3251" t="str">
        <f>_xlfn.XLOOKUP(Tabuľka9[[#This Row],[IČO]],Zlúčenie1[IČO],Zlúčenie1[cis_obce.okres_skratka])</f>
        <v>BR</v>
      </c>
    </row>
    <row r="3252" spans="1:10" hidden="1" x14ac:dyDescent="0.25">
      <c r="A3252" t="s">
        <v>7</v>
      </c>
      <c r="B3252" t="s">
        <v>31</v>
      </c>
      <c r="C3252" t="s">
        <v>10</v>
      </c>
      <c r="D3252"/>
      <c r="E3252" s="8"/>
      <c r="F3252"/>
      <c r="G3252">
        <f>SUM(Tabuľka9[[#This Row],[Predpokladané spotrebované množstvo 07-12/2022]]*Tabuľka9[[#This Row],[Cena MJ S  DPH]])</f>
        <v>0</v>
      </c>
      <c r="H3252" s="1">
        <v>632325</v>
      </c>
      <c r="I3252" t="str">
        <f>_xlfn.XLOOKUP(Tabuľka9[[#This Row],[IČO]],Zlúčenie1[IČO],Zlúčenie1[zariadenie_short])</f>
        <v>DSS Pohorelá</v>
      </c>
      <c r="J3252" t="str">
        <f>_xlfn.XLOOKUP(Tabuľka9[[#This Row],[IČO]],Zlúčenie1[IČO],Zlúčenie1[cis_obce.okres_skratka])</f>
        <v>BR</v>
      </c>
    </row>
    <row r="3253" spans="1:10" hidden="1" x14ac:dyDescent="0.25">
      <c r="A3253" t="s">
        <v>7</v>
      </c>
      <c r="B3253" t="s">
        <v>32</v>
      </c>
      <c r="C3253" t="s">
        <v>10</v>
      </c>
      <c r="D3253"/>
      <c r="E3253" s="8">
        <v>0.6</v>
      </c>
      <c r="F3253">
        <v>100</v>
      </c>
      <c r="G3253">
        <f>SUM(Tabuľka9[[#This Row],[Predpokladané spotrebované množstvo 07-12/2022]]*Tabuľka9[[#This Row],[Cena MJ S  DPH]])</f>
        <v>60</v>
      </c>
      <c r="H3253" s="1">
        <v>632325</v>
      </c>
      <c r="I3253" t="str">
        <f>_xlfn.XLOOKUP(Tabuľka9[[#This Row],[IČO]],Zlúčenie1[IČO],Zlúčenie1[zariadenie_short])</f>
        <v>DSS Pohorelá</v>
      </c>
      <c r="J3253" t="str">
        <f>_xlfn.XLOOKUP(Tabuľka9[[#This Row],[IČO]],Zlúčenie1[IČO],Zlúčenie1[cis_obce.okres_skratka])</f>
        <v>BR</v>
      </c>
    </row>
    <row r="3254" spans="1:10" hidden="1" x14ac:dyDescent="0.25">
      <c r="A3254" t="s">
        <v>7</v>
      </c>
      <c r="B3254" t="s">
        <v>33</v>
      </c>
      <c r="C3254" t="s">
        <v>10</v>
      </c>
      <c r="D3254"/>
      <c r="E3254" s="8"/>
      <c r="F3254"/>
      <c r="G3254">
        <f>SUM(Tabuľka9[[#This Row],[Predpokladané spotrebované množstvo 07-12/2022]]*Tabuľka9[[#This Row],[Cena MJ S  DPH]])</f>
        <v>0</v>
      </c>
      <c r="H3254" s="1">
        <v>632325</v>
      </c>
      <c r="I3254" t="str">
        <f>_xlfn.XLOOKUP(Tabuľka9[[#This Row],[IČO]],Zlúčenie1[IČO],Zlúčenie1[zariadenie_short])</f>
        <v>DSS Pohorelá</v>
      </c>
      <c r="J3254" t="str">
        <f>_xlfn.XLOOKUP(Tabuľka9[[#This Row],[IČO]],Zlúčenie1[IČO],Zlúčenie1[cis_obce.okres_skratka])</f>
        <v>BR</v>
      </c>
    </row>
    <row r="3255" spans="1:10" hidden="1" x14ac:dyDescent="0.25">
      <c r="A3255" t="s">
        <v>7</v>
      </c>
      <c r="B3255" t="s">
        <v>34</v>
      </c>
      <c r="C3255" t="s">
        <v>10</v>
      </c>
      <c r="D3255"/>
      <c r="E3255" s="8"/>
      <c r="F3255"/>
      <c r="G3255">
        <f>SUM(Tabuľka9[[#This Row],[Predpokladané spotrebované množstvo 07-12/2022]]*Tabuľka9[[#This Row],[Cena MJ S  DPH]])</f>
        <v>0</v>
      </c>
      <c r="H3255" s="1">
        <v>632325</v>
      </c>
      <c r="I3255" t="str">
        <f>_xlfn.XLOOKUP(Tabuľka9[[#This Row],[IČO]],Zlúčenie1[IČO],Zlúčenie1[zariadenie_short])</f>
        <v>DSS Pohorelá</v>
      </c>
      <c r="J3255" t="str">
        <f>_xlfn.XLOOKUP(Tabuľka9[[#This Row],[IČO]],Zlúčenie1[IČO],Zlúčenie1[cis_obce.okres_skratka])</f>
        <v>BR</v>
      </c>
    </row>
    <row r="3256" spans="1:10" hidden="1" x14ac:dyDescent="0.25">
      <c r="A3256" t="s">
        <v>7</v>
      </c>
      <c r="B3256" t="s">
        <v>35</v>
      </c>
      <c r="C3256" t="s">
        <v>10</v>
      </c>
      <c r="D3256"/>
      <c r="E3256" s="8"/>
      <c r="F3256"/>
      <c r="G3256">
        <f>SUM(Tabuľka9[[#This Row],[Predpokladané spotrebované množstvo 07-12/2022]]*Tabuľka9[[#This Row],[Cena MJ S  DPH]])</f>
        <v>0</v>
      </c>
      <c r="H3256" s="1">
        <v>632325</v>
      </c>
      <c r="I3256" t="str">
        <f>_xlfn.XLOOKUP(Tabuľka9[[#This Row],[IČO]],Zlúčenie1[IČO],Zlúčenie1[zariadenie_short])</f>
        <v>DSS Pohorelá</v>
      </c>
      <c r="J3256" t="str">
        <f>_xlfn.XLOOKUP(Tabuľka9[[#This Row],[IČO]],Zlúčenie1[IČO],Zlúčenie1[cis_obce.okres_skratka])</f>
        <v>BR</v>
      </c>
    </row>
    <row r="3257" spans="1:10" hidden="1" x14ac:dyDescent="0.25">
      <c r="A3257" t="s">
        <v>7</v>
      </c>
      <c r="B3257" t="s">
        <v>36</v>
      </c>
      <c r="C3257" t="s">
        <v>10</v>
      </c>
      <c r="D3257"/>
      <c r="E3257" s="8"/>
      <c r="F3257"/>
      <c r="G3257">
        <f>SUM(Tabuľka9[[#This Row],[Predpokladané spotrebované množstvo 07-12/2022]]*Tabuľka9[[#This Row],[Cena MJ S  DPH]])</f>
        <v>0</v>
      </c>
      <c r="H3257" s="1">
        <v>632325</v>
      </c>
      <c r="I3257" t="str">
        <f>_xlfn.XLOOKUP(Tabuľka9[[#This Row],[IČO]],Zlúčenie1[IČO],Zlúčenie1[zariadenie_short])</f>
        <v>DSS Pohorelá</v>
      </c>
      <c r="J3257" t="str">
        <f>_xlfn.XLOOKUP(Tabuľka9[[#This Row],[IČO]],Zlúčenie1[IČO],Zlúčenie1[cis_obce.okres_skratka])</f>
        <v>BR</v>
      </c>
    </row>
    <row r="3258" spans="1:10" hidden="1" x14ac:dyDescent="0.25">
      <c r="A3258" t="s">
        <v>7</v>
      </c>
      <c r="B3258" t="s">
        <v>37</v>
      </c>
      <c r="C3258" t="s">
        <v>10</v>
      </c>
      <c r="D3258"/>
      <c r="E3258" s="8"/>
      <c r="F3258"/>
      <c r="G3258">
        <f>SUM(Tabuľka9[[#This Row],[Predpokladané spotrebované množstvo 07-12/2022]]*Tabuľka9[[#This Row],[Cena MJ S  DPH]])</f>
        <v>0</v>
      </c>
      <c r="H3258" s="1">
        <v>632325</v>
      </c>
      <c r="I3258" t="str">
        <f>_xlfn.XLOOKUP(Tabuľka9[[#This Row],[IČO]],Zlúčenie1[IČO],Zlúčenie1[zariadenie_short])</f>
        <v>DSS Pohorelá</v>
      </c>
      <c r="J3258" t="str">
        <f>_xlfn.XLOOKUP(Tabuľka9[[#This Row],[IČO]],Zlúčenie1[IČO],Zlúčenie1[cis_obce.okres_skratka])</f>
        <v>BR</v>
      </c>
    </row>
    <row r="3259" spans="1:10" hidden="1" x14ac:dyDescent="0.25">
      <c r="A3259" t="s">
        <v>7</v>
      </c>
      <c r="B3259" t="s">
        <v>38</v>
      </c>
      <c r="C3259" t="s">
        <v>10</v>
      </c>
      <c r="D3259"/>
      <c r="E3259" s="8"/>
      <c r="F3259"/>
      <c r="G3259">
        <f>SUM(Tabuľka9[[#This Row],[Predpokladané spotrebované množstvo 07-12/2022]]*Tabuľka9[[#This Row],[Cena MJ S  DPH]])</f>
        <v>0</v>
      </c>
      <c r="H3259" s="1">
        <v>632325</v>
      </c>
      <c r="I3259" t="str">
        <f>_xlfn.XLOOKUP(Tabuľka9[[#This Row],[IČO]],Zlúčenie1[IČO],Zlúčenie1[zariadenie_short])</f>
        <v>DSS Pohorelá</v>
      </c>
      <c r="J3259" t="str">
        <f>_xlfn.XLOOKUP(Tabuľka9[[#This Row],[IČO]],Zlúčenie1[IČO],Zlúčenie1[cis_obce.okres_skratka])</f>
        <v>BR</v>
      </c>
    </row>
    <row r="3260" spans="1:10" hidden="1" x14ac:dyDescent="0.25">
      <c r="A3260" t="s">
        <v>7</v>
      </c>
      <c r="B3260" t="s">
        <v>39</v>
      </c>
      <c r="C3260" t="s">
        <v>16</v>
      </c>
      <c r="D3260"/>
      <c r="E3260" s="8"/>
      <c r="F3260"/>
      <c r="G3260">
        <f>SUM(Tabuľka9[[#This Row],[Predpokladané spotrebované množstvo 07-12/2022]]*Tabuľka9[[#This Row],[Cena MJ S  DPH]])</f>
        <v>0</v>
      </c>
      <c r="H3260" s="1">
        <v>632325</v>
      </c>
      <c r="I3260" t="str">
        <f>_xlfn.XLOOKUP(Tabuľka9[[#This Row],[IČO]],Zlúčenie1[IČO],Zlúčenie1[zariadenie_short])</f>
        <v>DSS Pohorelá</v>
      </c>
      <c r="J3260" t="str">
        <f>_xlfn.XLOOKUP(Tabuľka9[[#This Row],[IČO]],Zlúčenie1[IČO],Zlúčenie1[cis_obce.okres_skratka])</f>
        <v>BR</v>
      </c>
    </row>
    <row r="3261" spans="1:10" hidden="1" x14ac:dyDescent="0.25">
      <c r="A3261" t="s">
        <v>7</v>
      </c>
      <c r="B3261" t="s">
        <v>40</v>
      </c>
      <c r="C3261" t="s">
        <v>10</v>
      </c>
      <c r="D3261"/>
      <c r="E3261" s="8">
        <v>2</v>
      </c>
      <c r="F3261">
        <v>100</v>
      </c>
      <c r="G3261">
        <f>SUM(Tabuľka9[[#This Row],[Predpokladané spotrebované množstvo 07-12/2022]]*Tabuľka9[[#This Row],[Cena MJ S  DPH]])</f>
        <v>200</v>
      </c>
      <c r="H3261" s="1">
        <v>632325</v>
      </c>
      <c r="I3261" t="str">
        <f>_xlfn.XLOOKUP(Tabuľka9[[#This Row],[IČO]],Zlúčenie1[IČO],Zlúčenie1[zariadenie_short])</f>
        <v>DSS Pohorelá</v>
      </c>
      <c r="J3261" t="str">
        <f>_xlfn.XLOOKUP(Tabuľka9[[#This Row],[IČO]],Zlúčenie1[IČO],Zlúčenie1[cis_obce.okres_skratka])</f>
        <v>BR</v>
      </c>
    </row>
    <row r="3262" spans="1:10" hidden="1" x14ac:dyDescent="0.25">
      <c r="A3262" t="s">
        <v>7</v>
      </c>
      <c r="B3262" t="s">
        <v>41</v>
      </c>
      <c r="C3262" t="s">
        <v>10</v>
      </c>
      <c r="D3262"/>
      <c r="E3262" s="8">
        <v>0.79</v>
      </c>
      <c r="F3262">
        <v>200</v>
      </c>
      <c r="G3262">
        <f>SUM(Tabuľka9[[#This Row],[Predpokladané spotrebované množstvo 07-12/2022]]*Tabuľka9[[#This Row],[Cena MJ S  DPH]])</f>
        <v>158</v>
      </c>
      <c r="H3262" s="1">
        <v>632325</v>
      </c>
      <c r="I3262" t="str">
        <f>_xlfn.XLOOKUP(Tabuľka9[[#This Row],[IČO]],Zlúčenie1[IČO],Zlúčenie1[zariadenie_short])</f>
        <v>DSS Pohorelá</v>
      </c>
      <c r="J3262" t="str">
        <f>_xlfn.XLOOKUP(Tabuľka9[[#This Row],[IČO]],Zlúčenie1[IČO],Zlúčenie1[cis_obce.okres_skratka])</f>
        <v>BR</v>
      </c>
    </row>
    <row r="3263" spans="1:10" hidden="1" x14ac:dyDescent="0.25">
      <c r="A3263" t="s">
        <v>7</v>
      </c>
      <c r="B3263" t="s">
        <v>42</v>
      </c>
      <c r="C3263" t="s">
        <v>10</v>
      </c>
      <c r="D3263"/>
      <c r="E3263" s="8"/>
      <c r="F3263"/>
      <c r="G3263">
        <f>SUM(Tabuľka9[[#This Row],[Predpokladané spotrebované množstvo 07-12/2022]]*Tabuľka9[[#This Row],[Cena MJ S  DPH]])</f>
        <v>0</v>
      </c>
      <c r="H3263" s="1">
        <v>632325</v>
      </c>
      <c r="I3263" t="str">
        <f>_xlfn.XLOOKUP(Tabuľka9[[#This Row],[IČO]],Zlúčenie1[IČO],Zlúčenie1[zariadenie_short])</f>
        <v>DSS Pohorelá</v>
      </c>
      <c r="J3263" t="str">
        <f>_xlfn.XLOOKUP(Tabuľka9[[#This Row],[IČO]],Zlúčenie1[IČO],Zlúčenie1[cis_obce.okres_skratka])</f>
        <v>BR</v>
      </c>
    </row>
    <row r="3264" spans="1:10" hidden="1" x14ac:dyDescent="0.25">
      <c r="A3264" t="s">
        <v>7</v>
      </c>
      <c r="B3264" t="s">
        <v>43</v>
      </c>
      <c r="C3264" t="s">
        <v>10</v>
      </c>
      <c r="D3264"/>
      <c r="E3264" s="8">
        <v>0.5</v>
      </c>
      <c r="F3264"/>
      <c r="G3264">
        <f>SUM(Tabuľka9[[#This Row],[Predpokladané spotrebované množstvo 07-12/2022]]*Tabuľka9[[#This Row],[Cena MJ S  DPH]])</f>
        <v>0</v>
      </c>
      <c r="H3264" s="1">
        <v>632325</v>
      </c>
      <c r="I3264" t="str">
        <f>_xlfn.XLOOKUP(Tabuľka9[[#This Row],[IČO]],Zlúčenie1[IČO],Zlúčenie1[zariadenie_short])</f>
        <v>DSS Pohorelá</v>
      </c>
      <c r="J3264" t="str">
        <f>_xlfn.XLOOKUP(Tabuľka9[[#This Row],[IČO]],Zlúčenie1[IČO],Zlúčenie1[cis_obce.okres_skratka])</f>
        <v>BR</v>
      </c>
    </row>
    <row r="3265" spans="1:10" hidden="1" x14ac:dyDescent="0.25">
      <c r="A3265" t="s">
        <v>7</v>
      </c>
      <c r="B3265" t="s">
        <v>44</v>
      </c>
      <c r="C3265" t="s">
        <v>45</v>
      </c>
      <c r="D3265"/>
      <c r="E3265" s="8"/>
      <c r="F3265"/>
      <c r="G3265">
        <f>SUM(Tabuľka9[[#This Row],[Predpokladané spotrebované množstvo 07-12/2022]]*Tabuľka9[[#This Row],[Cena MJ S  DPH]])</f>
        <v>0</v>
      </c>
      <c r="H3265" s="1">
        <v>632325</v>
      </c>
      <c r="I3265" t="str">
        <f>_xlfn.XLOOKUP(Tabuľka9[[#This Row],[IČO]],Zlúčenie1[IČO],Zlúčenie1[zariadenie_short])</f>
        <v>DSS Pohorelá</v>
      </c>
      <c r="J3265" t="str">
        <f>_xlfn.XLOOKUP(Tabuľka9[[#This Row],[IČO]],Zlúčenie1[IČO],Zlúčenie1[cis_obce.okres_skratka])</f>
        <v>BR</v>
      </c>
    </row>
    <row r="3266" spans="1:10" hidden="1" x14ac:dyDescent="0.25">
      <c r="A3266" t="s">
        <v>7</v>
      </c>
      <c r="B3266" t="s">
        <v>46</v>
      </c>
      <c r="C3266" t="s">
        <v>45</v>
      </c>
      <c r="D3266"/>
      <c r="E3266" s="8"/>
      <c r="F3266"/>
      <c r="G3266">
        <f>SUM(Tabuľka9[[#This Row],[Predpokladané spotrebované množstvo 07-12/2022]]*Tabuľka9[[#This Row],[Cena MJ S  DPH]])</f>
        <v>0</v>
      </c>
      <c r="H3266" s="1">
        <v>632325</v>
      </c>
      <c r="I3266" t="str">
        <f>_xlfn.XLOOKUP(Tabuľka9[[#This Row],[IČO]],Zlúčenie1[IČO],Zlúčenie1[zariadenie_short])</f>
        <v>DSS Pohorelá</v>
      </c>
      <c r="J3266" t="str">
        <f>_xlfn.XLOOKUP(Tabuľka9[[#This Row],[IČO]],Zlúčenie1[IČO],Zlúčenie1[cis_obce.okres_skratka])</f>
        <v>BR</v>
      </c>
    </row>
    <row r="3267" spans="1:10" hidden="1" x14ac:dyDescent="0.25">
      <c r="A3267" t="s">
        <v>7</v>
      </c>
      <c r="B3267" t="s">
        <v>47</v>
      </c>
      <c r="C3267" t="s">
        <v>10</v>
      </c>
      <c r="D3267"/>
      <c r="E3267" s="8"/>
      <c r="F3267"/>
      <c r="G3267">
        <f>SUM(Tabuľka9[[#This Row],[Predpokladané spotrebované množstvo 07-12/2022]]*Tabuľka9[[#This Row],[Cena MJ S  DPH]])</f>
        <v>0</v>
      </c>
      <c r="H3267" s="1">
        <v>632325</v>
      </c>
      <c r="I3267" t="str">
        <f>_xlfn.XLOOKUP(Tabuľka9[[#This Row],[IČO]],Zlúčenie1[IČO],Zlúčenie1[zariadenie_short])</f>
        <v>DSS Pohorelá</v>
      </c>
      <c r="J3267" t="str">
        <f>_xlfn.XLOOKUP(Tabuľka9[[#This Row],[IČO]],Zlúčenie1[IČO],Zlúčenie1[cis_obce.okres_skratka])</f>
        <v>BR</v>
      </c>
    </row>
    <row r="3268" spans="1:10" hidden="1" x14ac:dyDescent="0.25">
      <c r="A3268" t="s">
        <v>7</v>
      </c>
      <c r="B3268" t="s">
        <v>48</v>
      </c>
      <c r="C3268" t="s">
        <v>10</v>
      </c>
      <c r="D3268"/>
      <c r="E3268" s="8"/>
      <c r="F3268"/>
      <c r="G3268">
        <f>SUM(Tabuľka9[[#This Row],[Predpokladané spotrebované množstvo 07-12/2022]]*Tabuľka9[[#This Row],[Cena MJ S  DPH]])</f>
        <v>0</v>
      </c>
      <c r="H3268" s="1">
        <v>632325</v>
      </c>
      <c r="I3268" t="str">
        <f>_xlfn.XLOOKUP(Tabuľka9[[#This Row],[IČO]],Zlúčenie1[IČO],Zlúčenie1[zariadenie_short])</f>
        <v>DSS Pohorelá</v>
      </c>
      <c r="J3268" t="str">
        <f>_xlfn.XLOOKUP(Tabuľka9[[#This Row],[IČO]],Zlúčenie1[IČO],Zlúčenie1[cis_obce.okres_skratka])</f>
        <v>BR</v>
      </c>
    </row>
    <row r="3269" spans="1:10" hidden="1" x14ac:dyDescent="0.25">
      <c r="A3269" t="s">
        <v>7</v>
      </c>
      <c r="B3269" t="s">
        <v>49</v>
      </c>
      <c r="C3269" t="s">
        <v>10</v>
      </c>
      <c r="D3269"/>
      <c r="E3269" s="8"/>
      <c r="F3269"/>
      <c r="G3269">
        <f>SUM(Tabuľka9[[#This Row],[Predpokladané spotrebované množstvo 07-12/2022]]*Tabuľka9[[#This Row],[Cena MJ S  DPH]])</f>
        <v>0</v>
      </c>
      <c r="H3269" s="1">
        <v>632325</v>
      </c>
      <c r="I3269" t="str">
        <f>_xlfn.XLOOKUP(Tabuľka9[[#This Row],[IČO]],Zlúčenie1[IČO],Zlúčenie1[zariadenie_short])</f>
        <v>DSS Pohorelá</v>
      </c>
      <c r="J3269" t="str">
        <f>_xlfn.XLOOKUP(Tabuľka9[[#This Row],[IČO]],Zlúčenie1[IČO],Zlúčenie1[cis_obce.okres_skratka])</f>
        <v>BR</v>
      </c>
    </row>
    <row r="3270" spans="1:10" hidden="1" x14ac:dyDescent="0.25">
      <c r="A3270" t="s">
        <v>7</v>
      </c>
      <c r="B3270" t="s">
        <v>50</v>
      </c>
      <c r="C3270" t="s">
        <v>10</v>
      </c>
      <c r="D3270"/>
      <c r="E3270" s="8"/>
      <c r="F3270"/>
      <c r="G3270">
        <f>SUM(Tabuľka9[[#This Row],[Predpokladané spotrebované množstvo 07-12/2022]]*Tabuľka9[[#This Row],[Cena MJ S  DPH]])</f>
        <v>0</v>
      </c>
      <c r="H3270" s="1">
        <v>632325</v>
      </c>
      <c r="I3270" t="str">
        <f>_xlfn.XLOOKUP(Tabuľka9[[#This Row],[IČO]],Zlúčenie1[IČO],Zlúčenie1[zariadenie_short])</f>
        <v>DSS Pohorelá</v>
      </c>
      <c r="J3270" t="str">
        <f>_xlfn.XLOOKUP(Tabuľka9[[#This Row],[IČO]],Zlúčenie1[IČO],Zlúčenie1[cis_obce.okres_skratka])</f>
        <v>BR</v>
      </c>
    </row>
    <row r="3271" spans="1:10" hidden="1" x14ac:dyDescent="0.25">
      <c r="A3271" t="s">
        <v>7</v>
      </c>
      <c r="B3271" t="s">
        <v>51</v>
      </c>
      <c r="C3271" t="s">
        <v>10</v>
      </c>
      <c r="D3271"/>
      <c r="E3271" s="8"/>
      <c r="F3271"/>
      <c r="G3271">
        <f>SUM(Tabuľka9[[#This Row],[Predpokladané spotrebované množstvo 07-12/2022]]*Tabuľka9[[#This Row],[Cena MJ S  DPH]])</f>
        <v>0</v>
      </c>
      <c r="H3271" s="1">
        <v>632325</v>
      </c>
      <c r="I3271" t="str">
        <f>_xlfn.XLOOKUP(Tabuľka9[[#This Row],[IČO]],Zlúčenie1[IČO],Zlúčenie1[zariadenie_short])</f>
        <v>DSS Pohorelá</v>
      </c>
      <c r="J3271" t="str">
        <f>_xlfn.XLOOKUP(Tabuľka9[[#This Row],[IČO]],Zlúčenie1[IČO],Zlúčenie1[cis_obce.okres_skratka])</f>
        <v>BR</v>
      </c>
    </row>
    <row r="3272" spans="1:10" hidden="1" x14ac:dyDescent="0.25">
      <c r="A3272" t="s">
        <v>7</v>
      </c>
      <c r="B3272" t="s">
        <v>52</v>
      </c>
      <c r="C3272" t="s">
        <v>10</v>
      </c>
      <c r="D3272"/>
      <c r="E3272" s="8">
        <v>1.83</v>
      </c>
      <c r="F3272">
        <v>50</v>
      </c>
      <c r="G3272">
        <f>SUM(Tabuľka9[[#This Row],[Predpokladané spotrebované množstvo 07-12/2022]]*Tabuľka9[[#This Row],[Cena MJ S  DPH]])</f>
        <v>91.5</v>
      </c>
      <c r="H3272" s="1">
        <v>632325</v>
      </c>
      <c r="I3272" t="str">
        <f>_xlfn.XLOOKUP(Tabuľka9[[#This Row],[IČO]],Zlúčenie1[IČO],Zlúčenie1[zariadenie_short])</f>
        <v>DSS Pohorelá</v>
      </c>
      <c r="J3272" t="str">
        <f>_xlfn.XLOOKUP(Tabuľka9[[#This Row],[IČO]],Zlúčenie1[IČO],Zlúčenie1[cis_obce.okres_skratka])</f>
        <v>BR</v>
      </c>
    </row>
    <row r="3273" spans="1:10" hidden="1" x14ac:dyDescent="0.25">
      <c r="A3273" t="s">
        <v>7</v>
      </c>
      <c r="B3273" t="s">
        <v>53</v>
      </c>
      <c r="C3273" t="s">
        <v>10</v>
      </c>
      <c r="D3273"/>
      <c r="E3273" s="8">
        <v>1.1000000000000001</v>
      </c>
      <c r="F3273">
        <v>150</v>
      </c>
      <c r="G3273">
        <f>SUM(Tabuľka9[[#This Row],[Predpokladané spotrebované množstvo 07-12/2022]]*Tabuľka9[[#This Row],[Cena MJ S  DPH]])</f>
        <v>165</v>
      </c>
      <c r="H3273" s="1">
        <v>632325</v>
      </c>
      <c r="I3273" t="str">
        <f>_xlfn.XLOOKUP(Tabuľka9[[#This Row],[IČO]],Zlúčenie1[IČO],Zlúčenie1[zariadenie_short])</f>
        <v>DSS Pohorelá</v>
      </c>
      <c r="J3273" t="str">
        <f>_xlfn.XLOOKUP(Tabuľka9[[#This Row],[IČO]],Zlúčenie1[IČO],Zlúčenie1[cis_obce.okres_skratka])</f>
        <v>BR</v>
      </c>
    </row>
    <row r="3274" spans="1:10" hidden="1" x14ac:dyDescent="0.25">
      <c r="A3274" t="s">
        <v>7</v>
      </c>
      <c r="B3274" t="s">
        <v>54</v>
      </c>
      <c r="C3274" t="s">
        <v>10</v>
      </c>
      <c r="D3274"/>
      <c r="E3274" s="8"/>
      <c r="F3274"/>
      <c r="G3274">
        <f>SUM(Tabuľka9[[#This Row],[Predpokladané spotrebované množstvo 07-12/2022]]*Tabuľka9[[#This Row],[Cena MJ S  DPH]])</f>
        <v>0</v>
      </c>
      <c r="H3274" s="1">
        <v>632325</v>
      </c>
      <c r="I3274" t="str">
        <f>_xlfn.XLOOKUP(Tabuľka9[[#This Row],[IČO]],Zlúčenie1[IČO],Zlúčenie1[zariadenie_short])</f>
        <v>DSS Pohorelá</v>
      </c>
      <c r="J3274" t="str">
        <f>_xlfn.XLOOKUP(Tabuľka9[[#This Row],[IČO]],Zlúčenie1[IČO],Zlúčenie1[cis_obce.okres_skratka])</f>
        <v>BR</v>
      </c>
    </row>
    <row r="3275" spans="1:10" hidden="1" x14ac:dyDescent="0.25">
      <c r="A3275" t="s">
        <v>7</v>
      </c>
      <c r="B3275" t="s">
        <v>55</v>
      </c>
      <c r="C3275" t="s">
        <v>10</v>
      </c>
      <c r="D3275"/>
      <c r="E3275" s="8"/>
      <c r="F3275"/>
      <c r="G3275">
        <f>SUM(Tabuľka9[[#This Row],[Predpokladané spotrebované množstvo 07-12/2022]]*Tabuľka9[[#This Row],[Cena MJ S  DPH]])</f>
        <v>0</v>
      </c>
      <c r="H3275" s="1">
        <v>632325</v>
      </c>
      <c r="I3275" t="str">
        <f>_xlfn.XLOOKUP(Tabuľka9[[#This Row],[IČO]],Zlúčenie1[IČO],Zlúčenie1[zariadenie_short])</f>
        <v>DSS Pohorelá</v>
      </c>
      <c r="J3275" t="str">
        <f>_xlfn.XLOOKUP(Tabuľka9[[#This Row],[IČO]],Zlúčenie1[IČO],Zlúčenie1[cis_obce.okres_skratka])</f>
        <v>BR</v>
      </c>
    </row>
    <row r="3276" spans="1:10" hidden="1" x14ac:dyDescent="0.25">
      <c r="A3276" t="s">
        <v>7</v>
      </c>
      <c r="B3276" t="s">
        <v>56</v>
      </c>
      <c r="C3276" t="s">
        <v>10</v>
      </c>
      <c r="D3276"/>
      <c r="E3276" s="8"/>
      <c r="F3276"/>
      <c r="G3276">
        <f>SUM(Tabuľka9[[#This Row],[Predpokladané spotrebované množstvo 07-12/2022]]*Tabuľka9[[#This Row],[Cena MJ S  DPH]])</f>
        <v>0</v>
      </c>
      <c r="H3276" s="1">
        <v>632325</v>
      </c>
      <c r="I3276" t="str">
        <f>_xlfn.XLOOKUP(Tabuľka9[[#This Row],[IČO]],Zlúčenie1[IČO],Zlúčenie1[zariadenie_short])</f>
        <v>DSS Pohorelá</v>
      </c>
      <c r="J3276" t="str">
        <f>_xlfn.XLOOKUP(Tabuľka9[[#This Row],[IČO]],Zlúčenie1[IČO],Zlúčenie1[cis_obce.okres_skratka])</f>
        <v>BR</v>
      </c>
    </row>
    <row r="3277" spans="1:10" hidden="1" x14ac:dyDescent="0.25">
      <c r="A3277" t="s">
        <v>7</v>
      </c>
      <c r="B3277" t="s">
        <v>57</v>
      </c>
      <c r="C3277" t="s">
        <v>10</v>
      </c>
      <c r="D3277"/>
      <c r="E3277" s="8"/>
      <c r="F3277"/>
      <c r="G3277">
        <f>SUM(Tabuľka9[[#This Row],[Predpokladané spotrebované množstvo 07-12/2022]]*Tabuľka9[[#This Row],[Cena MJ S  DPH]])</f>
        <v>0</v>
      </c>
      <c r="H3277" s="1">
        <v>632325</v>
      </c>
      <c r="I3277" t="str">
        <f>_xlfn.XLOOKUP(Tabuľka9[[#This Row],[IČO]],Zlúčenie1[IČO],Zlúčenie1[zariadenie_short])</f>
        <v>DSS Pohorelá</v>
      </c>
      <c r="J3277" t="str">
        <f>_xlfn.XLOOKUP(Tabuľka9[[#This Row],[IČO]],Zlúčenie1[IČO],Zlúčenie1[cis_obce.okres_skratka])</f>
        <v>BR</v>
      </c>
    </row>
    <row r="3278" spans="1:10" hidden="1" x14ac:dyDescent="0.25">
      <c r="A3278" t="s">
        <v>7</v>
      </c>
      <c r="B3278" t="s">
        <v>58</v>
      </c>
      <c r="C3278" t="s">
        <v>16</v>
      </c>
      <c r="D3278"/>
      <c r="E3278" s="8">
        <v>0.4</v>
      </c>
      <c r="F3278"/>
      <c r="G3278">
        <f>SUM(Tabuľka9[[#This Row],[Predpokladané spotrebované množstvo 07-12/2022]]*Tabuľka9[[#This Row],[Cena MJ S  DPH]])</f>
        <v>0</v>
      </c>
      <c r="H3278" s="1">
        <v>632325</v>
      </c>
      <c r="I3278" t="str">
        <f>_xlfn.XLOOKUP(Tabuľka9[[#This Row],[IČO]],Zlúčenie1[IČO],Zlúčenie1[zariadenie_short])</f>
        <v>DSS Pohorelá</v>
      </c>
      <c r="J3278" t="str">
        <f>_xlfn.XLOOKUP(Tabuľka9[[#This Row],[IČO]],Zlúčenie1[IČO],Zlúčenie1[cis_obce.okres_skratka])</f>
        <v>BR</v>
      </c>
    </row>
    <row r="3279" spans="1:10" hidden="1" x14ac:dyDescent="0.25">
      <c r="A3279" t="s">
        <v>7</v>
      </c>
      <c r="B3279" t="s">
        <v>59</v>
      </c>
      <c r="C3279" t="s">
        <v>10</v>
      </c>
      <c r="D3279"/>
      <c r="E3279" s="8">
        <v>1.5</v>
      </c>
      <c r="F3279">
        <v>100</v>
      </c>
      <c r="G3279">
        <f>SUM(Tabuľka9[[#This Row],[Predpokladané spotrebované množstvo 07-12/2022]]*Tabuľka9[[#This Row],[Cena MJ S  DPH]])</f>
        <v>150</v>
      </c>
      <c r="H3279" s="1">
        <v>632325</v>
      </c>
      <c r="I3279" t="str">
        <f>_xlfn.XLOOKUP(Tabuľka9[[#This Row],[IČO]],Zlúčenie1[IČO],Zlúčenie1[zariadenie_short])</f>
        <v>DSS Pohorelá</v>
      </c>
      <c r="J3279" t="str">
        <f>_xlfn.XLOOKUP(Tabuľka9[[#This Row],[IČO]],Zlúčenie1[IČO],Zlúčenie1[cis_obce.okres_skratka])</f>
        <v>BR</v>
      </c>
    </row>
    <row r="3280" spans="1:10" hidden="1" x14ac:dyDescent="0.25">
      <c r="A3280" t="s">
        <v>7</v>
      </c>
      <c r="B3280" t="s">
        <v>60</v>
      </c>
      <c r="C3280" t="s">
        <v>10</v>
      </c>
      <c r="D3280"/>
      <c r="E3280" s="8"/>
      <c r="F3280"/>
      <c r="G3280">
        <f>SUM(Tabuľka9[[#This Row],[Predpokladané spotrebované množstvo 07-12/2022]]*Tabuľka9[[#This Row],[Cena MJ S  DPH]])</f>
        <v>0</v>
      </c>
      <c r="H3280" s="1">
        <v>632325</v>
      </c>
      <c r="I3280" t="str">
        <f>_xlfn.XLOOKUP(Tabuľka9[[#This Row],[IČO]],Zlúčenie1[IČO],Zlúčenie1[zariadenie_short])</f>
        <v>DSS Pohorelá</v>
      </c>
      <c r="J3280" t="str">
        <f>_xlfn.XLOOKUP(Tabuľka9[[#This Row],[IČO]],Zlúčenie1[IČO],Zlúčenie1[cis_obce.okres_skratka])</f>
        <v>BR</v>
      </c>
    </row>
    <row r="3281" spans="1:10" hidden="1" x14ac:dyDescent="0.25">
      <c r="A3281" t="s">
        <v>7</v>
      </c>
      <c r="B3281" t="s">
        <v>61</v>
      </c>
      <c r="C3281" t="s">
        <v>16</v>
      </c>
      <c r="D3281"/>
      <c r="E3281" s="8"/>
      <c r="F3281"/>
      <c r="G3281">
        <f>SUM(Tabuľka9[[#This Row],[Predpokladané spotrebované množstvo 07-12/2022]]*Tabuľka9[[#This Row],[Cena MJ S  DPH]])</f>
        <v>0</v>
      </c>
      <c r="H3281" s="1">
        <v>632325</v>
      </c>
      <c r="I3281" t="str">
        <f>_xlfn.XLOOKUP(Tabuľka9[[#This Row],[IČO]],Zlúčenie1[IČO],Zlúčenie1[zariadenie_short])</f>
        <v>DSS Pohorelá</v>
      </c>
      <c r="J3281" t="str">
        <f>_xlfn.XLOOKUP(Tabuľka9[[#This Row],[IČO]],Zlúčenie1[IČO],Zlúčenie1[cis_obce.okres_skratka])</f>
        <v>BR</v>
      </c>
    </row>
    <row r="3282" spans="1:10" hidden="1" x14ac:dyDescent="0.25">
      <c r="A3282" t="s">
        <v>7</v>
      </c>
      <c r="B3282" t="s">
        <v>62</v>
      </c>
      <c r="C3282" t="s">
        <v>16</v>
      </c>
      <c r="D3282"/>
      <c r="E3282" s="8">
        <v>0.73</v>
      </c>
      <c r="F3282">
        <v>60</v>
      </c>
      <c r="G3282">
        <f>SUM(Tabuľka9[[#This Row],[Predpokladané spotrebované množstvo 07-12/2022]]*Tabuľka9[[#This Row],[Cena MJ S  DPH]])</f>
        <v>43.8</v>
      </c>
      <c r="H3282" s="1">
        <v>632325</v>
      </c>
      <c r="I3282" t="str">
        <f>_xlfn.XLOOKUP(Tabuľka9[[#This Row],[IČO]],Zlúčenie1[IČO],Zlúčenie1[zariadenie_short])</f>
        <v>DSS Pohorelá</v>
      </c>
      <c r="J3282" t="str">
        <f>_xlfn.XLOOKUP(Tabuľka9[[#This Row],[IČO]],Zlúčenie1[IČO],Zlúčenie1[cis_obce.okres_skratka])</f>
        <v>BR</v>
      </c>
    </row>
    <row r="3283" spans="1:10" hidden="1" x14ac:dyDescent="0.25">
      <c r="A3283" t="s">
        <v>7</v>
      </c>
      <c r="B3283" t="s">
        <v>63</v>
      </c>
      <c r="C3283" t="s">
        <v>16</v>
      </c>
      <c r="D3283"/>
      <c r="E3283" s="8"/>
      <c r="F3283"/>
      <c r="G3283">
        <f>SUM(Tabuľka9[[#This Row],[Predpokladané spotrebované množstvo 07-12/2022]]*Tabuľka9[[#This Row],[Cena MJ S  DPH]])</f>
        <v>0</v>
      </c>
      <c r="H3283" s="1">
        <v>632325</v>
      </c>
      <c r="I3283" t="str">
        <f>_xlfn.XLOOKUP(Tabuľka9[[#This Row],[IČO]],Zlúčenie1[IČO],Zlúčenie1[zariadenie_short])</f>
        <v>DSS Pohorelá</v>
      </c>
      <c r="J3283" t="str">
        <f>_xlfn.XLOOKUP(Tabuľka9[[#This Row],[IČO]],Zlúčenie1[IČO],Zlúčenie1[cis_obce.okres_skratka])</f>
        <v>BR</v>
      </c>
    </row>
    <row r="3284" spans="1:10" hidden="1" x14ac:dyDescent="0.25">
      <c r="A3284" t="s">
        <v>7</v>
      </c>
      <c r="B3284" t="s">
        <v>64</v>
      </c>
      <c r="C3284" t="s">
        <v>10</v>
      </c>
      <c r="D3284"/>
      <c r="E3284" s="8"/>
      <c r="F3284"/>
      <c r="G3284">
        <f>SUM(Tabuľka9[[#This Row],[Predpokladané spotrebované množstvo 07-12/2022]]*Tabuľka9[[#This Row],[Cena MJ S  DPH]])</f>
        <v>0</v>
      </c>
      <c r="H3284" s="1">
        <v>632325</v>
      </c>
      <c r="I3284" t="str">
        <f>_xlfn.XLOOKUP(Tabuľka9[[#This Row],[IČO]],Zlúčenie1[IČO],Zlúčenie1[zariadenie_short])</f>
        <v>DSS Pohorelá</v>
      </c>
      <c r="J3284" t="str">
        <f>_xlfn.XLOOKUP(Tabuľka9[[#This Row],[IČO]],Zlúčenie1[IČO],Zlúčenie1[cis_obce.okres_skratka])</f>
        <v>BR</v>
      </c>
    </row>
    <row r="3285" spans="1:10" hidden="1" x14ac:dyDescent="0.25">
      <c r="A3285" t="s">
        <v>7</v>
      </c>
      <c r="B3285" t="s">
        <v>65</v>
      </c>
      <c r="C3285" t="s">
        <v>10</v>
      </c>
      <c r="D3285"/>
      <c r="E3285" s="8">
        <v>1.19</v>
      </c>
      <c r="F3285">
        <v>60</v>
      </c>
      <c r="G3285">
        <f>SUM(Tabuľka9[[#This Row],[Predpokladané spotrebované množstvo 07-12/2022]]*Tabuľka9[[#This Row],[Cena MJ S  DPH]])</f>
        <v>71.399999999999991</v>
      </c>
      <c r="H3285" s="1">
        <v>632325</v>
      </c>
      <c r="I3285" t="str">
        <f>_xlfn.XLOOKUP(Tabuľka9[[#This Row],[IČO]],Zlúčenie1[IČO],Zlúčenie1[zariadenie_short])</f>
        <v>DSS Pohorelá</v>
      </c>
      <c r="J3285" t="str">
        <f>_xlfn.XLOOKUP(Tabuľka9[[#This Row],[IČO]],Zlúčenie1[IČO],Zlúčenie1[cis_obce.okres_skratka])</f>
        <v>BR</v>
      </c>
    </row>
    <row r="3286" spans="1:10" hidden="1" x14ac:dyDescent="0.25">
      <c r="A3286" t="s">
        <v>7</v>
      </c>
      <c r="B3286" t="s">
        <v>66</v>
      </c>
      <c r="C3286" t="s">
        <v>10</v>
      </c>
      <c r="D3286"/>
      <c r="E3286" s="8"/>
      <c r="F3286"/>
      <c r="G3286">
        <f>SUM(Tabuľka9[[#This Row],[Predpokladané spotrebované množstvo 07-12/2022]]*Tabuľka9[[#This Row],[Cena MJ S  DPH]])</f>
        <v>0</v>
      </c>
      <c r="H3286" s="1">
        <v>632325</v>
      </c>
      <c r="I3286" t="str">
        <f>_xlfn.XLOOKUP(Tabuľka9[[#This Row],[IČO]],Zlúčenie1[IČO],Zlúčenie1[zariadenie_short])</f>
        <v>DSS Pohorelá</v>
      </c>
      <c r="J3286" t="str">
        <f>_xlfn.XLOOKUP(Tabuľka9[[#This Row],[IČO]],Zlúčenie1[IČO],Zlúčenie1[cis_obce.okres_skratka])</f>
        <v>BR</v>
      </c>
    </row>
    <row r="3287" spans="1:10" hidden="1" x14ac:dyDescent="0.25">
      <c r="A3287" t="s">
        <v>7</v>
      </c>
      <c r="B3287" t="s">
        <v>67</v>
      </c>
      <c r="C3287" t="s">
        <v>10</v>
      </c>
      <c r="D3287"/>
      <c r="E3287" s="8"/>
      <c r="F3287"/>
      <c r="G3287">
        <f>SUM(Tabuľka9[[#This Row],[Predpokladané spotrebované množstvo 07-12/2022]]*Tabuľka9[[#This Row],[Cena MJ S  DPH]])</f>
        <v>0</v>
      </c>
      <c r="H3287" s="1">
        <v>632325</v>
      </c>
      <c r="I3287" t="str">
        <f>_xlfn.XLOOKUP(Tabuľka9[[#This Row],[IČO]],Zlúčenie1[IČO],Zlúčenie1[zariadenie_short])</f>
        <v>DSS Pohorelá</v>
      </c>
      <c r="J3287" t="str">
        <f>_xlfn.XLOOKUP(Tabuľka9[[#This Row],[IČO]],Zlúčenie1[IČO],Zlúčenie1[cis_obce.okres_skratka])</f>
        <v>BR</v>
      </c>
    </row>
    <row r="3288" spans="1:10" hidden="1" x14ac:dyDescent="0.25">
      <c r="A3288" t="s">
        <v>7</v>
      </c>
      <c r="B3288" t="s">
        <v>68</v>
      </c>
      <c r="C3288" t="s">
        <v>10</v>
      </c>
      <c r="D3288"/>
      <c r="E3288" s="8"/>
      <c r="F3288"/>
      <c r="G3288">
        <f>SUM(Tabuľka9[[#This Row],[Predpokladané spotrebované množstvo 07-12/2022]]*Tabuľka9[[#This Row],[Cena MJ S  DPH]])</f>
        <v>0</v>
      </c>
      <c r="H3288" s="1">
        <v>632325</v>
      </c>
      <c r="I3288" t="str">
        <f>_xlfn.XLOOKUP(Tabuľka9[[#This Row],[IČO]],Zlúčenie1[IČO],Zlúčenie1[zariadenie_short])</f>
        <v>DSS Pohorelá</v>
      </c>
      <c r="J3288" t="str">
        <f>_xlfn.XLOOKUP(Tabuľka9[[#This Row],[IČO]],Zlúčenie1[IČO],Zlúčenie1[cis_obce.okres_skratka])</f>
        <v>BR</v>
      </c>
    </row>
    <row r="3289" spans="1:10" hidden="1" x14ac:dyDescent="0.25">
      <c r="A3289" t="s">
        <v>7</v>
      </c>
      <c r="B3289" t="s">
        <v>69</v>
      </c>
      <c r="C3289" t="s">
        <v>10</v>
      </c>
      <c r="D3289"/>
      <c r="E3289" s="8"/>
      <c r="F3289"/>
      <c r="G3289">
        <f>SUM(Tabuľka9[[#This Row],[Predpokladané spotrebované množstvo 07-12/2022]]*Tabuľka9[[#This Row],[Cena MJ S  DPH]])</f>
        <v>0</v>
      </c>
      <c r="H3289" s="1">
        <v>632325</v>
      </c>
      <c r="I3289" t="str">
        <f>_xlfn.XLOOKUP(Tabuľka9[[#This Row],[IČO]],Zlúčenie1[IČO],Zlúčenie1[zariadenie_short])</f>
        <v>DSS Pohorelá</v>
      </c>
      <c r="J3289" t="str">
        <f>_xlfn.XLOOKUP(Tabuľka9[[#This Row],[IČO]],Zlúčenie1[IČO],Zlúčenie1[cis_obce.okres_skratka])</f>
        <v>BR</v>
      </c>
    </row>
    <row r="3290" spans="1:10" hidden="1" x14ac:dyDescent="0.25">
      <c r="A3290" t="s">
        <v>7</v>
      </c>
      <c r="B3290" t="s">
        <v>70</v>
      </c>
      <c r="C3290" t="s">
        <v>10</v>
      </c>
      <c r="D3290"/>
      <c r="E3290" s="8"/>
      <c r="F3290"/>
      <c r="G3290">
        <f>SUM(Tabuľka9[[#This Row],[Predpokladané spotrebované množstvo 07-12/2022]]*Tabuľka9[[#This Row],[Cena MJ S  DPH]])</f>
        <v>0</v>
      </c>
      <c r="H3290" s="1">
        <v>632325</v>
      </c>
      <c r="I3290" t="str">
        <f>_xlfn.XLOOKUP(Tabuľka9[[#This Row],[IČO]],Zlúčenie1[IČO],Zlúčenie1[zariadenie_short])</f>
        <v>DSS Pohorelá</v>
      </c>
      <c r="J3290" t="str">
        <f>_xlfn.XLOOKUP(Tabuľka9[[#This Row],[IČO]],Zlúčenie1[IČO],Zlúčenie1[cis_obce.okres_skratka])</f>
        <v>BR</v>
      </c>
    </row>
    <row r="3291" spans="1:10" hidden="1" x14ac:dyDescent="0.25">
      <c r="A3291" t="s">
        <v>7</v>
      </c>
      <c r="B3291" t="s">
        <v>71</v>
      </c>
      <c r="C3291" t="s">
        <v>10</v>
      </c>
      <c r="D3291"/>
      <c r="E3291" s="8">
        <v>0.37</v>
      </c>
      <c r="F3291"/>
      <c r="G3291">
        <f>SUM(Tabuľka9[[#This Row],[Predpokladané spotrebované množstvo 07-12/2022]]*Tabuľka9[[#This Row],[Cena MJ S  DPH]])</f>
        <v>0</v>
      </c>
      <c r="H3291" s="1">
        <v>632325</v>
      </c>
      <c r="I3291" t="str">
        <f>_xlfn.XLOOKUP(Tabuľka9[[#This Row],[IČO]],Zlúčenie1[IČO],Zlúčenie1[zariadenie_short])</f>
        <v>DSS Pohorelá</v>
      </c>
      <c r="J3291" t="str">
        <f>_xlfn.XLOOKUP(Tabuľka9[[#This Row],[IČO]],Zlúčenie1[IČO],Zlúčenie1[cis_obce.okres_skratka])</f>
        <v>BR</v>
      </c>
    </row>
    <row r="3292" spans="1:10" hidden="1" x14ac:dyDescent="0.25">
      <c r="A3292" t="s">
        <v>7</v>
      </c>
      <c r="B3292" t="s">
        <v>72</v>
      </c>
      <c r="C3292" t="s">
        <v>10</v>
      </c>
      <c r="D3292"/>
      <c r="E3292" s="8">
        <v>0.34</v>
      </c>
      <c r="F3292">
        <v>3000</v>
      </c>
      <c r="G3292">
        <f>SUM(Tabuľka9[[#This Row],[Predpokladané spotrebované množstvo 07-12/2022]]*Tabuľka9[[#This Row],[Cena MJ S  DPH]])</f>
        <v>1020.0000000000001</v>
      </c>
      <c r="H3292" s="1">
        <v>632325</v>
      </c>
      <c r="I3292" t="str">
        <f>_xlfn.XLOOKUP(Tabuľka9[[#This Row],[IČO]],Zlúčenie1[IČO],Zlúčenie1[zariadenie_short])</f>
        <v>DSS Pohorelá</v>
      </c>
      <c r="J3292" t="str">
        <f>_xlfn.XLOOKUP(Tabuľka9[[#This Row],[IČO]],Zlúčenie1[IČO],Zlúčenie1[cis_obce.okres_skratka])</f>
        <v>BR</v>
      </c>
    </row>
    <row r="3293" spans="1:10" hidden="1" x14ac:dyDescent="0.25">
      <c r="A3293" t="s">
        <v>7</v>
      </c>
      <c r="B3293" t="s">
        <v>73</v>
      </c>
      <c r="C3293" t="s">
        <v>10</v>
      </c>
      <c r="D3293"/>
      <c r="E3293" s="8"/>
      <c r="F3293"/>
      <c r="G3293">
        <f>SUM(Tabuľka9[[#This Row],[Predpokladané spotrebované množstvo 07-12/2022]]*Tabuľka9[[#This Row],[Cena MJ S  DPH]])</f>
        <v>0</v>
      </c>
      <c r="H3293" s="1">
        <v>632325</v>
      </c>
      <c r="I3293" t="str">
        <f>_xlfn.XLOOKUP(Tabuľka9[[#This Row],[IČO]],Zlúčenie1[IČO],Zlúčenie1[zariadenie_short])</f>
        <v>DSS Pohorelá</v>
      </c>
      <c r="J3293" t="str">
        <f>_xlfn.XLOOKUP(Tabuľka9[[#This Row],[IČO]],Zlúčenie1[IČO],Zlúčenie1[cis_obce.okres_skratka])</f>
        <v>BR</v>
      </c>
    </row>
    <row r="3294" spans="1:10" hidden="1" x14ac:dyDescent="0.25">
      <c r="A3294" t="s">
        <v>7</v>
      </c>
      <c r="B3294" t="s">
        <v>74</v>
      </c>
      <c r="C3294" t="s">
        <v>10</v>
      </c>
      <c r="D3294"/>
      <c r="E3294" s="8"/>
      <c r="F3294"/>
      <c r="G3294">
        <f>SUM(Tabuľka9[[#This Row],[Predpokladané spotrebované množstvo 07-12/2022]]*Tabuľka9[[#This Row],[Cena MJ S  DPH]])</f>
        <v>0</v>
      </c>
      <c r="H3294" s="1">
        <v>632325</v>
      </c>
      <c r="I3294" t="str">
        <f>_xlfn.XLOOKUP(Tabuľka9[[#This Row],[IČO]],Zlúčenie1[IČO],Zlúčenie1[zariadenie_short])</f>
        <v>DSS Pohorelá</v>
      </c>
      <c r="J3294" t="str">
        <f>_xlfn.XLOOKUP(Tabuľka9[[#This Row],[IČO]],Zlúčenie1[IČO],Zlúčenie1[cis_obce.okres_skratka])</f>
        <v>BR</v>
      </c>
    </row>
    <row r="3295" spans="1:10" hidden="1" x14ac:dyDescent="0.25">
      <c r="A3295" t="s">
        <v>7</v>
      </c>
      <c r="B3295" t="s">
        <v>75</v>
      </c>
      <c r="C3295" t="s">
        <v>10</v>
      </c>
      <c r="D3295"/>
      <c r="E3295" s="8"/>
      <c r="F3295"/>
      <c r="G3295">
        <f>SUM(Tabuľka9[[#This Row],[Predpokladané spotrebované množstvo 07-12/2022]]*Tabuľka9[[#This Row],[Cena MJ S  DPH]])</f>
        <v>0</v>
      </c>
      <c r="H3295" s="1">
        <v>632325</v>
      </c>
      <c r="I3295" t="str">
        <f>_xlfn.XLOOKUP(Tabuľka9[[#This Row],[IČO]],Zlúčenie1[IČO],Zlúčenie1[zariadenie_short])</f>
        <v>DSS Pohorelá</v>
      </c>
      <c r="J3295" t="str">
        <f>_xlfn.XLOOKUP(Tabuľka9[[#This Row],[IČO]],Zlúčenie1[IČO],Zlúčenie1[cis_obce.okres_skratka])</f>
        <v>BR</v>
      </c>
    </row>
    <row r="3296" spans="1:10" hidden="1" x14ac:dyDescent="0.25">
      <c r="A3296" t="s">
        <v>7</v>
      </c>
      <c r="B3296" t="s">
        <v>76</v>
      </c>
      <c r="C3296" t="s">
        <v>10</v>
      </c>
      <c r="D3296"/>
      <c r="E3296" s="8"/>
      <c r="F3296"/>
      <c r="G3296">
        <f>SUM(Tabuľka9[[#This Row],[Predpokladané spotrebované množstvo 07-12/2022]]*Tabuľka9[[#This Row],[Cena MJ S  DPH]])</f>
        <v>0</v>
      </c>
      <c r="H3296" s="1">
        <v>632325</v>
      </c>
      <c r="I3296" t="str">
        <f>_xlfn.XLOOKUP(Tabuľka9[[#This Row],[IČO]],Zlúčenie1[IČO],Zlúčenie1[zariadenie_short])</f>
        <v>DSS Pohorelá</v>
      </c>
      <c r="J3296" t="str">
        <f>_xlfn.XLOOKUP(Tabuľka9[[#This Row],[IČO]],Zlúčenie1[IČO],Zlúčenie1[cis_obce.okres_skratka])</f>
        <v>BR</v>
      </c>
    </row>
    <row r="3297" spans="1:10" hidden="1" x14ac:dyDescent="0.25">
      <c r="A3297" t="s">
        <v>7</v>
      </c>
      <c r="B3297" t="s">
        <v>77</v>
      </c>
      <c r="C3297" t="s">
        <v>10</v>
      </c>
      <c r="D3297"/>
      <c r="E3297" s="8"/>
      <c r="F3297"/>
      <c r="G3297">
        <f>SUM(Tabuľka9[[#This Row],[Predpokladané spotrebované množstvo 07-12/2022]]*Tabuľka9[[#This Row],[Cena MJ S  DPH]])</f>
        <v>0</v>
      </c>
      <c r="H3297" s="1">
        <v>632325</v>
      </c>
      <c r="I3297" t="str">
        <f>_xlfn.XLOOKUP(Tabuľka9[[#This Row],[IČO]],Zlúčenie1[IČO],Zlúčenie1[zariadenie_short])</f>
        <v>DSS Pohorelá</v>
      </c>
      <c r="J3297" t="str">
        <f>_xlfn.XLOOKUP(Tabuľka9[[#This Row],[IČO]],Zlúčenie1[IČO],Zlúčenie1[cis_obce.okres_skratka])</f>
        <v>BR</v>
      </c>
    </row>
    <row r="3298" spans="1:10" hidden="1" x14ac:dyDescent="0.25">
      <c r="A3298" t="s">
        <v>78</v>
      </c>
      <c r="B3298" t="s">
        <v>79</v>
      </c>
      <c r="C3298" t="s">
        <v>16</v>
      </c>
      <c r="D3298"/>
      <c r="E3298" s="8"/>
      <c r="F3298"/>
      <c r="G3298">
        <f>SUM(Tabuľka9[[#This Row],[Predpokladané spotrebované množstvo 07-12/2022]]*Tabuľka9[[#This Row],[Cena MJ S  DPH]])</f>
        <v>0</v>
      </c>
      <c r="H3298" s="1">
        <v>632325</v>
      </c>
      <c r="I3298" t="str">
        <f>_xlfn.XLOOKUP(Tabuľka9[[#This Row],[IČO]],Zlúčenie1[IČO],Zlúčenie1[zariadenie_short])</f>
        <v>DSS Pohorelá</v>
      </c>
      <c r="J3298" t="str">
        <f>_xlfn.XLOOKUP(Tabuľka9[[#This Row],[IČO]],Zlúčenie1[IČO],Zlúčenie1[cis_obce.okres_skratka])</f>
        <v>BR</v>
      </c>
    </row>
    <row r="3299" spans="1:10" hidden="1" x14ac:dyDescent="0.25">
      <c r="A3299" t="s">
        <v>78</v>
      </c>
      <c r="B3299" t="s">
        <v>80</v>
      </c>
      <c r="C3299" t="s">
        <v>16</v>
      </c>
      <c r="D3299"/>
      <c r="E3299" s="8">
        <v>0.1</v>
      </c>
      <c r="F3299">
        <v>5800</v>
      </c>
      <c r="G3299">
        <f>SUM(Tabuľka9[[#This Row],[Predpokladané spotrebované množstvo 07-12/2022]]*Tabuľka9[[#This Row],[Cena MJ S  DPH]])</f>
        <v>580</v>
      </c>
      <c r="H3299" s="1">
        <v>632325</v>
      </c>
      <c r="I3299" t="str">
        <f>_xlfn.XLOOKUP(Tabuľka9[[#This Row],[IČO]],Zlúčenie1[IČO],Zlúčenie1[zariadenie_short])</f>
        <v>DSS Pohorelá</v>
      </c>
      <c r="J3299" t="str">
        <f>_xlfn.XLOOKUP(Tabuľka9[[#This Row],[IČO]],Zlúčenie1[IČO],Zlúčenie1[cis_obce.okres_skratka])</f>
        <v>BR</v>
      </c>
    </row>
    <row r="3300" spans="1:10" hidden="1" x14ac:dyDescent="0.25">
      <c r="A3300" t="s">
        <v>81</v>
      </c>
      <c r="B3300" t="s">
        <v>82</v>
      </c>
      <c r="C3300" t="s">
        <v>10</v>
      </c>
      <c r="D3300"/>
      <c r="E3300" s="8">
        <v>4.49</v>
      </c>
      <c r="F3300"/>
      <c r="G3300">
        <f>SUM(Tabuľka9[[#This Row],[Predpokladané spotrebované množstvo 07-12/2022]]*Tabuľka9[[#This Row],[Cena MJ S  DPH]])</f>
        <v>0</v>
      </c>
      <c r="H3300" s="1">
        <v>632325</v>
      </c>
      <c r="I3300" t="str">
        <f>_xlfn.XLOOKUP(Tabuľka9[[#This Row],[IČO]],Zlúčenie1[IČO],Zlúčenie1[zariadenie_short])</f>
        <v>DSS Pohorelá</v>
      </c>
      <c r="J3300" t="str">
        <f>_xlfn.XLOOKUP(Tabuľka9[[#This Row],[IČO]],Zlúčenie1[IČO],Zlúčenie1[cis_obce.okres_skratka])</f>
        <v>BR</v>
      </c>
    </row>
    <row r="3301" spans="1:10" hidden="1" x14ac:dyDescent="0.25">
      <c r="A3301" t="s">
        <v>81</v>
      </c>
      <c r="B3301" t="s">
        <v>83</v>
      </c>
      <c r="C3301" t="s">
        <v>10</v>
      </c>
      <c r="D3301"/>
      <c r="E3301" s="8">
        <v>3.7</v>
      </c>
      <c r="F3301"/>
      <c r="G3301">
        <f>SUM(Tabuľka9[[#This Row],[Predpokladané spotrebované množstvo 07-12/2022]]*Tabuľka9[[#This Row],[Cena MJ S  DPH]])</f>
        <v>0</v>
      </c>
      <c r="H3301" s="1">
        <v>632325</v>
      </c>
      <c r="I3301" t="str">
        <f>_xlfn.XLOOKUP(Tabuľka9[[#This Row],[IČO]],Zlúčenie1[IČO],Zlúčenie1[zariadenie_short])</f>
        <v>DSS Pohorelá</v>
      </c>
      <c r="J3301" t="str">
        <f>_xlfn.XLOOKUP(Tabuľka9[[#This Row],[IČO]],Zlúčenie1[IČO],Zlúčenie1[cis_obce.okres_skratka])</f>
        <v>BR</v>
      </c>
    </row>
    <row r="3302" spans="1:10" hidden="1" x14ac:dyDescent="0.25">
      <c r="A3302" t="s">
        <v>81</v>
      </c>
      <c r="B3302" t="s">
        <v>84</v>
      </c>
      <c r="C3302" t="s">
        <v>10</v>
      </c>
      <c r="D3302"/>
      <c r="E3302" s="8">
        <v>4.21</v>
      </c>
      <c r="F3302"/>
      <c r="G3302">
        <f>SUM(Tabuľka9[[#This Row],[Predpokladané spotrebované množstvo 07-12/2022]]*Tabuľka9[[#This Row],[Cena MJ S  DPH]])</f>
        <v>0</v>
      </c>
      <c r="H3302" s="1">
        <v>632325</v>
      </c>
      <c r="I3302" t="str">
        <f>_xlfn.XLOOKUP(Tabuľka9[[#This Row],[IČO]],Zlúčenie1[IČO],Zlúčenie1[zariadenie_short])</f>
        <v>DSS Pohorelá</v>
      </c>
      <c r="J3302" t="str">
        <f>_xlfn.XLOOKUP(Tabuľka9[[#This Row],[IČO]],Zlúčenie1[IČO],Zlúčenie1[cis_obce.okres_skratka])</f>
        <v>BR</v>
      </c>
    </row>
    <row r="3303" spans="1:10" hidden="1" x14ac:dyDescent="0.25">
      <c r="A3303" t="s">
        <v>81</v>
      </c>
      <c r="B3303" t="s">
        <v>85</v>
      </c>
      <c r="C3303" t="s">
        <v>10</v>
      </c>
      <c r="D3303"/>
      <c r="E3303" s="8">
        <v>3.7</v>
      </c>
      <c r="F3303"/>
      <c r="G3303">
        <f>SUM(Tabuľka9[[#This Row],[Predpokladané spotrebované množstvo 07-12/2022]]*Tabuľka9[[#This Row],[Cena MJ S  DPH]])</f>
        <v>0</v>
      </c>
      <c r="H3303" s="1">
        <v>632325</v>
      </c>
      <c r="I3303" t="str">
        <f>_xlfn.XLOOKUP(Tabuľka9[[#This Row],[IČO]],Zlúčenie1[IČO],Zlúčenie1[zariadenie_short])</f>
        <v>DSS Pohorelá</v>
      </c>
      <c r="J3303" t="str">
        <f>_xlfn.XLOOKUP(Tabuľka9[[#This Row],[IČO]],Zlúčenie1[IČO],Zlúčenie1[cis_obce.okres_skratka])</f>
        <v>BR</v>
      </c>
    </row>
    <row r="3304" spans="1:10" hidden="1" x14ac:dyDescent="0.25">
      <c r="A3304" t="s">
        <v>81</v>
      </c>
      <c r="B3304" t="s">
        <v>86</v>
      </c>
      <c r="C3304" t="s">
        <v>10</v>
      </c>
      <c r="D3304"/>
      <c r="E3304" s="8"/>
      <c r="F3304"/>
      <c r="G3304">
        <f>SUM(Tabuľka9[[#This Row],[Predpokladané spotrebované množstvo 07-12/2022]]*Tabuľka9[[#This Row],[Cena MJ S  DPH]])</f>
        <v>0</v>
      </c>
      <c r="H3304" s="1">
        <v>632325</v>
      </c>
      <c r="I3304" t="str">
        <f>_xlfn.XLOOKUP(Tabuľka9[[#This Row],[IČO]],Zlúčenie1[IČO],Zlúčenie1[zariadenie_short])</f>
        <v>DSS Pohorelá</v>
      </c>
      <c r="J3304" t="str">
        <f>_xlfn.XLOOKUP(Tabuľka9[[#This Row],[IČO]],Zlúčenie1[IČO],Zlúčenie1[cis_obce.okres_skratka])</f>
        <v>BR</v>
      </c>
    </row>
    <row r="3305" spans="1:10" hidden="1" x14ac:dyDescent="0.25">
      <c r="A3305" t="s">
        <v>81</v>
      </c>
      <c r="B3305" t="s">
        <v>87</v>
      </c>
      <c r="C3305" t="s">
        <v>10</v>
      </c>
      <c r="D3305"/>
      <c r="E3305" s="8"/>
      <c r="F3305"/>
      <c r="G3305">
        <f>SUM(Tabuľka9[[#This Row],[Predpokladané spotrebované množstvo 07-12/2022]]*Tabuľka9[[#This Row],[Cena MJ S  DPH]])</f>
        <v>0</v>
      </c>
      <c r="H3305" s="1">
        <v>632325</v>
      </c>
      <c r="I3305" t="str">
        <f>_xlfn.XLOOKUP(Tabuľka9[[#This Row],[IČO]],Zlúčenie1[IČO],Zlúčenie1[zariadenie_short])</f>
        <v>DSS Pohorelá</v>
      </c>
      <c r="J3305" t="str">
        <f>_xlfn.XLOOKUP(Tabuľka9[[#This Row],[IČO]],Zlúčenie1[IČO],Zlúčenie1[cis_obce.okres_skratka])</f>
        <v>BR</v>
      </c>
    </row>
    <row r="3306" spans="1:10" hidden="1" x14ac:dyDescent="0.25">
      <c r="A3306" t="s">
        <v>81</v>
      </c>
      <c r="B3306" t="s">
        <v>88</v>
      </c>
      <c r="C3306" t="s">
        <v>10</v>
      </c>
      <c r="D3306"/>
      <c r="E3306" s="8"/>
      <c r="F3306"/>
      <c r="G3306">
        <f>SUM(Tabuľka9[[#This Row],[Predpokladané spotrebované množstvo 07-12/2022]]*Tabuľka9[[#This Row],[Cena MJ S  DPH]])</f>
        <v>0</v>
      </c>
      <c r="H3306" s="1">
        <v>632325</v>
      </c>
      <c r="I3306" t="str">
        <f>_xlfn.XLOOKUP(Tabuľka9[[#This Row],[IČO]],Zlúčenie1[IČO],Zlúčenie1[zariadenie_short])</f>
        <v>DSS Pohorelá</v>
      </c>
      <c r="J3306" t="str">
        <f>_xlfn.XLOOKUP(Tabuľka9[[#This Row],[IČO]],Zlúčenie1[IČO],Zlúčenie1[cis_obce.okres_skratka])</f>
        <v>BR</v>
      </c>
    </row>
    <row r="3307" spans="1:10" hidden="1" x14ac:dyDescent="0.25">
      <c r="A3307" t="s">
        <v>81</v>
      </c>
      <c r="B3307" t="s">
        <v>89</v>
      </c>
      <c r="C3307" t="s">
        <v>10</v>
      </c>
      <c r="D3307"/>
      <c r="E3307" s="8"/>
      <c r="F3307"/>
      <c r="G3307">
        <f>SUM(Tabuľka9[[#This Row],[Predpokladané spotrebované množstvo 07-12/2022]]*Tabuľka9[[#This Row],[Cena MJ S  DPH]])</f>
        <v>0</v>
      </c>
      <c r="H3307" s="1">
        <v>632325</v>
      </c>
      <c r="I3307" t="str">
        <f>_xlfn.XLOOKUP(Tabuľka9[[#This Row],[IČO]],Zlúčenie1[IČO],Zlúčenie1[zariadenie_short])</f>
        <v>DSS Pohorelá</v>
      </c>
      <c r="J3307" t="str">
        <f>_xlfn.XLOOKUP(Tabuľka9[[#This Row],[IČO]],Zlúčenie1[IČO],Zlúčenie1[cis_obce.okres_skratka])</f>
        <v>BR</v>
      </c>
    </row>
    <row r="3308" spans="1:10" hidden="1" x14ac:dyDescent="0.25">
      <c r="A3308" t="s">
        <v>90</v>
      </c>
      <c r="B3308" t="s">
        <v>91</v>
      </c>
      <c r="C3308" t="s">
        <v>10</v>
      </c>
      <c r="D3308"/>
      <c r="E3308" s="8">
        <v>0.4</v>
      </c>
      <c r="F3308"/>
      <c r="G3308">
        <f>SUM(Tabuľka9[[#This Row],[Predpokladané spotrebované množstvo 07-12/2022]]*Tabuľka9[[#This Row],[Cena MJ S  DPH]])</f>
        <v>0</v>
      </c>
      <c r="H3308" s="1">
        <v>632325</v>
      </c>
      <c r="I3308" t="str">
        <f>_xlfn.XLOOKUP(Tabuľka9[[#This Row],[IČO]],Zlúčenie1[IČO],Zlúčenie1[zariadenie_short])</f>
        <v>DSS Pohorelá</v>
      </c>
      <c r="J3308" t="str">
        <f>_xlfn.XLOOKUP(Tabuľka9[[#This Row],[IČO]],Zlúčenie1[IČO],Zlúčenie1[cis_obce.okres_skratka])</f>
        <v>BR</v>
      </c>
    </row>
    <row r="3309" spans="1:10" hidden="1" x14ac:dyDescent="0.25">
      <c r="A3309" t="s">
        <v>92</v>
      </c>
      <c r="B3309" t="s">
        <v>93</v>
      </c>
      <c r="C3309" t="s">
        <v>10</v>
      </c>
      <c r="D3309"/>
      <c r="E3309" s="8"/>
      <c r="F3309"/>
      <c r="G3309">
        <f>SUM(Tabuľka9[[#This Row],[Predpokladané spotrebované množstvo 07-12/2022]]*Tabuľka9[[#This Row],[Cena MJ S  DPH]])</f>
        <v>0</v>
      </c>
      <c r="H3309" s="1">
        <v>632325</v>
      </c>
      <c r="I3309" t="str">
        <f>_xlfn.XLOOKUP(Tabuľka9[[#This Row],[IČO]],Zlúčenie1[IČO],Zlúčenie1[zariadenie_short])</f>
        <v>DSS Pohorelá</v>
      </c>
      <c r="J3309" t="str">
        <f>_xlfn.XLOOKUP(Tabuľka9[[#This Row],[IČO]],Zlúčenie1[IČO],Zlúčenie1[cis_obce.okres_skratka])</f>
        <v>BR</v>
      </c>
    </row>
    <row r="3310" spans="1:10" hidden="1" x14ac:dyDescent="0.25">
      <c r="A3310" t="s">
        <v>92</v>
      </c>
      <c r="B3310" t="s">
        <v>94</v>
      </c>
      <c r="C3310" t="s">
        <v>10</v>
      </c>
      <c r="D3310"/>
      <c r="E3310" s="8"/>
      <c r="F3310"/>
      <c r="G3310">
        <f>SUM(Tabuľka9[[#This Row],[Predpokladané spotrebované množstvo 07-12/2022]]*Tabuľka9[[#This Row],[Cena MJ S  DPH]])</f>
        <v>0</v>
      </c>
      <c r="H3310" s="1">
        <v>632325</v>
      </c>
      <c r="I3310" t="str">
        <f>_xlfn.XLOOKUP(Tabuľka9[[#This Row],[IČO]],Zlúčenie1[IČO],Zlúčenie1[zariadenie_short])</f>
        <v>DSS Pohorelá</v>
      </c>
      <c r="J3310" t="str">
        <f>_xlfn.XLOOKUP(Tabuľka9[[#This Row],[IČO]],Zlúčenie1[IČO],Zlúčenie1[cis_obce.okres_skratka])</f>
        <v>BR</v>
      </c>
    </row>
    <row r="3311" spans="1:10" hidden="1" x14ac:dyDescent="0.25">
      <c r="A3311" t="s">
        <v>92</v>
      </c>
      <c r="B3311" t="s">
        <v>95</v>
      </c>
      <c r="C3311" t="s">
        <v>10</v>
      </c>
      <c r="D3311"/>
      <c r="E3311" s="8"/>
      <c r="F3311"/>
      <c r="G3311">
        <f>SUM(Tabuľka9[[#This Row],[Predpokladané spotrebované množstvo 07-12/2022]]*Tabuľka9[[#This Row],[Cena MJ S  DPH]])</f>
        <v>0</v>
      </c>
      <c r="H3311" s="1">
        <v>632325</v>
      </c>
      <c r="I3311" t="str">
        <f>_xlfn.XLOOKUP(Tabuľka9[[#This Row],[IČO]],Zlúčenie1[IČO],Zlúčenie1[zariadenie_short])</f>
        <v>DSS Pohorelá</v>
      </c>
      <c r="J3311" t="str">
        <f>_xlfn.XLOOKUP(Tabuľka9[[#This Row],[IČO]],Zlúčenie1[IČO],Zlúčenie1[cis_obce.okres_skratka])</f>
        <v>BR</v>
      </c>
    </row>
    <row r="3312" spans="1:10" hidden="1" x14ac:dyDescent="0.25">
      <c r="A3312" t="s">
        <v>92</v>
      </c>
      <c r="B3312" t="s">
        <v>96</v>
      </c>
      <c r="C3312" t="s">
        <v>10</v>
      </c>
      <c r="D3312"/>
      <c r="E3312" s="8"/>
      <c r="F3312"/>
      <c r="G3312">
        <f>SUM(Tabuľka9[[#This Row],[Predpokladané spotrebované množstvo 07-12/2022]]*Tabuľka9[[#This Row],[Cena MJ S  DPH]])</f>
        <v>0</v>
      </c>
      <c r="H3312" s="1">
        <v>632325</v>
      </c>
      <c r="I3312" t="str">
        <f>_xlfn.XLOOKUP(Tabuľka9[[#This Row],[IČO]],Zlúčenie1[IČO],Zlúčenie1[zariadenie_short])</f>
        <v>DSS Pohorelá</v>
      </c>
      <c r="J3312" t="str">
        <f>_xlfn.XLOOKUP(Tabuľka9[[#This Row],[IČO]],Zlúčenie1[IČO],Zlúčenie1[cis_obce.okres_skratka])</f>
        <v>BR</v>
      </c>
    </row>
    <row r="3313" spans="1:10" hidden="1" x14ac:dyDescent="0.25">
      <c r="A3313" t="s">
        <v>92</v>
      </c>
      <c r="B3313" t="s">
        <v>97</v>
      </c>
      <c r="C3313" t="s">
        <v>10</v>
      </c>
      <c r="D3313"/>
      <c r="E3313" s="8">
        <v>2.2000000000000002</v>
      </c>
      <c r="F3313"/>
      <c r="G3313">
        <f>SUM(Tabuľka9[[#This Row],[Predpokladané spotrebované množstvo 07-12/2022]]*Tabuľka9[[#This Row],[Cena MJ S  DPH]])</f>
        <v>0</v>
      </c>
      <c r="H3313" s="1">
        <v>632325</v>
      </c>
      <c r="I3313" t="str">
        <f>_xlfn.XLOOKUP(Tabuľka9[[#This Row],[IČO]],Zlúčenie1[IČO],Zlúčenie1[zariadenie_short])</f>
        <v>DSS Pohorelá</v>
      </c>
      <c r="J3313" t="str">
        <f>_xlfn.XLOOKUP(Tabuľka9[[#This Row],[IČO]],Zlúčenie1[IČO],Zlúčenie1[cis_obce.okres_skratka])</f>
        <v>BR</v>
      </c>
    </row>
    <row r="3314" spans="1:10" hidden="1" x14ac:dyDescent="0.25">
      <c r="A3314" t="s">
        <v>92</v>
      </c>
      <c r="B3314" t="s">
        <v>98</v>
      </c>
      <c r="C3314" t="s">
        <v>10</v>
      </c>
      <c r="D3314"/>
      <c r="E3314" s="8"/>
      <c r="F3314"/>
      <c r="G3314">
        <f>SUM(Tabuľka9[[#This Row],[Predpokladané spotrebované množstvo 07-12/2022]]*Tabuľka9[[#This Row],[Cena MJ S  DPH]])</f>
        <v>0</v>
      </c>
      <c r="H3314" s="1">
        <v>632325</v>
      </c>
      <c r="I3314" t="str">
        <f>_xlfn.XLOOKUP(Tabuľka9[[#This Row],[IČO]],Zlúčenie1[IČO],Zlúčenie1[zariadenie_short])</f>
        <v>DSS Pohorelá</v>
      </c>
      <c r="J3314" t="str">
        <f>_xlfn.XLOOKUP(Tabuľka9[[#This Row],[IČO]],Zlúčenie1[IČO],Zlúčenie1[cis_obce.okres_skratka])</f>
        <v>BR</v>
      </c>
    </row>
    <row r="3315" spans="1:10" hidden="1" x14ac:dyDescent="0.25">
      <c r="A3315" t="s">
        <v>92</v>
      </c>
      <c r="B3315" t="s">
        <v>99</v>
      </c>
      <c r="C3315" t="s">
        <v>45</v>
      </c>
      <c r="D3315"/>
      <c r="E3315" s="8"/>
      <c r="F3315"/>
      <c r="G3315">
        <f>SUM(Tabuľka9[[#This Row],[Predpokladané spotrebované množstvo 07-12/2022]]*Tabuľka9[[#This Row],[Cena MJ S  DPH]])</f>
        <v>0</v>
      </c>
      <c r="H3315" s="1">
        <v>632325</v>
      </c>
      <c r="I3315" t="str">
        <f>_xlfn.XLOOKUP(Tabuľka9[[#This Row],[IČO]],Zlúčenie1[IČO],Zlúčenie1[zariadenie_short])</f>
        <v>DSS Pohorelá</v>
      </c>
      <c r="J3315" t="str">
        <f>_xlfn.XLOOKUP(Tabuľka9[[#This Row],[IČO]],Zlúčenie1[IČO],Zlúčenie1[cis_obce.okres_skratka])</f>
        <v>BR</v>
      </c>
    </row>
    <row r="3316" spans="1:10" hidden="1" x14ac:dyDescent="0.25">
      <c r="A3316" t="s">
        <v>92</v>
      </c>
      <c r="B3316" t="s">
        <v>100</v>
      </c>
      <c r="C3316" t="s">
        <v>10</v>
      </c>
      <c r="D3316"/>
      <c r="E3316" s="8"/>
      <c r="F3316"/>
      <c r="G3316">
        <f>SUM(Tabuľka9[[#This Row],[Predpokladané spotrebované množstvo 07-12/2022]]*Tabuľka9[[#This Row],[Cena MJ S  DPH]])</f>
        <v>0</v>
      </c>
      <c r="H3316" s="1">
        <v>632325</v>
      </c>
      <c r="I3316" t="str">
        <f>_xlfn.XLOOKUP(Tabuľka9[[#This Row],[IČO]],Zlúčenie1[IČO],Zlúčenie1[zariadenie_short])</f>
        <v>DSS Pohorelá</v>
      </c>
      <c r="J3316" t="str">
        <f>_xlfn.XLOOKUP(Tabuľka9[[#This Row],[IČO]],Zlúčenie1[IČO],Zlúčenie1[cis_obce.okres_skratka])</f>
        <v>BR</v>
      </c>
    </row>
    <row r="3317" spans="1:10" hidden="1" x14ac:dyDescent="0.25">
      <c r="A3317" t="s">
        <v>92</v>
      </c>
      <c r="B3317" t="s">
        <v>101</v>
      </c>
      <c r="C3317" t="s">
        <v>45</v>
      </c>
      <c r="D3317"/>
      <c r="E3317" s="8"/>
      <c r="F3317"/>
      <c r="G3317">
        <f>SUM(Tabuľka9[[#This Row],[Predpokladané spotrebované množstvo 07-12/2022]]*Tabuľka9[[#This Row],[Cena MJ S  DPH]])</f>
        <v>0</v>
      </c>
      <c r="H3317" s="1">
        <v>632325</v>
      </c>
      <c r="I3317" t="str">
        <f>_xlfn.XLOOKUP(Tabuľka9[[#This Row],[IČO]],Zlúčenie1[IČO],Zlúčenie1[zariadenie_short])</f>
        <v>DSS Pohorelá</v>
      </c>
      <c r="J3317" t="str">
        <f>_xlfn.XLOOKUP(Tabuľka9[[#This Row],[IČO]],Zlúčenie1[IČO],Zlúčenie1[cis_obce.okres_skratka])</f>
        <v>BR</v>
      </c>
    </row>
    <row r="3318" spans="1:10" hidden="1" x14ac:dyDescent="0.25">
      <c r="A3318" t="s">
        <v>92</v>
      </c>
      <c r="B3318" t="s">
        <v>102</v>
      </c>
      <c r="C3318" t="s">
        <v>10</v>
      </c>
      <c r="D3318"/>
      <c r="E3318" s="8"/>
      <c r="F3318"/>
      <c r="G3318">
        <f>SUM(Tabuľka9[[#This Row],[Predpokladané spotrebované množstvo 07-12/2022]]*Tabuľka9[[#This Row],[Cena MJ S  DPH]])</f>
        <v>0</v>
      </c>
      <c r="H3318" s="1">
        <v>632325</v>
      </c>
      <c r="I3318" t="str">
        <f>_xlfn.XLOOKUP(Tabuľka9[[#This Row],[IČO]],Zlúčenie1[IČO],Zlúčenie1[zariadenie_short])</f>
        <v>DSS Pohorelá</v>
      </c>
      <c r="J3318" t="str">
        <f>_xlfn.XLOOKUP(Tabuľka9[[#This Row],[IČO]],Zlúčenie1[IČO],Zlúčenie1[cis_obce.okres_skratka])</f>
        <v>BR</v>
      </c>
    </row>
    <row r="3319" spans="1:10" hidden="1" x14ac:dyDescent="0.25">
      <c r="A3319" t="s">
        <v>92</v>
      </c>
      <c r="B3319" t="s">
        <v>103</v>
      </c>
      <c r="C3319" t="s">
        <v>10</v>
      </c>
      <c r="D3319"/>
      <c r="E3319" s="8"/>
      <c r="F3319"/>
      <c r="G3319">
        <f>SUM(Tabuľka9[[#This Row],[Predpokladané spotrebované množstvo 07-12/2022]]*Tabuľka9[[#This Row],[Cena MJ S  DPH]])</f>
        <v>0</v>
      </c>
      <c r="H3319" s="1">
        <v>632325</v>
      </c>
      <c r="I3319" t="str">
        <f>_xlfn.XLOOKUP(Tabuľka9[[#This Row],[IČO]],Zlúčenie1[IČO],Zlúčenie1[zariadenie_short])</f>
        <v>DSS Pohorelá</v>
      </c>
      <c r="J3319" t="str">
        <f>_xlfn.XLOOKUP(Tabuľka9[[#This Row],[IČO]],Zlúčenie1[IČO],Zlúčenie1[cis_obce.okres_skratka])</f>
        <v>BR</v>
      </c>
    </row>
    <row r="3320" spans="1:10" hidden="1" x14ac:dyDescent="0.25">
      <c r="A3320" t="s">
        <v>90</v>
      </c>
      <c r="B3320" t="s">
        <v>104</v>
      </c>
      <c r="C3320" t="s">
        <v>45</v>
      </c>
      <c r="D3320"/>
      <c r="E3320" s="8"/>
      <c r="F3320"/>
      <c r="G3320">
        <f>SUM(Tabuľka9[[#This Row],[Predpokladané spotrebované množstvo 07-12/2022]]*Tabuľka9[[#This Row],[Cena MJ S  DPH]])</f>
        <v>0</v>
      </c>
      <c r="H3320" s="1">
        <v>632325</v>
      </c>
      <c r="I3320" t="str">
        <f>_xlfn.XLOOKUP(Tabuľka9[[#This Row],[IČO]],Zlúčenie1[IČO],Zlúčenie1[zariadenie_short])</f>
        <v>DSS Pohorelá</v>
      </c>
      <c r="J3320" t="str">
        <f>_xlfn.XLOOKUP(Tabuľka9[[#This Row],[IČO]],Zlúčenie1[IČO],Zlúčenie1[cis_obce.okres_skratka])</f>
        <v>BR</v>
      </c>
    </row>
    <row r="3321" spans="1:10" hidden="1" x14ac:dyDescent="0.25">
      <c r="A3321" t="s">
        <v>92</v>
      </c>
      <c r="B3321" t="s">
        <v>105</v>
      </c>
      <c r="C3321" t="s">
        <v>10</v>
      </c>
      <c r="D3321"/>
      <c r="E3321" s="8"/>
      <c r="F3321"/>
      <c r="G3321">
        <f>SUM(Tabuľka9[[#This Row],[Predpokladané spotrebované množstvo 07-12/2022]]*Tabuľka9[[#This Row],[Cena MJ S  DPH]])</f>
        <v>0</v>
      </c>
      <c r="H3321" s="1">
        <v>632325</v>
      </c>
      <c r="I3321" t="str">
        <f>_xlfn.XLOOKUP(Tabuľka9[[#This Row],[IČO]],Zlúčenie1[IČO],Zlúčenie1[zariadenie_short])</f>
        <v>DSS Pohorelá</v>
      </c>
      <c r="J3321" t="str">
        <f>_xlfn.XLOOKUP(Tabuľka9[[#This Row],[IČO]],Zlúčenie1[IČO],Zlúčenie1[cis_obce.okres_skratka])</f>
        <v>BR</v>
      </c>
    </row>
    <row r="3322" spans="1:10" hidden="1" x14ac:dyDescent="0.25">
      <c r="A3322" t="s">
        <v>92</v>
      </c>
      <c r="B3322" t="s">
        <v>106</v>
      </c>
      <c r="C3322" t="s">
        <v>10</v>
      </c>
      <c r="D3322"/>
      <c r="E3322" s="8"/>
      <c r="F3322"/>
      <c r="G3322">
        <f>SUM(Tabuľka9[[#This Row],[Predpokladané spotrebované množstvo 07-12/2022]]*Tabuľka9[[#This Row],[Cena MJ S  DPH]])</f>
        <v>0</v>
      </c>
      <c r="H3322" s="1">
        <v>632325</v>
      </c>
      <c r="I3322" t="str">
        <f>_xlfn.XLOOKUP(Tabuľka9[[#This Row],[IČO]],Zlúčenie1[IČO],Zlúčenie1[zariadenie_short])</f>
        <v>DSS Pohorelá</v>
      </c>
      <c r="J3322" t="str">
        <f>_xlfn.XLOOKUP(Tabuľka9[[#This Row],[IČO]],Zlúčenie1[IČO],Zlúčenie1[cis_obce.okres_skratka])</f>
        <v>BR</v>
      </c>
    </row>
    <row r="3323" spans="1:10" hidden="1" x14ac:dyDescent="0.25">
      <c r="A3323" t="s">
        <v>92</v>
      </c>
      <c r="B3323" t="s">
        <v>107</v>
      </c>
      <c r="C3323" t="s">
        <v>10</v>
      </c>
      <c r="D3323"/>
      <c r="E3323" s="8">
        <v>1.05</v>
      </c>
      <c r="F3323"/>
      <c r="G3323">
        <f>SUM(Tabuľka9[[#This Row],[Predpokladané spotrebované množstvo 07-12/2022]]*Tabuľka9[[#This Row],[Cena MJ S  DPH]])</f>
        <v>0</v>
      </c>
      <c r="H3323" s="1">
        <v>632325</v>
      </c>
      <c r="I3323" t="str">
        <f>_xlfn.XLOOKUP(Tabuľka9[[#This Row],[IČO]],Zlúčenie1[IČO],Zlúčenie1[zariadenie_short])</f>
        <v>DSS Pohorelá</v>
      </c>
      <c r="J3323" t="str">
        <f>_xlfn.XLOOKUP(Tabuľka9[[#This Row],[IČO]],Zlúčenie1[IČO],Zlúčenie1[cis_obce.okres_skratka])</f>
        <v>BR</v>
      </c>
    </row>
    <row r="3324" spans="1:10" hidden="1" x14ac:dyDescent="0.25">
      <c r="A3324" t="s">
        <v>92</v>
      </c>
      <c r="B3324" t="s">
        <v>108</v>
      </c>
      <c r="C3324" t="s">
        <v>10</v>
      </c>
      <c r="D3324"/>
      <c r="E3324" s="8">
        <v>3.6</v>
      </c>
      <c r="F3324"/>
      <c r="G3324">
        <f>SUM(Tabuľka9[[#This Row],[Predpokladané spotrebované množstvo 07-12/2022]]*Tabuľka9[[#This Row],[Cena MJ S  DPH]])</f>
        <v>0</v>
      </c>
      <c r="H3324" s="1">
        <v>632325</v>
      </c>
      <c r="I3324" t="str">
        <f>_xlfn.XLOOKUP(Tabuľka9[[#This Row],[IČO]],Zlúčenie1[IČO],Zlúčenie1[zariadenie_short])</f>
        <v>DSS Pohorelá</v>
      </c>
      <c r="J3324" t="str">
        <f>_xlfn.XLOOKUP(Tabuľka9[[#This Row],[IČO]],Zlúčenie1[IČO],Zlúčenie1[cis_obce.okres_skratka])</f>
        <v>BR</v>
      </c>
    </row>
    <row r="3325" spans="1:10" hidden="1" x14ac:dyDescent="0.25">
      <c r="A3325" t="s">
        <v>92</v>
      </c>
      <c r="B3325" t="s">
        <v>109</v>
      </c>
      <c r="C3325" t="s">
        <v>45</v>
      </c>
      <c r="D3325"/>
      <c r="E3325" s="8"/>
      <c r="F3325"/>
      <c r="G3325">
        <f>SUM(Tabuľka9[[#This Row],[Predpokladané spotrebované množstvo 07-12/2022]]*Tabuľka9[[#This Row],[Cena MJ S  DPH]])</f>
        <v>0</v>
      </c>
      <c r="H3325" s="1">
        <v>632325</v>
      </c>
      <c r="I3325" t="str">
        <f>_xlfn.XLOOKUP(Tabuľka9[[#This Row],[IČO]],Zlúčenie1[IČO],Zlúčenie1[zariadenie_short])</f>
        <v>DSS Pohorelá</v>
      </c>
      <c r="J3325" t="str">
        <f>_xlfn.XLOOKUP(Tabuľka9[[#This Row],[IČO]],Zlúčenie1[IČO],Zlúčenie1[cis_obce.okres_skratka])</f>
        <v>BR</v>
      </c>
    </row>
    <row r="3326" spans="1:10" hidden="1" x14ac:dyDescent="0.25">
      <c r="A3326" t="s">
        <v>92</v>
      </c>
      <c r="B3326" t="s">
        <v>110</v>
      </c>
      <c r="C3326" t="s">
        <v>10</v>
      </c>
      <c r="D3326"/>
      <c r="E3326" s="8"/>
      <c r="F3326"/>
      <c r="G3326">
        <f>SUM(Tabuľka9[[#This Row],[Predpokladané spotrebované množstvo 07-12/2022]]*Tabuľka9[[#This Row],[Cena MJ S  DPH]])</f>
        <v>0</v>
      </c>
      <c r="H3326" s="1">
        <v>632325</v>
      </c>
      <c r="I3326" t="str">
        <f>_xlfn.XLOOKUP(Tabuľka9[[#This Row],[IČO]],Zlúčenie1[IČO],Zlúčenie1[zariadenie_short])</f>
        <v>DSS Pohorelá</v>
      </c>
      <c r="J3326" t="str">
        <f>_xlfn.XLOOKUP(Tabuľka9[[#This Row],[IČO]],Zlúčenie1[IČO],Zlúčenie1[cis_obce.okres_skratka])</f>
        <v>BR</v>
      </c>
    </row>
    <row r="3327" spans="1:10" hidden="1" x14ac:dyDescent="0.25">
      <c r="A3327" t="s">
        <v>92</v>
      </c>
      <c r="B3327" t="s">
        <v>111</v>
      </c>
      <c r="C3327" t="s">
        <v>10</v>
      </c>
      <c r="D3327"/>
      <c r="E3327" s="8"/>
      <c r="F3327"/>
      <c r="G3327">
        <f>SUM(Tabuľka9[[#This Row],[Predpokladané spotrebované množstvo 07-12/2022]]*Tabuľka9[[#This Row],[Cena MJ S  DPH]])</f>
        <v>0</v>
      </c>
      <c r="H3327" s="1">
        <v>632325</v>
      </c>
      <c r="I3327" t="str">
        <f>_xlfn.XLOOKUP(Tabuľka9[[#This Row],[IČO]],Zlúčenie1[IČO],Zlúčenie1[zariadenie_short])</f>
        <v>DSS Pohorelá</v>
      </c>
      <c r="J3327" t="str">
        <f>_xlfn.XLOOKUP(Tabuľka9[[#This Row],[IČO]],Zlúčenie1[IČO],Zlúčenie1[cis_obce.okres_skratka])</f>
        <v>BR</v>
      </c>
    </row>
    <row r="3328" spans="1:10" hidden="1" x14ac:dyDescent="0.25">
      <c r="A3328" t="s">
        <v>92</v>
      </c>
      <c r="B3328" t="s">
        <v>112</v>
      </c>
      <c r="C3328" t="s">
        <v>10</v>
      </c>
      <c r="D3328"/>
      <c r="E3328" s="8">
        <v>7.73</v>
      </c>
      <c r="F3328"/>
      <c r="G3328">
        <f>SUM(Tabuľka9[[#This Row],[Predpokladané spotrebované množstvo 07-12/2022]]*Tabuľka9[[#This Row],[Cena MJ S  DPH]])</f>
        <v>0</v>
      </c>
      <c r="H3328" s="1">
        <v>632325</v>
      </c>
      <c r="I3328" t="str">
        <f>_xlfn.XLOOKUP(Tabuľka9[[#This Row],[IČO]],Zlúčenie1[IČO],Zlúčenie1[zariadenie_short])</f>
        <v>DSS Pohorelá</v>
      </c>
      <c r="J3328" t="str">
        <f>_xlfn.XLOOKUP(Tabuľka9[[#This Row],[IČO]],Zlúčenie1[IČO],Zlúčenie1[cis_obce.okres_skratka])</f>
        <v>BR</v>
      </c>
    </row>
    <row r="3329" spans="1:10" hidden="1" x14ac:dyDescent="0.25">
      <c r="A3329" t="s">
        <v>92</v>
      </c>
      <c r="B3329" t="s">
        <v>113</v>
      </c>
      <c r="C3329" t="s">
        <v>10</v>
      </c>
      <c r="D3329"/>
      <c r="E3329" s="8"/>
      <c r="F3329"/>
      <c r="G3329">
        <f>SUM(Tabuľka9[[#This Row],[Predpokladané spotrebované množstvo 07-12/2022]]*Tabuľka9[[#This Row],[Cena MJ S  DPH]])</f>
        <v>0</v>
      </c>
      <c r="H3329" s="1">
        <v>632325</v>
      </c>
      <c r="I3329" t="str">
        <f>_xlfn.XLOOKUP(Tabuľka9[[#This Row],[IČO]],Zlúčenie1[IČO],Zlúčenie1[zariadenie_short])</f>
        <v>DSS Pohorelá</v>
      </c>
      <c r="J3329" t="str">
        <f>_xlfn.XLOOKUP(Tabuľka9[[#This Row],[IČO]],Zlúčenie1[IČO],Zlúčenie1[cis_obce.okres_skratka])</f>
        <v>BR</v>
      </c>
    </row>
    <row r="3330" spans="1:10" hidden="1" x14ac:dyDescent="0.25">
      <c r="A3330" t="s">
        <v>81</v>
      </c>
      <c r="B3330" t="s">
        <v>114</v>
      </c>
      <c r="C3330" t="s">
        <v>10</v>
      </c>
      <c r="D3330"/>
      <c r="E3330" s="8"/>
      <c r="F3330"/>
      <c r="G3330">
        <f>SUM(Tabuľka9[[#This Row],[Predpokladané spotrebované množstvo 07-12/2022]]*Tabuľka9[[#This Row],[Cena MJ S  DPH]])</f>
        <v>0</v>
      </c>
      <c r="H3330" s="1">
        <v>632325</v>
      </c>
      <c r="I3330" t="str">
        <f>_xlfn.XLOOKUP(Tabuľka9[[#This Row],[IČO]],Zlúčenie1[IČO],Zlúčenie1[zariadenie_short])</f>
        <v>DSS Pohorelá</v>
      </c>
      <c r="J3330" t="str">
        <f>_xlfn.XLOOKUP(Tabuľka9[[#This Row],[IČO]],Zlúčenie1[IČO],Zlúčenie1[cis_obce.okres_skratka])</f>
        <v>BR</v>
      </c>
    </row>
    <row r="3331" spans="1:10" hidden="1" x14ac:dyDescent="0.25">
      <c r="A3331" t="s">
        <v>81</v>
      </c>
      <c r="B3331" t="s">
        <v>115</v>
      </c>
      <c r="C3331" t="s">
        <v>10</v>
      </c>
      <c r="D3331"/>
      <c r="E3331" s="8"/>
      <c r="F3331"/>
      <c r="G3331">
        <f>SUM(Tabuľka9[[#This Row],[Predpokladané spotrebované množstvo 07-12/2022]]*Tabuľka9[[#This Row],[Cena MJ S  DPH]])</f>
        <v>0</v>
      </c>
      <c r="H3331" s="1">
        <v>632325</v>
      </c>
      <c r="I3331" t="str">
        <f>_xlfn.XLOOKUP(Tabuľka9[[#This Row],[IČO]],Zlúčenie1[IČO],Zlúčenie1[zariadenie_short])</f>
        <v>DSS Pohorelá</v>
      </c>
      <c r="J3331" t="str">
        <f>_xlfn.XLOOKUP(Tabuľka9[[#This Row],[IČO]],Zlúčenie1[IČO],Zlúčenie1[cis_obce.okres_skratka])</f>
        <v>BR</v>
      </c>
    </row>
    <row r="3332" spans="1:10" hidden="1" x14ac:dyDescent="0.25">
      <c r="A3332" t="s">
        <v>81</v>
      </c>
      <c r="B3332" t="s">
        <v>116</v>
      </c>
      <c r="C3332" t="s">
        <v>10</v>
      </c>
      <c r="D3332"/>
      <c r="E3332" s="8"/>
      <c r="F3332"/>
      <c r="G3332">
        <f>SUM(Tabuľka9[[#This Row],[Predpokladané spotrebované množstvo 07-12/2022]]*Tabuľka9[[#This Row],[Cena MJ S  DPH]])</f>
        <v>0</v>
      </c>
      <c r="H3332" s="1">
        <v>632325</v>
      </c>
      <c r="I3332" t="str">
        <f>_xlfn.XLOOKUP(Tabuľka9[[#This Row],[IČO]],Zlúčenie1[IČO],Zlúčenie1[zariadenie_short])</f>
        <v>DSS Pohorelá</v>
      </c>
      <c r="J3332" t="str">
        <f>_xlfn.XLOOKUP(Tabuľka9[[#This Row],[IČO]],Zlúčenie1[IČO],Zlúčenie1[cis_obce.okres_skratka])</f>
        <v>BR</v>
      </c>
    </row>
    <row r="3333" spans="1:10" hidden="1" x14ac:dyDescent="0.25">
      <c r="A3333" t="s">
        <v>81</v>
      </c>
      <c r="B3333" t="s">
        <v>117</v>
      </c>
      <c r="C3333" t="s">
        <v>10</v>
      </c>
      <c r="D3333"/>
      <c r="E3333" s="8"/>
      <c r="F3333"/>
      <c r="G3333">
        <f>SUM(Tabuľka9[[#This Row],[Predpokladané spotrebované množstvo 07-12/2022]]*Tabuľka9[[#This Row],[Cena MJ S  DPH]])</f>
        <v>0</v>
      </c>
      <c r="H3333" s="1">
        <v>632325</v>
      </c>
      <c r="I3333" t="str">
        <f>_xlfn.XLOOKUP(Tabuľka9[[#This Row],[IČO]],Zlúčenie1[IČO],Zlúčenie1[zariadenie_short])</f>
        <v>DSS Pohorelá</v>
      </c>
      <c r="J3333" t="str">
        <f>_xlfn.XLOOKUP(Tabuľka9[[#This Row],[IČO]],Zlúčenie1[IČO],Zlúčenie1[cis_obce.okres_skratka])</f>
        <v>BR</v>
      </c>
    </row>
    <row r="3334" spans="1:10" hidden="1" x14ac:dyDescent="0.25">
      <c r="A3334" t="s">
        <v>81</v>
      </c>
      <c r="B3334" t="s">
        <v>118</v>
      </c>
      <c r="C3334" t="s">
        <v>10</v>
      </c>
      <c r="D3334"/>
      <c r="E3334" s="8"/>
      <c r="F3334"/>
      <c r="G3334">
        <f>SUM(Tabuľka9[[#This Row],[Predpokladané spotrebované množstvo 07-12/2022]]*Tabuľka9[[#This Row],[Cena MJ S  DPH]])</f>
        <v>0</v>
      </c>
      <c r="H3334" s="1">
        <v>632325</v>
      </c>
      <c r="I3334" t="str">
        <f>_xlfn.XLOOKUP(Tabuľka9[[#This Row],[IČO]],Zlúčenie1[IČO],Zlúčenie1[zariadenie_short])</f>
        <v>DSS Pohorelá</v>
      </c>
      <c r="J3334" t="str">
        <f>_xlfn.XLOOKUP(Tabuľka9[[#This Row],[IČO]],Zlúčenie1[IČO],Zlúčenie1[cis_obce.okres_skratka])</f>
        <v>BR</v>
      </c>
    </row>
    <row r="3335" spans="1:10" hidden="1" x14ac:dyDescent="0.25">
      <c r="A3335" t="s">
        <v>81</v>
      </c>
      <c r="B3335" t="s">
        <v>119</v>
      </c>
      <c r="C3335" t="s">
        <v>10</v>
      </c>
      <c r="D3335"/>
      <c r="E3335" s="8"/>
      <c r="F3335"/>
      <c r="G3335">
        <f>SUM(Tabuľka9[[#This Row],[Predpokladané spotrebované množstvo 07-12/2022]]*Tabuľka9[[#This Row],[Cena MJ S  DPH]])</f>
        <v>0</v>
      </c>
      <c r="H3335" s="1">
        <v>632325</v>
      </c>
      <c r="I3335" t="str">
        <f>_xlfn.XLOOKUP(Tabuľka9[[#This Row],[IČO]],Zlúčenie1[IČO],Zlúčenie1[zariadenie_short])</f>
        <v>DSS Pohorelá</v>
      </c>
      <c r="J3335" t="str">
        <f>_xlfn.XLOOKUP(Tabuľka9[[#This Row],[IČO]],Zlúčenie1[IČO],Zlúčenie1[cis_obce.okres_skratka])</f>
        <v>BR</v>
      </c>
    </row>
    <row r="3336" spans="1:10" hidden="1" x14ac:dyDescent="0.25">
      <c r="A3336" t="s">
        <v>81</v>
      </c>
      <c r="B3336" t="s">
        <v>120</v>
      </c>
      <c r="C3336" t="s">
        <v>10</v>
      </c>
      <c r="D3336"/>
      <c r="E3336" s="8">
        <v>8.2899999999999991</v>
      </c>
      <c r="F3336"/>
      <c r="G3336">
        <f>SUM(Tabuľka9[[#This Row],[Predpokladané spotrebované množstvo 07-12/2022]]*Tabuľka9[[#This Row],[Cena MJ S  DPH]])</f>
        <v>0</v>
      </c>
      <c r="H3336" s="1">
        <v>632325</v>
      </c>
      <c r="I3336" t="str">
        <f>_xlfn.XLOOKUP(Tabuľka9[[#This Row],[IČO]],Zlúčenie1[IČO],Zlúčenie1[zariadenie_short])</f>
        <v>DSS Pohorelá</v>
      </c>
      <c r="J3336" t="str">
        <f>_xlfn.XLOOKUP(Tabuľka9[[#This Row],[IČO]],Zlúčenie1[IČO],Zlúčenie1[cis_obce.okres_skratka])</f>
        <v>BR</v>
      </c>
    </row>
    <row r="3337" spans="1:10" hidden="1" x14ac:dyDescent="0.25">
      <c r="A3337" t="s">
        <v>81</v>
      </c>
      <c r="B3337" t="s">
        <v>121</v>
      </c>
      <c r="C3337" t="s">
        <v>10</v>
      </c>
      <c r="D3337"/>
      <c r="E3337" s="8">
        <v>9.5</v>
      </c>
      <c r="F3337"/>
      <c r="G3337">
        <f>SUM(Tabuľka9[[#This Row],[Predpokladané spotrebované množstvo 07-12/2022]]*Tabuľka9[[#This Row],[Cena MJ S  DPH]])</f>
        <v>0</v>
      </c>
      <c r="H3337" s="1">
        <v>632325</v>
      </c>
      <c r="I3337" t="str">
        <f>_xlfn.XLOOKUP(Tabuľka9[[#This Row],[IČO]],Zlúčenie1[IČO],Zlúčenie1[zariadenie_short])</f>
        <v>DSS Pohorelá</v>
      </c>
      <c r="J3337" t="str">
        <f>_xlfn.XLOOKUP(Tabuľka9[[#This Row],[IČO]],Zlúčenie1[IČO],Zlúčenie1[cis_obce.okres_skratka])</f>
        <v>BR</v>
      </c>
    </row>
    <row r="3338" spans="1:10" hidden="1" x14ac:dyDescent="0.25">
      <c r="A3338" t="s">
        <v>122</v>
      </c>
      <c r="B3338" t="s">
        <v>123</v>
      </c>
      <c r="C3338" t="s">
        <v>10</v>
      </c>
      <c r="D3338"/>
      <c r="E3338" s="8"/>
      <c r="F3338"/>
      <c r="G3338">
        <f>SUM(Tabuľka9[[#This Row],[Predpokladané spotrebované množstvo 07-12/2022]]*Tabuľka9[[#This Row],[Cena MJ S  DPH]])</f>
        <v>0</v>
      </c>
      <c r="H3338" s="1">
        <v>632325</v>
      </c>
      <c r="I3338" t="str">
        <f>_xlfn.XLOOKUP(Tabuľka9[[#This Row],[IČO]],Zlúčenie1[IČO],Zlúčenie1[zariadenie_short])</f>
        <v>DSS Pohorelá</v>
      </c>
      <c r="J3338" t="str">
        <f>_xlfn.XLOOKUP(Tabuľka9[[#This Row],[IČO]],Zlúčenie1[IČO],Zlúčenie1[cis_obce.okres_skratka])</f>
        <v>BR</v>
      </c>
    </row>
    <row r="3339" spans="1:10" hidden="1" x14ac:dyDescent="0.25">
      <c r="A3339" t="s">
        <v>122</v>
      </c>
      <c r="B3339" t="s">
        <v>124</v>
      </c>
      <c r="C3339" t="s">
        <v>10</v>
      </c>
      <c r="D3339"/>
      <c r="E3339" s="8">
        <v>3.01</v>
      </c>
      <c r="F3339"/>
      <c r="G3339">
        <f>SUM(Tabuľka9[[#This Row],[Predpokladané spotrebované množstvo 07-12/2022]]*Tabuľka9[[#This Row],[Cena MJ S  DPH]])</f>
        <v>0</v>
      </c>
      <c r="H3339" s="1">
        <v>632325</v>
      </c>
      <c r="I3339" t="str">
        <f>_xlfn.XLOOKUP(Tabuľka9[[#This Row],[IČO]],Zlúčenie1[IČO],Zlúčenie1[zariadenie_short])</f>
        <v>DSS Pohorelá</v>
      </c>
      <c r="J3339" t="str">
        <f>_xlfn.XLOOKUP(Tabuľka9[[#This Row],[IČO]],Zlúčenie1[IČO],Zlúčenie1[cis_obce.okres_skratka])</f>
        <v>BR</v>
      </c>
    </row>
    <row r="3340" spans="1:10" hidden="1" x14ac:dyDescent="0.25">
      <c r="A3340" t="s">
        <v>122</v>
      </c>
      <c r="B3340" t="s">
        <v>125</v>
      </c>
      <c r="C3340" t="s">
        <v>10</v>
      </c>
      <c r="D3340"/>
      <c r="E3340" s="8"/>
      <c r="F3340"/>
      <c r="G3340">
        <f>SUM(Tabuľka9[[#This Row],[Predpokladané spotrebované množstvo 07-12/2022]]*Tabuľka9[[#This Row],[Cena MJ S  DPH]])</f>
        <v>0</v>
      </c>
      <c r="H3340" s="1">
        <v>632325</v>
      </c>
      <c r="I3340" t="str">
        <f>_xlfn.XLOOKUP(Tabuľka9[[#This Row],[IČO]],Zlúčenie1[IČO],Zlúčenie1[zariadenie_short])</f>
        <v>DSS Pohorelá</v>
      </c>
      <c r="J3340" t="str">
        <f>_xlfn.XLOOKUP(Tabuľka9[[#This Row],[IČO]],Zlúčenie1[IČO],Zlúčenie1[cis_obce.okres_skratka])</f>
        <v>BR</v>
      </c>
    </row>
    <row r="3341" spans="1:10" hidden="1" x14ac:dyDescent="0.25">
      <c r="A3341" t="s">
        <v>122</v>
      </c>
      <c r="B3341" t="s">
        <v>127</v>
      </c>
      <c r="C3341" t="s">
        <v>10</v>
      </c>
      <c r="D3341"/>
      <c r="E3341" s="8"/>
      <c r="F3341"/>
      <c r="G3341">
        <f>SUM(Tabuľka9[[#This Row],[Predpokladané spotrebované množstvo 07-12/2022]]*Tabuľka9[[#This Row],[Cena MJ S  DPH]])</f>
        <v>0</v>
      </c>
      <c r="H3341" s="1">
        <v>632325</v>
      </c>
      <c r="I3341" t="str">
        <f>_xlfn.XLOOKUP(Tabuľka9[[#This Row],[IČO]],Zlúčenie1[IČO],Zlúčenie1[zariadenie_short])</f>
        <v>DSS Pohorelá</v>
      </c>
      <c r="J3341" t="str">
        <f>_xlfn.XLOOKUP(Tabuľka9[[#This Row],[IČO]],Zlúčenie1[IČO],Zlúčenie1[cis_obce.okres_skratka])</f>
        <v>BR</v>
      </c>
    </row>
    <row r="3342" spans="1:10" hidden="1" x14ac:dyDescent="0.25">
      <c r="A3342" t="s">
        <v>122</v>
      </c>
      <c r="B3342" t="s">
        <v>128</v>
      </c>
      <c r="C3342" t="s">
        <v>10</v>
      </c>
      <c r="D3342"/>
      <c r="E3342" s="8"/>
      <c r="F3342"/>
      <c r="G3342">
        <f>SUM(Tabuľka9[[#This Row],[Predpokladané spotrebované množstvo 07-12/2022]]*Tabuľka9[[#This Row],[Cena MJ S  DPH]])</f>
        <v>0</v>
      </c>
      <c r="H3342" s="1">
        <v>632325</v>
      </c>
      <c r="I3342" t="str">
        <f>_xlfn.XLOOKUP(Tabuľka9[[#This Row],[IČO]],Zlúčenie1[IČO],Zlúčenie1[zariadenie_short])</f>
        <v>DSS Pohorelá</v>
      </c>
      <c r="J3342" t="str">
        <f>_xlfn.XLOOKUP(Tabuľka9[[#This Row],[IČO]],Zlúčenie1[IČO],Zlúčenie1[cis_obce.okres_skratka])</f>
        <v>BR</v>
      </c>
    </row>
    <row r="3343" spans="1:10" hidden="1" x14ac:dyDescent="0.25">
      <c r="A3343" t="s">
        <v>122</v>
      </c>
      <c r="B3343" t="s">
        <v>129</v>
      </c>
      <c r="C3343" t="s">
        <v>10</v>
      </c>
      <c r="D3343"/>
      <c r="E3343" s="8"/>
      <c r="F3343"/>
      <c r="G3343">
        <f>SUM(Tabuľka9[[#This Row],[Predpokladané spotrebované množstvo 07-12/2022]]*Tabuľka9[[#This Row],[Cena MJ S  DPH]])</f>
        <v>0</v>
      </c>
      <c r="H3343" s="1">
        <v>632325</v>
      </c>
      <c r="I3343" t="str">
        <f>_xlfn.XLOOKUP(Tabuľka9[[#This Row],[IČO]],Zlúčenie1[IČO],Zlúčenie1[zariadenie_short])</f>
        <v>DSS Pohorelá</v>
      </c>
      <c r="J3343" t="str">
        <f>_xlfn.XLOOKUP(Tabuľka9[[#This Row],[IČO]],Zlúčenie1[IČO],Zlúčenie1[cis_obce.okres_skratka])</f>
        <v>BR</v>
      </c>
    </row>
    <row r="3344" spans="1:10" hidden="1" x14ac:dyDescent="0.25">
      <c r="A3344" t="s">
        <v>122</v>
      </c>
      <c r="B3344" t="s">
        <v>130</v>
      </c>
      <c r="C3344" t="s">
        <v>10</v>
      </c>
      <c r="D3344"/>
      <c r="E3344" s="8"/>
      <c r="F3344"/>
      <c r="G3344">
        <f>SUM(Tabuľka9[[#This Row],[Predpokladané spotrebované množstvo 07-12/2022]]*Tabuľka9[[#This Row],[Cena MJ S  DPH]])</f>
        <v>0</v>
      </c>
      <c r="H3344" s="1">
        <v>632325</v>
      </c>
      <c r="I3344" t="str">
        <f>_xlfn.XLOOKUP(Tabuľka9[[#This Row],[IČO]],Zlúčenie1[IČO],Zlúčenie1[zariadenie_short])</f>
        <v>DSS Pohorelá</v>
      </c>
      <c r="J3344" t="str">
        <f>_xlfn.XLOOKUP(Tabuľka9[[#This Row],[IČO]],Zlúčenie1[IČO],Zlúčenie1[cis_obce.okres_skratka])</f>
        <v>BR</v>
      </c>
    </row>
    <row r="3345" spans="1:10" hidden="1" x14ac:dyDescent="0.25">
      <c r="A3345" t="s">
        <v>122</v>
      </c>
      <c r="B3345" t="s">
        <v>131</v>
      </c>
      <c r="C3345" t="s">
        <v>10</v>
      </c>
      <c r="D3345"/>
      <c r="E3345" s="8"/>
      <c r="F3345"/>
      <c r="G3345">
        <f>SUM(Tabuľka9[[#This Row],[Predpokladané spotrebované množstvo 07-12/2022]]*Tabuľka9[[#This Row],[Cena MJ S  DPH]])</f>
        <v>0</v>
      </c>
      <c r="H3345" s="1">
        <v>632325</v>
      </c>
      <c r="I3345" t="str">
        <f>_xlfn.XLOOKUP(Tabuľka9[[#This Row],[IČO]],Zlúčenie1[IČO],Zlúčenie1[zariadenie_short])</f>
        <v>DSS Pohorelá</v>
      </c>
      <c r="J3345" t="str">
        <f>_xlfn.XLOOKUP(Tabuľka9[[#This Row],[IČO]],Zlúčenie1[IČO],Zlúčenie1[cis_obce.okres_skratka])</f>
        <v>BR</v>
      </c>
    </row>
    <row r="3346" spans="1:10" hidden="1" x14ac:dyDescent="0.25">
      <c r="A3346" t="s">
        <v>122</v>
      </c>
      <c r="B3346" t="s">
        <v>132</v>
      </c>
      <c r="C3346" t="s">
        <v>10</v>
      </c>
      <c r="D3346"/>
      <c r="E3346" s="8"/>
      <c r="F3346"/>
      <c r="G3346">
        <f>SUM(Tabuľka9[[#This Row],[Predpokladané spotrebované množstvo 07-12/2022]]*Tabuľka9[[#This Row],[Cena MJ S  DPH]])</f>
        <v>0</v>
      </c>
      <c r="H3346" s="1">
        <v>632325</v>
      </c>
      <c r="I3346" t="str">
        <f>_xlfn.XLOOKUP(Tabuľka9[[#This Row],[IČO]],Zlúčenie1[IČO],Zlúčenie1[zariadenie_short])</f>
        <v>DSS Pohorelá</v>
      </c>
      <c r="J3346" t="str">
        <f>_xlfn.XLOOKUP(Tabuľka9[[#This Row],[IČO]],Zlúčenie1[IČO],Zlúčenie1[cis_obce.okres_skratka])</f>
        <v>BR</v>
      </c>
    </row>
    <row r="3347" spans="1:10" hidden="1" x14ac:dyDescent="0.25">
      <c r="A3347" t="s">
        <v>122</v>
      </c>
      <c r="B3347" t="s">
        <v>134</v>
      </c>
      <c r="C3347" t="s">
        <v>10</v>
      </c>
      <c r="D3347"/>
      <c r="E3347" s="8"/>
      <c r="F3347"/>
      <c r="G3347">
        <f>SUM(Tabuľka9[[#This Row],[Predpokladané spotrebované množstvo 07-12/2022]]*Tabuľka9[[#This Row],[Cena MJ S  DPH]])</f>
        <v>0</v>
      </c>
      <c r="H3347" s="1">
        <v>632325</v>
      </c>
      <c r="I3347" t="str">
        <f>_xlfn.XLOOKUP(Tabuľka9[[#This Row],[IČO]],Zlúčenie1[IČO],Zlúčenie1[zariadenie_short])</f>
        <v>DSS Pohorelá</v>
      </c>
      <c r="J3347" t="str">
        <f>_xlfn.XLOOKUP(Tabuľka9[[#This Row],[IČO]],Zlúčenie1[IČO],Zlúčenie1[cis_obce.okres_skratka])</f>
        <v>BR</v>
      </c>
    </row>
    <row r="3348" spans="1:10" hidden="1" x14ac:dyDescent="0.25">
      <c r="A3348" t="s">
        <v>122</v>
      </c>
      <c r="B3348" t="s">
        <v>135</v>
      </c>
      <c r="C3348" t="s">
        <v>10</v>
      </c>
      <c r="D3348"/>
      <c r="E3348" s="8"/>
      <c r="F3348"/>
      <c r="G3348">
        <f>SUM(Tabuľka9[[#This Row],[Predpokladané spotrebované množstvo 07-12/2022]]*Tabuľka9[[#This Row],[Cena MJ S  DPH]])</f>
        <v>0</v>
      </c>
      <c r="H3348" s="1">
        <v>632325</v>
      </c>
      <c r="I3348" t="str">
        <f>_xlfn.XLOOKUP(Tabuľka9[[#This Row],[IČO]],Zlúčenie1[IČO],Zlúčenie1[zariadenie_short])</f>
        <v>DSS Pohorelá</v>
      </c>
      <c r="J3348" t="str">
        <f>_xlfn.XLOOKUP(Tabuľka9[[#This Row],[IČO]],Zlúčenie1[IČO],Zlúčenie1[cis_obce.okres_skratka])</f>
        <v>BR</v>
      </c>
    </row>
    <row r="3349" spans="1:10" hidden="1" x14ac:dyDescent="0.25">
      <c r="A3349" t="s">
        <v>122</v>
      </c>
      <c r="B3349" t="s">
        <v>136</v>
      </c>
      <c r="C3349" t="s">
        <v>10</v>
      </c>
      <c r="D3349"/>
      <c r="E3349" s="8"/>
      <c r="F3349"/>
      <c r="G3349">
        <f>SUM(Tabuľka9[[#This Row],[Predpokladané spotrebované množstvo 07-12/2022]]*Tabuľka9[[#This Row],[Cena MJ S  DPH]])</f>
        <v>0</v>
      </c>
      <c r="H3349" s="1">
        <v>632325</v>
      </c>
      <c r="I3349" t="str">
        <f>_xlfn.XLOOKUP(Tabuľka9[[#This Row],[IČO]],Zlúčenie1[IČO],Zlúčenie1[zariadenie_short])</f>
        <v>DSS Pohorelá</v>
      </c>
      <c r="J3349" t="str">
        <f>_xlfn.XLOOKUP(Tabuľka9[[#This Row],[IČO]],Zlúčenie1[IČO],Zlúčenie1[cis_obce.okres_skratka])</f>
        <v>BR</v>
      </c>
    </row>
    <row r="3350" spans="1:10" hidden="1" x14ac:dyDescent="0.25">
      <c r="A3350" t="s">
        <v>122</v>
      </c>
      <c r="B3350" t="s">
        <v>137</v>
      </c>
      <c r="C3350" t="s">
        <v>10</v>
      </c>
      <c r="D3350"/>
      <c r="E3350" s="8"/>
      <c r="F3350"/>
      <c r="G3350">
        <f>SUM(Tabuľka9[[#This Row],[Predpokladané spotrebované množstvo 07-12/2022]]*Tabuľka9[[#This Row],[Cena MJ S  DPH]])</f>
        <v>0</v>
      </c>
      <c r="H3350" s="1">
        <v>632325</v>
      </c>
      <c r="I3350" t="str">
        <f>_xlfn.XLOOKUP(Tabuľka9[[#This Row],[IČO]],Zlúčenie1[IČO],Zlúčenie1[zariadenie_short])</f>
        <v>DSS Pohorelá</v>
      </c>
      <c r="J3350" t="str">
        <f>_xlfn.XLOOKUP(Tabuľka9[[#This Row],[IČO]],Zlúčenie1[IČO],Zlúčenie1[cis_obce.okres_skratka])</f>
        <v>BR</v>
      </c>
    </row>
    <row r="3351" spans="1:10" hidden="1" x14ac:dyDescent="0.25">
      <c r="A3351" t="s">
        <v>122</v>
      </c>
      <c r="B3351" t="s">
        <v>138</v>
      </c>
      <c r="C3351" t="s">
        <v>10</v>
      </c>
      <c r="D3351"/>
      <c r="E3351" s="8"/>
      <c r="F3351"/>
      <c r="G3351">
        <f>SUM(Tabuľka9[[#This Row],[Predpokladané spotrebované množstvo 07-12/2022]]*Tabuľka9[[#This Row],[Cena MJ S  DPH]])</f>
        <v>0</v>
      </c>
      <c r="H3351" s="1">
        <v>632325</v>
      </c>
      <c r="I3351" t="str">
        <f>_xlfn.XLOOKUP(Tabuľka9[[#This Row],[IČO]],Zlúčenie1[IČO],Zlúčenie1[zariadenie_short])</f>
        <v>DSS Pohorelá</v>
      </c>
      <c r="J3351" t="str">
        <f>_xlfn.XLOOKUP(Tabuľka9[[#This Row],[IČO]],Zlúčenie1[IČO],Zlúčenie1[cis_obce.okres_skratka])</f>
        <v>BR</v>
      </c>
    </row>
    <row r="3352" spans="1:10" hidden="1" x14ac:dyDescent="0.25">
      <c r="A3352" t="s">
        <v>122</v>
      </c>
      <c r="B3352" t="s">
        <v>139</v>
      </c>
      <c r="C3352" t="s">
        <v>10</v>
      </c>
      <c r="D3352"/>
      <c r="E3352" s="8"/>
      <c r="F3352"/>
      <c r="G3352">
        <f>SUM(Tabuľka9[[#This Row],[Predpokladané spotrebované množstvo 07-12/2022]]*Tabuľka9[[#This Row],[Cena MJ S  DPH]])</f>
        <v>0</v>
      </c>
      <c r="H3352" s="1">
        <v>632325</v>
      </c>
      <c r="I3352" t="str">
        <f>_xlfn.XLOOKUP(Tabuľka9[[#This Row],[IČO]],Zlúčenie1[IČO],Zlúčenie1[zariadenie_short])</f>
        <v>DSS Pohorelá</v>
      </c>
      <c r="J3352" t="str">
        <f>_xlfn.XLOOKUP(Tabuľka9[[#This Row],[IČO]],Zlúčenie1[IČO],Zlúčenie1[cis_obce.okres_skratka])</f>
        <v>BR</v>
      </c>
    </row>
    <row r="3353" spans="1:10" hidden="1" x14ac:dyDescent="0.25">
      <c r="A3353" t="s">
        <v>122</v>
      </c>
      <c r="B3353" t="s">
        <v>140</v>
      </c>
      <c r="C3353" t="s">
        <v>10</v>
      </c>
      <c r="D3353"/>
      <c r="E3353" s="8"/>
      <c r="F3353"/>
      <c r="G3353">
        <f>SUM(Tabuľka9[[#This Row],[Predpokladané spotrebované množstvo 07-12/2022]]*Tabuľka9[[#This Row],[Cena MJ S  DPH]])</f>
        <v>0</v>
      </c>
      <c r="H3353" s="1">
        <v>632325</v>
      </c>
      <c r="I3353" t="str">
        <f>_xlfn.XLOOKUP(Tabuľka9[[#This Row],[IČO]],Zlúčenie1[IČO],Zlúčenie1[zariadenie_short])</f>
        <v>DSS Pohorelá</v>
      </c>
      <c r="J3353" t="str">
        <f>_xlfn.XLOOKUP(Tabuľka9[[#This Row],[IČO]],Zlúčenie1[IČO],Zlúčenie1[cis_obce.okres_skratka])</f>
        <v>BR</v>
      </c>
    </row>
    <row r="3354" spans="1:10" hidden="1" x14ac:dyDescent="0.25">
      <c r="A3354" t="s">
        <v>122</v>
      </c>
      <c r="B3354" t="s">
        <v>141</v>
      </c>
      <c r="C3354" t="s">
        <v>10</v>
      </c>
      <c r="D3354"/>
      <c r="E3354" s="8"/>
      <c r="F3354"/>
      <c r="G3354">
        <f>SUM(Tabuľka9[[#This Row],[Predpokladané spotrebované množstvo 07-12/2022]]*Tabuľka9[[#This Row],[Cena MJ S  DPH]])</f>
        <v>0</v>
      </c>
      <c r="H3354" s="1">
        <v>632325</v>
      </c>
      <c r="I3354" t="str">
        <f>_xlfn.XLOOKUP(Tabuľka9[[#This Row],[IČO]],Zlúčenie1[IČO],Zlúčenie1[zariadenie_short])</f>
        <v>DSS Pohorelá</v>
      </c>
      <c r="J3354" t="str">
        <f>_xlfn.XLOOKUP(Tabuľka9[[#This Row],[IČO]],Zlúčenie1[IČO],Zlúčenie1[cis_obce.okres_skratka])</f>
        <v>BR</v>
      </c>
    </row>
    <row r="3355" spans="1:10" hidden="1" x14ac:dyDescent="0.25">
      <c r="A3355" t="s">
        <v>122</v>
      </c>
      <c r="B3355" t="s">
        <v>142</v>
      </c>
      <c r="C3355" t="s">
        <v>10</v>
      </c>
      <c r="D3355"/>
      <c r="E3355" s="8"/>
      <c r="F3355"/>
      <c r="G3355">
        <f>SUM(Tabuľka9[[#This Row],[Predpokladané spotrebované množstvo 07-12/2022]]*Tabuľka9[[#This Row],[Cena MJ S  DPH]])</f>
        <v>0</v>
      </c>
      <c r="H3355" s="1">
        <v>632325</v>
      </c>
      <c r="I3355" t="str">
        <f>_xlfn.XLOOKUP(Tabuľka9[[#This Row],[IČO]],Zlúčenie1[IČO],Zlúčenie1[zariadenie_short])</f>
        <v>DSS Pohorelá</v>
      </c>
      <c r="J3355" t="str">
        <f>_xlfn.XLOOKUP(Tabuľka9[[#This Row],[IČO]],Zlúčenie1[IČO],Zlúčenie1[cis_obce.okres_skratka])</f>
        <v>BR</v>
      </c>
    </row>
    <row r="3356" spans="1:10" hidden="1" x14ac:dyDescent="0.25">
      <c r="A3356" t="s">
        <v>122</v>
      </c>
      <c r="B3356" t="s">
        <v>143</v>
      </c>
      <c r="C3356" t="s">
        <v>10</v>
      </c>
      <c r="D3356"/>
      <c r="E3356" s="8">
        <v>2.59</v>
      </c>
      <c r="F3356"/>
      <c r="G3356">
        <f>SUM(Tabuľka9[[#This Row],[Predpokladané spotrebované množstvo 07-12/2022]]*Tabuľka9[[#This Row],[Cena MJ S  DPH]])</f>
        <v>0</v>
      </c>
      <c r="H3356" s="1">
        <v>632325</v>
      </c>
      <c r="I3356" t="str">
        <f>_xlfn.XLOOKUP(Tabuľka9[[#This Row],[IČO]],Zlúčenie1[IČO],Zlúčenie1[zariadenie_short])</f>
        <v>DSS Pohorelá</v>
      </c>
      <c r="J3356" t="str">
        <f>_xlfn.XLOOKUP(Tabuľka9[[#This Row],[IČO]],Zlúčenie1[IČO],Zlúčenie1[cis_obce.okres_skratka])</f>
        <v>BR</v>
      </c>
    </row>
    <row r="3357" spans="1:10" hidden="1" x14ac:dyDescent="0.25">
      <c r="A3357" t="s">
        <v>122</v>
      </c>
      <c r="B3357" t="s">
        <v>144</v>
      </c>
      <c r="C3357" t="s">
        <v>10</v>
      </c>
      <c r="D3357"/>
      <c r="E3357" s="8"/>
      <c r="F3357"/>
      <c r="G3357">
        <f>SUM(Tabuľka9[[#This Row],[Predpokladané spotrebované množstvo 07-12/2022]]*Tabuľka9[[#This Row],[Cena MJ S  DPH]])</f>
        <v>0</v>
      </c>
      <c r="H3357" s="1">
        <v>632325</v>
      </c>
      <c r="I3357" t="str">
        <f>_xlfn.XLOOKUP(Tabuľka9[[#This Row],[IČO]],Zlúčenie1[IČO],Zlúčenie1[zariadenie_short])</f>
        <v>DSS Pohorelá</v>
      </c>
      <c r="J3357" t="str">
        <f>_xlfn.XLOOKUP(Tabuľka9[[#This Row],[IČO]],Zlúčenie1[IČO],Zlúčenie1[cis_obce.okres_skratka])</f>
        <v>BR</v>
      </c>
    </row>
    <row r="3358" spans="1:10" hidden="1" x14ac:dyDescent="0.25">
      <c r="A3358" t="s">
        <v>122</v>
      </c>
      <c r="B3358" t="s">
        <v>145</v>
      </c>
      <c r="C3358" t="s">
        <v>10</v>
      </c>
      <c r="D3358"/>
      <c r="E3358" s="8"/>
      <c r="F3358"/>
      <c r="G3358">
        <f>SUM(Tabuľka9[[#This Row],[Predpokladané spotrebované množstvo 07-12/2022]]*Tabuľka9[[#This Row],[Cena MJ S  DPH]])</f>
        <v>0</v>
      </c>
      <c r="H3358" s="1">
        <v>632325</v>
      </c>
      <c r="I3358" t="str">
        <f>_xlfn.XLOOKUP(Tabuľka9[[#This Row],[IČO]],Zlúčenie1[IČO],Zlúčenie1[zariadenie_short])</f>
        <v>DSS Pohorelá</v>
      </c>
      <c r="J3358" t="str">
        <f>_xlfn.XLOOKUP(Tabuľka9[[#This Row],[IČO]],Zlúčenie1[IČO],Zlúčenie1[cis_obce.okres_skratka])</f>
        <v>BR</v>
      </c>
    </row>
    <row r="3359" spans="1:10" hidden="1" x14ac:dyDescent="0.25">
      <c r="A3359" t="s">
        <v>122</v>
      </c>
      <c r="B3359" t="s">
        <v>146</v>
      </c>
      <c r="C3359" t="s">
        <v>10</v>
      </c>
      <c r="D3359"/>
      <c r="E3359" s="8">
        <v>1.84</v>
      </c>
      <c r="F3359"/>
      <c r="G3359">
        <f>SUM(Tabuľka9[[#This Row],[Predpokladané spotrebované množstvo 07-12/2022]]*Tabuľka9[[#This Row],[Cena MJ S  DPH]])</f>
        <v>0</v>
      </c>
      <c r="H3359" s="1">
        <v>632325</v>
      </c>
      <c r="I3359" t="str">
        <f>_xlfn.XLOOKUP(Tabuľka9[[#This Row],[IČO]],Zlúčenie1[IČO],Zlúčenie1[zariadenie_short])</f>
        <v>DSS Pohorelá</v>
      </c>
      <c r="J3359" t="str">
        <f>_xlfn.XLOOKUP(Tabuľka9[[#This Row],[IČO]],Zlúčenie1[IČO],Zlúčenie1[cis_obce.okres_skratka])</f>
        <v>BR</v>
      </c>
    </row>
    <row r="3360" spans="1:10" hidden="1" x14ac:dyDescent="0.25">
      <c r="A3360" t="s">
        <v>122</v>
      </c>
      <c r="B3360" t="s">
        <v>147</v>
      </c>
      <c r="C3360" t="s">
        <v>10</v>
      </c>
      <c r="D3360"/>
      <c r="E3360" s="8"/>
      <c r="F3360"/>
      <c r="G3360">
        <f>SUM(Tabuľka9[[#This Row],[Predpokladané spotrebované množstvo 07-12/2022]]*Tabuľka9[[#This Row],[Cena MJ S  DPH]])</f>
        <v>0</v>
      </c>
      <c r="H3360" s="1">
        <v>632325</v>
      </c>
      <c r="I3360" t="str">
        <f>_xlfn.XLOOKUP(Tabuľka9[[#This Row],[IČO]],Zlúčenie1[IČO],Zlúčenie1[zariadenie_short])</f>
        <v>DSS Pohorelá</v>
      </c>
      <c r="J3360" t="str">
        <f>_xlfn.XLOOKUP(Tabuľka9[[#This Row],[IČO]],Zlúčenie1[IČO],Zlúčenie1[cis_obce.okres_skratka])</f>
        <v>BR</v>
      </c>
    </row>
    <row r="3361" spans="1:10" hidden="1" x14ac:dyDescent="0.25">
      <c r="A3361" t="s">
        <v>122</v>
      </c>
      <c r="B3361" t="s">
        <v>148</v>
      </c>
      <c r="C3361" t="s">
        <v>10</v>
      </c>
      <c r="D3361"/>
      <c r="E3361" s="8"/>
      <c r="F3361"/>
      <c r="G3361">
        <f>SUM(Tabuľka9[[#This Row],[Predpokladané spotrebované množstvo 07-12/2022]]*Tabuľka9[[#This Row],[Cena MJ S  DPH]])</f>
        <v>0</v>
      </c>
      <c r="H3361" s="1">
        <v>632325</v>
      </c>
      <c r="I3361" t="str">
        <f>_xlfn.XLOOKUP(Tabuľka9[[#This Row],[IČO]],Zlúčenie1[IČO],Zlúčenie1[zariadenie_short])</f>
        <v>DSS Pohorelá</v>
      </c>
      <c r="J3361" t="str">
        <f>_xlfn.XLOOKUP(Tabuľka9[[#This Row],[IČO]],Zlúčenie1[IČO],Zlúčenie1[cis_obce.okres_skratka])</f>
        <v>BR</v>
      </c>
    </row>
    <row r="3362" spans="1:10" hidden="1" x14ac:dyDescent="0.25">
      <c r="A3362" t="s">
        <v>122</v>
      </c>
      <c r="B3362" t="s">
        <v>149</v>
      </c>
      <c r="C3362" t="s">
        <v>10</v>
      </c>
      <c r="D3362"/>
      <c r="E3362" s="8"/>
      <c r="F3362"/>
      <c r="G3362">
        <f>SUM(Tabuľka9[[#This Row],[Predpokladané spotrebované množstvo 07-12/2022]]*Tabuľka9[[#This Row],[Cena MJ S  DPH]])</f>
        <v>0</v>
      </c>
      <c r="H3362" s="1">
        <v>632325</v>
      </c>
      <c r="I3362" t="str">
        <f>_xlfn.XLOOKUP(Tabuľka9[[#This Row],[IČO]],Zlúčenie1[IČO],Zlúčenie1[zariadenie_short])</f>
        <v>DSS Pohorelá</v>
      </c>
      <c r="J3362" t="str">
        <f>_xlfn.XLOOKUP(Tabuľka9[[#This Row],[IČO]],Zlúčenie1[IČO],Zlúčenie1[cis_obce.okres_skratka])</f>
        <v>BR</v>
      </c>
    </row>
    <row r="3363" spans="1:10" hidden="1" x14ac:dyDescent="0.25">
      <c r="A3363" t="s">
        <v>122</v>
      </c>
      <c r="B3363" t="s">
        <v>150</v>
      </c>
      <c r="C3363" t="s">
        <v>10</v>
      </c>
      <c r="D3363"/>
      <c r="E3363" s="8"/>
      <c r="F3363"/>
      <c r="G3363">
        <f>SUM(Tabuľka9[[#This Row],[Predpokladané spotrebované množstvo 07-12/2022]]*Tabuľka9[[#This Row],[Cena MJ S  DPH]])</f>
        <v>0</v>
      </c>
      <c r="H3363" s="1">
        <v>632325</v>
      </c>
      <c r="I3363" t="str">
        <f>_xlfn.XLOOKUP(Tabuľka9[[#This Row],[IČO]],Zlúčenie1[IČO],Zlúčenie1[zariadenie_short])</f>
        <v>DSS Pohorelá</v>
      </c>
      <c r="J3363" t="str">
        <f>_xlfn.XLOOKUP(Tabuľka9[[#This Row],[IČO]],Zlúčenie1[IČO],Zlúčenie1[cis_obce.okres_skratka])</f>
        <v>BR</v>
      </c>
    </row>
    <row r="3364" spans="1:10" hidden="1" x14ac:dyDescent="0.25">
      <c r="A3364" t="s">
        <v>122</v>
      </c>
      <c r="B3364" t="s">
        <v>151</v>
      </c>
      <c r="C3364" t="s">
        <v>10</v>
      </c>
      <c r="D3364"/>
      <c r="E3364" s="8">
        <v>5</v>
      </c>
      <c r="F3364"/>
      <c r="G3364">
        <f>SUM(Tabuľka9[[#This Row],[Predpokladané spotrebované množstvo 07-12/2022]]*Tabuľka9[[#This Row],[Cena MJ S  DPH]])</f>
        <v>0</v>
      </c>
      <c r="H3364" s="1">
        <v>632325</v>
      </c>
      <c r="I3364" t="str">
        <f>_xlfn.XLOOKUP(Tabuľka9[[#This Row],[IČO]],Zlúčenie1[IČO],Zlúčenie1[zariadenie_short])</f>
        <v>DSS Pohorelá</v>
      </c>
      <c r="J3364" t="str">
        <f>_xlfn.XLOOKUP(Tabuľka9[[#This Row],[IČO]],Zlúčenie1[IČO],Zlúčenie1[cis_obce.okres_skratka])</f>
        <v>BR</v>
      </c>
    </row>
    <row r="3365" spans="1:10" hidden="1" x14ac:dyDescent="0.25">
      <c r="A3365" t="s">
        <v>122</v>
      </c>
      <c r="B3365" t="s">
        <v>152</v>
      </c>
      <c r="C3365" t="s">
        <v>10</v>
      </c>
      <c r="D3365"/>
      <c r="E3365" s="8"/>
      <c r="F3365"/>
      <c r="G3365">
        <f>SUM(Tabuľka9[[#This Row],[Predpokladané spotrebované množstvo 07-12/2022]]*Tabuľka9[[#This Row],[Cena MJ S  DPH]])</f>
        <v>0</v>
      </c>
      <c r="H3365" s="1">
        <v>632325</v>
      </c>
      <c r="I3365" t="str">
        <f>_xlfn.XLOOKUP(Tabuľka9[[#This Row],[IČO]],Zlúčenie1[IČO],Zlúčenie1[zariadenie_short])</f>
        <v>DSS Pohorelá</v>
      </c>
      <c r="J3365" t="str">
        <f>_xlfn.XLOOKUP(Tabuľka9[[#This Row],[IČO]],Zlúčenie1[IČO],Zlúčenie1[cis_obce.okres_skratka])</f>
        <v>BR</v>
      </c>
    </row>
    <row r="3366" spans="1:10" hidden="1" x14ac:dyDescent="0.25">
      <c r="A3366" t="s">
        <v>122</v>
      </c>
      <c r="B3366" t="s">
        <v>153</v>
      </c>
      <c r="C3366" t="s">
        <v>10</v>
      </c>
      <c r="D3366"/>
      <c r="E3366" s="8">
        <v>5</v>
      </c>
      <c r="F3366"/>
      <c r="G3366">
        <f>SUM(Tabuľka9[[#This Row],[Predpokladané spotrebované množstvo 07-12/2022]]*Tabuľka9[[#This Row],[Cena MJ S  DPH]])</f>
        <v>0</v>
      </c>
      <c r="H3366" s="1">
        <v>632325</v>
      </c>
      <c r="I3366" t="str">
        <f>_xlfn.XLOOKUP(Tabuľka9[[#This Row],[IČO]],Zlúčenie1[IČO],Zlúčenie1[zariadenie_short])</f>
        <v>DSS Pohorelá</v>
      </c>
      <c r="J3366" t="str">
        <f>_xlfn.XLOOKUP(Tabuľka9[[#This Row],[IČO]],Zlúčenie1[IČO],Zlúčenie1[cis_obce.okres_skratka])</f>
        <v>BR</v>
      </c>
    </row>
    <row r="3367" spans="1:10" hidden="1" x14ac:dyDescent="0.25">
      <c r="A3367" t="s">
        <v>122</v>
      </c>
      <c r="B3367" t="s">
        <v>154</v>
      </c>
      <c r="C3367" t="s">
        <v>10</v>
      </c>
      <c r="D3367"/>
      <c r="E3367" s="8">
        <v>2</v>
      </c>
      <c r="F3367"/>
      <c r="G3367">
        <f>SUM(Tabuľka9[[#This Row],[Predpokladané spotrebované množstvo 07-12/2022]]*Tabuľka9[[#This Row],[Cena MJ S  DPH]])</f>
        <v>0</v>
      </c>
      <c r="H3367" s="1">
        <v>632325</v>
      </c>
      <c r="I3367" t="str">
        <f>_xlfn.XLOOKUP(Tabuľka9[[#This Row],[IČO]],Zlúčenie1[IČO],Zlúčenie1[zariadenie_short])</f>
        <v>DSS Pohorelá</v>
      </c>
      <c r="J3367" t="str">
        <f>_xlfn.XLOOKUP(Tabuľka9[[#This Row],[IČO]],Zlúčenie1[IČO],Zlúčenie1[cis_obce.okres_skratka])</f>
        <v>BR</v>
      </c>
    </row>
    <row r="3368" spans="1:10" hidden="1" x14ac:dyDescent="0.25">
      <c r="A3368" t="s">
        <v>122</v>
      </c>
      <c r="B3368" t="s">
        <v>155</v>
      </c>
      <c r="C3368" t="s">
        <v>10</v>
      </c>
      <c r="D3368"/>
      <c r="E3368" s="8"/>
      <c r="F3368"/>
      <c r="G3368">
        <f>SUM(Tabuľka9[[#This Row],[Predpokladané spotrebované množstvo 07-12/2022]]*Tabuľka9[[#This Row],[Cena MJ S  DPH]])</f>
        <v>0</v>
      </c>
      <c r="H3368" s="1">
        <v>632325</v>
      </c>
      <c r="I3368" t="str">
        <f>_xlfn.XLOOKUP(Tabuľka9[[#This Row],[IČO]],Zlúčenie1[IČO],Zlúčenie1[zariadenie_short])</f>
        <v>DSS Pohorelá</v>
      </c>
      <c r="J3368" t="str">
        <f>_xlfn.XLOOKUP(Tabuľka9[[#This Row],[IČO]],Zlúčenie1[IČO],Zlúčenie1[cis_obce.okres_skratka])</f>
        <v>BR</v>
      </c>
    </row>
    <row r="3369" spans="1:10" hidden="1" x14ac:dyDescent="0.25">
      <c r="A3369" t="s">
        <v>122</v>
      </c>
      <c r="B3369" t="s">
        <v>156</v>
      </c>
      <c r="C3369" t="s">
        <v>10</v>
      </c>
      <c r="D3369"/>
      <c r="E3369" s="8">
        <v>2</v>
      </c>
      <c r="F3369"/>
      <c r="G3369">
        <f>SUM(Tabuľka9[[#This Row],[Predpokladané spotrebované množstvo 07-12/2022]]*Tabuľka9[[#This Row],[Cena MJ S  DPH]])</f>
        <v>0</v>
      </c>
      <c r="H3369" s="1">
        <v>632325</v>
      </c>
      <c r="I3369" t="str">
        <f>_xlfn.XLOOKUP(Tabuľka9[[#This Row],[IČO]],Zlúčenie1[IČO],Zlúčenie1[zariadenie_short])</f>
        <v>DSS Pohorelá</v>
      </c>
      <c r="J3369" t="str">
        <f>_xlfn.XLOOKUP(Tabuľka9[[#This Row],[IČO]],Zlúčenie1[IČO],Zlúčenie1[cis_obce.okres_skratka])</f>
        <v>BR</v>
      </c>
    </row>
    <row r="3370" spans="1:10" hidden="1" x14ac:dyDescent="0.25">
      <c r="A3370" t="s">
        <v>122</v>
      </c>
      <c r="B3370" t="s">
        <v>157</v>
      </c>
      <c r="C3370" t="s">
        <v>10</v>
      </c>
      <c r="D3370"/>
      <c r="E3370" s="8"/>
      <c r="F3370"/>
      <c r="G3370">
        <f>SUM(Tabuľka9[[#This Row],[Predpokladané spotrebované množstvo 07-12/2022]]*Tabuľka9[[#This Row],[Cena MJ S  DPH]])</f>
        <v>0</v>
      </c>
      <c r="H3370" s="1">
        <v>632325</v>
      </c>
      <c r="I3370" t="str">
        <f>_xlfn.XLOOKUP(Tabuľka9[[#This Row],[IČO]],Zlúčenie1[IČO],Zlúčenie1[zariadenie_short])</f>
        <v>DSS Pohorelá</v>
      </c>
      <c r="J3370" t="str">
        <f>_xlfn.XLOOKUP(Tabuľka9[[#This Row],[IČO]],Zlúčenie1[IČO],Zlúčenie1[cis_obce.okres_skratka])</f>
        <v>BR</v>
      </c>
    </row>
    <row r="3371" spans="1:10" hidden="1" x14ac:dyDescent="0.25">
      <c r="A3371" t="s">
        <v>122</v>
      </c>
      <c r="B3371" t="s">
        <v>158</v>
      </c>
      <c r="C3371" t="s">
        <v>10</v>
      </c>
      <c r="D3371"/>
      <c r="E3371" s="8"/>
      <c r="F3371"/>
      <c r="G3371">
        <f>SUM(Tabuľka9[[#This Row],[Predpokladané spotrebované množstvo 07-12/2022]]*Tabuľka9[[#This Row],[Cena MJ S  DPH]])</f>
        <v>0</v>
      </c>
      <c r="H3371" s="1">
        <v>632325</v>
      </c>
      <c r="I3371" t="str">
        <f>_xlfn.XLOOKUP(Tabuľka9[[#This Row],[IČO]],Zlúčenie1[IČO],Zlúčenie1[zariadenie_short])</f>
        <v>DSS Pohorelá</v>
      </c>
      <c r="J3371" t="str">
        <f>_xlfn.XLOOKUP(Tabuľka9[[#This Row],[IČO]],Zlúčenie1[IČO],Zlúčenie1[cis_obce.okres_skratka])</f>
        <v>BR</v>
      </c>
    </row>
    <row r="3372" spans="1:10" hidden="1" x14ac:dyDescent="0.25">
      <c r="A3372" t="s">
        <v>122</v>
      </c>
      <c r="B3372" t="s">
        <v>159</v>
      </c>
      <c r="C3372" t="s">
        <v>10</v>
      </c>
      <c r="D3372"/>
      <c r="E3372" s="8"/>
      <c r="F3372"/>
      <c r="G3372">
        <f>SUM(Tabuľka9[[#This Row],[Predpokladané spotrebované množstvo 07-12/2022]]*Tabuľka9[[#This Row],[Cena MJ S  DPH]])</f>
        <v>0</v>
      </c>
      <c r="H3372" s="1">
        <v>632325</v>
      </c>
      <c r="I3372" t="str">
        <f>_xlfn.XLOOKUP(Tabuľka9[[#This Row],[IČO]],Zlúčenie1[IČO],Zlúčenie1[zariadenie_short])</f>
        <v>DSS Pohorelá</v>
      </c>
      <c r="J3372" t="str">
        <f>_xlfn.XLOOKUP(Tabuľka9[[#This Row],[IČO]],Zlúčenie1[IČO],Zlúčenie1[cis_obce.okres_skratka])</f>
        <v>BR</v>
      </c>
    </row>
    <row r="3373" spans="1:10" hidden="1" x14ac:dyDescent="0.25">
      <c r="A3373" t="s">
        <v>122</v>
      </c>
      <c r="B3373" t="s">
        <v>160</v>
      </c>
      <c r="C3373" t="s">
        <v>10</v>
      </c>
      <c r="D3373"/>
      <c r="E3373" s="8"/>
      <c r="F3373"/>
      <c r="G3373">
        <f>SUM(Tabuľka9[[#This Row],[Predpokladané spotrebované množstvo 07-12/2022]]*Tabuľka9[[#This Row],[Cena MJ S  DPH]])</f>
        <v>0</v>
      </c>
      <c r="H3373" s="1">
        <v>632325</v>
      </c>
      <c r="I3373" t="str">
        <f>_xlfn.XLOOKUP(Tabuľka9[[#This Row],[IČO]],Zlúčenie1[IČO],Zlúčenie1[zariadenie_short])</f>
        <v>DSS Pohorelá</v>
      </c>
      <c r="J3373" t="str">
        <f>_xlfn.XLOOKUP(Tabuľka9[[#This Row],[IČO]],Zlúčenie1[IČO],Zlúčenie1[cis_obce.okres_skratka])</f>
        <v>BR</v>
      </c>
    </row>
    <row r="3374" spans="1:10" hidden="1" x14ac:dyDescent="0.25">
      <c r="A3374" t="s">
        <v>122</v>
      </c>
      <c r="B3374" t="s">
        <v>161</v>
      </c>
      <c r="C3374" t="s">
        <v>10</v>
      </c>
      <c r="D3374"/>
      <c r="E3374" s="8"/>
      <c r="F3374"/>
      <c r="G3374">
        <f>SUM(Tabuľka9[[#This Row],[Predpokladané spotrebované množstvo 07-12/2022]]*Tabuľka9[[#This Row],[Cena MJ S  DPH]])</f>
        <v>0</v>
      </c>
      <c r="H3374" s="1">
        <v>632325</v>
      </c>
      <c r="I3374" t="str">
        <f>_xlfn.XLOOKUP(Tabuľka9[[#This Row],[IČO]],Zlúčenie1[IČO],Zlúčenie1[zariadenie_short])</f>
        <v>DSS Pohorelá</v>
      </c>
      <c r="J3374" t="str">
        <f>_xlfn.XLOOKUP(Tabuľka9[[#This Row],[IČO]],Zlúčenie1[IČO],Zlúčenie1[cis_obce.okres_skratka])</f>
        <v>BR</v>
      </c>
    </row>
    <row r="3375" spans="1:10" hidden="1" x14ac:dyDescent="0.25">
      <c r="A3375" t="s">
        <v>122</v>
      </c>
      <c r="B3375" t="s">
        <v>162</v>
      </c>
      <c r="C3375" t="s">
        <v>10</v>
      </c>
      <c r="D3375"/>
      <c r="E3375" s="8"/>
      <c r="F3375"/>
      <c r="G3375">
        <f>SUM(Tabuľka9[[#This Row],[Predpokladané spotrebované množstvo 07-12/2022]]*Tabuľka9[[#This Row],[Cena MJ S  DPH]])</f>
        <v>0</v>
      </c>
      <c r="H3375" s="1">
        <v>632325</v>
      </c>
      <c r="I3375" t="str">
        <f>_xlfn.XLOOKUP(Tabuľka9[[#This Row],[IČO]],Zlúčenie1[IČO],Zlúčenie1[zariadenie_short])</f>
        <v>DSS Pohorelá</v>
      </c>
      <c r="J3375" t="str">
        <f>_xlfn.XLOOKUP(Tabuľka9[[#This Row],[IČO]],Zlúčenie1[IČO],Zlúčenie1[cis_obce.okres_skratka])</f>
        <v>BR</v>
      </c>
    </row>
    <row r="3376" spans="1:10" hidden="1" x14ac:dyDescent="0.25">
      <c r="A3376" t="s">
        <v>122</v>
      </c>
      <c r="B3376" t="s">
        <v>163</v>
      </c>
      <c r="C3376" t="s">
        <v>10</v>
      </c>
      <c r="D3376"/>
      <c r="E3376" s="8"/>
      <c r="F3376"/>
      <c r="G3376">
        <f>SUM(Tabuľka9[[#This Row],[Predpokladané spotrebované množstvo 07-12/2022]]*Tabuľka9[[#This Row],[Cena MJ S  DPH]])</f>
        <v>0</v>
      </c>
      <c r="H3376" s="1">
        <v>632325</v>
      </c>
      <c r="I3376" t="str">
        <f>_xlfn.XLOOKUP(Tabuľka9[[#This Row],[IČO]],Zlúčenie1[IČO],Zlúčenie1[zariadenie_short])</f>
        <v>DSS Pohorelá</v>
      </c>
      <c r="J3376" t="str">
        <f>_xlfn.XLOOKUP(Tabuľka9[[#This Row],[IČO]],Zlúčenie1[IČO],Zlúčenie1[cis_obce.okres_skratka])</f>
        <v>BR</v>
      </c>
    </row>
    <row r="3377" spans="1:10" hidden="1" x14ac:dyDescent="0.25">
      <c r="A3377" t="s">
        <v>122</v>
      </c>
      <c r="B3377" t="s">
        <v>164</v>
      </c>
      <c r="C3377" t="s">
        <v>10</v>
      </c>
      <c r="D3377"/>
      <c r="E3377" s="8"/>
      <c r="F3377"/>
      <c r="G3377">
        <f>SUM(Tabuľka9[[#This Row],[Predpokladané spotrebované množstvo 07-12/2022]]*Tabuľka9[[#This Row],[Cena MJ S  DPH]])</f>
        <v>0</v>
      </c>
      <c r="H3377" s="1">
        <v>632325</v>
      </c>
      <c r="I3377" t="str">
        <f>_xlfn.XLOOKUP(Tabuľka9[[#This Row],[IČO]],Zlúčenie1[IČO],Zlúčenie1[zariadenie_short])</f>
        <v>DSS Pohorelá</v>
      </c>
      <c r="J3377" t="str">
        <f>_xlfn.XLOOKUP(Tabuľka9[[#This Row],[IČO]],Zlúčenie1[IČO],Zlúčenie1[cis_obce.okres_skratka])</f>
        <v>BR</v>
      </c>
    </row>
    <row r="3378" spans="1:10" hidden="1" x14ac:dyDescent="0.25">
      <c r="A3378" t="s">
        <v>122</v>
      </c>
      <c r="B3378" t="s">
        <v>165</v>
      </c>
      <c r="C3378" t="s">
        <v>10</v>
      </c>
      <c r="D3378"/>
      <c r="E3378" s="8">
        <v>1</v>
      </c>
      <c r="F3378"/>
      <c r="G3378">
        <f>SUM(Tabuľka9[[#This Row],[Predpokladané spotrebované množstvo 07-12/2022]]*Tabuľka9[[#This Row],[Cena MJ S  DPH]])</f>
        <v>0</v>
      </c>
      <c r="H3378" s="1">
        <v>632325</v>
      </c>
      <c r="I3378" t="str">
        <f>_xlfn.XLOOKUP(Tabuľka9[[#This Row],[IČO]],Zlúčenie1[IČO],Zlúčenie1[zariadenie_short])</f>
        <v>DSS Pohorelá</v>
      </c>
      <c r="J3378" t="str">
        <f>_xlfn.XLOOKUP(Tabuľka9[[#This Row],[IČO]],Zlúčenie1[IČO],Zlúčenie1[cis_obce.okres_skratka])</f>
        <v>BR</v>
      </c>
    </row>
    <row r="3379" spans="1:10" hidden="1" x14ac:dyDescent="0.25">
      <c r="A3379" t="s">
        <v>122</v>
      </c>
      <c r="B3379" t="s">
        <v>166</v>
      </c>
      <c r="C3379" t="s">
        <v>10</v>
      </c>
      <c r="D3379"/>
      <c r="E3379" s="8"/>
      <c r="F3379"/>
      <c r="G3379">
        <f>SUM(Tabuľka9[[#This Row],[Predpokladané spotrebované množstvo 07-12/2022]]*Tabuľka9[[#This Row],[Cena MJ S  DPH]])</f>
        <v>0</v>
      </c>
      <c r="H3379" s="1">
        <v>632325</v>
      </c>
      <c r="I3379" t="str">
        <f>_xlfn.XLOOKUP(Tabuľka9[[#This Row],[IČO]],Zlúčenie1[IČO],Zlúčenie1[zariadenie_short])</f>
        <v>DSS Pohorelá</v>
      </c>
      <c r="J3379" t="str">
        <f>_xlfn.XLOOKUP(Tabuľka9[[#This Row],[IČO]],Zlúčenie1[IČO],Zlúčenie1[cis_obce.okres_skratka])</f>
        <v>BR</v>
      </c>
    </row>
    <row r="3380" spans="1:10" hidden="1" x14ac:dyDescent="0.25">
      <c r="A3380" t="s">
        <v>122</v>
      </c>
      <c r="B3380" t="s">
        <v>167</v>
      </c>
      <c r="C3380" t="s">
        <v>10</v>
      </c>
      <c r="D3380"/>
      <c r="E3380" s="8">
        <v>2.25</v>
      </c>
      <c r="F3380"/>
      <c r="G3380">
        <f>SUM(Tabuľka9[[#This Row],[Predpokladané spotrebované množstvo 07-12/2022]]*Tabuľka9[[#This Row],[Cena MJ S  DPH]])</f>
        <v>0</v>
      </c>
      <c r="H3380" s="1">
        <v>632325</v>
      </c>
      <c r="I3380" t="str">
        <f>_xlfn.XLOOKUP(Tabuľka9[[#This Row],[IČO]],Zlúčenie1[IČO],Zlúčenie1[zariadenie_short])</f>
        <v>DSS Pohorelá</v>
      </c>
      <c r="J3380" t="str">
        <f>_xlfn.XLOOKUP(Tabuľka9[[#This Row],[IČO]],Zlúčenie1[IČO],Zlúčenie1[cis_obce.okres_skratka])</f>
        <v>BR</v>
      </c>
    </row>
    <row r="3381" spans="1:10" hidden="1" x14ac:dyDescent="0.25">
      <c r="A3381" t="s">
        <v>122</v>
      </c>
      <c r="B3381" t="s">
        <v>168</v>
      </c>
      <c r="C3381" t="s">
        <v>10</v>
      </c>
      <c r="D3381"/>
      <c r="E3381" s="8"/>
      <c r="F3381"/>
      <c r="G3381">
        <f>SUM(Tabuľka9[[#This Row],[Predpokladané spotrebované množstvo 07-12/2022]]*Tabuľka9[[#This Row],[Cena MJ S  DPH]])</f>
        <v>0</v>
      </c>
      <c r="H3381" s="1">
        <v>632325</v>
      </c>
      <c r="I3381" t="str">
        <f>_xlfn.XLOOKUP(Tabuľka9[[#This Row],[IČO]],Zlúčenie1[IČO],Zlúčenie1[zariadenie_short])</f>
        <v>DSS Pohorelá</v>
      </c>
      <c r="J3381" t="str">
        <f>_xlfn.XLOOKUP(Tabuľka9[[#This Row],[IČO]],Zlúčenie1[IČO],Zlúčenie1[cis_obce.okres_skratka])</f>
        <v>BR</v>
      </c>
    </row>
    <row r="3382" spans="1:10" hidden="1" x14ac:dyDescent="0.25">
      <c r="A3382" t="s">
        <v>122</v>
      </c>
      <c r="B3382" t="s">
        <v>169</v>
      </c>
      <c r="C3382" t="s">
        <v>10</v>
      </c>
      <c r="D3382"/>
      <c r="E3382" s="8">
        <v>4</v>
      </c>
      <c r="F3382"/>
      <c r="G3382">
        <f>SUM(Tabuľka9[[#This Row],[Predpokladané spotrebované množstvo 07-12/2022]]*Tabuľka9[[#This Row],[Cena MJ S  DPH]])</f>
        <v>0</v>
      </c>
      <c r="H3382" s="1">
        <v>632325</v>
      </c>
      <c r="I3382" t="str">
        <f>_xlfn.XLOOKUP(Tabuľka9[[#This Row],[IČO]],Zlúčenie1[IČO],Zlúčenie1[zariadenie_short])</f>
        <v>DSS Pohorelá</v>
      </c>
      <c r="J3382" t="str">
        <f>_xlfn.XLOOKUP(Tabuľka9[[#This Row],[IČO]],Zlúčenie1[IČO],Zlúčenie1[cis_obce.okres_skratka])</f>
        <v>BR</v>
      </c>
    </row>
    <row r="3383" spans="1:10" hidden="1" x14ac:dyDescent="0.25">
      <c r="A3383" t="s">
        <v>122</v>
      </c>
      <c r="B3383" t="s">
        <v>170</v>
      </c>
      <c r="C3383" t="s">
        <v>10</v>
      </c>
      <c r="D3383"/>
      <c r="E3383" s="8"/>
      <c r="F3383"/>
      <c r="G3383">
        <f>SUM(Tabuľka9[[#This Row],[Predpokladané spotrebované množstvo 07-12/2022]]*Tabuľka9[[#This Row],[Cena MJ S  DPH]])</f>
        <v>0</v>
      </c>
      <c r="H3383" s="1">
        <v>632325</v>
      </c>
      <c r="I3383" t="str">
        <f>_xlfn.XLOOKUP(Tabuľka9[[#This Row],[IČO]],Zlúčenie1[IČO],Zlúčenie1[zariadenie_short])</f>
        <v>DSS Pohorelá</v>
      </c>
      <c r="J3383" t="str">
        <f>_xlfn.XLOOKUP(Tabuľka9[[#This Row],[IČO]],Zlúčenie1[IČO],Zlúčenie1[cis_obce.okres_skratka])</f>
        <v>BR</v>
      </c>
    </row>
    <row r="3384" spans="1:10" hidden="1" x14ac:dyDescent="0.25">
      <c r="A3384" t="s">
        <v>122</v>
      </c>
      <c r="B3384" t="s">
        <v>171</v>
      </c>
      <c r="C3384" t="s">
        <v>10</v>
      </c>
      <c r="D3384"/>
      <c r="E3384" s="8"/>
      <c r="F3384"/>
      <c r="G3384">
        <f>SUM(Tabuľka9[[#This Row],[Predpokladané spotrebované množstvo 07-12/2022]]*Tabuľka9[[#This Row],[Cena MJ S  DPH]])</f>
        <v>0</v>
      </c>
      <c r="H3384" s="1">
        <v>632325</v>
      </c>
      <c r="I3384" t="str">
        <f>_xlfn.XLOOKUP(Tabuľka9[[#This Row],[IČO]],Zlúčenie1[IČO],Zlúčenie1[zariadenie_short])</f>
        <v>DSS Pohorelá</v>
      </c>
      <c r="J3384" t="str">
        <f>_xlfn.XLOOKUP(Tabuľka9[[#This Row],[IČO]],Zlúčenie1[IČO],Zlúčenie1[cis_obce.okres_skratka])</f>
        <v>BR</v>
      </c>
    </row>
    <row r="3385" spans="1:10" hidden="1" x14ac:dyDescent="0.25">
      <c r="A3385" t="s">
        <v>122</v>
      </c>
      <c r="B3385" t="s">
        <v>172</v>
      </c>
      <c r="C3385" t="s">
        <v>10</v>
      </c>
      <c r="D3385"/>
      <c r="E3385" s="8">
        <v>3.4</v>
      </c>
      <c r="F3385"/>
      <c r="G3385">
        <f>SUM(Tabuľka9[[#This Row],[Predpokladané spotrebované množstvo 07-12/2022]]*Tabuľka9[[#This Row],[Cena MJ S  DPH]])</f>
        <v>0</v>
      </c>
      <c r="H3385" s="1">
        <v>632325</v>
      </c>
      <c r="I3385" t="str">
        <f>_xlfn.XLOOKUP(Tabuľka9[[#This Row],[IČO]],Zlúčenie1[IČO],Zlúčenie1[zariadenie_short])</f>
        <v>DSS Pohorelá</v>
      </c>
      <c r="J3385" t="str">
        <f>_xlfn.XLOOKUP(Tabuľka9[[#This Row],[IČO]],Zlúčenie1[IČO],Zlúčenie1[cis_obce.okres_skratka])</f>
        <v>BR</v>
      </c>
    </row>
    <row r="3386" spans="1:10" hidden="1" x14ac:dyDescent="0.25">
      <c r="A3386" t="s">
        <v>122</v>
      </c>
      <c r="B3386" t="s">
        <v>173</v>
      </c>
      <c r="C3386" t="s">
        <v>10</v>
      </c>
      <c r="D3386"/>
      <c r="E3386" s="8"/>
      <c r="F3386"/>
      <c r="G3386">
        <f>SUM(Tabuľka9[[#This Row],[Predpokladané spotrebované množstvo 07-12/2022]]*Tabuľka9[[#This Row],[Cena MJ S  DPH]])</f>
        <v>0</v>
      </c>
      <c r="H3386" s="1">
        <v>632325</v>
      </c>
      <c r="I3386" t="str">
        <f>_xlfn.XLOOKUP(Tabuľka9[[#This Row],[IČO]],Zlúčenie1[IČO],Zlúčenie1[zariadenie_short])</f>
        <v>DSS Pohorelá</v>
      </c>
      <c r="J3386" t="str">
        <f>_xlfn.XLOOKUP(Tabuľka9[[#This Row],[IČO]],Zlúčenie1[IČO],Zlúčenie1[cis_obce.okres_skratka])</f>
        <v>BR</v>
      </c>
    </row>
    <row r="3387" spans="1:10" hidden="1" x14ac:dyDescent="0.25">
      <c r="A3387" t="s">
        <v>122</v>
      </c>
      <c r="B3387" t="s">
        <v>174</v>
      </c>
      <c r="C3387" t="s">
        <v>10</v>
      </c>
      <c r="D3387"/>
      <c r="E3387" s="8">
        <v>4.58</v>
      </c>
      <c r="F3387"/>
      <c r="G3387">
        <f>SUM(Tabuľka9[[#This Row],[Predpokladané spotrebované množstvo 07-12/2022]]*Tabuľka9[[#This Row],[Cena MJ S  DPH]])</f>
        <v>0</v>
      </c>
      <c r="H3387" s="1">
        <v>632325</v>
      </c>
      <c r="I3387" t="str">
        <f>_xlfn.XLOOKUP(Tabuľka9[[#This Row],[IČO]],Zlúčenie1[IČO],Zlúčenie1[zariadenie_short])</f>
        <v>DSS Pohorelá</v>
      </c>
      <c r="J3387" t="str">
        <f>_xlfn.XLOOKUP(Tabuľka9[[#This Row],[IČO]],Zlúčenie1[IČO],Zlúčenie1[cis_obce.okres_skratka])</f>
        <v>BR</v>
      </c>
    </row>
    <row r="3388" spans="1:10" hidden="1" x14ac:dyDescent="0.25">
      <c r="A3388" t="s">
        <v>122</v>
      </c>
      <c r="B3388" t="s">
        <v>175</v>
      </c>
      <c r="C3388" t="s">
        <v>10</v>
      </c>
      <c r="D3388"/>
      <c r="E3388" s="8"/>
      <c r="F3388"/>
      <c r="G3388">
        <f>SUM(Tabuľka9[[#This Row],[Predpokladané spotrebované množstvo 07-12/2022]]*Tabuľka9[[#This Row],[Cena MJ S  DPH]])</f>
        <v>0</v>
      </c>
      <c r="H3388" s="1">
        <v>632325</v>
      </c>
      <c r="I3388" t="str">
        <f>_xlfn.XLOOKUP(Tabuľka9[[#This Row],[IČO]],Zlúčenie1[IČO],Zlúčenie1[zariadenie_short])</f>
        <v>DSS Pohorelá</v>
      </c>
      <c r="J3388" t="str">
        <f>_xlfn.XLOOKUP(Tabuľka9[[#This Row],[IČO]],Zlúčenie1[IČO],Zlúčenie1[cis_obce.okres_skratka])</f>
        <v>BR</v>
      </c>
    </row>
    <row r="3389" spans="1:10" hidden="1" x14ac:dyDescent="0.25">
      <c r="A3389" t="s">
        <v>122</v>
      </c>
      <c r="B3389" t="s">
        <v>176</v>
      </c>
      <c r="C3389" t="s">
        <v>10</v>
      </c>
      <c r="D3389"/>
      <c r="E3389" s="8"/>
      <c r="F3389"/>
      <c r="G3389">
        <f>SUM(Tabuľka9[[#This Row],[Predpokladané spotrebované množstvo 07-12/2022]]*Tabuľka9[[#This Row],[Cena MJ S  DPH]])</f>
        <v>0</v>
      </c>
      <c r="H3389" s="1">
        <v>632325</v>
      </c>
      <c r="I3389" t="str">
        <f>_xlfn.XLOOKUP(Tabuľka9[[#This Row],[IČO]],Zlúčenie1[IČO],Zlúčenie1[zariadenie_short])</f>
        <v>DSS Pohorelá</v>
      </c>
      <c r="J3389" t="str">
        <f>_xlfn.XLOOKUP(Tabuľka9[[#This Row],[IČO]],Zlúčenie1[IČO],Zlúčenie1[cis_obce.okres_skratka])</f>
        <v>BR</v>
      </c>
    </row>
    <row r="3390" spans="1:10" hidden="1" x14ac:dyDescent="0.25">
      <c r="A3390" t="s">
        <v>122</v>
      </c>
      <c r="B3390" t="s">
        <v>177</v>
      </c>
      <c r="C3390" t="s">
        <v>10</v>
      </c>
      <c r="D3390"/>
      <c r="E3390" s="8"/>
      <c r="F3390"/>
      <c r="G3390">
        <f>SUM(Tabuľka9[[#This Row],[Predpokladané spotrebované množstvo 07-12/2022]]*Tabuľka9[[#This Row],[Cena MJ S  DPH]])</f>
        <v>0</v>
      </c>
      <c r="H3390" s="1">
        <v>632325</v>
      </c>
      <c r="I3390" t="str">
        <f>_xlfn.XLOOKUP(Tabuľka9[[#This Row],[IČO]],Zlúčenie1[IČO],Zlúčenie1[zariadenie_short])</f>
        <v>DSS Pohorelá</v>
      </c>
      <c r="J3390" t="str">
        <f>_xlfn.XLOOKUP(Tabuľka9[[#This Row],[IČO]],Zlúčenie1[IČO],Zlúčenie1[cis_obce.okres_skratka])</f>
        <v>BR</v>
      </c>
    </row>
    <row r="3391" spans="1:10" hidden="1" x14ac:dyDescent="0.25">
      <c r="A3391" t="s">
        <v>122</v>
      </c>
      <c r="B3391" t="s">
        <v>178</v>
      </c>
      <c r="C3391" t="s">
        <v>10</v>
      </c>
      <c r="D3391"/>
      <c r="E3391" s="8">
        <v>5</v>
      </c>
      <c r="F3391"/>
      <c r="G3391">
        <f>SUM(Tabuľka9[[#This Row],[Predpokladané spotrebované množstvo 07-12/2022]]*Tabuľka9[[#This Row],[Cena MJ S  DPH]])</f>
        <v>0</v>
      </c>
      <c r="H3391" s="1">
        <v>632325</v>
      </c>
      <c r="I3391" t="str">
        <f>_xlfn.XLOOKUP(Tabuľka9[[#This Row],[IČO]],Zlúčenie1[IČO],Zlúčenie1[zariadenie_short])</f>
        <v>DSS Pohorelá</v>
      </c>
      <c r="J3391" t="str">
        <f>_xlfn.XLOOKUP(Tabuľka9[[#This Row],[IČO]],Zlúčenie1[IČO],Zlúčenie1[cis_obce.okres_skratka])</f>
        <v>BR</v>
      </c>
    </row>
    <row r="3392" spans="1:10" hidden="1" x14ac:dyDescent="0.25">
      <c r="A3392" t="s">
        <v>122</v>
      </c>
      <c r="B3392" t="s">
        <v>179</v>
      </c>
      <c r="C3392" t="s">
        <v>10</v>
      </c>
      <c r="D3392"/>
      <c r="E3392" s="8"/>
      <c r="F3392"/>
      <c r="G3392">
        <f>SUM(Tabuľka9[[#This Row],[Predpokladané spotrebované množstvo 07-12/2022]]*Tabuľka9[[#This Row],[Cena MJ S  DPH]])</f>
        <v>0</v>
      </c>
      <c r="H3392" s="1">
        <v>632325</v>
      </c>
      <c r="I3392" t="str">
        <f>_xlfn.XLOOKUP(Tabuľka9[[#This Row],[IČO]],Zlúčenie1[IČO],Zlúčenie1[zariadenie_short])</f>
        <v>DSS Pohorelá</v>
      </c>
      <c r="J3392" t="str">
        <f>_xlfn.XLOOKUP(Tabuľka9[[#This Row],[IČO]],Zlúčenie1[IČO],Zlúčenie1[cis_obce.okres_skratka])</f>
        <v>BR</v>
      </c>
    </row>
    <row r="3393" spans="1:10" hidden="1" x14ac:dyDescent="0.25">
      <c r="A3393" t="s">
        <v>122</v>
      </c>
      <c r="B3393" t="s">
        <v>180</v>
      </c>
      <c r="C3393" t="s">
        <v>10</v>
      </c>
      <c r="D3393"/>
      <c r="E3393" s="8"/>
      <c r="F3393"/>
      <c r="G3393">
        <f>SUM(Tabuľka9[[#This Row],[Predpokladané spotrebované množstvo 07-12/2022]]*Tabuľka9[[#This Row],[Cena MJ S  DPH]])</f>
        <v>0</v>
      </c>
      <c r="H3393" s="1">
        <v>632325</v>
      </c>
      <c r="I3393" t="str">
        <f>_xlfn.XLOOKUP(Tabuľka9[[#This Row],[IČO]],Zlúčenie1[IČO],Zlúčenie1[zariadenie_short])</f>
        <v>DSS Pohorelá</v>
      </c>
      <c r="J3393" t="str">
        <f>_xlfn.XLOOKUP(Tabuľka9[[#This Row],[IČO]],Zlúčenie1[IČO],Zlúčenie1[cis_obce.okres_skratka])</f>
        <v>BR</v>
      </c>
    </row>
    <row r="3394" spans="1:10" hidden="1" x14ac:dyDescent="0.25">
      <c r="A3394" t="s">
        <v>122</v>
      </c>
      <c r="B3394" t="s">
        <v>181</v>
      </c>
      <c r="C3394" t="s">
        <v>10</v>
      </c>
      <c r="D3394"/>
      <c r="E3394" s="8"/>
      <c r="F3394"/>
      <c r="G3394">
        <f>SUM(Tabuľka9[[#This Row],[Predpokladané spotrebované množstvo 07-12/2022]]*Tabuľka9[[#This Row],[Cena MJ S  DPH]])</f>
        <v>0</v>
      </c>
      <c r="H3394" s="1">
        <v>632325</v>
      </c>
      <c r="I3394" t="str">
        <f>_xlfn.XLOOKUP(Tabuľka9[[#This Row],[IČO]],Zlúčenie1[IČO],Zlúčenie1[zariadenie_short])</f>
        <v>DSS Pohorelá</v>
      </c>
      <c r="J3394" t="str">
        <f>_xlfn.XLOOKUP(Tabuľka9[[#This Row],[IČO]],Zlúčenie1[IČO],Zlúčenie1[cis_obce.okres_skratka])</f>
        <v>BR</v>
      </c>
    </row>
    <row r="3395" spans="1:10" hidden="1" x14ac:dyDescent="0.25">
      <c r="A3395" t="s">
        <v>122</v>
      </c>
      <c r="B3395" t="s">
        <v>182</v>
      </c>
      <c r="C3395" t="s">
        <v>10</v>
      </c>
      <c r="D3395"/>
      <c r="E3395" s="8"/>
      <c r="F3395"/>
      <c r="G3395">
        <f>SUM(Tabuľka9[[#This Row],[Predpokladané spotrebované množstvo 07-12/2022]]*Tabuľka9[[#This Row],[Cena MJ S  DPH]])</f>
        <v>0</v>
      </c>
      <c r="H3395" s="1">
        <v>632325</v>
      </c>
      <c r="I3395" t="str">
        <f>_xlfn.XLOOKUP(Tabuľka9[[#This Row],[IČO]],Zlúčenie1[IČO],Zlúčenie1[zariadenie_short])</f>
        <v>DSS Pohorelá</v>
      </c>
      <c r="J3395" t="str">
        <f>_xlfn.XLOOKUP(Tabuľka9[[#This Row],[IČO]],Zlúčenie1[IČO],Zlúčenie1[cis_obce.okres_skratka])</f>
        <v>BR</v>
      </c>
    </row>
    <row r="3396" spans="1:10" hidden="1" x14ac:dyDescent="0.25">
      <c r="A3396" t="s">
        <v>122</v>
      </c>
      <c r="B3396" t="s">
        <v>183</v>
      </c>
      <c r="C3396" t="s">
        <v>10</v>
      </c>
      <c r="D3396"/>
      <c r="E3396" s="8"/>
      <c r="F3396"/>
      <c r="G3396">
        <f>SUM(Tabuľka9[[#This Row],[Predpokladané spotrebované množstvo 07-12/2022]]*Tabuľka9[[#This Row],[Cena MJ S  DPH]])</f>
        <v>0</v>
      </c>
      <c r="H3396" s="1">
        <v>632325</v>
      </c>
      <c r="I3396" t="str">
        <f>_xlfn.XLOOKUP(Tabuľka9[[#This Row],[IČO]],Zlúčenie1[IČO],Zlúčenie1[zariadenie_short])</f>
        <v>DSS Pohorelá</v>
      </c>
      <c r="J3396" t="str">
        <f>_xlfn.XLOOKUP(Tabuľka9[[#This Row],[IČO]],Zlúčenie1[IČO],Zlúčenie1[cis_obce.okres_skratka])</f>
        <v>BR</v>
      </c>
    </row>
    <row r="3397" spans="1:10" hidden="1" x14ac:dyDescent="0.25">
      <c r="A3397" t="s">
        <v>122</v>
      </c>
      <c r="B3397" t="s">
        <v>184</v>
      </c>
      <c r="C3397" t="s">
        <v>10</v>
      </c>
      <c r="D3397"/>
      <c r="E3397" s="8"/>
      <c r="F3397"/>
      <c r="G3397">
        <f>SUM(Tabuľka9[[#This Row],[Predpokladané spotrebované množstvo 07-12/2022]]*Tabuľka9[[#This Row],[Cena MJ S  DPH]])</f>
        <v>0</v>
      </c>
      <c r="H3397" s="1">
        <v>632325</v>
      </c>
      <c r="I3397" t="str">
        <f>_xlfn.XLOOKUP(Tabuľka9[[#This Row],[IČO]],Zlúčenie1[IČO],Zlúčenie1[zariadenie_short])</f>
        <v>DSS Pohorelá</v>
      </c>
      <c r="J3397" t="str">
        <f>_xlfn.XLOOKUP(Tabuľka9[[#This Row],[IČO]],Zlúčenie1[IČO],Zlúčenie1[cis_obce.okres_skratka])</f>
        <v>BR</v>
      </c>
    </row>
    <row r="3398" spans="1:10" hidden="1" x14ac:dyDescent="0.25">
      <c r="A3398" t="s">
        <v>122</v>
      </c>
      <c r="B3398" t="s">
        <v>185</v>
      </c>
      <c r="C3398" t="s">
        <v>10</v>
      </c>
      <c r="D3398"/>
      <c r="E3398" s="8"/>
      <c r="F3398"/>
      <c r="G3398">
        <f>SUM(Tabuľka9[[#This Row],[Predpokladané spotrebované množstvo 07-12/2022]]*Tabuľka9[[#This Row],[Cena MJ S  DPH]])</f>
        <v>0</v>
      </c>
      <c r="H3398" s="1">
        <v>632325</v>
      </c>
      <c r="I3398" t="str">
        <f>_xlfn.XLOOKUP(Tabuľka9[[#This Row],[IČO]],Zlúčenie1[IČO],Zlúčenie1[zariadenie_short])</f>
        <v>DSS Pohorelá</v>
      </c>
      <c r="J3398" t="str">
        <f>_xlfn.XLOOKUP(Tabuľka9[[#This Row],[IČO]],Zlúčenie1[IČO],Zlúčenie1[cis_obce.okres_skratka])</f>
        <v>BR</v>
      </c>
    </row>
    <row r="3399" spans="1:10" hidden="1" x14ac:dyDescent="0.25">
      <c r="A3399" t="s">
        <v>92</v>
      </c>
      <c r="B3399" t="s">
        <v>186</v>
      </c>
      <c r="C3399" t="s">
        <v>45</v>
      </c>
      <c r="D3399"/>
      <c r="E3399" s="8"/>
      <c r="F3399"/>
      <c r="G3399">
        <f>SUM(Tabuľka9[[#This Row],[Predpokladané spotrebované množstvo 07-12/2022]]*Tabuľka9[[#This Row],[Cena MJ S  DPH]])</f>
        <v>0</v>
      </c>
      <c r="H3399" s="1">
        <v>632325</v>
      </c>
      <c r="I3399" t="str">
        <f>_xlfn.XLOOKUP(Tabuľka9[[#This Row],[IČO]],Zlúčenie1[IČO],Zlúčenie1[zariadenie_short])</f>
        <v>DSS Pohorelá</v>
      </c>
      <c r="J3399" t="str">
        <f>_xlfn.XLOOKUP(Tabuľka9[[#This Row],[IČO]],Zlúčenie1[IČO],Zlúčenie1[cis_obce.okres_skratka])</f>
        <v>BR</v>
      </c>
    </row>
    <row r="3400" spans="1:10" hidden="1" x14ac:dyDescent="0.25">
      <c r="A3400" t="s">
        <v>92</v>
      </c>
      <c r="B3400" t="s">
        <v>187</v>
      </c>
      <c r="C3400" t="s">
        <v>10</v>
      </c>
      <c r="D3400"/>
      <c r="E3400" s="8"/>
      <c r="F3400"/>
      <c r="G3400">
        <f>SUM(Tabuľka9[[#This Row],[Predpokladané spotrebované množstvo 07-12/2022]]*Tabuľka9[[#This Row],[Cena MJ S  DPH]])</f>
        <v>0</v>
      </c>
      <c r="H3400" s="1">
        <v>632325</v>
      </c>
      <c r="I3400" t="str">
        <f>_xlfn.XLOOKUP(Tabuľka9[[#This Row],[IČO]],Zlúčenie1[IČO],Zlúčenie1[zariadenie_short])</f>
        <v>DSS Pohorelá</v>
      </c>
      <c r="J3400" t="str">
        <f>_xlfn.XLOOKUP(Tabuľka9[[#This Row],[IČO]],Zlúčenie1[IČO],Zlúčenie1[cis_obce.okres_skratka])</f>
        <v>BR</v>
      </c>
    </row>
    <row r="3401" spans="1:10" hidden="1" x14ac:dyDescent="0.25">
      <c r="A3401" t="s">
        <v>92</v>
      </c>
      <c r="B3401" t="s">
        <v>188</v>
      </c>
      <c r="C3401" t="s">
        <v>10</v>
      </c>
      <c r="D3401"/>
      <c r="E3401" s="8"/>
      <c r="F3401"/>
      <c r="G3401">
        <f>SUM(Tabuľka9[[#This Row],[Predpokladané spotrebované množstvo 07-12/2022]]*Tabuľka9[[#This Row],[Cena MJ S  DPH]])</f>
        <v>0</v>
      </c>
      <c r="H3401" s="1">
        <v>632325</v>
      </c>
      <c r="I3401" t="str">
        <f>_xlfn.XLOOKUP(Tabuľka9[[#This Row],[IČO]],Zlúčenie1[IČO],Zlúčenie1[zariadenie_short])</f>
        <v>DSS Pohorelá</v>
      </c>
      <c r="J3401" t="str">
        <f>_xlfn.XLOOKUP(Tabuľka9[[#This Row],[IČO]],Zlúčenie1[IČO],Zlúčenie1[cis_obce.okres_skratka])</f>
        <v>BR</v>
      </c>
    </row>
    <row r="3402" spans="1:10" hidden="1" x14ac:dyDescent="0.25">
      <c r="A3402" t="s">
        <v>7</v>
      </c>
      <c r="B3402" t="s">
        <v>8</v>
      </c>
      <c r="C3402" t="s">
        <v>10</v>
      </c>
      <c r="D3402"/>
      <c r="E3402" s="8"/>
      <c r="F3402"/>
      <c r="G3402">
        <f>SUM(Tabuľka9[[#This Row],[Predpokladané spotrebované množstvo 07-12/2022]]*Tabuľka9[[#This Row],[Cena MJ S  DPH]])</f>
        <v>0</v>
      </c>
      <c r="H3402" s="1">
        <v>37827464</v>
      </c>
      <c r="I3402" t="str">
        <f>_xlfn.XLOOKUP(Tabuľka9[[#This Row],[IČO]],Zlúčenie1[IČO],Zlúčenie1[zariadenie_short])</f>
        <v>DSS Sebedín</v>
      </c>
      <c r="J3402" t="str">
        <f>_xlfn.XLOOKUP(Tabuľka9[[#This Row],[IČO]],Zlúčenie1[IČO],Zlúčenie1[cis_obce.okres_skratka])</f>
        <v>BB</v>
      </c>
    </row>
    <row r="3403" spans="1:10" hidden="1" x14ac:dyDescent="0.25">
      <c r="A3403" t="s">
        <v>7</v>
      </c>
      <c r="B3403" t="s">
        <v>9</v>
      </c>
      <c r="C3403" t="s">
        <v>10</v>
      </c>
      <c r="D3403"/>
      <c r="E3403" s="8"/>
      <c r="F3403">
        <v>30</v>
      </c>
      <c r="G3403">
        <f>SUM(Tabuľka9[[#This Row],[Predpokladané spotrebované množstvo 07-12/2022]]*Tabuľka9[[#This Row],[Cena MJ S  DPH]])</f>
        <v>0</v>
      </c>
      <c r="H3403" s="1">
        <v>37827464</v>
      </c>
      <c r="I3403" t="str">
        <f>_xlfn.XLOOKUP(Tabuľka9[[#This Row],[IČO]],Zlúčenie1[IČO],Zlúčenie1[zariadenie_short])</f>
        <v>DSS Sebedín</v>
      </c>
      <c r="J3403" t="str">
        <f>_xlfn.XLOOKUP(Tabuľka9[[#This Row],[IČO]],Zlúčenie1[IČO],Zlúčenie1[cis_obce.okres_skratka])</f>
        <v>BB</v>
      </c>
    </row>
    <row r="3404" spans="1:10" hidden="1" x14ac:dyDescent="0.25">
      <c r="A3404" t="s">
        <v>7</v>
      </c>
      <c r="B3404" t="s">
        <v>11</v>
      </c>
      <c r="C3404" t="s">
        <v>10</v>
      </c>
      <c r="D3404"/>
      <c r="E3404" s="8"/>
      <c r="F3404">
        <v>20</v>
      </c>
      <c r="G3404">
        <f>SUM(Tabuľka9[[#This Row],[Predpokladané spotrebované množstvo 07-12/2022]]*Tabuľka9[[#This Row],[Cena MJ S  DPH]])</f>
        <v>0</v>
      </c>
      <c r="H3404" s="1">
        <v>37827464</v>
      </c>
      <c r="I3404" t="str">
        <f>_xlfn.XLOOKUP(Tabuľka9[[#This Row],[IČO]],Zlúčenie1[IČO],Zlúčenie1[zariadenie_short])</f>
        <v>DSS Sebedín</v>
      </c>
      <c r="J3404" t="str">
        <f>_xlfn.XLOOKUP(Tabuľka9[[#This Row],[IČO]],Zlúčenie1[IČO],Zlúčenie1[cis_obce.okres_skratka])</f>
        <v>BB</v>
      </c>
    </row>
    <row r="3405" spans="1:10" hidden="1" x14ac:dyDescent="0.25">
      <c r="A3405" t="s">
        <v>7</v>
      </c>
      <c r="B3405" t="s">
        <v>12</v>
      </c>
      <c r="C3405" t="s">
        <v>10</v>
      </c>
      <c r="D3405"/>
      <c r="E3405" s="8">
        <v>0.49</v>
      </c>
      <c r="F3405">
        <v>240</v>
      </c>
      <c r="G3405">
        <f>SUM(Tabuľka9[[#This Row],[Predpokladané spotrebované množstvo 07-12/2022]]*Tabuľka9[[#This Row],[Cena MJ S  DPH]])</f>
        <v>117.6</v>
      </c>
      <c r="H3405" s="1">
        <v>37827464</v>
      </c>
      <c r="I3405" t="str">
        <f>_xlfn.XLOOKUP(Tabuľka9[[#This Row],[IČO]],Zlúčenie1[IČO],Zlúčenie1[zariadenie_short])</f>
        <v>DSS Sebedín</v>
      </c>
      <c r="J3405" t="str">
        <f>_xlfn.XLOOKUP(Tabuľka9[[#This Row],[IČO]],Zlúčenie1[IČO],Zlúčenie1[cis_obce.okres_skratka])</f>
        <v>BB</v>
      </c>
    </row>
    <row r="3406" spans="1:10" hidden="1" x14ac:dyDescent="0.25">
      <c r="A3406" t="s">
        <v>7</v>
      </c>
      <c r="B3406" t="s">
        <v>13</v>
      </c>
      <c r="C3406" t="s">
        <v>10</v>
      </c>
      <c r="D3406"/>
      <c r="E3406" s="8"/>
      <c r="F3406"/>
      <c r="G3406">
        <f>SUM(Tabuľka9[[#This Row],[Predpokladané spotrebované množstvo 07-12/2022]]*Tabuľka9[[#This Row],[Cena MJ S  DPH]])</f>
        <v>0</v>
      </c>
      <c r="H3406" s="1">
        <v>37827464</v>
      </c>
      <c r="I3406" t="str">
        <f>_xlfn.XLOOKUP(Tabuľka9[[#This Row],[IČO]],Zlúčenie1[IČO],Zlúčenie1[zariadenie_short])</f>
        <v>DSS Sebedín</v>
      </c>
      <c r="J3406" t="str">
        <f>_xlfn.XLOOKUP(Tabuľka9[[#This Row],[IČO]],Zlúčenie1[IČO],Zlúčenie1[cis_obce.okres_skratka])</f>
        <v>BB</v>
      </c>
    </row>
    <row r="3407" spans="1:10" hidden="1" x14ac:dyDescent="0.25">
      <c r="A3407" t="s">
        <v>7</v>
      </c>
      <c r="B3407" t="s">
        <v>14</v>
      </c>
      <c r="C3407" t="s">
        <v>10</v>
      </c>
      <c r="D3407"/>
      <c r="E3407" s="8">
        <v>0.65</v>
      </c>
      <c r="F3407"/>
      <c r="G3407">
        <f>SUM(Tabuľka9[[#This Row],[Predpokladané spotrebované množstvo 07-12/2022]]*Tabuľka9[[#This Row],[Cena MJ S  DPH]])</f>
        <v>0</v>
      </c>
      <c r="H3407" s="1">
        <v>37827464</v>
      </c>
      <c r="I3407" t="str">
        <f>_xlfn.XLOOKUP(Tabuľka9[[#This Row],[IČO]],Zlúčenie1[IČO],Zlúčenie1[zariadenie_short])</f>
        <v>DSS Sebedín</v>
      </c>
      <c r="J3407" t="str">
        <f>_xlfn.XLOOKUP(Tabuľka9[[#This Row],[IČO]],Zlúčenie1[IČO],Zlúčenie1[cis_obce.okres_skratka])</f>
        <v>BB</v>
      </c>
    </row>
    <row r="3408" spans="1:10" hidden="1" x14ac:dyDescent="0.25">
      <c r="A3408" t="s">
        <v>7</v>
      </c>
      <c r="B3408" t="s">
        <v>15</v>
      </c>
      <c r="C3408" t="s">
        <v>16</v>
      </c>
      <c r="D3408"/>
      <c r="E3408" s="8">
        <v>0.5</v>
      </c>
      <c r="F3408">
        <v>30</v>
      </c>
      <c r="G3408">
        <f>SUM(Tabuľka9[[#This Row],[Predpokladané spotrebované množstvo 07-12/2022]]*Tabuľka9[[#This Row],[Cena MJ S  DPH]])</f>
        <v>15</v>
      </c>
      <c r="H3408" s="1">
        <v>37827464</v>
      </c>
      <c r="I3408" t="str">
        <f>_xlfn.XLOOKUP(Tabuľka9[[#This Row],[IČO]],Zlúčenie1[IČO],Zlúčenie1[zariadenie_short])</f>
        <v>DSS Sebedín</v>
      </c>
      <c r="J3408" t="str">
        <f>_xlfn.XLOOKUP(Tabuľka9[[#This Row],[IČO]],Zlúčenie1[IČO],Zlúčenie1[cis_obce.okres_skratka])</f>
        <v>BB</v>
      </c>
    </row>
    <row r="3409" spans="1:10" hidden="1" x14ac:dyDescent="0.25">
      <c r="A3409" t="s">
        <v>7</v>
      </c>
      <c r="B3409" t="s">
        <v>17</v>
      </c>
      <c r="C3409" t="s">
        <v>10</v>
      </c>
      <c r="D3409"/>
      <c r="E3409" s="8">
        <v>3.9</v>
      </c>
      <c r="F3409">
        <v>20</v>
      </c>
      <c r="G3409">
        <f>SUM(Tabuľka9[[#This Row],[Predpokladané spotrebované množstvo 07-12/2022]]*Tabuľka9[[#This Row],[Cena MJ S  DPH]])</f>
        <v>78</v>
      </c>
      <c r="H3409" s="1">
        <v>37827464</v>
      </c>
      <c r="I3409" t="str">
        <f>_xlfn.XLOOKUP(Tabuľka9[[#This Row],[IČO]],Zlúčenie1[IČO],Zlúčenie1[zariadenie_short])</f>
        <v>DSS Sebedín</v>
      </c>
      <c r="J3409" t="str">
        <f>_xlfn.XLOOKUP(Tabuľka9[[#This Row],[IČO]],Zlúčenie1[IČO],Zlúčenie1[cis_obce.okres_skratka])</f>
        <v>BB</v>
      </c>
    </row>
    <row r="3410" spans="1:10" hidden="1" x14ac:dyDescent="0.25">
      <c r="A3410" t="s">
        <v>7</v>
      </c>
      <c r="B3410" t="s">
        <v>18</v>
      </c>
      <c r="C3410" t="s">
        <v>10</v>
      </c>
      <c r="D3410"/>
      <c r="E3410" s="8">
        <v>0.45</v>
      </c>
      <c r="F3410">
        <v>6</v>
      </c>
      <c r="G3410">
        <f>SUM(Tabuľka9[[#This Row],[Predpokladané spotrebované množstvo 07-12/2022]]*Tabuľka9[[#This Row],[Cena MJ S  DPH]])</f>
        <v>2.7</v>
      </c>
      <c r="H3410" s="1">
        <v>37827464</v>
      </c>
      <c r="I3410" t="str">
        <f>_xlfn.XLOOKUP(Tabuľka9[[#This Row],[IČO]],Zlúčenie1[IČO],Zlúčenie1[zariadenie_short])</f>
        <v>DSS Sebedín</v>
      </c>
      <c r="J3410" t="str">
        <f>_xlfn.XLOOKUP(Tabuľka9[[#This Row],[IČO]],Zlúčenie1[IČO],Zlúčenie1[cis_obce.okres_skratka])</f>
        <v>BB</v>
      </c>
    </row>
    <row r="3411" spans="1:10" hidden="1" x14ac:dyDescent="0.25">
      <c r="A3411" t="s">
        <v>7</v>
      </c>
      <c r="B3411" t="s">
        <v>19</v>
      </c>
      <c r="C3411" t="s">
        <v>10</v>
      </c>
      <c r="D3411"/>
      <c r="E3411" s="8"/>
      <c r="F3411">
        <v>6</v>
      </c>
      <c r="G3411">
        <f>SUM(Tabuľka9[[#This Row],[Predpokladané spotrebované množstvo 07-12/2022]]*Tabuľka9[[#This Row],[Cena MJ S  DPH]])</f>
        <v>0</v>
      </c>
      <c r="H3411" s="1">
        <v>37827464</v>
      </c>
      <c r="I3411" t="str">
        <f>_xlfn.XLOOKUP(Tabuľka9[[#This Row],[IČO]],Zlúčenie1[IČO],Zlúčenie1[zariadenie_short])</f>
        <v>DSS Sebedín</v>
      </c>
      <c r="J3411" t="str">
        <f>_xlfn.XLOOKUP(Tabuľka9[[#This Row],[IČO]],Zlúčenie1[IČO],Zlúčenie1[cis_obce.okres_skratka])</f>
        <v>BB</v>
      </c>
    </row>
    <row r="3412" spans="1:10" hidden="1" x14ac:dyDescent="0.25">
      <c r="A3412" t="s">
        <v>7</v>
      </c>
      <c r="B3412" t="s">
        <v>20</v>
      </c>
      <c r="C3412" t="s">
        <v>10</v>
      </c>
      <c r="D3412"/>
      <c r="E3412" s="8"/>
      <c r="F3412">
        <v>100</v>
      </c>
      <c r="G3412">
        <f>SUM(Tabuľka9[[#This Row],[Predpokladané spotrebované množstvo 07-12/2022]]*Tabuľka9[[#This Row],[Cena MJ S  DPH]])</f>
        <v>0</v>
      </c>
      <c r="H3412" s="1">
        <v>37827464</v>
      </c>
      <c r="I3412" t="str">
        <f>_xlfn.XLOOKUP(Tabuľka9[[#This Row],[IČO]],Zlúčenie1[IČO],Zlúčenie1[zariadenie_short])</f>
        <v>DSS Sebedín</v>
      </c>
      <c r="J3412" t="str">
        <f>_xlfn.XLOOKUP(Tabuľka9[[#This Row],[IČO]],Zlúčenie1[IČO],Zlúčenie1[cis_obce.okres_skratka])</f>
        <v>BB</v>
      </c>
    </row>
    <row r="3413" spans="1:10" hidden="1" x14ac:dyDescent="0.25">
      <c r="A3413" t="s">
        <v>7</v>
      </c>
      <c r="B3413" t="s">
        <v>21</v>
      </c>
      <c r="C3413" t="s">
        <v>22</v>
      </c>
      <c r="D3413"/>
      <c r="E3413" s="8"/>
      <c r="F3413"/>
      <c r="G3413">
        <f>SUM(Tabuľka9[[#This Row],[Predpokladané spotrebované množstvo 07-12/2022]]*Tabuľka9[[#This Row],[Cena MJ S  DPH]])</f>
        <v>0</v>
      </c>
      <c r="H3413" s="1">
        <v>37827464</v>
      </c>
      <c r="I3413" t="str">
        <f>_xlfn.XLOOKUP(Tabuľka9[[#This Row],[IČO]],Zlúčenie1[IČO],Zlúčenie1[zariadenie_short])</f>
        <v>DSS Sebedín</v>
      </c>
      <c r="J3413" t="str">
        <f>_xlfn.XLOOKUP(Tabuľka9[[#This Row],[IČO]],Zlúčenie1[IČO],Zlúčenie1[cis_obce.okres_skratka])</f>
        <v>BB</v>
      </c>
    </row>
    <row r="3414" spans="1:10" hidden="1" x14ac:dyDescent="0.25">
      <c r="A3414" t="s">
        <v>7</v>
      </c>
      <c r="B3414" t="s">
        <v>23</v>
      </c>
      <c r="C3414" t="s">
        <v>10</v>
      </c>
      <c r="D3414"/>
      <c r="E3414" s="8"/>
      <c r="F3414"/>
      <c r="G3414">
        <f>SUM(Tabuľka9[[#This Row],[Predpokladané spotrebované množstvo 07-12/2022]]*Tabuľka9[[#This Row],[Cena MJ S  DPH]])</f>
        <v>0</v>
      </c>
      <c r="H3414" s="1">
        <v>37827464</v>
      </c>
      <c r="I3414" t="str">
        <f>_xlfn.XLOOKUP(Tabuľka9[[#This Row],[IČO]],Zlúčenie1[IČO],Zlúčenie1[zariadenie_short])</f>
        <v>DSS Sebedín</v>
      </c>
      <c r="J3414" t="str">
        <f>_xlfn.XLOOKUP(Tabuľka9[[#This Row],[IČO]],Zlúčenie1[IČO],Zlúčenie1[cis_obce.okres_skratka])</f>
        <v>BB</v>
      </c>
    </row>
    <row r="3415" spans="1:10" hidden="1" x14ac:dyDescent="0.25">
      <c r="A3415" t="s">
        <v>7</v>
      </c>
      <c r="B3415" t="s">
        <v>24</v>
      </c>
      <c r="C3415" t="s">
        <v>10</v>
      </c>
      <c r="D3415"/>
      <c r="E3415" s="8"/>
      <c r="F3415">
        <v>50</v>
      </c>
      <c r="G3415">
        <f>SUM(Tabuľka9[[#This Row],[Predpokladané spotrebované množstvo 07-12/2022]]*Tabuľka9[[#This Row],[Cena MJ S  DPH]])</f>
        <v>0</v>
      </c>
      <c r="H3415" s="1">
        <v>37827464</v>
      </c>
      <c r="I3415" t="str">
        <f>_xlfn.XLOOKUP(Tabuľka9[[#This Row],[IČO]],Zlúčenie1[IČO],Zlúčenie1[zariadenie_short])</f>
        <v>DSS Sebedín</v>
      </c>
      <c r="J3415" t="str">
        <f>_xlfn.XLOOKUP(Tabuľka9[[#This Row],[IČO]],Zlúčenie1[IČO],Zlúčenie1[cis_obce.okres_skratka])</f>
        <v>BB</v>
      </c>
    </row>
    <row r="3416" spans="1:10" hidden="1" x14ac:dyDescent="0.25">
      <c r="A3416" t="s">
        <v>7</v>
      </c>
      <c r="B3416" t="s">
        <v>25</v>
      </c>
      <c r="C3416" t="s">
        <v>10</v>
      </c>
      <c r="D3416"/>
      <c r="E3416" s="8"/>
      <c r="F3416"/>
      <c r="G3416">
        <f>SUM(Tabuľka9[[#This Row],[Predpokladané spotrebované množstvo 07-12/2022]]*Tabuľka9[[#This Row],[Cena MJ S  DPH]])</f>
        <v>0</v>
      </c>
      <c r="H3416" s="1">
        <v>37827464</v>
      </c>
      <c r="I3416" t="str">
        <f>_xlfn.XLOOKUP(Tabuľka9[[#This Row],[IČO]],Zlúčenie1[IČO],Zlúčenie1[zariadenie_short])</f>
        <v>DSS Sebedín</v>
      </c>
      <c r="J3416" t="str">
        <f>_xlfn.XLOOKUP(Tabuľka9[[#This Row],[IČO]],Zlúčenie1[IČO],Zlúčenie1[cis_obce.okres_skratka])</f>
        <v>BB</v>
      </c>
    </row>
    <row r="3417" spans="1:10" hidden="1" x14ac:dyDescent="0.25">
      <c r="A3417" t="s">
        <v>7</v>
      </c>
      <c r="B3417" t="s">
        <v>26</v>
      </c>
      <c r="C3417" t="s">
        <v>10</v>
      </c>
      <c r="D3417"/>
      <c r="E3417" s="8">
        <v>1.19</v>
      </c>
      <c r="F3417">
        <v>60</v>
      </c>
      <c r="G3417">
        <f>SUM(Tabuľka9[[#This Row],[Predpokladané spotrebované množstvo 07-12/2022]]*Tabuľka9[[#This Row],[Cena MJ S  DPH]])</f>
        <v>71.399999999999991</v>
      </c>
      <c r="H3417" s="1">
        <v>37827464</v>
      </c>
      <c r="I3417" t="str">
        <f>_xlfn.XLOOKUP(Tabuľka9[[#This Row],[IČO]],Zlúčenie1[IČO],Zlúčenie1[zariadenie_short])</f>
        <v>DSS Sebedín</v>
      </c>
      <c r="J3417" t="str">
        <f>_xlfn.XLOOKUP(Tabuľka9[[#This Row],[IČO]],Zlúčenie1[IČO],Zlúčenie1[cis_obce.okres_skratka])</f>
        <v>BB</v>
      </c>
    </row>
    <row r="3418" spans="1:10" hidden="1" x14ac:dyDescent="0.25">
      <c r="A3418" t="s">
        <v>7</v>
      </c>
      <c r="B3418" t="s">
        <v>27</v>
      </c>
      <c r="C3418" t="s">
        <v>10</v>
      </c>
      <c r="D3418"/>
      <c r="E3418" s="8">
        <v>0.55000000000000004</v>
      </c>
      <c r="F3418">
        <v>300</v>
      </c>
      <c r="G3418">
        <f>SUM(Tabuľka9[[#This Row],[Predpokladané spotrebované množstvo 07-12/2022]]*Tabuľka9[[#This Row],[Cena MJ S  DPH]])</f>
        <v>165</v>
      </c>
      <c r="H3418" s="1">
        <v>37827464</v>
      </c>
      <c r="I3418" t="str">
        <f>_xlfn.XLOOKUP(Tabuľka9[[#This Row],[IČO]],Zlúčenie1[IČO],Zlúčenie1[zariadenie_short])</f>
        <v>DSS Sebedín</v>
      </c>
      <c r="J3418" t="str">
        <f>_xlfn.XLOOKUP(Tabuľka9[[#This Row],[IČO]],Zlúčenie1[IČO],Zlúčenie1[cis_obce.okres_skratka])</f>
        <v>BB</v>
      </c>
    </row>
    <row r="3419" spans="1:10" hidden="1" x14ac:dyDescent="0.25">
      <c r="A3419" t="s">
        <v>7</v>
      </c>
      <c r="B3419" t="s">
        <v>28</v>
      </c>
      <c r="C3419" t="s">
        <v>10</v>
      </c>
      <c r="D3419"/>
      <c r="E3419" s="8">
        <v>0.65</v>
      </c>
      <c r="F3419">
        <v>250</v>
      </c>
      <c r="G3419">
        <f>SUM(Tabuľka9[[#This Row],[Predpokladané spotrebované množstvo 07-12/2022]]*Tabuľka9[[#This Row],[Cena MJ S  DPH]])</f>
        <v>162.5</v>
      </c>
      <c r="H3419" s="1">
        <v>37827464</v>
      </c>
      <c r="I3419" t="str">
        <f>_xlfn.XLOOKUP(Tabuľka9[[#This Row],[IČO]],Zlúčenie1[IČO],Zlúčenie1[zariadenie_short])</f>
        <v>DSS Sebedín</v>
      </c>
      <c r="J3419" t="str">
        <f>_xlfn.XLOOKUP(Tabuľka9[[#This Row],[IČO]],Zlúčenie1[IČO],Zlúčenie1[cis_obce.okres_skratka])</f>
        <v>BB</v>
      </c>
    </row>
    <row r="3420" spans="1:10" hidden="1" x14ac:dyDescent="0.25">
      <c r="A3420" t="s">
        <v>7</v>
      </c>
      <c r="B3420" t="s">
        <v>29</v>
      </c>
      <c r="C3420" t="s">
        <v>16</v>
      </c>
      <c r="D3420"/>
      <c r="E3420" s="8">
        <v>0.57999999999999996</v>
      </c>
      <c r="F3420">
        <v>100</v>
      </c>
      <c r="G3420">
        <f>SUM(Tabuľka9[[#This Row],[Predpokladané spotrebované množstvo 07-12/2022]]*Tabuľka9[[#This Row],[Cena MJ S  DPH]])</f>
        <v>57.999999999999993</v>
      </c>
      <c r="H3420" s="1">
        <v>37827464</v>
      </c>
      <c r="I3420" t="str">
        <f>_xlfn.XLOOKUP(Tabuľka9[[#This Row],[IČO]],Zlúčenie1[IČO],Zlúčenie1[zariadenie_short])</f>
        <v>DSS Sebedín</v>
      </c>
      <c r="J3420" t="str">
        <f>_xlfn.XLOOKUP(Tabuľka9[[#This Row],[IČO]],Zlúčenie1[IČO],Zlúčenie1[cis_obce.okres_skratka])</f>
        <v>BB</v>
      </c>
    </row>
    <row r="3421" spans="1:10" hidden="1" x14ac:dyDescent="0.25">
      <c r="A3421" t="s">
        <v>7</v>
      </c>
      <c r="B3421" t="s">
        <v>30</v>
      </c>
      <c r="C3421" t="s">
        <v>10</v>
      </c>
      <c r="D3421"/>
      <c r="E3421" s="8">
        <v>0.57999999999999996</v>
      </c>
      <c r="F3421">
        <v>20</v>
      </c>
      <c r="G3421">
        <f>SUM(Tabuľka9[[#This Row],[Predpokladané spotrebované množstvo 07-12/2022]]*Tabuľka9[[#This Row],[Cena MJ S  DPH]])</f>
        <v>11.6</v>
      </c>
      <c r="H3421" s="1">
        <v>37827464</v>
      </c>
      <c r="I3421" t="str">
        <f>_xlfn.XLOOKUP(Tabuľka9[[#This Row],[IČO]],Zlúčenie1[IČO],Zlúčenie1[zariadenie_short])</f>
        <v>DSS Sebedín</v>
      </c>
      <c r="J3421" t="str">
        <f>_xlfn.XLOOKUP(Tabuľka9[[#This Row],[IČO]],Zlúčenie1[IČO],Zlúčenie1[cis_obce.okres_skratka])</f>
        <v>BB</v>
      </c>
    </row>
    <row r="3422" spans="1:10" hidden="1" x14ac:dyDescent="0.25">
      <c r="A3422" t="s">
        <v>7</v>
      </c>
      <c r="B3422" t="s">
        <v>31</v>
      </c>
      <c r="C3422" t="s">
        <v>10</v>
      </c>
      <c r="D3422"/>
      <c r="E3422" s="8"/>
      <c r="F3422">
        <v>60</v>
      </c>
      <c r="G3422">
        <f>SUM(Tabuľka9[[#This Row],[Predpokladané spotrebované množstvo 07-12/2022]]*Tabuľka9[[#This Row],[Cena MJ S  DPH]])</f>
        <v>0</v>
      </c>
      <c r="H3422" s="1">
        <v>37827464</v>
      </c>
      <c r="I3422" t="str">
        <f>_xlfn.XLOOKUP(Tabuľka9[[#This Row],[IČO]],Zlúčenie1[IČO],Zlúčenie1[zariadenie_short])</f>
        <v>DSS Sebedín</v>
      </c>
      <c r="J3422" t="str">
        <f>_xlfn.XLOOKUP(Tabuľka9[[#This Row],[IČO]],Zlúčenie1[IČO],Zlúčenie1[cis_obce.okres_skratka])</f>
        <v>BB</v>
      </c>
    </row>
    <row r="3423" spans="1:10" hidden="1" x14ac:dyDescent="0.25">
      <c r="A3423" t="s">
        <v>7</v>
      </c>
      <c r="B3423" t="s">
        <v>32</v>
      </c>
      <c r="C3423" t="s">
        <v>10</v>
      </c>
      <c r="D3423"/>
      <c r="E3423" s="8">
        <v>0.73</v>
      </c>
      <c r="F3423">
        <v>180</v>
      </c>
      <c r="G3423">
        <f>SUM(Tabuľka9[[#This Row],[Predpokladané spotrebované množstvo 07-12/2022]]*Tabuľka9[[#This Row],[Cena MJ S  DPH]])</f>
        <v>131.4</v>
      </c>
      <c r="H3423" s="1">
        <v>37827464</v>
      </c>
      <c r="I3423" t="str">
        <f>_xlfn.XLOOKUP(Tabuľka9[[#This Row],[IČO]],Zlúčenie1[IČO],Zlúčenie1[zariadenie_short])</f>
        <v>DSS Sebedín</v>
      </c>
      <c r="J3423" t="str">
        <f>_xlfn.XLOOKUP(Tabuľka9[[#This Row],[IČO]],Zlúčenie1[IČO],Zlúčenie1[cis_obce.okres_skratka])</f>
        <v>BB</v>
      </c>
    </row>
    <row r="3424" spans="1:10" hidden="1" x14ac:dyDescent="0.25">
      <c r="A3424" t="s">
        <v>7</v>
      </c>
      <c r="B3424" t="s">
        <v>33</v>
      </c>
      <c r="C3424" t="s">
        <v>10</v>
      </c>
      <c r="D3424"/>
      <c r="E3424" s="8"/>
      <c r="F3424"/>
      <c r="G3424">
        <f>SUM(Tabuľka9[[#This Row],[Predpokladané spotrebované množstvo 07-12/2022]]*Tabuľka9[[#This Row],[Cena MJ S  DPH]])</f>
        <v>0</v>
      </c>
      <c r="H3424" s="1">
        <v>37827464</v>
      </c>
      <c r="I3424" t="str">
        <f>_xlfn.XLOOKUP(Tabuľka9[[#This Row],[IČO]],Zlúčenie1[IČO],Zlúčenie1[zariadenie_short])</f>
        <v>DSS Sebedín</v>
      </c>
      <c r="J3424" t="str">
        <f>_xlfn.XLOOKUP(Tabuľka9[[#This Row],[IČO]],Zlúčenie1[IČO],Zlúčenie1[cis_obce.okres_skratka])</f>
        <v>BB</v>
      </c>
    </row>
    <row r="3425" spans="1:10" hidden="1" x14ac:dyDescent="0.25">
      <c r="A3425" t="s">
        <v>7</v>
      </c>
      <c r="B3425" t="s">
        <v>34</v>
      </c>
      <c r="C3425" t="s">
        <v>10</v>
      </c>
      <c r="D3425"/>
      <c r="E3425" s="8">
        <v>0.6</v>
      </c>
      <c r="F3425">
        <v>150</v>
      </c>
      <c r="G3425">
        <f>SUM(Tabuľka9[[#This Row],[Predpokladané spotrebované množstvo 07-12/2022]]*Tabuľka9[[#This Row],[Cena MJ S  DPH]])</f>
        <v>90</v>
      </c>
      <c r="H3425" s="1">
        <v>37827464</v>
      </c>
      <c r="I3425" t="str">
        <f>_xlfn.XLOOKUP(Tabuľka9[[#This Row],[IČO]],Zlúčenie1[IČO],Zlúčenie1[zariadenie_short])</f>
        <v>DSS Sebedín</v>
      </c>
      <c r="J3425" t="str">
        <f>_xlfn.XLOOKUP(Tabuľka9[[#This Row],[IČO]],Zlúčenie1[IČO],Zlúčenie1[cis_obce.okres_skratka])</f>
        <v>BB</v>
      </c>
    </row>
    <row r="3426" spans="1:10" hidden="1" x14ac:dyDescent="0.25">
      <c r="A3426" t="s">
        <v>7</v>
      </c>
      <c r="B3426" t="s">
        <v>35</v>
      </c>
      <c r="C3426" t="s">
        <v>10</v>
      </c>
      <c r="D3426"/>
      <c r="E3426" s="8"/>
      <c r="F3426">
        <v>20</v>
      </c>
      <c r="G3426">
        <f>SUM(Tabuľka9[[#This Row],[Predpokladané spotrebované množstvo 07-12/2022]]*Tabuľka9[[#This Row],[Cena MJ S  DPH]])</f>
        <v>0</v>
      </c>
      <c r="H3426" s="1">
        <v>37827464</v>
      </c>
      <c r="I3426" t="str">
        <f>_xlfn.XLOOKUP(Tabuľka9[[#This Row],[IČO]],Zlúčenie1[IČO],Zlúčenie1[zariadenie_short])</f>
        <v>DSS Sebedín</v>
      </c>
      <c r="J3426" t="str">
        <f>_xlfn.XLOOKUP(Tabuľka9[[#This Row],[IČO]],Zlúčenie1[IČO],Zlúčenie1[cis_obce.okres_skratka])</f>
        <v>BB</v>
      </c>
    </row>
    <row r="3427" spans="1:10" hidden="1" x14ac:dyDescent="0.25">
      <c r="A3427" t="s">
        <v>7</v>
      </c>
      <c r="B3427" t="s">
        <v>36</v>
      </c>
      <c r="C3427" t="s">
        <v>10</v>
      </c>
      <c r="D3427"/>
      <c r="E3427" s="8"/>
      <c r="F3427"/>
      <c r="G3427">
        <f>SUM(Tabuľka9[[#This Row],[Predpokladané spotrebované množstvo 07-12/2022]]*Tabuľka9[[#This Row],[Cena MJ S  DPH]])</f>
        <v>0</v>
      </c>
      <c r="H3427" s="1">
        <v>37827464</v>
      </c>
      <c r="I3427" t="str">
        <f>_xlfn.XLOOKUP(Tabuľka9[[#This Row],[IČO]],Zlúčenie1[IČO],Zlúčenie1[zariadenie_short])</f>
        <v>DSS Sebedín</v>
      </c>
      <c r="J3427" t="str">
        <f>_xlfn.XLOOKUP(Tabuľka9[[#This Row],[IČO]],Zlúčenie1[IČO],Zlúčenie1[cis_obce.okres_skratka])</f>
        <v>BB</v>
      </c>
    </row>
    <row r="3428" spans="1:10" hidden="1" x14ac:dyDescent="0.25">
      <c r="A3428" t="s">
        <v>7</v>
      </c>
      <c r="B3428" t="s">
        <v>37</v>
      </c>
      <c r="C3428" t="s">
        <v>10</v>
      </c>
      <c r="D3428"/>
      <c r="E3428" s="8"/>
      <c r="F3428"/>
      <c r="G3428">
        <f>SUM(Tabuľka9[[#This Row],[Predpokladané spotrebované množstvo 07-12/2022]]*Tabuľka9[[#This Row],[Cena MJ S  DPH]])</f>
        <v>0</v>
      </c>
      <c r="H3428" s="1">
        <v>37827464</v>
      </c>
      <c r="I3428" t="str">
        <f>_xlfn.XLOOKUP(Tabuľka9[[#This Row],[IČO]],Zlúčenie1[IČO],Zlúčenie1[zariadenie_short])</f>
        <v>DSS Sebedín</v>
      </c>
      <c r="J3428" t="str">
        <f>_xlfn.XLOOKUP(Tabuľka9[[#This Row],[IČO]],Zlúčenie1[IČO],Zlúčenie1[cis_obce.okres_skratka])</f>
        <v>BB</v>
      </c>
    </row>
    <row r="3429" spans="1:10" hidden="1" x14ac:dyDescent="0.25">
      <c r="A3429" t="s">
        <v>7</v>
      </c>
      <c r="B3429" t="s">
        <v>38</v>
      </c>
      <c r="C3429" t="s">
        <v>10</v>
      </c>
      <c r="D3429"/>
      <c r="E3429" s="8"/>
      <c r="F3429"/>
      <c r="G3429">
        <f>SUM(Tabuľka9[[#This Row],[Predpokladané spotrebované množstvo 07-12/2022]]*Tabuľka9[[#This Row],[Cena MJ S  DPH]])</f>
        <v>0</v>
      </c>
      <c r="H3429" s="1">
        <v>37827464</v>
      </c>
      <c r="I3429" t="str">
        <f>_xlfn.XLOOKUP(Tabuľka9[[#This Row],[IČO]],Zlúčenie1[IČO],Zlúčenie1[zariadenie_short])</f>
        <v>DSS Sebedín</v>
      </c>
      <c r="J3429" t="str">
        <f>_xlfn.XLOOKUP(Tabuľka9[[#This Row],[IČO]],Zlúčenie1[IČO],Zlúčenie1[cis_obce.okres_skratka])</f>
        <v>BB</v>
      </c>
    </row>
    <row r="3430" spans="1:10" hidden="1" x14ac:dyDescent="0.25">
      <c r="A3430" t="s">
        <v>7</v>
      </c>
      <c r="B3430" t="s">
        <v>39</v>
      </c>
      <c r="C3430" t="s">
        <v>16</v>
      </c>
      <c r="D3430"/>
      <c r="E3430" s="8"/>
      <c r="F3430"/>
      <c r="G3430">
        <f>SUM(Tabuľka9[[#This Row],[Predpokladané spotrebované množstvo 07-12/2022]]*Tabuľka9[[#This Row],[Cena MJ S  DPH]])</f>
        <v>0</v>
      </c>
      <c r="H3430" s="1">
        <v>37827464</v>
      </c>
      <c r="I3430" t="str">
        <f>_xlfn.XLOOKUP(Tabuľka9[[#This Row],[IČO]],Zlúčenie1[IČO],Zlúčenie1[zariadenie_short])</f>
        <v>DSS Sebedín</v>
      </c>
      <c r="J3430" t="str">
        <f>_xlfn.XLOOKUP(Tabuľka9[[#This Row],[IČO]],Zlúčenie1[IČO],Zlúčenie1[cis_obce.okres_skratka])</f>
        <v>BB</v>
      </c>
    </row>
    <row r="3431" spans="1:10" hidden="1" x14ac:dyDescent="0.25">
      <c r="A3431" t="s">
        <v>7</v>
      </c>
      <c r="B3431" t="s">
        <v>40</v>
      </c>
      <c r="C3431" t="s">
        <v>10</v>
      </c>
      <c r="D3431"/>
      <c r="E3431" s="8"/>
      <c r="F3431">
        <v>10</v>
      </c>
      <c r="G3431">
        <f>SUM(Tabuľka9[[#This Row],[Predpokladané spotrebované množstvo 07-12/2022]]*Tabuľka9[[#This Row],[Cena MJ S  DPH]])</f>
        <v>0</v>
      </c>
      <c r="H3431" s="1">
        <v>37827464</v>
      </c>
      <c r="I3431" t="str">
        <f>_xlfn.XLOOKUP(Tabuľka9[[#This Row],[IČO]],Zlúčenie1[IČO],Zlúčenie1[zariadenie_short])</f>
        <v>DSS Sebedín</v>
      </c>
      <c r="J3431" t="str">
        <f>_xlfn.XLOOKUP(Tabuľka9[[#This Row],[IČO]],Zlúčenie1[IČO],Zlúčenie1[cis_obce.okres_skratka])</f>
        <v>BB</v>
      </c>
    </row>
    <row r="3432" spans="1:10" hidden="1" x14ac:dyDescent="0.25">
      <c r="A3432" t="s">
        <v>7</v>
      </c>
      <c r="B3432" t="s">
        <v>41</v>
      </c>
      <c r="C3432" t="s">
        <v>10</v>
      </c>
      <c r="D3432"/>
      <c r="E3432" s="8"/>
      <c r="F3432">
        <v>50</v>
      </c>
      <c r="G3432">
        <f>SUM(Tabuľka9[[#This Row],[Predpokladané spotrebované množstvo 07-12/2022]]*Tabuľka9[[#This Row],[Cena MJ S  DPH]])</f>
        <v>0</v>
      </c>
      <c r="H3432" s="1">
        <v>37827464</v>
      </c>
      <c r="I3432" t="str">
        <f>_xlfn.XLOOKUP(Tabuľka9[[#This Row],[IČO]],Zlúčenie1[IČO],Zlúčenie1[zariadenie_short])</f>
        <v>DSS Sebedín</v>
      </c>
      <c r="J3432" t="str">
        <f>_xlfn.XLOOKUP(Tabuľka9[[#This Row],[IČO]],Zlúčenie1[IČO],Zlúčenie1[cis_obce.okres_skratka])</f>
        <v>BB</v>
      </c>
    </row>
    <row r="3433" spans="1:10" hidden="1" x14ac:dyDescent="0.25">
      <c r="A3433" t="s">
        <v>7</v>
      </c>
      <c r="B3433" t="s">
        <v>42</v>
      </c>
      <c r="C3433" t="s">
        <v>10</v>
      </c>
      <c r="D3433"/>
      <c r="E3433" s="8"/>
      <c r="F3433"/>
      <c r="G3433">
        <f>SUM(Tabuľka9[[#This Row],[Predpokladané spotrebované množstvo 07-12/2022]]*Tabuľka9[[#This Row],[Cena MJ S  DPH]])</f>
        <v>0</v>
      </c>
      <c r="H3433" s="1">
        <v>37827464</v>
      </c>
      <c r="I3433" t="str">
        <f>_xlfn.XLOOKUP(Tabuľka9[[#This Row],[IČO]],Zlúčenie1[IČO],Zlúčenie1[zariadenie_short])</f>
        <v>DSS Sebedín</v>
      </c>
      <c r="J3433" t="str">
        <f>_xlfn.XLOOKUP(Tabuľka9[[#This Row],[IČO]],Zlúčenie1[IČO],Zlúčenie1[cis_obce.okres_skratka])</f>
        <v>BB</v>
      </c>
    </row>
    <row r="3434" spans="1:10" hidden="1" x14ac:dyDescent="0.25">
      <c r="A3434" t="s">
        <v>7</v>
      </c>
      <c r="B3434" t="s">
        <v>43</v>
      </c>
      <c r="C3434" t="s">
        <v>10</v>
      </c>
      <c r="D3434"/>
      <c r="E3434" s="8">
        <v>0.55000000000000004</v>
      </c>
      <c r="F3434">
        <v>50</v>
      </c>
      <c r="G3434">
        <f>SUM(Tabuľka9[[#This Row],[Predpokladané spotrebované množstvo 07-12/2022]]*Tabuľka9[[#This Row],[Cena MJ S  DPH]])</f>
        <v>27.500000000000004</v>
      </c>
      <c r="H3434" s="1">
        <v>37827464</v>
      </c>
      <c r="I3434" t="str">
        <f>_xlfn.XLOOKUP(Tabuľka9[[#This Row],[IČO]],Zlúčenie1[IČO],Zlúčenie1[zariadenie_short])</f>
        <v>DSS Sebedín</v>
      </c>
      <c r="J3434" t="str">
        <f>_xlfn.XLOOKUP(Tabuľka9[[#This Row],[IČO]],Zlúčenie1[IČO],Zlúčenie1[cis_obce.okres_skratka])</f>
        <v>BB</v>
      </c>
    </row>
    <row r="3435" spans="1:10" hidden="1" x14ac:dyDescent="0.25">
      <c r="A3435" t="s">
        <v>7</v>
      </c>
      <c r="B3435" t="s">
        <v>44</v>
      </c>
      <c r="C3435" t="s">
        <v>45</v>
      </c>
      <c r="D3435"/>
      <c r="E3435" s="8"/>
      <c r="F3435"/>
      <c r="G3435">
        <f>SUM(Tabuľka9[[#This Row],[Predpokladané spotrebované množstvo 07-12/2022]]*Tabuľka9[[#This Row],[Cena MJ S  DPH]])</f>
        <v>0</v>
      </c>
      <c r="H3435" s="1">
        <v>37827464</v>
      </c>
      <c r="I3435" t="str">
        <f>_xlfn.XLOOKUP(Tabuľka9[[#This Row],[IČO]],Zlúčenie1[IČO],Zlúčenie1[zariadenie_short])</f>
        <v>DSS Sebedín</v>
      </c>
      <c r="J3435" t="str">
        <f>_xlfn.XLOOKUP(Tabuľka9[[#This Row],[IČO]],Zlúčenie1[IČO],Zlúčenie1[cis_obce.okres_skratka])</f>
        <v>BB</v>
      </c>
    </row>
    <row r="3436" spans="1:10" hidden="1" x14ac:dyDescent="0.25">
      <c r="A3436" t="s">
        <v>7</v>
      </c>
      <c r="B3436" t="s">
        <v>46</v>
      </c>
      <c r="C3436" t="s">
        <v>45</v>
      </c>
      <c r="D3436"/>
      <c r="E3436" s="8"/>
      <c r="F3436"/>
      <c r="G3436">
        <f>SUM(Tabuľka9[[#This Row],[Predpokladané spotrebované množstvo 07-12/2022]]*Tabuľka9[[#This Row],[Cena MJ S  DPH]])</f>
        <v>0</v>
      </c>
      <c r="H3436" s="1">
        <v>37827464</v>
      </c>
      <c r="I3436" t="str">
        <f>_xlfn.XLOOKUP(Tabuľka9[[#This Row],[IČO]],Zlúčenie1[IČO],Zlúčenie1[zariadenie_short])</f>
        <v>DSS Sebedín</v>
      </c>
      <c r="J3436" t="str">
        <f>_xlfn.XLOOKUP(Tabuľka9[[#This Row],[IČO]],Zlúčenie1[IČO],Zlúčenie1[cis_obce.okres_skratka])</f>
        <v>BB</v>
      </c>
    </row>
    <row r="3437" spans="1:10" hidden="1" x14ac:dyDescent="0.25">
      <c r="A3437" t="s">
        <v>7</v>
      </c>
      <c r="B3437" t="s">
        <v>47</v>
      </c>
      <c r="C3437" t="s">
        <v>10</v>
      </c>
      <c r="D3437"/>
      <c r="E3437" s="8"/>
      <c r="F3437">
        <v>10</v>
      </c>
      <c r="G3437">
        <f>SUM(Tabuľka9[[#This Row],[Predpokladané spotrebované množstvo 07-12/2022]]*Tabuľka9[[#This Row],[Cena MJ S  DPH]])</f>
        <v>0</v>
      </c>
      <c r="H3437" s="1">
        <v>37827464</v>
      </c>
      <c r="I3437" t="str">
        <f>_xlfn.XLOOKUP(Tabuľka9[[#This Row],[IČO]],Zlúčenie1[IČO],Zlúčenie1[zariadenie_short])</f>
        <v>DSS Sebedín</v>
      </c>
      <c r="J3437" t="str">
        <f>_xlfn.XLOOKUP(Tabuľka9[[#This Row],[IČO]],Zlúčenie1[IČO],Zlúčenie1[cis_obce.okres_skratka])</f>
        <v>BB</v>
      </c>
    </row>
    <row r="3438" spans="1:10" hidden="1" x14ac:dyDescent="0.25">
      <c r="A3438" t="s">
        <v>7</v>
      </c>
      <c r="B3438" t="s">
        <v>48</v>
      </c>
      <c r="C3438" t="s">
        <v>10</v>
      </c>
      <c r="D3438"/>
      <c r="E3438" s="8"/>
      <c r="F3438">
        <v>100</v>
      </c>
      <c r="G3438">
        <f>SUM(Tabuľka9[[#This Row],[Predpokladané spotrebované množstvo 07-12/2022]]*Tabuľka9[[#This Row],[Cena MJ S  DPH]])</f>
        <v>0</v>
      </c>
      <c r="H3438" s="1">
        <v>37827464</v>
      </c>
      <c r="I3438" t="str">
        <f>_xlfn.XLOOKUP(Tabuľka9[[#This Row],[IČO]],Zlúčenie1[IČO],Zlúčenie1[zariadenie_short])</f>
        <v>DSS Sebedín</v>
      </c>
      <c r="J3438" t="str">
        <f>_xlfn.XLOOKUP(Tabuľka9[[#This Row],[IČO]],Zlúčenie1[IČO],Zlúčenie1[cis_obce.okres_skratka])</f>
        <v>BB</v>
      </c>
    </row>
    <row r="3439" spans="1:10" hidden="1" x14ac:dyDescent="0.25">
      <c r="A3439" t="s">
        <v>7</v>
      </c>
      <c r="B3439" t="s">
        <v>49</v>
      </c>
      <c r="C3439" t="s">
        <v>10</v>
      </c>
      <c r="D3439"/>
      <c r="E3439" s="8"/>
      <c r="F3439">
        <v>50</v>
      </c>
      <c r="G3439">
        <f>SUM(Tabuľka9[[#This Row],[Predpokladané spotrebované množstvo 07-12/2022]]*Tabuľka9[[#This Row],[Cena MJ S  DPH]])</f>
        <v>0</v>
      </c>
      <c r="H3439" s="1">
        <v>37827464</v>
      </c>
      <c r="I3439" t="str">
        <f>_xlfn.XLOOKUP(Tabuľka9[[#This Row],[IČO]],Zlúčenie1[IČO],Zlúčenie1[zariadenie_short])</f>
        <v>DSS Sebedín</v>
      </c>
      <c r="J3439" t="str">
        <f>_xlfn.XLOOKUP(Tabuľka9[[#This Row],[IČO]],Zlúčenie1[IČO],Zlúčenie1[cis_obce.okres_skratka])</f>
        <v>BB</v>
      </c>
    </row>
    <row r="3440" spans="1:10" hidden="1" x14ac:dyDescent="0.25">
      <c r="A3440" t="s">
        <v>7</v>
      </c>
      <c r="B3440" t="s">
        <v>50</v>
      </c>
      <c r="C3440" t="s">
        <v>10</v>
      </c>
      <c r="D3440"/>
      <c r="E3440" s="8"/>
      <c r="F3440">
        <v>50</v>
      </c>
      <c r="G3440">
        <f>SUM(Tabuľka9[[#This Row],[Predpokladané spotrebované množstvo 07-12/2022]]*Tabuľka9[[#This Row],[Cena MJ S  DPH]])</f>
        <v>0</v>
      </c>
      <c r="H3440" s="1">
        <v>37827464</v>
      </c>
      <c r="I3440" t="str">
        <f>_xlfn.XLOOKUP(Tabuľka9[[#This Row],[IČO]],Zlúčenie1[IČO],Zlúčenie1[zariadenie_short])</f>
        <v>DSS Sebedín</v>
      </c>
      <c r="J3440" t="str">
        <f>_xlfn.XLOOKUP(Tabuľka9[[#This Row],[IČO]],Zlúčenie1[IČO],Zlúčenie1[cis_obce.okres_skratka])</f>
        <v>BB</v>
      </c>
    </row>
    <row r="3441" spans="1:10" hidden="1" x14ac:dyDescent="0.25">
      <c r="A3441" t="s">
        <v>7</v>
      </c>
      <c r="B3441" t="s">
        <v>51</v>
      </c>
      <c r="C3441" t="s">
        <v>10</v>
      </c>
      <c r="D3441"/>
      <c r="E3441" s="8"/>
      <c r="F3441">
        <v>50</v>
      </c>
      <c r="G3441">
        <f>SUM(Tabuľka9[[#This Row],[Predpokladané spotrebované množstvo 07-12/2022]]*Tabuľka9[[#This Row],[Cena MJ S  DPH]])</f>
        <v>0</v>
      </c>
      <c r="H3441" s="1">
        <v>37827464</v>
      </c>
      <c r="I3441" t="str">
        <f>_xlfn.XLOOKUP(Tabuľka9[[#This Row],[IČO]],Zlúčenie1[IČO],Zlúčenie1[zariadenie_short])</f>
        <v>DSS Sebedín</v>
      </c>
      <c r="J3441" t="str">
        <f>_xlfn.XLOOKUP(Tabuľka9[[#This Row],[IČO]],Zlúčenie1[IČO],Zlúčenie1[cis_obce.okres_skratka])</f>
        <v>BB</v>
      </c>
    </row>
    <row r="3442" spans="1:10" hidden="1" x14ac:dyDescent="0.25">
      <c r="A3442" t="s">
        <v>7</v>
      </c>
      <c r="B3442" t="s">
        <v>52</v>
      </c>
      <c r="C3442" t="s">
        <v>10</v>
      </c>
      <c r="D3442"/>
      <c r="E3442" s="8"/>
      <c r="F3442">
        <v>50</v>
      </c>
      <c r="G3442">
        <f>SUM(Tabuľka9[[#This Row],[Predpokladané spotrebované množstvo 07-12/2022]]*Tabuľka9[[#This Row],[Cena MJ S  DPH]])</f>
        <v>0</v>
      </c>
      <c r="H3442" s="1">
        <v>37827464</v>
      </c>
      <c r="I3442" t="str">
        <f>_xlfn.XLOOKUP(Tabuľka9[[#This Row],[IČO]],Zlúčenie1[IČO],Zlúčenie1[zariadenie_short])</f>
        <v>DSS Sebedín</v>
      </c>
      <c r="J3442" t="str">
        <f>_xlfn.XLOOKUP(Tabuľka9[[#This Row],[IČO]],Zlúčenie1[IČO],Zlúčenie1[cis_obce.okres_skratka])</f>
        <v>BB</v>
      </c>
    </row>
    <row r="3443" spans="1:10" hidden="1" x14ac:dyDescent="0.25">
      <c r="A3443" t="s">
        <v>7</v>
      </c>
      <c r="B3443" t="s">
        <v>53</v>
      </c>
      <c r="C3443" t="s">
        <v>10</v>
      </c>
      <c r="D3443"/>
      <c r="E3443" s="8"/>
      <c r="F3443">
        <v>150</v>
      </c>
      <c r="G3443">
        <f>SUM(Tabuľka9[[#This Row],[Predpokladané spotrebované množstvo 07-12/2022]]*Tabuľka9[[#This Row],[Cena MJ S  DPH]])</f>
        <v>0</v>
      </c>
      <c r="H3443" s="1">
        <v>37827464</v>
      </c>
      <c r="I3443" t="str">
        <f>_xlfn.XLOOKUP(Tabuľka9[[#This Row],[IČO]],Zlúčenie1[IČO],Zlúčenie1[zariadenie_short])</f>
        <v>DSS Sebedín</v>
      </c>
      <c r="J3443" t="str">
        <f>_xlfn.XLOOKUP(Tabuľka9[[#This Row],[IČO]],Zlúčenie1[IČO],Zlúčenie1[cis_obce.okres_skratka])</f>
        <v>BB</v>
      </c>
    </row>
    <row r="3444" spans="1:10" hidden="1" x14ac:dyDescent="0.25">
      <c r="A3444" t="s">
        <v>7</v>
      </c>
      <c r="B3444" t="s">
        <v>54</v>
      </c>
      <c r="C3444" t="s">
        <v>10</v>
      </c>
      <c r="D3444"/>
      <c r="E3444" s="8"/>
      <c r="F3444">
        <v>100</v>
      </c>
      <c r="G3444">
        <f>SUM(Tabuľka9[[#This Row],[Predpokladané spotrebované množstvo 07-12/2022]]*Tabuľka9[[#This Row],[Cena MJ S  DPH]])</f>
        <v>0</v>
      </c>
      <c r="H3444" s="1">
        <v>37827464</v>
      </c>
      <c r="I3444" t="str">
        <f>_xlfn.XLOOKUP(Tabuľka9[[#This Row],[IČO]],Zlúčenie1[IČO],Zlúčenie1[zariadenie_short])</f>
        <v>DSS Sebedín</v>
      </c>
      <c r="J3444" t="str">
        <f>_xlfn.XLOOKUP(Tabuľka9[[#This Row],[IČO]],Zlúčenie1[IČO],Zlúčenie1[cis_obce.okres_skratka])</f>
        <v>BB</v>
      </c>
    </row>
    <row r="3445" spans="1:10" hidden="1" x14ac:dyDescent="0.25">
      <c r="A3445" t="s">
        <v>7</v>
      </c>
      <c r="B3445" t="s">
        <v>55</v>
      </c>
      <c r="C3445" t="s">
        <v>10</v>
      </c>
      <c r="D3445"/>
      <c r="E3445" s="8">
        <v>3.2</v>
      </c>
      <c r="F3445">
        <v>30</v>
      </c>
      <c r="G3445">
        <f>SUM(Tabuľka9[[#This Row],[Predpokladané spotrebované množstvo 07-12/2022]]*Tabuľka9[[#This Row],[Cena MJ S  DPH]])</f>
        <v>96</v>
      </c>
      <c r="H3445" s="1">
        <v>37827464</v>
      </c>
      <c r="I3445" t="str">
        <f>_xlfn.XLOOKUP(Tabuľka9[[#This Row],[IČO]],Zlúčenie1[IČO],Zlúčenie1[zariadenie_short])</f>
        <v>DSS Sebedín</v>
      </c>
      <c r="J3445" t="str">
        <f>_xlfn.XLOOKUP(Tabuľka9[[#This Row],[IČO]],Zlúčenie1[IČO],Zlúčenie1[cis_obce.okres_skratka])</f>
        <v>BB</v>
      </c>
    </row>
    <row r="3446" spans="1:10" hidden="1" x14ac:dyDescent="0.25">
      <c r="A3446" t="s">
        <v>7</v>
      </c>
      <c r="B3446" t="s">
        <v>56</v>
      </c>
      <c r="C3446" t="s">
        <v>10</v>
      </c>
      <c r="D3446"/>
      <c r="E3446" s="8">
        <v>1.1000000000000001</v>
      </c>
      <c r="F3446">
        <v>30</v>
      </c>
      <c r="G3446">
        <f>SUM(Tabuľka9[[#This Row],[Predpokladané spotrebované množstvo 07-12/2022]]*Tabuľka9[[#This Row],[Cena MJ S  DPH]])</f>
        <v>33</v>
      </c>
      <c r="H3446" s="1">
        <v>37827464</v>
      </c>
      <c r="I3446" t="str">
        <f>_xlfn.XLOOKUP(Tabuľka9[[#This Row],[IČO]],Zlúčenie1[IČO],Zlúčenie1[zariadenie_short])</f>
        <v>DSS Sebedín</v>
      </c>
      <c r="J3446" t="str">
        <f>_xlfn.XLOOKUP(Tabuľka9[[#This Row],[IČO]],Zlúčenie1[IČO],Zlúčenie1[cis_obce.okres_skratka])</f>
        <v>BB</v>
      </c>
    </row>
    <row r="3447" spans="1:10" hidden="1" x14ac:dyDescent="0.25">
      <c r="A3447" t="s">
        <v>7</v>
      </c>
      <c r="B3447" t="s">
        <v>57</v>
      </c>
      <c r="C3447" t="s">
        <v>10</v>
      </c>
      <c r="D3447"/>
      <c r="E3447" s="8"/>
      <c r="F3447"/>
      <c r="G3447">
        <f>SUM(Tabuľka9[[#This Row],[Predpokladané spotrebované množstvo 07-12/2022]]*Tabuľka9[[#This Row],[Cena MJ S  DPH]])</f>
        <v>0</v>
      </c>
      <c r="H3447" s="1">
        <v>37827464</v>
      </c>
      <c r="I3447" t="str">
        <f>_xlfn.XLOOKUP(Tabuľka9[[#This Row],[IČO]],Zlúčenie1[IČO],Zlúčenie1[zariadenie_short])</f>
        <v>DSS Sebedín</v>
      </c>
      <c r="J3447" t="str">
        <f>_xlfn.XLOOKUP(Tabuľka9[[#This Row],[IČO]],Zlúčenie1[IČO],Zlúčenie1[cis_obce.okres_skratka])</f>
        <v>BB</v>
      </c>
    </row>
    <row r="3448" spans="1:10" hidden="1" x14ac:dyDescent="0.25">
      <c r="A3448" t="s">
        <v>7</v>
      </c>
      <c r="B3448" t="s">
        <v>58</v>
      </c>
      <c r="C3448" t="s">
        <v>16</v>
      </c>
      <c r="D3448"/>
      <c r="E3448" s="8">
        <v>0.55000000000000004</v>
      </c>
      <c r="F3448">
        <v>60</v>
      </c>
      <c r="G3448">
        <f>SUM(Tabuľka9[[#This Row],[Predpokladané spotrebované množstvo 07-12/2022]]*Tabuľka9[[#This Row],[Cena MJ S  DPH]])</f>
        <v>33</v>
      </c>
      <c r="H3448" s="1">
        <v>37827464</v>
      </c>
      <c r="I3448" t="str">
        <f>_xlfn.XLOOKUP(Tabuľka9[[#This Row],[IČO]],Zlúčenie1[IČO],Zlúčenie1[zariadenie_short])</f>
        <v>DSS Sebedín</v>
      </c>
      <c r="J3448" t="str">
        <f>_xlfn.XLOOKUP(Tabuľka9[[#This Row],[IČO]],Zlúčenie1[IČO],Zlúčenie1[cis_obce.okres_skratka])</f>
        <v>BB</v>
      </c>
    </row>
    <row r="3449" spans="1:10" hidden="1" x14ac:dyDescent="0.25">
      <c r="A3449" t="s">
        <v>7</v>
      </c>
      <c r="B3449" t="s">
        <v>59</v>
      </c>
      <c r="C3449" t="s">
        <v>10</v>
      </c>
      <c r="D3449"/>
      <c r="E3449" s="8"/>
      <c r="F3449">
        <v>120</v>
      </c>
      <c r="G3449">
        <f>SUM(Tabuľka9[[#This Row],[Predpokladané spotrebované množstvo 07-12/2022]]*Tabuľka9[[#This Row],[Cena MJ S  DPH]])</f>
        <v>0</v>
      </c>
      <c r="H3449" s="1">
        <v>37827464</v>
      </c>
      <c r="I3449" t="str">
        <f>_xlfn.XLOOKUP(Tabuľka9[[#This Row],[IČO]],Zlúčenie1[IČO],Zlúčenie1[zariadenie_short])</f>
        <v>DSS Sebedín</v>
      </c>
      <c r="J3449" t="str">
        <f>_xlfn.XLOOKUP(Tabuľka9[[#This Row],[IČO]],Zlúčenie1[IČO],Zlúčenie1[cis_obce.okres_skratka])</f>
        <v>BB</v>
      </c>
    </row>
    <row r="3450" spans="1:10" hidden="1" x14ac:dyDescent="0.25">
      <c r="A3450" t="s">
        <v>7</v>
      </c>
      <c r="B3450" t="s">
        <v>60</v>
      </c>
      <c r="C3450" t="s">
        <v>10</v>
      </c>
      <c r="D3450"/>
      <c r="E3450" s="8"/>
      <c r="F3450">
        <v>2</v>
      </c>
      <c r="G3450">
        <f>SUM(Tabuľka9[[#This Row],[Predpokladané spotrebované množstvo 07-12/2022]]*Tabuľka9[[#This Row],[Cena MJ S  DPH]])</f>
        <v>0</v>
      </c>
      <c r="H3450" s="1">
        <v>37827464</v>
      </c>
      <c r="I3450" t="str">
        <f>_xlfn.XLOOKUP(Tabuľka9[[#This Row],[IČO]],Zlúčenie1[IČO],Zlúčenie1[zariadenie_short])</f>
        <v>DSS Sebedín</v>
      </c>
      <c r="J3450" t="str">
        <f>_xlfn.XLOOKUP(Tabuľka9[[#This Row],[IČO]],Zlúčenie1[IČO],Zlúčenie1[cis_obce.okres_skratka])</f>
        <v>BB</v>
      </c>
    </row>
    <row r="3451" spans="1:10" hidden="1" x14ac:dyDescent="0.25">
      <c r="A3451" t="s">
        <v>7</v>
      </c>
      <c r="B3451" t="s">
        <v>61</v>
      </c>
      <c r="C3451" t="s">
        <v>16</v>
      </c>
      <c r="D3451"/>
      <c r="E3451" s="8"/>
      <c r="F3451">
        <v>100</v>
      </c>
      <c r="G3451">
        <f>SUM(Tabuľka9[[#This Row],[Predpokladané spotrebované množstvo 07-12/2022]]*Tabuľka9[[#This Row],[Cena MJ S  DPH]])</f>
        <v>0</v>
      </c>
      <c r="H3451" s="1">
        <v>37827464</v>
      </c>
      <c r="I3451" t="str">
        <f>_xlfn.XLOOKUP(Tabuľka9[[#This Row],[IČO]],Zlúčenie1[IČO],Zlúčenie1[zariadenie_short])</f>
        <v>DSS Sebedín</v>
      </c>
      <c r="J3451" t="str">
        <f>_xlfn.XLOOKUP(Tabuľka9[[#This Row],[IČO]],Zlúčenie1[IČO],Zlúčenie1[cis_obce.okres_skratka])</f>
        <v>BB</v>
      </c>
    </row>
    <row r="3452" spans="1:10" hidden="1" x14ac:dyDescent="0.25">
      <c r="A3452" t="s">
        <v>7</v>
      </c>
      <c r="B3452" t="s">
        <v>62</v>
      </c>
      <c r="C3452" t="s">
        <v>16</v>
      </c>
      <c r="D3452"/>
      <c r="E3452" s="8"/>
      <c r="F3452">
        <v>100</v>
      </c>
      <c r="G3452">
        <f>SUM(Tabuľka9[[#This Row],[Predpokladané spotrebované množstvo 07-12/2022]]*Tabuľka9[[#This Row],[Cena MJ S  DPH]])</f>
        <v>0</v>
      </c>
      <c r="H3452" s="1">
        <v>37827464</v>
      </c>
      <c r="I3452" t="str">
        <f>_xlfn.XLOOKUP(Tabuľka9[[#This Row],[IČO]],Zlúčenie1[IČO],Zlúčenie1[zariadenie_short])</f>
        <v>DSS Sebedín</v>
      </c>
      <c r="J3452" t="str">
        <f>_xlfn.XLOOKUP(Tabuľka9[[#This Row],[IČO]],Zlúčenie1[IČO],Zlúčenie1[cis_obce.okres_skratka])</f>
        <v>BB</v>
      </c>
    </row>
    <row r="3453" spans="1:10" hidden="1" x14ac:dyDescent="0.25">
      <c r="A3453" t="s">
        <v>7</v>
      </c>
      <c r="B3453" t="s">
        <v>63</v>
      </c>
      <c r="C3453" t="s">
        <v>16</v>
      </c>
      <c r="D3453"/>
      <c r="E3453" s="8"/>
      <c r="F3453"/>
      <c r="G3453">
        <f>SUM(Tabuľka9[[#This Row],[Predpokladané spotrebované množstvo 07-12/2022]]*Tabuľka9[[#This Row],[Cena MJ S  DPH]])</f>
        <v>0</v>
      </c>
      <c r="H3453" s="1">
        <v>37827464</v>
      </c>
      <c r="I3453" t="str">
        <f>_xlfn.XLOOKUP(Tabuľka9[[#This Row],[IČO]],Zlúčenie1[IČO],Zlúčenie1[zariadenie_short])</f>
        <v>DSS Sebedín</v>
      </c>
      <c r="J3453" t="str">
        <f>_xlfn.XLOOKUP(Tabuľka9[[#This Row],[IČO]],Zlúčenie1[IČO],Zlúčenie1[cis_obce.okres_skratka])</f>
        <v>BB</v>
      </c>
    </row>
    <row r="3454" spans="1:10" hidden="1" x14ac:dyDescent="0.25">
      <c r="A3454" t="s">
        <v>7</v>
      </c>
      <c r="B3454" t="s">
        <v>64</v>
      </c>
      <c r="C3454" t="s">
        <v>10</v>
      </c>
      <c r="D3454"/>
      <c r="E3454" s="8"/>
      <c r="F3454"/>
      <c r="G3454">
        <f>SUM(Tabuľka9[[#This Row],[Predpokladané spotrebované množstvo 07-12/2022]]*Tabuľka9[[#This Row],[Cena MJ S  DPH]])</f>
        <v>0</v>
      </c>
      <c r="H3454" s="1">
        <v>37827464</v>
      </c>
      <c r="I3454" t="str">
        <f>_xlfn.XLOOKUP(Tabuľka9[[#This Row],[IČO]],Zlúčenie1[IČO],Zlúčenie1[zariadenie_short])</f>
        <v>DSS Sebedín</v>
      </c>
      <c r="J3454" t="str">
        <f>_xlfn.XLOOKUP(Tabuľka9[[#This Row],[IČO]],Zlúčenie1[IČO],Zlúčenie1[cis_obce.okres_skratka])</f>
        <v>BB</v>
      </c>
    </row>
    <row r="3455" spans="1:10" hidden="1" x14ac:dyDescent="0.25">
      <c r="A3455" t="s">
        <v>7</v>
      </c>
      <c r="B3455" t="s">
        <v>65</v>
      </c>
      <c r="C3455" t="s">
        <v>10</v>
      </c>
      <c r="D3455"/>
      <c r="E3455" s="8"/>
      <c r="F3455">
        <v>160</v>
      </c>
      <c r="G3455">
        <f>SUM(Tabuľka9[[#This Row],[Predpokladané spotrebované množstvo 07-12/2022]]*Tabuľka9[[#This Row],[Cena MJ S  DPH]])</f>
        <v>0</v>
      </c>
      <c r="H3455" s="1">
        <v>37827464</v>
      </c>
      <c r="I3455" t="str">
        <f>_xlfn.XLOOKUP(Tabuľka9[[#This Row],[IČO]],Zlúčenie1[IČO],Zlúčenie1[zariadenie_short])</f>
        <v>DSS Sebedín</v>
      </c>
      <c r="J3455" t="str">
        <f>_xlfn.XLOOKUP(Tabuľka9[[#This Row],[IČO]],Zlúčenie1[IČO],Zlúčenie1[cis_obce.okres_skratka])</f>
        <v>BB</v>
      </c>
    </row>
    <row r="3456" spans="1:10" hidden="1" x14ac:dyDescent="0.25">
      <c r="A3456" t="s">
        <v>7</v>
      </c>
      <c r="B3456" t="s">
        <v>66</v>
      </c>
      <c r="C3456" t="s">
        <v>10</v>
      </c>
      <c r="D3456"/>
      <c r="E3456" s="8"/>
      <c r="F3456">
        <v>160</v>
      </c>
      <c r="G3456">
        <f>SUM(Tabuľka9[[#This Row],[Predpokladané spotrebované množstvo 07-12/2022]]*Tabuľka9[[#This Row],[Cena MJ S  DPH]])</f>
        <v>0</v>
      </c>
      <c r="H3456" s="1">
        <v>37827464</v>
      </c>
      <c r="I3456" t="str">
        <f>_xlfn.XLOOKUP(Tabuľka9[[#This Row],[IČO]],Zlúčenie1[IČO],Zlúčenie1[zariadenie_short])</f>
        <v>DSS Sebedín</v>
      </c>
      <c r="J3456" t="str">
        <f>_xlfn.XLOOKUP(Tabuľka9[[#This Row],[IČO]],Zlúčenie1[IČO],Zlúčenie1[cis_obce.okres_skratka])</f>
        <v>BB</v>
      </c>
    </row>
    <row r="3457" spans="1:10" hidden="1" x14ac:dyDescent="0.25">
      <c r="A3457" t="s">
        <v>7</v>
      </c>
      <c r="B3457" t="s">
        <v>67</v>
      </c>
      <c r="C3457" t="s">
        <v>10</v>
      </c>
      <c r="D3457"/>
      <c r="E3457" s="8"/>
      <c r="F3457">
        <v>20</v>
      </c>
      <c r="G3457">
        <f>SUM(Tabuľka9[[#This Row],[Predpokladané spotrebované množstvo 07-12/2022]]*Tabuľka9[[#This Row],[Cena MJ S  DPH]])</f>
        <v>0</v>
      </c>
      <c r="H3457" s="1">
        <v>37827464</v>
      </c>
      <c r="I3457" t="str">
        <f>_xlfn.XLOOKUP(Tabuľka9[[#This Row],[IČO]],Zlúčenie1[IČO],Zlúčenie1[zariadenie_short])</f>
        <v>DSS Sebedín</v>
      </c>
      <c r="J3457" t="str">
        <f>_xlfn.XLOOKUP(Tabuľka9[[#This Row],[IČO]],Zlúčenie1[IČO],Zlúčenie1[cis_obce.okres_skratka])</f>
        <v>BB</v>
      </c>
    </row>
    <row r="3458" spans="1:10" hidden="1" x14ac:dyDescent="0.25">
      <c r="A3458" t="s">
        <v>7</v>
      </c>
      <c r="B3458" t="s">
        <v>68</v>
      </c>
      <c r="C3458" t="s">
        <v>10</v>
      </c>
      <c r="D3458"/>
      <c r="E3458" s="8"/>
      <c r="F3458">
        <v>40</v>
      </c>
      <c r="G3458">
        <f>SUM(Tabuľka9[[#This Row],[Predpokladané spotrebované množstvo 07-12/2022]]*Tabuľka9[[#This Row],[Cena MJ S  DPH]])</f>
        <v>0</v>
      </c>
      <c r="H3458" s="1">
        <v>37827464</v>
      </c>
      <c r="I3458" t="str">
        <f>_xlfn.XLOOKUP(Tabuľka9[[#This Row],[IČO]],Zlúčenie1[IČO],Zlúčenie1[zariadenie_short])</f>
        <v>DSS Sebedín</v>
      </c>
      <c r="J3458" t="str">
        <f>_xlfn.XLOOKUP(Tabuľka9[[#This Row],[IČO]],Zlúčenie1[IČO],Zlúčenie1[cis_obce.okres_skratka])</f>
        <v>BB</v>
      </c>
    </row>
    <row r="3459" spans="1:10" hidden="1" x14ac:dyDescent="0.25">
      <c r="A3459" t="s">
        <v>7</v>
      </c>
      <c r="B3459" t="s">
        <v>69</v>
      </c>
      <c r="C3459" t="s">
        <v>10</v>
      </c>
      <c r="D3459"/>
      <c r="E3459" s="8"/>
      <c r="F3459">
        <v>40</v>
      </c>
      <c r="G3459">
        <f>SUM(Tabuľka9[[#This Row],[Predpokladané spotrebované množstvo 07-12/2022]]*Tabuľka9[[#This Row],[Cena MJ S  DPH]])</f>
        <v>0</v>
      </c>
      <c r="H3459" s="1">
        <v>37827464</v>
      </c>
      <c r="I3459" t="str">
        <f>_xlfn.XLOOKUP(Tabuľka9[[#This Row],[IČO]],Zlúčenie1[IČO],Zlúčenie1[zariadenie_short])</f>
        <v>DSS Sebedín</v>
      </c>
      <c r="J3459" t="str">
        <f>_xlfn.XLOOKUP(Tabuľka9[[#This Row],[IČO]],Zlúčenie1[IČO],Zlúčenie1[cis_obce.okres_skratka])</f>
        <v>BB</v>
      </c>
    </row>
    <row r="3460" spans="1:10" hidden="1" x14ac:dyDescent="0.25">
      <c r="A3460" t="s">
        <v>7</v>
      </c>
      <c r="B3460" t="s">
        <v>70</v>
      </c>
      <c r="C3460" t="s">
        <v>10</v>
      </c>
      <c r="D3460"/>
      <c r="E3460" s="8">
        <v>0.74</v>
      </c>
      <c r="F3460">
        <v>60</v>
      </c>
      <c r="G3460">
        <f>SUM(Tabuľka9[[#This Row],[Predpokladané spotrebované množstvo 07-12/2022]]*Tabuľka9[[#This Row],[Cena MJ S  DPH]])</f>
        <v>44.4</v>
      </c>
      <c r="H3460" s="1">
        <v>37827464</v>
      </c>
      <c r="I3460" t="str">
        <f>_xlfn.XLOOKUP(Tabuľka9[[#This Row],[IČO]],Zlúčenie1[IČO],Zlúčenie1[zariadenie_short])</f>
        <v>DSS Sebedín</v>
      </c>
      <c r="J3460" t="str">
        <f>_xlfn.XLOOKUP(Tabuľka9[[#This Row],[IČO]],Zlúčenie1[IČO],Zlúčenie1[cis_obce.okres_skratka])</f>
        <v>BB</v>
      </c>
    </row>
    <row r="3461" spans="1:10" hidden="1" x14ac:dyDescent="0.25">
      <c r="A3461" t="s">
        <v>7</v>
      </c>
      <c r="B3461" t="s">
        <v>71</v>
      </c>
      <c r="C3461" t="s">
        <v>10</v>
      </c>
      <c r="D3461"/>
      <c r="E3461" s="8"/>
      <c r="F3461"/>
      <c r="G3461">
        <f>SUM(Tabuľka9[[#This Row],[Predpokladané spotrebované množstvo 07-12/2022]]*Tabuľka9[[#This Row],[Cena MJ S  DPH]])</f>
        <v>0</v>
      </c>
      <c r="H3461" s="1">
        <v>37827464</v>
      </c>
      <c r="I3461" t="str">
        <f>_xlfn.XLOOKUP(Tabuľka9[[#This Row],[IČO]],Zlúčenie1[IČO],Zlúčenie1[zariadenie_short])</f>
        <v>DSS Sebedín</v>
      </c>
      <c r="J3461" t="str">
        <f>_xlfn.XLOOKUP(Tabuľka9[[#This Row],[IČO]],Zlúčenie1[IČO],Zlúčenie1[cis_obce.okres_skratka])</f>
        <v>BB</v>
      </c>
    </row>
    <row r="3462" spans="1:10" hidden="1" x14ac:dyDescent="0.25">
      <c r="A3462" t="s">
        <v>7</v>
      </c>
      <c r="B3462" t="s">
        <v>72</v>
      </c>
      <c r="C3462" t="s">
        <v>10</v>
      </c>
      <c r="D3462"/>
      <c r="E3462" s="8">
        <v>0.42</v>
      </c>
      <c r="F3462">
        <v>1600</v>
      </c>
      <c r="G3462">
        <f>SUM(Tabuľka9[[#This Row],[Predpokladané spotrebované množstvo 07-12/2022]]*Tabuľka9[[#This Row],[Cena MJ S  DPH]])</f>
        <v>672</v>
      </c>
      <c r="H3462" s="1">
        <v>37827464</v>
      </c>
      <c r="I3462" t="str">
        <f>_xlfn.XLOOKUP(Tabuľka9[[#This Row],[IČO]],Zlúčenie1[IČO],Zlúčenie1[zariadenie_short])</f>
        <v>DSS Sebedín</v>
      </c>
      <c r="J3462" t="str">
        <f>_xlfn.XLOOKUP(Tabuľka9[[#This Row],[IČO]],Zlúčenie1[IČO],Zlúčenie1[cis_obce.okres_skratka])</f>
        <v>BB</v>
      </c>
    </row>
    <row r="3463" spans="1:10" hidden="1" x14ac:dyDescent="0.25">
      <c r="A3463" t="s">
        <v>7</v>
      </c>
      <c r="B3463" t="s">
        <v>73</v>
      </c>
      <c r="C3463" t="s">
        <v>10</v>
      </c>
      <c r="D3463"/>
      <c r="E3463" s="8"/>
      <c r="F3463"/>
      <c r="G3463">
        <f>SUM(Tabuľka9[[#This Row],[Predpokladané spotrebované množstvo 07-12/2022]]*Tabuľka9[[#This Row],[Cena MJ S  DPH]])</f>
        <v>0</v>
      </c>
      <c r="H3463" s="1">
        <v>37827464</v>
      </c>
      <c r="I3463" t="str">
        <f>_xlfn.XLOOKUP(Tabuľka9[[#This Row],[IČO]],Zlúčenie1[IČO],Zlúčenie1[zariadenie_short])</f>
        <v>DSS Sebedín</v>
      </c>
      <c r="J3463" t="str">
        <f>_xlfn.XLOOKUP(Tabuľka9[[#This Row],[IČO]],Zlúčenie1[IČO],Zlúčenie1[cis_obce.okres_skratka])</f>
        <v>BB</v>
      </c>
    </row>
    <row r="3464" spans="1:10" hidden="1" x14ac:dyDescent="0.25">
      <c r="A3464" t="s">
        <v>7</v>
      </c>
      <c r="B3464" t="s">
        <v>74</v>
      </c>
      <c r="C3464" t="s">
        <v>10</v>
      </c>
      <c r="D3464"/>
      <c r="E3464" s="8"/>
      <c r="F3464"/>
      <c r="G3464">
        <f>SUM(Tabuľka9[[#This Row],[Predpokladané spotrebované množstvo 07-12/2022]]*Tabuľka9[[#This Row],[Cena MJ S  DPH]])</f>
        <v>0</v>
      </c>
      <c r="H3464" s="1">
        <v>37827464</v>
      </c>
      <c r="I3464" t="str">
        <f>_xlfn.XLOOKUP(Tabuľka9[[#This Row],[IČO]],Zlúčenie1[IČO],Zlúčenie1[zariadenie_short])</f>
        <v>DSS Sebedín</v>
      </c>
      <c r="J3464" t="str">
        <f>_xlfn.XLOOKUP(Tabuľka9[[#This Row],[IČO]],Zlúčenie1[IČO],Zlúčenie1[cis_obce.okres_skratka])</f>
        <v>BB</v>
      </c>
    </row>
    <row r="3465" spans="1:10" hidden="1" x14ac:dyDescent="0.25">
      <c r="A3465" t="s">
        <v>7</v>
      </c>
      <c r="B3465" t="s">
        <v>75</v>
      </c>
      <c r="C3465" t="s">
        <v>10</v>
      </c>
      <c r="D3465"/>
      <c r="E3465" s="8"/>
      <c r="F3465"/>
      <c r="G3465">
        <f>SUM(Tabuľka9[[#This Row],[Predpokladané spotrebované množstvo 07-12/2022]]*Tabuľka9[[#This Row],[Cena MJ S  DPH]])</f>
        <v>0</v>
      </c>
      <c r="H3465" s="1">
        <v>37827464</v>
      </c>
      <c r="I3465" t="str">
        <f>_xlfn.XLOOKUP(Tabuľka9[[#This Row],[IČO]],Zlúčenie1[IČO],Zlúčenie1[zariadenie_short])</f>
        <v>DSS Sebedín</v>
      </c>
      <c r="J3465" t="str">
        <f>_xlfn.XLOOKUP(Tabuľka9[[#This Row],[IČO]],Zlúčenie1[IČO],Zlúčenie1[cis_obce.okres_skratka])</f>
        <v>BB</v>
      </c>
    </row>
    <row r="3466" spans="1:10" hidden="1" x14ac:dyDescent="0.25">
      <c r="A3466" t="s">
        <v>7</v>
      </c>
      <c r="B3466" t="s">
        <v>76</v>
      </c>
      <c r="C3466" t="s">
        <v>10</v>
      </c>
      <c r="D3466"/>
      <c r="E3466" s="8"/>
      <c r="F3466"/>
      <c r="G3466">
        <f>SUM(Tabuľka9[[#This Row],[Predpokladané spotrebované množstvo 07-12/2022]]*Tabuľka9[[#This Row],[Cena MJ S  DPH]])</f>
        <v>0</v>
      </c>
      <c r="H3466" s="1">
        <v>37827464</v>
      </c>
      <c r="I3466" t="str">
        <f>_xlfn.XLOOKUP(Tabuľka9[[#This Row],[IČO]],Zlúčenie1[IČO],Zlúčenie1[zariadenie_short])</f>
        <v>DSS Sebedín</v>
      </c>
      <c r="J3466" t="str">
        <f>_xlfn.XLOOKUP(Tabuľka9[[#This Row],[IČO]],Zlúčenie1[IČO],Zlúčenie1[cis_obce.okres_skratka])</f>
        <v>BB</v>
      </c>
    </row>
    <row r="3467" spans="1:10" hidden="1" x14ac:dyDescent="0.25">
      <c r="A3467" t="s">
        <v>7</v>
      </c>
      <c r="B3467" t="s">
        <v>77</v>
      </c>
      <c r="C3467" t="s">
        <v>10</v>
      </c>
      <c r="D3467"/>
      <c r="E3467" s="8"/>
      <c r="F3467"/>
      <c r="G3467">
        <f>SUM(Tabuľka9[[#This Row],[Predpokladané spotrebované množstvo 07-12/2022]]*Tabuľka9[[#This Row],[Cena MJ S  DPH]])</f>
        <v>0</v>
      </c>
      <c r="H3467" s="1">
        <v>37827464</v>
      </c>
      <c r="I3467" t="str">
        <f>_xlfn.XLOOKUP(Tabuľka9[[#This Row],[IČO]],Zlúčenie1[IČO],Zlúčenie1[zariadenie_short])</f>
        <v>DSS Sebedín</v>
      </c>
      <c r="J3467" t="str">
        <f>_xlfn.XLOOKUP(Tabuľka9[[#This Row],[IČO]],Zlúčenie1[IČO],Zlúčenie1[cis_obce.okres_skratka])</f>
        <v>BB</v>
      </c>
    </row>
    <row r="3468" spans="1:10" hidden="1" x14ac:dyDescent="0.25">
      <c r="A3468" t="s">
        <v>78</v>
      </c>
      <c r="B3468" t="s">
        <v>79</v>
      </c>
      <c r="C3468" t="s">
        <v>16</v>
      </c>
      <c r="D3468"/>
      <c r="E3468" s="8">
        <v>0.1</v>
      </c>
      <c r="F3468">
        <v>800</v>
      </c>
      <c r="G3468">
        <f>SUM(Tabuľka9[[#This Row],[Predpokladané spotrebované množstvo 07-12/2022]]*Tabuľka9[[#This Row],[Cena MJ S  DPH]])</f>
        <v>80</v>
      </c>
      <c r="H3468" s="1">
        <v>37827464</v>
      </c>
      <c r="I3468" t="str">
        <f>_xlfn.XLOOKUP(Tabuľka9[[#This Row],[IČO]],Zlúčenie1[IČO],Zlúčenie1[zariadenie_short])</f>
        <v>DSS Sebedín</v>
      </c>
      <c r="J3468" t="str">
        <f>_xlfn.XLOOKUP(Tabuľka9[[#This Row],[IČO]],Zlúčenie1[IČO],Zlúčenie1[cis_obce.okres_skratka])</f>
        <v>BB</v>
      </c>
    </row>
    <row r="3469" spans="1:10" hidden="1" x14ac:dyDescent="0.25">
      <c r="A3469" t="s">
        <v>78</v>
      </c>
      <c r="B3469" t="s">
        <v>80</v>
      </c>
      <c r="C3469" t="s">
        <v>16</v>
      </c>
      <c r="D3469"/>
      <c r="E3469" s="8">
        <v>0.11</v>
      </c>
      <c r="F3469">
        <v>1500</v>
      </c>
      <c r="G3469">
        <f>SUM(Tabuľka9[[#This Row],[Predpokladané spotrebované množstvo 07-12/2022]]*Tabuľka9[[#This Row],[Cena MJ S  DPH]])</f>
        <v>165</v>
      </c>
      <c r="H3469" s="1">
        <v>37827464</v>
      </c>
      <c r="I3469" t="str">
        <f>_xlfn.XLOOKUP(Tabuľka9[[#This Row],[IČO]],Zlúčenie1[IČO],Zlúčenie1[zariadenie_short])</f>
        <v>DSS Sebedín</v>
      </c>
      <c r="J3469" t="str">
        <f>_xlfn.XLOOKUP(Tabuľka9[[#This Row],[IČO]],Zlúčenie1[IČO],Zlúčenie1[cis_obce.okres_skratka])</f>
        <v>BB</v>
      </c>
    </row>
    <row r="3470" spans="1:10" x14ac:dyDescent="0.25">
      <c r="A3470" s="9" t="s">
        <v>81</v>
      </c>
      <c r="B3470" s="9" t="s">
        <v>82</v>
      </c>
      <c r="C3470" s="9" t="s">
        <v>10</v>
      </c>
      <c r="F3470" s="9">
        <v>60</v>
      </c>
      <c r="G3470" s="9">
        <f>SUM(Tabuľka9[[#This Row],[Predpokladané spotrebované množstvo 07-12/2022]]*Tabuľka9[[#This Row],[Cena MJ S  DPH]])</f>
        <v>0</v>
      </c>
      <c r="H3470" s="12">
        <v>37827464</v>
      </c>
      <c r="I3470" s="9" t="str">
        <f>_xlfn.XLOOKUP(Tabuľka9[[#This Row],[IČO]],Zlúčenie1[IČO],Zlúčenie1[zariadenie_short])</f>
        <v>DSS Sebedín</v>
      </c>
      <c r="J3470" s="9" t="str">
        <f>_xlfn.XLOOKUP(Tabuľka9[[#This Row],[IČO]],Zlúčenie1[IČO],Zlúčenie1[cis_obce.okres_skratka])</f>
        <v>BB</v>
      </c>
    </row>
    <row r="3471" spans="1:10" x14ac:dyDescent="0.25">
      <c r="A3471" s="9" t="s">
        <v>81</v>
      </c>
      <c r="B3471" s="9" t="s">
        <v>83</v>
      </c>
      <c r="C3471" s="9" t="s">
        <v>10</v>
      </c>
      <c r="F3471" s="9">
        <v>60</v>
      </c>
      <c r="G3471" s="9">
        <f>SUM(Tabuľka9[[#This Row],[Predpokladané spotrebované množstvo 07-12/2022]]*Tabuľka9[[#This Row],[Cena MJ S  DPH]])</f>
        <v>0</v>
      </c>
      <c r="H3471" s="12">
        <v>37827464</v>
      </c>
      <c r="I3471" s="9" t="str">
        <f>_xlfn.XLOOKUP(Tabuľka9[[#This Row],[IČO]],Zlúčenie1[IČO],Zlúčenie1[zariadenie_short])</f>
        <v>DSS Sebedín</v>
      </c>
      <c r="J3471" s="9" t="str">
        <f>_xlfn.XLOOKUP(Tabuľka9[[#This Row],[IČO]],Zlúčenie1[IČO],Zlúčenie1[cis_obce.okres_skratka])</f>
        <v>BB</v>
      </c>
    </row>
    <row r="3472" spans="1:10" x14ac:dyDescent="0.25">
      <c r="A3472" s="9" t="s">
        <v>81</v>
      </c>
      <c r="B3472" s="9" t="s">
        <v>84</v>
      </c>
      <c r="C3472" s="9" t="s">
        <v>10</v>
      </c>
      <c r="F3472" s="9">
        <v>300</v>
      </c>
      <c r="G3472" s="9">
        <f>SUM(Tabuľka9[[#This Row],[Predpokladané spotrebované množstvo 07-12/2022]]*Tabuľka9[[#This Row],[Cena MJ S  DPH]])</f>
        <v>0</v>
      </c>
      <c r="H3472" s="12">
        <v>37827464</v>
      </c>
      <c r="I3472" s="9" t="str">
        <f>_xlfn.XLOOKUP(Tabuľka9[[#This Row],[IČO]],Zlúčenie1[IČO],Zlúčenie1[zariadenie_short])</f>
        <v>DSS Sebedín</v>
      </c>
      <c r="J3472" s="9" t="str">
        <f>_xlfn.XLOOKUP(Tabuľka9[[#This Row],[IČO]],Zlúčenie1[IČO],Zlúčenie1[cis_obce.okres_skratka])</f>
        <v>BB</v>
      </c>
    </row>
    <row r="3473" spans="1:10" x14ac:dyDescent="0.25">
      <c r="A3473" s="9" t="s">
        <v>81</v>
      </c>
      <c r="B3473" s="9" t="s">
        <v>85</v>
      </c>
      <c r="C3473" s="9" t="s">
        <v>10</v>
      </c>
      <c r="F3473" s="9">
        <v>300</v>
      </c>
      <c r="G3473" s="9">
        <f>SUM(Tabuľka9[[#This Row],[Predpokladané spotrebované množstvo 07-12/2022]]*Tabuľka9[[#This Row],[Cena MJ S  DPH]])</f>
        <v>0</v>
      </c>
      <c r="H3473" s="12">
        <v>37827464</v>
      </c>
      <c r="I3473" s="9" t="str">
        <f>_xlfn.XLOOKUP(Tabuľka9[[#This Row],[IČO]],Zlúčenie1[IČO],Zlúčenie1[zariadenie_short])</f>
        <v>DSS Sebedín</v>
      </c>
      <c r="J3473" s="9" t="str">
        <f>_xlfn.XLOOKUP(Tabuľka9[[#This Row],[IČO]],Zlúčenie1[IČO],Zlúčenie1[cis_obce.okres_skratka])</f>
        <v>BB</v>
      </c>
    </row>
    <row r="3474" spans="1:10" hidden="1" x14ac:dyDescent="0.25">
      <c r="A3474" t="s">
        <v>81</v>
      </c>
      <c r="B3474" t="s">
        <v>86</v>
      </c>
      <c r="C3474" t="s">
        <v>10</v>
      </c>
      <c r="D3474"/>
      <c r="E3474" s="8">
        <v>3.6</v>
      </c>
      <c r="F3474"/>
      <c r="G3474">
        <f>SUM(Tabuľka9[[#This Row],[Predpokladané spotrebované množstvo 07-12/2022]]*Tabuľka9[[#This Row],[Cena MJ S  DPH]])</f>
        <v>0</v>
      </c>
      <c r="H3474" s="1">
        <v>37827464</v>
      </c>
      <c r="I3474" t="str">
        <f>_xlfn.XLOOKUP(Tabuľka9[[#This Row],[IČO]],Zlúčenie1[IČO],Zlúčenie1[zariadenie_short])</f>
        <v>DSS Sebedín</v>
      </c>
      <c r="J3474" t="str">
        <f>_xlfn.XLOOKUP(Tabuľka9[[#This Row],[IČO]],Zlúčenie1[IČO],Zlúčenie1[cis_obce.okres_skratka])</f>
        <v>BB</v>
      </c>
    </row>
    <row r="3475" spans="1:10" hidden="1" x14ac:dyDescent="0.25">
      <c r="A3475" t="s">
        <v>81</v>
      </c>
      <c r="B3475" t="s">
        <v>87</v>
      </c>
      <c r="C3475" t="s">
        <v>10</v>
      </c>
      <c r="D3475"/>
      <c r="E3475" s="8"/>
      <c r="F3475"/>
      <c r="G3475">
        <f>SUM(Tabuľka9[[#This Row],[Predpokladané spotrebované množstvo 07-12/2022]]*Tabuľka9[[#This Row],[Cena MJ S  DPH]])</f>
        <v>0</v>
      </c>
      <c r="H3475" s="1">
        <v>37827464</v>
      </c>
      <c r="I3475" t="str">
        <f>_xlfn.XLOOKUP(Tabuľka9[[#This Row],[IČO]],Zlúčenie1[IČO],Zlúčenie1[zariadenie_short])</f>
        <v>DSS Sebedín</v>
      </c>
      <c r="J3475" t="str">
        <f>_xlfn.XLOOKUP(Tabuľka9[[#This Row],[IČO]],Zlúčenie1[IČO],Zlúčenie1[cis_obce.okres_skratka])</f>
        <v>BB</v>
      </c>
    </row>
    <row r="3476" spans="1:10" hidden="1" x14ac:dyDescent="0.25">
      <c r="A3476" t="s">
        <v>81</v>
      </c>
      <c r="B3476" t="s">
        <v>88</v>
      </c>
      <c r="C3476" t="s">
        <v>10</v>
      </c>
      <c r="D3476"/>
      <c r="E3476" s="8">
        <v>6.8</v>
      </c>
      <c r="F3476"/>
      <c r="G3476">
        <f>SUM(Tabuľka9[[#This Row],[Predpokladané spotrebované množstvo 07-12/2022]]*Tabuľka9[[#This Row],[Cena MJ S  DPH]])</f>
        <v>0</v>
      </c>
      <c r="H3476" s="1">
        <v>37827464</v>
      </c>
      <c r="I3476" t="str">
        <f>_xlfn.XLOOKUP(Tabuľka9[[#This Row],[IČO]],Zlúčenie1[IČO],Zlúčenie1[zariadenie_short])</f>
        <v>DSS Sebedín</v>
      </c>
      <c r="J3476" t="str">
        <f>_xlfn.XLOOKUP(Tabuľka9[[#This Row],[IČO]],Zlúčenie1[IČO],Zlúčenie1[cis_obce.okres_skratka])</f>
        <v>BB</v>
      </c>
    </row>
    <row r="3477" spans="1:10" hidden="1" x14ac:dyDescent="0.25">
      <c r="A3477" t="s">
        <v>81</v>
      </c>
      <c r="B3477" t="s">
        <v>89</v>
      </c>
      <c r="C3477" t="s">
        <v>10</v>
      </c>
      <c r="D3477"/>
      <c r="E3477" s="8">
        <v>4.2</v>
      </c>
      <c r="F3477"/>
      <c r="G3477">
        <f>SUM(Tabuľka9[[#This Row],[Predpokladané spotrebované množstvo 07-12/2022]]*Tabuľka9[[#This Row],[Cena MJ S  DPH]])</f>
        <v>0</v>
      </c>
      <c r="H3477" s="1">
        <v>37827464</v>
      </c>
      <c r="I3477" t="str">
        <f>_xlfn.XLOOKUP(Tabuľka9[[#This Row],[IČO]],Zlúčenie1[IČO],Zlúčenie1[zariadenie_short])</f>
        <v>DSS Sebedín</v>
      </c>
      <c r="J3477" t="str">
        <f>_xlfn.XLOOKUP(Tabuľka9[[#This Row],[IČO]],Zlúčenie1[IČO],Zlúčenie1[cis_obce.okres_skratka])</f>
        <v>BB</v>
      </c>
    </row>
    <row r="3478" spans="1:10" hidden="1" x14ac:dyDescent="0.25">
      <c r="A3478" t="s">
        <v>90</v>
      </c>
      <c r="B3478" t="s">
        <v>91</v>
      </c>
      <c r="C3478" t="s">
        <v>10</v>
      </c>
      <c r="D3478"/>
      <c r="E3478" s="8">
        <v>0.79</v>
      </c>
      <c r="F3478">
        <v>1400</v>
      </c>
      <c r="G3478">
        <f>SUM(Tabuľka9[[#This Row],[Predpokladané spotrebované množstvo 07-12/2022]]*Tabuľka9[[#This Row],[Cena MJ S  DPH]])</f>
        <v>1106</v>
      </c>
      <c r="H3478" s="1">
        <v>37827464</v>
      </c>
      <c r="I3478" t="str">
        <f>_xlfn.XLOOKUP(Tabuľka9[[#This Row],[IČO]],Zlúčenie1[IČO],Zlúčenie1[zariadenie_short])</f>
        <v>DSS Sebedín</v>
      </c>
      <c r="J3478" t="str">
        <f>_xlfn.XLOOKUP(Tabuľka9[[#This Row],[IČO]],Zlúčenie1[IČO],Zlúčenie1[cis_obce.okres_skratka])</f>
        <v>BB</v>
      </c>
    </row>
    <row r="3479" spans="1:10" hidden="1" x14ac:dyDescent="0.25">
      <c r="A3479" t="s">
        <v>92</v>
      </c>
      <c r="B3479" t="s">
        <v>93</v>
      </c>
      <c r="C3479" t="s">
        <v>10</v>
      </c>
      <c r="D3479"/>
      <c r="E3479" s="8">
        <v>2.91</v>
      </c>
      <c r="F3479">
        <v>175</v>
      </c>
      <c r="G3479">
        <f>SUM(Tabuľka9[[#This Row],[Predpokladané spotrebované množstvo 07-12/2022]]*Tabuľka9[[#This Row],[Cena MJ S  DPH]])</f>
        <v>509.25</v>
      </c>
      <c r="H3479" s="1">
        <v>37827464</v>
      </c>
      <c r="I3479" t="str">
        <f>_xlfn.XLOOKUP(Tabuľka9[[#This Row],[IČO]],Zlúčenie1[IČO],Zlúčenie1[zariadenie_short])</f>
        <v>DSS Sebedín</v>
      </c>
      <c r="J3479" t="str">
        <f>_xlfn.XLOOKUP(Tabuľka9[[#This Row],[IČO]],Zlúčenie1[IČO],Zlúčenie1[cis_obce.okres_skratka])</f>
        <v>BB</v>
      </c>
    </row>
    <row r="3480" spans="1:10" hidden="1" x14ac:dyDescent="0.25">
      <c r="A3480" t="s">
        <v>92</v>
      </c>
      <c r="B3480" t="s">
        <v>94</v>
      </c>
      <c r="C3480" t="s">
        <v>10</v>
      </c>
      <c r="D3480"/>
      <c r="E3480" s="8">
        <v>2.13</v>
      </c>
      <c r="F3480">
        <v>25</v>
      </c>
      <c r="G3480">
        <f>SUM(Tabuľka9[[#This Row],[Predpokladané spotrebované množstvo 07-12/2022]]*Tabuľka9[[#This Row],[Cena MJ S  DPH]])</f>
        <v>53.25</v>
      </c>
      <c r="H3480" s="1">
        <v>37827464</v>
      </c>
      <c r="I3480" t="str">
        <f>_xlfn.XLOOKUP(Tabuľka9[[#This Row],[IČO]],Zlúčenie1[IČO],Zlúčenie1[zariadenie_short])</f>
        <v>DSS Sebedín</v>
      </c>
      <c r="J3480" t="str">
        <f>_xlfn.XLOOKUP(Tabuľka9[[#This Row],[IČO]],Zlúčenie1[IČO],Zlúčenie1[cis_obce.okres_skratka])</f>
        <v>BB</v>
      </c>
    </row>
    <row r="3481" spans="1:10" hidden="1" x14ac:dyDescent="0.25">
      <c r="A3481" t="s">
        <v>92</v>
      </c>
      <c r="B3481" t="s">
        <v>95</v>
      </c>
      <c r="C3481" t="s">
        <v>10</v>
      </c>
      <c r="D3481"/>
      <c r="E3481" s="8">
        <v>2.2799999999999998</v>
      </c>
      <c r="F3481">
        <v>50</v>
      </c>
      <c r="G3481">
        <f>SUM(Tabuľka9[[#This Row],[Predpokladané spotrebované množstvo 07-12/2022]]*Tabuľka9[[#This Row],[Cena MJ S  DPH]])</f>
        <v>113.99999999999999</v>
      </c>
      <c r="H3481" s="1">
        <v>37827464</v>
      </c>
      <c r="I3481" t="str">
        <f>_xlfn.XLOOKUP(Tabuľka9[[#This Row],[IČO]],Zlúčenie1[IČO],Zlúčenie1[zariadenie_short])</f>
        <v>DSS Sebedín</v>
      </c>
      <c r="J3481" t="str">
        <f>_xlfn.XLOOKUP(Tabuľka9[[#This Row],[IČO]],Zlúčenie1[IČO],Zlúčenie1[cis_obce.okres_skratka])</f>
        <v>BB</v>
      </c>
    </row>
    <row r="3482" spans="1:10" hidden="1" x14ac:dyDescent="0.25">
      <c r="A3482" t="s">
        <v>92</v>
      </c>
      <c r="B3482" t="s">
        <v>96</v>
      </c>
      <c r="C3482" t="s">
        <v>10</v>
      </c>
      <c r="D3482"/>
      <c r="E3482" s="8">
        <v>2.91</v>
      </c>
      <c r="F3482">
        <v>50</v>
      </c>
      <c r="G3482">
        <f>SUM(Tabuľka9[[#This Row],[Predpokladané spotrebované množstvo 07-12/2022]]*Tabuľka9[[#This Row],[Cena MJ S  DPH]])</f>
        <v>145.5</v>
      </c>
      <c r="H3482" s="1">
        <v>37827464</v>
      </c>
      <c r="I3482" t="str">
        <f>_xlfn.XLOOKUP(Tabuľka9[[#This Row],[IČO]],Zlúčenie1[IČO],Zlúčenie1[zariadenie_short])</f>
        <v>DSS Sebedín</v>
      </c>
      <c r="J3482" t="str">
        <f>_xlfn.XLOOKUP(Tabuľka9[[#This Row],[IČO]],Zlúčenie1[IČO],Zlúčenie1[cis_obce.okres_skratka])</f>
        <v>BB</v>
      </c>
    </row>
    <row r="3483" spans="1:10" hidden="1" x14ac:dyDescent="0.25">
      <c r="A3483" t="s">
        <v>92</v>
      </c>
      <c r="B3483" t="s">
        <v>97</v>
      </c>
      <c r="C3483" t="s">
        <v>10</v>
      </c>
      <c r="D3483"/>
      <c r="E3483" s="8">
        <v>2.91</v>
      </c>
      <c r="F3483">
        <v>175</v>
      </c>
      <c r="G3483">
        <f>SUM(Tabuľka9[[#This Row],[Predpokladané spotrebované množstvo 07-12/2022]]*Tabuľka9[[#This Row],[Cena MJ S  DPH]])</f>
        <v>509.25</v>
      </c>
      <c r="H3483" s="1">
        <v>37827464</v>
      </c>
      <c r="I3483" t="str">
        <f>_xlfn.XLOOKUP(Tabuľka9[[#This Row],[IČO]],Zlúčenie1[IČO],Zlúčenie1[zariadenie_short])</f>
        <v>DSS Sebedín</v>
      </c>
      <c r="J3483" t="str">
        <f>_xlfn.XLOOKUP(Tabuľka9[[#This Row],[IČO]],Zlúčenie1[IČO],Zlúčenie1[cis_obce.okres_skratka])</f>
        <v>BB</v>
      </c>
    </row>
    <row r="3484" spans="1:10" hidden="1" x14ac:dyDescent="0.25">
      <c r="A3484" t="s">
        <v>92</v>
      </c>
      <c r="B3484" t="s">
        <v>98</v>
      </c>
      <c r="C3484" t="s">
        <v>10</v>
      </c>
      <c r="D3484"/>
      <c r="E3484" s="8">
        <v>2.2799999999999998</v>
      </c>
      <c r="F3484">
        <v>50</v>
      </c>
      <c r="G3484">
        <f>SUM(Tabuľka9[[#This Row],[Predpokladané spotrebované množstvo 07-12/2022]]*Tabuľka9[[#This Row],[Cena MJ S  DPH]])</f>
        <v>113.99999999999999</v>
      </c>
      <c r="H3484" s="1">
        <v>37827464</v>
      </c>
      <c r="I3484" t="str">
        <f>_xlfn.XLOOKUP(Tabuľka9[[#This Row],[IČO]],Zlúčenie1[IČO],Zlúčenie1[zariadenie_short])</f>
        <v>DSS Sebedín</v>
      </c>
      <c r="J3484" t="str">
        <f>_xlfn.XLOOKUP(Tabuľka9[[#This Row],[IČO]],Zlúčenie1[IČO],Zlúčenie1[cis_obce.okres_skratka])</f>
        <v>BB</v>
      </c>
    </row>
    <row r="3485" spans="1:10" hidden="1" x14ac:dyDescent="0.25">
      <c r="A3485" t="s">
        <v>92</v>
      </c>
      <c r="B3485" t="s">
        <v>99</v>
      </c>
      <c r="C3485" t="s">
        <v>45</v>
      </c>
      <c r="D3485"/>
      <c r="E3485" s="8">
        <v>1.1399999999999999</v>
      </c>
      <c r="F3485">
        <v>150</v>
      </c>
      <c r="G3485">
        <f>SUM(Tabuľka9[[#This Row],[Predpokladané spotrebované množstvo 07-12/2022]]*Tabuľka9[[#This Row],[Cena MJ S  DPH]])</f>
        <v>170.99999999999997</v>
      </c>
      <c r="H3485" s="1">
        <v>37827464</v>
      </c>
      <c r="I3485" t="str">
        <f>_xlfn.XLOOKUP(Tabuľka9[[#This Row],[IČO]],Zlúčenie1[IČO],Zlúčenie1[zariadenie_short])</f>
        <v>DSS Sebedín</v>
      </c>
      <c r="J3485" t="str">
        <f>_xlfn.XLOOKUP(Tabuľka9[[#This Row],[IČO]],Zlúčenie1[IČO],Zlúčenie1[cis_obce.okres_skratka])</f>
        <v>BB</v>
      </c>
    </row>
    <row r="3486" spans="1:10" hidden="1" x14ac:dyDescent="0.25">
      <c r="A3486" t="s">
        <v>92</v>
      </c>
      <c r="B3486" t="s">
        <v>100</v>
      </c>
      <c r="C3486" t="s">
        <v>10</v>
      </c>
      <c r="D3486"/>
      <c r="E3486" s="8">
        <v>2.95</v>
      </c>
      <c r="F3486">
        <v>20</v>
      </c>
      <c r="G3486">
        <f>SUM(Tabuľka9[[#This Row],[Predpokladané spotrebované množstvo 07-12/2022]]*Tabuľka9[[#This Row],[Cena MJ S  DPH]])</f>
        <v>59</v>
      </c>
      <c r="H3486" s="1">
        <v>37827464</v>
      </c>
      <c r="I3486" t="str">
        <f>_xlfn.XLOOKUP(Tabuľka9[[#This Row],[IČO]],Zlúčenie1[IČO],Zlúčenie1[zariadenie_short])</f>
        <v>DSS Sebedín</v>
      </c>
      <c r="J3486" t="str">
        <f>_xlfn.XLOOKUP(Tabuľka9[[#This Row],[IČO]],Zlúčenie1[IČO],Zlúčenie1[cis_obce.okres_skratka])</f>
        <v>BB</v>
      </c>
    </row>
    <row r="3487" spans="1:10" hidden="1" x14ac:dyDescent="0.25">
      <c r="A3487" t="s">
        <v>92</v>
      </c>
      <c r="B3487" t="s">
        <v>101</v>
      </c>
      <c r="C3487" t="s">
        <v>45</v>
      </c>
      <c r="D3487"/>
      <c r="E3487" s="8">
        <v>1.61</v>
      </c>
      <c r="F3487">
        <v>20</v>
      </c>
      <c r="G3487">
        <f>SUM(Tabuľka9[[#This Row],[Predpokladané spotrebované množstvo 07-12/2022]]*Tabuľka9[[#This Row],[Cena MJ S  DPH]])</f>
        <v>32.200000000000003</v>
      </c>
      <c r="H3487" s="1">
        <v>37827464</v>
      </c>
      <c r="I3487" t="str">
        <f>_xlfn.XLOOKUP(Tabuľka9[[#This Row],[IČO]],Zlúčenie1[IČO],Zlúčenie1[zariadenie_short])</f>
        <v>DSS Sebedín</v>
      </c>
      <c r="J3487" t="str">
        <f>_xlfn.XLOOKUP(Tabuľka9[[#This Row],[IČO]],Zlúčenie1[IČO],Zlúčenie1[cis_obce.okres_skratka])</f>
        <v>BB</v>
      </c>
    </row>
    <row r="3488" spans="1:10" hidden="1" x14ac:dyDescent="0.25">
      <c r="A3488" t="s">
        <v>92</v>
      </c>
      <c r="B3488" t="s">
        <v>102</v>
      </c>
      <c r="C3488" t="s">
        <v>10</v>
      </c>
      <c r="D3488"/>
      <c r="E3488" s="8">
        <v>9</v>
      </c>
      <c r="F3488">
        <v>30</v>
      </c>
      <c r="G3488">
        <f>SUM(Tabuľka9[[#This Row],[Predpokladané spotrebované množstvo 07-12/2022]]*Tabuľka9[[#This Row],[Cena MJ S  DPH]])</f>
        <v>270</v>
      </c>
      <c r="H3488" s="1">
        <v>37827464</v>
      </c>
      <c r="I3488" t="str">
        <f>_xlfn.XLOOKUP(Tabuľka9[[#This Row],[IČO]],Zlúčenie1[IČO],Zlúčenie1[zariadenie_short])</f>
        <v>DSS Sebedín</v>
      </c>
      <c r="J3488" t="str">
        <f>_xlfn.XLOOKUP(Tabuľka9[[#This Row],[IČO]],Zlúčenie1[IČO],Zlúčenie1[cis_obce.okres_skratka])</f>
        <v>BB</v>
      </c>
    </row>
    <row r="3489" spans="1:10" hidden="1" x14ac:dyDescent="0.25">
      <c r="A3489" t="s">
        <v>92</v>
      </c>
      <c r="B3489" t="s">
        <v>103</v>
      </c>
      <c r="C3489" t="s">
        <v>10</v>
      </c>
      <c r="D3489"/>
      <c r="E3489" s="8">
        <v>8.5</v>
      </c>
      <c r="F3489">
        <v>30</v>
      </c>
      <c r="G3489">
        <f>SUM(Tabuľka9[[#This Row],[Predpokladané spotrebované množstvo 07-12/2022]]*Tabuľka9[[#This Row],[Cena MJ S  DPH]])</f>
        <v>255</v>
      </c>
      <c r="H3489" s="1">
        <v>37827464</v>
      </c>
      <c r="I3489" t="str">
        <f>_xlfn.XLOOKUP(Tabuľka9[[#This Row],[IČO]],Zlúčenie1[IČO],Zlúčenie1[zariadenie_short])</f>
        <v>DSS Sebedín</v>
      </c>
      <c r="J3489" t="str">
        <f>_xlfn.XLOOKUP(Tabuľka9[[#This Row],[IČO]],Zlúčenie1[IČO],Zlúčenie1[cis_obce.okres_skratka])</f>
        <v>BB</v>
      </c>
    </row>
    <row r="3490" spans="1:10" hidden="1" x14ac:dyDescent="0.25">
      <c r="A3490" t="s">
        <v>90</v>
      </c>
      <c r="B3490" t="s">
        <v>104</v>
      </c>
      <c r="C3490" t="s">
        <v>45</v>
      </c>
      <c r="D3490"/>
      <c r="E3490" s="8"/>
      <c r="F3490"/>
      <c r="G3490">
        <f>SUM(Tabuľka9[[#This Row],[Predpokladané spotrebované množstvo 07-12/2022]]*Tabuľka9[[#This Row],[Cena MJ S  DPH]])</f>
        <v>0</v>
      </c>
      <c r="H3490" s="1">
        <v>37827464</v>
      </c>
      <c r="I3490" t="str">
        <f>_xlfn.XLOOKUP(Tabuľka9[[#This Row],[IČO]],Zlúčenie1[IČO],Zlúčenie1[zariadenie_short])</f>
        <v>DSS Sebedín</v>
      </c>
      <c r="J3490" t="str">
        <f>_xlfn.XLOOKUP(Tabuľka9[[#This Row],[IČO]],Zlúčenie1[IČO],Zlúčenie1[cis_obce.okres_skratka])</f>
        <v>BB</v>
      </c>
    </row>
    <row r="3491" spans="1:10" hidden="1" x14ac:dyDescent="0.25">
      <c r="A3491" t="s">
        <v>92</v>
      </c>
      <c r="B3491" t="s">
        <v>105</v>
      </c>
      <c r="C3491" t="s">
        <v>10</v>
      </c>
      <c r="D3491"/>
      <c r="E3491" s="8">
        <v>8.5</v>
      </c>
      <c r="F3491">
        <v>30</v>
      </c>
      <c r="G3491">
        <f>SUM(Tabuľka9[[#This Row],[Predpokladané spotrebované množstvo 07-12/2022]]*Tabuľka9[[#This Row],[Cena MJ S  DPH]])</f>
        <v>255</v>
      </c>
      <c r="H3491" s="1">
        <v>37827464</v>
      </c>
      <c r="I3491" t="str">
        <f>_xlfn.XLOOKUP(Tabuľka9[[#This Row],[IČO]],Zlúčenie1[IČO],Zlúčenie1[zariadenie_short])</f>
        <v>DSS Sebedín</v>
      </c>
      <c r="J3491" t="str">
        <f>_xlfn.XLOOKUP(Tabuľka9[[#This Row],[IČO]],Zlúčenie1[IČO],Zlúčenie1[cis_obce.okres_skratka])</f>
        <v>BB</v>
      </c>
    </row>
    <row r="3492" spans="1:10" hidden="1" x14ac:dyDescent="0.25">
      <c r="A3492" t="s">
        <v>92</v>
      </c>
      <c r="B3492" t="s">
        <v>106</v>
      </c>
      <c r="C3492" t="s">
        <v>10</v>
      </c>
      <c r="D3492"/>
      <c r="E3492" s="8">
        <v>8</v>
      </c>
      <c r="F3492">
        <v>30</v>
      </c>
      <c r="G3492">
        <f>SUM(Tabuľka9[[#This Row],[Predpokladané spotrebované množstvo 07-12/2022]]*Tabuľka9[[#This Row],[Cena MJ S  DPH]])</f>
        <v>240</v>
      </c>
      <c r="H3492" s="1">
        <v>37827464</v>
      </c>
      <c r="I3492" t="str">
        <f>_xlfn.XLOOKUP(Tabuľka9[[#This Row],[IČO]],Zlúčenie1[IČO],Zlúčenie1[zariadenie_short])</f>
        <v>DSS Sebedín</v>
      </c>
      <c r="J3492" t="str">
        <f>_xlfn.XLOOKUP(Tabuľka9[[#This Row],[IČO]],Zlúčenie1[IČO],Zlúčenie1[cis_obce.okres_skratka])</f>
        <v>BB</v>
      </c>
    </row>
    <row r="3493" spans="1:10" hidden="1" x14ac:dyDescent="0.25">
      <c r="A3493" t="s">
        <v>92</v>
      </c>
      <c r="B3493" t="s">
        <v>107</v>
      </c>
      <c r="C3493" t="s">
        <v>10</v>
      </c>
      <c r="D3493"/>
      <c r="E3493" s="8">
        <v>1.45</v>
      </c>
      <c r="F3493">
        <v>100</v>
      </c>
      <c r="G3493">
        <f>SUM(Tabuľka9[[#This Row],[Predpokladané spotrebované množstvo 07-12/2022]]*Tabuľka9[[#This Row],[Cena MJ S  DPH]])</f>
        <v>145</v>
      </c>
      <c r="H3493" s="1">
        <v>37827464</v>
      </c>
      <c r="I3493" t="str">
        <f>_xlfn.XLOOKUP(Tabuľka9[[#This Row],[IČO]],Zlúčenie1[IČO],Zlúčenie1[zariadenie_short])</f>
        <v>DSS Sebedín</v>
      </c>
      <c r="J3493" t="str">
        <f>_xlfn.XLOOKUP(Tabuľka9[[#This Row],[IČO]],Zlúčenie1[IČO],Zlúčenie1[cis_obce.okres_skratka])</f>
        <v>BB</v>
      </c>
    </row>
    <row r="3494" spans="1:10" hidden="1" x14ac:dyDescent="0.25">
      <c r="A3494" t="s">
        <v>92</v>
      </c>
      <c r="B3494" t="s">
        <v>108</v>
      </c>
      <c r="C3494" t="s">
        <v>10</v>
      </c>
      <c r="D3494"/>
      <c r="E3494" s="8">
        <v>8.8000000000000007</v>
      </c>
      <c r="F3494">
        <v>100</v>
      </c>
      <c r="G3494">
        <f>SUM(Tabuľka9[[#This Row],[Predpokladané spotrebované množstvo 07-12/2022]]*Tabuľka9[[#This Row],[Cena MJ S  DPH]])</f>
        <v>880.00000000000011</v>
      </c>
      <c r="H3494" s="1">
        <v>37827464</v>
      </c>
      <c r="I3494" t="str">
        <f>_xlfn.XLOOKUP(Tabuľka9[[#This Row],[IČO]],Zlúčenie1[IČO],Zlúčenie1[zariadenie_short])</f>
        <v>DSS Sebedín</v>
      </c>
      <c r="J3494" t="str">
        <f>_xlfn.XLOOKUP(Tabuľka9[[#This Row],[IČO]],Zlúčenie1[IČO],Zlúčenie1[cis_obce.okres_skratka])</f>
        <v>BB</v>
      </c>
    </row>
    <row r="3495" spans="1:10" hidden="1" x14ac:dyDescent="0.25">
      <c r="A3495" t="s">
        <v>92</v>
      </c>
      <c r="B3495" t="s">
        <v>109</v>
      </c>
      <c r="C3495" t="s">
        <v>45</v>
      </c>
      <c r="D3495"/>
      <c r="E3495" s="8">
        <v>9</v>
      </c>
      <c r="F3495">
        <v>150</v>
      </c>
      <c r="G3495">
        <f>SUM(Tabuľka9[[#This Row],[Predpokladané spotrebované množstvo 07-12/2022]]*Tabuľka9[[#This Row],[Cena MJ S  DPH]])</f>
        <v>1350</v>
      </c>
      <c r="H3495" s="1">
        <v>37827464</v>
      </c>
      <c r="I3495" t="str">
        <f>_xlfn.XLOOKUP(Tabuľka9[[#This Row],[IČO]],Zlúčenie1[IČO],Zlúčenie1[zariadenie_short])</f>
        <v>DSS Sebedín</v>
      </c>
      <c r="J3495" t="str">
        <f>_xlfn.XLOOKUP(Tabuľka9[[#This Row],[IČO]],Zlúčenie1[IČO],Zlúčenie1[cis_obce.okres_skratka])</f>
        <v>BB</v>
      </c>
    </row>
    <row r="3496" spans="1:10" hidden="1" x14ac:dyDescent="0.25">
      <c r="A3496" t="s">
        <v>92</v>
      </c>
      <c r="B3496" t="s">
        <v>110</v>
      </c>
      <c r="C3496" t="s">
        <v>10</v>
      </c>
      <c r="D3496"/>
      <c r="E3496" s="8">
        <v>10</v>
      </c>
      <c r="F3496">
        <v>70</v>
      </c>
      <c r="G3496">
        <f>SUM(Tabuľka9[[#This Row],[Predpokladané spotrebované množstvo 07-12/2022]]*Tabuľka9[[#This Row],[Cena MJ S  DPH]])</f>
        <v>700</v>
      </c>
      <c r="H3496" s="1">
        <v>37827464</v>
      </c>
      <c r="I3496" t="str">
        <f>_xlfn.XLOOKUP(Tabuľka9[[#This Row],[IČO]],Zlúčenie1[IČO],Zlúčenie1[zariadenie_short])</f>
        <v>DSS Sebedín</v>
      </c>
      <c r="J3496" t="str">
        <f>_xlfn.XLOOKUP(Tabuľka9[[#This Row],[IČO]],Zlúčenie1[IČO],Zlúčenie1[cis_obce.okres_skratka])</f>
        <v>BB</v>
      </c>
    </row>
    <row r="3497" spans="1:10" hidden="1" x14ac:dyDescent="0.25">
      <c r="A3497" t="s">
        <v>92</v>
      </c>
      <c r="B3497" t="s">
        <v>111</v>
      </c>
      <c r="C3497" t="s">
        <v>10</v>
      </c>
      <c r="D3497"/>
      <c r="E3497" s="8">
        <v>10</v>
      </c>
      <c r="F3497">
        <v>150</v>
      </c>
      <c r="G3497">
        <f>SUM(Tabuľka9[[#This Row],[Predpokladané spotrebované množstvo 07-12/2022]]*Tabuľka9[[#This Row],[Cena MJ S  DPH]])</f>
        <v>1500</v>
      </c>
      <c r="H3497" s="1">
        <v>37827464</v>
      </c>
      <c r="I3497" t="str">
        <f>_xlfn.XLOOKUP(Tabuľka9[[#This Row],[IČO]],Zlúčenie1[IČO],Zlúčenie1[zariadenie_short])</f>
        <v>DSS Sebedín</v>
      </c>
      <c r="J3497" t="str">
        <f>_xlfn.XLOOKUP(Tabuľka9[[#This Row],[IČO]],Zlúčenie1[IČO],Zlúčenie1[cis_obce.okres_skratka])</f>
        <v>BB</v>
      </c>
    </row>
    <row r="3498" spans="1:10" hidden="1" x14ac:dyDescent="0.25">
      <c r="A3498" t="s">
        <v>92</v>
      </c>
      <c r="B3498" t="s">
        <v>112</v>
      </c>
      <c r="C3498" t="s">
        <v>10</v>
      </c>
      <c r="D3498"/>
      <c r="E3498" s="8">
        <v>3.6</v>
      </c>
      <c r="F3498">
        <v>70</v>
      </c>
      <c r="G3498">
        <f>SUM(Tabuľka9[[#This Row],[Predpokladané spotrebované množstvo 07-12/2022]]*Tabuľka9[[#This Row],[Cena MJ S  DPH]])</f>
        <v>252</v>
      </c>
      <c r="H3498" s="1">
        <v>37827464</v>
      </c>
      <c r="I3498" t="str">
        <f>_xlfn.XLOOKUP(Tabuľka9[[#This Row],[IČO]],Zlúčenie1[IČO],Zlúčenie1[zariadenie_short])</f>
        <v>DSS Sebedín</v>
      </c>
      <c r="J3498" t="str">
        <f>_xlfn.XLOOKUP(Tabuľka9[[#This Row],[IČO]],Zlúčenie1[IČO],Zlúčenie1[cis_obce.okres_skratka])</f>
        <v>BB</v>
      </c>
    </row>
    <row r="3499" spans="1:10" hidden="1" x14ac:dyDescent="0.25">
      <c r="A3499" t="s">
        <v>92</v>
      </c>
      <c r="B3499" t="s">
        <v>113</v>
      </c>
      <c r="C3499" t="s">
        <v>10</v>
      </c>
      <c r="D3499"/>
      <c r="E3499" s="8">
        <v>10</v>
      </c>
      <c r="F3499">
        <v>100</v>
      </c>
      <c r="G3499">
        <f>SUM(Tabuľka9[[#This Row],[Predpokladané spotrebované množstvo 07-12/2022]]*Tabuľka9[[#This Row],[Cena MJ S  DPH]])</f>
        <v>1000</v>
      </c>
      <c r="H3499" s="1">
        <v>37827464</v>
      </c>
      <c r="I3499" t="str">
        <f>_xlfn.XLOOKUP(Tabuľka9[[#This Row],[IČO]],Zlúčenie1[IČO],Zlúčenie1[zariadenie_short])</f>
        <v>DSS Sebedín</v>
      </c>
      <c r="J3499" t="str">
        <f>_xlfn.XLOOKUP(Tabuľka9[[#This Row],[IČO]],Zlúčenie1[IČO],Zlúčenie1[cis_obce.okres_skratka])</f>
        <v>BB</v>
      </c>
    </row>
    <row r="3500" spans="1:10" hidden="1" x14ac:dyDescent="0.25">
      <c r="A3500" t="s">
        <v>81</v>
      </c>
      <c r="B3500" t="s">
        <v>114</v>
      </c>
      <c r="C3500" t="s">
        <v>10</v>
      </c>
      <c r="D3500"/>
      <c r="E3500" s="8"/>
      <c r="F3500">
        <v>20</v>
      </c>
      <c r="G3500">
        <f>SUM(Tabuľka9[[#This Row],[Predpokladané spotrebované množstvo 07-12/2022]]*Tabuľka9[[#This Row],[Cena MJ S  DPH]])</f>
        <v>0</v>
      </c>
      <c r="H3500" s="1">
        <v>37827464</v>
      </c>
      <c r="I3500" t="str">
        <f>_xlfn.XLOOKUP(Tabuľka9[[#This Row],[IČO]],Zlúčenie1[IČO],Zlúčenie1[zariadenie_short])</f>
        <v>DSS Sebedín</v>
      </c>
      <c r="J3500" t="str">
        <f>_xlfn.XLOOKUP(Tabuľka9[[#This Row],[IČO]],Zlúčenie1[IČO],Zlúčenie1[cis_obce.okres_skratka])</f>
        <v>BB</v>
      </c>
    </row>
    <row r="3501" spans="1:10" hidden="1" x14ac:dyDescent="0.25">
      <c r="A3501" t="s">
        <v>81</v>
      </c>
      <c r="B3501" t="s">
        <v>115</v>
      </c>
      <c r="C3501" t="s">
        <v>10</v>
      </c>
      <c r="D3501"/>
      <c r="E3501" s="8"/>
      <c r="F3501">
        <v>150</v>
      </c>
      <c r="G3501">
        <f>SUM(Tabuľka9[[#This Row],[Predpokladané spotrebované množstvo 07-12/2022]]*Tabuľka9[[#This Row],[Cena MJ S  DPH]])</f>
        <v>0</v>
      </c>
      <c r="H3501" s="1">
        <v>37827464</v>
      </c>
      <c r="I3501" t="str">
        <f>_xlfn.XLOOKUP(Tabuľka9[[#This Row],[IČO]],Zlúčenie1[IČO],Zlúčenie1[zariadenie_short])</f>
        <v>DSS Sebedín</v>
      </c>
      <c r="J3501" t="str">
        <f>_xlfn.XLOOKUP(Tabuľka9[[#This Row],[IČO]],Zlúčenie1[IČO],Zlúčenie1[cis_obce.okres_skratka])</f>
        <v>BB</v>
      </c>
    </row>
    <row r="3502" spans="1:10" hidden="1" x14ac:dyDescent="0.25">
      <c r="A3502" t="s">
        <v>81</v>
      </c>
      <c r="B3502" t="s">
        <v>116</v>
      </c>
      <c r="C3502" t="s">
        <v>10</v>
      </c>
      <c r="D3502"/>
      <c r="E3502" s="8"/>
      <c r="F3502"/>
      <c r="G3502">
        <f>SUM(Tabuľka9[[#This Row],[Predpokladané spotrebované množstvo 07-12/2022]]*Tabuľka9[[#This Row],[Cena MJ S  DPH]])</f>
        <v>0</v>
      </c>
      <c r="H3502" s="1">
        <v>37827464</v>
      </c>
      <c r="I3502" t="str">
        <f>_xlfn.XLOOKUP(Tabuľka9[[#This Row],[IČO]],Zlúčenie1[IČO],Zlúčenie1[zariadenie_short])</f>
        <v>DSS Sebedín</v>
      </c>
      <c r="J3502" t="str">
        <f>_xlfn.XLOOKUP(Tabuľka9[[#This Row],[IČO]],Zlúčenie1[IČO],Zlúčenie1[cis_obce.okres_skratka])</f>
        <v>BB</v>
      </c>
    </row>
    <row r="3503" spans="1:10" hidden="1" x14ac:dyDescent="0.25">
      <c r="A3503" t="s">
        <v>81</v>
      </c>
      <c r="B3503" t="s">
        <v>117</v>
      </c>
      <c r="C3503" t="s">
        <v>10</v>
      </c>
      <c r="D3503"/>
      <c r="E3503" s="8"/>
      <c r="F3503"/>
      <c r="G3503">
        <f>SUM(Tabuľka9[[#This Row],[Predpokladané spotrebované množstvo 07-12/2022]]*Tabuľka9[[#This Row],[Cena MJ S  DPH]])</f>
        <v>0</v>
      </c>
      <c r="H3503" s="1">
        <v>37827464</v>
      </c>
      <c r="I3503" t="str">
        <f>_xlfn.XLOOKUP(Tabuľka9[[#This Row],[IČO]],Zlúčenie1[IČO],Zlúčenie1[zariadenie_short])</f>
        <v>DSS Sebedín</v>
      </c>
      <c r="J3503" t="str">
        <f>_xlfn.XLOOKUP(Tabuľka9[[#This Row],[IČO]],Zlúčenie1[IČO],Zlúčenie1[cis_obce.okres_skratka])</f>
        <v>BB</v>
      </c>
    </row>
    <row r="3504" spans="1:10" hidden="1" x14ac:dyDescent="0.25">
      <c r="A3504" t="s">
        <v>81</v>
      </c>
      <c r="B3504" t="s">
        <v>118</v>
      </c>
      <c r="C3504" t="s">
        <v>10</v>
      </c>
      <c r="D3504"/>
      <c r="E3504" s="8"/>
      <c r="F3504">
        <v>150</v>
      </c>
      <c r="G3504">
        <f>SUM(Tabuľka9[[#This Row],[Predpokladané spotrebované množstvo 07-12/2022]]*Tabuľka9[[#This Row],[Cena MJ S  DPH]])</f>
        <v>0</v>
      </c>
      <c r="H3504" s="1">
        <v>37827464</v>
      </c>
      <c r="I3504" t="str">
        <f>_xlfn.XLOOKUP(Tabuľka9[[#This Row],[IČO]],Zlúčenie1[IČO],Zlúčenie1[zariadenie_short])</f>
        <v>DSS Sebedín</v>
      </c>
      <c r="J3504" t="str">
        <f>_xlfn.XLOOKUP(Tabuľka9[[#This Row],[IČO]],Zlúčenie1[IČO],Zlúčenie1[cis_obce.okres_skratka])</f>
        <v>BB</v>
      </c>
    </row>
    <row r="3505" spans="1:10" hidden="1" x14ac:dyDescent="0.25">
      <c r="A3505" t="s">
        <v>81</v>
      </c>
      <c r="B3505" t="s">
        <v>119</v>
      </c>
      <c r="C3505" t="s">
        <v>10</v>
      </c>
      <c r="D3505"/>
      <c r="E3505" s="8"/>
      <c r="F3505">
        <v>150</v>
      </c>
      <c r="G3505">
        <f>SUM(Tabuľka9[[#This Row],[Predpokladané spotrebované množstvo 07-12/2022]]*Tabuľka9[[#This Row],[Cena MJ S  DPH]])</f>
        <v>0</v>
      </c>
      <c r="H3505" s="1">
        <v>37827464</v>
      </c>
      <c r="I3505" t="str">
        <f>_xlfn.XLOOKUP(Tabuľka9[[#This Row],[IČO]],Zlúčenie1[IČO],Zlúčenie1[zariadenie_short])</f>
        <v>DSS Sebedín</v>
      </c>
      <c r="J3505" t="str">
        <f>_xlfn.XLOOKUP(Tabuľka9[[#This Row],[IČO]],Zlúčenie1[IČO],Zlúčenie1[cis_obce.okres_skratka])</f>
        <v>BB</v>
      </c>
    </row>
    <row r="3506" spans="1:10" hidden="1" x14ac:dyDescent="0.25">
      <c r="A3506" t="s">
        <v>81</v>
      </c>
      <c r="B3506" t="s">
        <v>120</v>
      </c>
      <c r="C3506" t="s">
        <v>10</v>
      </c>
      <c r="D3506"/>
      <c r="E3506" s="8"/>
      <c r="F3506"/>
      <c r="G3506">
        <f>SUM(Tabuľka9[[#This Row],[Predpokladané spotrebované množstvo 07-12/2022]]*Tabuľka9[[#This Row],[Cena MJ S  DPH]])</f>
        <v>0</v>
      </c>
      <c r="H3506" s="1">
        <v>37827464</v>
      </c>
      <c r="I3506" t="str">
        <f>_xlfn.XLOOKUP(Tabuľka9[[#This Row],[IČO]],Zlúčenie1[IČO],Zlúčenie1[zariadenie_short])</f>
        <v>DSS Sebedín</v>
      </c>
      <c r="J3506" t="str">
        <f>_xlfn.XLOOKUP(Tabuľka9[[#This Row],[IČO]],Zlúčenie1[IČO],Zlúčenie1[cis_obce.okres_skratka])</f>
        <v>BB</v>
      </c>
    </row>
    <row r="3507" spans="1:10" hidden="1" x14ac:dyDescent="0.25">
      <c r="A3507" t="s">
        <v>81</v>
      </c>
      <c r="B3507" t="s">
        <v>121</v>
      </c>
      <c r="C3507" t="s">
        <v>10</v>
      </c>
      <c r="D3507"/>
      <c r="E3507" s="8"/>
      <c r="F3507"/>
      <c r="G3507">
        <f>SUM(Tabuľka9[[#This Row],[Predpokladané spotrebované množstvo 07-12/2022]]*Tabuľka9[[#This Row],[Cena MJ S  DPH]])</f>
        <v>0</v>
      </c>
      <c r="H3507" s="1">
        <v>37827464</v>
      </c>
      <c r="I3507" t="str">
        <f>_xlfn.XLOOKUP(Tabuľka9[[#This Row],[IČO]],Zlúčenie1[IČO],Zlúčenie1[zariadenie_short])</f>
        <v>DSS Sebedín</v>
      </c>
      <c r="J3507" t="str">
        <f>_xlfn.XLOOKUP(Tabuľka9[[#This Row],[IČO]],Zlúčenie1[IČO],Zlúčenie1[cis_obce.okres_skratka])</f>
        <v>BB</v>
      </c>
    </row>
    <row r="3508" spans="1:10" hidden="1" x14ac:dyDescent="0.25">
      <c r="A3508" t="s">
        <v>122</v>
      </c>
      <c r="B3508" t="s">
        <v>123</v>
      </c>
      <c r="C3508" t="s">
        <v>10</v>
      </c>
      <c r="D3508"/>
      <c r="E3508" s="8"/>
      <c r="F3508">
        <v>20</v>
      </c>
      <c r="G3508">
        <f>SUM(Tabuľka9[[#This Row],[Predpokladané spotrebované množstvo 07-12/2022]]*Tabuľka9[[#This Row],[Cena MJ S  DPH]])</f>
        <v>0</v>
      </c>
      <c r="H3508" s="1">
        <v>37827464</v>
      </c>
      <c r="I3508" t="str">
        <f>_xlfn.XLOOKUP(Tabuľka9[[#This Row],[IČO]],Zlúčenie1[IČO],Zlúčenie1[zariadenie_short])</f>
        <v>DSS Sebedín</v>
      </c>
      <c r="J3508" t="str">
        <f>_xlfn.XLOOKUP(Tabuľka9[[#This Row],[IČO]],Zlúčenie1[IČO],Zlúčenie1[cis_obce.okres_skratka])</f>
        <v>BB</v>
      </c>
    </row>
    <row r="3509" spans="1:10" hidden="1" x14ac:dyDescent="0.25">
      <c r="A3509" t="s">
        <v>122</v>
      </c>
      <c r="B3509" t="s">
        <v>124</v>
      </c>
      <c r="C3509" t="s">
        <v>10</v>
      </c>
      <c r="D3509"/>
      <c r="E3509" s="8"/>
      <c r="F3509">
        <v>140</v>
      </c>
      <c r="G3509">
        <f>SUM(Tabuľka9[[#This Row],[Predpokladané spotrebované množstvo 07-12/2022]]*Tabuľka9[[#This Row],[Cena MJ S  DPH]])</f>
        <v>0</v>
      </c>
      <c r="H3509" s="1">
        <v>37827464</v>
      </c>
      <c r="I3509" t="str">
        <f>_xlfn.XLOOKUP(Tabuľka9[[#This Row],[IČO]],Zlúčenie1[IČO],Zlúčenie1[zariadenie_short])</f>
        <v>DSS Sebedín</v>
      </c>
      <c r="J3509" t="str">
        <f>_xlfn.XLOOKUP(Tabuľka9[[#This Row],[IČO]],Zlúčenie1[IČO],Zlúčenie1[cis_obce.okres_skratka])</f>
        <v>BB</v>
      </c>
    </row>
    <row r="3510" spans="1:10" hidden="1" x14ac:dyDescent="0.25">
      <c r="A3510" t="s">
        <v>122</v>
      </c>
      <c r="B3510" t="s">
        <v>125</v>
      </c>
      <c r="C3510" t="s">
        <v>10</v>
      </c>
      <c r="D3510"/>
      <c r="E3510" s="8"/>
      <c r="F3510">
        <v>150</v>
      </c>
      <c r="G3510">
        <f>SUM(Tabuľka9[[#This Row],[Predpokladané spotrebované množstvo 07-12/2022]]*Tabuľka9[[#This Row],[Cena MJ S  DPH]])</f>
        <v>0</v>
      </c>
      <c r="H3510" s="1">
        <v>37827464</v>
      </c>
      <c r="I3510" t="str">
        <f>_xlfn.XLOOKUP(Tabuľka9[[#This Row],[IČO]],Zlúčenie1[IČO],Zlúčenie1[zariadenie_short])</f>
        <v>DSS Sebedín</v>
      </c>
      <c r="J3510" t="str">
        <f>_xlfn.XLOOKUP(Tabuľka9[[#This Row],[IČO]],Zlúčenie1[IČO],Zlúčenie1[cis_obce.okres_skratka])</f>
        <v>BB</v>
      </c>
    </row>
    <row r="3511" spans="1:10" hidden="1" x14ac:dyDescent="0.25">
      <c r="A3511" t="s">
        <v>122</v>
      </c>
      <c r="B3511" t="s">
        <v>127</v>
      </c>
      <c r="C3511" t="s">
        <v>10</v>
      </c>
      <c r="D3511"/>
      <c r="E3511" s="8"/>
      <c r="F3511">
        <v>100</v>
      </c>
      <c r="G3511">
        <f>SUM(Tabuľka9[[#This Row],[Predpokladané spotrebované množstvo 07-12/2022]]*Tabuľka9[[#This Row],[Cena MJ S  DPH]])</f>
        <v>0</v>
      </c>
      <c r="H3511" s="1">
        <v>37827464</v>
      </c>
      <c r="I3511" t="str">
        <f>_xlfn.XLOOKUP(Tabuľka9[[#This Row],[IČO]],Zlúčenie1[IČO],Zlúčenie1[zariadenie_short])</f>
        <v>DSS Sebedín</v>
      </c>
      <c r="J3511" t="str">
        <f>_xlfn.XLOOKUP(Tabuľka9[[#This Row],[IČO]],Zlúčenie1[IČO],Zlúčenie1[cis_obce.okres_skratka])</f>
        <v>BB</v>
      </c>
    </row>
    <row r="3512" spans="1:10" hidden="1" x14ac:dyDescent="0.25">
      <c r="A3512" t="s">
        <v>122</v>
      </c>
      <c r="B3512" t="s">
        <v>128</v>
      </c>
      <c r="C3512" t="s">
        <v>10</v>
      </c>
      <c r="D3512"/>
      <c r="E3512" s="8"/>
      <c r="F3512"/>
      <c r="G3512">
        <f>SUM(Tabuľka9[[#This Row],[Predpokladané spotrebované množstvo 07-12/2022]]*Tabuľka9[[#This Row],[Cena MJ S  DPH]])</f>
        <v>0</v>
      </c>
      <c r="H3512" s="1">
        <v>37827464</v>
      </c>
      <c r="I3512" t="str">
        <f>_xlfn.XLOOKUP(Tabuľka9[[#This Row],[IČO]],Zlúčenie1[IČO],Zlúčenie1[zariadenie_short])</f>
        <v>DSS Sebedín</v>
      </c>
      <c r="J3512" t="str">
        <f>_xlfn.XLOOKUP(Tabuľka9[[#This Row],[IČO]],Zlúčenie1[IČO],Zlúčenie1[cis_obce.okres_skratka])</f>
        <v>BB</v>
      </c>
    </row>
    <row r="3513" spans="1:10" hidden="1" x14ac:dyDescent="0.25">
      <c r="A3513" t="s">
        <v>122</v>
      </c>
      <c r="B3513" t="s">
        <v>129</v>
      </c>
      <c r="C3513" t="s">
        <v>10</v>
      </c>
      <c r="D3513"/>
      <c r="E3513" s="8"/>
      <c r="F3513"/>
      <c r="G3513">
        <f>SUM(Tabuľka9[[#This Row],[Predpokladané spotrebované množstvo 07-12/2022]]*Tabuľka9[[#This Row],[Cena MJ S  DPH]])</f>
        <v>0</v>
      </c>
      <c r="H3513" s="1">
        <v>37827464</v>
      </c>
      <c r="I3513" t="str">
        <f>_xlfn.XLOOKUP(Tabuľka9[[#This Row],[IČO]],Zlúčenie1[IČO],Zlúčenie1[zariadenie_short])</f>
        <v>DSS Sebedín</v>
      </c>
      <c r="J3513" t="str">
        <f>_xlfn.XLOOKUP(Tabuľka9[[#This Row],[IČO]],Zlúčenie1[IČO],Zlúčenie1[cis_obce.okres_skratka])</f>
        <v>BB</v>
      </c>
    </row>
    <row r="3514" spans="1:10" hidden="1" x14ac:dyDescent="0.25">
      <c r="A3514" t="s">
        <v>122</v>
      </c>
      <c r="B3514" t="s">
        <v>130</v>
      </c>
      <c r="C3514" t="s">
        <v>10</v>
      </c>
      <c r="D3514"/>
      <c r="E3514" s="8"/>
      <c r="F3514"/>
      <c r="G3514">
        <f>SUM(Tabuľka9[[#This Row],[Predpokladané spotrebované množstvo 07-12/2022]]*Tabuľka9[[#This Row],[Cena MJ S  DPH]])</f>
        <v>0</v>
      </c>
      <c r="H3514" s="1">
        <v>37827464</v>
      </c>
      <c r="I3514" t="str">
        <f>_xlfn.XLOOKUP(Tabuľka9[[#This Row],[IČO]],Zlúčenie1[IČO],Zlúčenie1[zariadenie_short])</f>
        <v>DSS Sebedín</v>
      </c>
      <c r="J3514" t="str">
        <f>_xlfn.XLOOKUP(Tabuľka9[[#This Row],[IČO]],Zlúčenie1[IČO],Zlúčenie1[cis_obce.okres_skratka])</f>
        <v>BB</v>
      </c>
    </row>
    <row r="3515" spans="1:10" hidden="1" x14ac:dyDescent="0.25">
      <c r="A3515" t="s">
        <v>122</v>
      </c>
      <c r="B3515" t="s">
        <v>131</v>
      </c>
      <c r="C3515" t="s">
        <v>10</v>
      </c>
      <c r="D3515"/>
      <c r="E3515" s="8"/>
      <c r="F3515">
        <v>50</v>
      </c>
      <c r="G3515">
        <f>SUM(Tabuľka9[[#This Row],[Predpokladané spotrebované množstvo 07-12/2022]]*Tabuľka9[[#This Row],[Cena MJ S  DPH]])</f>
        <v>0</v>
      </c>
      <c r="H3515" s="1">
        <v>37827464</v>
      </c>
      <c r="I3515" t="str">
        <f>_xlfn.XLOOKUP(Tabuľka9[[#This Row],[IČO]],Zlúčenie1[IČO],Zlúčenie1[zariadenie_short])</f>
        <v>DSS Sebedín</v>
      </c>
      <c r="J3515" t="str">
        <f>_xlfn.XLOOKUP(Tabuľka9[[#This Row],[IČO]],Zlúčenie1[IČO],Zlúčenie1[cis_obce.okres_skratka])</f>
        <v>BB</v>
      </c>
    </row>
    <row r="3516" spans="1:10" hidden="1" x14ac:dyDescent="0.25">
      <c r="A3516" t="s">
        <v>122</v>
      </c>
      <c r="B3516" t="s">
        <v>132</v>
      </c>
      <c r="C3516" t="s">
        <v>10</v>
      </c>
      <c r="D3516"/>
      <c r="E3516" s="8"/>
      <c r="F3516"/>
      <c r="G3516">
        <f>SUM(Tabuľka9[[#This Row],[Predpokladané spotrebované množstvo 07-12/2022]]*Tabuľka9[[#This Row],[Cena MJ S  DPH]])</f>
        <v>0</v>
      </c>
      <c r="H3516" s="1">
        <v>37827464</v>
      </c>
      <c r="I3516" t="str">
        <f>_xlfn.XLOOKUP(Tabuľka9[[#This Row],[IČO]],Zlúčenie1[IČO],Zlúčenie1[zariadenie_short])</f>
        <v>DSS Sebedín</v>
      </c>
      <c r="J3516" t="str">
        <f>_xlfn.XLOOKUP(Tabuľka9[[#This Row],[IČO]],Zlúčenie1[IČO],Zlúčenie1[cis_obce.okres_skratka])</f>
        <v>BB</v>
      </c>
    </row>
    <row r="3517" spans="1:10" hidden="1" x14ac:dyDescent="0.25">
      <c r="A3517" t="s">
        <v>122</v>
      </c>
      <c r="B3517" t="s">
        <v>134</v>
      </c>
      <c r="C3517" t="s">
        <v>10</v>
      </c>
      <c r="D3517"/>
      <c r="E3517" s="8"/>
      <c r="F3517">
        <v>150</v>
      </c>
      <c r="G3517">
        <f>SUM(Tabuľka9[[#This Row],[Predpokladané spotrebované množstvo 07-12/2022]]*Tabuľka9[[#This Row],[Cena MJ S  DPH]])</f>
        <v>0</v>
      </c>
      <c r="H3517" s="1">
        <v>37827464</v>
      </c>
      <c r="I3517" t="str">
        <f>_xlfn.XLOOKUP(Tabuľka9[[#This Row],[IČO]],Zlúčenie1[IČO],Zlúčenie1[zariadenie_short])</f>
        <v>DSS Sebedín</v>
      </c>
      <c r="J3517" t="str">
        <f>_xlfn.XLOOKUP(Tabuľka9[[#This Row],[IČO]],Zlúčenie1[IČO],Zlúčenie1[cis_obce.okres_skratka])</f>
        <v>BB</v>
      </c>
    </row>
    <row r="3518" spans="1:10" hidden="1" x14ac:dyDescent="0.25">
      <c r="A3518" t="s">
        <v>122</v>
      </c>
      <c r="B3518" t="s">
        <v>135</v>
      </c>
      <c r="C3518" t="s">
        <v>10</v>
      </c>
      <c r="D3518"/>
      <c r="E3518" s="8"/>
      <c r="F3518">
        <v>150</v>
      </c>
      <c r="G3518">
        <f>SUM(Tabuľka9[[#This Row],[Predpokladané spotrebované množstvo 07-12/2022]]*Tabuľka9[[#This Row],[Cena MJ S  DPH]])</f>
        <v>0</v>
      </c>
      <c r="H3518" s="1">
        <v>37827464</v>
      </c>
      <c r="I3518" t="str">
        <f>_xlfn.XLOOKUP(Tabuľka9[[#This Row],[IČO]],Zlúčenie1[IČO],Zlúčenie1[zariadenie_short])</f>
        <v>DSS Sebedín</v>
      </c>
      <c r="J3518" t="str">
        <f>_xlfn.XLOOKUP(Tabuľka9[[#This Row],[IČO]],Zlúčenie1[IČO],Zlúčenie1[cis_obce.okres_skratka])</f>
        <v>BB</v>
      </c>
    </row>
    <row r="3519" spans="1:10" hidden="1" x14ac:dyDescent="0.25">
      <c r="A3519" t="s">
        <v>122</v>
      </c>
      <c r="B3519" t="s">
        <v>136</v>
      </c>
      <c r="C3519" t="s">
        <v>10</v>
      </c>
      <c r="D3519"/>
      <c r="E3519" s="8"/>
      <c r="F3519"/>
      <c r="G3519">
        <f>SUM(Tabuľka9[[#This Row],[Predpokladané spotrebované množstvo 07-12/2022]]*Tabuľka9[[#This Row],[Cena MJ S  DPH]])</f>
        <v>0</v>
      </c>
      <c r="H3519" s="1">
        <v>37827464</v>
      </c>
      <c r="I3519" t="str">
        <f>_xlfn.XLOOKUP(Tabuľka9[[#This Row],[IČO]],Zlúčenie1[IČO],Zlúčenie1[zariadenie_short])</f>
        <v>DSS Sebedín</v>
      </c>
      <c r="J3519" t="str">
        <f>_xlfn.XLOOKUP(Tabuľka9[[#This Row],[IČO]],Zlúčenie1[IČO],Zlúčenie1[cis_obce.okres_skratka])</f>
        <v>BB</v>
      </c>
    </row>
    <row r="3520" spans="1:10" hidden="1" x14ac:dyDescent="0.25">
      <c r="A3520" t="s">
        <v>122</v>
      </c>
      <c r="B3520" t="s">
        <v>137</v>
      </c>
      <c r="C3520" t="s">
        <v>10</v>
      </c>
      <c r="D3520"/>
      <c r="E3520" s="8"/>
      <c r="F3520"/>
      <c r="G3520">
        <f>SUM(Tabuľka9[[#This Row],[Predpokladané spotrebované množstvo 07-12/2022]]*Tabuľka9[[#This Row],[Cena MJ S  DPH]])</f>
        <v>0</v>
      </c>
      <c r="H3520" s="1">
        <v>37827464</v>
      </c>
      <c r="I3520" t="str">
        <f>_xlfn.XLOOKUP(Tabuľka9[[#This Row],[IČO]],Zlúčenie1[IČO],Zlúčenie1[zariadenie_short])</f>
        <v>DSS Sebedín</v>
      </c>
      <c r="J3520" t="str">
        <f>_xlfn.XLOOKUP(Tabuľka9[[#This Row],[IČO]],Zlúčenie1[IČO],Zlúčenie1[cis_obce.okres_skratka])</f>
        <v>BB</v>
      </c>
    </row>
    <row r="3521" spans="1:10" hidden="1" x14ac:dyDescent="0.25">
      <c r="A3521" t="s">
        <v>122</v>
      </c>
      <c r="B3521" t="s">
        <v>138</v>
      </c>
      <c r="C3521" t="s">
        <v>10</v>
      </c>
      <c r="D3521"/>
      <c r="E3521" s="8"/>
      <c r="F3521">
        <v>30</v>
      </c>
      <c r="G3521">
        <f>SUM(Tabuľka9[[#This Row],[Predpokladané spotrebované množstvo 07-12/2022]]*Tabuľka9[[#This Row],[Cena MJ S  DPH]])</f>
        <v>0</v>
      </c>
      <c r="H3521" s="1">
        <v>37827464</v>
      </c>
      <c r="I3521" t="str">
        <f>_xlfn.XLOOKUP(Tabuľka9[[#This Row],[IČO]],Zlúčenie1[IČO],Zlúčenie1[zariadenie_short])</f>
        <v>DSS Sebedín</v>
      </c>
      <c r="J3521" t="str">
        <f>_xlfn.XLOOKUP(Tabuľka9[[#This Row],[IČO]],Zlúčenie1[IČO],Zlúčenie1[cis_obce.okres_skratka])</f>
        <v>BB</v>
      </c>
    </row>
    <row r="3522" spans="1:10" hidden="1" x14ac:dyDescent="0.25">
      <c r="A3522" t="s">
        <v>122</v>
      </c>
      <c r="B3522" t="s">
        <v>139</v>
      </c>
      <c r="C3522" t="s">
        <v>10</v>
      </c>
      <c r="D3522"/>
      <c r="E3522" s="8"/>
      <c r="F3522"/>
      <c r="G3522">
        <f>SUM(Tabuľka9[[#This Row],[Predpokladané spotrebované množstvo 07-12/2022]]*Tabuľka9[[#This Row],[Cena MJ S  DPH]])</f>
        <v>0</v>
      </c>
      <c r="H3522" s="1">
        <v>37827464</v>
      </c>
      <c r="I3522" t="str">
        <f>_xlfn.XLOOKUP(Tabuľka9[[#This Row],[IČO]],Zlúčenie1[IČO],Zlúčenie1[zariadenie_short])</f>
        <v>DSS Sebedín</v>
      </c>
      <c r="J3522" t="str">
        <f>_xlfn.XLOOKUP(Tabuľka9[[#This Row],[IČO]],Zlúčenie1[IČO],Zlúčenie1[cis_obce.okres_skratka])</f>
        <v>BB</v>
      </c>
    </row>
    <row r="3523" spans="1:10" hidden="1" x14ac:dyDescent="0.25">
      <c r="A3523" t="s">
        <v>122</v>
      </c>
      <c r="B3523" t="s">
        <v>140</v>
      </c>
      <c r="C3523" t="s">
        <v>10</v>
      </c>
      <c r="D3523"/>
      <c r="E3523" s="8"/>
      <c r="F3523"/>
      <c r="G3523">
        <f>SUM(Tabuľka9[[#This Row],[Predpokladané spotrebované množstvo 07-12/2022]]*Tabuľka9[[#This Row],[Cena MJ S  DPH]])</f>
        <v>0</v>
      </c>
      <c r="H3523" s="1">
        <v>37827464</v>
      </c>
      <c r="I3523" t="str">
        <f>_xlfn.XLOOKUP(Tabuľka9[[#This Row],[IČO]],Zlúčenie1[IČO],Zlúčenie1[zariadenie_short])</f>
        <v>DSS Sebedín</v>
      </c>
      <c r="J3523" t="str">
        <f>_xlfn.XLOOKUP(Tabuľka9[[#This Row],[IČO]],Zlúčenie1[IČO],Zlúčenie1[cis_obce.okres_skratka])</f>
        <v>BB</v>
      </c>
    </row>
    <row r="3524" spans="1:10" hidden="1" x14ac:dyDescent="0.25">
      <c r="A3524" t="s">
        <v>122</v>
      </c>
      <c r="B3524" t="s">
        <v>141</v>
      </c>
      <c r="C3524" t="s">
        <v>10</v>
      </c>
      <c r="D3524"/>
      <c r="E3524" s="8"/>
      <c r="F3524"/>
      <c r="G3524">
        <f>SUM(Tabuľka9[[#This Row],[Predpokladané spotrebované množstvo 07-12/2022]]*Tabuľka9[[#This Row],[Cena MJ S  DPH]])</f>
        <v>0</v>
      </c>
      <c r="H3524" s="1">
        <v>37827464</v>
      </c>
      <c r="I3524" t="str">
        <f>_xlfn.XLOOKUP(Tabuľka9[[#This Row],[IČO]],Zlúčenie1[IČO],Zlúčenie1[zariadenie_short])</f>
        <v>DSS Sebedín</v>
      </c>
      <c r="J3524" t="str">
        <f>_xlfn.XLOOKUP(Tabuľka9[[#This Row],[IČO]],Zlúčenie1[IČO],Zlúčenie1[cis_obce.okres_skratka])</f>
        <v>BB</v>
      </c>
    </row>
    <row r="3525" spans="1:10" hidden="1" x14ac:dyDescent="0.25">
      <c r="A3525" t="s">
        <v>122</v>
      </c>
      <c r="B3525" t="s">
        <v>142</v>
      </c>
      <c r="C3525" t="s">
        <v>10</v>
      </c>
      <c r="D3525"/>
      <c r="E3525" s="8"/>
      <c r="F3525"/>
      <c r="G3525">
        <f>SUM(Tabuľka9[[#This Row],[Predpokladané spotrebované množstvo 07-12/2022]]*Tabuľka9[[#This Row],[Cena MJ S  DPH]])</f>
        <v>0</v>
      </c>
      <c r="H3525" s="1">
        <v>37827464</v>
      </c>
      <c r="I3525" t="str">
        <f>_xlfn.XLOOKUP(Tabuľka9[[#This Row],[IČO]],Zlúčenie1[IČO],Zlúčenie1[zariadenie_short])</f>
        <v>DSS Sebedín</v>
      </c>
      <c r="J3525" t="str">
        <f>_xlfn.XLOOKUP(Tabuľka9[[#This Row],[IČO]],Zlúčenie1[IČO],Zlúčenie1[cis_obce.okres_skratka])</f>
        <v>BB</v>
      </c>
    </row>
    <row r="3526" spans="1:10" hidden="1" x14ac:dyDescent="0.25">
      <c r="A3526" t="s">
        <v>122</v>
      </c>
      <c r="B3526" t="s">
        <v>143</v>
      </c>
      <c r="C3526" t="s">
        <v>10</v>
      </c>
      <c r="D3526"/>
      <c r="E3526" s="8"/>
      <c r="F3526">
        <v>150</v>
      </c>
      <c r="G3526">
        <f>SUM(Tabuľka9[[#This Row],[Predpokladané spotrebované množstvo 07-12/2022]]*Tabuľka9[[#This Row],[Cena MJ S  DPH]])</f>
        <v>0</v>
      </c>
      <c r="H3526" s="1">
        <v>37827464</v>
      </c>
      <c r="I3526" t="str">
        <f>_xlfn.XLOOKUP(Tabuľka9[[#This Row],[IČO]],Zlúčenie1[IČO],Zlúčenie1[zariadenie_short])</f>
        <v>DSS Sebedín</v>
      </c>
      <c r="J3526" t="str">
        <f>_xlfn.XLOOKUP(Tabuľka9[[#This Row],[IČO]],Zlúčenie1[IČO],Zlúčenie1[cis_obce.okres_skratka])</f>
        <v>BB</v>
      </c>
    </row>
    <row r="3527" spans="1:10" hidden="1" x14ac:dyDescent="0.25">
      <c r="A3527" t="s">
        <v>122</v>
      </c>
      <c r="B3527" t="s">
        <v>144</v>
      </c>
      <c r="C3527" t="s">
        <v>10</v>
      </c>
      <c r="D3527"/>
      <c r="E3527" s="8"/>
      <c r="F3527">
        <v>100</v>
      </c>
      <c r="G3527">
        <f>SUM(Tabuľka9[[#This Row],[Predpokladané spotrebované množstvo 07-12/2022]]*Tabuľka9[[#This Row],[Cena MJ S  DPH]])</f>
        <v>0</v>
      </c>
      <c r="H3527" s="1">
        <v>37827464</v>
      </c>
      <c r="I3527" t="str">
        <f>_xlfn.XLOOKUP(Tabuľka9[[#This Row],[IČO]],Zlúčenie1[IČO],Zlúčenie1[zariadenie_short])</f>
        <v>DSS Sebedín</v>
      </c>
      <c r="J3527" t="str">
        <f>_xlfn.XLOOKUP(Tabuľka9[[#This Row],[IČO]],Zlúčenie1[IČO],Zlúčenie1[cis_obce.okres_skratka])</f>
        <v>BB</v>
      </c>
    </row>
    <row r="3528" spans="1:10" hidden="1" x14ac:dyDescent="0.25">
      <c r="A3528" t="s">
        <v>122</v>
      </c>
      <c r="B3528" t="s">
        <v>145</v>
      </c>
      <c r="C3528" t="s">
        <v>10</v>
      </c>
      <c r="D3528"/>
      <c r="E3528" s="8"/>
      <c r="F3528"/>
      <c r="G3528">
        <f>SUM(Tabuľka9[[#This Row],[Predpokladané spotrebované množstvo 07-12/2022]]*Tabuľka9[[#This Row],[Cena MJ S  DPH]])</f>
        <v>0</v>
      </c>
      <c r="H3528" s="1">
        <v>37827464</v>
      </c>
      <c r="I3528" t="str">
        <f>_xlfn.XLOOKUP(Tabuľka9[[#This Row],[IČO]],Zlúčenie1[IČO],Zlúčenie1[zariadenie_short])</f>
        <v>DSS Sebedín</v>
      </c>
      <c r="J3528" t="str">
        <f>_xlfn.XLOOKUP(Tabuľka9[[#This Row],[IČO]],Zlúčenie1[IČO],Zlúčenie1[cis_obce.okres_skratka])</f>
        <v>BB</v>
      </c>
    </row>
    <row r="3529" spans="1:10" hidden="1" x14ac:dyDescent="0.25">
      <c r="A3529" t="s">
        <v>122</v>
      </c>
      <c r="B3529" t="s">
        <v>146</v>
      </c>
      <c r="C3529" t="s">
        <v>10</v>
      </c>
      <c r="D3529"/>
      <c r="E3529" s="8"/>
      <c r="F3529">
        <v>100</v>
      </c>
      <c r="G3529">
        <f>SUM(Tabuľka9[[#This Row],[Predpokladané spotrebované množstvo 07-12/2022]]*Tabuľka9[[#This Row],[Cena MJ S  DPH]])</f>
        <v>0</v>
      </c>
      <c r="H3529" s="1">
        <v>37827464</v>
      </c>
      <c r="I3529" t="str">
        <f>_xlfn.XLOOKUP(Tabuľka9[[#This Row],[IČO]],Zlúčenie1[IČO],Zlúčenie1[zariadenie_short])</f>
        <v>DSS Sebedín</v>
      </c>
      <c r="J3529" t="str">
        <f>_xlfn.XLOOKUP(Tabuľka9[[#This Row],[IČO]],Zlúčenie1[IČO],Zlúčenie1[cis_obce.okres_skratka])</f>
        <v>BB</v>
      </c>
    </row>
    <row r="3530" spans="1:10" hidden="1" x14ac:dyDescent="0.25">
      <c r="A3530" t="s">
        <v>122</v>
      </c>
      <c r="B3530" t="s">
        <v>147</v>
      </c>
      <c r="C3530" t="s">
        <v>10</v>
      </c>
      <c r="D3530"/>
      <c r="E3530" s="8"/>
      <c r="F3530"/>
      <c r="G3530">
        <f>SUM(Tabuľka9[[#This Row],[Predpokladané spotrebované množstvo 07-12/2022]]*Tabuľka9[[#This Row],[Cena MJ S  DPH]])</f>
        <v>0</v>
      </c>
      <c r="H3530" s="1">
        <v>37827464</v>
      </c>
      <c r="I3530" t="str">
        <f>_xlfn.XLOOKUP(Tabuľka9[[#This Row],[IČO]],Zlúčenie1[IČO],Zlúčenie1[zariadenie_short])</f>
        <v>DSS Sebedín</v>
      </c>
      <c r="J3530" t="str">
        <f>_xlfn.XLOOKUP(Tabuľka9[[#This Row],[IČO]],Zlúčenie1[IČO],Zlúčenie1[cis_obce.okres_skratka])</f>
        <v>BB</v>
      </c>
    </row>
    <row r="3531" spans="1:10" hidden="1" x14ac:dyDescent="0.25">
      <c r="A3531" t="s">
        <v>122</v>
      </c>
      <c r="B3531" t="s">
        <v>148</v>
      </c>
      <c r="C3531" t="s">
        <v>10</v>
      </c>
      <c r="D3531"/>
      <c r="E3531" s="8"/>
      <c r="F3531">
        <v>50</v>
      </c>
      <c r="G3531">
        <f>SUM(Tabuľka9[[#This Row],[Predpokladané spotrebované množstvo 07-12/2022]]*Tabuľka9[[#This Row],[Cena MJ S  DPH]])</f>
        <v>0</v>
      </c>
      <c r="H3531" s="1">
        <v>37827464</v>
      </c>
      <c r="I3531" t="str">
        <f>_xlfn.XLOOKUP(Tabuľka9[[#This Row],[IČO]],Zlúčenie1[IČO],Zlúčenie1[zariadenie_short])</f>
        <v>DSS Sebedín</v>
      </c>
      <c r="J3531" t="str">
        <f>_xlfn.XLOOKUP(Tabuľka9[[#This Row],[IČO]],Zlúčenie1[IČO],Zlúčenie1[cis_obce.okres_skratka])</f>
        <v>BB</v>
      </c>
    </row>
    <row r="3532" spans="1:10" hidden="1" x14ac:dyDescent="0.25">
      <c r="A3532" t="s">
        <v>122</v>
      </c>
      <c r="B3532" t="s">
        <v>149</v>
      </c>
      <c r="C3532" t="s">
        <v>10</v>
      </c>
      <c r="D3532"/>
      <c r="E3532" s="8"/>
      <c r="F3532"/>
      <c r="G3532">
        <f>SUM(Tabuľka9[[#This Row],[Predpokladané spotrebované množstvo 07-12/2022]]*Tabuľka9[[#This Row],[Cena MJ S  DPH]])</f>
        <v>0</v>
      </c>
      <c r="H3532" s="1">
        <v>37827464</v>
      </c>
      <c r="I3532" t="str">
        <f>_xlfn.XLOOKUP(Tabuľka9[[#This Row],[IČO]],Zlúčenie1[IČO],Zlúčenie1[zariadenie_short])</f>
        <v>DSS Sebedín</v>
      </c>
      <c r="J3532" t="str">
        <f>_xlfn.XLOOKUP(Tabuľka9[[#This Row],[IČO]],Zlúčenie1[IČO],Zlúčenie1[cis_obce.okres_skratka])</f>
        <v>BB</v>
      </c>
    </row>
    <row r="3533" spans="1:10" hidden="1" x14ac:dyDescent="0.25">
      <c r="A3533" t="s">
        <v>122</v>
      </c>
      <c r="B3533" t="s">
        <v>150</v>
      </c>
      <c r="C3533" t="s">
        <v>10</v>
      </c>
      <c r="D3533"/>
      <c r="E3533" s="8"/>
      <c r="F3533"/>
      <c r="G3533">
        <f>SUM(Tabuľka9[[#This Row],[Predpokladané spotrebované množstvo 07-12/2022]]*Tabuľka9[[#This Row],[Cena MJ S  DPH]])</f>
        <v>0</v>
      </c>
      <c r="H3533" s="1">
        <v>37827464</v>
      </c>
      <c r="I3533" t="str">
        <f>_xlfn.XLOOKUP(Tabuľka9[[#This Row],[IČO]],Zlúčenie1[IČO],Zlúčenie1[zariadenie_short])</f>
        <v>DSS Sebedín</v>
      </c>
      <c r="J3533" t="str">
        <f>_xlfn.XLOOKUP(Tabuľka9[[#This Row],[IČO]],Zlúčenie1[IČO],Zlúčenie1[cis_obce.okres_skratka])</f>
        <v>BB</v>
      </c>
    </row>
    <row r="3534" spans="1:10" hidden="1" x14ac:dyDescent="0.25">
      <c r="A3534" t="s">
        <v>122</v>
      </c>
      <c r="B3534" t="s">
        <v>151</v>
      </c>
      <c r="C3534" t="s">
        <v>10</v>
      </c>
      <c r="D3534"/>
      <c r="E3534" s="8"/>
      <c r="F3534">
        <v>50</v>
      </c>
      <c r="G3534">
        <f>SUM(Tabuľka9[[#This Row],[Predpokladané spotrebované množstvo 07-12/2022]]*Tabuľka9[[#This Row],[Cena MJ S  DPH]])</f>
        <v>0</v>
      </c>
      <c r="H3534" s="1">
        <v>37827464</v>
      </c>
      <c r="I3534" t="str">
        <f>_xlfn.XLOOKUP(Tabuľka9[[#This Row],[IČO]],Zlúčenie1[IČO],Zlúčenie1[zariadenie_short])</f>
        <v>DSS Sebedín</v>
      </c>
      <c r="J3534" t="str">
        <f>_xlfn.XLOOKUP(Tabuľka9[[#This Row],[IČO]],Zlúčenie1[IČO],Zlúčenie1[cis_obce.okres_skratka])</f>
        <v>BB</v>
      </c>
    </row>
    <row r="3535" spans="1:10" hidden="1" x14ac:dyDescent="0.25">
      <c r="A3535" t="s">
        <v>122</v>
      </c>
      <c r="B3535" t="s">
        <v>152</v>
      </c>
      <c r="C3535" t="s">
        <v>10</v>
      </c>
      <c r="D3535"/>
      <c r="E3535" s="8"/>
      <c r="F3535"/>
      <c r="G3535">
        <f>SUM(Tabuľka9[[#This Row],[Predpokladané spotrebované množstvo 07-12/2022]]*Tabuľka9[[#This Row],[Cena MJ S  DPH]])</f>
        <v>0</v>
      </c>
      <c r="H3535" s="1">
        <v>37827464</v>
      </c>
      <c r="I3535" t="str">
        <f>_xlfn.XLOOKUP(Tabuľka9[[#This Row],[IČO]],Zlúčenie1[IČO],Zlúčenie1[zariadenie_short])</f>
        <v>DSS Sebedín</v>
      </c>
      <c r="J3535" t="str">
        <f>_xlfn.XLOOKUP(Tabuľka9[[#This Row],[IČO]],Zlúčenie1[IČO],Zlúčenie1[cis_obce.okres_skratka])</f>
        <v>BB</v>
      </c>
    </row>
    <row r="3536" spans="1:10" hidden="1" x14ac:dyDescent="0.25">
      <c r="A3536" t="s">
        <v>122</v>
      </c>
      <c r="B3536" t="s">
        <v>153</v>
      </c>
      <c r="C3536" t="s">
        <v>10</v>
      </c>
      <c r="D3536"/>
      <c r="E3536" s="8"/>
      <c r="F3536"/>
      <c r="G3536">
        <f>SUM(Tabuľka9[[#This Row],[Predpokladané spotrebované množstvo 07-12/2022]]*Tabuľka9[[#This Row],[Cena MJ S  DPH]])</f>
        <v>0</v>
      </c>
      <c r="H3536" s="1">
        <v>37827464</v>
      </c>
      <c r="I3536" t="str">
        <f>_xlfn.XLOOKUP(Tabuľka9[[#This Row],[IČO]],Zlúčenie1[IČO],Zlúčenie1[zariadenie_short])</f>
        <v>DSS Sebedín</v>
      </c>
      <c r="J3536" t="str">
        <f>_xlfn.XLOOKUP(Tabuľka9[[#This Row],[IČO]],Zlúčenie1[IČO],Zlúčenie1[cis_obce.okres_skratka])</f>
        <v>BB</v>
      </c>
    </row>
    <row r="3537" spans="1:10" hidden="1" x14ac:dyDescent="0.25">
      <c r="A3537" t="s">
        <v>122</v>
      </c>
      <c r="B3537" t="s">
        <v>154</v>
      </c>
      <c r="C3537" t="s">
        <v>10</v>
      </c>
      <c r="D3537"/>
      <c r="E3537" s="8"/>
      <c r="F3537">
        <v>70</v>
      </c>
      <c r="G3537">
        <f>SUM(Tabuľka9[[#This Row],[Predpokladané spotrebované množstvo 07-12/2022]]*Tabuľka9[[#This Row],[Cena MJ S  DPH]])</f>
        <v>0</v>
      </c>
      <c r="H3537" s="1">
        <v>37827464</v>
      </c>
      <c r="I3537" t="str">
        <f>_xlfn.XLOOKUP(Tabuľka9[[#This Row],[IČO]],Zlúčenie1[IČO],Zlúčenie1[zariadenie_short])</f>
        <v>DSS Sebedín</v>
      </c>
      <c r="J3537" t="str">
        <f>_xlfn.XLOOKUP(Tabuľka9[[#This Row],[IČO]],Zlúčenie1[IČO],Zlúčenie1[cis_obce.okres_skratka])</f>
        <v>BB</v>
      </c>
    </row>
    <row r="3538" spans="1:10" hidden="1" x14ac:dyDescent="0.25">
      <c r="A3538" t="s">
        <v>122</v>
      </c>
      <c r="B3538" t="s">
        <v>155</v>
      </c>
      <c r="C3538" t="s">
        <v>10</v>
      </c>
      <c r="D3538"/>
      <c r="E3538" s="8"/>
      <c r="F3538"/>
      <c r="G3538">
        <f>SUM(Tabuľka9[[#This Row],[Predpokladané spotrebované množstvo 07-12/2022]]*Tabuľka9[[#This Row],[Cena MJ S  DPH]])</f>
        <v>0</v>
      </c>
      <c r="H3538" s="1">
        <v>37827464</v>
      </c>
      <c r="I3538" t="str">
        <f>_xlfn.XLOOKUP(Tabuľka9[[#This Row],[IČO]],Zlúčenie1[IČO],Zlúčenie1[zariadenie_short])</f>
        <v>DSS Sebedín</v>
      </c>
      <c r="J3538" t="str">
        <f>_xlfn.XLOOKUP(Tabuľka9[[#This Row],[IČO]],Zlúčenie1[IČO],Zlúčenie1[cis_obce.okres_skratka])</f>
        <v>BB</v>
      </c>
    </row>
    <row r="3539" spans="1:10" hidden="1" x14ac:dyDescent="0.25">
      <c r="A3539" t="s">
        <v>122</v>
      </c>
      <c r="B3539" t="s">
        <v>156</v>
      </c>
      <c r="C3539" t="s">
        <v>10</v>
      </c>
      <c r="D3539"/>
      <c r="E3539" s="8"/>
      <c r="F3539">
        <v>20</v>
      </c>
      <c r="G3539">
        <f>SUM(Tabuľka9[[#This Row],[Predpokladané spotrebované množstvo 07-12/2022]]*Tabuľka9[[#This Row],[Cena MJ S  DPH]])</f>
        <v>0</v>
      </c>
      <c r="H3539" s="1">
        <v>37827464</v>
      </c>
      <c r="I3539" t="str">
        <f>_xlfn.XLOOKUP(Tabuľka9[[#This Row],[IČO]],Zlúčenie1[IČO],Zlúčenie1[zariadenie_short])</f>
        <v>DSS Sebedín</v>
      </c>
      <c r="J3539" t="str">
        <f>_xlfn.XLOOKUP(Tabuľka9[[#This Row],[IČO]],Zlúčenie1[IČO],Zlúčenie1[cis_obce.okres_skratka])</f>
        <v>BB</v>
      </c>
    </row>
    <row r="3540" spans="1:10" hidden="1" x14ac:dyDescent="0.25">
      <c r="A3540" t="s">
        <v>122</v>
      </c>
      <c r="B3540" t="s">
        <v>157</v>
      </c>
      <c r="C3540" t="s">
        <v>10</v>
      </c>
      <c r="D3540"/>
      <c r="E3540" s="8"/>
      <c r="F3540"/>
      <c r="G3540">
        <f>SUM(Tabuľka9[[#This Row],[Predpokladané spotrebované množstvo 07-12/2022]]*Tabuľka9[[#This Row],[Cena MJ S  DPH]])</f>
        <v>0</v>
      </c>
      <c r="H3540" s="1">
        <v>37827464</v>
      </c>
      <c r="I3540" t="str">
        <f>_xlfn.XLOOKUP(Tabuľka9[[#This Row],[IČO]],Zlúčenie1[IČO],Zlúčenie1[zariadenie_short])</f>
        <v>DSS Sebedín</v>
      </c>
      <c r="J3540" t="str">
        <f>_xlfn.XLOOKUP(Tabuľka9[[#This Row],[IČO]],Zlúčenie1[IČO],Zlúčenie1[cis_obce.okres_skratka])</f>
        <v>BB</v>
      </c>
    </row>
    <row r="3541" spans="1:10" hidden="1" x14ac:dyDescent="0.25">
      <c r="A3541" t="s">
        <v>122</v>
      </c>
      <c r="B3541" t="s">
        <v>158</v>
      </c>
      <c r="C3541" t="s">
        <v>10</v>
      </c>
      <c r="D3541"/>
      <c r="E3541" s="8"/>
      <c r="F3541"/>
      <c r="G3541">
        <f>SUM(Tabuľka9[[#This Row],[Predpokladané spotrebované množstvo 07-12/2022]]*Tabuľka9[[#This Row],[Cena MJ S  DPH]])</f>
        <v>0</v>
      </c>
      <c r="H3541" s="1">
        <v>37827464</v>
      </c>
      <c r="I3541" t="str">
        <f>_xlfn.XLOOKUP(Tabuľka9[[#This Row],[IČO]],Zlúčenie1[IČO],Zlúčenie1[zariadenie_short])</f>
        <v>DSS Sebedín</v>
      </c>
      <c r="J3541" t="str">
        <f>_xlfn.XLOOKUP(Tabuľka9[[#This Row],[IČO]],Zlúčenie1[IČO],Zlúčenie1[cis_obce.okres_skratka])</f>
        <v>BB</v>
      </c>
    </row>
    <row r="3542" spans="1:10" hidden="1" x14ac:dyDescent="0.25">
      <c r="A3542" t="s">
        <v>122</v>
      </c>
      <c r="B3542" t="s">
        <v>159</v>
      </c>
      <c r="C3542" t="s">
        <v>10</v>
      </c>
      <c r="D3542"/>
      <c r="E3542" s="8"/>
      <c r="F3542">
        <v>150</v>
      </c>
      <c r="G3542">
        <f>SUM(Tabuľka9[[#This Row],[Predpokladané spotrebované množstvo 07-12/2022]]*Tabuľka9[[#This Row],[Cena MJ S  DPH]])</f>
        <v>0</v>
      </c>
      <c r="H3542" s="1">
        <v>37827464</v>
      </c>
      <c r="I3542" t="str">
        <f>_xlfn.XLOOKUP(Tabuľka9[[#This Row],[IČO]],Zlúčenie1[IČO],Zlúčenie1[zariadenie_short])</f>
        <v>DSS Sebedín</v>
      </c>
      <c r="J3542" t="str">
        <f>_xlfn.XLOOKUP(Tabuľka9[[#This Row],[IČO]],Zlúčenie1[IČO],Zlúčenie1[cis_obce.okres_skratka])</f>
        <v>BB</v>
      </c>
    </row>
    <row r="3543" spans="1:10" hidden="1" x14ac:dyDescent="0.25">
      <c r="A3543" t="s">
        <v>122</v>
      </c>
      <c r="B3543" t="s">
        <v>160</v>
      </c>
      <c r="C3543" t="s">
        <v>10</v>
      </c>
      <c r="D3543"/>
      <c r="E3543" s="8"/>
      <c r="F3543"/>
      <c r="G3543">
        <f>SUM(Tabuľka9[[#This Row],[Predpokladané spotrebované množstvo 07-12/2022]]*Tabuľka9[[#This Row],[Cena MJ S  DPH]])</f>
        <v>0</v>
      </c>
      <c r="H3543" s="1">
        <v>37827464</v>
      </c>
      <c r="I3543" t="str">
        <f>_xlfn.XLOOKUP(Tabuľka9[[#This Row],[IČO]],Zlúčenie1[IČO],Zlúčenie1[zariadenie_short])</f>
        <v>DSS Sebedín</v>
      </c>
      <c r="J3543" t="str">
        <f>_xlfn.XLOOKUP(Tabuľka9[[#This Row],[IČO]],Zlúčenie1[IČO],Zlúčenie1[cis_obce.okres_skratka])</f>
        <v>BB</v>
      </c>
    </row>
    <row r="3544" spans="1:10" hidden="1" x14ac:dyDescent="0.25">
      <c r="A3544" t="s">
        <v>122</v>
      </c>
      <c r="B3544" t="s">
        <v>161</v>
      </c>
      <c r="C3544" t="s">
        <v>10</v>
      </c>
      <c r="D3544"/>
      <c r="E3544" s="8"/>
      <c r="F3544">
        <v>150</v>
      </c>
      <c r="G3544">
        <f>SUM(Tabuľka9[[#This Row],[Predpokladané spotrebované množstvo 07-12/2022]]*Tabuľka9[[#This Row],[Cena MJ S  DPH]])</f>
        <v>0</v>
      </c>
      <c r="H3544" s="1">
        <v>37827464</v>
      </c>
      <c r="I3544" t="str">
        <f>_xlfn.XLOOKUP(Tabuľka9[[#This Row],[IČO]],Zlúčenie1[IČO],Zlúčenie1[zariadenie_short])</f>
        <v>DSS Sebedín</v>
      </c>
      <c r="J3544" t="str">
        <f>_xlfn.XLOOKUP(Tabuľka9[[#This Row],[IČO]],Zlúčenie1[IČO],Zlúčenie1[cis_obce.okres_skratka])</f>
        <v>BB</v>
      </c>
    </row>
    <row r="3545" spans="1:10" hidden="1" x14ac:dyDescent="0.25">
      <c r="A3545" t="s">
        <v>122</v>
      </c>
      <c r="B3545" t="s">
        <v>162</v>
      </c>
      <c r="C3545" t="s">
        <v>10</v>
      </c>
      <c r="D3545"/>
      <c r="E3545" s="8"/>
      <c r="F3545"/>
      <c r="G3545">
        <f>SUM(Tabuľka9[[#This Row],[Predpokladané spotrebované množstvo 07-12/2022]]*Tabuľka9[[#This Row],[Cena MJ S  DPH]])</f>
        <v>0</v>
      </c>
      <c r="H3545" s="1">
        <v>37827464</v>
      </c>
      <c r="I3545" t="str">
        <f>_xlfn.XLOOKUP(Tabuľka9[[#This Row],[IČO]],Zlúčenie1[IČO],Zlúčenie1[zariadenie_short])</f>
        <v>DSS Sebedín</v>
      </c>
      <c r="J3545" t="str">
        <f>_xlfn.XLOOKUP(Tabuľka9[[#This Row],[IČO]],Zlúčenie1[IČO],Zlúčenie1[cis_obce.okres_skratka])</f>
        <v>BB</v>
      </c>
    </row>
    <row r="3546" spans="1:10" hidden="1" x14ac:dyDescent="0.25">
      <c r="A3546" t="s">
        <v>122</v>
      </c>
      <c r="B3546" t="s">
        <v>163</v>
      </c>
      <c r="C3546" t="s">
        <v>10</v>
      </c>
      <c r="D3546"/>
      <c r="E3546" s="8"/>
      <c r="F3546"/>
      <c r="G3546">
        <f>SUM(Tabuľka9[[#This Row],[Predpokladané spotrebované množstvo 07-12/2022]]*Tabuľka9[[#This Row],[Cena MJ S  DPH]])</f>
        <v>0</v>
      </c>
      <c r="H3546" s="1">
        <v>37827464</v>
      </c>
      <c r="I3546" t="str">
        <f>_xlfn.XLOOKUP(Tabuľka9[[#This Row],[IČO]],Zlúčenie1[IČO],Zlúčenie1[zariadenie_short])</f>
        <v>DSS Sebedín</v>
      </c>
      <c r="J3546" t="str">
        <f>_xlfn.XLOOKUP(Tabuľka9[[#This Row],[IČO]],Zlúčenie1[IČO],Zlúčenie1[cis_obce.okres_skratka])</f>
        <v>BB</v>
      </c>
    </row>
    <row r="3547" spans="1:10" hidden="1" x14ac:dyDescent="0.25">
      <c r="A3547" t="s">
        <v>122</v>
      </c>
      <c r="B3547" t="s">
        <v>164</v>
      </c>
      <c r="C3547" t="s">
        <v>10</v>
      </c>
      <c r="D3547"/>
      <c r="E3547" s="8"/>
      <c r="F3547"/>
      <c r="G3547">
        <f>SUM(Tabuľka9[[#This Row],[Predpokladané spotrebované množstvo 07-12/2022]]*Tabuľka9[[#This Row],[Cena MJ S  DPH]])</f>
        <v>0</v>
      </c>
      <c r="H3547" s="1">
        <v>37827464</v>
      </c>
      <c r="I3547" t="str">
        <f>_xlfn.XLOOKUP(Tabuľka9[[#This Row],[IČO]],Zlúčenie1[IČO],Zlúčenie1[zariadenie_short])</f>
        <v>DSS Sebedín</v>
      </c>
      <c r="J3547" t="str">
        <f>_xlfn.XLOOKUP(Tabuľka9[[#This Row],[IČO]],Zlúčenie1[IČO],Zlúčenie1[cis_obce.okres_skratka])</f>
        <v>BB</v>
      </c>
    </row>
    <row r="3548" spans="1:10" hidden="1" x14ac:dyDescent="0.25">
      <c r="A3548" t="s">
        <v>122</v>
      </c>
      <c r="B3548" t="s">
        <v>165</v>
      </c>
      <c r="C3548" t="s">
        <v>10</v>
      </c>
      <c r="D3548"/>
      <c r="E3548" s="8"/>
      <c r="F3548">
        <v>50</v>
      </c>
      <c r="G3548">
        <f>SUM(Tabuľka9[[#This Row],[Predpokladané spotrebované množstvo 07-12/2022]]*Tabuľka9[[#This Row],[Cena MJ S  DPH]])</f>
        <v>0</v>
      </c>
      <c r="H3548" s="1">
        <v>37827464</v>
      </c>
      <c r="I3548" t="str">
        <f>_xlfn.XLOOKUP(Tabuľka9[[#This Row],[IČO]],Zlúčenie1[IČO],Zlúčenie1[zariadenie_short])</f>
        <v>DSS Sebedín</v>
      </c>
      <c r="J3548" t="str">
        <f>_xlfn.XLOOKUP(Tabuľka9[[#This Row],[IČO]],Zlúčenie1[IČO],Zlúčenie1[cis_obce.okres_skratka])</f>
        <v>BB</v>
      </c>
    </row>
    <row r="3549" spans="1:10" hidden="1" x14ac:dyDescent="0.25">
      <c r="A3549" t="s">
        <v>122</v>
      </c>
      <c r="B3549" t="s">
        <v>166</v>
      </c>
      <c r="C3549" t="s">
        <v>10</v>
      </c>
      <c r="D3549"/>
      <c r="E3549" s="8"/>
      <c r="F3549"/>
      <c r="G3549">
        <f>SUM(Tabuľka9[[#This Row],[Predpokladané spotrebované množstvo 07-12/2022]]*Tabuľka9[[#This Row],[Cena MJ S  DPH]])</f>
        <v>0</v>
      </c>
      <c r="H3549" s="1">
        <v>37827464</v>
      </c>
      <c r="I3549" t="str">
        <f>_xlfn.XLOOKUP(Tabuľka9[[#This Row],[IČO]],Zlúčenie1[IČO],Zlúčenie1[zariadenie_short])</f>
        <v>DSS Sebedín</v>
      </c>
      <c r="J3549" t="str">
        <f>_xlfn.XLOOKUP(Tabuľka9[[#This Row],[IČO]],Zlúčenie1[IČO],Zlúčenie1[cis_obce.okres_skratka])</f>
        <v>BB</v>
      </c>
    </row>
    <row r="3550" spans="1:10" hidden="1" x14ac:dyDescent="0.25">
      <c r="A3550" t="s">
        <v>122</v>
      </c>
      <c r="B3550" t="s">
        <v>167</v>
      </c>
      <c r="C3550" t="s">
        <v>10</v>
      </c>
      <c r="D3550"/>
      <c r="E3550" s="8"/>
      <c r="F3550">
        <v>100</v>
      </c>
      <c r="G3550">
        <f>SUM(Tabuľka9[[#This Row],[Predpokladané spotrebované množstvo 07-12/2022]]*Tabuľka9[[#This Row],[Cena MJ S  DPH]])</f>
        <v>0</v>
      </c>
      <c r="H3550" s="1">
        <v>37827464</v>
      </c>
      <c r="I3550" t="str">
        <f>_xlfn.XLOOKUP(Tabuľka9[[#This Row],[IČO]],Zlúčenie1[IČO],Zlúčenie1[zariadenie_short])</f>
        <v>DSS Sebedín</v>
      </c>
      <c r="J3550" t="str">
        <f>_xlfn.XLOOKUP(Tabuľka9[[#This Row],[IČO]],Zlúčenie1[IČO],Zlúčenie1[cis_obce.okres_skratka])</f>
        <v>BB</v>
      </c>
    </row>
    <row r="3551" spans="1:10" hidden="1" x14ac:dyDescent="0.25">
      <c r="A3551" t="s">
        <v>122</v>
      </c>
      <c r="B3551" t="s">
        <v>168</v>
      </c>
      <c r="C3551" t="s">
        <v>10</v>
      </c>
      <c r="D3551"/>
      <c r="E3551" s="8"/>
      <c r="F3551"/>
      <c r="G3551">
        <f>SUM(Tabuľka9[[#This Row],[Predpokladané spotrebované množstvo 07-12/2022]]*Tabuľka9[[#This Row],[Cena MJ S  DPH]])</f>
        <v>0</v>
      </c>
      <c r="H3551" s="1">
        <v>37827464</v>
      </c>
      <c r="I3551" t="str">
        <f>_xlfn.XLOOKUP(Tabuľka9[[#This Row],[IČO]],Zlúčenie1[IČO],Zlúčenie1[zariadenie_short])</f>
        <v>DSS Sebedín</v>
      </c>
      <c r="J3551" t="str">
        <f>_xlfn.XLOOKUP(Tabuľka9[[#This Row],[IČO]],Zlúčenie1[IČO],Zlúčenie1[cis_obce.okres_skratka])</f>
        <v>BB</v>
      </c>
    </row>
    <row r="3552" spans="1:10" hidden="1" x14ac:dyDescent="0.25">
      <c r="A3552" t="s">
        <v>122</v>
      </c>
      <c r="B3552" t="s">
        <v>169</v>
      </c>
      <c r="C3552" t="s">
        <v>10</v>
      </c>
      <c r="D3552"/>
      <c r="E3552" s="8"/>
      <c r="F3552">
        <v>100</v>
      </c>
      <c r="G3552">
        <f>SUM(Tabuľka9[[#This Row],[Predpokladané spotrebované množstvo 07-12/2022]]*Tabuľka9[[#This Row],[Cena MJ S  DPH]])</f>
        <v>0</v>
      </c>
      <c r="H3552" s="1">
        <v>37827464</v>
      </c>
      <c r="I3552" t="str">
        <f>_xlfn.XLOOKUP(Tabuľka9[[#This Row],[IČO]],Zlúčenie1[IČO],Zlúčenie1[zariadenie_short])</f>
        <v>DSS Sebedín</v>
      </c>
      <c r="J3552" t="str">
        <f>_xlfn.XLOOKUP(Tabuľka9[[#This Row],[IČO]],Zlúčenie1[IČO],Zlúčenie1[cis_obce.okres_skratka])</f>
        <v>BB</v>
      </c>
    </row>
    <row r="3553" spans="1:10" hidden="1" x14ac:dyDescent="0.25">
      <c r="A3553" t="s">
        <v>122</v>
      </c>
      <c r="B3553" t="s">
        <v>170</v>
      </c>
      <c r="C3553" t="s">
        <v>10</v>
      </c>
      <c r="D3553"/>
      <c r="E3553" s="8"/>
      <c r="F3553">
        <v>100</v>
      </c>
      <c r="G3553">
        <f>SUM(Tabuľka9[[#This Row],[Predpokladané spotrebované množstvo 07-12/2022]]*Tabuľka9[[#This Row],[Cena MJ S  DPH]])</f>
        <v>0</v>
      </c>
      <c r="H3553" s="1">
        <v>37827464</v>
      </c>
      <c r="I3553" t="str">
        <f>_xlfn.XLOOKUP(Tabuľka9[[#This Row],[IČO]],Zlúčenie1[IČO],Zlúčenie1[zariadenie_short])</f>
        <v>DSS Sebedín</v>
      </c>
      <c r="J3553" t="str">
        <f>_xlfn.XLOOKUP(Tabuľka9[[#This Row],[IČO]],Zlúčenie1[IČO],Zlúčenie1[cis_obce.okres_skratka])</f>
        <v>BB</v>
      </c>
    </row>
    <row r="3554" spans="1:10" hidden="1" x14ac:dyDescent="0.25">
      <c r="A3554" t="s">
        <v>122</v>
      </c>
      <c r="B3554" t="s">
        <v>171</v>
      </c>
      <c r="C3554" t="s">
        <v>10</v>
      </c>
      <c r="D3554"/>
      <c r="E3554" s="8"/>
      <c r="F3554">
        <v>20</v>
      </c>
      <c r="G3554">
        <f>SUM(Tabuľka9[[#This Row],[Predpokladané spotrebované množstvo 07-12/2022]]*Tabuľka9[[#This Row],[Cena MJ S  DPH]])</f>
        <v>0</v>
      </c>
      <c r="H3554" s="1">
        <v>37827464</v>
      </c>
      <c r="I3554" t="str">
        <f>_xlfn.XLOOKUP(Tabuľka9[[#This Row],[IČO]],Zlúčenie1[IČO],Zlúčenie1[zariadenie_short])</f>
        <v>DSS Sebedín</v>
      </c>
      <c r="J3554" t="str">
        <f>_xlfn.XLOOKUP(Tabuľka9[[#This Row],[IČO]],Zlúčenie1[IČO],Zlúčenie1[cis_obce.okres_skratka])</f>
        <v>BB</v>
      </c>
    </row>
    <row r="3555" spans="1:10" hidden="1" x14ac:dyDescent="0.25">
      <c r="A3555" t="s">
        <v>122</v>
      </c>
      <c r="B3555" t="s">
        <v>172</v>
      </c>
      <c r="C3555" t="s">
        <v>10</v>
      </c>
      <c r="D3555"/>
      <c r="E3555" s="8"/>
      <c r="F3555">
        <v>100</v>
      </c>
      <c r="G3555">
        <f>SUM(Tabuľka9[[#This Row],[Predpokladané spotrebované množstvo 07-12/2022]]*Tabuľka9[[#This Row],[Cena MJ S  DPH]])</f>
        <v>0</v>
      </c>
      <c r="H3555" s="1">
        <v>37827464</v>
      </c>
      <c r="I3555" t="str">
        <f>_xlfn.XLOOKUP(Tabuľka9[[#This Row],[IČO]],Zlúčenie1[IČO],Zlúčenie1[zariadenie_short])</f>
        <v>DSS Sebedín</v>
      </c>
      <c r="J3555" t="str">
        <f>_xlfn.XLOOKUP(Tabuľka9[[#This Row],[IČO]],Zlúčenie1[IČO],Zlúčenie1[cis_obce.okres_skratka])</f>
        <v>BB</v>
      </c>
    </row>
    <row r="3556" spans="1:10" hidden="1" x14ac:dyDescent="0.25">
      <c r="A3556" t="s">
        <v>122</v>
      </c>
      <c r="B3556" t="s">
        <v>173</v>
      </c>
      <c r="C3556" t="s">
        <v>10</v>
      </c>
      <c r="D3556"/>
      <c r="E3556" s="8"/>
      <c r="F3556"/>
      <c r="G3556">
        <f>SUM(Tabuľka9[[#This Row],[Predpokladané spotrebované množstvo 07-12/2022]]*Tabuľka9[[#This Row],[Cena MJ S  DPH]])</f>
        <v>0</v>
      </c>
      <c r="H3556" s="1">
        <v>37827464</v>
      </c>
      <c r="I3556" t="str">
        <f>_xlfn.XLOOKUP(Tabuľka9[[#This Row],[IČO]],Zlúčenie1[IČO],Zlúčenie1[zariadenie_short])</f>
        <v>DSS Sebedín</v>
      </c>
      <c r="J3556" t="str">
        <f>_xlfn.XLOOKUP(Tabuľka9[[#This Row],[IČO]],Zlúčenie1[IČO],Zlúčenie1[cis_obce.okres_skratka])</f>
        <v>BB</v>
      </c>
    </row>
    <row r="3557" spans="1:10" hidden="1" x14ac:dyDescent="0.25">
      <c r="A3557" t="s">
        <v>122</v>
      </c>
      <c r="B3557" t="s">
        <v>174</v>
      </c>
      <c r="C3557" t="s">
        <v>10</v>
      </c>
      <c r="D3557"/>
      <c r="E3557" s="8"/>
      <c r="F3557">
        <v>20</v>
      </c>
      <c r="G3557">
        <f>SUM(Tabuľka9[[#This Row],[Predpokladané spotrebované množstvo 07-12/2022]]*Tabuľka9[[#This Row],[Cena MJ S  DPH]])</f>
        <v>0</v>
      </c>
      <c r="H3557" s="1">
        <v>37827464</v>
      </c>
      <c r="I3557" t="str">
        <f>_xlfn.XLOOKUP(Tabuľka9[[#This Row],[IČO]],Zlúčenie1[IČO],Zlúčenie1[zariadenie_short])</f>
        <v>DSS Sebedín</v>
      </c>
      <c r="J3557" t="str">
        <f>_xlfn.XLOOKUP(Tabuľka9[[#This Row],[IČO]],Zlúčenie1[IČO],Zlúčenie1[cis_obce.okres_skratka])</f>
        <v>BB</v>
      </c>
    </row>
    <row r="3558" spans="1:10" hidden="1" x14ac:dyDescent="0.25">
      <c r="A3558" t="s">
        <v>122</v>
      </c>
      <c r="B3558" t="s">
        <v>175</v>
      </c>
      <c r="C3558" t="s">
        <v>10</v>
      </c>
      <c r="D3558"/>
      <c r="E3558" s="8"/>
      <c r="F3558">
        <v>100</v>
      </c>
      <c r="G3558">
        <f>SUM(Tabuľka9[[#This Row],[Predpokladané spotrebované množstvo 07-12/2022]]*Tabuľka9[[#This Row],[Cena MJ S  DPH]])</f>
        <v>0</v>
      </c>
      <c r="H3558" s="1">
        <v>37827464</v>
      </c>
      <c r="I3558" t="str">
        <f>_xlfn.XLOOKUP(Tabuľka9[[#This Row],[IČO]],Zlúčenie1[IČO],Zlúčenie1[zariadenie_short])</f>
        <v>DSS Sebedín</v>
      </c>
      <c r="J3558" t="str">
        <f>_xlfn.XLOOKUP(Tabuľka9[[#This Row],[IČO]],Zlúčenie1[IČO],Zlúčenie1[cis_obce.okres_skratka])</f>
        <v>BB</v>
      </c>
    </row>
    <row r="3559" spans="1:10" hidden="1" x14ac:dyDescent="0.25">
      <c r="A3559" t="s">
        <v>122</v>
      </c>
      <c r="B3559" t="s">
        <v>176</v>
      </c>
      <c r="C3559" t="s">
        <v>10</v>
      </c>
      <c r="D3559"/>
      <c r="E3559" s="8"/>
      <c r="F3559"/>
      <c r="G3559">
        <f>SUM(Tabuľka9[[#This Row],[Predpokladané spotrebované množstvo 07-12/2022]]*Tabuľka9[[#This Row],[Cena MJ S  DPH]])</f>
        <v>0</v>
      </c>
      <c r="H3559" s="1">
        <v>37827464</v>
      </c>
      <c r="I3559" t="str">
        <f>_xlfn.XLOOKUP(Tabuľka9[[#This Row],[IČO]],Zlúčenie1[IČO],Zlúčenie1[zariadenie_short])</f>
        <v>DSS Sebedín</v>
      </c>
      <c r="J3559" t="str">
        <f>_xlfn.XLOOKUP(Tabuľka9[[#This Row],[IČO]],Zlúčenie1[IČO],Zlúčenie1[cis_obce.okres_skratka])</f>
        <v>BB</v>
      </c>
    </row>
    <row r="3560" spans="1:10" hidden="1" x14ac:dyDescent="0.25">
      <c r="A3560" t="s">
        <v>122</v>
      </c>
      <c r="B3560" t="s">
        <v>177</v>
      </c>
      <c r="C3560" t="s">
        <v>10</v>
      </c>
      <c r="D3560"/>
      <c r="E3560" s="8"/>
      <c r="F3560"/>
      <c r="G3560">
        <f>SUM(Tabuľka9[[#This Row],[Predpokladané spotrebované množstvo 07-12/2022]]*Tabuľka9[[#This Row],[Cena MJ S  DPH]])</f>
        <v>0</v>
      </c>
      <c r="H3560" s="1">
        <v>37827464</v>
      </c>
      <c r="I3560" t="str">
        <f>_xlfn.XLOOKUP(Tabuľka9[[#This Row],[IČO]],Zlúčenie1[IČO],Zlúčenie1[zariadenie_short])</f>
        <v>DSS Sebedín</v>
      </c>
      <c r="J3560" t="str">
        <f>_xlfn.XLOOKUP(Tabuľka9[[#This Row],[IČO]],Zlúčenie1[IČO],Zlúčenie1[cis_obce.okres_skratka])</f>
        <v>BB</v>
      </c>
    </row>
    <row r="3561" spans="1:10" hidden="1" x14ac:dyDescent="0.25">
      <c r="A3561" t="s">
        <v>122</v>
      </c>
      <c r="B3561" t="s">
        <v>178</v>
      </c>
      <c r="C3561" t="s">
        <v>10</v>
      </c>
      <c r="D3561"/>
      <c r="E3561" s="8"/>
      <c r="F3561">
        <v>100</v>
      </c>
      <c r="G3561">
        <f>SUM(Tabuľka9[[#This Row],[Predpokladané spotrebované množstvo 07-12/2022]]*Tabuľka9[[#This Row],[Cena MJ S  DPH]])</f>
        <v>0</v>
      </c>
      <c r="H3561" s="1">
        <v>37827464</v>
      </c>
      <c r="I3561" t="str">
        <f>_xlfn.XLOOKUP(Tabuľka9[[#This Row],[IČO]],Zlúčenie1[IČO],Zlúčenie1[zariadenie_short])</f>
        <v>DSS Sebedín</v>
      </c>
      <c r="J3561" t="str">
        <f>_xlfn.XLOOKUP(Tabuľka9[[#This Row],[IČO]],Zlúčenie1[IČO],Zlúčenie1[cis_obce.okres_skratka])</f>
        <v>BB</v>
      </c>
    </row>
    <row r="3562" spans="1:10" hidden="1" x14ac:dyDescent="0.25">
      <c r="A3562" t="s">
        <v>122</v>
      </c>
      <c r="B3562" t="s">
        <v>179</v>
      </c>
      <c r="C3562" t="s">
        <v>10</v>
      </c>
      <c r="D3562"/>
      <c r="E3562" s="8"/>
      <c r="F3562"/>
      <c r="G3562">
        <f>SUM(Tabuľka9[[#This Row],[Predpokladané spotrebované množstvo 07-12/2022]]*Tabuľka9[[#This Row],[Cena MJ S  DPH]])</f>
        <v>0</v>
      </c>
      <c r="H3562" s="1">
        <v>37827464</v>
      </c>
      <c r="I3562" t="str">
        <f>_xlfn.XLOOKUP(Tabuľka9[[#This Row],[IČO]],Zlúčenie1[IČO],Zlúčenie1[zariadenie_short])</f>
        <v>DSS Sebedín</v>
      </c>
      <c r="J3562" t="str">
        <f>_xlfn.XLOOKUP(Tabuľka9[[#This Row],[IČO]],Zlúčenie1[IČO],Zlúčenie1[cis_obce.okres_skratka])</f>
        <v>BB</v>
      </c>
    </row>
    <row r="3563" spans="1:10" hidden="1" x14ac:dyDescent="0.25">
      <c r="A3563" t="s">
        <v>122</v>
      </c>
      <c r="B3563" t="s">
        <v>180</v>
      </c>
      <c r="C3563" t="s">
        <v>10</v>
      </c>
      <c r="D3563"/>
      <c r="E3563" s="8"/>
      <c r="F3563">
        <v>50</v>
      </c>
      <c r="G3563">
        <f>SUM(Tabuľka9[[#This Row],[Predpokladané spotrebované množstvo 07-12/2022]]*Tabuľka9[[#This Row],[Cena MJ S  DPH]])</f>
        <v>0</v>
      </c>
      <c r="H3563" s="1">
        <v>37827464</v>
      </c>
      <c r="I3563" t="str">
        <f>_xlfn.XLOOKUP(Tabuľka9[[#This Row],[IČO]],Zlúčenie1[IČO],Zlúčenie1[zariadenie_short])</f>
        <v>DSS Sebedín</v>
      </c>
      <c r="J3563" t="str">
        <f>_xlfn.XLOOKUP(Tabuľka9[[#This Row],[IČO]],Zlúčenie1[IČO],Zlúčenie1[cis_obce.okres_skratka])</f>
        <v>BB</v>
      </c>
    </row>
    <row r="3564" spans="1:10" hidden="1" x14ac:dyDescent="0.25">
      <c r="A3564" t="s">
        <v>122</v>
      </c>
      <c r="B3564" t="s">
        <v>181</v>
      </c>
      <c r="C3564" t="s">
        <v>10</v>
      </c>
      <c r="D3564"/>
      <c r="E3564" s="8"/>
      <c r="F3564">
        <v>60</v>
      </c>
      <c r="G3564">
        <f>SUM(Tabuľka9[[#This Row],[Predpokladané spotrebované množstvo 07-12/2022]]*Tabuľka9[[#This Row],[Cena MJ S  DPH]])</f>
        <v>0</v>
      </c>
      <c r="H3564" s="1">
        <v>37827464</v>
      </c>
      <c r="I3564" t="str">
        <f>_xlfn.XLOOKUP(Tabuľka9[[#This Row],[IČO]],Zlúčenie1[IČO],Zlúčenie1[zariadenie_short])</f>
        <v>DSS Sebedín</v>
      </c>
      <c r="J3564" t="str">
        <f>_xlfn.XLOOKUP(Tabuľka9[[#This Row],[IČO]],Zlúčenie1[IČO],Zlúčenie1[cis_obce.okres_skratka])</f>
        <v>BB</v>
      </c>
    </row>
    <row r="3565" spans="1:10" hidden="1" x14ac:dyDescent="0.25">
      <c r="A3565" t="s">
        <v>122</v>
      </c>
      <c r="B3565" t="s">
        <v>182</v>
      </c>
      <c r="C3565" t="s">
        <v>10</v>
      </c>
      <c r="D3565"/>
      <c r="E3565" s="8"/>
      <c r="F3565">
        <v>60</v>
      </c>
      <c r="G3565">
        <f>SUM(Tabuľka9[[#This Row],[Predpokladané spotrebované množstvo 07-12/2022]]*Tabuľka9[[#This Row],[Cena MJ S  DPH]])</f>
        <v>0</v>
      </c>
      <c r="H3565" s="1">
        <v>37827464</v>
      </c>
      <c r="I3565" t="str">
        <f>_xlfn.XLOOKUP(Tabuľka9[[#This Row],[IČO]],Zlúčenie1[IČO],Zlúčenie1[zariadenie_short])</f>
        <v>DSS Sebedín</v>
      </c>
      <c r="J3565" t="str">
        <f>_xlfn.XLOOKUP(Tabuľka9[[#This Row],[IČO]],Zlúčenie1[IČO],Zlúčenie1[cis_obce.okres_skratka])</f>
        <v>BB</v>
      </c>
    </row>
    <row r="3566" spans="1:10" hidden="1" x14ac:dyDescent="0.25">
      <c r="A3566" t="s">
        <v>122</v>
      </c>
      <c r="B3566" t="s">
        <v>183</v>
      </c>
      <c r="C3566" t="s">
        <v>10</v>
      </c>
      <c r="D3566"/>
      <c r="E3566" s="8"/>
      <c r="F3566"/>
      <c r="G3566">
        <f>SUM(Tabuľka9[[#This Row],[Predpokladané spotrebované množstvo 07-12/2022]]*Tabuľka9[[#This Row],[Cena MJ S  DPH]])</f>
        <v>0</v>
      </c>
      <c r="H3566" s="1">
        <v>37827464</v>
      </c>
      <c r="I3566" t="str">
        <f>_xlfn.XLOOKUP(Tabuľka9[[#This Row],[IČO]],Zlúčenie1[IČO],Zlúčenie1[zariadenie_short])</f>
        <v>DSS Sebedín</v>
      </c>
      <c r="J3566" t="str">
        <f>_xlfn.XLOOKUP(Tabuľka9[[#This Row],[IČO]],Zlúčenie1[IČO],Zlúčenie1[cis_obce.okres_skratka])</f>
        <v>BB</v>
      </c>
    </row>
    <row r="3567" spans="1:10" hidden="1" x14ac:dyDescent="0.25">
      <c r="A3567" t="s">
        <v>122</v>
      </c>
      <c r="B3567" t="s">
        <v>184</v>
      </c>
      <c r="C3567" t="s">
        <v>10</v>
      </c>
      <c r="D3567"/>
      <c r="E3567" s="8"/>
      <c r="F3567"/>
      <c r="G3567">
        <f>SUM(Tabuľka9[[#This Row],[Predpokladané spotrebované množstvo 07-12/2022]]*Tabuľka9[[#This Row],[Cena MJ S  DPH]])</f>
        <v>0</v>
      </c>
      <c r="H3567" s="1">
        <v>37827464</v>
      </c>
      <c r="I3567" t="str">
        <f>_xlfn.XLOOKUP(Tabuľka9[[#This Row],[IČO]],Zlúčenie1[IČO],Zlúčenie1[zariadenie_short])</f>
        <v>DSS Sebedín</v>
      </c>
      <c r="J3567" t="str">
        <f>_xlfn.XLOOKUP(Tabuľka9[[#This Row],[IČO]],Zlúčenie1[IČO],Zlúčenie1[cis_obce.okres_skratka])</f>
        <v>BB</v>
      </c>
    </row>
    <row r="3568" spans="1:10" hidden="1" x14ac:dyDescent="0.25">
      <c r="A3568" t="s">
        <v>122</v>
      </c>
      <c r="B3568" t="s">
        <v>185</v>
      </c>
      <c r="C3568" t="s">
        <v>10</v>
      </c>
      <c r="D3568"/>
      <c r="E3568" s="8"/>
      <c r="F3568"/>
      <c r="G3568">
        <f>SUM(Tabuľka9[[#This Row],[Predpokladané spotrebované množstvo 07-12/2022]]*Tabuľka9[[#This Row],[Cena MJ S  DPH]])</f>
        <v>0</v>
      </c>
      <c r="H3568" s="1">
        <v>37827464</v>
      </c>
      <c r="I3568" t="str">
        <f>_xlfn.XLOOKUP(Tabuľka9[[#This Row],[IČO]],Zlúčenie1[IČO],Zlúčenie1[zariadenie_short])</f>
        <v>DSS Sebedín</v>
      </c>
      <c r="J3568" t="str">
        <f>_xlfn.XLOOKUP(Tabuľka9[[#This Row],[IČO]],Zlúčenie1[IČO],Zlúčenie1[cis_obce.okres_skratka])</f>
        <v>BB</v>
      </c>
    </row>
    <row r="3569" spans="1:10" hidden="1" x14ac:dyDescent="0.25">
      <c r="A3569" t="s">
        <v>92</v>
      </c>
      <c r="B3569" t="s">
        <v>186</v>
      </c>
      <c r="C3569" t="s">
        <v>45</v>
      </c>
      <c r="D3569"/>
      <c r="E3569" s="8"/>
      <c r="F3569">
        <v>150</v>
      </c>
      <c r="G3569">
        <f>SUM(Tabuľka9[[#This Row],[Predpokladané spotrebované množstvo 07-12/2022]]*Tabuľka9[[#This Row],[Cena MJ S  DPH]])</f>
        <v>0</v>
      </c>
      <c r="H3569" s="1">
        <v>37827464</v>
      </c>
      <c r="I3569" t="str">
        <f>_xlfn.XLOOKUP(Tabuľka9[[#This Row],[IČO]],Zlúčenie1[IČO],Zlúčenie1[zariadenie_short])</f>
        <v>DSS Sebedín</v>
      </c>
      <c r="J3569" t="str">
        <f>_xlfn.XLOOKUP(Tabuľka9[[#This Row],[IČO]],Zlúčenie1[IČO],Zlúčenie1[cis_obce.okres_skratka])</f>
        <v>BB</v>
      </c>
    </row>
    <row r="3570" spans="1:10" hidden="1" x14ac:dyDescent="0.25">
      <c r="A3570" t="s">
        <v>92</v>
      </c>
      <c r="B3570" t="s">
        <v>187</v>
      </c>
      <c r="C3570" t="s">
        <v>10</v>
      </c>
      <c r="D3570"/>
      <c r="E3570" s="8"/>
      <c r="F3570"/>
      <c r="G3570">
        <f>SUM(Tabuľka9[[#This Row],[Predpokladané spotrebované množstvo 07-12/2022]]*Tabuľka9[[#This Row],[Cena MJ S  DPH]])</f>
        <v>0</v>
      </c>
      <c r="H3570" s="1">
        <v>37827464</v>
      </c>
      <c r="I3570" t="str">
        <f>_xlfn.XLOOKUP(Tabuľka9[[#This Row],[IČO]],Zlúčenie1[IČO],Zlúčenie1[zariadenie_short])</f>
        <v>DSS Sebedín</v>
      </c>
      <c r="J3570" t="str">
        <f>_xlfn.XLOOKUP(Tabuľka9[[#This Row],[IČO]],Zlúčenie1[IČO],Zlúčenie1[cis_obce.okres_skratka])</f>
        <v>BB</v>
      </c>
    </row>
    <row r="3571" spans="1:10" hidden="1" x14ac:dyDescent="0.25">
      <c r="A3571" t="s">
        <v>92</v>
      </c>
      <c r="B3571" t="s">
        <v>188</v>
      </c>
      <c r="C3571" t="s">
        <v>10</v>
      </c>
      <c r="D3571"/>
      <c r="E3571" s="8">
        <v>2.36</v>
      </c>
      <c r="F3571">
        <v>150</v>
      </c>
      <c r="G3571">
        <f>SUM(Tabuľka9[[#This Row],[Predpokladané spotrebované množstvo 07-12/2022]]*Tabuľka9[[#This Row],[Cena MJ S  DPH]])</f>
        <v>354</v>
      </c>
      <c r="H3571" s="1">
        <v>37827464</v>
      </c>
      <c r="I3571" t="str">
        <f>_xlfn.XLOOKUP(Tabuľka9[[#This Row],[IČO]],Zlúčenie1[IČO],Zlúčenie1[zariadenie_short])</f>
        <v>DSS Sebedín</v>
      </c>
      <c r="J3571" t="str">
        <f>_xlfn.XLOOKUP(Tabuľka9[[#This Row],[IČO]],Zlúčenie1[IČO],Zlúčenie1[cis_obce.okres_skratka])</f>
        <v>BB</v>
      </c>
    </row>
    <row r="3572" spans="1:10" hidden="1" x14ac:dyDescent="0.25">
      <c r="A3572" t="s">
        <v>7</v>
      </c>
      <c r="B3572" t="s">
        <v>8</v>
      </c>
      <c r="C3572" t="s">
        <v>10</v>
      </c>
      <c r="D3572"/>
      <c r="E3572" s="8"/>
      <c r="F3572"/>
      <c r="G3572">
        <f>SUM(Tabuľka9[[#This Row],[Predpokladané spotrebované množstvo 07-12/2022]]*Tabuľka9[[#This Row],[Cena MJ S  DPH]])</f>
        <v>0</v>
      </c>
      <c r="H3572" s="1">
        <v>35653663</v>
      </c>
      <c r="I3572" t="str">
        <f>_xlfn.XLOOKUP(Tabuľka9[[#This Row],[IČO]],Zlúčenie1[IČO],Zlúčenie1[zariadenie_short])</f>
        <v>DSS Sušany</v>
      </c>
      <c r="J3572" t="str">
        <f>_xlfn.XLOOKUP(Tabuľka9[[#This Row],[IČO]],Zlúčenie1[IČO],Zlúčenie1[cis_obce.okres_skratka])</f>
        <v>PT</v>
      </c>
    </row>
    <row r="3573" spans="1:10" hidden="1" x14ac:dyDescent="0.25">
      <c r="A3573" t="s">
        <v>7</v>
      </c>
      <c r="B3573" t="s">
        <v>9</v>
      </c>
      <c r="C3573" t="s">
        <v>10</v>
      </c>
      <c r="D3573"/>
      <c r="E3573" s="8"/>
      <c r="F3573"/>
      <c r="G3573">
        <f>SUM(Tabuľka9[[#This Row],[Predpokladané spotrebované množstvo 07-12/2022]]*Tabuľka9[[#This Row],[Cena MJ S  DPH]])</f>
        <v>0</v>
      </c>
      <c r="H3573" s="1">
        <v>35653663</v>
      </c>
      <c r="I3573" t="str">
        <f>_xlfn.XLOOKUP(Tabuľka9[[#This Row],[IČO]],Zlúčenie1[IČO],Zlúčenie1[zariadenie_short])</f>
        <v>DSS Sušany</v>
      </c>
      <c r="J3573" t="str">
        <f>_xlfn.XLOOKUP(Tabuľka9[[#This Row],[IČO]],Zlúčenie1[IČO],Zlúčenie1[cis_obce.okres_skratka])</f>
        <v>PT</v>
      </c>
    </row>
    <row r="3574" spans="1:10" hidden="1" x14ac:dyDescent="0.25">
      <c r="A3574" t="s">
        <v>7</v>
      </c>
      <c r="B3574" t="s">
        <v>11</v>
      </c>
      <c r="C3574" t="s">
        <v>10</v>
      </c>
      <c r="D3574"/>
      <c r="E3574" s="8"/>
      <c r="F3574"/>
      <c r="G3574">
        <f>SUM(Tabuľka9[[#This Row],[Predpokladané spotrebované množstvo 07-12/2022]]*Tabuľka9[[#This Row],[Cena MJ S  DPH]])</f>
        <v>0</v>
      </c>
      <c r="H3574" s="1">
        <v>35653663</v>
      </c>
      <c r="I3574" t="str">
        <f>_xlfn.XLOOKUP(Tabuľka9[[#This Row],[IČO]],Zlúčenie1[IČO],Zlúčenie1[zariadenie_short])</f>
        <v>DSS Sušany</v>
      </c>
      <c r="J3574" t="str">
        <f>_xlfn.XLOOKUP(Tabuľka9[[#This Row],[IČO]],Zlúčenie1[IČO],Zlúčenie1[cis_obce.okres_skratka])</f>
        <v>PT</v>
      </c>
    </row>
    <row r="3575" spans="1:10" hidden="1" x14ac:dyDescent="0.25">
      <c r="A3575" t="s">
        <v>7</v>
      </c>
      <c r="B3575" t="s">
        <v>12</v>
      </c>
      <c r="C3575" t="s">
        <v>10</v>
      </c>
      <c r="D3575"/>
      <c r="E3575" s="8">
        <v>0.49</v>
      </c>
      <c r="F3575"/>
      <c r="G3575">
        <f>SUM(Tabuľka9[[#This Row],[Predpokladané spotrebované množstvo 07-12/2022]]*Tabuľka9[[#This Row],[Cena MJ S  DPH]])</f>
        <v>0</v>
      </c>
      <c r="H3575" s="1">
        <v>35653663</v>
      </c>
      <c r="I3575" t="str">
        <f>_xlfn.XLOOKUP(Tabuľka9[[#This Row],[IČO]],Zlúčenie1[IČO],Zlúčenie1[zariadenie_short])</f>
        <v>DSS Sušany</v>
      </c>
      <c r="J3575" t="str">
        <f>_xlfn.XLOOKUP(Tabuľka9[[#This Row],[IČO]],Zlúčenie1[IČO],Zlúčenie1[cis_obce.okres_skratka])</f>
        <v>PT</v>
      </c>
    </row>
    <row r="3576" spans="1:10" hidden="1" x14ac:dyDescent="0.25">
      <c r="A3576" t="s">
        <v>7</v>
      </c>
      <c r="B3576" t="s">
        <v>13</v>
      </c>
      <c r="C3576" t="s">
        <v>10</v>
      </c>
      <c r="D3576"/>
      <c r="E3576" s="8"/>
      <c r="F3576"/>
      <c r="G3576">
        <f>SUM(Tabuľka9[[#This Row],[Predpokladané spotrebované množstvo 07-12/2022]]*Tabuľka9[[#This Row],[Cena MJ S  DPH]])</f>
        <v>0</v>
      </c>
      <c r="H3576" s="1">
        <v>35653663</v>
      </c>
      <c r="I3576" t="str">
        <f>_xlfn.XLOOKUP(Tabuľka9[[#This Row],[IČO]],Zlúčenie1[IČO],Zlúčenie1[zariadenie_short])</f>
        <v>DSS Sušany</v>
      </c>
      <c r="J3576" t="str">
        <f>_xlfn.XLOOKUP(Tabuľka9[[#This Row],[IČO]],Zlúčenie1[IČO],Zlúčenie1[cis_obce.okres_skratka])</f>
        <v>PT</v>
      </c>
    </row>
    <row r="3577" spans="1:10" hidden="1" x14ac:dyDescent="0.25">
      <c r="A3577" t="s">
        <v>7</v>
      </c>
      <c r="B3577" t="s">
        <v>14</v>
      </c>
      <c r="C3577" t="s">
        <v>10</v>
      </c>
      <c r="D3577"/>
      <c r="E3577" s="8"/>
      <c r="F3577"/>
      <c r="G3577">
        <f>SUM(Tabuľka9[[#This Row],[Predpokladané spotrebované množstvo 07-12/2022]]*Tabuľka9[[#This Row],[Cena MJ S  DPH]])</f>
        <v>0</v>
      </c>
      <c r="H3577" s="1">
        <v>35653663</v>
      </c>
      <c r="I3577" t="str">
        <f>_xlfn.XLOOKUP(Tabuľka9[[#This Row],[IČO]],Zlúčenie1[IČO],Zlúčenie1[zariadenie_short])</f>
        <v>DSS Sušany</v>
      </c>
      <c r="J3577" t="str">
        <f>_xlfn.XLOOKUP(Tabuľka9[[#This Row],[IČO]],Zlúčenie1[IČO],Zlúčenie1[cis_obce.okres_skratka])</f>
        <v>PT</v>
      </c>
    </row>
    <row r="3578" spans="1:10" hidden="1" x14ac:dyDescent="0.25">
      <c r="A3578" t="s">
        <v>7</v>
      </c>
      <c r="B3578" t="s">
        <v>15</v>
      </c>
      <c r="C3578" t="s">
        <v>16</v>
      </c>
      <c r="D3578"/>
      <c r="E3578" s="8"/>
      <c r="F3578"/>
      <c r="G3578">
        <f>SUM(Tabuľka9[[#This Row],[Predpokladané spotrebované množstvo 07-12/2022]]*Tabuľka9[[#This Row],[Cena MJ S  DPH]])</f>
        <v>0</v>
      </c>
      <c r="H3578" s="1">
        <v>35653663</v>
      </c>
      <c r="I3578" t="str">
        <f>_xlfn.XLOOKUP(Tabuľka9[[#This Row],[IČO]],Zlúčenie1[IČO],Zlúčenie1[zariadenie_short])</f>
        <v>DSS Sušany</v>
      </c>
      <c r="J3578" t="str">
        <f>_xlfn.XLOOKUP(Tabuľka9[[#This Row],[IČO]],Zlúčenie1[IČO],Zlúčenie1[cis_obce.okres_skratka])</f>
        <v>PT</v>
      </c>
    </row>
    <row r="3579" spans="1:10" hidden="1" x14ac:dyDescent="0.25">
      <c r="A3579" t="s">
        <v>7</v>
      </c>
      <c r="B3579" t="s">
        <v>17</v>
      </c>
      <c r="C3579" t="s">
        <v>10</v>
      </c>
      <c r="D3579"/>
      <c r="E3579" s="8">
        <v>1.89</v>
      </c>
      <c r="F3579"/>
      <c r="G3579">
        <f>SUM(Tabuľka9[[#This Row],[Predpokladané spotrebované množstvo 07-12/2022]]*Tabuľka9[[#This Row],[Cena MJ S  DPH]])</f>
        <v>0</v>
      </c>
      <c r="H3579" s="1">
        <v>35653663</v>
      </c>
      <c r="I3579" t="str">
        <f>_xlfn.XLOOKUP(Tabuľka9[[#This Row],[IČO]],Zlúčenie1[IČO],Zlúčenie1[zariadenie_short])</f>
        <v>DSS Sušany</v>
      </c>
      <c r="J3579" t="str">
        <f>_xlfn.XLOOKUP(Tabuľka9[[#This Row],[IČO]],Zlúčenie1[IČO],Zlúčenie1[cis_obce.okres_skratka])</f>
        <v>PT</v>
      </c>
    </row>
    <row r="3580" spans="1:10" hidden="1" x14ac:dyDescent="0.25">
      <c r="A3580" t="s">
        <v>7</v>
      </c>
      <c r="B3580" t="s">
        <v>18</v>
      </c>
      <c r="C3580" t="s">
        <v>10</v>
      </c>
      <c r="D3580"/>
      <c r="E3580" s="8"/>
      <c r="F3580"/>
      <c r="G3580">
        <f>SUM(Tabuľka9[[#This Row],[Predpokladané spotrebované množstvo 07-12/2022]]*Tabuľka9[[#This Row],[Cena MJ S  DPH]])</f>
        <v>0</v>
      </c>
      <c r="H3580" s="1">
        <v>35653663</v>
      </c>
      <c r="I3580" t="str">
        <f>_xlfn.XLOOKUP(Tabuľka9[[#This Row],[IČO]],Zlúčenie1[IČO],Zlúčenie1[zariadenie_short])</f>
        <v>DSS Sušany</v>
      </c>
      <c r="J3580" t="str">
        <f>_xlfn.XLOOKUP(Tabuľka9[[#This Row],[IČO]],Zlúčenie1[IČO],Zlúčenie1[cis_obce.okres_skratka])</f>
        <v>PT</v>
      </c>
    </row>
    <row r="3581" spans="1:10" hidden="1" x14ac:dyDescent="0.25">
      <c r="A3581" t="s">
        <v>7</v>
      </c>
      <c r="B3581" t="s">
        <v>19</v>
      </c>
      <c r="C3581" t="s">
        <v>10</v>
      </c>
      <c r="D3581"/>
      <c r="E3581" s="8"/>
      <c r="F3581"/>
      <c r="G3581">
        <f>SUM(Tabuľka9[[#This Row],[Predpokladané spotrebované množstvo 07-12/2022]]*Tabuľka9[[#This Row],[Cena MJ S  DPH]])</f>
        <v>0</v>
      </c>
      <c r="H3581" s="1">
        <v>35653663</v>
      </c>
      <c r="I3581" t="str">
        <f>_xlfn.XLOOKUP(Tabuľka9[[#This Row],[IČO]],Zlúčenie1[IČO],Zlúčenie1[zariadenie_short])</f>
        <v>DSS Sušany</v>
      </c>
      <c r="J3581" t="str">
        <f>_xlfn.XLOOKUP(Tabuľka9[[#This Row],[IČO]],Zlúčenie1[IČO],Zlúčenie1[cis_obce.okres_skratka])</f>
        <v>PT</v>
      </c>
    </row>
    <row r="3582" spans="1:10" hidden="1" x14ac:dyDescent="0.25">
      <c r="A3582" t="s">
        <v>7</v>
      </c>
      <c r="B3582" t="s">
        <v>20</v>
      </c>
      <c r="C3582" t="s">
        <v>10</v>
      </c>
      <c r="D3582"/>
      <c r="E3582" s="8"/>
      <c r="F3582"/>
      <c r="G3582">
        <f>SUM(Tabuľka9[[#This Row],[Predpokladané spotrebované množstvo 07-12/2022]]*Tabuľka9[[#This Row],[Cena MJ S  DPH]])</f>
        <v>0</v>
      </c>
      <c r="H3582" s="1">
        <v>35653663</v>
      </c>
      <c r="I3582" t="str">
        <f>_xlfn.XLOOKUP(Tabuľka9[[#This Row],[IČO]],Zlúčenie1[IČO],Zlúčenie1[zariadenie_short])</f>
        <v>DSS Sušany</v>
      </c>
      <c r="J3582" t="str">
        <f>_xlfn.XLOOKUP(Tabuľka9[[#This Row],[IČO]],Zlúčenie1[IČO],Zlúčenie1[cis_obce.okres_skratka])</f>
        <v>PT</v>
      </c>
    </row>
    <row r="3583" spans="1:10" hidden="1" x14ac:dyDescent="0.25">
      <c r="A3583" t="s">
        <v>7</v>
      </c>
      <c r="B3583" t="s">
        <v>21</v>
      </c>
      <c r="C3583" t="s">
        <v>22</v>
      </c>
      <c r="D3583"/>
      <c r="E3583" s="8"/>
      <c r="F3583"/>
      <c r="G3583">
        <f>SUM(Tabuľka9[[#This Row],[Predpokladané spotrebované množstvo 07-12/2022]]*Tabuľka9[[#This Row],[Cena MJ S  DPH]])</f>
        <v>0</v>
      </c>
      <c r="H3583" s="1">
        <v>35653663</v>
      </c>
      <c r="I3583" t="str">
        <f>_xlfn.XLOOKUP(Tabuľka9[[#This Row],[IČO]],Zlúčenie1[IČO],Zlúčenie1[zariadenie_short])</f>
        <v>DSS Sušany</v>
      </c>
      <c r="J3583" t="str">
        <f>_xlfn.XLOOKUP(Tabuľka9[[#This Row],[IČO]],Zlúčenie1[IČO],Zlúčenie1[cis_obce.okres_skratka])</f>
        <v>PT</v>
      </c>
    </row>
    <row r="3584" spans="1:10" hidden="1" x14ac:dyDescent="0.25">
      <c r="A3584" t="s">
        <v>7</v>
      </c>
      <c r="B3584" t="s">
        <v>23</v>
      </c>
      <c r="C3584" t="s">
        <v>10</v>
      </c>
      <c r="D3584"/>
      <c r="E3584" s="8">
        <v>2.39</v>
      </c>
      <c r="F3584"/>
      <c r="G3584">
        <f>SUM(Tabuľka9[[#This Row],[Predpokladané spotrebované množstvo 07-12/2022]]*Tabuľka9[[#This Row],[Cena MJ S  DPH]])</f>
        <v>0</v>
      </c>
      <c r="H3584" s="1">
        <v>35653663</v>
      </c>
      <c r="I3584" t="str">
        <f>_xlfn.XLOOKUP(Tabuľka9[[#This Row],[IČO]],Zlúčenie1[IČO],Zlúčenie1[zariadenie_short])</f>
        <v>DSS Sušany</v>
      </c>
      <c r="J3584" t="str">
        <f>_xlfn.XLOOKUP(Tabuľka9[[#This Row],[IČO]],Zlúčenie1[IČO],Zlúčenie1[cis_obce.okres_skratka])</f>
        <v>PT</v>
      </c>
    </row>
    <row r="3585" spans="1:10" hidden="1" x14ac:dyDescent="0.25">
      <c r="A3585" t="s">
        <v>7</v>
      </c>
      <c r="B3585" t="s">
        <v>24</v>
      </c>
      <c r="C3585" t="s">
        <v>10</v>
      </c>
      <c r="D3585"/>
      <c r="E3585" s="8"/>
      <c r="F3585"/>
      <c r="G3585">
        <f>SUM(Tabuľka9[[#This Row],[Predpokladané spotrebované množstvo 07-12/2022]]*Tabuľka9[[#This Row],[Cena MJ S  DPH]])</f>
        <v>0</v>
      </c>
      <c r="H3585" s="1">
        <v>35653663</v>
      </c>
      <c r="I3585" t="str">
        <f>_xlfn.XLOOKUP(Tabuľka9[[#This Row],[IČO]],Zlúčenie1[IČO],Zlúčenie1[zariadenie_short])</f>
        <v>DSS Sušany</v>
      </c>
      <c r="J3585" t="str">
        <f>_xlfn.XLOOKUP(Tabuľka9[[#This Row],[IČO]],Zlúčenie1[IČO],Zlúčenie1[cis_obce.okres_skratka])</f>
        <v>PT</v>
      </c>
    </row>
    <row r="3586" spans="1:10" hidden="1" x14ac:dyDescent="0.25">
      <c r="A3586" t="s">
        <v>7</v>
      </c>
      <c r="B3586" t="s">
        <v>25</v>
      </c>
      <c r="C3586" t="s">
        <v>10</v>
      </c>
      <c r="D3586"/>
      <c r="E3586" s="8"/>
      <c r="F3586"/>
      <c r="G3586">
        <f>SUM(Tabuľka9[[#This Row],[Predpokladané spotrebované množstvo 07-12/2022]]*Tabuľka9[[#This Row],[Cena MJ S  DPH]])</f>
        <v>0</v>
      </c>
      <c r="H3586" s="1">
        <v>35653663</v>
      </c>
      <c r="I3586" t="str">
        <f>_xlfn.XLOOKUP(Tabuľka9[[#This Row],[IČO]],Zlúčenie1[IČO],Zlúčenie1[zariadenie_short])</f>
        <v>DSS Sušany</v>
      </c>
      <c r="J3586" t="str">
        <f>_xlfn.XLOOKUP(Tabuľka9[[#This Row],[IČO]],Zlúčenie1[IČO],Zlúčenie1[cis_obce.okres_skratka])</f>
        <v>PT</v>
      </c>
    </row>
    <row r="3587" spans="1:10" hidden="1" x14ac:dyDescent="0.25">
      <c r="A3587" t="s">
        <v>7</v>
      </c>
      <c r="B3587" t="s">
        <v>26</v>
      </c>
      <c r="C3587" t="s">
        <v>10</v>
      </c>
      <c r="D3587"/>
      <c r="E3587" s="8">
        <v>1.19</v>
      </c>
      <c r="F3587"/>
      <c r="G3587">
        <f>SUM(Tabuľka9[[#This Row],[Predpokladané spotrebované množstvo 07-12/2022]]*Tabuľka9[[#This Row],[Cena MJ S  DPH]])</f>
        <v>0</v>
      </c>
      <c r="H3587" s="1">
        <v>35653663</v>
      </c>
      <c r="I3587" t="str">
        <f>_xlfn.XLOOKUP(Tabuľka9[[#This Row],[IČO]],Zlúčenie1[IČO],Zlúčenie1[zariadenie_short])</f>
        <v>DSS Sušany</v>
      </c>
      <c r="J3587" t="str">
        <f>_xlfn.XLOOKUP(Tabuľka9[[#This Row],[IČO]],Zlúčenie1[IČO],Zlúčenie1[cis_obce.okres_skratka])</f>
        <v>PT</v>
      </c>
    </row>
    <row r="3588" spans="1:10" hidden="1" x14ac:dyDescent="0.25">
      <c r="A3588" t="s">
        <v>7</v>
      </c>
      <c r="B3588" t="s">
        <v>27</v>
      </c>
      <c r="C3588" t="s">
        <v>10</v>
      </c>
      <c r="D3588"/>
      <c r="E3588" s="8">
        <v>0.79</v>
      </c>
      <c r="F3588"/>
      <c r="G3588">
        <f>SUM(Tabuľka9[[#This Row],[Predpokladané spotrebované množstvo 07-12/2022]]*Tabuľka9[[#This Row],[Cena MJ S  DPH]])</f>
        <v>0</v>
      </c>
      <c r="H3588" s="1">
        <v>35653663</v>
      </c>
      <c r="I3588" t="str">
        <f>_xlfn.XLOOKUP(Tabuľka9[[#This Row],[IČO]],Zlúčenie1[IČO],Zlúčenie1[zariadenie_short])</f>
        <v>DSS Sušany</v>
      </c>
      <c r="J3588" t="str">
        <f>_xlfn.XLOOKUP(Tabuľka9[[#This Row],[IČO]],Zlúčenie1[IČO],Zlúčenie1[cis_obce.okres_skratka])</f>
        <v>PT</v>
      </c>
    </row>
    <row r="3589" spans="1:10" hidden="1" x14ac:dyDescent="0.25">
      <c r="A3589" t="s">
        <v>7</v>
      </c>
      <c r="B3589" t="s">
        <v>28</v>
      </c>
      <c r="C3589" t="s">
        <v>10</v>
      </c>
      <c r="D3589"/>
      <c r="E3589" s="8"/>
      <c r="F3589"/>
      <c r="G3589">
        <f>SUM(Tabuľka9[[#This Row],[Predpokladané spotrebované množstvo 07-12/2022]]*Tabuľka9[[#This Row],[Cena MJ S  DPH]])</f>
        <v>0</v>
      </c>
      <c r="H3589" s="1">
        <v>35653663</v>
      </c>
      <c r="I3589" t="str">
        <f>_xlfn.XLOOKUP(Tabuľka9[[#This Row],[IČO]],Zlúčenie1[IČO],Zlúčenie1[zariadenie_short])</f>
        <v>DSS Sušany</v>
      </c>
      <c r="J3589" t="str">
        <f>_xlfn.XLOOKUP(Tabuľka9[[#This Row],[IČO]],Zlúčenie1[IČO],Zlúčenie1[cis_obce.okres_skratka])</f>
        <v>PT</v>
      </c>
    </row>
    <row r="3590" spans="1:10" hidden="1" x14ac:dyDescent="0.25">
      <c r="A3590" t="s">
        <v>7</v>
      </c>
      <c r="B3590" t="s">
        <v>29</v>
      </c>
      <c r="C3590" t="s">
        <v>16</v>
      </c>
      <c r="D3590"/>
      <c r="E3590" s="8"/>
      <c r="F3590"/>
      <c r="G3590">
        <f>SUM(Tabuľka9[[#This Row],[Predpokladané spotrebované množstvo 07-12/2022]]*Tabuľka9[[#This Row],[Cena MJ S  DPH]])</f>
        <v>0</v>
      </c>
      <c r="H3590" s="1">
        <v>35653663</v>
      </c>
      <c r="I3590" t="str">
        <f>_xlfn.XLOOKUP(Tabuľka9[[#This Row],[IČO]],Zlúčenie1[IČO],Zlúčenie1[zariadenie_short])</f>
        <v>DSS Sušany</v>
      </c>
      <c r="J3590" t="str">
        <f>_xlfn.XLOOKUP(Tabuľka9[[#This Row],[IČO]],Zlúčenie1[IČO],Zlúčenie1[cis_obce.okres_skratka])</f>
        <v>PT</v>
      </c>
    </row>
    <row r="3591" spans="1:10" hidden="1" x14ac:dyDescent="0.25">
      <c r="A3591" t="s">
        <v>7</v>
      </c>
      <c r="B3591" t="s">
        <v>30</v>
      </c>
      <c r="C3591" t="s">
        <v>10</v>
      </c>
      <c r="D3591"/>
      <c r="E3591" s="8">
        <v>0.69</v>
      </c>
      <c r="F3591"/>
      <c r="G3591">
        <f>SUM(Tabuľka9[[#This Row],[Predpokladané spotrebované množstvo 07-12/2022]]*Tabuľka9[[#This Row],[Cena MJ S  DPH]])</f>
        <v>0</v>
      </c>
      <c r="H3591" s="1">
        <v>35653663</v>
      </c>
      <c r="I3591" t="str">
        <f>_xlfn.XLOOKUP(Tabuľka9[[#This Row],[IČO]],Zlúčenie1[IČO],Zlúčenie1[zariadenie_short])</f>
        <v>DSS Sušany</v>
      </c>
      <c r="J3591" t="str">
        <f>_xlfn.XLOOKUP(Tabuľka9[[#This Row],[IČO]],Zlúčenie1[IČO],Zlúčenie1[cis_obce.okres_skratka])</f>
        <v>PT</v>
      </c>
    </row>
    <row r="3592" spans="1:10" hidden="1" x14ac:dyDescent="0.25">
      <c r="A3592" t="s">
        <v>7</v>
      </c>
      <c r="B3592" t="s">
        <v>31</v>
      </c>
      <c r="C3592" t="s">
        <v>10</v>
      </c>
      <c r="D3592"/>
      <c r="E3592" s="8"/>
      <c r="F3592"/>
      <c r="G3592">
        <f>SUM(Tabuľka9[[#This Row],[Predpokladané spotrebované množstvo 07-12/2022]]*Tabuľka9[[#This Row],[Cena MJ S  DPH]])</f>
        <v>0</v>
      </c>
      <c r="H3592" s="1">
        <v>35653663</v>
      </c>
      <c r="I3592" t="str">
        <f>_xlfn.XLOOKUP(Tabuľka9[[#This Row],[IČO]],Zlúčenie1[IČO],Zlúčenie1[zariadenie_short])</f>
        <v>DSS Sušany</v>
      </c>
      <c r="J3592" t="str">
        <f>_xlfn.XLOOKUP(Tabuľka9[[#This Row],[IČO]],Zlúčenie1[IČO],Zlúčenie1[cis_obce.okres_skratka])</f>
        <v>PT</v>
      </c>
    </row>
    <row r="3593" spans="1:10" hidden="1" x14ac:dyDescent="0.25">
      <c r="A3593" t="s">
        <v>7</v>
      </c>
      <c r="B3593" t="s">
        <v>32</v>
      </c>
      <c r="C3593" t="s">
        <v>10</v>
      </c>
      <c r="D3593"/>
      <c r="E3593" s="8">
        <v>0.75</v>
      </c>
      <c r="F3593"/>
      <c r="G3593">
        <f>SUM(Tabuľka9[[#This Row],[Predpokladané spotrebované množstvo 07-12/2022]]*Tabuľka9[[#This Row],[Cena MJ S  DPH]])</f>
        <v>0</v>
      </c>
      <c r="H3593" s="1">
        <v>35653663</v>
      </c>
      <c r="I3593" t="str">
        <f>_xlfn.XLOOKUP(Tabuľka9[[#This Row],[IČO]],Zlúčenie1[IČO],Zlúčenie1[zariadenie_short])</f>
        <v>DSS Sušany</v>
      </c>
      <c r="J3593" t="str">
        <f>_xlfn.XLOOKUP(Tabuľka9[[#This Row],[IČO]],Zlúčenie1[IČO],Zlúčenie1[cis_obce.okres_skratka])</f>
        <v>PT</v>
      </c>
    </row>
    <row r="3594" spans="1:10" hidden="1" x14ac:dyDescent="0.25">
      <c r="A3594" t="s">
        <v>7</v>
      </c>
      <c r="B3594" t="s">
        <v>33</v>
      </c>
      <c r="C3594" t="s">
        <v>10</v>
      </c>
      <c r="D3594"/>
      <c r="E3594" s="8"/>
      <c r="F3594"/>
      <c r="G3594">
        <f>SUM(Tabuľka9[[#This Row],[Predpokladané spotrebované množstvo 07-12/2022]]*Tabuľka9[[#This Row],[Cena MJ S  DPH]])</f>
        <v>0</v>
      </c>
      <c r="H3594" s="1">
        <v>35653663</v>
      </c>
      <c r="I3594" t="str">
        <f>_xlfn.XLOOKUP(Tabuľka9[[#This Row],[IČO]],Zlúčenie1[IČO],Zlúčenie1[zariadenie_short])</f>
        <v>DSS Sušany</v>
      </c>
      <c r="J3594" t="str">
        <f>_xlfn.XLOOKUP(Tabuľka9[[#This Row],[IČO]],Zlúčenie1[IČO],Zlúčenie1[cis_obce.okres_skratka])</f>
        <v>PT</v>
      </c>
    </row>
    <row r="3595" spans="1:10" hidden="1" x14ac:dyDescent="0.25">
      <c r="A3595" t="s">
        <v>7</v>
      </c>
      <c r="B3595" t="s">
        <v>34</v>
      </c>
      <c r="C3595" t="s">
        <v>10</v>
      </c>
      <c r="D3595"/>
      <c r="E3595" s="8">
        <v>0.55000000000000004</v>
      </c>
      <c r="F3595"/>
      <c r="G3595">
        <f>SUM(Tabuľka9[[#This Row],[Predpokladané spotrebované množstvo 07-12/2022]]*Tabuľka9[[#This Row],[Cena MJ S  DPH]])</f>
        <v>0</v>
      </c>
      <c r="H3595" s="1">
        <v>35653663</v>
      </c>
      <c r="I3595" t="str">
        <f>_xlfn.XLOOKUP(Tabuľka9[[#This Row],[IČO]],Zlúčenie1[IČO],Zlúčenie1[zariadenie_short])</f>
        <v>DSS Sušany</v>
      </c>
      <c r="J3595" t="str">
        <f>_xlfn.XLOOKUP(Tabuľka9[[#This Row],[IČO]],Zlúčenie1[IČO],Zlúčenie1[cis_obce.okres_skratka])</f>
        <v>PT</v>
      </c>
    </row>
    <row r="3596" spans="1:10" hidden="1" x14ac:dyDescent="0.25">
      <c r="A3596" t="s">
        <v>7</v>
      </c>
      <c r="B3596" t="s">
        <v>35</v>
      </c>
      <c r="C3596" t="s">
        <v>10</v>
      </c>
      <c r="D3596"/>
      <c r="E3596" s="8"/>
      <c r="F3596"/>
      <c r="G3596">
        <f>SUM(Tabuľka9[[#This Row],[Predpokladané spotrebované množstvo 07-12/2022]]*Tabuľka9[[#This Row],[Cena MJ S  DPH]])</f>
        <v>0</v>
      </c>
      <c r="H3596" s="1">
        <v>35653663</v>
      </c>
      <c r="I3596" t="str">
        <f>_xlfn.XLOOKUP(Tabuľka9[[#This Row],[IČO]],Zlúčenie1[IČO],Zlúčenie1[zariadenie_short])</f>
        <v>DSS Sušany</v>
      </c>
      <c r="J3596" t="str">
        <f>_xlfn.XLOOKUP(Tabuľka9[[#This Row],[IČO]],Zlúčenie1[IČO],Zlúčenie1[cis_obce.okres_skratka])</f>
        <v>PT</v>
      </c>
    </row>
    <row r="3597" spans="1:10" hidden="1" x14ac:dyDescent="0.25">
      <c r="A3597" t="s">
        <v>7</v>
      </c>
      <c r="B3597" t="s">
        <v>36</v>
      </c>
      <c r="C3597" t="s">
        <v>10</v>
      </c>
      <c r="D3597"/>
      <c r="E3597" s="8">
        <v>1.29</v>
      </c>
      <c r="F3597"/>
      <c r="G3597">
        <f>SUM(Tabuľka9[[#This Row],[Predpokladané spotrebované množstvo 07-12/2022]]*Tabuľka9[[#This Row],[Cena MJ S  DPH]])</f>
        <v>0</v>
      </c>
      <c r="H3597" s="1">
        <v>35653663</v>
      </c>
      <c r="I3597" t="str">
        <f>_xlfn.XLOOKUP(Tabuľka9[[#This Row],[IČO]],Zlúčenie1[IČO],Zlúčenie1[zariadenie_short])</f>
        <v>DSS Sušany</v>
      </c>
      <c r="J3597" t="str">
        <f>_xlfn.XLOOKUP(Tabuľka9[[#This Row],[IČO]],Zlúčenie1[IČO],Zlúčenie1[cis_obce.okres_skratka])</f>
        <v>PT</v>
      </c>
    </row>
    <row r="3598" spans="1:10" hidden="1" x14ac:dyDescent="0.25">
      <c r="A3598" t="s">
        <v>7</v>
      </c>
      <c r="B3598" t="s">
        <v>37</v>
      </c>
      <c r="C3598" t="s">
        <v>10</v>
      </c>
      <c r="D3598"/>
      <c r="E3598" s="8"/>
      <c r="F3598"/>
      <c r="G3598">
        <f>SUM(Tabuľka9[[#This Row],[Predpokladané spotrebované množstvo 07-12/2022]]*Tabuľka9[[#This Row],[Cena MJ S  DPH]])</f>
        <v>0</v>
      </c>
      <c r="H3598" s="1">
        <v>35653663</v>
      </c>
      <c r="I3598" t="str">
        <f>_xlfn.XLOOKUP(Tabuľka9[[#This Row],[IČO]],Zlúčenie1[IČO],Zlúčenie1[zariadenie_short])</f>
        <v>DSS Sušany</v>
      </c>
      <c r="J3598" t="str">
        <f>_xlfn.XLOOKUP(Tabuľka9[[#This Row],[IČO]],Zlúčenie1[IČO],Zlúčenie1[cis_obce.okres_skratka])</f>
        <v>PT</v>
      </c>
    </row>
    <row r="3599" spans="1:10" hidden="1" x14ac:dyDescent="0.25">
      <c r="A3599" t="s">
        <v>7</v>
      </c>
      <c r="B3599" t="s">
        <v>38</v>
      </c>
      <c r="C3599" t="s">
        <v>10</v>
      </c>
      <c r="D3599"/>
      <c r="E3599" s="8"/>
      <c r="F3599"/>
      <c r="G3599">
        <f>SUM(Tabuľka9[[#This Row],[Predpokladané spotrebované množstvo 07-12/2022]]*Tabuľka9[[#This Row],[Cena MJ S  DPH]])</f>
        <v>0</v>
      </c>
      <c r="H3599" s="1">
        <v>35653663</v>
      </c>
      <c r="I3599" t="str">
        <f>_xlfn.XLOOKUP(Tabuľka9[[#This Row],[IČO]],Zlúčenie1[IČO],Zlúčenie1[zariadenie_short])</f>
        <v>DSS Sušany</v>
      </c>
      <c r="J3599" t="str">
        <f>_xlfn.XLOOKUP(Tabuľka9[[#This Row],[IČO]],Zlúčenie1[IČO],Zlúčenie1[cis_obce.okres_skratka])</f>
        <v>PT</v>
      </c>
    </row>
    <row r="3600" spans="1:10" hidden="1" x14ac:dyDescent="0.25">
      <c r="A3600" t="s">
        <v>7</v>
      </c>
      <c r="B3600" t="s">
        <v>39</v>
      </c>
      <c r="C3600" t="s">
        <v>16</v>
      </c>
      <c r="D3600"/>
      <c r="E3600" s="8"/>
      <c r="F3600"/>
      <c r="G3600">
        <f>SUM(Tabuľka9[[#This Row],[Predpokladané spotrebované množstvo 07-12/2022]]*Tabuľka9[[#This Row],[Cena MJ S  DPH]])</f>
        <v>0</v>
      </c>
      <c r="H3600" s="1">
        <v>35653663</v>
      </c>
      <c r="I3600" t="str">
        <f>_xlfn.XLOOKUP(Tabuľka9[[#This Row],[IČO]],Zlúčenie1[IČO],Zlúčenie1[zariadenie_short])</f>
        <v>DSS Sušany</v>
      </c>
      <c r="J3600" t="str">
        <f>_xlfn.XLOOKUP(Tabuľka9[[#This Row],[IČO]],Zlúčenie1[IČO],Zlúčenie1[cis_obce.okres_skratka])</f>
        <v>PT</v>
      </c>
    </row>
    <row r="3601" spans="1:10" hidden="1" x14ac:dyDescent="0.25">
      <c r="A3601" t="s">
        <v>7</v>
      </c>
      <c r="B3601" t="s">
        <v>40</v>
      </c>
      <c r="C3601" t="s">
        <v>10</v>
      </c>
      <c r="D3601"/>
      <c r="E3601" s="8"/>
      <c r="F3601"/>
      <c r="G3601">
        <f>SUM(Tabuľka9[[#This Row],[Predpokladané spotrebované množstvo 07-12/2022]]*Tabuľka9[[#This Row],[Cena MJ S  DPH]])</f>
        <v>0</v>
      </c>
      <c r="H3601" s="1">
        <v>35653663</v>
      </c>
      <c r="I3601" t="str">
        <f>_xlfn.XLOOKUP(Tabuľka9[[#This Row],[IČO]],Zlúčenie1[IČO],Zlúčenie1[zariadenie_short])</f>
        <v>DSS Sušany</v>
      </c>
      <c r="J3601" t="str">
        <f>_xlfn.XLOOKUP(Tabuľka9[[#This Row],[IČO]],Zlúčenie1[IČO],Zlúčenie1[cis_obce.okres_skratka])</f>
        <v>PT</v>
      </c>
    </row>
    <row r="3602" spans="1:10" hidden="1" x14ac:dyDescent="0.25">
      <c r="A3602" t="s">
        <v>7</v>
      </c>
      <c r="B3602" t="s">
        <v>41</v>
      </c>
      <c r="C3602" t="s">
        <v>10</v>
      </c>
      <c r="D3602"/>
      <c r="E3602" s="8"/>
      <c r="F3602"/>
      <c r="G3602">
        <f>SUM(Tabuľka9[[#This Row],[Predpokladané spotrebované množstvo 07-12/2022]]*Tabuľka9[[#This Row],[Cena MJ S  DPH]])</f>
        <v>0</v>
      </c>
      <c r="H3602" s="1">
        <v>35653663</v>
      </c>
      <c r="I3602" t="str">
        <f>_xlfn.XLOOKUP(Tabuľka9[[#This Row],[IČO]],Zlúčenie1[IČO],Zlúčenie1[zariadenie_short])</f>
        <v>DSS Sušany</v>
      </c>
      <c r="J3602" t="str">
        <f>_xlfn.XLOOKUP(Tabuľka9[[#This Row],[IČO]],Zlúčenie1[IČO],Zlúčenie1[cis_obce.okres_skratka])</f>
        <v>PT</v>
      </c>
    </row>
    <row r="3603" spans="1:10" hidden="1" x14ac:dyDescent="0.25">
      <c r="A3603" t="s">
        <v>7</v>
      </c>
      <c r="B3603" t="s">
        <v>42</v>
      </c>
      <c r="C3603" t="s">
        <v>10</v>
      </c>
      <c r="D3603"/>
      <c r="E3603" s="8"/>
      <c r="F3603"/>
      <c r="G3603">
        <f>SUM(Tabuľka9[[#This Row],[Predpokladané spotrebované množstvo 07-12/2022]]*Tabuľka9[[#This Row],[Cena MJ S  DPH]])</f>
        <v>0</v>
      </c>
      <c r="H3603" s="1">
        <v>35653663</v>
      </c>
      <c r="I3603" t="str">
        <f>_xlfn.XLOOKUP(Tabuľka9[[#This Row],[IČO]],Zlúčenie1[IČO],Zlúčenie1[zariadenie_short])</f>
        <v>DSS Sušany</v>
      </c>
      <c r="J3603" t="str">
        <f>_xlfn.XLOOKUP(Tabuľka9[[#This Row],[IČO]],Zlúčenie1[IČO],Zlúčenie1[cis_obce.okres_skratka])</f>
        <v>PT</v>
      </c>
    </row>
    <row r="3604" spans="1:10" hidden="1" x14ac:dyDescent="0.25">
      <c r="A3604" t="s">
        <v>7</v>
      </c>
      <c r="B3604" t="s">
        <v>43</v>
      </c>
      <c r="C3604" t="s">
        <v>10</v>
      </c>
      <c r="D3604"/>
      <c r="E3604" s="8">
        <v>0.49</v>
      </c>
      <c r="F3604"/>
      <c r="G3604">
        <f>SUM(Tabuľka9[[#This Row],[Predpokladané spotrebované množstvo 07-12/2022]]*Tabuľka9[[#This Row],[Cena MJ S  DPH]])</f>
        <v>0</v>
      </c>
      <c r="H3604" s="1">
        <v>35653663</v>
      </c>
      <c r="I3604" t="str">
        <f>_xlfn.XLOOKUP(Tabuľka9[[#This Row],[IČO]],Zlúčenie1[IČO],Zlúčenie1[zariadenie_short])</f>
        <v>DSS Sušany</v>
      </c>
      <c r="J3604" t="str">
        <f>_xlfn.XLOOKUP(Tabuľka9[[#This Row],[IČO]],Zlúčenie1[IČO],Zlúčenie1[cis_obce.okres_skratka])</f>
        <v>PT</v>
      </c>
    </row>
    <row r="3605" spans="1:10" hidden="1" x14ac:dyDescent="0.25">
      <c r="A3605" t="s">
        <v>7</v>
      </c>
      <c r="B3605" t="s">
        <v>44</v>
      </c>
      <c r="C3605" t="s">
        <v>45</v>
      </c>
      <c r="D3605"/>
      <c r="E3605" s="8"/>
      <c r="F3605"/>
      <c r="G3605">
        <f>SUM(Tabuľka9[[#This Row],[Predpokladané spotrebované množstvo 07-12/2022]]*Tabuľka9[[#This Row],[Cena MJ S  DPH]])</f>
        <v>0</v>
      </c>
      <c r="H3605" s="1">
        <v>35653663</v>
      </c>
      <c r="I3605" t="str">
        <f>_xlfn.XLOOKUP(Tabuľka9[[#This Row],[IČO]],Zlúčenie1[IČO],Zlúčenie1[zariadenie_short])</f>
        <v>DSS Sušany</v>
      </c>
      <c r="J3605" t="str">
        <f>_xlfn.XLOOKUP(Tabuľka9[[#This Row],[IČO]],Zlúčenie1[IČO],Zlúčenie1[cis_obce.okres_skratka])</f>
        <v>PT</v>
      </c>
    </row>
    <row r="3606" spans="1:10" hidden="1" x14ac:dyDescent="0.25">
      <c r="A3606" t="s">
        <v>7</v>
      </c>
      <c r="B3606" t="s">
        <v>46</v>
      </c>
      <c r="C3606" t="s">
        <v>45</v>
      </c>
      <c r="D3606"/>
      <c r="E3606" s="8"/>
      <c r="F3606"/>
      <c r="G3606">
        <f>SUM(Tabuľka9[[#This Row],[Predpokladané spotrebované množstvo 07-12/2022]]*Tabuľka9[[#This Row],[Cena MJ S  DPH]])</f>
        <v>0</v>
      </c>
      <c r="H3606" s="1">
        <v>35653663</v>
      </c>
      <c r="I3606" t="str">
        <f>_xlfn.XLOOKUP(Tabuľka9[[#This Row],[IČO]],Zlúčenie1[IČO],Zlúčenie1[zariadenie_short])</f>
        <v>DSS Sušany</v>
      </c>
      <c r="J3606" t="str">
        <f>_xlfn.XLOOKUP(Tabuľka9[[#This Row],[IČO]],Zlúčenie1[IČO],Zlúčenie1[cis_obce.okres_skratka])</f>
        <v>PT</v>
      </c>
    </row>
    <row r="3607" spans="1:10" hidden="1" x14ac:dyDescent="0.25">
      <c r="A3607" t="s">
        <v>7</v>
      </c>
      <c r="B3607" t="s">
        <v>47</v>
      </c>
      <c r="C3607" t="s">
        <v>10</v>
      </c>
      <c r="D3607"/>
      <c r="E3607" s="8"/>
      <c r="F3607"/>
      <c r="G3607">
        <f>SUM(Tabuľka9[[#This Row],[Predpokladané spotrebované množstvo 07-12/2022]]*Tabuľka9[[#This Row],[Cena MJ S  DPH]])</f>
        <v>0</v>
      </c>
      <c r="H3607" s="1">
        <v>35653663</v>
      </c>
      <c r="I3607" t="str">
        <f>_xlfn.XLOOKUP(Tabuľka9[[#This Row],[IČO]],Zlúčenie1[IČO],Zlúčenie1[zariadenie_short])</f>
        <v>DSS Sušany</v>
      </c>
      <c r="J3607" t="str">
        <f>_xlfn.XLOOKUP(Tabuľka9[[#This Row],[IČO]],Zlúčenie1[IČO],Zlúčenie1[cis_obce.okres_skratka])</f>
        <v>PT</v>
      </c>
    </row>
    <row r="3608" spans="1:10" hidden="1" x14ac:dyDescent="0.25">
      <c r="A3608" t="s">
        <v>7</v>
      </c>
      <c r="B3608" t="s">
        <v>48</v>
      </c>
      <c r="C3608" t="s">
        <v>10</v>
      </c>
      <c r="D3608"/>
      <c r="E3608" s="8">
        <v>1.39</v>
      </c>
      <c r="F3608"/>
      <c r="G3608">
        <f>SUM(Tabuľka9[[#This Row],[Predpokladané spotrebované množstvo 07-12/2022]]*Tabuľka9[[#This Row],[Cena MJ S  DPH]])</f>
        <v>0</v>
      </c>
      <c r="H3608" s="1">
        <v>35653663</v>
      </c>
      <c r="I3608" t="str">
        <f>_xlfn.XLOOKUP(Tabuľka9[[#This Row],[IČO]],Zlúčenie1[IČO],Zlúčenie1[zariadenie_short])</f>
        <v>DSS Sušany</v>
      </c>
      <c r="J3608" t="str">
        <f>_xlfn.XLOOKUP(Tabuľka9[[#This Row],[IČO]],Zlúčenie1[IČO],Zlúčenie1[cis_obce.okres_skratka])</f>
        <v>PT</v>
      </c>
    </row>
    <row r="3609" spans="1:10" hidden="1" x14ac:dyDescent="0.25">
      <c r="A3609" t="s">
        <v>7</v>
      </c>
      <c r="B3609" t="s">
        <v>49</v>
      </c>
      <c r="C3609" t="s">
        <v>10</v>
      </c>
      <c r="D3609"/>
      <c r="E3609" s="8"/>
      <c r="F3609"/>
      <c r="G3609">
        <f>SUM(Tabuľka9[[#This Row],[Predpokladané spotrebované množstvo 07-12/2022]]*Tabuľka9[[#This Row],[Cena MJ S  DPH]])</f>
        <v>0</v>
      </c>
      <c r="H3609" s="1">
        <v>35653663</v>
      </c>
      <c r="I3609" t="str">
        <f>_xlfn.XLOOKUP(Tabuľka9[[#This Row],[IČO]],Zlúčenie1[IČO],Zlúčenie1[zariadenie_short])</f>
        <v>DSS Sušany</v>
      </c>
      <c r="J3609" t="str">
        <f>_xlfn.XLOOKUP(Tabuľka9[[#This Row],[IČO]],Zlúčenie1[IČO],Zlúčenie1[cis_obce.okres_skratka])</f>
        <v>PT</v>
      </c>
    </row>
    <row r="3610" spans="1:10" hidden="1" x14ac:dyDescent="0.25">
      <c r="A3610" t="s">
        <v>7</v>
      </c>
      <c r="B3610" t="s">
        <v>50</v>
      </c>
      <c r="C3610" t="s">
        <v>10</v>
      </c>
      <c r="D3610"/>
      <c r="E3610" s="8"/>
      <c r="F3610"/>
      <c r="G3610">
        <f>SUM(Tabuľka9[[#This Row],[Predpokladané spotrebované množstvo 07-12/2022]]*Tabuľka9[[#This Row],[Cena MJ S  DPH]])</f>
        <v>0</v>
      </c>
      <c r="H3610" s="1">
        <v>35653663</v>
      </c>
      <c r="I3610" t="str">
        <f>_xlfn.XLOOKUP(Tabuľka9[[#This Row],[IČO]],Zlúčenie1[IČO],Zlúčenie1[zariadenie_short])</f>
        <v>DSS Sušany</v>
      </c>
      <c r="J3610" t="str">
        <f>_xlfn.XLOOKUP(Tabuľka9[[#This Row],[IČO]],Zlúčenie1[IČO],Zlúčenie1[cis_obce.okres_skratka])</f>
        <v>PT</v>
      </c>
    </row>
    <row r="3611" spans="1:10" hidden="1" x14ac:dyDescent="0.25">
      <c r="A3611" t="s">
        <v>7</v>
      </c>
      <c r="B3611" t="s">
        <v>51</v>
      </c>
      <c r="C3611" t="s">
        <v>10</v>
      </c>
      <c r="D3611"/>
      <c r="E3611" s="8"/>
      <c r="F3611"/>
      <c r="G3611">
        <f>SUM(Tabuľka9[[#This Row],[Predpokladané spotrebované množstvo 07-12/2022]]*Tabuľka9[[#This Row],[Cena MJ S  DPH]])</f>
        <v>0</v>
      </c>
      <c r="H3611" s="1">
        <v>35653663</v>
      </c>
      <c r="I3611" t="str">
        <f>_xlfn.XLOOKUP(Tabuľka9[[#This Row],[IČO]],Zlúčenie1[IČO],Zlúčenie1[zariadenie_short])</f>
        <v>DSS Sušany</v>
      </c>
      <c r="J3611" t="str">
        <f>_xlfn.XLOOKUP(Tabuľka9[[#This Row],[IČO]],Zlúčenie1[IČO],Zlúčenie1[cis_obce.okres_skratka])</f>
        <v>PT</v>
      </c>
    </row>
    <row r="3612" spans="1:10" hidden="1" x14ac:dyDescent="0.25">
      <c r="A3612" t="s">
        <v>7</v>
      </c>
      <c r="B3612" t="s">
        <v>52</v>
      </c>
      <c r="C3612" t="s">
        <v>10</v>
      </c>
      <c r="D3612"/>
      <c r="E3612" s="8"/>
      <c r="F3612"/>
      <c r="G3612">
        <f>SUM(Tabuľka9[[#This Row],[Predpokladané spotrebované množstvo 07-12/2022]]*Tabuľka9[[#This Row],[Cena MJ S  DPH]])</f>
        <v>0</v>
      </c>
      <c r="H3612" s="1">
        <v>35653663</v>
      </c>
      <c r="I3612" t="str">
        <f>_xlfn.XLOOKUP(Tabuľka9[[#This Row],[IČO]],Zlúčenie1[IČO],Zlúčenie1[zariadenie_short])</f>
        <v>DSS Sušany</v>
      </c>
      <c r="J3612" t="str">
        <f>_xlfn.XLOOKUP(Tabuľka9[[#This Row],[IČO]],Zlúčenie1[IČO],Zlúčenie1[cis_obce.okres_skratka])</f>
        <v>PT</v>
      </c>
    </row>
    <row r="3613" spans="1:10" hidden="1" x14ac:dyDescent="0.25">
      <c r="A3613" t="s">
        <v>7</v>
      </c>
      <c r="B3613" t="s">
        <v>53</v>
      </c>
      <c r="C3613" t="s">
        <v>10</v>
      </c>
      <c r="D3613"/>
      <c r="E3613" s="8">
        <v>1.25</v>
      </c>
      <c r="F3613"/>
      <c r="G3613">
        <f>SUM(Tabuľka9[[#This Row],[Predpokladané spotrebované množstvo 07-12/2022]]*Tabuľka9[[#This Row],[Cena MJ S  DPH]])</f>
        <v>0</v>
      </c>
      <c r="H3613" s="1">
        <v>35653663</v>
      </c>
      <c r="I3613" t="str">
        <f>_xlfn.XLOOKUP(Tabuľka9[[#This Row],[IČO]],Zlúčenie1[IČO],Zlúčenie1[zariadenie_short])</f>
        <v>DSS Sušany</v>
      </c>
      <c r="J3613" t="str">
        <f>_xlfn.XLOOKUP(Tabuľka9[[#This Row],[IČO]],Zlúčenie1[IČO],Zlúčenie1[cis_obce.okres_skratka])</f>
        <v>PT</v>
      </c>
    </row>
    <row r="3614" spans="1:10" hidden="1" x14ac:dyDescent="0.25">
      <c r="A3614" t="s">
        <v>7</v>
      </c>
      <c r="B3614" t="s">
        <v>54</v>
      </c>
      <c r="C3614" t="s">
        <v>10</v>
      </c>
      <c r="D3614"/>
      <c r="E3614" s="8"/>
      <c r="F3614"/>
      <c r="G3614">
        <f>SUM(Tabuľka9[[#This Row],[Predpokladané spotrebované množstvo 07-12/2022]]*Tabuľka9[[#This Row],[Cena MJ S  DPH]])</f>
        <v>0</v>
      </c>
      <c r="H3614" s="1">
        <v>35653663</v>
      </c>
      <c r="I3614" t="str">
        <f>_xlfn.XLOOKUP(Tabuľka9[[#This Row],[IČO]],Zlúčenie1[IČO],Zlúčenie1[zariadenie_short])</f>
        <v>DSS Sušany</v>
      </c>
      <c r="J3614" t="str">
        <f>_xlfn.XLOOKUP(Tabuľka9[[#This Row],[IČO]],Zlúčenie1[IČO],Zlúčenie1[cis_obce.okres_skratka])</f>
        <v>PT</v>
      </c>
    </row>
    <row r="3615" spans="1:10" hidden="1" x14ac:dyDescent="0.25">
      <c r="A3615" t="s">
        <v>7</v>
      </c>
      <c r="B3615" t="s">
        <v>55</v>
      </c>
      <c r="C3615" t="s">
        <v>10</v>
      </c>
      <c r="D3615"/>
      <c r="E3615" s="8"/>
      <c r="F3615"/>
      <c r="G3615">
        <f>SUM(Tabuľka9[[#This Row],[Predpokladané spotrebované množstvo 07-12/2022]]*Tabuľka9[[#This Row],[Cena MJ S  DPH]])</f>
        <v>0</v>
      </c>
      <c r="H3615" s="1">
        <v>35653663</v>
      </c>
      <c r="I3615" t="str">
        <f>_xlfn.XLOOKUP(Tabuľka9[[#This Row],[IČO]],Zlúčenie1[IČO],Zlúčenie1[zariadenie_short])</f>
        <v>DSS Sušany</v>
      </c>
      <c r="J3615" t="str">
        <f>_xlfn.XLOOKUP(Tabuľka9[[#This Row],[IČO]],Zlúčenie1[IČO],Zlúčenie1[cis_obce.okres_skratka])</f>
        <v>PT</v>
      </c>
    </row>
    <row r="3616" spans="1:10" hidden="1" x14ac:dyDescent="0.25">
      <c r="A3616" t="s">
        <v>7</v>
      </c>
      <c r="B3616" t="s">
        <v>56</v>
      </c>
      <c r="C3616" t="s">
        <v>10</v>
      </c>
      <c r="D3616"/>
      <c r="E3616" s="8"/>
      <c r="F3616"/>
      <c r="G3616">
        <f>SUM(Tabuľka9[[#This Row],[Predpokladané spotrebované množstvo 07-12/2022]]*Tabuľka9[[#This Row],[Cena MJ S  DPH]])</f>
        <v>0</v>
      </c>
      <c r="H3616" s="1">
        <v>35653663</v>
      </c>
      <c r="I3616" t="str">
        <f>_xlfn.XLOOKUP(Tabuľka9[[#This Row],[IČO]],Zlúčenie1[IČO],Zlúčenie1[zariadenie_short])</f>
        <v>DSS Sušany</v>
      </c>
      <c r="J3616" t="str">
        <f>_xlfn.XLOOKUP(Tabuľka9[[#This Row],[IČO]],Zlúčenie1[IČO],Zlúčenie1[cis_obce.okres_skratka])</f>
        <v>PT</v>
      </c>
    </row>
    <row r="3617" spans="1:10" hidden="1" x14ac:dyDescent="0.25">
      <c r="A3617" t="s">
        <v>7</v>
      </c>
      <c r="B3617" t="s">
        <v>57</v>
      </c>
      <c r="C3617" t="s">
        <v>10</v>
      </c>
      <c r="D3617"/>
      <c r="E3617" s="8"/>
      <c r="F3617"/>
      <c r="G3617">
        <f>SUM(Tabuľka9[[#This Row],[Predpokladané spotrebované množstvo 07-12/2022]]*Tabuľka9[[#This Row],[Cena MJ S  DPH]])</f>
        <v>0</v>
      </c>
      <c r="H3617" s="1">
        <v>35653663</v>
      </c>
      <c r="I3617" t="str">
        <f>_xlfn.XLOOKUP(Tabuľka9[[#This Row],[IČO]],Zlúčenie1[IČO],Zlúčenie1[zariadenie_short])</f>
        <v>DSS Sušany</v>
      </c>
      <c r="J3617" t="str">
        <f>_xlfn.XLOOKUP(Tabuľka9[[#This Row],[IČO]],Zlúčenie1[IČO],Zlúčenie1[cis_obce.okres_skratka])</f>
        <v>PT</v>
      </c>
    </row>
    <row r="3618" spans="1:10" hidden="1" x14ac:dyDescent="0.25">
      <c r="A3618" t="s">
        <v>7</v>
      </c>
      <c r="B3618" t="s">
        <v>58</v>
      </c>
      <c r="C3618" t="s">
        <v>16</v>
      </c>
      <c r="D3618"/>
      <c r="E3618" s="8"/>
      <c r="F3618"/>
      <c r="G3618">
        <f>SUM(Tabuľka9[[#This Row],[Predpokladané spotrebované množstvo 07-12/2022]]*Tabuľka9[[#This Row],[Cena MJ S  DPH]])</f>
        <v>0</v>
      </c>
      <c r="H3618" s="1">
        <v>35653663</v>
      </c>
      <c r="I3618" t="str">
        <f>_xlfn.XLOOKUP(Tabuľka9[[#This Row],[IČO]],Zlúčenie1[IČO],Zlúčenie1[zariadenie_short])</f>
        <v>DSS Sušany</v>
      </c>
      <c r="J3618" t="str">
        <f>_xlfn.XLOOKUP(Tabuľka9[[#This Row],[IČO]],Zlúčenie1[IČO],Zlúčenie1[cis_obce.okres_skratka])</f>
        <v>PT</v>
      </c>
    </row>
    <row r="3619" spans="1:10" hidden="1" x14ac:dyDescent="0.25">
      <c r="A3619" t="s">
        <v>7</v>
      </c>
      <c r="B3619" t="s">
        <v>59</v>
      </c>
      <c r="C3619" t="s">
        <v>10</v>
      </c>
      <c r="D3619"/>
      <c r="E3619" s="8"/>
      <c r="F3619"/>
      <c r="G3619">
        <f>SUM(Tabuľka9[[#This Row],[Predpokladané spotrebované množstvo 07-12/2022]]*Tabuľka9[[#This Row],[Cena MJ S  DPH]])</f>
        <v>0</v>
      </c>
      <c r="H3619" s="1">
        <v>35653663</v>
      </c>
      <c r="I3619" t="str">
        <f>_xlfn.XLOOKUP(Tabuľka9[[#This Row],[IČO]],Zlúčenie1[IČO],Zlúčenie1[zariadenie_short])</f>
        <v>DSS Sušany</v>
      </c>
      <c r="J3619" t="str">
        <f>_xlfn.XLOOKUP(Tabuľka9[[#This Row],[IČO]],Zlúčenie1[IČO],Zlúčenie1[cis_obce.okres_skratka])</f>
        <v>PT</v>
      </c>
    </row>
    <row r="3620" spans="1:10" hidden="1" x14ac:dyDescent="0.25">
      <c r="A3620" t="s">
        <v>7</v>
      </c>
      <c r="B3620" t="s">
        <v>60</v>
      </c>
      <c r="C3620" t="s">
        <v>10</v>
      </c>
      <c r="D3620"/>
      <c r="E3620" s="8"/>
      <c r="F3620"/>
      <c r="G3620">
        <f>SUM(Tabuľka9[[#This Row],[Predpokladané spotrebované množstvo 07-12/2022]]*Tabuľka9[[#This Row],[Cena MJ S  DPH]])</f>
        <v>0</v>
      </c>
      <c r="H3620" s="1">
        <v>35653663</v>
      </c>
      <c r="I3620" t="str">
        <f>_xlfn.XLOOKUP(Tabuľka9[[#This Row],[IČO]],Zlúčenie1[IČO],Zlúčenie1[zariadenie_short])</f>
        <v>DSS Sušany</v>
      </c>
      <c r="J3620" t="str">
        <f>_xlfn.XLOOKUP(Tabuľka9[[#This Row],[IČO]],Zlúčenie1[IČO],Zlúčenie1[cis_obce.okres_skratka])</f>
        <v>PT</v>
      </c>
    </row>
    <row r="3621" spans="1:10" hidden="1" x14ac:dyDescent="0.25">
      <c r="A3621" t="s">
        <v>7</v>
      </c>
      <c r="B3621" t="s">
        <v>61</v>
      </c>
      <c r="C3621" t="s">
        <v>16</v>
      </c>
      <c r="D3621"/>
      <c r="E3621" s="8">
        <v>0.69</v>
      </c>
      <c r="F3621"/>
      <c r="G3621">
        <f>SUM(Tabuľka9[[#This Row],[Predpokladané spotrebované množstvo 07-12/2022]]*Tabuľka9[[#This Row],[Cena MJ S  DPH]])</f>
        <v>0</v>
      </c>
      <c r="H3621" s="1">
        <v>35653663</v>
      </c>
      <c r="I3621" t="str">
        <f>_xlfn.XLOOKUP(Tabuľka9[[#This Row],[IČO]],Zlúčenie1[IČO],Zlúčenie1[zariadenie_short])</f>
        <v>DSS Sušany</v>
      </c>
      <c r="J3621" t="str">
        <f>_xlfn.XLOOKUP(Tabuľka9[[#This Row],[IČO]],Zlúčenie1[IČO],Zlúčenie1[cis_obce.okres_skratka])</f>
        <v>PT</v>
      </c>
    </row>
    <row r="3622" spans="1:10" hidden="1" x14ac:dyDescent="0.25">
      <c r="A3622" t="s">
        <v>7</v>
      </c>
      <c r="B3622" t="s">
        <v>62</v>
      </c>
      <c r="C3622" t="s">
        <v>16</v>
      </c>
      <c r="D3622"/>
      <c r="E3622" s="8"/>
      <c r="F3622"/>
      <c r="G3622">
        <f>SUM(Tabuľka9[[#This Row],[Predpokladané spotrebované množstvo 07-12/2022]]*Tabuľka9[[#This Row],[Cena MJ S  DPH]])</f>
        <v>0</v>
      </c>
      <c r="H3622" s="1">
        <v>35653663</v>
      </c>
      <c r="I3622" t="str">
        <f>_xlfn.XLOOKUP(Tabuľka9[[#This Row],[IČO]],Zlúčenie1[IČO],Zlúčenie1[zariadenie_short])</f>
        <v>DSS Sušany</v>
      </c>
      <c r="J3622" t="str">
        <f>_xlfn.XLOOKUP(Tabuľka9[[#This Row],[IČO]],Zlúčenie1[IČO],Zlúčenie1[cis_obce.okres_skratka])</f>
        <v>PT</v>
      </c>
    </row>
    <row r="3623" spans="1:10" hidden="1" x14ac:dyDescent="0.25">
      <c r="A3623" t="s">
        <v>7</v>
      </c>
      <c r="B3623" t="s">
        <v>63</v>
      </c>
      <c r="C3623" t="s">
        <v>16</v>
      </c>
      <c r="D3623"/>
      <c r="E3623" s="8"/>
      <c r="F3623"/>
      <c r="G3623">
        <f>SUM(Tabuľka9[[#This Row],[Predpokladané spotrebované množstvo 07-12/2022]]*Tabuľka9[[#This Row],[Cena MJ S  DPH]])</f>
        <v>0</v>
      </c>
      <c r="H3623" s="1">
        <v>35653663</v>
      </c>
      <c r="I3623" t="str">
        <f>_xlfn.XLOOKUP(Tabuľka9[[#This Row],[IČO]],Zlúčenie1[IČO],Zlúčenie1[zariadenie_short])</f>
        <v>DSS Sušany</v>
      </c>
      <c r="J3623" t="str">
        <f>_xlfn.XLOOKUP(Tabuľka9[[#This Row],[IČO]],Zlúčenie1[IČO],Zlúčenie1[cis_obce.okres_skratka])</f>
        <v>PT</v>
      </c>
    </row>
    <row r="3624" spans="1:10" hidden="1" x14ac:dyDescent="0.25">
      <c r="A3624" t="s">
        <v>7</v>
      </c>
      <c r="B3624" t="s">
        <v>64</v>
      </c>
      <c r="C3624" t="s">
        <v>10</v>
      </c>
      <c r="D3624"/>
      <c r="E3624" s="8"/>
      <c r="F3624"/>
      <c r="G3624">
        <f>SUM(Tabuľka9[[#This Row],[Predpokladané spotrebované množstvo 07-12/2022]]*Tabuľka9[[#This Row],[Cena MJ S  DPH]])</f>
        <v>0</v>
      </c>
      <c r="H3624" s="1">
        <v>35653663</v>
      </c>
      <c r="I3624" t="str">
        <f>_xlfn.XLOOKUP(Tabuľka9[[#This Row],[IČO]],Zlúčenie1[IČO],Zlúčenie1[zariadenie_short])</f>
        <v>DSS Sušany</v>
      </c>
      <c r="J3624" t="str">
        <f>_xlfn.XLOOKUP(Tabuľka9[[#This Row],[IČO]],Zlúčenie1[IČO],Zlúčenie1[cis_obce.okres_skratka])</f>
        <v>PT</v>
      </c>
    </row>
    <row r="3625" spans="1:10" hidden="1" x14ac:dyDescent="0.25">
      <c r="A3625" t="s">
        <v>7</v>
      </c>
      <c r="B3625" t="s">
        <v>65</v>
      </c>
      <c r="C3625" t="s">
        <v>10</v>
      </c>
      <c r="D3625"/>
      <c r="E3625" s="8"/>
      <c r="F3625"/>
      <c r="G3625">
        <f>SUM(Tabuľka9[[#This Row],[Predpokladané spotrebované množstvo 07-12/2022]]*Tabuľka9[[#This Row],[Cena MJ S  DPH]])</f>
        <v>0</v>
      </c>
      <c r="H3625" s="1">
        <v>35653663</v>
      </c>
      <c r="I3625" t="str">
        <f>_xlfn.XLOOKUP(Tabuľka9[[#This Row],[IČO]],Zlúčenie1[IČO],Zlúčenie1[zariadenie_short])</f>
        <v>DSS Sušany</v>
      </c>
      <c r="J3625" t="str">
        <f>_xlfn.XLOOKUP(Tabuľka9[[#This Row],[IČO]],Zlúčenie1[IČO],Zlúčenie1[cis_obce.okres_skratka])</f>
        <v>PT</v>
      </c>
    </row>
    <row r="3626" spans="1:10" hidden="1" x14ac:dyDescent="0.25">
      <c r="A3626" t="s">
        <v>7</v>
      </c>
      <c r="B3626" t="s">
        <v>66</v>
      </c>
      <c r="C3626" t="s">
        <v>10</v>
      </c>
      <c r="D3626"/>
      <c r="E3626" s="8">
        <v>1.29</v>
      </c>
      <c r="F3626"/>
      <c r="G3626">
        <f>SUM(Tabuľka9[[#This Row],[Predpokladané spotrebované množstvo 07-12/2022]]*Tabuľka9[[#This Row],[Cena MJ S  DPH]])</f>
        <v>0</v>
      </c>
      <c r="H3626" s="1">
        <v>35653663</v>
      </c>
      <c r="I3626" t="str">
        <f>_xlfn.XLOOKUP(Tabuľka9[[#This Row],[IČO]],Zlúčenie1[IČO],Zlúčenie1[zariadenie_short])</f>
        <v>DSS Sušany</v>
      </c>
      <c r="J3626" t="str">
        <f>_xlfn.XLOOKUP(Tabuľka9[[#This Row],[IČO]],Zlúčenie1[IČO],Zlúčenie1[cis_obce.okres_skratka])</f>
        <v>PT</v>
      </c>
    </row>
    <row r="3627" spans="1:10" hidden="1" x14ac:dyDescent="0.25">
      <c r="A3627" t="s">
        <v>7</v>
      </c>
      <c r="B3627" t="s">
        <v>67</v>
      </c>
      <c r="C3627" t="s">
        <v>10</v>
      </c>
      <c r="D3627"/>
      <c r="E3627" s="8"/>
      <c r="F3627"/>
      <c r="G3627">
        <f>SUM(Tabuľka9[[#This Row],[Predpokladané spotrebované množstvo 07-12/2022]]*Tabuľka9[[#This Row],[Cena MJ S  DPH]])</f>
        <v>0</v>
      </c>
      <c r="H3627" s="1">
        <v>35653663</v>
      </c>
      <c r="I3627" t="str">
        <f>_xlfn.XLOOKUP(Tabuľka9[[#This Row],[IČO]],Zlúčenie1[IČO],Zlúčenie1[zariadenie_short])</f>
        <v>DSS Sušany</v>
      </c>
      <c r="J3627" t="str">
        <f>_xlfn.XLOOKUP(Tabuľka9[[#This Row],[IČO]],Zlúčenie1[IČO],Zlúčenie1[cis_obce.okres_skratka])</f>
        <v>PT</v>
      </c>
    </row>
    <row r="3628" spans="1:10" hidden="1" x14ac:dyDescent="0.25">
      <c r="A3628" t="s">
        <v>7</v>
      </c>
      <c r="B3628" t="s">
        <v>68</v>
      </c>
      <c r="C3628" t="s">
        <v>10</v>
      </c>
      <c r="D3628"/>
      <c r="E3628" s="8"/>
      <c r="F3628"/>
      <c r="G3628">
        <f>SUM(Tabuľka9[[#This Row],[Predpokladané spotrebované množstvo 07-12/2022]]*Tabuľka9[[#This Row],[Cena MJ S  DPH]])</f>
        <v>0</v>
      </c>
      <c r="H3628" s="1">
        <v>35653663</v>
      </c>
      <c r="I3628" t="str">
        <f>_xlfn.XLOOKUP(Tabuľka9[[#This Row],[IČO]],Zlúčenie1[IČO],Zlúčenie1[zariadenie_short])</f>
        <v>DSS Sušany</v>
      </c>
      <c r="J3628" t="str">
        <f>_xlfn.XLOOKUP(Tabuľka9[[#This Row],[IČO]],Zlúčenie1[IČO],Zlúčenie1[cis_obce.okres_skratka])</f>
        <v>PT</v>
      </c>
    </row>
    <row r="3629" spans="1:10" hidden="1" x14ac:dyDescent="0.25">
      <c r="A3629" t="s">
        <v>7</v>
      </c>
      <c r="B3629" t="s">
        <v>69</v>
      </c>
      <c r="C3629" t="s">
        <v>10</v>
      </c>
      <c r="D3629"/>
      <c r="E3629" s="8"/>
      <c r="F3629"/>
      <c r="G3629">
        <f>SUM(Tabuľka9[[#This Row],[Predpokladané spotrebované množstvo 07-12/2022]]*Tabuľka9[[#This Row],[Cena MJ S  DPH]])</f>
        <v>0</v>
      </c>
      <c r="H3629" s="1">
        <v>35653663</v>
      </c>
      <c r="I3629" t="str">
        <f>_xlfn.XLOOKUP(Tabuľka9[[#This Row],[IČO]],Zlúčenie1[IČO],Zlúčenie1[zariadenie_short])</f>
        <v>DSS Sušany</v>
      </c>
      <c r="J3629" t="str">
        <f>_xlfn.XLOOKUP(Tabuľka9[[#This Row],[IČO]],Zlúčenie1[IČO],Zlúčenie1[cis_obce.okres_skratka])</f>
        <v>PT</v>
      </c>
    </row>
    <row r="3630" spans="1:10" hidden="1" x14ac:dyDescent="0.25">
      <c r="A3630" t="s">
        <v>7</v>
      </c>
      <c r="B3630" t="s">
        <v>70</v>
      </c>
      <c r="C3630" t="s">
        <v>10</v>
      </c>
      <c r="D3630"/>
      <c r="E3630" s="8">
        <v>0.69</v>
      </c>
      <c r="F3630"/>
      <c r="G3630">
        <f>SUM(Tabuľka9[[#This Row],[Predpokladané spotrebované množstvo 07-12/2022]]*Tabuľka9[[#This Row],[Cena MJ S  DPH]])</f>
        <v>0</v>
      </c>
      <c r="H3630" s="1">
        <v>35653663</v>
      </c>
      <c r="I3630" t="str">
        <f>_xlfn.XLOOKUP(Tabuľka9[[#This Row],[IČO]],Zlúčenie1[IČO],Zlúčenie1[zariadenie_short])</f>
        <v>DSS Sušany</v>
      </c>
      <c r="J3630" t="str">
        <f>_xlfn.XLOOKUP(Tabuľka9[[#This Row],[IČO]],Zlúčenie1[IČO],Zlúčenie1[cis_obce.okres_skratka])</f>
        <v>PT</v>
      </c>
    </row>
    <row r="3631" spans="1:10" hidden="1" x14ac:dyDescent="0.25">
      <c r="A3631" t="s">
        <v>7</v>
      </c>
      <c r="B3631" t="s">
        <v>71</v>
      </c>
      <c r="C3631" t="s">
        <v>10</v>
      </c>
      <c r="D3631"/>
      <c r="E3631" s="8"/>
      <c r="F3631"/>
      <c r="G3631">
        <f>SUM(Tabuľka9[[#This Row],[Predpokladané spotrebované množstvo 07-12/2022]]*Tabuľka9[[#This Row],[Cena MJ S  DPH]])</f>
        <v>0</v>
      </c>
      <c r="H3631" s="1">
        <v>35653663</v>
      </c>
      <c r="I3631" t="str">
        <f>_xlfn.XLOOKUP(Tabuľka9[[#This Row],[IČO]],Zlúčenie1[IČO],Zlúčenie1[zariadenie_short])</f>
        <v>DSS Sušany</v>
      </c>
      <c r="J3631" t="str">
        <f>_xlfn.XLOOKUP(Tabuľka9[[#This Row],[IČO]],Zlúčenie1[IČO],Zlúčenie1[cis_obce.okres_skratka])</f>
        <v>PT</v>
      </c>
    </row>
    <row r="3632" spans="1:10" hidden="1" x14ac:dyDescent="0.25">
      <c r="A3632" t="s">
        <v>7</v>
      </c>
      <c r="B3632" t="s">
        <v>72</v>
      </c>
      <c r="C3632" t="s">
        <v>10</v>
      </c>
      <c r="D3632"/>
      <c r="E3632" s="8">
        <v>0.49</v>
      </c>
      <c r="F3632">
        <v>1800</v>
      </c>
      <c r="G3632">
        <f>SUM(Tabuľka9[[#This Row],[Predpokladané spotrebované množstvo 07-12/2022]]*Tabuľka9[[#This Row],[Cena MJ S  DPH]])</f>
        <v>882</v>
      </c>
      <c r="H3632" s="1">
        <v>35653663</v>
      </c>
      <c r="I3632" t="str">
        <f>_xlfn.XLOOKUP(Tabuľka9[[#This Row],[IČO]],Zlúčenie1[IČO],Zlúčenie1[zariadenie_short])</f>
        <v>DSS Sušany</v>
      </c>
      <c r="J3632" t="str">
        <f>_xlfn.XLOOKUP(Tabuľka9[[#This Row],[IČO]],Zlúčenie1[IČO],Zlúčenie1[cis_obce.okres_skratka])</f>
        <v>PT</v>
      </c>
    </row>
    <row r="3633" spans="1:10" hidden="1" x14ac:dyDescent="0.25">
      <c r="A3633" t="s">
        <v>7</v>
      </c>
      <c r="B3633" t="s">
        <v>73</v>
      </c>
      <c r="C3633" t="s">
        <v>10</v>
      </c>
      <c r="D3633"/>
      <c r="E3633" s="8"/>
      <c r="F3633"/>
      <c r="G3633">
        <f>SUM(Tabuľka9[[#This Row],[Predpokladané spotrebované množstvo 07-12/2022]]*Tabuľka9[[#This Row],[Cena MJ S  DPH]])</f>
        <v>0</v>
      </c>
      <c r="H3633" s="1">
        <v>35653663</v>
      </c>
      <c r="I3633" t="str">
        <f>_xlfn.XLOOKUP(Tabuľka9[[#This Row],[IČO]],Zlúčenie1[IČO],Zlúčenie1[zariadenie_short])</f>
        <v>DSS Sušany</v>
      </c>
      <c r="J3633" t="str">
        <f>_xlfn.XLOOKUP(Tabuľka9[[#This Row],[IČO]],Zlúčenie1[IČO],Zlúčenie1[cis_obce.okres_skratka])</f>
        <v>PT</v>
      </c>
    </row>
    <row r="3634" spans="1:10" hidden="1" x14ac:dyDescent="0.25">
      <c r="A3634" t="s">
        <v>7</v>
      </c>
      <c r="B3634" t="s">
        <v>74</v>
      </c>
      <c r="C3634" t="s">
        <v>10</v>
      </c>
      <c r="D3634"/>
      <c r="E3634" s="8"/>
      <c r="F3634"/>
      <c r="G3634">
        <f>SUM(Tabuľka9[[#This Row],[Predpokladané spotrebované množstvo 07-12/2022]]*Tabuľka9[[#This Row],[Cena MJ S  DPH]])</f>
        <v>0</v>
      </c>
      <c r="H3634" s="1">
        <v>35653663</v>
      </c>
      <c r="I3634" t="str">
        <f>_xlfn.XLOOKUP(Tabuľka9[[#This Row],[IČO]],Zlúčenie1[IČO],Zlúčenie1[zariadenie_short])</f>
        <v>DSS Sušany</v>
      </c>
      <c r="J3634" t="str">
        <f>_xlfn.XLOOKUP(Tabuľka9[[#This Row],[IČO]],Zlúčenie1[IČO],Zlúčenie1[cis_obce.okres_skratka])</f>
        <v>PT</v>
      </c>
    </row>
    <row r="3635" spans="1:10" hidden="1" x14ac:dyDescent="0.25">
      <c r="A3635" t="s">
        <v>7</v>
      </c>
      <c r="B3635" t="s">
        <v>75</v>
      </c>
      <c r="C3635" t="s">
        <v>10</v>
      </c>
      <c r="D3635"/>
      <c r="E3635" s="8"/>
      <c r="F3635"/>
      <c r="G3635">
        <f>SUM(Tabuľka9[[#This Row],[Predpokladané spotrebované množstvo 07-12/2022]]*Tabuľka9[[#This Row],[Cena MJ S  DPH]])</f>
        <v>0</v>
      </c>
      <c r="H3635" s="1">
        <v>35653663</v>
      </c>
      <c r="I3635" t="str">
        <f>_xlfn.XLOOKUP(Tabuľka9[[#This Row],[IČO]],Zlúčenie1[IČO],Zlúčenie1[zariadenie_short])</f>
        <v>DSS Sušany</v>
      </c>
      <c r="J3635" t="str">
        <f>_xlfn.XLOOKUP(Tabuľka9[[#This Row],[IČO]],Zlúčenie1[IČO],Zlúčenie1[cis_obce.okres_skratka])</f>
        <v>PT</v>
      </c>
    </row>
    <row r="3636" spans="1:10" hidden="1" x14ac:dyDescent="0.25">
      <c r="A3636" t="s">
        <v>7</v>
      </c>
      <c r="B3636" t="s">
        <v>76</v>
      </c>
      <c r="C3636" t="s">
        <v>10</v>
      </c>
      <c r="D3636"/>
      <c r="E3636" s="8"/>
      <c r="F3636"/>
      <c r="G3636">
        <f>SUM(Tabuľka9[[#This Row],[Predpokladané spotrebované množstvo 07-12/2022]]*Tabuľka9[[#This Row],[Cena MJ S  DPH]])</f>
        <v>0</v>
      </c>
      <c r="H3636" s="1">
        <v>35653663</v>
      </c>
      <c r="I3636" t="str">
        <f>_xlfn.XLOOKUP(Tabuľka9[[#This Row],[IČO]],Zlúčenie1[IČO],Zlúčenie1[zariadenie_short])</f>
        <v>DSS Sušany</v>
      </c>
      <c r="J3636" t="str">
        <f>_xlfn.XLOOKUP(Tabuľka9[[#This Row],[IČO]],Zlúčenie1[IČO],Zlúčenie1[cis_obce.okres_skratka])</f>
        <v>PT</v>
      </c>
    </row>
    <row r="3637" spans="1:10" hidden="1" x14ac:dyDescent="0.25">
      <c r="A3637" t="s">
        <v>7</v>
      </c>
      <c r="B3637" t="s">
        <v>77</v>
      </c>
      <c r="C3637" t="s">
        <v>10</v>
      </c>
      <c r="D3637"/>
      <c r="E3637" s="8"/>
      <c r="F3637"/>
      <c r="G3637">
        <f>SUM(Tabuľka9[[#This Row],[Predpokladané spotrebované množstvo 07-12/2022]]*Tabuľka9[[#This Row],[Cena MJ S  DPH]])</f>
        <v>0</v>
      </c>
      <c r="H3637" s="1">
        <v>35653663</v>
      </c>
      <c r="I3637" t="str">
        <f>_xlfn.XLOOKUP(Tabuľka9[[#This Row],[IČO]],Zlúčenie1[IČO],Zlúčenie1[zariadenie_short])</f>
        <v>DSS Sušany</v>
      </c>
      <c r="J3637" t="str">
        <f>_xlfn.XLOOKUP(Tabuľka9[[#This Row],[IČO]],Zlúčenie1[IČO],Zlúčenie1[cis_obce.okres_skratka])</f>
        <v>PT</v>
      </c>
    </row>
    <row r="3638" spans="1:10" hidden="1" x14ac:dyDescent="0.25">
      <c r="A3638" t="s">
        <v>78</v>
      </c>
      <c r="B3638" t="s">
        <v>79</v>
      </c>
      <c r="C3638" t="s">
        <v>16</v>
      </c>
      <c r="D3638"/>
      <c r="E3638" s="8"/>
      <c r="F3638"/>
      <c r="G3638">
        <f>SUM(Tabuľka9[[#This Row],[Predpokladané spotrebované množstvo 07-12/2022]]*Tabuľka9[[#This Row],[Cena MJ S  DPH]])</f>
        <v>0</v>
      </c>
      <c r="H3638" s="1">
        <v>35653663</v>
      </c>
      <c r="I3638" t="str">
        <f>_xlfn.XLOOKUP(Tabuľka9[[#This Row],[IČO]],Zlúčenie1[IČO],Zlúčenie1[zariadenie_short])</f>
        <v>DSS Sušany</v>
      </c>
      <c r="J3638" t="str">
        <f>_xlfn.XLOOKUP(Tabuľka9[[#This Row],[IČO]],Zlúčenie1[IČO],Zlúčenie1[cis_obce.okres_skratka])</f>
        <v>PT</v>
      </c>
    </row>
    <row r="3639" spans="1:10" hidden="1" x14ac:dyDescent="0.25">
      <c r="A3639" t="s">
        <v>78</v>
      </c>
      <c r="B3639" t="s">
        <v>80</v>
      </c>
      <c r="C3639" t="s">
        <v>16</v>
      </c>
      <c r="D3639"/>
      <c r="E3639" s="8">
        <v>0.12</v>
      </c>
      <c r="F3639">
        <v>3500</v>
      </c>
      <c r="G3639">
        <f>SUM(Tabuľka9[[#This Row],[Predpokladané spotrebované množstvo 07-12/2022]]*Tabuľka9[[#This Row],[Cena MJ S  DPH]])</f>
        <v>420</v>
      </c>
      <c r="H3639" s="1">
        <v>35653663</v>
      </c>
      <c r="I3639" t="str">
        <f>_xlfn.XLOOKUP(Tabuľka9[[#This Row],[IČO]],Zlúčenie1[IČO],Zlúčenie1[zariadenie_short])</f>
        <v>DSS Sušany</v>
      </c>
      <c r="J3639" t="str">
        <f>_xlfn.XLOOKUP(Tabuľka9[[#This Row],[IČO]],Zlúčenie1[IČO],Zlúčenie1[cis_obce.okres_skratka])</f>
        <v>PT</v>
      </c>
    </row>
    <row r="3640" spans="1:10" hidden="1" x14ac:dyDescent="0.25">
      <c r="A3640" t="s">
        <v>81</v>
      </c>
      <c r="B3640" t="s">
        <v>82</v>
      </c>
      <c r="C3640" t="s">
        <v>10</v>
      </c>
      <c r="D3640"/>
      <c r="E3640" s="8">
        <v>4.33</v>
      </c>
      <c r="F3640"/>
      <c r="G3640">
        <f>SUM(Tabuľka9[[#This Row],[Predpokladané spotrebované množstvo 07-12/2022]]*Tabuľka9[[#This Row],[Cena MJ S  DPH]])</f>
        <v>0</v>
      </c>
      <c r="H3640" s="1">
        <v>35653663</v>
      </c>
      <c r="I3640" t="str">
        <f>_xlfn.XLOOKUP(Tabuľka9[[#This Row],[IČO]],Zlúčenie1[IČO],Zlúčenie1[zariadenie_short])</f>
        <v>DSS Sušany</v>
      </c>
      <c r="J3640" t="str">
        <f>_xlfn.XLOOKUP(Tabuľka9[[#This Row],[IČO]],Zlúčenie1[IČO],Zlúčenie1[cis_obce.okres_skratka])</f>
        <v>PT</v>
      </c>
    </row>
    <row r="3641" spans="1:10" hidden="1" x14ac:dyDescent="0.25">
      <c r="A3641" t="s">
        <v>81</v>
      </c>
      <c r="B3641" t="s">
        <v>83</v>
      </c>
      <c r="C3641" t="s">
        <v>10</v>
      </c>
      <c r="D3641"/>
      <c r="E3641" s="8">
        <v>3.96</v>
      </c>
      <c r="F3641"/>
      <c r="G3641">
        <f>SUM(Tabuľka9[[#This Row],[Predpokladané spotrebované množstvo 07-12/2022]]*Tabuľka9[[#This Row],[Cena MJ S  DPH]])</f>
        <v>0</v>
      </c>
      <c r="H3641" s="1">
        <v>35653663</v>
      </c>
      <c r="I3641" t="str">
        <f>_xlfn.XLOOKUP(Tabuľka9[[#This Row],[IČO]],Zlúčenie1[IČO],Zlúčenie1[zariadenie_short])</f>
        <v>DSS Sušany</v>
      </c>
      <c r="J3641" t="str">
        <f>_xlfn.XLOOKUP(Tabuľka9[[#This Row],[IČO]],Zlúčenie1[IČO],Zlúčenie1[cis_obce.okres_skratka])</f>
        <v>PT</v>
      </c>
    </row>
    <row r="3642" spans="1:10" hidden="1" x14ac:dyDescent="0.25">
      <c r="A3642" t="s">
        <v>81</v>
      </c>
      <c r="B3642" t="s">
        <v>84</v>
      </c>
      <c r="C3642" t="s">
        <v>10</v>
      </c>
      <c r="D3642"/>
      <c r="E3642" s="8">
        <v>4.5</v>
      </c>
      <c r="F3642"/>
      <c r="G3642">
        <f>SUM(Tabuľka9[[#This Row],[Predpokladané spotrebované množstvo 07-12/2022]]*Tabuľka9[[#This Row],[Cena MJ S  DPH]])</f>
        <v>0</v>
      </c>
      <c r="H3642" s="1">
        <v>35653663</v>
      </c>
      <c r="I3642" t="str">
        <f>_xlfn.XLOOKUP(Tabuľka9[[#This Row],[IČO]],Zlúčenie1[IČO],Zlúčenie1[zariadenie_short])</f>
        <v>DSS Sušany</v>
      </c>
      <c r="J3642" t="str">
        <f>_xlfn.XLOOKUP(Tabuľka9[[#This Row],[IČO]],Zlúčenie1[IČO],Zlúčenie1[cis_obce.okres_skratka])</f>
        <v>PT</v>
      </c>
    </row>
    <row r="3643" spans="1:10" hidden="1" x14ac:dyDescent="0.25">
      <c r="A3643" t="s">
        <v>81</v>
      </c>
      <c r="B3643" t="s">
        <v>85</v>
      </c>
      <c r="C3643" t="s">
        <v>10</v>
      </c>
      <c r="D3643"/>
      <c r="E3643" s="8">
        <v>3.74</v>
      </c>
      <c r="F3643"/>
      <c r="G3643">
        <f>SUM(Tabuľka9[[#This Row],[Predpokladané spotrebované množstvo 07-12/2022]]*Tabuľka9[[#This Row],[Cena MJ S  DPH]])</f>
        <v>0</v>
      </c>
      <c r="H3643" s="1">
        <v>35653663</v>
      </c>
      <c r="I3643" t="str">
        <f>_xlfn.XLOOKUP(Tabuľka9[[#This Row],[IČO]],Zlúčenie1[IČO],Zlúčenie1[zariadenie_short])</f>
        <v>DSS Sušany</v>
      </c>
      <c r="J3643" t="str">
        <f>_xlfn.XLOOKUP(Tabuľka9[[#This Row],[IČO]],Zlúčenie1[IČO],Zlúčenie1[cis_obce.okres_skratka])</f>
        <v>PT</v>
      </c>
    </row>
    <row r="3644" spans="1:10" hidden="1" x14ac:dyDescent="0.25">
      <c r="A3644" t="s">
        <v>81</v>
      </c>
      <c r="B3644" t="s">
        <v>86</v>
      </c>
      <c r="C3644" t="s">
        <v>10</v>
      </c>
      <c r="D3644"/>
      <c r="E3644" s="8"/>
      <c r="F3644"/>
      <c r="G3644">
        <f>SUM(Tabuľka9[[#This Row],[Predpokladané spotrebované množstvo 07-12/2022]]*Tabuľka9[[#This Row],[Cena MJ S  DPH]])</f>
        <v>0</v>
      </c>
      <c r="H3644" s="1">
        <v>35653663</v>
      </c>
      <c r="I3644" t="str">
        <f>_xlfn.XLOOKUP(Tabuľka9[[#This Row],[IČO]],Zlúčenie1[IČO],Zlúčenie1[zariadenie_short])</f>
        <v>DSS Sušany</v>
      </c>
      <c r="J3644" t="str">
        <f>_xlfn.XLOOKUP(Tabuľka9[[#This Row],[IČO]],Zlúčenie1[IČO],Zlúčenie1[cis_obce.okres_skratka])</f>
        <v>PT</v>
      </c>
    </row>
    <row r="3645" spans="1:10" hidden="1" x14ac:dyDescent="0.25">
      <c r="A3645" t="s">
        <v>81</v>
      </c>
      <c r="B3645" t="s">
        <v>87</v>
      </c>
      <c r="C3645" t="s">
        <v>10</v>
      </c>
      <c r="D3645"/>
      <c r="E3645" s="8"/>
      <c r="F3645"/>
      <c r="G3645">
        <f>SUM(Tabuľka9[[#This Row],[Predpokladané spotrebované množstvo 07-12/2022]]*Tabuľka9[[#This Row],[Cena MJ S  DPH]])</f>
        <v>0</v>
      </c>
      <c r="H3645" s="1">
        <v>35653663</v>
      </c>
      <c r="I3645" t="str">
        <f>_xlfn.XLOOKUP(Tabuľka9[[#This Row],[IČO]],Zlúčenie1[IČO],Zlúčenie1[zariadenie_short])</f>
        <v>DSS Sušany</v>
      </c>
      <c r="J3645" t="str">
        <f>_xlfn.XLOOKUP(Tabuľka9[[#This Row],[IČO]],Zlúčenie1[IČO],Zlúčenie1[cis_obce.okres_skratka])</f>
        <v>PT</v>
      </c>
    </row>
    <row r="3646" spans="1:10" hidden="1" x14ac:dyDescent="0.25">
      <c r="A3646" t="s">
        <v>81</v>
      </c>
      <c r="B3646" t="s">
        <v>88</v>
      </c>
      <c r="C3646" t="s">
        <v>10</v>
      </c>
      <c r="D3646"/>
      <c r="E3646" s="8"/>
      <c r="F3646"/>
      <c r="G3646">
        <f>SUM(Tabuľka9[[#This Row],[Predpokladané spotrebované množstvo 07-12/2022]]*Tabuľka9[[#This Row],[Cena MJ S  DPH]])</f>
        <v>0</v>
      </c>
      <c r="H3646" s="1">
        <v>35653663</v>
      </c>
      <c r="I3646" t="str">
        <f>_xlfn.XLOOKUP(Tabuľka9[[#This Row],[IČO]],Zlúčenie1[IČO],Zlúčenie1[zariadenie_short])</f>
        <v>DSS Sušany</v>
      </c>
      <c r="J3646" t="str">
        <f>_xlfn.XLOOKUP(Tabuľka9[[#This Row],[IČO]],Zlúčenie1[IČO],Zlúčenie1[cis_obce.okres_skratka])</f>
        <v>PT</v>
      </c>
    </row>
    <row r="3647" spans="1:10" hidden="1" x14ac:dyDescent="0.25">
      <c r="A3647" t="s">
        <v>81</v>
      </c>
      <c r="B3647" t="s">
        <v>89</v>
      </c>
      <c r="C3647" t="s">
        <v>10</v>
      </c>
      <c r="D3647"/>
      <c r="E3647" s="8"/>
      <c r="F3647"/>
      <c r="G3647">
        <f>SUM(Tabuľka9[[#This Row],[Predpokladané spotrebované množstvo 07-12/2022]]*Tabuľka9[[#This Row],[Cena MJ S  DPH]])</f>
        <v>0</v>
      </c>
      <c r="H3647" s="1">
        <v>35653663</v>
      </c>
      <c r="I3647" t="str">
        <f>_xlfn.XLOOKUP(Tabuľka9[[#This Row],[IČO]],Zlúčenie1[IČO],Zlúčenie1[zariadenie_short])</f>
        <v>DSS Sušany</v>
      </c>
      <c r="J3647" t="str">
        <f>_xlfn.XLOOKUP(Tabuľka9[[#This Row],[IČO]],Zlúčenie1[IČO],Zlúčenie1[cis_obce.okres_skratka])</f>
        <v>PT</v>
      </c>
    </row>
    <row r="3648" spans="1:10" hidden="1" x14ac:dyDescent="0.25">
      <c r="A3648" t="s">
        <v>90</v>
      </c>
      <c r="B3648" t="s">
        <v>91</v>
      </c>
      <c r="C3648" t="s">
        <v>10</v>
      </c>
      <c r="D3648"/>
      <c r="E3648" s="8"/>
      <c r="F3648"/>
      <c r="G3648">
        <f>SUM(Tabuľka9[[#This Row],[Predpokladané spotrebované množstvo 07-12/2022]]*Tabuľka9[[#This Row],[Cena MJ S  DPH]])</f>
        <v>0</v>
      </c>
      <c r="H3648" s="1">
        <v>35653663</v>
      </c>
      <c r="I3648" t="str">
        <f>_xlfn.XLOOKUP(Tabuľka9[[#This Row],[IČO]],Zlúčenie1[IČO],Zlúčenie1[zariadenie_short])</f>
        <v>DSS Sušany</v>
      </c>
      <c r="J3648" t="str">
        <f>_xlfn.XLOOKUP(Tabuľka9[[#This Row],[IČO]],Zlúčenie1[IČO],Zlúčenie1[cis_obce.okres_skratka])</f>
        <v>PT</v>
      </c>
    </row>
    <row r="3649" spans="1:10" hidden="1" x14ac:dyDescent="0.25">
      <c r="A3649" t="s">
        <v>92</v>
      </c>
      <c r="B3649" t="s">
        <v>93</v>
      </c>
      <c r="C3649" t="s">
        <v>10</v>
      </c>
      <c r="D3649"/>
      <c r="E3649" s="8"/>
      <c r="F3649"/>
      <c r="G3649">
        <f>SUM(Tabuľka9[[#This Row],[Predpokladané spotrebované množstvo 07-12/2022]]*Tabuľka9[[#This Row],[Cena MJ S  DPH]])</f>
        <v>0</v>
      </c>
      <c r="H3649" s="1">
        <v>35653663</v>
      </c>
      <c r="I3649" t="str">
        <f>_xlfn.XLOOKUP(Tabuľka9[[#This Row],[IČO]],Zlúčenie1[IČO],Zlúčenie1[zariadenie_short])</f>
        <v>DSS Sušany</v>
      </c>
      <c r="J3649" t="str">
        <f>_xlfn.XLOOKUP(Tabuľka9[[#This Row],[IČO]],Zlúčenie1[IČO],Zlúčenie1[cis_obce.okres_skratka])</f>
        <v>PT</v>
      </c>
    </row>
    <row r="3650" spans="1:10" hidden="1" x14ac:dyDescent="0.25">
      <c r="A3650" t="s">
        <v>92</v>
      </c>
      <c r="B3650" t="s">
        <v>94</v>
      </c>
      <c r="C3650" t="s">
        <v>10</v>
      </c>
      <c r="D3650"/>
      <c r="E3650" s="8"/>
      <c r="F3650"/>
      <c r="G3650">
        <f>SUM(Tabuľka9[[#This Row],[Predpokladané spotrebované množstvo 07-12/2022]]*Tabuľka9[[#This Row],[Cena MJ S  DPH]])</f>
        <v>0</v>
      </c>
      <c r="H3650" s="1">
        <v>35653663</v>
      </c>
      <c r="I3650" t="str">
        <f>_xlfn.XLOOKUP(Tabuľka9[[#This Row],[IČO]],Zlúčenie1[IČO],Zlúčenie1[zariadenie_short])</f>
        <v>DSS Sušany</v>
      </c>
      <c r="J3650" t="str">
        <f>_xlfn.XLOOKUP(Tabuľka9[[#This Row],[IČO]],Zlúčenie1[IČO],Zlúčenie1[cis_obce.okres_skratka])</f>
        <v>PT</v>
      </c>
    </row>
    <row r="3651" spans="1:10" hidden="1" x14ac:dyDescent="0.25">
      <c r="A3651" t="s">
        <v>92</v>
      </c>
      <c r="B3651" t="s">
        <v>95</v>
      </c>
      <c r="C3651" t="s">
        <v>10</v>
      </c>
      <c r="D3651"/>
      <c r="E3651" s="8">
        <v>1.6</v>
      </c>
      <c r="F3651"/>
      <c r="G3651">
        <f>SUM(Tabuľka9[[#This Row],[Predpokladané spotrebované množstvo 07-12/2022]]*Tabuľka9[[#This Row],[Cena MJ S  DPH]])</f>
        <v>0</v>
      </c>
      <c r="H3651" s="1">
        <v>35653663</v>
      </c>
      <c r="I3651" t="str">
        <f>_xlfn.XLOOKUP(Tabuľka9[[#This Row],[IČO]],Zlúčenie1[IČO],Zlúčenie1[zariadenie_short])</f>
        <v>DSS Sušany</v>
      </c>
      <c r="J3651" t="str">
        <f>_xlfn.XLOOKUP(Tabuľka9[[#This Row],[IČO]],Zlúčenie1[IČO],Zlúčenie1[cis_obce.okres_skratka])</f>
        <v>PT</v>
      </c>
    </row>
    <row r="3652" spans="1:10" hidden="1" x14ac:dyDescent="0.25">
      <c r="A3652" t="s">
        <v>92</v>
      </c>
      <c r="B3652" t="s">
        <v>96</v>
      </c>
      <c r="C3652" t="s">
        <v>10</v>
      </c>
      <c r="D3652"/>
      <c r="E3652" s="8"/>
      <c r="F3652"/>
      <c r="G3652">
        <f>SUM(Tabuľka9[[#This Row],[Predpokladané spotrebované množstvo 07-12/2022]]*Tabuľka9[[#This Row],[Cena MJ S  DPH]])</f>
        <v>0</v>
      </c>
      <c r="H3652" s="1">
        <v>35653663</v>
      </c>
      <c r="I3652" t="str">
        <f>_xlfn.XLOOKUP(Tabuľka9[[#This Row],[IČO]],Zlúčenie1[IČO],Zlúčenie1[zariadenie_short])</f>
        <v>DSS Sušany</v>
      </c>
      <c r="J3652" t="str">
        <f>_xlfn.XLOOKUP(Tabuľka9[[#This Row],[IČO]],Zlúčenie1[IČO],Zlúčenie1[cis_obce.okres_skratka])</f>
        <v>PT</v>
      </c>
    </row>
    <row r="3653" spans="1:10" hidden="1" x14ac:dyDescent="0.25">
      <c r="A3653" t="s">
        <v>92</v>
      </c>
      <c r="B3653" t="s">
        <v>97</v>
      </c>
      <c r="C3653" t="s">
        <v>10</v>
      </c>
      <c r="D3653"/>
      <c r="E3653" s="8">
        <v>1.67</v>
      </c>
      <c r="F3653"/>
      <c r="G3653">
        <f>SUM(Tabuľka9[[#This Row],[Predpokladané spotrebované množstvo 07-12/2022]]*Tabuľka9[[#This Row],[Cena MJ S  DPH]])</f>
        <v>0</v>
      </c>
      <c r="H3653" s="1">
        <v>35653663</v>
      </c>
      <c r="I3653" t="str">
        <f>_xlfn.XLOOKUP(Tabuľka9[[#This Row],[IČO]],Zlúčenie1[IČO],Zlúčenie1[zariadenie_short])</f>
        <v>DSS Sušany</v>
      </c>
      <c r="J3653" t="str">
        <f>_xlfn.XLOOKUP(Tabuľka9[[#This Row],[IČO]],Zlúčenie1[IČO],Zlúčenie1[cis_obce.okres_skratka])</f>
        <v>PT</v>
      </c>
    </row>
    <row r="3654" spans="1:10" hidden="1" x14ac:dyDescent="0.25">
      <c r="A3654" t="s">
        <v>92</v>
      </c>
      <c r="B3654" t="s">
        <v>98</v>
      </c>
      <c r="C3654" t="s">
        <v>10</v>
      </c>
      <c r="D3654"/>
      <c r="E3654" s="8"/>
      <c r="F3654"/>
      <c r="G3654">
        <f>SUM(Tabuľka9[[#This Row],[Predpokladané spotrebované množstvo 07-12/2022]]*Tabuľka9[[#This Row],[Cena MJ S  DPH]])</f>
        <v>0</v>
      </c>
      <c r="H3654" s="1">
        <v>35653663</v>
      </c>
      <c r="I3654" t="str">
        <f>_xlfn.XLOOKUP(Tabuľka9[[#This Row],[IČO]],Zlúčenie1[IČO],Zlúčenie1[zariadenie_short])</f>
        <v>DSS Sušany</v>
      </c>
      <c r="J3654" t="str">
        <f>_xlfn.XLOOKUP(Tabuľka9[[#This Row],[IČO]],Zlúčenie1[IČO],Zlúčenie1[cis_obce.okres_skratka])</f>
        <v>PT</v>
      </c>
    </row>
    <row r="3655" spans="1:10" hidden="1" x14ac:dyDescent="0.25">
      <c r="A3655" t="s">
        <v>92</v>
      </c>
      <c r="B3655" t="s">
        <v>99</v>
      </c>
      <c r="C3655" t="s">
        <v>45</v>
      </c>
      <c r="D3655"/>
      <c r="E3655" s="8"/>
      <c r="F3655"/>
      <c r="G3655">
        <f>SUM(Tabuľka9[[#This Row],[Predpokladané spotrebované množstvo 07-12/2022]]*Tabuľka9[[#This Row],[Cena MJ S  DPH]])</f>
        <v>0</v>
      </c>
      <c r="H3655" s="1">
        <v>35653663</v>
      </c>
      <c r="I3655" t="str">
        <f>_xlfn.XLOOKUP(Tabuľka9[[#This Row],[IČO]],Zlúčenie1[IČO],Zlúčenie1[zariadenie_short])</f>
        <v>DSS Sušany</v>
      </c>
      <c r="J3655" t="str">
        <f>_xlfn.XLOOKUP(Tabuľka9[[#This Row],[IČO]],Zlúčenie1[IČO],Zlúčenie1[cis_obce.okres_skratka])</f>
        <v>PT</v>
      </c>
    </row>
    <row r="3656" spans="1:10" hidden="1" x14ac:dyDescent="0.25">
      <c r="A3656" t="s">
        <v>92</v>
      </c>
      <c r="B3656" t="s">
        <v>100</v>
      </c>
      <c r="C3656" t="s">
        <v>10</v>
      </c>
      <c r="D3656"/>
      <c r="E3656" s="8"/>
      <c r="F3656"/>
      <c r="G3656">
        <f>SUM(Tabuľka9[[#This Row],[Predpokladané spotrebované množstvo 07-12/2022]]*Tabuľka9[[#This Row],[Cena MJ S  DPH]])</f>
        <v>0</v>
      </c>
      <c r="H3656" s="1">
        <v>35653663</v>
      </c>
      <c r="I3656" t="str">
        <f>_xlfn.XLOOKUP(Tabuľka9[[#This Row],[IČO]],Zlúčenie1[IČO],Zlúčenie1[zariadenie_short])</f>
        <v>DSS Sušany</v>
      </c>
      <c r="J3656" t="str">
        <f>_xlfn.XLOOKUP(Tabuľka9[[#This Row],[IČO]],Zlúčenie1[IČO],Zlúčenie1[cis_obce.okres_skratka])</f>
        <v>PT</v>
      </c>
    </row>
    <row r="3657" spans="1:10" hidden="1" x14ac:dyDescent="0.25">
      <c r="A3657" t="s">
        <v>92</v>
      </c>
      <c r="B3657" t="s">
        <v>101</v>
      </c>
      <c r="C3657" t="s">
        <v>45</v>
      </c>
      <c r="D3657"/>
      <c r="E3657" s="8"/>
      <c r="F3657"/>
      <c r="G3657">
        <f>SUM(Tabuľka9[[#This Row],[Predpokladané spotrebované množstvo 07-12/2022]]*Tabuľka9[[#This Row],[Cena MJ S  DPH]])</f>
        <v>0</v>
      </c>
      <c r="H3657" s="1">
        <v>35653663</v>
      </c>
      <c r="I3657" t="str">
        <f>_xlfn.XLOOKUP(Tabuľka9[[#This Row],[IČO]],Zlúčenie1[IČO],Zlúčenie1[zariadenie_short])</f>
        <v>DSS Sušany</v>
      </c>
      <c r="J3657" t="str">
        <f>_xlfn.XLOOKUP(Tabuľka9[[#This Row],[IČO]],Zlúčenie1[IČO],Zlúčenie1[cis_obce.okres_skratka])</f>
        <v>PT</v>
      </c>
    </row>
    <row r="3658" spans="1:10" hidden="1" x14ac:dyDescent="0.25">
      <c r="A3658" t="s">
        <v>92</v>
      </c>
      <c r="B3658" t="s">
        <v>102</v>
      </c>
      <c r="C3658" t="s">
        <v>10</v>
      </c>
      <c r="D3658"/>
      <c r="E3658" s="8"/>
      <c r="F3658"/>
      <c r="G3658">
        <f>SUM(Tabuľka9[[#This Row],[Predpokladané spotrebované množstvo 07-12/2022]]*Tabuľka9[[#This Row],[Cena MJ S  DPH]])</f>
        <v>0</v>
      </c>
      <c r="H3658" s="1">
        <v>35653663</v>
      </c>
      <c r="I3658" t="str">
        <f>_xlfn.XLOOKUP(Tabuľka9[[#This Row],[IČO]],Zlúčenie1[IČO],Zlúčenie1[zariadenie_short])</f>
        <v>DSS Sušany</v>
      </c>
      <c r="J3658" t="str">
        <f>_xlfn.XLOOKUP(Tabuľka9[[#This Row],[IČO]],Zlúčenie1[IČO],Zlúčenie1[cis_obce.okres_skratka])</f>
        <v>PT</v>
      </c>
    </row>
    <row r="3659" spans="1:10" hidden="1" x14ac:dyDescent="0.25">
      <c r="A3659" t="s">
        <v>92</v>
      </c>
      <c r="B3659" t="s">
        <v>103</v>
      </c>
      <c r="C3659" t="s">
        <v>10</v>
      </c>
      <c r="D3659"/>
      <c r="E3659" s="8"/>
      <c r="F3659"/>
      <c r="G3659">
        <f>SUM(Tabuľka9[[#This Row],[Predpokladané spotrebované množstvo 07-12/2022]]*Tabuľka9[[#This Row],[Cena MJ S  DPH]])</f>
        <v>0</v>
      </c>
      <c r="H3659" s="1">
        <v>35653663</v>
      </c>
      <c r="I3659" t="str">
        <f>_xlfn.XLOOKUP(Tabuľka9[[#This Row],[IČO]],Zlúčenie1[IČO],Zlúčenie1[zariadenie_short])</f>
        <v>DSS Sušany</v>
      </c>
      <c r="J3659" t="str">
        <f>_xlfn.XLOOKUP(Tabuľka9[[#This Row],[IČO]],Zlúčenie1[IČO],Zlúčenie1[cis_obce.okres_skratka])</f>
        <v>PT</v>
      </c>
    </row>
    <row r="3660" spans="1:10" hidden="1" x14ac:dyDescent="0.25">
      <c r="A3660" t="s">
        <v>90</v>
      </c>
      <c r="B3660" t="s">
        <v>104</v>
      </c>
      <c r="C3660" t="s">
        <v>45</v>
      </c>
      <c r="D3660"/>
      <c r="E3660" s="8">
        <v>0.59</v>
      </c>
      <c r="F3660"/>
      <c r="G3660">
        <f>SUM(Tabuľka9[[#This Row],[Predpokladané spotrebované množstvo 07-12/2022]]*Tabuľka9[[#This Row],[Cena MJ S  DPH]])</f>
        <v>0</v>
      </c>
      <c r="H3660" s="1">
        <v>35653663</v>
      </c>
      <c r="I3660" t="str">
        <f>_xlfn.XLOOKUP(Tabuľka9[[#This Row],[IČO]],Zlúčenie1[IČO],Zlúčenie1[zariadenie_short])</f>
        <v>DSS Sušany</v>
      </c>
      <c r="J3660" t="str">
        <f>_xlfn.XLOOKUP(Tabuľka9[[#This Row],[IČO]],Zlúčenie1[IČO],Zlúčenie1[cis_obce.okres_skratka])</f>
        <v>PT</v>
      </c>
    </row>
    <row r="3661" spans="1:10" hidden="1" x14ac:dyDescent="0.25">
      <c r="A3661" t="s">
        <v>92</v>
      </c>
      <c r="B3661" t="s">
        <v>105</v>
      </c>
      <c r="C3661" t="s">
        <v>10</v>
      </c>
      <c r="D3661"/>
      <c r="E3661" s="8"/>
      <c r="F3661"/>
      <c r="G3661">
        <f>SUM(Tabuľka9[[#This Row],[Predpokladané spotrebované množstvo 07-12/2022]]*Tabuľka9[[#This Row],[Cena MJ S  DPH]])</f>
        <v>0</v>
      </c>
      <c r="H3661" s="1">
        <v>35653663</v>
      </c>
      <c r="I3661" t="str">
        <f>_xlfn.XLOOKUP(Tabuľka9[[#This Row],[IČO]],Zlúčenie1[IČO],Zlúčenie1[zariadenie_short])</f>
        <v>DSS Sušany</v>
      </c>
      <c r="J3661" t="str">
        <f>_xlfn.XLOOKUP(Tabuľka9[[#This Row],[IČO]],Zlúčenie1[IČO],Zlúčenie1[cis_obce.okres_skratka])</f>
        <v>PT</v>
      </c>
    </row>
    <row r="3662" spans="1:10" hidden="1" x14ac:dyDescent="0.25">
      <c r="A3662" t="s">
        <v>92</v>
      </c>
      <c r="B3662" t="s">
        <v>106</v>
      </c>
      <c r="C3662" t="s">
        <v>10</v>
      </c>
      <c r="D3662"/>
      <c r="E3662" s="8"/>
      <c r="F3662"/>
      <c r="G3662">
        <f>SUM(Tabuľka9[[#This Row],[Predpokladané spotrebované množstvo 07-12/2022]]*Tabuľka9[[#This Row],[Cena MJ S  DPH]])</f>
        <v>0</v>
      </c>
      <c r="H3662" s="1">
        <v>35653663</v>
      </c>
      <c r="I3662" t="str">
        <f>_xlfn.XLOOKUP(Tabuľka9[[#This Row],[IČO]],Zlúčenie1[IČO],Zlúčenie1[zariadenie_short])</f>
        <v>DSS Sušany</v>
      </c>
      <c r="J3662" t="str">
        <f>_xlfn.XLOOKUP(Tabuľka9[[#This Row],[IČO]],Zlúčenie1[IČO],Zlúčenie1[cis_obce.okres_skratka])</f>
        <v>PT</v>
      </c>
    </row>
    <row r="3663" spans="1:10" hidden="1" x14ac:dyDescent="0.25">
      <c r="A3663" t="s">
        <v>92</v>
      </c>
      <c r="B3663" t="s">
        <v>107</v>
      </c>
      <c r="C3663" t="s">
        <v>10</v>
      </c>
      <c r="D3663"/>
      <c r="E3663" s="8">
        <v>1.18</v>
      </c>
      <c r="F3663"/>
      <c r="G3663">
        <f>SUM(Tabuľka9[[#This Row],[Predpokladané spotrebované množstvo 07-12/2022]]*Tabuľka9[[#This Row],[Cena MJ S  DPH]])</f>
        <v>0</v>
      </c>
      <c r="H3663" s="1">
        <v>35653663</v>
      </c>
      <c r="I3663" t="str">
        <f>_xlfn.XLOOKUP(Tabuľka9[[#This Row],[IČO]],Zlúčenie1[IČO],Zlúčenie1[zariadenie_short])</f>
        <v>DSS Sušany</v>
      </c>
      <c r="J3663" t="str">
        <f>_xlfn.XLOOKUP(Tabuľka9[[#This Row],[IČO]],Zlúčenie1[IČO],Zlúčenie1[cis_obce.okres_skratka])</f>
        <v>PT</v>
      </c>
    </row>
    <row r="3664" spans="1:10" hidden="1" x14ac:dyDescent="0.25">
      <c r="A3664" t="s">
        <v>92</v>
      </c>
      <c r="B3664" t="s">
        <v>108</v>
      </c>
      <c r="C3664" t="s">
        <v>10</v>
      </c>
      <c r="D3664"/>
      <c r="E3664" s="8">
        <v>7</v>
      </c>
      <c r="F3664"/>
      <c r="G3664">
        <f>SUM(Tabuľka9[[#This Row],[Predpokladané spotrebované množstvo 07-12/2022]]*Tabuľka9[[#This Row],[Cena MJ S  DPH]])</f>
        <v>0</v>
      </c>
      <c r="H3664" s="1">
        <v>35653663</v>
      </c>
      <c r="I3664" t="str">
        <f>_xlfn.XLOOKUP(Tabuľka9[[#This Row],[IČO]],Zlúčenie1[IČO],Zlúčenie1[zariadenie_short])</f>
        <v>DSS Sušany</v>
      </c>
      <c r="J3664" t="str">
        <f>_xlfn.XLOOKUP(Tabuľka9[[#This Row],[IČO]],Zlúčenie1[IČO],Zlúčenie1[cis_obce.okres_skratka])</f>
        <v>PT</v>
      </c>
    </row>
    <row r="3665" spans="1:10" hidden="1" x14ac:dyDescent="0.25">
      <c r="A3665" t="s">
        <v>92</v>
      </c>
      <c r="B3665" t="s">
        <v>109</v>
      </c>
      <c r="C3665" t="s">
        <v>45</v>
      </c>
      <c r="D3665"/>
      <c r="E3665" s="8"/>
      <c r="F3665"/>
      <c r="G3665">
        <f>SUM(Tabuľka9[[#This Row],[Predpokladané spotrebované množstvo 07-12/2022]]*Tabuľka9[[#This Row],[Cena MJ S  DPH]])</f>
        <v>0</v>
      </c>
      <c r="H3665" s="1">
        <v>35653663</v>
      </c>
      <c r="I3665" t="str">
        <f>_xlfn.XLOOKUP(Tabuľka9[[#This Row],[IČO]],Zlúčenie1[IČO],Zlúčenie1[zariadenie_short])</f>
        <v>DSS Sušany</v>
      </c>
      <c r="J3665" t="str">
        <f>_xlfn.XLOOKUP(Tabuľka9[[#This Row],[IČO]],Zlúčenie1[IČO],Zlúčenie1[cis_obce.okres_skratka])</f>
        <v>PT</v>
      </c>
    </row>
    <row r="3666" spans="1:10" hidden="1" x14ac:dyDescent="0.25">
      <c r="A3666" t="s">
        <v>92</v>
      </c>
      <c r="B3666" t="s">
        <v>110</v>
      </c>
      <c r="C3666" t="s">
        <v>10</v>
      </c>
      <c r="D3666"/>
      <c r="E3666" s="8">
        <v>4.7</v>
      </c>
      <c r="F3666"/>
      <c r="G3666">
        <f>SUM(Tabuľka9[[#This Row],[Predpokladané spotrebované množstvo 07-12/2022]]*Tabuľka9[[#This Row],[Cena MJ S  DPH]])</f>
        <v>0</v>
      </c>
      <c r="H3666" s="1">
        <v>35653663</v>
      </c>
      <c r="I3666" t="str">
        <f>_xlfn.XLOOKUP(Tabuľka9[[#This Row],[IČO]],Zlúčenie1[IČO],Zlúčenie1[zariadenie_short])</f>
        <v>DSS Sušany</v>
      </c>
      <c r="J3666" t="str">
        <f>_xlfn.XLOOKUP(Tabuľka9[[#This Row],[IČO]],Zlúčenie1[IČO],Zlúčenie1[cis_obce.okres_skratka])</f>
        <v>PT</v>
      </c>
    </row>
    <row r="3667" spans="1:10" hidden="1" x14ac:dyDescent="0.25">
      <c r="A3667" t="s">
        <v>92</v>
      </c>
      <c r="B3667" t="s">
        <v>111</v>
      </c>
      <c r="C3667" t="s">
        <v>10</v>
      </c>
      <c r="D3667"/>
      <c r="E3667" s="8"/>
      <c r="F3667"/>
      <c r="G3667">
        <f>SUM(Tabuľka9[[#This Row],[Predpokladané spotrebované množstvo 07-12/2022]]*Tabuľka9[[#This Row],[Cena MJ S  DPH]])</f>
        <v>0</v>
      </c>
      <c r="H3667" s="1">
        <v>35653663</v>
      </c>
      <c r="I3667" t="str">
        <f>_xlfn.XLOOKUP(Tabuľka9[[#This Row],[IČO]],Zlúčenie1[IČO],Zlúčenie1[zariadenie_short])</f>
        <v>DSS Sušany</v>
      </c>
      <c r="J3667" t="str">
        <f>_xlfn.XLOOKUP(Tabuľka9[[#This Row],[IČO]],Zlúčenie1[IČO],Zlúčenie1[cis_obce.okres_skratka])</f>
        <v>PT</v>
      </c>
    </row>
    <row r="3668" spans="1:10" hidden="1" x14ac:dyDescent="0.25">
      <c r="A3668" t="s">
        <v>92</v>
      </c>
      <c r="B3668" t="s">
        <v>112</v>
      </c>
      <c r="C3668" t="s">
        <v>10</v>
      </c>
      <c r="D3668"/>
      <c r="E3668" s="8">
        <v>2.83</v>
      </c>
      <c r="F3668"/>
      <c r="G3668">
        <f>SUM(Tabuľka9[[#This Row],[Predpokladané spotrebované množstvo 07-12/2022]]*Tabuľka9[[#This Row],[Cena MJ S  DPH]])</f>
        <v>0</v>
      </c>
      <c r="H3668" s="1">
        <v>35653663</v>
      </c>
      <c r="I3668" t="str">
        <f>_xlfn.XLOOKUP(Tabuľka9[[#This Row],[IČO]],Zlúčenie1[IČO],Zlúčenie1[zariadenie_short])</f>
        <v>DSS Sušany</v>
      </c>
      <c r="J3668" t="str">
        <f>_xlfn.XLOOKUP(Tabuľka9[[#This Row],[IČO]],Zlúčenie1[IČO],Zlúčenie1[cis_obce.okres_skratka])</f>
        <v>PT</v>
      </c>
    </row>
    <row r="3669" spans="1:10" hidden="1" x14ac:dyDescent="0.25">
      <c r="A3669" t="s">
        <v>92</v>
      </c>
      <c r="B3669" t="s">
        <v>113</v>
      </c>
      <c r="C3669" t="s">
        <v>10</v>
      </c>
      <c r="D3669"/>
      <c r="E3669" s="8"/>
      <c r="F3669"/>
      <c r="G3669">
        <f>SUM(Tabuľka9[[#This Row],[Predpokladané spotrebované množstvo 07-12/2022]]*Tabuľka9[[#This Row],[Cena MJ S  DPH]])</f>
        <v>0</v>
      </c>
      <c r="H3669" s="1">
        <v>35653663</v>
      </c>
      <c r="I3669" t="str">
        <f>_xlfn.XLOOKUP(Tabuľka9[[#This Row],[IČO]],Zlúčenie1[IČO],Zlúčenie1[zariadenie_short])</f>
        <v>DSS Sušany</v>
      </c>
      <c r="J3669" t="str">
        <f>_xlfn.XLOOKUP(Tabuľka9[[#This Row],[IČO]],Zlúčenie1[IČO],Zlúčenie1[cis_obce.okres_skratka])</f>
        <v>PT</v>
      </c>
    </row>
    <row r="3670" spans="1:10" hidden="1" x14ac:dyDescent="0.25">
      <c r="A3670" t="s">
        <v>81</v>
      </c>
      <c r="B3670" t="s">
        <v>114</v>
      </c>
      <c r="C3670" t="s">
        <v>10</v>
      </c>
      <c r="D3670"/>
      <c r="E3670" s="8"/>
      <c r="F3670"/>
      <c r="G3670">
        <f>SUM(Tabuľka9[[#This Row],[Predpokladané spotrebované množstvo 07-12/2022]]*Tabuľka9[[#This Row],[Cena MJ S  DPH]])</f>
        <v>0</v>
      </c>
      <c r="H3670" s="1">
        <v>35653663</v>
      </c>
      <c r="I3670" t="str">
        <f>_xlfn.XLOOKUP(Tabuľka9[[#This Row],[IČO]],Zlúčenie1[IČO],Zlúčenie1[zariadenie_short])</f>
        <v>DSS Sušany</v>
      </c>
      <c r="J3670" t="str">
        <f>_xlfn.XLOOKUP(Tabuľka9[[#This Row],[IČO]],Zlúčenie1[IČO],Zlúčenie1[cis_obce.okres_skratka])</f>
        <v>PT</v>
      </c>
    </row>
    <row r="3671" spans="1:10" hidden="1" x14ac:dyDescent="0.25">
      <c r="A3671" t="s">
        <v>81</v>
      </c>
      <c r="B3671" t="s">
        <v>115</v>
      </c>
      <c r="C3671" t="s">
        <v>10</v>
      </c>
      <c r="D3671"/>
      <c r="E3671" s="8">
        <v>8.9</v>
      </c>
      <c r="F3671"/>
      <c r="G3671">
        <f>SUM(Tabuľka9[[#This Row],[Predpokladané spotrebované množstvo 07-12/2022]]*Tabuľka9[[#This Row],[Cena MJ S  DPH]])</f>
        <v>0</v>
      </c>
      <c r="H3671" s="1">
        <v>35653663</v>
      </c>
      <c r="I3671" t="str">
        <f>_xlfn.XLOOKUP(Tabuľka9[[#This Row],[IČO]],Zlúčenie1[IČO],Zlúčenie1[zariadenie_short])</f>
        <v>DSS Sušany</v>
      </c>
      <c r="J3671" t="str">
        <f>_xlfn.XLOOKUP(Tabuľka9[[#This Row],[IČO]],Zlúčenie1[IČO],Zlúčenie1[cis_obce.okres_skratka])</f>
        <v>PT</v>
      </c>
    </row>
    <row r="3672" spans="1:10" hidden="1" x14ac:dyDescent="0.25">
      <c r="A3672" t="s">
        <v>81</v>
      </c>
      <c r="B3672" t="s">
        <v>116</v>
      </c>
      <c r="C3672" t="s">
        <v>10</v>
      </c>
      <c r="D3672"/>
      <c r="E3672" s="8"/>
      <c r="F3672"/>
      <c r="G3672">
        <f>SUM(Tabuľka9[[#This Row],[Predpokladané spotrebované množstvo 07-12/2022]]*Tabuľka9[[#This Row],[Cena MJ S  DPH]])</f>
        <v>0</v>
      </c>
      <c r="H3672" s="1">
        <v>35653663</v>
      </c>
      <c r="I3672" t="str">
        <f>_xlfn.XLOOKUP(Tabuľka9[[#This Row],[IČO]],Zlúčenie1[IČO],Zlúčenie1[zariadenie_short])</f>
        <v>DSS Sušany</v>
      </c>
      <c r="J3672" t="str">
        <f>_xlfn.XLOOKUP(Tabuľka9[[#This Row],[IČO]],Zlúčenie1[IČO],Zlúčenie1[cis_obce.okres_skratka])</f>
        <v>PT</v>
      </c>
    </row>
    <row r="3673" spans="1:10" hidden="1" x14ac:dyDescent="0.25">
      <c r="A3673" t="s">
        <v>81</v>
      </c>
      <c r="B3673" t="s">
        <v>117</v>
      </c>
      <c r="C3673" t="s">
        <v>10</v>
      </c>
      <c r="D3673"/>
      <c r="E3673" s="8"/>
      <c r="F3673"/>
      <c r="G3673">
        <f>SUM(Tabuľka9[[#This Row],[Predpokladané spotrebované množstvo 07-12/2022]]*Tabuľka9[[#This Row],[Cena MJ S  DPH]])</f>
        <v>0</v>
      </c>
      <c r="H3673" s="1">
        <v>35653663</v>
      </c>
      <c r="I3673" t="str">
        <f>_xlfn.XLOOKUP(Tabuľka9[[#This Row],[IČO]],Zlúčenie1[IČO],Zlúčenie1[zariadenie_short])</f>
        <v>DSS Sušany</v>
      </c>
      <c r="J3673" t="str">
        <f>_xlfn.XLOOKUP(Tabuľka9[[#This Row],[IČO]],Zlúčenie1[IČO],Zlúčenie1[cis_obce.okres_skratka])</f>
        <v>PT</v>
      </c>
    </row>
    <row r="3674" spans="1:10" hidden="1" x14ac:dyDescent="0.25">
      <c r="A3674" t="s">
        <v>81</v>
      </c>
      <c r="B3674" t="s">
        <v>118</v>
      </c>
      <c r="C3674" t="s">
        <v>10</v>
      </c>
      <c r="D3674"/>
      <c r="E3674" s="8"/>
      <c r="F3674"/>
      <c r="G3674">
        <f>SUM(Tabuľka9[[#This Row],[Predpokladané spotrebované množstvo 07-12/2022]]*Tabuľka9[[#This Row],[Cena MJ S  DPH]])</f>
        <v>0</v>
      </c>
      <c r="H3674" s="1">
        <v>35653663</v>
      </c>
      <c r="I3674" t="str">
        <f>_xlfn.XLOOKUP(Tabuľka9[[#This Row],[IČO]],Zlúčenie1[IČO],Zlúčenie1[zariadenie_short])</f>
        <v>DSS Sušany</v>
      </c>
      <c r="J3674" t="str">
        <f>_xlfn.XLOOKUP(Tabuľka9[[#This Row],[IČO]],Zlúčenie1[IČO],Zlúčenie1[cis_obce.okres_skratka])</f>
        <v>PT</v>
      </c>
    </row>
    <row r="3675" spans="1:10" hidden="1" x14ac:dyDescent="0.25">
      <c r="A3675" t="s">
        <v>81</v>
      </c>
      <c r="B3675" t="s">
        <v>119</v>
      </c>
      <c r="C3675" t="s">
        <v>10</v>
      </c>
      <c r="D3675"/>
      <c r="E3675" s="8">
        <v>8.6999999999999993</v>
      </c>
      <c r="F3675"/>
      <c r="G3675">
        <f>SUM(Tabuľka9[[#This Row],[Predpokladané spotrebované množstvo 07-12/2022]]*Tabuľka9[[#This Row],[Cena MJ S  DPH]])</f>
        <v>0</v>
      </c>
      <c r="H3675" s="1">
        <v>35653663</v>
      </c>
      <c r="I3675" t="str">
        <f>_xlfn.XLOOKUP(Tabuľka9[[#This Row],[IČO]],Zlúčenie1[IČO],Zlúčenie1[zariadenie_short])</f>
        <v>DSS Sušany</v>
      </c>
      <c r="J3675" t="str">
        <f>_xlfn.XLOOKUP(Tabuľka9[[#This Row],[IČO]],Zlúčenie1[IČO],Zlúčenie1[cis_obce.okres_skratka])</f>
        <v>PT</v>
      </c>
    </row>
    <row r="3676" spans="1:10" hidden="1" x14ac:dyDescent="0.25">
      <c r="A3676" t="s">
        <v>81</v>
      </c>
      <c r="B3676" t="s">
        <v>120</v>
      </c>
      <c r="C3676" t="s">
        <v>10</v>
      </c>
      <c r="D3676"/>
      <c r="E3676" s="8"/>
      <c r="F3676"/>
      <c r="G3676">
        <f>SUM(Tabuľka9[[#This Row],[Predpokladané spotrebované množstvo 07-12/2022]]*Tabuľka9[[#This Row],[Cena MJ S  DPH]])</f>
        <v>0</v>
      </c>
      <c r="H3676" s="1">
        <v>35653663</v>
      </c>
      <c r="I3676" t="str">
        <f>_xlfn.XLOOKUP(Tabuľka9[[#This Row],[IČO]],Zlúčenie1[IČO],Zlúčenie1[zariadenie_short])</f>
        <v>DSS Sušany</v>
      </c>
      <c r="J3676" t="str">
        <f>_xlfn.XLOOKUP(Tabuľka9[[#This Row],[IČO]],Zlúčenie1[IČO],Zlúčenie1[cis_obce.okres_skratka])</f>
        <v>PT</v>
      </c>
    </row>
    <row r="3677" spans="1:10" hidden="1" x14ac:dyDescent="0.25">
      <c r="A3677" t="s">
        <v>81</v>
      </c>
      <c r="B3677" t="s">
        <v>121</v>
      </c>
      <c r="C3677" t="s">
        <v>10</v>
      </c>
      <c r="D3677"/>
      <c r="E3677" s="8"/>
      <c r="F3677"/>
      <c r="G3677">
        <f>SUM(Tabuľka9[[#This Row],[Predpokladané spotrebované množstvo 07-12/2022]]*Tabuľka9[[#This Row],[Cena MJ S  DPH]])</f>
        <v>0</v>
      </c>
      <c r="H3677" s="1">
        <v>35653663</v>
      </c>
      <c r="I3677" t="str">
        <f>_xlfn.XLOOKUP(Tabuľka9[[#This Row],[IČO]],Zlúčenie1[IČO],Zlúčenie1[zariadenie_short])</f>
        <v>DSS Sušany</v>
      </c>
      <c r="J3677" t="str">
        <f>_xlfn.XLOOKUP(Tabuľka9[[#This Row],[IČO]],Zlúčenie1[IČO],Zlúčenie1[cis_obce.okres_skratka])</f>
        <v>PT</v>
      </c>
    </row>
    <row r="3678" spans="1:10" hidden="1" x14ac:dyDescent="0.25">
      <c r="A3678" t="s">
        <v>122</v>
      </c>
      <c r="B3678" t="s">
        <v>123</v>
      </c>
      <c r="C3678" t="s">
        <v>10</v>
      </c>
      <c r="D3678"/>
      <c r="E3678" s="8"/>
      <c r="F3678"/>
      <c r="G3678">
        <f>SUM(Tabuľka9[[#This Row],[Predpokladané spotrebované množstvo 07-12/2022]]*Tabuľka9[[#This Row],[Cena MJ S  DPH]])</f>
        <v>0</v>
      </c>
      <c r="H3678" s="1">
        <v>35653663</v>
      </c>
      <c r="I3678" t="str">
        <f>_xlfn.XLOOKUP(Tabuľka9[[#This Row],[IČO]],Zlúčenie1[IČO],Zlúčenie1[zariadenie_short])</f>
        <v>DSS Sušany</v>
      </c>
      <c r="J3678" t="str">
        <f>_xlfn.XLOOKUP(Tabuľka9[[#This Row],[IČO]],Zlúčenie1[IČO],Zlúčenie1[cis_obce.okres_skratka])</f>
        <v>PT</v>
      </c>
    </row>
    <row r="3679" spans="1:10" hidden="1" x14ac:dyDescent="0.25">
      <c r="A3679" t="s">
        <v>122</v>
      </c>
      <c r="B3679" t="s">
        <v>124</v>
      </c>
      <c r="C3679" t="s">
        <v>10</v>
      </c>
      <c r="D3679"/>
      <c r="E3679" s="8">
        <v>2.85</v>
      </c>
      <c r="F3679"/>
      <c r="G3679">
        <f>SUM(Tabuľka9[[#This Row],[Predpokladané spotrebované množstvo 07-12/2022]]*Tabuľka9[[#This Row],[Cena MJ S  DPH]])</f>
        <v>0</v>
      </c>
      <c r="H3679" s="1">
        <v>35653663</v>
      </c>
      <c r="I3679" t="str">
        <f>_xlfn.XLOOKUP(Tabuľka9[[#This Row],[IČO]],Zlúčenie1[IČO],Zlúčenie1[zariadenie_short])</f>
        <v>DSS Sušany</v>
      </c>
      <c r="J3679" t="str">
        <f>_xlfn.XLOOKUP(Tabuľka9[[#This Row],[IČO]],Zlúčenie1[IČO],Zlúčenie1[cis_obce.okres_skratka])</f>
        <v>PT</v>
      </c>
    </row>
    <row r="3680" spans="1:10" hidden="1" x14ac:dyDescent="0.25">
      <c r="A3680" t="s">
        <v>122</v>
      </c>
      <c r="B3680" t="s">
        <v>125</v>
      </c>
      <c r="C3680" t="s">
        <v>10</v>
      </c>
      <c r="D3680"/>
      <c r="E3680" s="8"/>
      <c r="F3680"/>
      <c r="G3680">
        <f>SUM(Tabuľka9[[#This Row],[Predpokladané spotrebované množstvo 07-12/2022]]*Tabuľka9[[#This Row],[Cena MJ S  DPH]])</f>
        <v>0</v>
      </c>
      <c r="H3680" s="1">
        <v>35653663</v>
      </c>
      <c r="I3680" t="str">
        <f>_xlfn.XLOOKUP(Tabuľka9[[#This Row],[IČO]],Zlúčenie1[IČO],Zlúčenie1[zariadenie_short])</f>
        <v>DSS Sušany</v>
      </c>
      <c r="J3680" t="str">
        <f>_xlfn.XLOOKUP(Tabuľka9[[#This Row],[IČO]],Zlúčenie1[IČO],Zlúčenie1[cis_obce.okres_skratka])</f>
        <v>PT</v>
      </c>
    </row>
    <row r="3681" spans="1:10" hidden="1" x14ac:dyDescent="0.25">
      <c r="A3681" t="s">
        <v>122</v>
      </c>
      <c r="B3681" t="s">
        <v>127</v>
      </c>
      <c r="C3681" t="s">
        <v>10</v>
      </c>
      <c r="D3681"/>
      <c r="E3681" s="8">
        <v>2.35</v>
      </c>
      <c r="F3681"/>
      <c r="G3681">
        <f>SUM(Tabuľka9[[#This Row],[Predpokladané spotrebované množstvo 07-12/2022]]*Tabuľka9[[#This Row],[Cena MJ S  DPH]])</f>
        <v>0</v>
      </c>
      <c r="H3681" s="1">
        <v>35653663</v>
      </c>
      <c r="I3681" t="str">
        <f>_xlfn.XLOOKUP(Tabuľka9[[#This Row],[IČO]],Zlúčenie1[IČO],Zlúčenie1[zariadenie_short])</f>
        <v>DSS Sušany</v>
      </c>
      <c r="J3681" t="str">
        <f>_xlfn.XLOOKUP(Tabuľka9[[#This Row],[IČO]],Zlúčenie1[IČO],Zlúčenie1[cis_obce.okres_skratka])</f>
        <v>PT</v>
      </c>
    </row>
    <row r="3682" spans="1:10" hidden="1" x14ac:dyDescent="0.25">
      <c r="A3682" t="s">
        <v>122</v>
      </c>
      <c r="B3682" t="s">
        <v>128</v>
      </c>
      <c r="C3682" t="s">
        <v>10</v>
      </c>
      <c r="D3682"/>
      <c r="E3682" s="8"/>
      <c r="F3682"/>
      <c r="G3682">
        <f>SUM(Tabuľka9[[#This Row],[Predpokladané spotrebované množstvo 07-12/2022]]*Tabuľka9[[#This Row],[Cena MJ S  DPH]])</f>
        <v>0</v>
      </c>
      <c r="H3682" s="1">
        <v>35653663</v>
      </c>
      <c r="I3682" t="str">
        <f>_xlfn.XLOOKUP(Tabuľka9[[#This Row],[IČO]],Zlúčenie1[IČO],Zlúčenie1[zariadenie_short])</f>
        <v>DSS Sušany</v>
      </c>
      <c r="J3682" t="str">
        <f>_xlfn.XLOOKUP(Tabuľka9[[#This Row],[IČO]],Zlúčenie1[IČO],Zlúčenie1[cis_obce.okres_skratka])</f>
        <v>PT</v>
      </c>
    </row>
    <row r="3683" spans="1:10" hidden="1" x14ac:dyDescent="0.25">
      <c r="A3683" t="s">
        <v>122</v>
      </c>
      <c r="B3683" t="s">
        <v>129</v>
      </c>
      <c r="C3683" t="s">
        <v>10</v>
      </c>
      <c r="D3683"/>
      <c r="E3683" s="8"/>
      <c r="F3683"/>
      <c r="G3683">
        <f>SUM(Tabuľka9[[#This Row],[Predpokladané spotrebované množstvo 07-12/2022]]*Tabuľka9[[#This Row],[Cena MJ S  DPH]])</f>
        <v>0</v>
      </c>
      <c r="H3683" s="1">
        <v>35653663</v>
      </c>
      <c r="I3683" t="str">
        <f>_xlfn.XLOOKUP(Tabuľka9[[#This Row],[IČO]],Zlúčenie1[IČO],Zlúčenie1[zariadenie_short])</f>
        <v>DSS Sušany</v>
      </c>
      <c r="J3683" t="str">
        <f>_xlfn.XLOOKUP(Tabuľka9[[#This Row],[IČO]],Zlúčenie1[IČO],Zlúčenie1[cis_obce.okres_skratka])</f>
        <v>PT</v>
      </c>
    </row>
    <row r="3684" spans="1:10" hidden="1" x14ac:dyDescent="0.25">
      <c r="A3684" t="s">
        <v>122</v>
      </c>
      <c r="B3684" t="s">
        <v>130</v>
      </c>
      <c r="C3684" t="s">
        <v>10</v>
      </c>
      <c r="D3684"/>
      <c r="E3684" s="8">
        <v>3.13</v>
      </c>
      <c r="F3684"/>
      <c r="G3684">
        <f>SUM(Tabuľka9[[#This Row],[Predpokladané spotrebované množstvo 07-12/2022]]*Tabuľka9[[#This Row],[Cena MJ S  DPH]])</f>
        <v>0</v>
      </c>
      <c r="H3684" s="1">
        <v>35653663</v>
      </c>
      <c r="I3684" t="str">
        <f>_xlfn.XLOOKUP(Tabuľka9[[#This Row],[IČO]],Zlúčenie1[IČO],Zlúčenie1[zariadenie_short])</f>
        <v>DSS Sušany</v>
      </c>
      <c r="J3684" t="str">
        <f>_xlfn.XLOOKUP(Tabuľka9[[#This Row],[IČO]],Zlúčenie1[IČO],Zlúčenie1[cis_obce.okres_skratka])</f>
        <v>PT</v>
      </c>
    </row>
    <row r="3685" spans="1:10" hidden="1" x14ac:dyDescent="0.25">
      <c r="A3685" t="s">
        <v>122</v>
      </c>
      <c r="B3685" t="s">
        <v>131</v>
      </c>
      <c r="C3685" t="s">
        <v>10</v>
      </c>
      <c r="D3685"/>
      <c r="E3685" s="8">
        <v>4.2</v>
      </c>
      <c r="F3685"/>
      <c r="G3685">
        <f>SUM(Tabuľka9[[#This Row],[Predpokladané spotrebované množstvo 07-12/2022]]*Tabuľka9[[#This Row],[Cena MJ S  DPH]])</f>
        <v>0</v>
      </c>
      <c r="H3685" s="1">
        <v>35653663</v>
      </c>
      <c r="I3685" t="str">
        <f>_xlfn.XLOOKUP(Tabuľka9[[#This Row],[IČO]],Zlúčenie1[IČO],Zlúčenie1[zariadenie_short])</f>
        <v>DSS Sušany</v>
      </c>
      <c r="J3685" t="str">
        <f>_xlfn.XLOOKUP(Tabuľka9[[#This Row],[IČO]],Zlúčenie1[IČO],Zlúčenie1[cis_obce.okres_skratka])</f>
        <v>PT</v>
      </c>
    </row>
    <row r="3686" spans="1:10" hidden="1" x14ac:dyDescent="0.25">
      <c r="A3686" t="s">
        <v>122</v>
      </c>
      <c r="B3686" t="s">
        <v>132</v>
      </c>
      <c r="C3686" t="s">
        <v>10</v>
      </c>
      <c r="D3686"/>
      <c r="E3686" s="8"/>
      <c r="F3686"/>
      <c r="G3686">
        <f>SUM(Tabuľka9[[#This Row],[Predpokladané spotrebované množstvo 07-12/2022]]*Tabuľka9[[#This Row],[Cena MJ S  DPH]])</f>
        <v>0</v>
      </c>
      <c r="H3686" s="1">
        <v>35653663</v>
      </c>
      <c r="I3686" t="str">
        <f>_xlfn.XLOOKUP(Tabuľka9[[#This Row],[IČO]],Zlúčenie1[IČO],Zlúčenie1[zariadenie_short])</f>
        <v>DSS Sušany</v>
      </c>
      <c r="J3686" t="str">
        <f>_xlfn.XLOOKUP(Tabuľka9[[#This Row],[IČO]],Zlúčenie1[IČO],Zlúčenie1[cis_obce.okres_skratka])</f>
        <v>PT</v>
      </c>
    </row>
    <row r="3687" spans="1:10" hidden="1" x14ac:dyDescent="0.25">
      <c r="A3687" t="s">
        <v>122</v>
      </c>
      <c r="B3687" t="s">
        <v>134</v>
      </c>
      <c r="C3687" t="s">
        <v>10</v>
      </c>
      <c r="D3687"/>
      <c r="E3687" s="8"/>
      <c r="F3687"/>
      <c r="G3687">
        <f>SUM(Tabuľka9[[#This Row],[Predpokladané spotrebované množstvo 07-12/2022]]*Tabuľka9[[#This Row],[Cena MJ S  DPH]])</f>
        <v>0</v>
      </c>
      <c r="H3687" s="1">
        <v>35653663</v>
      </c>
      <c r="I3687" t="str">
        <f>_xlfn.XLOOKUP(Tabuľka9[[#This Row],[IČO]],Zlúčenie1[IČO],Zlúčenie1[zariadenie_short])</f>
        <v>DSS Sušany</v>
      </c>
      <c r="J3687" t="str">
        <f>_xlfn.XLOOKUP(Tabuľka9[[#This Row],[IČO]],Zlúčenie1[IČO],Zlúčenie1[cis_obce.okres_skratka])</f>
        <v>PT</v>
      </c>
    </row>
    <row r="3688" spans="1:10" hidden="1" x14ac:dyDescent="0.25">
      <c r="A3688" t="s">
        <v>122</v>
      </c>
      <c r="B3688" t="s">
        <v>135</v>
      </c>
      <c r="C3688" t="s">
        <v>10</v>
      </c>
      <c r="D3688"/>
      <c r="E3688" s="8">
        <v>3.9</v>
      </c>
      <c r="F3688"/>
      <c r="G3688">
        <f>SUM(Tabuľka9[[#This Row],[Predpokladané spotrebované množstvo 07-12/2022]]*Tabuľka9[[#This Row],[Cena MJ S  DPH]])</f>
        <v>0</v>
      </c>
      <c r="H3688" s="1">
        <v>35653663</v>
      </c>
      <c r="I3688" t="str">
        <f>_xlfn.XLOOKUP(Tabuľka9[[#This Row],[IČO]],Zlúčenie1[IČO],Zlúčenie1[zariadenie_short])</f>
        <v>DSS Sušany</v>
      </c>
      <c r="J3688" t="str">
        <f>_xlfn.XLOOKUP(Tabuľka9[[#This Row],[IČO]],Zlúčenie1[IČO],Zlúčenie1[cis_obce.okres_skratka])</f>
        <v>PT</v>
      </c>
    </row>
    <row r="3689" spans="1:10" hidden="1" x14ac:dyDescent="0.25">
      <c r="A3689" t="s">
        <v>122</v>
      </c>
      <c r="B3689" t="s">
        <v>136</v>
      </c>
      <c r="C3689" t="s">
        <v>10</v>
      </c>
      <c r="D3689"/>
      <c r="E3689" s="8"/>
      <c r="F3689"/>
      <c r="G3689">
        <f>SUM(Tabuľka9[[#This Row],[Predpokladané spotrebované množstvo 07-12/2022]]*Tabuľka9[[#This Row],[Cena MJ S  DPH]])</f>
        <v>0</v>
      </c>
      <c r="H3689" s="1">
        <v>35653663</v>
      </c>
      <c r="I3689" t="str">
        <f>_xlfn.XLOOKUP(Tabuľka9[[#This Row],[IČO]],Zlúčenie1[IČO],Zlúčenie1[zariadenie_short])</f>
        <v>DSS Sušany</v>
      </c>
      <c r="J3689" t="str">
        <f>_xlfn.XLOOKUP(Tabuľka9[[#This Row],[IČO]],Zlúčenie1[IČO],Zlúčenie1[cis_obce.okres_skratka])</f>
        <v>PT</v>
      </c>
    </row>
    <row r="3690" spans="1:10" hidden="1" x14ac:dyDescent="0.25">
      <c r="A3690" t="s">
        <v>122</v>
      </c>
      <c r="B3690" t="s">
        <v>137</v>
      </c>
      <c r="C3690" t="s">
        <v>10</v>
      </c>
      <c r="D3690"/>
      <c r="E3690" s="8"/>
      <c r="F3690"/>
      <c r="G3690">
        <f>SUM(Tabuľka9[[#This Row],[Predpokladané spotrebované množstvo 07-12/2022]]*Tabuľka9[[#This Row],[Cena MJ S  DPH]])</f>
        <v>0</v>
      </c>
      <c r="H3690" s="1">
        <v>35653663</v>
      </c>
      <c r="I3690" t="str">
        <f>_xlfn.XLOOKUP(Tabuľka9[[#This Row],[IČO]],Zlúčenie1[IČO],Zlúčenie1[zariadenie_short])</f>
        <v>DSS Sušany</v>
      </c>
      <c r="J3690" t="str">
        <f>_xlfn.XLOOKUP(Tabuľka9[[#This Row],[IČO]],Zlúčenie1[IČO],Zlúčenie1[cis_obce.okres_skratka])</f>
        <v>PT</v>
      </c>
    </row>
    <row r="3691" spans="1:10" hidden="1" x14ac:dyDescent="0.25">
      <c r="A3691" t="s">
        <v>122</v>
      </c>
      <c r="B3691" t="s">
        <v>138</v>
      </c>
      <c r="C3691" t="s">
        <v>10</v>
      </c>
      <c r="D3691"/>
      <c r="E3691" s="8"/>
      <c r="F3691"/>
      <c r="G3691">
        <f>SUM(Tabuľka9[[#This Row],[Predpokladané spotrebované množstvo 07-12/2022]]*Tabuľka9[[#This Row],[Cena MJ S  DPH]])</f>
        <v>0</v>
      </c>
      <c r="H3691" s="1">
        <v>35653663</v>
      </c>
      <c r="I3691" t="str">
        <f>_xlfn.XLOOKUP(Tabuľka9[[#This Row],[IČO]],Zlúčenie1[IČO],Zlúčenie1[zariadenie_short])</f>
        <v>DSS Sušany</v>
      </c>
      <c r="J3691" t="str">
        <f>_xlfn.XLOOKUP(Tabuľka9[[#This Row],[IČO]],Zlúčenie1[IČO],Zlúčenie1[cis_obce.okres_skratka])</f>
        <v>PT</v>
      </c>
    </row>
    <row r="3692" spans="1:10" hidden="1" x14ac:dyDescent="0.25">
      <c r="A3692" t="s">
        <v>122</v>
      </c>
      <c r="B3692" t="s">
        <v>139</v>
      </c>
      <c r="C3692" t="s">
        <v>10</v>
      </c>
      <c r="D3692"/>
      <c r="E3692" s="8"/>
      <c r="F3692"/>
      <c r="G3692">
        <f>SUM(Tabuľka9[[#This Row],[Predpokladané spotrebované množstvo 07-12/2022]]*Tabuľka9[[#This Row],[Cena MJ S  DPH]])</f>
        <v>0</v>
      </c>
      <c r="H3692" s="1">
        <v>35653663</v>
      </c>
      <c r="I3692" t="str">
        <f>_xlfn.XLOOKUP(Tabuľka9[[#This Row],[IČO]],Zlúčenie1[IČO],Zlúčenie1[zariadenie_short])</f>
        <v>DSS Sušany</v>
      </c>
      <c r="J3692" t="str">
        <f>_xlfn.XLOOKUP(Tabuľka9[[#This Row],[IČO]],Zlúčenie1[IČO],Zlúčenie1[cis_obce.okres_skratka])</f>
        <v>PT</v>
      </c>
    </row>
    <row r="3693" spans="1:10" hidden="1" x14ac:dyDescent="0.25">
      <c r="A3693" t="s">
        <v>122</v>
      </c>
      <c r="B3693" t="s">
        <v>140</v>
      </c>
      <c r="C3693" t="s">
        <v>10</v>
      </c>
      <c r="D3693"/>
      <c r="E3693" s="8"/>
      <c r="F3693"/>
      <c r="G3693">
        <f>SUM(Tabuľka9[[#This Row],[Predpokladané spotrebované množstvo 07-12/2022]]*Tabuľka9[[#This Row],[Cena MJ S  DPH]])</f>
        <v>0</v>
      </c>
      <c r="H3693" s="1">
        <v>35653663</v>
      </c>
      <c r="I3693" t="str">
        <f>_xlfn.XLOOKUP(Tabuľka9[[#This Row],[IČO]],Zlúčenie1[IČO],Zlúčenie1[zariadenie_short])</f>
        <v>DSS Sušany</v>
      </c>
      <c r="J3693" t="str">
        <f>_xlfn.XLOOKUP(Tabuľka9[[#This Row],[IČO]],Zlúčenie1[IČO],Zlúčenie1[cis_obce.okres_skratka])</f>
        <v>PT</v>
      </c>
    </row>
    <row r="3694" spans="1:10" hidden="1" x14ac:dyDescent="0.25">
      <c r="A3694" t="s">
        <v>122</v>
      </c>
      <c r="B3694" t="s">
        <v>141</v>
      </c>
      <c r="C3694" t="s">
        <v>10</v>
      </c>
      <c r="D3694"/>
      <c r="E3694" s="8"/>
      <c r="F3694"/>
      <c r="G3694">
        <f>SUM(Tabuľka9[[#This Row],[Predpokladané spotrebované množstvo 07-12/2022]]*Tabuľka9[[#This Row],[Cena MJ S  DPH]])</f>
        <v>0</v>
      </c>
      <c r="H3694" s="1">
        <v>35653663</v>
      </c>
      <c r="I3694" t="str">
        <f>_xlfn.XLOOKUP(Tabuľka9[[#This Row],[IČO]],Zlúčenie1[IČO],Zlúčenie1[zariadenie_short])</f>
        <v>DSS Sušany</v>
      </c>
      <c r="J3694" t="str">
        <f>_xlfn.XLOOKUP(Tabuľka9[[#This Row],[IČO]],Zlúčenie1[IČO],Zlúčenie1[cis_obce.okres_skratka])</f>
        <v>PT</v>
      </c>
    </row>
    <row r="3695" spans="1:10" hidden="1" x14ac:dyDescent="0.25">
      <c r="A3695" t="s">
        <v>122</v>
      </c>
      <c r="B3695" t="s">
        <v>142</v>
      </c>
      <c r="C3695" t="s">
        <v>10</v>
      </c>
      <c r="D3695"/>
      <c r="E3695" s="8"/>
      <c r="F3695"/>
      <c r="G3695">
        <f>SUM(Tabuľka9[[#This Row],[Predpokladané spotrebované množstvo 07-12/2022]]*Tabuľka9[[#This Row],[Cena MJ S  DPH]])</f>
        <v>0</v>
      </c>
      <c r="H3695" s="1">
        <v>35653663</v>
      </c>
      <c r="I3695" t="str">
        <f>_xlfn.XLOOKUP(Tabuľka9[[#This Row],[IČO]],Zlúčenie1[IČO],Zlúčenie1[zariadenie_short])</f>
        <v>DSS Sušany</v>
      </c>
      <c r="J3695" t="str">
        <f>_xlfn.XLOOKUP(Tabuľka9[[#This Row],[IČO]],Zlúčenie1[IČO],Zlúčenie1[cis_obce.okres_skratka])</f>
        <v>PT</v>
      </c>
    </row>
    <row r="3696" spans="1:10" hidden="1" x14ac:dyDescent="0.25">
      <c r="A3696" t="s">
        <v>122</v>
      </c>
      <c r="B3696" t="s">
        <v>143</v>
      </c>
      <c r="C3696" t="s">
        <v>10</v>
      </c>
      <c r="D3696"/>
      <c r="E3696" s="8">
        <v>3.92</v>
      </c>
      <c r="F3696"/>
      <c r="G3696">
        <f>SUM(Tabuľka9[[#This Row],[Predpokladané spotrebované množstvo 07-12/2022]]*Tabuľka9[[#This Row],[Cena MJ S  DPH]])</f>
        <v>0</v>
      </c>
      <c r="H3696" s="1">
        <v>35653663</v>
      </c>
      <c r="I3696" t="str">
        <f>_xlfn.XLOOKUP(Tabuľka9[[#This Row],[IČO]],Zlúčenie1[IČO],Zlúčenie1[zariadenie_short])</f>
        <v>DSS Sušany</v>
      </c>
      <c r="J3696" t="str">
        <f>_xlfn.XLOOKUP(Tabuľka9[[#This Row],[IČO]],Zlúčenie1[IČO],Zlúčenie1[cis_obce.okres_skratka])</f>
        <v>PT</v>
      </c>
    </row>
    <row r="3697" spans="1:10" hidden="1" x14ac:dyDescent="0.25">
      <c r="A3697" t="s">
        <v>122</v>
      </c>
      <c r="B3697" t="s">
        <v>144</v>
      </c>
      <c r="C3697" t="s">
        <v>10</v>
      </c>
      <c r="D3697"/>
      <c r="E3697" s="8"/>
      <c r="F3697"/>
      <c r="G3697">
        <f>SUM(Tabuľka9[[#This Row],[Predpokladané spotrebované množstvo 07-12/2022]]*Tabuľka9[[#This Row],[Cena MJ S  DPH]])</f>
        <v>0</v>
      </c>
      <c r="H3697" s="1">
        <v>35653663</v>
      </c>
      <c r="I3697" t="str">
        <f>_xlfn.XLOOKUP(Tabuľka9[[#This Row],[IČO]],Zlúčenie1[IČO],Zlúčenie1[zariadenie_short])</f>
        <v>DSS Sušany</v>
      </c>
      <c r="J3697" t="str">
        <f>_xlfn.XLOOKUP(Tabuľka9[[#This Row],[IČO]],Zlúčenie1[IČO],Zlúčenie1[cis_obce.okres_skratka])</f>
        <v>PT</v>
      </c>
    </row>
    <row r="3698" spans="1:10" hidden="1" x14ac:dyDescent="0.25">
      <c r="A3698" t="s">
        <v>122</v>
      </c>
      <c r="B3698" t="s">
        <v>145</v>
      </c>
      <c r="C3698" t="s">
        <v>10</v>
      </c>
      <c r="D3698"/>
      <c r="E3698" s="8"/>
      <c r="F3698"/>
      <c r="G3698">
        <f>SUM(Tabuľka9[[#This Row],[Predpokladané spotrebované množstvo 07-12/2022]]*Tabuľka9[[#This Row],[Cena MJ S  DPH]])</f>
        <v>0</v>
      </c>
      <c r="H3698" s="1">
        <v>35653663</v>
      </c>
      <c r="I3698" t="str">
        <f>_xlfn.XLOOKUP(Tabuľka9[[#This Row],[IČO]],Zlúčenie1[IČO],Zlúčenie1[zariadenie_short])</f>
        <v>DSS Sušany</v>
      </c>
      <c r="J3698" t="str">
        <f>_xlfn.XLOOKUP(Tabuľka9[[#This Row],[IČO]],Zlúčenie1[IČO],Zlúčenie1[cis_obce.okres_skratka])</f>
        <v>PT</v>
      </c>
    </row>
    <row r="3699" spans="1:10" hidden="1" x14ac:dyDescent="0.25">
      <c r="A3699" t="s">
        <v>122</v>
      </c>
      <c r="B3699" t="s">
        <v>146</v>
      </c>
      <c r="C3699" t="s">
        <v>10</v>
      </c>
      <c r="D3699"/>
      <c r="E3699" s="8">
        <v>2.82</v>
      </c>
      <c r="F3699"/>
      <c r="G3699">
        <f>SUM(Tabuľka9[[#This Row],[Predpokladané spotrebované množstvo 07-12/2022]]*Tabuľka9[[#This Row],[Cena MJ S  DPH]])</f>
        <v>0</v>
      </c>
      <c r="H3699" s="1">
        <v>35653663</v>
      </c>
      <c r="I3699" t="str">
        <f>_xlfn.XLOOKUP(Tabuľka9[[#This Row],[IČO]],Zlúčenie1[IČO],Zlúčenie1[zariadenie_short])</f>
        <v>DSS Sušany</v>
      </c>
      <c r="J3699" t="str">
        <f>_xlfn.XLOOKUP(Tabuľka9[[#This Row],[IČO]],Zlúčenie1[IČO],Zlúčenie1[cis_obce.okres_skratka])</f>
        <v>PT</v>
      </c>
    </row>
    <row r="3700" spans="1:10" hidden="1" x14ac:dyDescent="0.25">
      <c r="A3700" t="s">
        <v>122</v>
      </c>
      <c r="B3700" t="s">
        <v>147</v>
      </c>
      <c r="C3700" t="s">
        <v>10</v>
      </c>
      <c r="D3700"/>
      <c r="E3700" s="8"/>
      <c r="F3700"/>
      <c r="G3700">
        <f>SUM(Tabuľka9[[#This Row],[Predpokladané spotrebované množstvo 07-12/2022]]*Tabuľka9[[#This Row],[Cena MJ S  DPH]])</f>
        <v>0</v>
      </c>
      <c r="H3700" s="1">
        <v>35653663</v>
      </c>
      <c r="I3700" t="str">
        <f>_xlfn.XLOOKUP(Tabuľka9[[#This Row],[IČO]],Zlúčenie1[IČO],Zlúčenie1[zariadenie_short])</f>
        <v>DSS Sušany</v>
      </c>
      <c r="J3700" t="str">
        <f>_xlfn.XLOOKUP(Tabuľka9[[#This Row],[IČO]],Zlúčenie1[IČO],Zlúčenie1[cis_obce.okres_skratka])</f>
        <v>PT</v>
      </c>
    </row>
    <row r="3701" spans="1:10" hidden="1" x14ac:dyDescent="0.25">
      <c r="A3701" t="s">
        <v>122</v>
      </c>
      <c r="B3701" t="s">
        <v>148</v>
      </c>
      <c r="C3701" t="s">
        <v>10</v>
      </c>
      <c r="D3701"/>
      <c r="E3701" s="8"/>
      <c r="F3701"/>
      <c r="G3701">
        <f>SUM(Tabuľka9[[#This Row],[Predpokladané spotrebované množstvo 07-12/2022]]*Tabuľka9[[#This Row],[Cena MJ S  DPH]])</f>
        <v>0</v>
      </c>
      <c r="H3701" s="1">
        <v>35653663</v>
      </c>
      <c r="I3701" t="str">
        <f>_xlfn.XLOOKUP(Tabuľka9[[#This Row],[IČO]],Zlúčenie1[IČO],Zlúčenie1[zariadenie_short])</f>
        <v>DSS Sušany</v>
      </c>
      <c r="J3701" t="str">
        <f>_xlfn.XLOOKUP(Tabuľka9[[#This Row],[IČO]],Zlúčenie1[IČO],Zlúčenie1[cis_obce.okres_skratka])</f>
        <v>PT</v>
      </c>
    </row>
    <row r="3702" spans="1:10" hidden="1" x14ac:dyDescent="0.25">
      <c r="A3702" t="s">
        <v>122</v>
      </c>
      <c r="B3702" t="s">
        <v>149</v>
      </c>
      <c r="C3702" t="s">
        <v>10</v>
      </c>
      <c r="D3702"/>
      <c r="E3702" s="8">
        <v>1.92</v>
      </c>
      <c r="F3702"/>
      <c r="G3702">
        <f>SUM(Tabuľka9[[#This Row],[Predpokladané spotrebované množstvo 07-12/2022]]*Tabuľka9[[#This Row],[Cena MJ S  DPH]])</f>
        <v>0</v>
      </c>
      <c r="H3702" s="1">
        <v>35653663</v>
      </c>
      <c r="I3702" t="str">
        <f>_xlfn.XLOOKUP(Tabuľka9[[#This Row],[IČO]],Zlúčenie1[IČO],Zlúčenie1[zariadenie_short])</f>
        <v>DSS Sušany</v>
      </c>
      <c r="J3702" t="str">
        <f>_xlfn.XLOOKUP(Tabuľka9[[#This Row],[IČO]],Zlúčenie1[IČO],Zlúčenie1[cis_obce.okres_skratka])</f>
        <v>PT</v>
      </c>
    </row>
    <row r="3703" spans="1:10" hidden="1" x14ac:dyDescent="0.25">
      <c r="A3703" t="s">
        <v>122</v>
      </c>
      <c r="B3703" t="s">
        <v>150</v>
      </c>
      <c r="C3703" t="s">
        <v>10</v>
      </c>
      <c r="D3703"/>
      <c r="E3703" s="8"/>
      <c r="F3703"/>
      <c r="G3703">
        <f>SUM(Tabuľka9[[#This Row],[Predpokladané spotrebované množstvo 07-12/2022]]*Tabuľka9[[#This Row],[Cena MJ S  DPH]])</f>
        <v>0</v>
      </c>
      <c r="H3703" s="1">
        <v>35653663</v>
      </c>
      <c r="I3703" t="str">
        <f>_xlfn.XLOOKUP(Tabuľka9[[#This Row],[IČO]],Zlúčenie1[IČO],Zlúčenie1[zariadenie_short])</f>
        <v>DSS Sušany</v>
      </c>
      <c r="J3703" t="str">
        <f>_xlfn.XLOOKUP(Tabuľka9[[#This Row],[IČO]],Zlúčenie1[IČO],Zlúčenie1[cis_obce.okres_skratka])</f>
        <v>PT</v>
      </c>
    </row>
    <row r="3704" spans="1:10" hidden="1" x14ac:dyDescent="0.25">
      <c r="A3704" t="s">
        <v>122</v>
      </c>
      <c r="B3704" t="s">
        <v>151</v>
      </c>
      <c r="C3704" t="s">
        <v>10</v>
      </c>
      <c r="D3704"/>
      <c r="E3704" s="8">
        <v>5.75</v>
      </c>
      <c r="F3704"/>
      <c r="G3704">
        <f>SUM(Tabuľka9[[#This Row],[Predpokladané spotrebované množstvo 07-12/2022]]*Tabuľka9[[#This Row],[Cena MJ S  DPH]])</f>
        <v>0</v>
      </c>
      <c r="H3704" s="1">
        <v>35653663</v>
      </c>
      <c r="I3704" t="str">
        <f>_xlfn.XLOOKUP(Tabuľka9[[#This Row],[IČO]],Zlúčenie1[IČO],Zlúčenie1[zariadenie_short])</f>
        <v>DSS Sušany</v>
      </c>
      <c r="J3704" t="str">
        <f>_xlfn.XLOOKUP(Tabuľka9[[#This Row],[IČO]],Zlúčenie1[IČO],Zlúčenie1[cis_obce.okres_skratka])</f>
        <v>PT</v>
      </c>
    </row>
    <row r="3705" spans="1:10" hidden="1" x14ac:dyDescent="0.25">
      <c r="A3705" t="s">
        <v>122</v>
      </c>
      <c r="B3705" t="s">
        <v>152</v>
      </c>
      <c r="C3705" t="s">
        <v>10</v>
      </c>
      <c r="D3705"/>
      <c r="E3705" s="8"/>
      <c r="F3705"/>
      <c r="G3705">
        <f>SUM(Tabuľka9[[#This Row],[Predpokladané spotrebované množstvo 07-12/2022]]*Tabuľka9[[#This Row],[Cena MJ S  DPH]])</f>
        <v>0</v>
      </c>
      <c r="H3705" s="1">
        <v>35653663</v>
      </c>
      <c r="I3705" t="str">
        <f>_xlfn.XLOOKUP(Tabuľka9[[#This Row],[IČO]],Zlúčenie1[IČO],Zlúčenie1[zariadenie_short])</f>
        <v>DSS Sušany</v>
      </c>
      <c r="J3705" t="str">
        <f>_xlfn.XLOOKUP(Tabuľka9[[#This Row],[IČO]],Zlúčenie1[IČO],Zlúčenie1[cis_obce.okres_skratka])</f>
        <v>PT</v>
      </c>
    </row>
    <row r="3706" spans="1:10" hidden="1" x14ac:dyDescent="0.25">
      <c r="A3706" t="s">
        <v>122</v>
      </c>
      <c r="B3706" t="s">
        <v>153</v>
      </c>
      <c r="C3706" t="s">
        <v>10</v>
      </c>
      <c r="D3706"/>
      <c r="E3706" s="8">
        <v>5.75</v>
      </c>
      <c r="F3706"/>
      <c r="G3706">
        <f>SUM(Tabuľka9[[#This Row],[Predpokladané spotrebované množstvo 07-12/2022]]*Tabuľka9[[#This Row],[Cena MJ S  DPH]])</f>
        <v>0</v>
      </c>
      <c r="H3706" s="1">
        <v>35653663</v>
      </c>
      <c r="I3706" t="str">
        <f>_xlfn.XLOOKUP(Tabuľka9[[#This Row],[IČO]],Zlúčenie1[IČO],Zlúčenie1[zariadenie_short])</f>
        <v>DSS Sušany</v>
      </c>
      <c r="J3706" t="str">
        <f>_xlfn.XLOOKUP(Tabuľka9[[#This Row],[IČO]],Zlúčenie1[IČO],Zlúčenie1[cis_obce.okres_skratka])</f>
        <v>PT</v>
      </c>
    </row>
    <row r="3707" spans="1:10" hidden="1" x14ac:dyDescent="0.25">
      <c r="A3707" t="s">
        <v>122</v>
      </c>
      <c r="B3707" t="s">
        <v>154</v>
      </c>
      <c r="C3707" t="s">
        <v>10</v>
      </c>
      <c r="D3707"/>
      <c r="E3707" s="8"/>
      <c r="F3707"/>
      <c r="G3707">
        <f>SUM(Tabuľka9[[#This Row],[Predpokladané spotrebované množstvo 07-12/2022]]*Tabuľka9[[#This Row],[Cena MJ S  DPH]])</f>
        <v>0</v>
      </c>
      <c r="H3707" s="1">
        <v>35653663</v>
      </c>
      <c r="I3707" t="str">
        <f>_xlfn.XLOOKUP(Tabuľka9[[#This Row],[IČO]],Zlúčenie1[IČO],Zlúčenie1[zariadenie_short])</f>
        <v>DSS Sušany</v>
      </c>
      <c r="J3707" t="str">
        <f>_xlfn.XLOOKUP(Tabuľka9[[#This Row],[IČO]],Zlúčenie1[IČO],Zlúčenie1[cis_obce.okres_skratka])</f>
        <v>PT</v>
      </c>
    </row>
    <row r="3708" spans="1:10" hidden="1" x14ac:dyDescent="0.25">
      <c r="A3708" t="s">
        <v>122</v>
      </c>
      <c r="B3708" t="s">
        <v>155</v>
      </c>
      <c r="C3708" t="s">
        <v>10</v>
      </c>
      <c r="D3708"/>
      <c r="E3708" s="8">
        <v>4.55</v>
      </c>
      <c r="F3708"/>
      <c r="G3708">
        <f>SUM(Tabuľka9[[#This Row],[Predpokladané spotrebované množstvo 07-12/2022]]*Tabuľka9[[#This Row],[Cena MJ S  DPH]])</f>
        <v>0</v>
      </c>
      <c r="H3708" s="1">
        <v>35653663</v>
      </c>
      <c r="I3708" t="str">
        <f>_xlfn.XLOOKUP(Tabuľka9[[#This Row],[IČO]],Zlúčenie1[IČO],Zlúčenie1[zariadenie_short])</f>
        <v>DSS Sušany</v>
      </c>
      <c r="J3708" t="str">
        <f>_xlfn.XLOOKUP(Tabuľka9[[#This Row],[IČO]],Zlúčenie1[IČO],Zlúčenie1[cis_obce.okres_skratka])</f>
        <v>PT</v>
      </c>
    </row>
    <row r="3709" spans="1:10" hidden="1" x14ac:dyDescent="0.25">
      <c r="A3709" t="s">
        <v>122</v>
      </c>
      <c r="B3709" t="s">
        <v>156</v>
      </c>
      <c r="C3709" t="s">
        <v>10</v>
      </c>
      <c r="D3709"/>
      <c r="E3709" s="8"/>
      <c r="F3709"/>
      <c r="G3709">
        <f>SUM(Tabuľka9[[#This Row],[Predpokladané spotrebované množstvo 07-12/2022]]*Tabuľka9[[#This Row],[Cena MJ S  DPH]])</f>
        <v>0</v>
      </c>
      <c r="H3709" s="1">
        <v>35653663</v>
      </c>
      <c r="I3709" t="str">
        <f>_xlfn.XLOOKUP(Tabuľka9[[#This Row],[IČO]],Zlúčenie1[IČO],Zlúčenie1[zariadenie_short])</f>
        <v>DSS Sušany</v>
      </c>
      <c r="J3709" t="str">
        <f>_xlfn.XLOOKUP(Tabuľka9[[#This Row],[IČO]],Zlúčenie1[IČO],Zlúčenie1[cis_obce.okres_skratka])</f>
        <v>PT</v>
      </c>
    </row>
    <row r="3710" spans="1:10" hidden="1" x14ac:dyDescent="0.25">
      <c r="A3710" t="s">
        <v>122</v>
      </c>
      <c r="B3710" t="s">
        <v>157</v>
      </c>
      <c r="C3710" t="s">
        <v>10</v>
      </c>
      <c r="D3710"/>
      <c r="E3710" s="8"/>
      <c r="F3710"/>
      <c r="G3710">
        <f>SUM(Tabuľka9[[#This Row],[Predpokladané spotrebované množstvo 07-12/2022]]*Tabuľka9[[#This Row],[Cena MJ S  DPH]])</f>
        <v>0</v>
      </c>
      <c r="H3710" s="1">
        <v>35653663</v>
      </c>
      <c r="I3710" t="str">
        <f>_xlfn.XLOOKUP(Tabuľka9[[#This Row],[IČO]],Zlúčenie1[IČO],Zlúčenie1[zariadenie_short])</f>
        <v>DSS Sušany</v>
      </c>
      <c r="J3710" t="str">
        <f>_xlfn.XLOOKUP(Tabuľka9[[#This Row],[IČO]],Zlúčenie1[IČO],Zlúčenie1[cis_obce.okres_skratka])</f>
        <v>PT</v>
      </c>
    </row>
    <row r="3711" spans="1:10" hidden="1" x14ac:dyDescent="0.25">
      <c r="A3711" t="s">
        <v>122</v>
      </c>
      <c r="B3711" t="s">
        <v>158</v>
      </c>
      <c r="C3711" t="s">
        <v>10</v>
      </c>
      <c r="D3711"/>
      <c r="E3711" s="8"/>
      <c r="F3711"/>
      <c r="G3711">
        <f>SUM(Tabuľka9[[#This Row],[Predpokladané spotrebované množstvo 07-12/2022]]*Tabuľka9[[#This Row],[Cena MJ S  DPH]])</f>
        <v>0</v>
      </c>
      <c r="H3711" s="1">
        <v>35653663</v>
      </c>
      <c r="I3711" t="str">
        <f>_xlfn.XLOOKUP(Tabuľka9[[#This Row],[IČO]],Zlúčenie1[IČO],Zlúčenie1[zariadenie_short])</f>
        <v>DSS Sušany</v>
      </c>
      <c r="J3711" t="str">
        <f>_xlfn.XLOOKUP(Tabuľka9[[#This Row],[IČO]],Zlúčenie1[IČO],Zlúčenie1[cis_obce.okres_skratka])</f>
        <v>PT</v>
      </c>
    </row>
    <row r="3712" spans="1:10" hidden="1" x14ac:dyDescent="0.25">
      <c r="A3712" t="s">
        <v>122</v>
      </c>
      <c r="B3712" t="s">
        <v>159</v>
      </c>
      <c r="C3712" t="s">
        <v>10</v>
      </c>
      <c r="D3712"/>
      <c r="E3712" s="8"/>
      <c r="F3712"/>
      <c r="G3712">
        <f>SUM(Tabuľka9[[#This Row],[Predpokladané spotrebované množstvo 07-12/2022]]*Tabuľka9[[#This Row],[Cena MJ S  DPH]])</f>
        <v>0</v>
      </c>
      <c r="H3712" s="1">
        <v>35653663</v>
      </c>
      <c r="I3712" t="str">
        <f>_xlfn.XLOOKUP(Tabuľka9[[#This Row],[IČO]],Zlúčenie1[IČO],Zlúčenie1[zariadenie_short])</f>
        <v>DSS Sušany</v>
      </c>
      <c r="J3712" t="str">
        <f>_xlfn.XLOOKUP(Tabuľka9[[#This Row],[IČO]],Zlúčenie1[IČO],Zlúčenie1[cis_obce.okres_skratka])</f>
        <v>PT</v>
      </c>
    </row>
    <row r="3713" spans="1:10" hidden="1" x14ac:dyDescent="0.25">
      <c r="A3713" t="s">
        <v>122</v>
      </c>
      <c r="B3713" t="s">
        <v>160</v>
      </c>
      <c r="C3713" t="s">
        <v>10</v>
      </c>
      <c r="D3713"/>
      <c r="E3713" s="8"/>
      <c r="F3713"/>
      <c r="G3713">
        <f>SUM(Tabuľka9[[#This Row],[Predpokladané spotrebované množstvo 07-12/2022]]*Tabuľka9[[#This Row],[Cena MJ S  DPH]])</f>
        <v>0</v>
      </c>
      <c r="H3713" s="1">
        <v>35653663</v>
      </c>
      <c r="I3713" t="str">
        <f>_xlfn.XLOOKUP(Tabuľka9[[#This Row],[IČO]],Zlúčenie1[IČO],Zlúčenie1[zariadenie_short])</f>
        <v>DSS Sušany</v>
      </c>
      <c r="J3713" t="str">
        <f>_xlfn.XLOOKUP(Tabuľka9[[#This Row],[IČO]],Zlúčenie1[IČO],Zlúčenie1[cis_obce.okres_skratka])</f>
        <v>PT</v>
      </c>
    </row>
    <row r="3714" spans="1:10" hidden="1" x14ac:dyDescent="0.25">
      <c r="A3714" t="s">
        <v>122</v>
      </c>
      <c r="B3714" t="s">
        <v>161</v>
      </c>
      <c r="C3714" t="s">
        <v>10</v>
      </c>
      <c r="D3714"/>
      <c r="E3714" s="8"/>
      <c r="F3714"/>
      <c r="G3714">
        <f>SUM(Tabuľka9[[#This Row],[Predpokladané spotrebované množstvo 07-12/2022]]*Tabuľka9[[#This Row],[Cena MJ S  DPH]])</f>
        <v>0</v>
      </c>
      <c r="H3714" s="1">
        <v>35653663</v>
      </c>
      <c r="I3714" t="str">
        <f>_xlfn.XLOOKUP(Tabuľka9[[#This Row],[IČO]],Zlúčenie1[IČO],Zlúčenie1[zariadenie_short])</f>
        <v>DSS Sušany</v>
      </c>
      <c r="J3714" t="str">
        <f>_xlfn.XLOOKUP(Tabuľka9[[#This Row],[IČO]],Zlúčenie1[IČO],Zlúčenie1[cis_obce.okres_skratka])</f>
        <v>PT</v>
      </c>
    </row>
    <row r="3715" spans="1:10" hidden="1" x14ac:dyDescent="0.25">
      <c r="A3715" t="s">
        <v>122</v>
      </c>
      <c r="B3715" t="s">
        <v>162</v>
      </c>
      <c r="C3715" t="s">
        <v>10</v>
      </c>
      <c r="D3715"/>
      <c r="E3715" s="8"/>
      <c r="F3715"/>
      <c r="G3715">
        <f>SUM(Tabuľka9[[#This Row],[Predpokladané spotrebované množstvo 07-12/2022]]*Tabuľka9[[#This Row],[Cena MJ S  DPH]])</f>
        <v>0</v>
      </c>
      <c r="H3715" s="1">
        <v>35653663</v>
      </c>
      <c r="I3715" t="str">
        <f>_xlfn.XLOOKUP(Tabuľka9[[#This Row],[IČO]],Zlúčenie1[IČO],Zlúčenie1[zariadenie_short])</f>
        <v>DSS Sušany</v>
      </c>
      <c r="J3715" t="str">
        <f>_xlfn.XLOOKUP(Tabuľka9[[#This Row],[IČO]],Zlúčenie1[IČO],Zlúčenie1[cis_obce.okres_skratka])</f>
        <v>PT</v>
      </c>
    </row>
    <row r="3716" spans="1:10" hidden="1" x14ac:dyDescent="0.25">
      <c r="A3716" t="s">
        <v>122</v>
      </c>
      <c r="B3716" t="s">
        <v>163</v>
      </c>
      <c r="C3716" t="s">
        <v>10</v>
      </c>
      <c r="D3716"/>
      <c r="E3716" s="8"/>
      <c r="F3716"/>
      <c r="G3716">
        <f>SUM(Tabuľka9[[#This Row],[Predpokladané spotrebované množstvo 07-12/2022]]*Tabuľka9[[#This Row],[Cena MJ S  DPH]])</f>
        <v>0</v>
      </c>
      <c r="H3716" s="1">
        <v>35653663</v>
      </c>
      <c r="I3716" t="str">
        <f>_xlfn.XLOOKUP(Tabuľka9[[#This Row],[IČO]],Zlúčenie1[IČO],Zlúčenie1[zariadenie_short])</f>
        <v>DSS Sušany</v>
      </c>
      <c r="J3716" t="str">
        <f>_xlfn.XLOOKUP(Tabuľka9[[#This Row],[IČO]],Zlúčenie1[IČO],Zlúčenie1[cis_obce.okres_skratka])</f>
        <v>PT</v>
      </c>
    </row>
    <row r="3717" spans="1:10" hidden="1" x14ac:dyDescent="0.25">
      <c r="A3717" t="s">
        <v>122</v>
      </c>
      <c r="B3717" t="s">
        <v>164</v>
      </c>
      <c r="C3717" t="s">
        <v>10</v>
      </c>
      <c r="D3717"/>
      <c r="E3717" s="8">
        <v>3.13</v>
      </c>
      <c r="F3717"/>
      <c r="G3717">
        <f>SUM(Tabuľka9[[#This Row],[Predpokladané spotrebované množstvo 07-12/2022]]*Tabuľka9[[#This Row],[Cena MJ S  DPH]])</f>
        <v>0</v>
      </c>
      <c r="H3717" s="1">
        <v>35653663</v>
      </c>
      <c r="I3717" t="str">
        <f>_xlfn.XLOOKUP(Tabuľka9[[#This Row],[IČO]],Zlúčenie1[IČO],Zlúčenie1[zariadenie_short])</f>
        <v>DSS Sušany</v>
      </c>
      <c r="J3717" t="str">
        <f>_xlfn.XLOOKUP(Tabuľka9[[#This Row],[IČO]],Zlúčenie1[IČO],Zlúčenie1[cis_obce.okres_skratka])</f>
        <v>PT</v>
      </c>
    </row>
    <row r="3718" spans="1:10" hidden="1" x14ac:dyDescent="0.25">
      <c r="A3718" t="s">
        <v>122</v>
      </c>
      <c r="B3718" t="s">
        <v>165</v>
      </c>
      <c r="C3718" t="s">
        <v>10</v>
      </c>
      <c r="D3718"/>
      <c r="E3718" s="8"/>
      <c r="F3718"/>
      <c r="G3718">
        <f>SUM(Tabuľka9[[#This Row],[Predpokladané spotrebované množstvo 07-12/2022]]*Tabuľka9[[#This Row],[Cena MJ S  DPH]])</f>
        <v>0</v>
      </c>
      <c r="H3718" s="1">
        <v>35653663</v>
      </c>
      <c r="I3718" t="str">
        <f>_xlfn.XLOOKUP(Tabuľka9[[#This Row],[IČO]],Zlúčenie1[IČO],Zlúčenie1[zariadenie_short])</f>
        <v>DSS Sušany</v>
      </c>
      <c r="J3718" t="str">
        <f>_xlfn.XLOOKUP(Tabuľka9[[#This Row],[IČO]],Zlúčenie1[IČO],Zlúčenie1[cis_obce.okres_skratka])</f>
        <v>PT</v>
      </c>
    </row>
    <row r="3719" spans="1:10" hidden="1" x14ac:dyDescent="0.25">
      <c r="A3719" t="s">
        <v>122</v>
      </c>
      <c r="B3719" t="s">
        <v>166</v>
      </c>
      <c r="C3719" t="s">
        <v>10</v>
      </c>
      <c r="D3719"/>
      <c r="E3719" s="8">
        <v>5.5</v>
      </c>
      <c r="F3719"/>
      <c r="G3719">
        <f>SUM(Tabuľka9[[#This Row],[Predpokladané spotrebované množstvo 07-12/2022]]*Tabuľka9[[#This Row],[Cena MJ S  DPH]])</f>
        <v>0</v>
      </c>
      <c r="H3719" s="1">
        <v>35653663</v>
      </c>
      <c r="I3719" t="str">
        <f>_xlfn.XLOOKUP(Tabuľka9[[#This Row],[IČO]],Zlúčenie1[IČO],Zlúčenie1[zariadenie_short])</f>
        <v>DSS Sušany</v>
      </c>
      <c r="J3719" t="str">
        <f>_xlfn.XLOOKUP(Tabuľka9[[#This Row],[IČO]],Zlúčenie1[IČO],Zlúčenie1[cis_obce.okres_skratka])</f>
        <v>PT</v>
      </c>
    </row>
    <row r="3720" spans="1:10" hidden="1" x14ac:dyDescent="0.25">
      <c r="A3720" t="s">
        <v>122</v>
      </c>
      <c r="B3720" t="s">
        <v>167</v>
      </c>
      <c r="C3720" t="s">
        <v>10</v>
      </c>
      <c r="D3720"/>
      <c r="E3720" s="8"/>
      <c r="F3720"/>
      <c r="G3720">
        <f>SUM(Tabuľka9[[#This Row],[Predpokladané spotrebované množstvo 07-12/2022]]*Tabuľka9[[#This Row],[Cena MJ S  DPH]])</f>
        <v>0</v>
      </c>
      <c r="H3720" s="1">
        <v>35653663</v>
      </c>
      <c r="I3720" t="str">
        <f>_xlfn.XLOOKUP(Tabuľka9[[#This Row],[IČO]],Zlúčenie1[IČO],Zlúčenie1[zariadenie_short])</f>
        <v>DSS Sušany</v>
      </c>
      <c r="J3720" t="str">
        <f>_xlfn.XLOOKUP(Tabuľka9[[#This Row],[IČO]],Zlúčenie1[IČO],Zlúčenie1[cis_obce.okres_skratka])</f>
        <v>PT</v>
      </c>
    </row>
    <row r="3721" spans="1:10" hidden="1" x14ac:dyDescent="0.25">
      <c r="A3721" t="s">
        <v>122</v>
      </c>
      <c r="B3721" t="s">
        <v>168</v>
      </c>
      <c r="C3721" t="s">
        <v>10</v>
      </c>
      <c r="D3721"/>
      <c r="E3721" s="8"/>
      <c r="F3721"/>
      <c r="G3721">
        <f>SUM(Tabuľka9[[#This Row],[Predpokladané spotrebované množstvo 07-12/2022]]*Tabuľka9[[#This Row],[Cena MJ S  DPH]])</f>
        <v>0</v>
      </c>
      <c r="H3721" s="1">
        <v>35653663</v>
      </c>
      <c r="I3721" t="str">
        <f>_xlfn.XLOOKUP(Tabuľka9[[#This Row],[IČO]],Zlúčenie1[IČO],Zlúčenie1[zariadenie_short])</f>
        <v>DSS Sušany</v>
      </c>
      <c r="J3721" t="str">
        <f>_xlfn.XLOOKUP(Tabuľka9[[#This Row],[IČO]],Zlúčenie1[IČO],Zlúčenie1[cis_obce.okres_skratka])</f>
        <v>PT</v>
      </c>
    </row>
    <row r="3722" spans="1:10" hidden="1" x14ac:dyDescent="0.25">
      <c r="A3722" t="s">
        <v>122</v>
      </c>
      <c r="B3722" t="s">
        <v>169</v>
      </c>
      <c r="C3722" t="s">
        <v>10</v>
      </c>
      <c r="D3722"/>
      <c r="E3722" s="8">
        <v>3.6</v>
      </c>
      <c r="F3722"/>
      <c r="G3722">
        <f>SUM(Tabuľka9[[#This Row],[Predpokladané spotrebované množstvo 07-12/2022]]*Tabuľka9[[#This Row],[Cena MJ S  DPH]])</f>
        <v>0</v>
      </c>
      <c r="H3722" s="1">
        <v>35653663</v>
      </c>
      <c r="I3722" t="str">
        <f>_xlfn.XLOOKUP(Tabuľka9[[#This Row],[IČO]],Zlúčenie1[IČO],Zlúčenie1[zariadenie_short])</f>
        <v>DSS Sušany</v>
      </c>
      <c r="J3722" t="str">
        <f>_xlfn.XLOOKUP(Tabuľka9[[#This Row],[IČO]],Zlúčenie1[IČO],Zlúčenie1[cis_obce.okres_skratka])</f>
        <v>PT</v>
      </c>
    </row>
    <row r="3723" spans="1:10" hidden="1" x14ac:dyDescent="0.25">
      <c r="A3723" t="s">
        <v>122</v>
      </c>
      <c r="B3723" t="s">
        <v>170</v>
      </c>
      <c r="C3723" t="s">
        <v>10</v>
      </c>
      <c r="D3723"/>
      <c r="E3723" s="8"/>
      <c r="F3723"/>
      <c r="G3723">
        <f>SUM(Tabuľka9[[#This Row],[Predpokladané spotrebované množstvo 07-12/2022]]*Tabuľka9[[#This Row],[Cena MJ S  DPH]])</f>
        <v>0</v>
      </c>
      <c r="H3723" s="1">
        <v>35653663</v>
      </c>
      <c r="I3723" t="str">
        <f>_xlfn.XLOOKUP(Tabuľka9[[#This Row],[IČO]],Zlúčenie1[IČO],Zlúčenie1[zariadenie_short])</f>
        <v>DSS Sušany</v>
      </c>
      <c r="J3723" t="str">
        <f>_xlfn.XLOOKUP(Tabuľka9[[#This Row],[IČO]],Zlúčenie1[IČO],Zlúčenie1[cis_obce.okres_skratka])</f>
        <v>PT</v>
      </c>
    </row>
    <row r="3724" spans="1:10" hidden="1" x14ac:dyDescent="0.25">
      <c r="A3724" t="s">
        <v>122</v>
      </c>
      <c r="B3724" t="s">
        <v>171</v>
      </c>
      <c r="C3724" t="s">
        <v>10</v>
      </c>
      <c r="D3724"/>
      <c r="E3724" s="8"/>
      <c r="F3724"/>
      <c r="G3724">
        <f>SUM(Tabuľka9[[#This Row],[Predpokladané spotrebované množstvo 07-12/2022]]*Tabuľka9[[#This Row],[Cena MJ S  DPH]])</f>
        <v>0</v>
      </c>
      <c r="H3724" s="1">
        <v>35653663</v>
      </c>
      <c r="I3724" t="str">
        <f>_xlfn.XLOOKUP(Tabuľka9[[#This Row],[IČO]],Zlúčenie1[IČO],Zlúčenie1[zariadenie_short])</f>
        <v>DSS Sušany</v>
      </c>
      <c r="J3724" t="str">
        <f>_xlfn.XLOOKUP(Tabuľka9[[#This Row],[IČO]],Zlúčenie1[IČO],Zlúčenie1[cis_obce.okres_skratka])</f>
        <v>PT</v>
      </c>
    </row>
    <row r="3725" spans="1:10" hidden="1" x14ac:dyDescent="0.25">
      <c r="A3725" t="s">
        <v>122</v>
      </c>
      <c r="B3725" t="s">
        <v>172</v>
      </c>
      <c r="C3725" t="s">
        <v>10</v>
      </c>
      <c r="D3725"/>
      <c r="E3725" s="8">
        <v>3.8</v>
      </c>
      <c r="F3725"/>
      <c r="G3725">
        <f>SUM(Tabuľka9[[#This Row],[Predpokladané spotrebované množstvo 07-12/2022]]*Tabuľka9[[#This Row],[Cena MJ S  DPH]])</f>
        <v>0</v>
      </c>
      <c r="H3725" s="1">
        <v>35653663</v>
      </c>
      <c r="I3725" t="str">
        <f>_xlfn.XLOOKUP(Tabuľka9[[#This Row],[IČO]],Zlúčenie1[IČO],Zlúčenie1[zariadenie_short])</f>
        <v>DSS Sušany</v>
      </c>
      <c r="J3725" t="str">
        <f>_xlfn.XLOOKUP(Tabuľka9[[#This Row],[IČO]],Zlúčenie1[IČO],Zlúčenie1[cis_obce.okres_skratka])</f>
        <v>PT</v>
      </c>
    </row>
    <row r="3726" spans="1:10" hidden="1" x14ac:dyDescent="0.25">
      <c r="A3726" t="s">
        <v>122</v>
      </c>
      <c r="B3726" t="s">
        <v>173</v>
      </c>
      <c r="C3726" t="s">
        <v>10</v>
      </c>
      <c r="D3726"/>
      <c r="E3726" s="8"/>
      <c r="F3726"/>
      <c r="G3726">
        <f>SUM(Tabuľka9[[#This Row],[Predpokladané spotrebované množstvo 07-12/2022]]*Tabuľka9[[#This Row],[Cena MJ S  DPH]])</f>
        <v>0</v>
      </c>
      <c r="H3726" s="1">
        <v>35653663</v>
      </c>
      <c r="I3726" t="str">
        <f>_xlfn.XLOOKUP(Tabuľka9[[#This Row],[IČO]],Zlúčenie1[IČO],Zlúčenie1[zariadenie_short])</f>
        <v>DSS Sušany</v>
      </c>
      <c r="J3726" t="str">
        <f>_xlfn.XLOOKUP(Tabuľka9[[#This Row],[IČO]],Zlúčenie1[IČO],Zlúčenie1[cis_obce.okres_skratka])</f>
        <v>PT</v>
      </c>
    </row>
    <row r="3727" spans="1:10" hidden="1" x14ac:dyDescent="0.25">
      <c r="A3727" t="s">
        <v>122</v>
      </c>
      <c r="B3727" t="s">
        <v>174</v>
      </c>
      <c r="C3727" t="s">
        <v>10</v>
      </c>
      <c r="D3727"/>
      <c r="E3727" s="8"/>
      <c r="F3727"/>
      <c r="G3727">
        <f>SUM(Tabuľka9[[#This Row],[Predpokladané spotrebované množstvo 07-12/2022]]*Tabuľka9[[#This Row],[Cena MJ S  DPH]])</f>
        <v>0</v>
      </c>
      <c r="H3727" s="1">
        <v>35653663</v>
      </c>
      <c r="I3727" t="str">
        <f>_xlfn.XLOOKUP(Tabuľka9[[#This Row],[IČO]],Zlúčenie1[IČO],Zlúčenie1[zariadenie_short])</f>
        <v>DSS Sušany</v>
      </c>
      <c r="J3727" t="str">
        <f>_xlfn.XLOOKUP(Tabuľka9[[#This Row],[IČO]],Zlúčenie1[IČO],Zlúčenie1[cis_obce.okres_skratka])</f>
        <v>PT</v>
      </c>
    </row>
    <row r="3728" spans="1:10" hidden="1" x14ac:dyDescent="0.25">
      <c r="A3728" t="s">
        <v>122</v>
      </c>
      <c r="B3728" t="s">
        <v>175</v>
      </c>
      <c r="C3728" t="s">
        <v>10</v>
      </c>
      <c r="D3728"/>
      <c r="E3728" s="8">
        <v>3.96</v>
      </c>
      <c r="F3728"/>
      <c r="G3728">
        <f>SUM(Tabuľka9[[#This Row],[Predpokladané spotrebované množstvo 07-12/2022]]*Tabuľka9[[#This Row],[Cena MJ S  DPH]])</f>
        <v>0</v>
      </c>
      <c r="H3728" s="1">
        <v>35653663</v>
      </c>
      <c r="I3728" t="str">
        <f>_xlfn.XLOOKUP(Tabuľka9[[#This Row],[IČO]],Zlúčenie1[IČO],Zlúčenie1[zariadenie_short])</f>
        <v>DSS Sušany</v>
      </c>
      <c r="J3728" t="str">
        <f>_xlfn.XLOOKUP(Tabuľka9[[#This Row],[IČO]],Zlúčenie1[IČO],Zlúčenie1[cis_obce.okres_skratka])</f>
        <v>PT</v>
      </c>
    </row>
    <row r="3729" spans="1:10" hidden="1" x14ac:dyDescent="0.25">
      <c r="A3729" t="s">
        <v>122</v>
      </c>
      <c r="B3729" t="s">
        <v>176</v>
      </c>
      <c r="C3729" t="s">
        <v>10</v>
      </c>
      <c r="D3729"/>
      <c r="E3729" s="8"/>
      <c r="F3729"/>
      <c r="G3729">
        <f>SUM(Tabuľka9[[#This Row],[Predpokladané spotrebované množstvo 07-12/2022]]*Tabuľka9[[#This Row],[Cena MJ S  DPH]])</f>
        <v>0</v>
      </c>
      <c r="H3729" s="1">
        <v>35653663</v>
      </c>
      <c r="I3729" t="str">
        <f>_xlfn.XLOOKUP(Tabuľka9[[#This Row],[IČO]],Zlúčenie1[IČO],Zlúčenie1[zariadenie_short])</f>
        <v>DSS Sušany</v>
      </c>
      <c r="J3729" t="str">
        <f>_xlfn.XLOOKUP(Tabuľka9[[#This Row],[IČO]],Zlúčenie1[IČO],Zlúčenie1[cis_obce.okres_skratka])</f>
        <v>PT</v>
      </c>
    </row>
    <row r="3730" spans="1:10" hidden="1" x14ac:dyDescent="0.25">
      <c r="A3730" t="s">
        <v>122</v>
      </c>
      <c r="B3730" t="s">
        <v>177</v>
      </c>
      <c r="C3730" t="s">
        <v>10</v>
      </c>
      <c r="D3730"/>
      <c r="E3730" s="8"/>
      <c r="F3730"/>
      <c r="G3730">
        <f>SUM(Tabuľka9[[#This Row],[Predpokladané spotrebované množstvo 07-12/2022]]*Tabuľka9[[#This Row],[Cena MJ S  DPH]])</f>
        <v>0</v>
      </c>
      <c r="H3730" s="1">
        <v>35653663</v>
      </c>
      <c r="I3730" t="str">
        <f>_xlfn.XLOOKUP(Tabuľka9[[#This Row],[IČO]],Zlúčenie1[IČO],Zlúčenie1[zariadenie_short])</f>
        <v>DSS Sušany</v>
      </c>
      <c r="J3730" t="str">
        <f>_xlfn.XLOOKUP(Tabuľka9[[#This Row],[IČO]],Zlúčenie1[IČO],Zlúčenie1[cis_obce.okres_skratka])</f>
        <v>PT</v>
      </c>
    </row>
    <row r="3731" spans="1:10" hidden="1" x14ac:dyDescent="0.25">
      <c r="A3731" t="s">
        <v>122</v>
      </c>
      <c r="B3731" t="s">
        <v>178</v>
      </c>
      <c r="C3731" t="s">
        <v>10</v>
      </c>
      <c r="D3731"/>
      <c r="E3731" s="8">
        <v>4.3499999999999996</v>
      </c>
      <c r="F3731"/>
      <c r="G3731">
        <f>SUM(Tabuľka9[[#This Row],[Predpokladané spotrebované množstvo 07-12/2022]]*Tabuľka9[[#This Row],[Cena MJ S  DPH]])</f>
        <v>0</v>
      </c>
      <c r="H3731" s="1">
        <v>35653663</v>
      </c>
      <c r="I3731" t="str">
        <f>_xlfn.XLOOKUP(Tabuľka9[[#This Row],[IČO]],Zlúčenie1[IČO],Zlúčenie1[zariadenie_short])</f>
        <v>DSS Sušany</v>
      </c>
      <c r="J3731" t="str">
        <f>_xlfn.XLOOKUP(Tabuľka9[[#This Row],[IČO]],Zlúčenie1[IČO],Zlúčenie1[cis_obce.okres_skratka])</f>
        <v>PT</v>
      </c>
    </row>
    <row r="3732" spans="1:10" hidden="1" x14ac:dyDescent="0.25">
      <c r="A3732" t="s">
        <v>122</v>
      </c>
      <c r="B3732" t="s">
        <v>179</v>
      </c>
      <c r="C3732" t="s">
        <v>10</v>
      </c>
      <c r="D3732"/>
      <c r="E3732" s="8"/>
      <c r="F3732"/>
      <c r="G3732">
        <f>SUM(Tabuľka9[[#This Row],[Predpokladané spotrebované množstvo 07-12/2022]]*Tabuľka9[[#This Row],[Cena MJ S  DPH]])</f>
        <v>0</v>
      </c>
      <c r="H3732" s="1">
        <v>35653663</v>
      </c>
      <c r="I3732" t="str">
        <f>_xlfn.XLOOKUP(Tabuľka9[[#This Row],[IČO]],Zlúčenie1[IČO],Zlúčenie1[zariadenie_short])</f>
        <v>DSS Sušany</v>
      </c>
      <c r="J3732" t="str">
        <f>_xlfn.XLOOKUP(Tabuľka9[[#This Row],[IČO]],Zlúčenie1[IČO],Zlúčenie1[cis_obce.okres_skratka])</f>
        <v>PT</v>
      </c>
    </row>
    <row r="3733" spans="1:10" hidden="1" x14ac:dyDescent="0.25">
      <c r="A3733" t="s">
        <v>122</v>
      </c>
      <c r="B3733" t="s">
        <v>180</v>
      </c>
      <c r="C3733" t="s">
        <v>10</v>
      </c>
      <c r="D3733"/>
      <c r="E3733" s="8"/>
      <c r="F3733"/>
      <c r="G3733">
        <f>SUM(Tabuľka9[[#This Row],[Predpokladané spotrebované množstvo 07-12/2022]]*Tabuľka9[[#This Row],[Cena MJ S  DPH]])</f>
        <v>0</v>
      </c>
      <c r="H3733" s="1">
        <v>35653663</v>
      </c>
      <c r="I3733" t="str">
        <f>_xlfn.XLOOKUP(Tabuľka9[[#This Row],[IČO]],Zlúčenie1[IČO],Zlúčenie1[zariadenie_short])</f>
        <v>DSS Sušany</v>
      </c>
      <c r="J3733" t="str">
        <f>_xlfn.XLOOKUP(Tabuľka9[[#This Row],[IČO]],Zlúčenie1[IČO],Zlúčenie1[cis_obce.okres_skratka])</f>
        <v>PT</v>
      </c>
    </row>
    <row r="3734" spans="1:10" hidden="1" x14ac:dyDescent="0.25">
      <c r="A3734" t="s">
        <v>122</v>
      </c>
      <c r="B3734" t="s">
        <v>181</v>
      </c>
      <c r="C3734" t="s">
        <v>10</v>
      </c>
      <c r="D3734"/>
      <c r="E3734" s="8"/>
      <c r="F3734"/>
      <c r="G3734">
        <f>SUM(Tabuľka9[[#This Row],[Predpokladané spotrebované množstvo 07-12/2022]]*Tabuľka9[[#This Row],[Cena MJ S  DPH]])</f>
        <v>0</v>
      </c>
      <c r="H3734" s="1">
        <v>35653663</v>
      </c>
      <c r="I3734" t="str">
        <f>_xlfn.XLOOKUP(Tabuľka9[[#This Row],[IČO]],Zlúčenie1[IČO],Zlúčenie1[zariadenie_short])</f>
        <v>DSS Sušany</v>
      </c>
      <c r="J3734" t="str">
        <f>_xlfn.XLOOKUP(Tabuľka9[[#This Row],[IČO]],Zlúčenie1[IČO],Zlúčenie1[cis_obce.okres_skratka])</f>
        <v>PT</v>
      </c>
    </row>
    <row r="3735" spans="1:10" hidden="1" x14ac:dyDescent="0.25">
      <c r="A3735" t="s">
        <v>122</v>
      </c>
      <c r="B3735" t="s">
        <v>182</v>
      </c>
      <c r="C3735" t="s">
        <v>10</v>
      </c>
      <c r="D3735"/>
      <c r="E3735" s="8"/>
      <c r="F3735"/>
      <c r="G3735">
        <f>SUM(Tabuľka9[[#This Row],[Predpokladané spotrebované množstvo 07-12/2022]]*Tabuľka9[[#This Row],[Cena MJ S  DPH]])</f>
        <v>0</v>
      </c>
      <c r="H3735" s="1">
        <v>35653663</v>
      </c>
      <c r="I3735" t="str">
        <f>_xlfn.XLOOKUP(Tabuľka9[[#This Row],[IČO]],Zlúčenie1[IČO],Zlúčenie1[zariadenie_short])</f>
        <v>DSS Sušany</v>
      </c>
      <c r="J3735" t="str">
        <f>_xlfn.XLOOKUP(Tabuľka9[[#This Row],[IČO]],Zlúčenie1[IČO],Zlúčenie1[cis_obce.okres_skratka])</f>
        <v>PT</v>
      </c>
    </row>
    <row r="3736" spans="1:10" hidden="1" x14ac:dyDescent="0.25">
      <c r="A3736" t="s">
        <v>122</v>
      </c>
      <c r="B3736" t="s">
        <v>183</v>
      </c>
      <c r="C3736" t="s">
        <v>10</v>
      </c>
      <c r="D3736"/>
      <c r="E3736" s="8"/>
      <c r="F3736"/>
      <c r="G3736">
        <f>SUM(Tabuľka9[[#This Row],[Predpokladané spotrebované množstvo 07-12/2022]]*Tabuľka9[[#This Row],[Cena MJ S  DPH]])</f>
        <v>0</v>
      </c>
      <c r="H3736" s="1">
        <v>35653663</v>
      </c>
      <c r="I3736" t="str">
        <f>_xlfn.XLOOKUP(Tabuľka9[[#This Row],[IČO]],Zlúčenie1[IČO],Zlúčenie1[zariadenie_short])</f>
        <v>DSS Sušany</v>
      </c>
      <c r="J3736" t="str">
        <f>_xlfn.XLOOKUP(Tabuľka9[[#This Row],[IČO]],Zlúčenie1[IČO],Zlúčenie1[cis_obce.okres_skratka])</f>
        <v>PT</v>
      </c>
    </row>
    <row r="3737" spans="1:10" hidden="1" x14ac:dyDescent="0.25">
      <c r="A3737" t="s">
        <v>122</v>
      </c>
      <c r="B3737" t="s">
        <v>184</v>
      </c>
      <c r="C3737" t="s">
        <v>10</v>
      </c>
      <c r="D3737"/>
      <c r="E3737" s="8"/>
      <c r="F3737"/>
      <c r="G3737">
        <f>SUM(Tabuľka9[[#This Row],[Predpokladané spotrebované množstvo 07-12/2022]]*Tabuľka9[[#This Row],[Cena MJ S  DPH]])</f>
        <v>0</v>
      </c>
      <c r="H3737" s="1">
        <v>35653663</v>
      </c>
      <c r="I3737" t="str">
        <f>_xlfn.XLOOKUP(Tabuľka9[[#This Row],[IČO]],Zlúčenie1[IČO],Zlúčenie1[zariadenie_short])</f>
        <v>DSS Sušany</v>
      </c>
      <c r="J3737" t="str">
        <f>_xlfn.XLOOKUP(Tabuľka9[[#This Row],[IČO]],Zlúčenie1[IČO],Zlúčenie1[cis_obce.okres_skratka])</f>
        <v>PT</v>
      </c>
    </row>
    <row r="3738" spans="1:10" hidden="1" x14ac:dyDescent="0.25">
      <c r="A3738" t="s">
        <v>122</v>
      </c>
      <c r="B3738" t="s">
        <v>185</v>
      </c>
      <c r="C3738" t="s">
        <v>10</v>
      </c>
      <c r="D3738"/>
      <c r="E3738" s="8"/>
      <c r="F3738"/>
      <c r="G3738">
        <f>SUM(Tabuľka9[[#This Row],[Predpokladané spotrebované množstvo 07-12/2022]]*Tabuľka9[[#This Row],[Cena MJ S  DPH]])</f>
        <v>0</v>
      </c>
      <c r="H3738" s="1">
        <v>35653663</v>
      </c>
      <c r="I3738" t="str">
        <f>_xlfn.XLOOKUP(Tabuľka9[[#This Row],[IČO]],Zlúčenie1[IČO],Zlúčenie1[zariadenie_short])</f>
        <v>DSS Sušany</v>
      </c>
      <c r="J3738" t="str">
        <f>_xlfn.XLOOKUP(Tabuľka9[[#This Row],[IČO]],Zlúčenie1[IČO],Zlúčenie1[cis_obce.okres_skratka])</f>
        <v>PT</v>
      </c>
    </row>
    <row r="3739" spans="1:10" hidden="1" x14ac:dyDescent="0.25">
      <c r="A3739" t="s">
        <v>92</v>
      </c>
      <c r="B3739" t="s">
        <v>186</v>
      </c>
      <c r="C3739" t="s">
        <v>45</v>
      </c>
      <c r="D3739"/>
      <c r="E3739" s="8"/>
      <c r="F3739"/>
      <c r="G3739">
        <f>SUM(Tabuľka9[[#This Row],[Predpokladané spotrebované množstvo 07-12/2022]]*Tabuľka9[[#This Row],[Cena MJ S  DPH]])</f>
        <v>0</v>
      </c>
      <c r="H3739" s="1">
        <v>35653663</v>
      </c>
      <c r="I3739" t="str">
        <f>_xlfn.XLOOKUP(Tabuľka9[[#This Row],[IČO]],Zlúčenie1[IČO],Zlúčenie1[zariadenie_short])</f>
        <v>DSS Sušany</v>
      </c>
      <c r="J3739" t="str">
        <f>_xlfn.XLOOKUP(Tabuľka9[[#This Row],[IČO]],Zlúčenie1[IČO],Zlúčenie1[cis_obce.okres_skratka])</f>
        <v>PT</v>
      </c>
    </row>
    <row r="3740" spans="1:10" hidden="1" x14ac:dyDescent="0.25">
      <c r="A3740" t="s">
        <v>92</v>
      </c>
      <c r="B3740" t="s">
        <v>187</v>
      </c>
      <c r="C3740" t="s">
        <v>10</v>
      </c>
      <c r="D3740"/>
      <c r="E3740" s="8"/>
      <c r="F3740"/>
      <c r="G3740">
        <f>SUM(Tabuľka9[[#This Row],[Predpokladané spotrebované množstvo 07-12/2022]]*Tabuľka9[[#This Row],[Cena MJ S  DPH]])</f>
        <v>0</v>
      </c>
      <c r="H3740" s="1">
        <v>35653663</v>
      </c>
      <c r="I3740" t="str">
        <f>_xlfn.XLOOKUP(Tabuľka9[[#This Row],[IČO]],Zlúčenie1[IČO],Zlúčenie1[zariadenie_short])</f>
        <v>DSS Sušany</v>
      </c>
      <c r="J3740" t="str">
        <f>_xlfn.XLOOKUP(Tabuľka9[[#This Row],[IČO]],Zlúčenie1[IČO],Zlúčenie1[cis_obce.okres_skratka])</f>
        <v>PT</v>
      </c>
    </row>
    <row r="3741" spans="1:10" hidden="1" x14ac:dyDescent="0.25">
      <c r="A3741" t="s">
        <v>92</v>
      </c>
      <c r="B3741" t="s">
        <v>188</v>
      </c>
      <c r="C3741" t="s">
        <v>10</v>
      </c>
      <c r="D3741"/>
      <c r="E3741" s="8"/>
      <c r="F3741"/>
      <c r="G3741">
        <f>SUM(Tabuľka9[[#This Row],[Predpokladané spotrebované množstvo 07-12/2022]]*Tabuľka9[[#This Row],[Cena MJ S  DPH]])</f>
        <v>0</v>
      </c>
      <c r="H3741" s="1">
        <v>35653663</v>
      </c>
      <c r="I3741" t="str">
        <f>_xlfn.XLOOKUP(Tabuľka9[[#This Row],[IČO]],Zlúčenie1[IČO],Zlúčenie1[zariadenie_short])</f>
        <v>DSS Sušany</v>
      </c>
      <c r="J3741" t="str">
        <f>_xlfn.XLOOKUP(Tabuľka9[[#This Row],[IČO]],Zlúčenie1[IČO],Zlúčenie1[cis_obce.okres_skratka])</f>
        <v>PT</v>
      </c>
    </row>
    <row r="3742" spans="1:10" hidden="1" x14ac:dyDescent="0.25">
      <c r="A3742" t="s">
        <v>7</v>
      </c>
      <c r="B3742" t="s">
        <v>8</v>
      </c>
      <c r="C3742" t="s">
        <v>10</v>
      </c>
      <c r="D3742"/>
      <c r="E3742" s="8"/>
      <c r="F3742"/>
      <c r="G3742">
        <f>SUM(Tabuľka9[[#This Row],[Predpokladané spotrebované množstvo 07-12/2022]]*Tabuľka9[[#This Row],[Cena MJ S  DPH]])</f>
        <v>0</v>
      </c>
      <c r="H3742" s="1">
        <v>35679565</v>
      </c>
      <c r="I3742" t="str">
        <f>_xlfn.XLOOKUP(Tabuľka9[[#This Row],[IČO]],Zlúčenie1[IČO],Zlúčenie1[zariadenie_short])</f>
        <v>DSS Tisovec</v>
      </c>
      <c r="J3742" t="str">
        <f>_xlfn.XLOOKUP(Tabuľka9[[#This Row],[IČO]],Zlúčenie1[IČO],Zlúčenie1[cis_obce.okres_skratka])</f>
        <v>RS</v>
      </c>
    </row>
    <row r="3743" spans="1:10" hidden="1" x14ac:dyDescent="0.25">
      <c r="A3743" t="s">
        <v>7</v>
      </c>
      <c r="B3743" t="s">
        <v>9</v>
      </c>
      <c r="C3743" t="s">
        <v>10</v>
      </c>
      <c r="D3743"/>
      <c r="E3743" s="8"/>
      <c r="F3743"/>
      <c r="G3743">
        <f>SUM(Tabuľka9[[#This Row],[Predpokladané spotrebované množstvo 07-12/2022]]*Tabuľka9[[#This Row],[Cena MJ S  DPH]])</f>
        <v>0</v>
      </c>
      <c r="H3743" s="1">
        <v>35679565</v>
      </c>
      <c r="I3743" t="str">
        <f>_xlfn.XLOOKUP(Tabuľka9[[#This Row],[IČO]],Zlúčenie1[IČO],Zlúčenie1[zariadenie_short])</f>
        <v>DSS Tisovec</v>
      </c>
      <c r="J3743" t="str">
        <f>_xlfn.XLOOKUP(Tabuľka9[[#This Row],[IČO]],Zlúčenie1[IČO],Zlúčenie1[cis_obce.okres_skratka])</f>
        <v>RS</v>
      </c>
    </row>
    <row r="3744" spans="1:10" hidden="1" x14ac:dyDescent="0.25">
      <c r="A3744" t="s">
        <v>7</v>
      </c>
      <c r="B3744" t="s">
        <v>11</v>
      </c>
      <c r="C3744" t="s">
        <v>10</v>
      </c>
      <c r="D3744"/>
      <c r="E3744" s="8">
        <v>1.6</v>
      </c>
      <c r="F3744"/>
      <c r="G3744">
        <f>SUM(Tabuľka9[[#This Row],[Predpokladané spotrebované množstvo 07-12/2022]]*Tabuľka9[[#This Row],[Cena MJ S  DPH]])</f>
        <v>0</v>
      </c>
      <c r="H3744" s="1">
        <v>35679565</v>
      </c>
      <c r="I3744" t="str">
        <f>_xlfn.XLOOKUP(Tabuľka9[[#This Row],[IČO]],Zlúčenie1[IČO],Zlúčenie1[zariadenie_short])</f>
        <v>DSS Tisovec</v>
      </c>
      <c r="J3744" t="str">
        <f>_xlfn.XLOOKUP(Tabuľka9[[#This Row],[IČO]],Zlúčenie1[IČO],Zlúčenie1[cis_obce.okres_skratka])</f>
        <v>RS</v>
      </c>
    </row>
    <row r="3745" spans="1:10" hidden="1" x14ac:dyDescent="0.25">
      <c r="A3745" t="s">
        <v>7</v>
      </c>
      <c r="B3745" t="s">
        <v>12</v>
      </c>
      <c r="C3745" t="s">
        <v>10</v>
      </c>
      <c r="D3745"/>
      <c r="E3745" s="8">
        <v>0.56000000000000005</v>
      </c>
      <c r="F3745"/>
      <c r="G3745">
        <f>SUM(Tabuľka9[[#This Row],[Predpokladané spotrebované množstvo 07-12/2022]]*Tabuľka9[[#This Row],[Cena MJ S  DPH]])</f>
        <v>0</v>
      </c>
      <c r="H3745" s="1">
        <v>35679565</v>
      </c>
      <c r="I3745" t="str">
        <f>_xlfn.XLOOKUP(Tabuľka9[[#This Row],[IČO]],Zlúčenie1[IČO],Zlúčenie1[zariadenie_short])</f>
        <v>DSS Tisovec</v>
      </c>
      <c r="J3745" t="str">
        <f>_xlfn.XLOOKUP(Tabuľka9[[#This Row],[IČO]],Zlúčenie1[IČO],Zlúčenie1[cis_obce.okres_skratka])</f>
        <v>RS</v>
      </c>
    </row>
    <row r="3746" spans="1:10" hidden="1" x14ac:dyDescent="0.25">
      <c r="A3746" t="s">
        <v>7</v>
      </c>
      <c r="B3746" t="s">
        <v>13</v>
      </c>
      <c r="C3746" t="s">
        <v>10</v>
      </c>
      <c r="D3746"/>
      <c r="E3746" s="8"/>
      <c r="F3746"/>
      <c r="G3746">
        <f>SUM(Tabuľka9[[#This Row],[Predpokladané spotrebované množstvo 07-12/2022]]*Tabuľka9[[#This Row],[Cena MJ S  DPH]])</f>
        <v>0</v>
      </c>
      <c r="H3746" s="1">
        <v>35679565</v>
      </c>
      <c r="I3746" t="str">
        <f>_xlfn.XLOOKUP(Tabuľka9[[#This Row],[IČO]],Zlúčenie1[IČO],Zlúčenie1[zariadenie_short])</f>
        <v>DSS Tisovec</v>
      </c>
      <c r="J3746" t="str">
        <f>_xlfn.XLOOKUP(Tabuľka9[[#This Row],[IČO]],Zlúčenie1[IČO],Zlúčenie1[cis_obce.okres_skratka])</f>
        <v>RS</v>
      </c>
    </row>
    <row r="3747" spans="1:10" hidden="1" x14ac:dyDescent="0.25">
      <c r="A3747" t="s">
        <v>7</v>
      </c>
      <c r="B3747" t="s">
        <v>14</v>
      </c>
      <c r="C3747" t="s">
        <v>10</v>
      </c>
      <c r="D3747"/>
      <c r="E3747" s="8"/>
      <c r="F3747"/>
      <c r="G3747">
        <f>SUM(Tabuľka9[[#This Row],[Predpokladané spotrebované množstvo 07-12/2022]]*Tabuľka9[[#This Row],[Cena MJ S  DPH]])</f>
        <v>0</v>
      </c>
      <c r="H3747" s="1">
        <v>35679565</v>
      </c>
      <c r="I3747" t="str">
        <f>_xlfn.XLOOKUP(Tabuľka9[[#This Row],[IČO]],Zlúčenie1[IČO],Zlúčenie1[zariadenie_short])</f>
        <v>DSS Tisovec</v>
      </c>
      <c r="J3747" t="str">
        <f>_xlfn.XLOOKUP(Tabuľka9[[#This Row],[IČO]],Zlúčenie1[IČO],Zlúčenie1[cis_obce.okres_skratka])</f>
        <v>RS</v>
      </c>
    </row>
    <row r="3748" spans="1:10" hidden="1" x14ac:dyDescent="0.25">
      <c r="A3748" t="s">
        <v>7</v>
      </c>
      <c r="B3748" t="s">
        <v>15</v>
      </c>
      <c r="C3748" t="s">
        <v>16</v>
      </c>
      <c r="D3748"/>
      <c r="E3748" s="8">
        <v>0.42</v>
      </c>
      <c r="F3748"/>
      <c r="G3748">
        <f>SUM(Tabuľka9[[#This Row],[Predpokladané spotrebované množstvo 07-12/2022]]*Tabuľka9[[#This Row],[Cena MJ S  DPH]])</f>
        <v>0</v>
      </c>
      <c r="H3748" s="1">
        <v>35679565</v>
      </c>
      <c r="I3748" t="str">
        <f>_xlfn.XLOOKUP(Tabuľka9[[#This Row],[IČO]],Zlúčenie1[IČO],Zlúčenie1[zariadenie_short])</f>
        <v>DSS Tisovec</v>
      </c>
      <c r="J3748" t="str">
        <f>_xlfn.XLOOKUP(Tabuľka9[[#This Row],[IČO]],Zlúčenie1[IČO],Zlúčenie1[cis_obce.okres_skratka])</f>
        <v>RS</v>
      </c>
    </row>
    <row r="3749" spans="1:10" hidden="1" x14ac:dyDescent="0.25">
      <c r="A3749" t="s">
        <v>7</v>
      </c>
      <c r="B3749" t="s">
        <v>17</v>
      </c>
      <c r="C3749" t="s">
        <v>10</v>
      </c>
      <c r="D3749"/>
      <c r="E3749" s="8">
        <v>2.85</v>
      </c>
      <c r="F3749"/>
      <c r="G3749">
        <f>SUM(Tabuľka9[[#This Row],[Predpokladané spotrebované množstvo 07-12/2022]]*Tabuľka9[[#This Row],[Cena MJ S  DPH]])</f>
        <v>0</v>
      </c>
      <c r="H3749" s="1">
        <v>35679565</v>
      </c>
      <c r="I3749" t="str">
        <f>_xlfn.XLOOKUP(Tabuľka9[[#This Row],[IČO]],Zlúčenie1[IČO],Zlúčenie1[zariadenie_short])</f>
        <v>DSS Tisovec</v>
      </c>
      <c r="J3749" t="str">
        <f>_xlfn.XLOOKUP(Tabuľka9[[#This Row],[IČO]],Zlúčenie1[IČO],Zlúčenie1[cis_obce.okres_skratka])</f>
        <v>RS</v>
      </c>
    </row>
    <row r="3750" spans="1:10" hidden="1" x14ac:dyDescent="0.25">
      <c r="A3750" t="s">
        <v>7</v>
      </c>
      <c r="B3750" t="s">
        <v>18</v>
      </c>
      <c r="C3750" t="s">
        <v>10</v>
      </c>
      <c r="D3750"/>
      <c r="E3750" s="8"/>
      <c r="F3750"/>
      <c r="G3750">
        <f>SUM(Tabuľka9[[#This Row],[Predpokladané spotrebované množstvo 07-12/2022]]*Tabuľka9[[#This Row],[Cena MJ S  DPH]])</f>
        <v>0</v>
      </c>
      <c r="H3750" s="1">
        <v>35679565</v>
      </c>
      <c r="I3750" t="str">
        <f>_xlfn.XLOOKUP(Tabuľka9[[#This Row],[IČO]],Zlúčenie1[IČO],Zlúčenie1[zariadenie_short])</f>
        <v>DSS Tisovec</v>
      </c>
      <c r="J3750" t="str">
        <f>_xlfn.XLOOKUP(Tabuľka9[[#This Row],[IČO]],Zlúčenie1[IČO],Zlúčenie1[cis_obce.okres_skratka])</f>
        <v>RS</v>
      </c>
    </row>
    <row r="3751" spans="1:10" hidden="1" x14ac:dyDescent="0.25">
      <c r="A3751" t="s">
        <v>7</v>
      </c>
      <c r="B3751" t="s">
        <v>19</v>
      </c>
      <c r="C3751" t="s">
        <v>10</v>
      </c>
      <c r="D3751"/>
      <c r="E3751" s="8"/>
      <c r="F3751"/>
      <c r="G3751">
        <f>SUM(Tabuľka9[[#This Row],[Predpokladané spotrebované množstvo 07-12/2022]]*Tabuľka9[[#This Row],[Cena MJ S  DPH]])</f>
        <v>0</v>
      </c>
      <c r="H3751" s="1">
        <v>35679565</v>
      </c>
      <c r="I3751" t="str">
        <f>_xlfn.XLOOKUP(Tabuľka9[[#This Row],[IČO]],Zlúčenie1[IČO],Zlúčenie1[zariadenie_short])</f>
        <v>DSS Tisovec</v>
      </c>
      <c r="J3751" t="str">
        <f>_xlfn.XLOOKUP(Tabuľka9[[#This Row],[IČO]],Zlúčenie1[IČO],Zlúčenie1[cis_obce.okres_skratka])</f>
        <v>RS</v>
      </c>
    </row>
    <row r="3752" spans="1:10" hidden="1" x14ac:dyDescent="0.25">
      <c r="A3752" t="s">
        <v>7</v>
      </c>
      <c r="B3752" t="s">
        <v>20</v>
      </c>
      <c r="C3752" t="s">
        <v>10</v>
      </c>
      <c r="D3752"/>
      <c r="E3752" s="8"/>
      <c r="F3752"/>
      <c r="G3752">
        <f>SUM(Tabuľka9[[#This Row],[Predpokladané spotrebované množstvo 07-12/2022]]*Tabuľka9[[#This Row],[Cena MJ S  DPH]])</f>
        <v>0</v>
      </c>
      <c r="H3752" s="1">
        <v>35679565</v>
      </c>
      <c r="I3752" t="str">
        <f>_xlfn.XLOOKUP(Tabuľka9[[#This Row],[IČO]],Zlúčenie1[IČO],Zlúčenie1[zariadenie_short])</f>
        <v>DSS Tisovec</v>
      </c>
      <c r="J3752" t="str">
        <f>_xlfn.XLOOKUP(Tabuľka9[[#This Row],[IČO]],Zlúčenie1[IČO],Zlúčenie1[cis_obce.okres_skratka])</f>
        <v>RS</v>
      </c>
    </row>
    <row r="3753" spans="1:10" hidden="1" x14ac:dyDescent="0.25">
      <c r="A3753" t="s">
        <v>7</v>
      </c>
      <c r="B3753" t="s">
        <v>21</v>
      </c>
      <c r="C3753" t="s">
        <v>22</v>
      </c>
      <c r="D3753"/>
      <c r="E3753" s="8"/>
      <c r="F3753"/>
      <c r="G3753">
        <f>SUM(Tabuľka9[[#This Row],[Predpokladané spotrebované množstvo 07-12/2022]]*Tabuľka9[[#This Row],[Cena MJ S  DPH]])</f>
        <v>0</v>
      </c>
      <c r="H3753" s="1">
        <v>35679565</v>
      </c>
      <c r="I3753" t="str">
        <f>_xlfn.XLOOKUP(Tabuľka9[[#This Row],[IČO]],Zlúčenie1[IČO],Zlúčenie1[zariadenie_short])</f>
        <v>DSS Tisovec</v>
      </c>
      <c r="J3753" t="str">
        <f>_xlfn.XLOOKUP(Tabuľka9[[#This Row],[IČO]],Zlúčenie1[IČO],Zlúčenie1[cis_obce.okres_skratka])</f>
        <v>RS</v>
      </c>
    </row>
    <row r="3754" spans="1:10" hidden="1" x14ac:dyDescent="0.25">
      <c r="A3754" t="s">
        <v>7</v>
      </c>
      <c r="B3754" t="s">
        <v>23</v>
      </c>
      <c r="C3754" t="s">
        <v>10</v>
      </c>
      <c r="D3754"/>
      <c r="E3754" s="8"/>
      <c r="F3754"/>
      <c r="G3754">
        <f>SUM(Tabuľka9[[#This Row],[Predpokladané spotrebované množstvo 07-12/2022]]*Tabuľka9[[#This Row],[Cena MJ S  DPH]])</f>
        <v>0</v>
      </c>
      <c r="H3754" s="1">
        <v>35679565</v>
      </c>
      <c r="I3754" t="str">
        <f>_xlfn.XLOOKUP(Tabuľka9[[#This Row],[IČO]],Zlúčenie1[IČO],Zlúčenie1[zariadenie_short])</f>
        <v>DSS Tisovec</v>
      </c>
      <c r="J3754" t="str">
        <f>_xlfn.XLOOKUP(Tabuľka9[[#This Row],[IČO]],Zlúčenie1[IČO],Zlúčenie1[cis_obce.okres_skratka])</f>
        <v>RS</v>
      </c>
    </row>
    <row r="3755" spans="1:10" hidden="1" x14ac:dyDescent="0.25">
      <c r="A3755" t="s">
        <v>7</v>
      </c>
      <c r="B3755" t="s">
        <v>24</v>
      </c>
      <c r="C3755" t="s">
        <v>10</v>
      </c>
      <c r="D3755"/>
      <c r="E3755" s="8">
        <v>2.1</v>
      </c>
      <c r="F3755"/>
      <c r="G3755">
        <f>SUM(Tabuľka9[[#This Row],[Predpokladané spotrebované množstvo 07-12/2022]]*Tabuľka9[[#This Row],[Cena MJ S  DPH]])</f>
        <v>0</v>
      </c>
      <c r="H3755" s="1">
        <v>35679565</v>
      </c>
      <c r="I3755" t="str">
        <f>_xlfn.XLOOKUP(Tabuľka9[[#This Row],[IČO]],Zlúčenie1[IČO],Zlúčenie1[zariadenie_short])</f>
        <v>DSS Tisovec</v>
      </c>
      <c r="J3755" t="str">
        <f>_xlfn.XLOOKUP(Tabuľka9[[#This Row],[IČO]],Zlúčenie1[IČO],Zlúčenie1[cis_obce.okres_skratka])</f>
        <v>RS</v>
      </c>
    </row>
    <row r="3756" spans="1:10" hidden="1" x14ac:dyDescent="0.25">
      <c r="A3756" t="s">
        <v>7</v>
      </c>
      <c r="B3756" t="s">
        <v>25</v>
      </c>
      <c r="C3756" t="s">
        <v>10</v>
      </c>
      <c r="D3756"/>
      <c r="E3756" s="8">
        <v>2.1</v>
      </c>
      <c r="F3756"/>
      <c r="G3756">
        <f>SUM(Tabuľka9[[#This Row],[Predpokladané spotrebované množstvo 07-12/2022]]*Tabuľka9[[#This Row],[Cena MJ S  DPH]])</f>
        <v>0</v>
      </c>
      <c r="H3756" s="1">
        <v>35679565</v>
      </c>
      <c r="I3756" t="str">
        <f>_xlfn.XLOOKUP(Tabuľka9[[#This Row],[IČO]],Zlúčenie1[IČO],Zlúčenie1[zariadenie_short])</f>
        <v>DSS Tisovec</v>
      </c>
      <c r="J3756" t="str">
        <f>_xlfn.XLOOKUP(Tabuľka9[[#This Row],[IČO]],Zlúčenie1[IČO],Zlúčenie1[cis_obce.okres_skratka])</f>
        <v>RS</v>
      </c>
    </row>
    <row r="3757" spans="1:10" hidden="1" x14ac:dyDescent="0.25">
      <c r="A3757" t="s">
        <v>7</v>
      </c>
      <c r="B3757" t="s">
        <v>26</v>
      </c>
      <c r="C3757" t="s">
        <v>10</v>
      </c>
      <c r="D3757"/>
      <c r="E3757" s="8">
        <v>1.35</v>
      </c>
      <c r="F3757"/>
      <c r="G3757">
        <f>SUM(Tabuľka9[[#This Row],[Predpokladané spotrebované množstvo 07-12/2022]]*Tabuľka9[[#This Row],[Cena MJ S  DPH]])</f>
        <v>0</v>
      </c>
      <c r="H3757" s="1">
        <v>35679565</v>
      </c>
      <c r="I3757" t="str">
        <f>_xlfn.XLOOKUP(Tabuľka9[[#This Row],[IČO]],Zlúčenie1[IČO],Zlúčenie1[zariadenie_short])</f>
        <v>DSS Tisovec</v>
      </c>
      <c r="J3757" t="str">
        <f>_xlfn.XLOOKUP(Tabuľka9[[#This Row],[IČO]],Zlúčenie1[IČO],Zlúčenie1[cis_obce.okres_skratka])</f>
        <v>RS</v>
      </c>
    </row>
    <row r="3758" spans="1:10" hidden="1" x14ac:dyDescent="0.25">
      <c r="A3758" t="s">
        <v>7</v>
      </c>
      <c r="B3758" t="s">
        <v>27</v>
      </c>
      <c r="C3758" t="s">
        <v>10</v>
      </c>
      <c r="D3758"/>
      <c r="E3758" s="8">
        <v>0.75</v>
      </c>
      <c r="F3758"/>
      <c r="G3758">
        <f>SUM(Tabuľka9[[#This Row],[Predpokladané spotrebované množstvo 07-12/2022]]*Tabuľka9[[#This Row],[Cena MJ S  DPH]])</f>
        <v>0</v>
      </c>
      <c r="H3758" s="1">
        <v>35679565</v>
      </c>
      <c r="I3758" t="str">
        <f>_xlfn.XLOOKUP(Tabuľka9[[#This Row],[IČO]],Zlúčenie1[IČO],Zlúčenie1[zariadenie_short])</f>
        <v>DSS Tisovec</v>
      </c>
      <c r="J3758" t="str">
        <f>_xlfn.XLOOKUP(Tabuľka9[[#This Row],[IČO]],Zlúčenie1[IČO],Zlúčenie1[cis_obce.okres_skratka])</f>
        <v>RS</v>
      </c>
    </row>
    <row r="3759" spans="1:10" hidden="1" x14ac:dyDescent="0.25">
      <c r="A3759" t="s">
        <v>7</v>
      </c>
      <c r="B3759" t="s">
        <v>28</v>
      </c>
      <c r="C3759" t="s">
        <v>10</v>
      </c>
      <c r="D3759"/>
      <c r="E3759" s="8">
        <v>0.75</v>
      </c>
      <c r="F3759"/>
      <c r="G3759">
        <f>SUM(Tabuľka9[[#This Row],[Predpokladané spotrebované množstvo 07-12/2022]]*Tabuľka9[[#This Row],[Cena MJ S  DPH]])</f>
        <v>0</v>
      </c>
      <c r="H3759" s="1">
        <v>35679565</v>
      </c>
      <c r="I3759" t="str">
        <f>_xlfn.XLOOKUP(Tabuľka9[[#This Row],[IČO]],Zlúčenie1[IČO],Zlúčenie1[zariadenie_short])</f>
        <v>DSS Tisovec</v>
      </c>
      <c r="J3759" t="str">
        <f>_xlfn.XLOOKUP(Tabuľka9[[#This Row],[IČO]],Zlúčenie1[IČO],Zlúčenie1[cis_obce.okres_skratka])</f>
        <v>RS</v>
      </c>
    </row>
    <row r="3760" spans="1:10" hidden="1" x14ac:dyDescent="0.25">
      <c r="A3760" t="s">
        <v>7</v>
      </c>
      <c r="B3760" t="s">
        <v>29</v>
      </c>
      <c r="C3760" t="s">
        <v>16</v>
      </c>
      <c r="D3760"/>
      <c r="E3760" s="8">
        <v>0.61</v>
      </c>
      <c r="F3760"/>
      <c r="G3760">
        <f>SUM(Tabuľka9[[#This Row],[Predpokladané spotrebované množstvo 07-12/2022]]*Tabuľka9[[#This Row],[Cena MJ S  DPH]])</f>
        <v>0</v>
      </c>
      <c r="H3760" s="1">
        <v>35679565</v>
      </c>
      <c r="I3760" t="str">
        <f>_xlfn.XLOOKUP(Tabuľka9[[#This Row],[IČO]],Zlúčenie1[IČO],Zlúčenie1[zariadenie_short])</f>
        <v>DSS Tisovec</v>
      </c>
      <c r="J3760" t="str">
        <f>_xlfn.XLOOKUP(Tabuľka9[[#This Row],[IČO]],Zlúčenie1[IČO],Zlúčenie1[cis_obce.okres_skratka])</f>
        <v>RS</v>
      </c>
    </row>
    <row r="3761" spans="1:10" hidden="1" x14ac:dyDescent="0.25">
      <c r="A3761" t="s">
        <v>7</v>
      </c>
      <c r="B3761" t="s">
        <v>30</v>
      </c>
      <c r="C3761" t="s">
        <v>10</v>
      </c>
      <c r="D3761"/>
      <c r="E3761" s="8"/>
      <c r="F3761"/>
      <c r="G3761">
        <f>SUM(Tabuľka9[[#This Row],[Predpokladané spotrebované množstvo 07-12/2022]]*Tabuľka9[[#This Row],[Cena MJ S  DPH]])</f>
        <v>0</v>
      </c>
      <c r="H3761" s="1">
        <v>35679565</v>
      </c>
      <c r="I3761" t="str">
        <f>_xlfn.XLOOKUP(Tabuľka9[[#This Row],[IČO]],Zlúčenie1[IČO],Zlúčenie1[zariadenie_short])</f>
        <v>DSS Tisovec</v>
      </c>
      <c r="J3761" t="str">
        <f>_xlfn.XLOOKUP(Tabuľka9[[#This Row],[IČO]],Zlúčenie1[IČO],Zlúčenie1[cis_obce.okres_skratka])</f>
        <v>RS</v>
      </c>
    </row>
    <row r="3762" spans="1:10" hidden="1" x14ac:dyDescent="0.25">
      <c r="A3762" t="s">
        <v>7</v>
      </c>
      <c r="B3762" t="s">
        <v>31</v>
      </c>
      <c r="C3762" t="s">
        <v>10</v>
      </c>
      <c r="D3762"/>
      <c r="E3762" s="8"/>
      <c r="F3762"/>
      <c r="G3762">
        <f>SUM(Tabuľka9[[#This Row],[Predpokladané spotrebované množstvo 07-12/2022]]*Tabuľka9[[#This Row],[Cena MJ S  DPH]])</f>
        <v>0</v>
      </c>
      <c r="H3762" s="1">
        <v>35679565</v>
      </c>
      <c r="I3762" t="str">
        <f>_xlfn.XLOOKUP(Tabuľka9[[#This Row],[IČO]],Zlúčenie1[IČO],Zlúčenie1[zariadenie_short])</f>
        <v>DSS Tisovec</v>
      </c>
      <c r="J3762" t="str">
        <f>_xlfn.XLOOKUP(Tabuľka9[[#This Row],[IČO]],Zlúčenie1[IČO],Zlúčenie1[cis_obce.okres_skratka])</f>
        <v>RS</v>
      </c>
    </row>
    <row r="3763" spans="1:10" hidden="1" x14ac:dyDescent="0.25">
      <c r="A3763" t="s">
        <v>7</v>
      </c>
      <c r="B3763" t="s">
        <v>32</v>
      </c>
      <c r="C3763" t="s">
        <v>10</v>
      </c>
      <c r="D3763"/>
      <c r="E3763" s="8">
        <v>0.69</v>
      </c>
      <c r="F3763"/>
      <c r="G3763">
        <f>SUM(Tabuľka9[[#This Row],[Predpokladané spotrebované množstvo 07-12/2022]]*Tabuľka9[[#This Row],[Cena MJ S  DPH]])</f>
        <v>0</v>
      </c>
      <c r="H3763" s="1">
        <v>35679565</v>
      </c>
      <c r="I3763" t="str">
        <f>_xlfn.XLOOKUP(Tabuľka9[[#This Row],[IČO]],Zlúčenie1[IČO],Zlúčenie1[zariadenie_short])</f>
        <v>DSS Tisovec</v>
      </c>
      <c r="J3763" t="str">
        <f>_xlfn.XLOOKUP(Tabuľka9[[#This Row],[IČO]],Zlúčenie1[IČO],Zlúčenie1[cis_obce.okres_skratka])</f>
        <v>RS</v>
      </c>
    </row>
    <row r="3764" spans="1:10" hidden="1" x14ac:dyDescent="0.25">
      <c r="A3764" t="s">
        <v>7</v>
      </c>
      <c r="B3764" t="s">
        <v>33</v>
      </c>
      <c r="C3764" t="s">
        <v>10</v>
      </c>
      <c r="D3764"/>
      <c r="E3764" s="8"/>
      <c r="F3764"/>
      <c r="G3764">
        <f>SUM(Tabuľka9[[#This Row],[Predpokladané spotrebované množstvo 07-12/2022]]*Tabuľka9[[#This Row],[Cena MJ S  DPH]])</f>
        <v>0</v>
      </c>
      <c r="H3764" s="1">
        <v>35679565</v>
      </c>
      <c r="I3764" t="str">
        <f>_xlfn.XLOOKUP(Tabuľka9[[#This Row],[IČO]],Zlúčenie1[IČO],Zlúčenie1[zariadenie_short])</f>
        <v>DSS Tisovec</v>
      </c>
      <c r="J3764" t="str">
        <f>_xlfn.XLOOKUP(Tabuľka9[[#This Row],[IČO]],Zlúčenie1[IČO],Zlúčenie1[cis_obce.okres_skratka])</f>
        <v>RS</v>
      </c>
    </row>
    <row r="3765" spans="1:10" hidden="1" x14ac:dyDescent="0.25">
      <c r="A3765" t="s">
        <v>7</v>
      </c>
      <c r="B3765" t="s">
        <v>34</v>
      </c>
      <c r="C3765" t="s">
        <v>10</v>
      </c>
      <c r="D3765"/>
      <c r="E3765" s="8">
        <v>0.55000000000000004</v>
      </c>
      <c r="F3765"/>
      <c r="G3765">
        <f>SUM(Tabuľka9[[#This Row],[Predpokladané spotrebované množstvo 07-12/2022]]*Tabuľka9[[#This Row],[Cena MJ S  DPH]])</f>
        <v>0</v>
      </c>
      <c r="H3765" s="1">
        <v>35679565</v>
      </c>
      <c r="I3765" t="str">
        <f>_xlfn.XLOOKUP(Tabuľka9[[#This Row],[IČO]],Zlúčenie1[IČO],Zlúčenie1[zariadenie_short])</f>
        <v>DSS Tisovec</v>
      </c>
      <c r="J3765" t="str">
        <f>_xlfn.XLOOKUP(Tabuľka9[[#This Row],[IČO]],Zlúčenie1[IČO],Zlúčenie1[cis_obce.okres_skratka])</f>
        <v>RS</v>
      </c>
    </row>
    <row r="3766" spans="1:10" hidden="1" x14ac:dyDescent="0.25">
      <c r="A3766" t="s">
        <v>7</v>
      </c>
      <c r="B3766" t="s">
        <v>35</v>
      </c>
      <c r="C3766" t="s">
        <v>10</v>
      </c>
      <c r="D3766"/>
      <c r="E3766" s="8">
        <v>0.6</v>
      </c>
      <c r="F3766"/>
      <c r="G3766">
        <f>SUM(Tabuľka9[[#This Row],[Predpokladané spotrebované množstvo 07-12/2022]]*Tabuľka9[[#This Row],[Cena MJ S  DPH]])</f>
        <v>0</v>
      </c>
      <c r="H3766" s="1">
        <v>35679565</v>
      </c>
      <c r="I3766" t="str">
        <f>_xlfn.XLOOKUP(Tabuľka9[[#This Row],[IČO]],Zlúčenie1[IČO],Zlúčenie1[zariadenie_short])</f>
        <v>DSS Tisovec</v>
      </c>
      <c r="J3766" t="str">
        <f>_xlfn.XLOOKUP(Tabuľka9[[#This Row],[IČO]],Zlúčenie1[IČO],Zlúčenie1[cis_obce.okres_skratka])</f>
        <v>RS</v>
      </c>
    </row>
    <row r="3767" spans="1:10" hidden="1" x14ac:dyDescent="0.25">
      <c r="A3767" t="s">
        <v>7</v>
      </c>
      <c r="B3767" t="s">
        <v>36</v>
      </c>
      <c r="C3767" t="s">
        <v>10</v>
      </c>
      <c r="D3767"/>
      <c r="E3767" s="8">
        <v>1.1499999999999999</v>
      </c>
      <c r="F3767"/>
      <c r="G3767">
        <f>SUM(Tabuľka9[[#This Row],[Predpokladané spotrebované množstvo 07-12/2022]]*Tabuľka9[[#This Row],[Cena MJ S  DPH]])</f>
        <v>0</v>
      </c>
      <c r="H3767" s="1">
        <v>35679565</v>
      </c>
      <c r="I3767" t="str">
        <f>_xlfn.XLOOKUP(Tabuľka9[[#This Row],[IČO]],Zlúčenie1[IČO],Zlúčenie1[zariadenie_short])</f>
        <v>DSS Tisovec</v>
      </c>
      <c r="J3767" t="str">
        <f>_xlfn.XLOOKUP(Tabuľka9[[#This Row],[IČO]],Zlúčenie1[IČO],Zlúčenie1[cis_obce.okres_skratka])</f>
        <v>RS</v>
      </c>
    </row>
    <row r="3768" spans="1:10" hidden="1" x14ac:dyDescent="0.25">
      <c r="A3768" t="s">
        <v>7</v>
      </c>
      <c r="B3768" t="s">
        <v>37</v>
      </c>
      <c r="C3768" t="s">
        <v>10</v>
      </c>
      <c r="D3768"/>
      <c r="E3768" s="8"/>
      <c r="F3768"/>
      <c r="G3768">
        <f>SUM(Tabuľka9[[#This Row],[Predpokladané spotrebované množstvo 07-12/2022]]*Tabuľka9[[#This Row],[Cena MJ S  DPH]])</f>
        <v>0</v>
      </c>
      <c r="H3768" s="1">
        <v>35679565</v>
      </c>
      <c r="I3768" t="str">
        <f>_xlfn.XLOOKUP(Tabuľka9[[#This Row],[IČO]],Zlúčenie1[IČO],Zlúčenie1[zariadenie_short])</f>
        <v>DSS Tisovec</v>
      </c>
      <c r="J3768" t="str">
        <f>_xlfn.XLOOKUP(Tabuľka9[[#This Row],[IČO]],Zlúčenie1[IČO],Zlúčenie1[cis_obce.okres_skratka])</f>
        <v>RS</v>
      </c>
    </row>
    <row r="3769" spans="1:10" hidden="1" x14ac:dyDescent="0.25">
      <c r="A3769" t="s">
        <v>7</v>
      </c>
      <c r="B3769" t="s">
        <v>38</v>
      </c>
      <c r="C3769" t="s">
        <v>10</v>
      </c>
      <c r="D3769"/>
      <c r="E3769" s="8">
        <v>0.82</v>
      </c>
      <c r="F3769"/>
      <c r="G3769">
        <f>SUM(Tabuľka9[[#This Row],[Predpokladané spotrebované množstvo 07-12/2022]]*Tabuľka9[[#This Row],[Cena MJ S  DPH]])</f>
        <v>0</v>
      </c>
      <c r="H3769" s="1">
        <v>35679565</v>
      </c>
      <c r="I3769" t="str">
        <f>_xlfn.XLOOKUP(Tabuľka9[[#This Row],[IČO]],Zlúčenie1[IČO],Zlúčenie1[zariadenie_short])</f>
        <v>DSS Tisovec</v>
      </c>
      <c r="J3769" t="str">
        <f>_xlfn.XLOOKUP(Tabuľka9[[#This Row],[IČO]],Zlúčenie1[IČO],Zlúčenie1[cis_obce.okres_skratka])</f>
        <v>RS</v>
      </c>
    </row>
    <row r="3770" spans="1:10" hidden="1" x14ac:dyDescent="0.25">
      <c r="A3770" t="s">
        <v>7</v>
      </c>
      <c r="B3770" t="s">
        <v>39</v>
      </c>
      <c r="C3770" t="s">
        <v>16</v>
      </c>
      <c r="D3770"/>
      <c r="E3770" s="8"/>
      <c r="F3770"/>
      <c r="G3770">
        <f>SUM(Tabuľka9[[#This Row],[Predpokladané spotrebované množstvo 07-12/2022]]*Tabuľka9[[#This Row],[Cena MJ S  DPH]])</f>
        <v>0</v>
      </c>
      <c r="H3770" s="1">
        <v>35679565</v>
      </c>
      <c r="I3770" t="str">
        <f>_xlfn.XLOOKUP(Tabuľka9[[#This Row],[IČO]],Zlúčenie1[IČO],Zlúčenie1[zariadenie_short])</f>
        <v>DSS Tisovec</v>
      </c>
      <c r="J3770" t="str">
        <f>_xlfn.XLOOKUP(Tabuľka9[[#This Row],[IČO]],Zlúčenie1[IČO],Zlúčenie1[cis_obce.okres_skratka])</f>
        <v>RS</v>
      </c>
    </row>
    <row r="3771" spans="1:10" hidden="1" x14ac:dyDescent="0.25">
      <c r="A3771" t="s">
        <v>7</v>
      </c>
      <c r="B3771" t="s">
        <v>40</v>
      </c>
      <c r="C3771" t="s">
        <v>10</v>
      </c>
      <c r="D3771"/>
      <c r="E3771" s="8">
        <v>1.5</v>
      </c>
      <c r="F3771"/>
      <c r="G3771">
        <f>SUM(Tabuľka9[[#This Row],[Predpokladané spotrebované množstvo 07-12/2022]]*Tabuľka9[[#This Row],[Cena MJ S  DPH]])</f>
        <v>0</v>
      </c>
      <c r="H3771" s="1">
        <v>35679565</v>
      </c>
      <c r="I3771" t="str">
        <f>_xlfn.XLOOKUP(Tabuľka9[[#This Row],[IČO]],Zlúčenie1[IČO],Zlúčenie1[zariadenie_short])</f>
        <v>DSS Tisovec</v>
      </c>
      <c r="J3771" t="str">
        <f>_xlfn.XLOOKUP(Tabuľka9[[#This Row],[IČO]],Zlúčenie1[IČO],Zlúčenie1[cis_obce.okres_skratka])</f>
        <v>RS</v>
      </c>
    </row>
    <row r="3772" spans="1:10" hidden="1" x14ac:dyDescent="0.25">
      <c r="A3772" t="s">
        <v>7</v>
      </c>
      <c r="B3772" t="s">
        <v>41</v>
      </c>
      <c r="C3772" t="s">
        <v>10</v>
      </c>
      <c r="D3772"/>
      <c r="E3772" s="8"/>
      <c r="F3772"/>
      <c r="G3772">
        <f>SUM(Tabuľka9[[#This Row],[Predpokladané spotrebované množstvo 07-12/2022]]*Tabuľka9[[#This Row],[Cena MJ S  DPH]])</f>
        <v>0</v>
      </c>
      <c r="H3772" s="1">
        <v>35679565</v>
      </c>
      <c r="I3772" t="str">
        <f>_xlfn.XLOOKUP(Tabuľka9[[#This Row],[IČO]],Zlúčenie1[IČO],Zlúčenie1[zariadenie_short])</f>
        <v>DSS Tisovec</v>
      </c>
      <c r="J3772" t="str">
        <f>_xlfn.XLOOKUP(Tabuľka9[[#This Row],[IČO]],Zlúčenie1[IČO],Zlúčenie1[cis_obce.okres_skratka])</f>
        <v>RS</v>
      </c>
    </row>
    <row r="3773" spans="1:10" hidden="1" x14ac:dyDescent="0.25">
      <c r="A3773" t="s">
        <v>7</v>
      </c>
      <c r="B3773" t="s">
        <v>42</v>
      </c>
      <c r="C3773" t="s">
        <v>10</v>
      </c>
      <c r="D3773"/>
      <c r="E3773" s="8"/>
      <c r="F3773"/>
      <c r="G3773">
        <f>SUM(Tabuľka9[[#This Row],[Predpokladané spotrebované množstvo 07-12/2022]]*Tabuľka9[[#This Row],[Cena MJ S  DPH]])</f>
        <v>0</v>
      </c>
      <c r="H3773" s="1">
        <v>35679565</v>
      </c>
      <c r="I3773" t="str">
        <f>_xlfn.XLOOKUP(Tabuľka9[[#This Row],[IČO]],Zlúčenie1[IČO],Zlúčenie1[zariadenie_short])</f>
        <v>DSS Tisovec</v>
      </c>
      <c r="J3773" t="str">
        <f>_xlfn.XLOOKUP(Tabuľka9[[#This Row],[IČO]],Zlúčenie1[IČO],Zlúčenie1[cis_obce.okres_skratka])</f>
        <v>RS</v>
      </c>
    </row>
    <row r="3774" spans="1:10" hidden="1" x14ac:dyDescent="0.25">
      <c r="A3774" t="s">
        <v>7</v>
      </c>
      <c r="B3774" t="s">
        <v>43</v>
      </c>
      <c r="C3774" t="s">
        <v>10</v>
      </c>
      <c r="D3774"/>
      <c r="E3774" s="8">
        <v>0.55000000000000004</v>
      </c>
      <c r="F3774"/>
      <c r="G3774">
        <f>SUM(Tabuľka9[[#This Row],[Predpokladané spotrebované množstvo 07-12/2022]]*Tabuľka9[[#This Row],[Cena MJ S  DPH]])</f>
        <v>0</v>
      </c>
      <c r="H3774" s="1">
        <v>35679565</v>
      </c>
      <c r="I3774" t="str">
        <f>_xlfn.XLOOKUP(Tabuľka9[[#This Row],[IČO]],Zlúčenie1[IČO],Zlúčenie1[zariadenie_short])</f>
        <v>DSS Tisovec</v>
      </c>
      <c r="J3774" t="str">
        <f>_xlfn.XLOOKUP(Tabuľka9[[#This Row],[IČO]],Zlúčenie1[IČO],Zlúčenie1[cis_obce.okres_skratka])</f>
        <v>RS</v>
      </c>
    </row>
    <row r="3775" spans="1:10" hidden="1" x14ac:dyDescent="0.25">
      <c r="A3775" t="s">
        <v>7</v>
      </c>
      <c r="B3775" t="s">
        <v>44</v>
      </c>
      <c r="C3775" t="s">
        <v>45</v>
      </c>
      <c r="D3775"/>
      <c r="E3775" s="8"/>
      <c r="F3775"/>
      <c r="G3775">
        <f>SUM(Tabuľka9[[#This Row],[Predpokladané spotrebované množstvo 07-12/2022]]*Tabuľka9[[#This Row],[Cena MJ S  DPH]])</f>
        <v>0</v>
      </c>
      <c r="H3775" s="1">
        <v>35679565</v>
      </c>
      <c r="I3775" t="str">
        <f>_xlfn.XLOOKUP(Tabuľka9[[#This Row],[IČO]],Zlúčenie1[IČO],Zlúčenie1[zariadenie_short])</f>
        <v>DSS Tisovec</v>
      </c>
      <c r="J3775" t="str">
        <f>_xlfn.XLOOKUP(Tabuľka9[[#This Row],[IČO]],Zlúčenie1[IČO],Zlúčenie1[cis_obce.okres_skratka])</f>
        <v>RS</v>
      </c>
    </row>
    <row r="3776" spans="1:10" hidden="1" x14ac:dyDescent="0.25">
      <c r="A3776" t="s">
        <v>7</v>
      </c>
      <c r="B3776" t="s">
        <v>46</v>
      </c>
      <c r="C3776" t="s">
        <v>45</v>
      </c>
      <c r="D3776"/>
      <c r="E3776" s="8"/>
      <c r="F3776"/>
      <c r="G3776">
        <f>SUM(Tabuľka9[[#This Row],[Predpokladané spotrebované množstvo 07-12/2022]]*Tabuľka9[[#This Row],[Cena MJ S  DPH]])</f>
        <v>0</v>
      </c>
      <c r="H3776" s="1">
        <v>35679565</v>
      </c>
      <c r="I3776" t="str">
        <f>_xlfn.XLOOKUP(Tabuľka9[[#This Row],[IČO]],Zlúčenie1[IČO],Zlúčenie1[zariadenie_short])</f>
        <v>DSS Tisovec</v>
      </c>
      <c r="J3776" t="str">
        <f>_xlfn.XLOOKUP(Tabuľka9[[#This Row],[IČO]],Zlúčenie1[IČO],Zlúčenie1[cis_obce.okres_skratka])</f>
        <v>RS</v>
      </c>
    </row>
    <row r="3777" spans="1:10" hidden="1" x14ac:dyDescent="0.25">
      <c r="A3777" t="s">
        <v>7</v>
      </c>
      <c r="B3777" t="s">
        <v>47</v>
      </c>
      <c r="C3777" t="s">
        <v>10</v>
      </c>
      <c r="D3777"/>
      <c r="E3777" s="8"/>
      <c r="F3777"/>
      <c r="G3777">
        <f>SUM(Tabuľka9[[#This Row],[Predpokladané spotrebované množstvo 07-12/2022]]*Tabuľka9[[#This Row],[Cena MJ S  DPH]])</f>
        <v>0</v>
      </c>
      <c r="H3777" s="1">
        <v>35679565</v>
      </c>
      <c r="I3777" t="str">
        <f>_xlfn.XLOOKUP(Tabuľka9[[#This Row],[IČO]],Zlúčenie1[IČO],Zlúčenie1[zariadenie_short])</f>
        <v>DSS Tisovec</v>
      </c>
      <c r="J3777" t="str">
        <f>_xlfn.XLOOKUP(Tabuľka9[[#This Row],[IČO]],Zlúčenie1[IČO],Zlúčenie1[cis_obce.okres_skratka])</f>
        <v>RS</v>
      </c>
    </row>
    <row r="3778" spans="1:10" hidden="1" x14ac:dyDescent="0.25">
      <c r="A3778" t="s">
        <v>7</v>
      </c>
      <c r="B3778" t="s">
        <v>48</v>
      </c>
      <c r="C3778" t="s">
        <v>10</v>
      </c>
      <c r="D3778"/>
      <c r="E3778" s="8"/>
      <c r="F3778"/>
      <c r="G3778">
        <f>SUM(Tabuľka9[[#This Row],[Predpokladané spotrebované množstvo 07-12/2022]]*Tabuľka9[[#This Row],[Cena MJ S  DPH]])</f>
        <v>0</v>
      </c>
      <c r="H3778" s="1">
        <v>35679565</v>
      </c>
      <c r="I3778" t="str">
        <f>_xlfn.XLOOKUP(Tabuľka9[[#This Row],[IČO]],Zlúčenie1[IČO],Zlúčenie1[zariadenie_short])</f>
        <v>DSS Tisovec</v>
      </c>
      <c r="J3778" t="str">
        <f>_xlfn.XLOOKUP(Tabuľka9[[#This Row],[IČO]],Zlúčenie1[IČO],Zlúčenie1[cis_obce.okres_skratka])</f>
        <v>RS</v>
      </c>
    </row>
    <row r="3779" spans="1:10" hidden="1" x14ac:dyDescent="0.25">
      <c r="A3779" t="s">
        <v>7</v>
      </c>
      <c r="B3779" t="s">
        <v>49</v>
      </c>
      <c r="C3779" t="s">
        <v>10</v>
      </c>
      <c r="D3779"/>
      <c r="E3779" s="8"/>
      <c r="F3779"/>
      <c r="G3779">
        <f>SUM(Tabuľka9[[#This Row],[Predpokladané spotrebované množstvo 07-12/2022]]*Tabuľka9[[#This Row],[Cena MJ S  DPH]])</f>
        <v>0</v>
      </c>
      <c r="H3779" s="1">
        <v>35679565</v>
      </c>
      <c r="I3779" t="str">
        <f>_xlfn.XLOOKUP(Tabuľka9[[#This Row],[IČO]],Zlúčenie1[IČO],Zlúčenie1[zariadenie_short])</f>
        <v>DSS Tisovec</v>
      </c>
      <c r="J3779" t="str">
        <f>_xlfn.XLOOKUP(Tabuľka9[[#This Row],[IČO]],Zlúčenie1[IČO],Zlúčenie1[cis_obce.okres_skratka])</f>
        <v>RS</v>
      </c>
    </row>
    <row r="3780" spans="1:10" hidden="1" x14ac:dyDescent="0.25">
      <c r="A3780" t="s">
        <v>7</v>
      </c>
      <c r="B3780" t="s">
        <v>50</v>
      </c>
      <c r="C3780" t="s">
        <v>10</v>
      </c>
      <c r="D3780"/>
      <c r="E3780" s="8"/>
      <c r="F3780"/>
      <c r="G3780">
        <f>SUM(Tabuľka9[[#This Row],[Predpokladané spotrebované množstvo 07-12/2022]]*Tabuľka9[[#This Row],[Cena MJ S  DPH]])</f>
        <v>0</v>
      </c>
      <c r="H3780" s="1">
        <v>35679565</v>
      </c>
      <c r="I3780" t="str">
        <f>_xlfn.XLOOKUP(Tabuľka9[[#This Row],[IČO]],Zlúčenie1[IČO],Zlúčenie1[zariadenie_short])</f>
        <v>DSS Tisovec</v>
      </c>
      <c r="J3780" t="str">
        <f>_xlfn.XLOOKUP(Tabuľka9[[#This Row],[IČO]],Zlúčenie1[IČO],Zlúčenie1[cis_obce.okres_skratka])</f>
        <v>RS</v>
      </c>
    </row>
    <row r="3781" spans="1:10" hidden="1" x14ac:dyDescent="0.25">
      <c r="A3781" t="s">
        <v>7</v>
      </c>
      <c r="B3781" t="s">
        <v>51</v>
      </c>
      <c r="C3781" t="s">
        <v>10</v>
      </c>
      <c r="D3781"/>
      <c r="E3781" s="8">
        <v>1.49</v>
      </c>
      <c r="F3781"/>
      <c r="G3781">
        <f>SUM(Tabuľka9[[#This Row],[Predpokladané spotrebované množstvo 07-12/2022]]*Tabuľka9[[#This Row],[Cena MJ S  DPH]])</f>
        <v>0</v>
      </c>
      <c r="H3781" s="1">
        <v>35679565</v>
      </c>
      <c r="I3781" t="str">
        <f>_xlfn.XLOOKUP(Tabuľka9[[#This Row],[IČO]],Zlúčenie1[IČO],Zlúčenie1[zariadenie_short])</f>
        <v>DSS Tisovec</v>
      </c>
      <c r="J3781" t="str">
        <f>_xlfn.XLOOKUP(Tabuľka9[[#This Row],[IČO]],Zlúčenie1[IČO],Zlúčenie1[cis_obce.okres_skratka])</f>
        <v>RS</v>
      </c>
    </row>
    <row r="3782" spans="1:10" hidden="1" x14ac:dyDescent="0.25">
      <c r="A3782" t="s">
        <v>7</v>
      </c>
      <c r="B3782" t="s">
        <v>52</v>
      </c>
      <c r="C3782" t="s">
        <v>10</v>
      </c>
      <c r="D3782"/>
      <c r="E3782" s="8"/>
      <c r="F3782"/>
      <c r="G3782">
        <f>SUM(Tabuľka9[[#This Row],[Predpokladané spotrebované množstvo 07-12/2022]]*Tabuľka9[[#This Row],[Cena MJ S  DPH]])</f>
        <v>0</v>
      </c>
      <c r="H3782" s="1">
        <v>35679565</v>
      </c>
      <c r="I3782" t="str">
        <f>_xlfn.XLOOKUP(Tabuľka9[[#This Row],[IČO]],Zlúčenie1[IČO],Zlúčenie1[zariadenie_short])</f>
        <v>DSS Tisovec</v>
      </c>
      <c r="J3782" t="str">
        <f>_xlfn.XLOOKUP(Tabuľka9[[#This Row],[IČO]],Zlúčenie1[IČO],Zlúčenie1[cis_obce.okres_skratka])</f>
        <v>RS</v>
      </c>
    </row>
    <row r="3783" spans="1:10" hidden="1" x14ac:dyDescent="0.25">
      <c r="A3783" t="s">
        <v>7</v>
      </c>
      <c r="B3783" t="s">
        <v>53</v>
      </c>
      <c r="C3783" t="s">
        <v>10</v>
      </c>
      <c r="D3783"/>
      <c r="E3783" s="8">
        <v>1.49</v>
      </c>
      <c r="F3783"/>
      <c r="G3783">
        <f>SUM(Tabuľka9[[#This Row],[Predpokladané spotrebované množstvo 07-12/2022]]*Tabuľka9[[#This Row],[Cena MJ S  DPH]])</f>
        <v>0</v>
      </c>
      <c r="H3783" s="1">
        <v>35679565</v>
      </c>
      <c r="I3783" t="str">
        <f>_xlfn.XLOOKUP(Tabuľka9[[#This Row],[IČO]],Zlúčenie1[IČO],Zlúčenie1[zariadenie_short])</f>
        <v>DSS Tisovec</v>
      </c>
      <c r="J3783" t="str">
        <f>_xlfn.XLOOKUP(Tabuľka9[[#This Row],[IČO]],Zlúčenie1[IČO],Zlúčenie1[cis_obce.okres_skratka])</f>
        <v>RS</v>
      </c>
    </row>
    <row r="3784" spans="1:10" hidden="1" x14ac:dyDescent="0.25">
      <c r="A3784" t="s">
        <v>7</v>
      </c>
      <c r="B3784" t="s">
        <v>54</v>
      </c>
      <c r="C3784" t="s">
        <v>10</v>
      </c>
      <c r="D3784"/>
      <c r="E3784" s="8"/>
      <c r="F3784"/>
      <c r="G3784">
        <f>SUM(Tabuľka9[[#This Row],[Predpokladané spotrebované množstvo 07-12/2022]]*Tabuľka9[[#This Row],[Cena MJ S  DPH]])</f>
        <v>0</v>
      </c>
      <c r="H3784" s="1">
        <v>35679565</v>
      </c>
      <c r="I3784" t="str">
        <f>_xlfn.XLOOKUP(Tabuľka9[[#This Row],[IČO]],Zlúčenie1[IČO],Zlúčenie1[zariadenie_short])</f>
        <v>DSS Tisovec</v>
      </c>
      <c r="J3784" t="str">
        <f>_xlfn.XLOOKUP(Tabuľka9[[#This Row],[IČO]],Zlúčenie1[IČO],Zlúčenie1[cis_obce.okres_skratka])</f>
        <v>RS</v>
      </c>
    </row>
    <row r="3785" spans="1:10" hidden="1" x14ac:dyDescent="0.25">
      <c r="A3785" t="s">
        <v>7</v>
      </c>
      <c r="B3785" t="s">
        <v>55</v>
      </c>
      <c r="C3785" t="s">
        <v>10</v>
      </c>
      <c r="D3785"/>
      <c r="E3785" s="8"/>
      <c r="F3785"/>
      <c r="G3785">
        <f>SUM(Tabuľka9[[#This Row],[Predpokladané spotrebované množstvo 07-12/2022]]*Tabuľka9[[#This Row],[Cena MJ S  DPH]])</f>
        <v>0</v>
      </c>
      <c r="H3785" s="1">
        <v>35679565</v>
      </c>
      <c r="I3785" t="str">
        <f>_xlfn.XLOOKUP(Tabuľka9[[#This Row],[IČO]],Zlúčenie1[IČO],Zlúčenie1[zariadenie_short])</f>
        <v>DSS Tisovec</v>
      </c>
      <c r="J3785" t="str">
        <f>_xlfn.XLOOKUP(Tabuľka9[[#This Row],[IČO]],Zlúčenie1[IČO],Zlúčenie1[cis_obce.okres_skratka])</f>
        <v>RS</v>
      </c>
    </row>
    <row r="3786" spans="1:10" hidden="1" x14ac:dyDescent="0.25">
      <c r="A3786" t="s">
        <v>7</v>
      </c>
      <c r="B3786" t="s">
        <v>56</v>
      </c>
      <c r="C3786" t="s">
        <v>10</v>
      </c>
      <c r="D3786"/>
      <c r="E3786" s="8">
        <v>1.4</v>
      </c>
      <c r="F3786"/>
      <c r="G3786">
        <f>SUM(Tabuľka9[[#This Row],[Predpokladané spotrebované množstvo 07-12/2022]]*Tabuľka9[[#This Row],[Cena MJ S  DPH]])</f>
        <v>0</v>
      </c>
      <c r="H3786" s="1">
        <v>35679565</v>
      </c>
      <c r="I3786" t="str">
        <f>_xlfn.XLOOKUP(Tabuľka9[[#This Row],[IČO]],Zlúčenie1[IČO],Zlúčenie1[zariadenie_short])</f>
        <v>DSS Tisovec</v>
      </c>
      <c r="J3786" t="str">
        <f>_xlfn.XLOOKUP(Tabuľka9[[#This Row],[IČO]],Zlúčenie1[IČO],Zlúčenie1[cis_obce.okres_skratka])</f>
        <v>RS</v>
      </c>
    </row>
    <row r="3787" spans="1:10" hidden="1" x14ac:dyDescent="0.25">
      <c r="A3787" t="s">
        <v>7</v>
      </c>
      <c r="B3787" t="s">
        <v>57</v>
      </c>
      <c r="C3787" t="s">
        <v>10</v>
      </c>
      <c r="D3787"/>
      <c r="E3787" s="8"/>
      <c r="F3787"/>
      <c r="G3787">
        <f>SUM(Tabuľka9[[#This Row],[Predpokladané spotrebované množstvo 07-12/2022]]*Tabuľka9[[#This Row],[Cena MJ S  DPH]])</f>
        <v>0</v>
      </c>
      <c r="H3787" s="1">
        <v>35679565</v>
      </c>
      <c r="I3787" t="str">
        <f>_xlfn.XLOOKUP(Tabuľka9[[#This Row],[IČO]],Zlúčenie1[IČO],Zlúčenie1[zariadenie_short])</f>
        <v>DSS Tisovec</v>
      </c>
      <c r="J3787" t="str">
        <f>_xlfn.XLOOKUP(Tabuľka9[[#This Row],[IČO]],Zlúčenie1[IČO],Zlúčenie1[cis_obce.okres_skratka])</f>
        <v>RS</v>
      </c>
    </row>
    <row r="3788" spans="1:10" hidden="1" x14ac:dyDescent="0.25">
      <c r="A3788" t="s">
        <v>7</v>
      </c>
      <c r="B3788" t="s">
        <v>58</v>
      </c>
      <c r="C3788" t="s">
        <v>16</v>
      </c>
      <c r="D3788"/>
      <c r="E3788" s="8">
        <v>0.42</v>
      </c>
      <c r="F3788"/>
      <c r="G3788">
        <f>SUM(Tabuľka9[[#This Row],[Predpokladané spotrebované množstvo 07-12/2022]]*Tabuľka9[[#This Row],[Cena MJ S  DPH]])</f>
        <v>0</v>
      </c>
      <c r="H3788" s="1">
        <v>35679565</v>
      </c>
      <c r="I3788" t="str">
        <f>_xlfn.XLOOKUP(Tabuľka9[[#This Row],[IČO]],Zlúčenie1[IČO],Zlúčenie1[zariadenie_short])</f>
        <v>DSS Tisovec</v>
      </c>
      <c r="J3788" t="str">
        <f>_xlfn.XLOOKUP(Tabuľka9[[#This Row],[IČO]],Zlúčenie1[IČO],Zlúčenie1[cis_obce.okres_skratka])</f>
        <v>RS</v>
      </c>
    </row>
    <row r="3789" spans="1:10" hidden="1" x14ac:dyDescent="0.25">
      <c r="A3789" t="s">
        <v>7</v>
      </c>
      <c r="B3789" t="s">
        <v>59</v>
      </c>
      <c r="C3789" t="s">
        <v>10</v>
      </c>
      <c r="D3789"/>
      <c r="E3789" s="8">
        <v>0.8</v>
      </c>
      <c r="F3789"/>
      <c r="G3789">
        <f>SUM(Tabuľka9[[#This Row],[Predpokladané spotrebované množstvo 07-12/2022]]*Tabuľka9[[#This Row],[Cena MJ S  DPH]])</f>
        <v>0</v>
      </c>
      <c r="H3789" s="1">
        <v>35679565</v>
      </c>
      <c r="I3789" t="str">
        <f>_xlfn.XLOOKUP(Tabuľka9[[#This Row],[IČO]],Zlúčenie1[IČO],Zlúčenie1[zariadenie_short])</f>
        <v>DSS Tisovec</v>
      </c>
      <c r="J3789" t="str">
        <f>_xlfn.XLOOKUP(Tabuľka9[[#This Row],[IČO]],Zlúčenie1[IČO],Zlúčenie1[cis_obce.okres_skratka])</f>
        <v>RS</v>
      </c>
    </row>
    <row r="3790" spans="1:10" hidden="1" x14ac:dyDescent="0.25">
      <c r="A3790" t="s">
        <v>7</v>
      </c>
      <c r="B3790" t="s">
        <v>60</v>
      </c>
      <c r="C3790" t="s">
        <v>10</v>
      </c>
      <c r="D3790"/>
      <c r="E3790" s="8"/>
      <c r="F3790"/>
      <c r="G3790">
        <f>SUM(Tabuľka9[[#This Row],[Predpokladané spotrebované množstvo 07-12/2022]]*Tabuľka9[[#This Row],[Cena MJ S  DPH]])</f>
        <v>0</v>
      </c>
      <c r="H3790" s="1">
        <v>35679565</v>
      </c>
      <c r="I3790" t="str">
        <f>_xlfn.XLOOKUP(Tabuľka9[[#This Row],[IČO]],Zlúčenie1[IČO],Zlúčenie1[zariadenie_short])</f>
        <v>DSS Tisovec</v>
      </c>
      <c r="J3790" t="str">
        <f>_xlfn.XLOOKUP(Tabuľka9[[#This Row],[IČO]],Zlúčenie1[IČO],Zlúčenie1[cis_obce.okres_skratka])</f>
        <v>RS</v>
      </c>
    </row>
    <row r="3791" spans="1:10" hidden="1" x14ac:dyDescent="0.25">
      <c r="A3791" t="s">
        <v>7</v>
      </c>
      <c r="B3791" t="s">
        <v>61</v>
      </c>
      <c r="C3791" t="s">
        <v>16</v>
      </c>
      <c r="D3791"/>
      <c r="E3791" s="8">
        <v>0.6</v>
      </c>
      <c r="F3791"/>
      <c r="G3791">
        <f>SUM(Tabuľka9[[#This Row],[Predpokladané spotrebované množstvo 07-12/2022]]*Tabuľka9[[#This Row],[Cena MJ S  DPH]])</f>
        <v>0</v>
      </c>
      <c r="H3791" s="1">
        <v>35679565</v>
      </c>
      <c r="I3791" t="str">
        <f>_xlfn.XLOOKUP(Tabuľka9[[#This Row],[IČO]],Zlúčenie1[IČO],Zlúčenie1[zariadenie_short])</f>
        <v>DSS Tisovec</v>
      </c>
      <c r="J3791" t="str">
        <f>_xlfn.XLOOKUP(Tabuľka9[[#This Row],[IČO]],Zlúčenie1[IČO],Zlúčenie1[cis_obce.okres_skratka])</f>
        <v>RS</v>
      </c>
    </row>
    <row r="3792" spans="1:10" hidden="1" x14ac:dyDescent="0.25">
      <c r="A3792" t="s">
        <v>7</v>
      </c>
      <c r="B3792" t="s">
        <v>62</v>
      </c>
      <c r="C3792" t="s">
        <v>16</v>
      </c>
      <c r="D3792"/>
      <c r="E3792" s="8"/>
      <c r="F3792"/>
      <c r="G3792">
        <f>SUM(Tabuľka9[[#This Row],[Predpokladané spotrebované množstvo 07-12/2022]]*Tabuľka9[[#This Row],[Cena MJ S  DPH]])</f>
        <v>0</v>
      </c>
      <c r="H3792" s="1">
        <v>35679565</v>
      </c>
      <c r="I3792" t="str">
        <f>_xlfn.XLOOKUP(Tabuľka9[[#This Row],[IČO]],Zlúčenie1[IČO],Zlúčenie1[zariadenie_short])</f>
        <v>DSS Tisovec</v>
      </c>
      <c r="J3792" t="str">
        <f>_xlfn.XLOOKUP(Tabuľka9[[#This Row],[IČO]],Zlúčenie1[IČO],Zlúčenie1[cis_obce.okres_skratka])</f>
        <v>RS</v>
      </c>
    </row>
    <row r="3793" spans="1:10" hidden="1" x14ac:dyDescent="0.25">
      <c r="A3793" t="s">
        <v>7</v>
      </c>
      <c r="B3793" t="s">
        <v>63</v>
      </c>
      <c r="C3793" t="s">
        <v>16</v>
      </c>
      <c r="D3793"/>
      <c r="E3793" s="8"/>
      <c r="F3793"/>
      <c r="G3793">
        <f>SUM(Tabuľka9[[#This Row],[Predpokladané spotrebované množstvo 07-12/2022]]*Tabuľka9[[#This Row],[Cena MJ S  DPH]])</f>
        <v>0</v>
      </c>
      <c r="H3793" s="1">
        <v>35679565</v>
      </c>
      <c r="I3793" t="str">
        <f>_xlfn.XLOOKUP(Tabuľka9[[#This Row],[IČO]],Zlúčenie1[IČO],Zlúčenie1[zariadenie_short])</f>
        <v>DSS Tisovec</v>
      </c>
      <c r="J3793" t="str">
        <f>_xlfn.XLOOKUP(Tabuľka9[[#This Row],[IČO]],Zlúčenie1[IČO],Zlúčenie1[cis_obce.okres_skratka])</f>
        <v>RS</v>
      </c>
    </row>
    <row r="3794" spans="1:10" hidden="1" x14ac:dyDescent="0.25">
      <c r="A3794" t="s">
        <v>7</v>
      </c>
      <c r="B3794" t="s">
        <v>64</v>
      </c>
      <c r="C3794" t="s">
        <v>10</v>
      </c>
      <c r="D3794"/>
      <c r="E3794" s="8"/>
      <c r="F3794"/>
      <c r="G3794">
        <f>SUM(Tabuľka9[[#This Row],[Predpokladané spotrebované množstvo 07-12/2022]]*Tabuľka9[[#This Row],[Cena MJ S  DPH]])</f>
        <v>0</v>
      </c>
      <c r="H3794" s="1">
        <v>35679565</v>
      </c>
      <c r="I3794" t="str">
        <f>_xlfn.XLOOKUP(Tabuľka9[[#This Row],[IČO]],Zlúčenie1[IČO],Zlúčenie1[zariadenie_short])</f>
        <v>DSS Tisovec</v>
      </c>
      <c r="J3794" t="str">
        <f>_xlfn.XLOOKUP(Tabuľka9[[#This Row],[IČO]],Zlúčenie1[IČO],Zlúčenie1[cis_obce.okres_skratka])</f>
        <v>RS</v>
      </c>
    </row>
    <row r="3795" spans="1:10" hidden="1" x14ac:dyDescent="0.25">
      <c r="A3795" t="s">
        <v>7</v>
      </c>
      <c r="B3795" t="s">
        <v>65</v>
      </c>
      <c r="C3795" t="s">
        <v>10</v>
      </c>
      <c r="D3795"/>
      <c r="E3795" s="8"/>
      <c r="F3795"/>
      <c r="G3795">
        <f>SUM(Tabuľka9[[#This Row],[Predpokladané spotrebované množstvo 07-12/2022]]*Tabuľka9[[#This Row],[Cena MJ S  DPH]])</f>
        <v>0</v>
      </c>
      <c r="H3795" s="1">
        <v>35679565</v>
      </c>
      <c r="I3795" t="str">
        <f>_xlfn.XLOOKUP(Tabuľka9[[#This Row],[IČO]],Zlúčenie1[IČO],Zlúčenie1[zariadenie_short])</f>
        <v>DSS Tisovec</v>
      </c>
      <c r="J3795" t="str">
        <f>_xlfn.XLOOKUP(Tabuľka9[[#This Row],[IČO]],Zlúčenie1[IČO],Zlúčenie1[cis_obce.okres_skratka])</f>
        <v>RS</v>
      </c>
    </row>
    <row r="3796" spans="1:10" hidden="1" x14ac:dyDescent="0.25">
      <c r="A3796" t="s">
        <v>7</v>
      </c>
      <c r="B3796" t="s">
        <v>66</v>
      </c>
      <c r="C3796" t="s">
        <v>10</v>
      </c>
      <c r="D3796"/>
      <c r="E3796" s="8">
        <v>1.25</v>
      </c>
      <c r="F3796"/>
      <c r="G3796">
        <f>SUM(Tabuľka9[[#This Row],[Predpokladané spotrebované množstvo 07-12/2022]]*Tabuľka9[[#This Row],[Cena MJ S  DPH]])</f>
        <v>0</v>
      </c>
      <c r="H3796" s="1">
        <v>35679565</v>
      </c>
      <c r="I3796" t="str">
        <f>_xlfn.XLOOKUP(Tabuľka9[[#This Row],[IČO]],Zlúčenie1[IČO],Zlúčenie1[zariadenie_short])</f>
        <v>DSS Tisovec</v>
      </c>
      <c r="J3796" t="str">
        <f>_xlfn.XLOOKUP(Tabuľka9[[#This Row],[IČO]],Zlúčenie1[IČO],Zlúčenie1[cis_obce.okres_skratka])</f>
        <v>RS</v>
      </c>
    </row>
    <row r="3797" spans="1:10" hidden="1" x14ac:dyDescent="0.25">
      <c r="A3797" t="s">
        <v>7</v>
      </c>
      <c r="B3797" t="s">
        <v>67</v>
      </c>
      <c r="C3797" t="s">
        <v>10</v>
      </c>
      <c r="D3797"/>
      <c r="E3797" s="8"/>
      <c r="F3797"/>
      <c r="G3797">
        <f>SUM(Tabuľka9[[#This Row],[Predpokladané spotrebované množstvo 07-12/2022]]*Tabuľka9[[#This Row],[Cena MJ S  DPH]])</f>
        <v>0</v>
      </c>
      <c r="H3797" s="1">
        <v>35679565</v>
      </c>
      <c r="I3797" t="str">
        <f>_xlfn.XLOOKUP(Tabuľka9[[#This Row],[IČO]],Zlúčenie1[IČO],Zlúčenie1[zariadenie_short])</f>
        <v>DSS Tisovec</v>
      </c>
      <c r="J3797" t="str">
        <f>_xlfn.XLOOKUP(Tabuľka9[[#This Row],[IČO]],Zlúčenie1[IČO],Zlúčenie1[cis_obce.okres_skratka])</f>
        <v>RS</v>
      </c>
    </row>
    <row r="3798" spans="1:10" hidden="1" x14ac:dyDescent="0.25">
      <c r="A3798" t="s">
        <v>7</v>
      </c>
      <c r="B3798" t="s">
        <v>68</v>
      </c>
      <c r="C3798" t="s">
        <v>10</v>
      </c>
      <c r="D3798"/>
      <c r="E3798" s="8"/>
      <c r="F3798"/>
      <c r="G3798">
        <f>SUM(Tabuľka9[[#This Row],[Predpokladané spotrebované množstvo 07-12/2022]]*Tabuľka9[[#This Row],[Cena MJ S  DPH]])</f>
        <v>0</v>
      </c>
      <c r="H3798" s="1">
        <v>35679565</v>
      </c>
      <c r="I3798" t="str">
        <f>_xlfn.XLOOKUP(Tabuľka9[[#This Row],[IČO]],Zlúčenie1[IČO],Zlúčenie1[zariadenie_short])</f>
        <v>DSS Tisovec</v>
      </c>
      <c r="J3798" t="str">
        <f>_xlfn.XLOOKUP(Tabuľka9[[#This Row],[IČO]],Zlúčenie1[IČO],Zlúčenie1[cis_obce.okres_skratka])</f>
        <v>RS</v>
      </c>
    </row>
    <row r="3799" spans="1:10" hidden="1" x14ac:dyDescent="0.25">
      <c r="A3799" t="s">
        <v>7</v>
      </c>
      <c r="B3799" t="s">
        <v>69</v>
      </c>
      <c r="C3799" t="s">
        <v>10</v>
      </c>
      <c r="D3799"/>
      <c r="E3799" s="8"/>
      <c r="F3799"/>
      <c r="G3799">
        <f>SUM(Tabuľka9[[#This Row],[Predpokladané spotrebované množstvo 07-12/2022]]*Tabuľka9[[#This Row],[Cena MJ S  DPH]])</f>
        <v>0</v>
      </c>
      <c r="H3799" s="1">
        <v>35679565</v>
      </c>
      <c r="I3799" t="str">
        <f>_xlfn.XLOOKUP(Tabuľka9[[#This Row],[IČO]],Zlúčenie1[IČO],Zlúčenie1[zariadenie_short])</f>
        <v>DSS Tisovec</v>
      </c>
      <c r="J3799" t="str">
        <f>_xlfn.XLOOKUP(Tabuľka9[[#This Row],[IČO]],Zlúčenie1[IČO],Zlúčenie1[cis_obce.okres_skratka])</f>
        <v>RS</v>
      </c>
    </row>
    <row r="3800" spans="1:10" hidden="1" x14ac:dyDescent="0.25">
      <c r="A3800" t="s">
        <v>7</v>
      </c>
      <c r="B3800" t="s">
        <v>70</v>
      </c>
      <c r="C3800" t="s">
        <v>10</v>
      </c>
      <c r="D3800"/>
      <c r="E3800" s="8">
        <v>0.8</v>
      </c>
      <c r="F3800"/>
      <c r="G3800">
        <f>SUM(Tabuľka9[[#This Row],[Predpokladané spotrebované množstvo 07-12/2022]]*Tabuľka9[[#This Row],[Cena MJ S  DPH]])</f>
        <v>0</v>
      </c>
      <c r="H3800" s="1">
        <v>35679565</v>
      </c>
      <c r="I3800" t="str">
        <f>_xlfn.XLOOKUP(Tabuľka9[[#This Row],[IČO]],Zlúčenie1[IČO],Zlúčenie1[zariadenie_short])</f>
        <v>DSS Tisovec</v>
      </c>
      <c r="J3800" t="str">
        <f>_xlfn.XLOOKUP(Tabuľka9[[#This Row],[IČO]],Zlúčenie1[IČO],Zlúčenie1[cis_obce.okres_skratka])</f>
        <v>RS</v>
      </c>
    </row>
    <row r="3801" spans="1:10" hidden="1" x14ac:dyDescent="0.25">
      <c r="A3801" t="s">
        <v>7</v>
      </c>
      <c r="B3801" t="s">
        <v>71</v>
      </c>
      <c r="C3801" t="s">
        <v>10</v>
      </c>
      <c r="D3801"/>
      <c r="E3801" s="8"/>
      <c r="F3801"/>
      <c r="G3801">
        <f>SUM(Tabuľka9[[#This Row],[Predpokladané spotrebované množstvo 07-12/2022]]*Tabuľka9[[#This Row],[Cena MJ S  DPH]])</f>
        <v>0</v>
      </c>
      <c r="H3801" s="1">
        <v>35679565</v>
      </c>
      <c r="I3801" t="str">
        <f>_xlfn.XLOOKUP(Tabuľka9[[#This Row],[IČO]],Zlúčenie1[IČO],Zlúčenie1[zariadenie_short])</f>
        <v>DSS Tisovec</v>
      </c>
      <c r="J3801" t="str">
        <f>_xlfn.XLOOKUP(Tabuľka9[[#This Row],[IČO]],Zlúčenie1[IČO],Zlúčenie1[cis_obce.okres_skratka])</f>
        <v>RS</v>
      </c>
    </row>
    <row r="3802" spans="1:10" hidden="1" x14ac:dyDescent="0.25">
      <c r="A3802" t="s">
        <v>7</v>
      </c>
      <c r="B3802" t="s">
        <v>72</v>
      </c>
      <c r="C3802" t="s">
        <v>10</v>
      </c>
      <c r="D3802"/>
      <c r="E3802" s="8">
        <v>0.46</v>
      </c>
      <c r="F3802"/>
      <c r="G3802">
        <f>SUM(Tabuľka9[[#This Row],[Predpokladané spotrebované množstvo 07-12/2022]]*Tabuľka9[[#This Row],[Cena MJ S  DPH]])</f>
        <v>0</v>
      </c>
      <c r="H3802" s="1">
        <v>35679565</v>
      </c>
      <c r="I3802" t="str">
        <f>_xlfn.XLOOKUP(Tabuľka9[[#This Row],[IČO]],Zlúčenie1[IČO],Zlúčenie1[zariadenie_short])</f>
        <v>DSS Tisovec</v>
      </c>
      <c r="J3802" t="str">
        <f>_xlfn.XLOOKUP(Tabuľka9[[#This Row],[IČO]],Zlúčenie1[IČO],Zlúčenie1[cis_obce.okres_skratka])</f>
        <v>RS</v>
      </c>
    </row>
    <row r="3803" spans="1:10" hidden="1" x14ac:dyDescent="0.25">
      <c r="A3803" t="s">
        <v>7</v>
      </c>
      <c r="B3803" t="s">
        <v>73</v>
      </c>
      <c r="C3803" t="s">
        <v>10</v>
      </c>
      <c r="D3803"/>
      <c r="E3803" s="8"/>
      <c r="F3803"/>
      <c r="G3803">
        <f>SUM(Tabuľka9[[#This Row],[Predpokladané spotrebované množstvo 07-12/2022]]*Tabuľka9[[#This Row],[Cena MJ S  DPH]])</f>
        <v>0</v>
      </c>
      <c r="H3803" s="1">
        <v>35679565</v>
      </c>
      <c r="I3803" t="str">
        <f>_xlfn.XLOOKUP(Tabuľka9[[#This Row],[IČO]],Zlúčenie1[IČO],Zlúčenie1[zariadenie_short])</f>
        <v>DSS Tisovec</v>
      </c>
      <c r="J3803" t="str">
        <f>_xlfn.XLOOKUP(Tabuľka9[[#This Row],[IČO]],Zlúčenie1[IČO],Zlúčenie1[cis_obce.okres_skratka])</f>
        <v>RS</v>
      </c>
    </row>
    <row r="3804" spans="1:10" hidden="1" x14ac:dyDescent="0.25">
      <c r="A3804" t="s">
        <v>7</v>
      </c>
      <c r="B3804" t="s">
        <v>74</v>
      </c>
      <c r="C3804" t="s">
        <v>10</v>
      </c>
      <c r="D3804"/>
      <c r="E3804" s="8"/>
      <c r="F3804"/>
      <c r="G3804">
        <f>SUM(Tabuľka9[[#This Row],[Predpokladané spotrebované množstvo 07-12/2022]]*Tabuľka9[[#This Row],[Cena MJ S  DPH]])</f>
        <v>0</v>
      </c>
      <c r="H3804" s="1">
        <v>35679565</v>
      </c>
      <c r="I3804" t="str">
        <f>_xlfn.XLOOKUP(Tabuľka9[[#This Row],[IČO]],Zlúčenie1[IČO],Zlúčenie1[zariadenie_short])</f>
        <v>DSS Tisovec</v>
      </c>
      <c r="J3804" t="str">
        <f>_xlfn.XLOOKUP(Tabuľka9[[#This Row],[IČO]],Zlúčenie1[IČO],Zlúčenie1[cis_obce.okres_skratka])</f>
        <v>RS</v>
      </c>
    </row>
    <row r="3805" spans="1:10" hidden="1" x14ac:dyDescent="0.25">
      <c r="A3805" t="s">
        <v>7</v>
      </c>
      <c r="B3805" t="s">
        <v>75</v>
      </c>
      <c r="C3805" t="s">
        <v>10</v>
      </c>
      <c r="D3805"/>
      <c r="E3805" s="8"/>
      <c r="F3805"/>
      <c r="G3805">
        <f>SUM(Tabuľka9[[#This Row],[Predpokladané spotrebované množstvo 07-12/2022]]*Tabuľka9[[#This Row],[Cena MJ S  DPH]])</f>
        <v>0</v>
      </c>
      <c r="H3805" s="1">
        <v>35679565</v>
      </c>
      <c r="I3805" t="str">
        <f>_xlfn.XLOOKUP(Tabuľka9[[#This Row],[IČO]],Zlúčenie1[IČO],Zlúčenie1[zariadenie_short])</f>
        <v>DSS Tisovec</v>
      </c>
      <c r="J3805" t="str">
        <f>_xlfn.XLOOKUP(Tabuľka9[[#This Row],[IČO]],Zlúčenie1[IČO],Zlúčenie1[cis_obce.okres_skratka])</f>
        <v>RS</v>
      </c>
    </row>
    <row r="3806" spans="1:10" hidden="1" x14ac:dyDescent="0.25">
      <c r="A3806" t="s">
        <v>7</v>
      </c>
      <c r="B3806" t="s">
        <v>76</v>
      </c>
      <c r="C3806" t="s">
        <v>10</v>
      </c>
      <c r="D3806"/>
      <c r="E3806" s="8"/>
      <c r="F3806"/>
      <c r="G3806">
        <f>SUM(Tabuľka9[[#This Row],[Predpokladané spotrebované množstvo 07-12/2022]]*Tabuľka9[[#This Row],[Cena MJ S  DPH]])</f>
        <v>0</v>
      </c>
      <c r="H3806" s="1">
        <v>35679565</v>
      </c>
      <c r="I3806" t="str">
        <f>_xlfn.XLOOKUP(Tabuľka9[[#This Row],[IČO]],Zlúčenie1[IČO],Zlúčenie1[zariadenie_short])</f>
        <v>DSS Tisovec</v>
      </c>
      <c r="J3806" t="str">
        <f>_xlfn.XLOOKUP(Tabuľka9[[#This Row],[IČO]],Zlúčenie1[IČO],Zlúčenie1[cis_obce.okres_skratka])</f>
        <v>RS</v>
      </c>
    </row>
    <row r="3807" spans="1:10" hidden="1" x14ac:dyDescent="0.25">
      <c r="A3807" t="s">
        <v>7</v>
      </c>
      <c r="B3807" t="s">
        <v>77</v>
      </c>
      <c r="C3807" t="s">
        <v>10</v>
      </c>
      <c r="D3807"/>
      <c r="E3807" s="8"/>
      <c r="F3807"/>
      <c r="G3807">
        <f>SUM(Tabuľka9[[#This Row],[Predpokladané spotrebované množstvo 07-12/2022]]*Tabuľka9[[#This Row],[Cena MJ S  DPH]])</f>
        <v>0</v>
      </c>
      <c r="H3807" s="1">
        <v>35679565</v>
      </c>
      <c r="I3807" t="str">
        <f>_xlfn.XLOOKUP(Tabuľka9[[#This Row],[IČO]],Zlúčenie1[IČO],Zlúčenie1[zariadenie_short])</f>
        <v>DSS Tisovec</v>
      </c>
      <c r="J3807" t="str">
        <f>_xlfn.XLOOKUP(Tabuľka9[[#This Row],[IČO]],Zlúčenie1[IČO],Zlúčenie1[cis_obce.okres_skratka])</f>
        <v>RS</v>
      </c>
    </row>
    <row r="3808" spans="1:10" hidden="1" x14ac:dyDescent="0.25">
      <c r="A3808" t="s">
        <v>78</v>
      </c>
      <c r="B3808" t="s">
        <v>79</v>
      </c>
      <c r="C3808" t="s">
        <v>16</v>
      </c>
      <c r="D3808"/>
      <c r="E3808" s="8">
        <v>8.5000000000000006E-2</v>
      </c>
      <c r="F3808">
        <v>5000</v>
      </c>
      <c r="G3808">
        <f>SUM(Tabuľka9[[#This Row],[Predpokladané spotrebované množstvo 07-12/2022]]*Tabuľka9[[#This Row],[Cena MJ S  DPH]])</f>
        <v>425.00000000000006</v>
      </c>
      <c r="H3808" s="1">
        <v>35679565</v>
      </c>
      <c r="I3808" t="str">
        <f>_xlfn.XLOOKUP(Tabuľka9[[#This Row],[IČO]],Zlúčenie1[IČO],Zlúčenie1[zariadenie_short])</f>
        <v>DSS Tisovec</v>
      </c>
      <c r="J3808" t="str">
        <f>_xlfn.XLOOKUP(Tabuľka9[[#This Row],[IČO]],Zlúčenie1[IČO],Zlúčenie1[cis_obce.okres_skratka])</f>
        <v>RS</v>
      </c>
    </row>
    <row r="3809" spans="1:10" hidden="1" x14ac:dyDescent="0.25">
      <c r="A3809" t="s">
        <v>78</v>
      </c>
      <c r="B3809" t="s">
        <v>80</v>
      </c>
      <c r="C3809" t="s">
        <v>16</v>
      </c>
      <c r="D3809"/>
      <c r="E3809" s="8"/>
      <c r="F3809"/>
      <c r="G3809">
        <f>SUM(Tabuľka9[[#This Row],[Predpokladané spotrebované množstvo 07-12/2022]]*Tabuľka9[[#This Row],[Cena MJ S  DPH]])</f>
        <v>0</v>
      </c>
      <c r="H3809" s="1">
        <v>35679565</v>
      </c>
      <c r="I3809" t="str">
        <f>_xlfn.XLOOKUP(Tabuľka9[[#This Row],[IČO]],Zlúčenie1[IČO],Zlúčenie1[zariadenie_short])</f>
        <v>DSS Tisovec</v>
      </c>
      <c r="J3809" t="str">
        <f>_xlfn.XLOOKUP(Tabuľka9[[#This Row],[IČO]],Zlúčenie1[IČO],Zlúčenie1[cis_obce.okres_skratka])</f>
        <v>RS</v>
      </c>
    </row>
    <row r="3810" spans="1:10" hidden="1" x14ac:dyDescent="0.25">
      <c r="A3810" t="s">
        <v>81</v>
      </c>
      <c r="B3810" t="s">
        <v>82</v>
      </c>
      <c r="C3810" t="s">
        <v>10</v>
      </c>
      <c r="D3810"/>
      <c r="E3810" s="8"/>
      <c r="F3810"/>
      <c r="G3810">
        <f>SUM(Tabuľka9[[#This Row],[Predpokladané spotrebované množstvo 07-12/2022]]*Tabuľka9[[#This Row],[Cena MJ S  DPH]])</f>
        <v>0</v>
      </c>
      <c r="H3810" s="1">
        <v>35679565</v>
      </c>
      <c r="I3810" t="str">
        <f>_xlfn.XLOOKUP(Tabuľka9[[#This Row],[IČO]],Zlúčenie1[IČO],Zlúčenie1[zariadenie_short])</f>
        <v>DSS Tisovec</v>
      </c>
      <c r="J3810" t="str">
        <f>_xlfn.XLOOKUP(Tabuľka9[[#This Row],[IČO]],Zlúčenie1[IČO],Zlúčenie1[cis_obce.okres_skratka])</f>
        <v>RS</v>
      </c>
    </row>
    <row r="3811" spans="1:10" hidden="1" x14ac:dyDescent="0.25">
      <c r="A3811" t="s">
        <v>81</v>
      </c>
      <c r="B3811" t="s">
        <v>83</v>
      </c>
      <c r="C3811" t="s">
        <v>10</v>
      </c>
      <c r="D3811"/>
      <c r="E3811" s="8"/>
      <c r="F3811"/>
      <c r="G3811">
        <f>SUM(Tabuľka9[[#This Row],[Predpokladané spotrebované množstvo 07-12/2022]]*Tabuľka9[[#This Row],[Cena MJ S  DPH]])</f>
        <v>0</v>
      </c>
      <c r="H3811" s="1">
        <v>35679565</v>
      </c>
      <c r="I3811" t="str">
        <f>_xlfn.XLOOKUP(Tabuľka9[[#This Row],[IČO]],Zlúčenie1[IČO],Zlúčenie1[zariadenie_short])</f>
        <v>DSS Tisovec</v>
      </c>
      <c r="J3811" t="str">
        <f>_xlfn.XLOOKUP(Tabuľka9[[#This Row],[IČO]],Zlúčenie1[IČO],Zlúčenie1[cis_obce.okres_skratka])</f>
        <v>RS</v>
      </c>
    </row>
    <row r="3812" spans="1:10" hidden="1" x14ac:dyDescent="0.25">
      <c r="A3812" t="s">
        <v>81</v>
      </c>
      <c r="B3812" t="s">
        <v>84</v>
      </c>
      <c r="C3812" t="s">
        <v>10</v>
      </c>
      <c r="D3812"/>
      <c r="E3812" s="8">
        <v>4.8899999999999997</v>
      </c>
      <c r="F3812"/>
      <c r="G3812">
        <f>SUM(Tabuľka9[[#This Row],[Predpokladané spotrebované množstvo 07-12/2022]]*Tabuľka9[[#This Row],[Cena MJ S  DPH]])</f>
        <v>0</v>
      </c>
      <c r="H3812" s="1">
        <v>35679565</v>
      </c>
      <c r="I3812" t="str">
        <f>_xlfn.XLOOKUP(Tabuľka9[[#This Row],[IČO]],Zlúčenie1[IČO],Zlúčenie1[zariadenie_short])</f>
        <v>DSS Tisovec</v>
      </c>
      <c r="J3812" t="str">
        <f>_xlfn.XLOOKUP(Tabuľka9[[#This Row],[IČO]],Zlúčenie1[IČO],Zlúčenie1[cis_obce.okres_skratka])</f>
        <v>RS</v>
      </c>
    </row>
    <row r="3813" spans="1:10" hidden="1" x14ac:dyDescent="0.25">
      <c r="A3813" t="s">
        <v>81</v>
      </c>
      <c r="B3813" t="s">
        <v>85</v>
      </c>
      <c r="C3813" t="s">
        <v>10</v>
      </c>
      <c r="D3813"/>
      <c r="E3813" s="8"/>
      <c r="F3813"/>
      <c r="G3813">
        <f>SUM(Tabuľka9[[#This Row],[Predpokladané spotrebované množstvo 07-12/2022]]*Tabuľka9[[#This Row],[Cena MJ S  DPH]])</f>
        <v>0</v>
      </c>
      <c r="H3813" s="1">
        <v>35679565</v>
      </c>
      <c r="I3813" t="str">
        <f>_xlfn.XLOOKUP(Tabuľka9[[#This Row],[IČO]],Zlúčenie1[IČO],Zlúčenie1[zariadenie_short])</f>
        <v>DSS Tisovec</v>
      </c>
      <c r="J3813" t="str">
        <f>_xlfn.XLOOKUP(Tabuľka9[[#This Row],[IČO]],Zlúčenie1[IČO],Zlúčenie1[cis_obce.okres_skratka])</f>
        <v>RS</v>
      </c>
    </row>
    <row r="3814" spans="1:10" hidden="1" x14ac:dyDescent="0.25">
      <c r="A3814" t="s">
        <v>81</v>
      </c>
      <c r="B3814" t="s">
        <v>86</v>
      </c>
      <c r="C3814" t="s">
        <v>10</v>
      </c>
      <c r="D3814"/>
      <c r="E3814" s="8"/>
      <c r="F3814"/>
      <c r="G3814">
        <f>SUM(Tabuľka9[[#This Row],[Predpokladané spotrebované množstvo 07-12/2022]]*Tabuľka9[[#This Row],[Cena MJ S  DPH]])</f>
        <v>0</v>
      </c>
      <c r="H3814" s="1">
        <v>35679565</v>
      </c>
      <c r="I3814" t="str">
        <f>_xlfn.XLOOKUP(Tabuľka9[[#This Row],[IČO]],Zlúčenie1[IČO],Zlúčenie1[zariadenie_short])</f>
        <v>DSS Tisovec</v>
      </c>
      <c r="J3814" t="str">
        <f>_xlfn.XLOOKUP(Tabuľka9[[#This Row],[IČO]],Zlúčenie1[IČO],Zlúčenie1[cis_obce.okres_skratka])</f>
        <v>RS</v>
      </c>
    </row>
    <row r="3815" spans="1:10" hidden="1" x14ac:dyDescent="0.25">
      <c r="A3815" t="s">
        <v>81</v>
      </c>
      <c r="B3815" t="s">
        <v>87</v>
      </c>
      <c r="C3815" t="s">
        <v>10</v>
      </c>
      <c r="D3815"/>
      <c r="E3815" s="8"/>
      <c r="F3815"/>
      <c r="G3815">
        <f>SUM(Tabuľka9[[#This Row],[Predpokladané spotrebované množstvo 07-12/2022]]*Tabuľka9[[#This Row],[Cena MJ S  DPH]])</f>
        <v>0</v>
      </c>
      <c r="H3815" s="1">
        <v>35679565</v>
      </c>
      <c r="I3815" t="str">
        <f>_xlfn.XLOOKUP(Tabuľka9[[#This Row],[IČO]],Zlúčenie1[IČO],Zlúčenie1[zariadenie_short])</f>
        <v>DSS Tisovec</v>
      </c>
      <c r="J3815" t="str">
        <f>_xlfn.XLOOKUP(Tabuľka9[[#This Row],[IČO]],Zlúčenie1[IČO],Zlúčenie1[cis_obce.okres_skratka])</f>
        <v>RS</v>
      </c>
    </row>
    <row r="3816" spans="1:10" hidden="1" x14ac:dyDescent="0.25">
      <c r="A3816" t="s">
        <v>81</v>
      </c>
      <c r="B3816" t="s">
        <v>88</v>
      </c>
      <c r="C3816" t="s">
        <v>10</v>
      </c>
      <c r="D3816"/>
      <c r="E3816" s="8"/>
      <c r="F3816"/>
      <c r="G3816">
        <f>SUM(Tabuľka9[[#This Row],[Predpokladané spotrebované množstvo 07-12/2022]]*Tabuľka9[[#This Row],[Cena MJ S  DPH]])</f>
        <v>0</v>
      </c>
      <c r="H3816" s="1">
        <v>35679565</v>
      </c>
      <c r="I3816" t="str">
        <f>_xlfn.XLOOKUP(Tabuľka9[[#This Row],[IČO]],Zlúčenie1[IČO],Zlúčenie1[zariadenie_short])</f>
        <v>DSS Tisovec</v>
      </c>
      <c r="J3816" t="str">
        <f>_xlfn.XLOOKUP(Tabuľka9[[#This Row],[IČO]],Zlúčenie1[IČO],Zlúčenie1[cis_obce.okres_skratka])</f>
        <v>RS</v>
      </c>
    </row>
    <row r="3817" spans="1:10" hidden="1" x14ac:dyDescent="0.25">
      <c r="A3817" t="s">
        <v>81</v>
      </c>
      <c r="B3817" t="s">
        <v>89</v>
      </c>
      <c r="C3817" t="s">
        <v>10</v>
      </c>
      <c r="D3817"/>
      <c r="E3817" s="8"/>
      <c r="F3817"/>
      <c r="G3817">
        <f>SUM(Tabuľka9[[#This Row],[Predpokladané spotrebované množstvo 07-12/2022]]*Tabuľka9[[#This Row],[Cena MJ S  DPH]])</f>
        <v>0</v>
      </c>
      <c r="H3817" s="1">
        <v>35679565</v>
      </c>
      <c r="I3817" t="str">
        <f>_xlfn.XLOOKUP(Tabuľka9[[#This Row],[IČO]],Zlúčenie1[IČO],Zlúčenie1[zariadenie_short])</f>
        <v>DSS Tisovec</v>
      </c>
      <c r="J3817" t="str">
        <f>_xlfn.XLOOKUP(Tabuľka9[[#This Row],[IČO]],Zlúčenie1[IČO],Zlúčenie1[cis_obce.okres_skratka])</f>
        <v>RS</v>
      </c>
    </row>
    <row r="3818" spans="1:10" hidden="1" x14ac:dyDescent="0.25">
      <c r="A3818" t="s">
        <v>90</v>
      </c>
      <c r="B3818" t="s">
        <v>91</v>
      </c>
      <c r="C3818" t="s">
        <v>10</v>
      </c>
      <c r="D3818"/>
      <c r="E3818" s="8"/>
      <c r="F3818"/>
      <c r="G3818">
        <f>SUM(Tabuľka9[[#This Row],[Predpokladané spotrebované množstvo 07-12/2022]]*Tabuľka9[[#This Row],[Cena MJ S  DPH]])</f>
        <v>0</v>
      </c>
      <c r="H3818" s="1">
        <v>35679565</v>
      </c>
      <c r="I3818" t="str">
        <f>_xlfn.XLOOKUP(Tabuľka9[[#This Row],[IČO]],Zlúčenie1[IČO],Zlúčenie1[zariadenie_short])</f>
        <v>DSS Tisovec</v>
      </c>
      <c r="J3818" t="str">
        <f>_xlfn.XLOOKUP(Tabuľka9[[#This Row],[IČO]],Zlúčenie1[IČO],Zlúčenie1[cis_obce.okres_skratka])</f>
        <v>RS</v>
      </c>
    </row>
    <row r="3819" spans="1:10" hidden="1" x14ac:dyDescent="0.25">
      <c r="A3819" t="s">
        <v>92</v>
      </c>
      <c r="B3819" t="s">
        <v>93</v>
      </c>
      <c r="C3819" t="s">
        <v>10</v>
      </c>
      <c r="D3819"/>
      <c r="E3819" s="8"/>
      <c r="F3819"/>
      <c r="G3819">
        <f>SUM(Tabuľka9[[#This Row],[Predpokladané spotrebované množstvo 07-12/2022]]*Tabuľka9[[#This Row],[Cena MJ S  DPH]])</f>
        <v>0</v>
      </c>
      <c r="H3819" s="1">
        <v>35679565</v>
      </c>
      <c r="I3819" t="str">
        <f>_xlfn.XLOOKUP(Tabuľka9[[#This Row],[IČO]],Zlúčenie1[IČO],Zlúčenie1[zariadenie_short])</f>
        <v>DSS Tisovec</v>
      </c>
      <c r="J3819" t="str">
        <f>_xlfn.XLOOKUP(Tabuľka9[[#This Row],[IČO]],Zlúčenie1[IČO],Zlúčenie1[cis_obce.okres_skratka])</f>
        <v>RS</v>
      </c>
    </row>
    <row r="3820" spans="1:10" hidden="1" x14ac:dyDescent="0.25">
      <c r="A3820" t="s">
        <v>92</v>
      </c>
      <c r="B3820" t="s">
        <v>94</v>
      </c>
      <c r="C3820" t="s">
        <v>10</v>
      </c>
      <c r="D3820"/>
      <c r="E3820" s="8"/>
      <c r="F3820"/>
      <c r="G3820">
        <f>SUM(Tabuľka9[[#This Row],[Predpokladané spotrebované množstvo 07-12/2022]]*Tabuľka9[[#This Row],[Cena MJ S  DPH]])</f>
        <v>0</v>
      </c>
      <c r="H3820" s="1">
        <v>35679565</v>
      </c>
      <c r="I3820" t="str">
        <f>_xlfn.XLOOKUP(Tabuľka9[[#This Row],[IČO]],Zlúčenie1[IČO],Zlúčenie1[zariadenie_short])</f>
        <v>DSS Tisovec</v>
      </c>
      <c r="J3820" t="str">
        <f>_xlfn.XLOOKUP(Tabuľka9[[#This Row],[IČO]],Zlúčenie1[IČO],Zlúčenie1[cis_obce.okres_skratka])</f>
        <v>RS</v>
      </c>
    </row>
    <row r="3821" spans="1:10" hidden="1" x14ac:dyDescent="0.25">
      <c r="A3821" t="s">
        <v>92</v>
      </c>
      <c r="B3821" t="s">
        <v>95</v>
      </c>
      <c r="C3821" t="s">
        <v>10</v>
      </c>
      <c r="D3821"/>
      <c r="E3821" s="8"/>
      <c r="F3821"/>
      <c r="G3821">
        <f>SUM(Tabuľka9[[#This Row],[Predpokladané spotrebované množstvo 07-12/2022]]*Tabuľka9[[#This Row],[Cena MJ S  DPH]])</f>
        <v>0</v>
      </c>
      <c r="H3821" s="1">
        <v>35679565</v>
      </c>
      <c r="I3821" t="str">
        <f>_xlfn.XLOOKUP(Tabuľka9[[#This Row],[IČO]],Zlúčenie1[IČO],Zlúčenie1[zariadenie_short])</f>
        <v>DSS Tisovec</v>
      </c>
      <c r="J3821" t="str">
        <f>_xlfn.XLOOKUP(Tabuľka9[[#This Row],[IČO]],Zlúčenie1[IČO],Zlúčenie1[cis_obce.okres_skratka])</f>
        <v>RS</v>
      </c>
    </row>
    <row r="3822" spans="1:10" hidden="1" x14ac:dyDescent="0.25">
      <c r="A3822" t="s">
        <v>92</v>
      </c>
      <c r="B3822" t="s">
        <v>96</v>
      </c>
      <c r="C3822" t="s">
        <v>10</v>
      </c>
      <c r="D3822"/>
      <c r="E3822" s="8"/>
      <c r="F3822"/>
      <c r="G3822">
        <f>SUM(Tabuľka9[[#This Row],[Predpokladané spotrebované množstvo 07-12/2022]]*Tabuľka9[[#This Row],[Cena MJ S  DPH]])</f>
        <v>0</v>
      </c>
      <c r="H3822" s="1">
        <v>35679565</v>
      </c>
      <c r="I3822" t="str">
        <f>_xlfn.XLOOKUP(Tabuľka9[[#This Row],[IČO]],Zlúčenie1[IČO],Zlúčenie1[zariadenie_short])</f>
        <v>DSS Tisovec</v>
      </c>
      <c r="J3822" t="str">
        <f>_xlfn.XLOOKUP(Tabuľka9[[#This Row],[IČO]],Zlúčenie1[IČO],Zlúčenie1[cis_obce.okres_skratka])</f>
        <v>RS</v>
      </c>
    </row>
    <row r="3823" spans="1:10" hidden="1" x14ac:dyDescent="0.25">
      <c r="A3823" t="s">
        <v>92</v>
      </c>
      <c r="B3823" t="s">
        <v>97</v>
      </c>
      <c r="C3823" t="s">
        <v>10</v>
      </c>
      <c r="D3823"/>
      <c r="E3823" s="8">
        <v>0.3</v>
      </c>
      <c r="F3823">
        <v>600</v>
      </c>
      <c r="G3823">
        <f>SUM(Tabuľka9[[#This Row],[Predpokladané spotrebované množstvo 07-12/2022]]*Tabuľka9[[#This Row],[Cena MJ S  DPH]])</f>
        <v>180</v>
      </c>
      <c r="H3823" s="1">
        <v>35679565</v>
      </c>
      <c r="I3823" t="str">
        <f>_xlfn.XLOOKUP(Tabuľka9[[#This Row],[IČO]],Zlúčenie1[IČO],Zlúčenie1[zariadenie_short])</f>
        <v>DSS Tisovec</v>
      </c>
      <c r="J3823" t="str">
        <f>_xlfn.XLOOKUP(Tabuľka9[[#This Row],[IČO]],Zlúčenie1[IČO],Zlúčenie1[cis_obce.okres_skratka])</f>
        <v>RS</v>
      </c>
    </row>
    <row r="3824" spans="1:10" hidden="1" x14ac:dyDescent="0.25">
      <c r="A3824" t="s">
        <v>92</v>
      </c>
      <c r="B3824" t="s">
        <v>98</v>
      </c>
      <c r="C3824" t="s">
        <v>10</v>
      </c>
      <c r="D3824"/>
      <c r="E3824" s="8">
        <v>0.32</v>
      </c>
      <c r="F3824">
        <v>50</v>
      </c>
      <c r="G3824">
        <f>SUM(Tabuľka9[[#This Row],[Predpokladané spotrebované množstvo 07-12/2022]]*Tabuľka9[[#This Row],[Cena MJ S  DPH]])</f>
        <v>16</v>
      </c>
      <c r="H3824" s="1">
        <v>35679565</v>
      </c>
      <c r="I3824" t="str">
        <f>_xlfn.XLOOKUP(Tabuľka9[[#This Row],[IČO]],Zlúčenie1[IČO],Zlúčenie1[zariadenie_short])</f>
        <v>DSS Tisovec</v>
      </c>
      <c r="J3824" t="str">
        <f>_xlfn.XLOOKUP(Tabuľka9[[#This Row],[IČO]],Zlúčenie1[IČO],Zlúčenie1[cis_obce.okres_skratka])</f>
        <v>RS</v>
      </c>
    </row>
    <row r="3825" spans="1:10" hidden="1" x14ac:dyDescent="0.25">
      <c r="A3825" t="s">
        <v>92</v>
      </c>
      <c r="B3825" t="s">
        <v>99</v>
      </c>
      <c r="C3825" t="s">
        <v>45</v>
      </c>
      <c r="D3825"/>
      <c r="E3825" s="8">
        <v>0.74</v>
      </c>
      <c r="F3825"/>
      <c r="G3825">
        <f>SUM(Tabuľka9[[#This Row],[Predpokladané spotrebované množstvo 07-12/2022]]*Tabuľka9[[#This Row],[Cena MJ S  DPH]])</f>
        <v>0</v>
      </c>
      <c r="H3825" s="1">
        <v>35679565</v>
      </c>
      <c r="I3825" t="str">
        <f>_xlfn.XLOOKUP(Tabuľka9[[#This Row],[IČO]],Zlúčenie1[IČO],Zlúčenie1[zariadenie_short])</f>
        <v>DSS Tisovec</v>
      </c>
      <c r="J3825" t="str">
        <f>_xlfn.XLOOKUP(Tabuľka9[[#This Row],[IČO]],Zlúčenie1[IČO],Zlúčenie1[cis_obce.okres_skratka])</f>
        <v>RS</v>
      </c>
    </row>
    <row r="3826" spans="1:10" hidden="1" x14ac:dyDescent="0.25">
      <c r="A3826" t="s">
        <v>92</v>
      </c>
      <c r="B3826" t="s">
        <v>100</v>
      </c>
      <c r="C3826" t="s">
        <v>10</v>
      </c>
      <c r="D3826"/>
      <c r="E3826" s="8"/>
      <c r="F3826"/>
      <c r="G3826">
        <f>SUM(Tabuľka9[[#This Row],[Predpokladané spotrebované množstvo 07-12/2022]]*Tabuľka9[[#This Row],[Cena MJ S  DPH]])</f>
        <v>0</v>
      </c>
      <c r="H3826" s="1">
        <v>35679565</v>
      </c>
      <c r="I3826" t="str">
        <f>_xlfn.XLOOKUP(Tabuľka9[[#This Row],[IČO]],Zlúčenie1[IČO],Zlúčenie1[zariadenie_short])</f>
        <v>DSS Tisovec</v>
      </c>
      <c r="J3826" t="str">
        <f>_xlfn.XLOOKUP(Tabuľka9[[#This Row],[IČO]],Zlúčenie1[IČO],Zlúčenie1[cis_obce.okres_skratka])</f>
        <v>RS</v>
      </c>
    </row>
    <row r="3827" spans="1:10" hidden="1" x14ac:dyDescent="0.25">
      <c r="A3827" t="s">
        <v>92</v>
      </c>
      <c r="B3827" t="s">
        <v>101</v>
      </c>
      <c r="C3827" t="s">
        <v>45</v>
      </c>
      <c r="D3827"/>
      <c r="E3827" s="8"/>
      <c r="F3827"/>
      <c r="G3827">
        <f>SUM(Tabuľka9[[#This Row],[Predpokladané spotrebované množstvo 07-12/2022]]*Tabuľka9[[#This Row],[Cena MJ S  DPH]])</f>
        <v>0</v>
      </c>
      <c r="H3827" s="1">
        <v>35679565</v>
      </c>
      <c r="I3827" t="str">
        <f>_xlfn.XLOOKUP(Tabuľka9[[#This Row],[IČO]],Zlúčenie1[IČO],Zlúčenie1[zariadenie_short])</f>
        <v>DSS Tisovec</v>
      </c>
      <c r="J3827" t="str">
        <f>_xlfn.XLOOKUP(Tabuľka9[[#This Row],[IČO]],Zlúčenie1[IČO],Zlúčenie1[cis_obce.okres_skratka])</f>
        <v>RS</v>
      </c>
    </row>
    <row r="3828" spans="1:10" hidden="1" x14ac:dyDescent="0.25">
      <c r="A3828" t="s">
        <v>92</v>
      </c>
      <c r="B3828" t="s">
        <v>102</v>
      </c>
      <c r="C3828" t="s">
        <v>10</v>
      </c>
      <c r="D3828"/>
      <c r="E3828" s="8"/>
      <c r="F3828"/>
      <c r="G3828">
        <f>SUM(Tabuľka9[[#This Row],[Predpokladané spotrebované množstvo 07-12/2022]]*Tabuľka9[[#This Row],[Cena MJ S  DPH]])</f>
        <v>0</v>
      </c>
      <c r="H3828" s="1">
        <v>35679565</v>
      </c>
      <c r="I3828" t="str">
        <f>_xlfn.XLOOKUP(Tabuľka9[[#This Row],[IČO]],Zlúčenie1[IČO],Zlúčenie1[zariadenie_short])</f>
        <v>DSS Tisovec</v>
      </c>
      <c r="J3828" t="str">
        <f>_xlfn.XLOOKUP(Tabuľka9[[#This Row],[IČO]],Zlúčenie1[IČO],Zlúčenie1[cis_obce.okres_skratka])</f>
        <v>RS</v>
      </c>
    </row>
    <row r="3829" spans="1:10" hidden="1" x14ac:dyDescent="0.25">
      <c r="A3829" t="s">
        <v>92</v>
      </c>
      <c r="B3829" t="s">
        <v>103</v>
      </c>
      <c r="C3829" t="s">
        <v>10</v>
      </c>
      <c r="D3829"/>
      <c r="E3829" s="8"/>
      <c r="F3829"/>
      <c r="G3829">
        <f>SUM(Tabuľka9[[#This Row],[Predpokladané spotrebované množstvo 07-12/2022]]*Tabuľka9[[#This Row],[Cena MJ S  DPH]])</f>
        <v>0</v>
      </c>
      <c r="H3829" s="1">
        <v>35679565</v>
      </c>
      <c r="I3829" t="str">
        <f>_xlfn.XLOOKUP(Tabuľka9[[#This Row],[IČO]],Zlúčenie1[IČO],Zlúčenie1[zariadenie_short])</f>
        <v>DSS Tisovec</v>
      </c>
      <c r="J3829" t="str">
        <f>_xlfn.XLOOKUP(Tabuľka9[[#This Row],[IČO]],Zlúčenie1[IČO],Zlúčenie1[cis_obce.okres_skratka])</f>
        <v>RS</v>
      </c>
    </row>
    <row r="3830" spans="1:10" hidden="1" x14ac:dyDescent="0.25">
      <c r="A3830" t="s">
        <v>90</v>
      </c>
      <c r="B3830" t="s">
        <v>104</v>
      </c>
      <c r="C3830" t="s">
        <v>45</v>
      </c>
      <c r="D3830"/>
      <c r="E3830" s="8">
        <v>0.7</v>
      </c>
      <c r="F3830"/>
      <c r="G3830">
        <f>SUM(Tabuľka9[[#This Row],[Predpokladané spotrebované množstvo 07-12/2022]]*Tabuľka9[[#This Row],[Cena MJ S  DPH]])</f>
        <v>0</v>
      </c>
      <c r="H3830" s="1">
        <v>35679565</v>
      </c>
      <c r="I3830" t="str">
        <f>_xlfn.XLOOKUP(Tabuľka9[[#This Row],[IČO]],Zlúčenie1[IČO],Zlúčenie1[zariadenie_short])</f>
        <v>DSS Tisovec</v>
      </c>
      <c r="J3830" t="str">
        <f>_xlfn.XLOOKUP(Tabuľka9[[#This Row],[IČO]],Zlúčenie1[IČO],Zlúčenie1[cis_obce.okres_skratka])</f>
        <v>RS</v>
      </c>
    </row>
    <row r="3831" spans="1:10" hidden="1" x14ac:dyDescent="0.25">
      <c r="A3831" t="s">
        <v>92</v>
      </c>
      <c r="B3831" t="s">
        <v>105</v>
      </c>
      <c r="C3831" t="s">
        <v>10</v>
      </c>
      <c r="D3831"/>
      <c r="E3831" s="8"/>
      <c r="F3831"/>
      <c r="G3831">
        <f>SUM(Tabuľka9[[#This Row],[Predpokladané spotrebované množstvo 07-12/2022]]*Tabuľka9[[#This Row],[Cena MJ S  DPH]])</f>
        <v>0</v>
      </c>
      <c r="H3831" s="1">
        <v>35679565</v>
      </c>
      <c r="I3831" t="str">
        <f>_xlfn.XLOOKUP(Tabuľka9[[#This Row],[IČO]],Zlúčenie1[IČO],Zlúčenie1[zariadenie_short])</f>
        <v>DSS Tisovec</v>
      </c>
      <c r="J3831" t="str">
        <f>_xlfn.XLOOKUP(Tabuľka9[[#This Row],[IČO]],Zlúčenie1[IČO],Zlúčenie1[cis_obce.okres_skratka])</f>
        <v>RS</v>
      </c>
    </row>
    <row r="3832" spans="1:10" hidden="1" x14ac:dyDescent="0.25">
      <c r="A3832" t="s">
        <v>92</v>
      </c>
      <c r="B3832" t="s">
        <v>106</v>
      </c>
      <c r="C3832" t="s">
        <v>10</v>
      </c>
      <c r="D3832"/>
      <c r="E3832" s="8"/>
      <c r="F3832"/>
      <c r="G3832">
        <f>SUM(Tabuľka9[[#This Row],[Predpokladané spotrebované množstvo 07-12/2022]]*Tabuľka9[[#This Row],[Cena MJ S  DPH]])</f>
        <v>0</v>
      </c>
      <c r="H3832" s="1">
        <v>35679565</v>
      </c>
      <c r="I3832" t="str">
        <f>_xlfn.XLOOKUP(Tabuľka9[[#This Row],[IČO]],Zlúčenie1[IČO],Zlúčenie1[zariadenie_short])</f>
        <v>DSS Tisovec</v>
      </c>
      <c r="J3832" t="str">
        <f>_xlfn.XLOOKUP(Tabuľka9[[#This Row],[IČO]],Zlúčenie1[IČO],Zlúčenie1[cis_obce.okres_skratka])</f>
        <v>RS</v>
      </c>
    </row>
    <row r="3833" spans="1:10" hidden="1" x14ac:dyDescent="0.25">
      <c r="A3833" t="s">
        <v>92</v>
      </c>
      <c r="B3833" t="s">
        <v>107</v>
      </c>
      <c r="C3833" t="s">
        <v>10</v>
      </c>
      <c r="D3833"/>
      <c r="E3833" s="8"/>
      <c r="F3833"/>
      <c r="G3833">
        <f>SUM(Tabuľka9[[#This Row],[Predpokladané spotrebované množstvo 07-12/2022]]*Tabuľka9[[#This Row],[Cena MJ S  DPH]])</f>
        <v>0</v>
      </c>
      <c r="H3833" s="1">
        <v>35679565</v>
      </c>
      <c r="I3833" t="str">
        <f>_xlfn.XLOOKUP(Tabuľka9[[#This Row],[IČO]],Zlúčenie1[IČO],Zlúčenie1[zariadenie_short])</f>
        <v>DSS Tisovec</v>
      </c>
      <c r="J3833" t="str">
        <f>_xlfn.XLOOKUP(Tabuľka9[[#This Row],[IČO]],Zlúčenie1[IČO],Zlúčenie1[cis_obce.okres_skratka])</f>
        <v>RS</v>
      </c>
    </row>
    <row r="3834" spans="1:10" hidden="1" x14ac:dyDescent="0.25">
      <c r="A3834" t="s">
        <v>92</v>
      </c>
      <c r="B3834" t="s">
        <v>108</v>
      </c>
      <c r="C3834" t="s">
        <v>10</v>
      </c>
      <c r="D3834"/>
      <c r="E3834" s="8">
        <v>6.1</v>
      </c>
      <c r="F3834">
        <v>60</v>
      </c>
      <c r="G3834">
        <f>SUM(Tabuľka9[[#This Row],[Predpokladané spotrebované množstvo 07-12/2022]]*Tabuľka9[[#This Row],[Cena MJ S  DPH]])</f>
        <v>366</v>
      </c>
      <c r="H3834" s="1">
        <v>35679565</v>
      </c>
      <c r="I3834" t="str">
        <f>_xlfn.XLOOKUP(Tabuľka9[[#This Row],[IČO]],Zlúčenie1[IČO],Zlúčenie1[zariadenie_short])</f>
        <v>DSS Tisovec</v>
      </c>
      <c r="J3834" t="str">
        <f>_xlfn.XLOOKUP(Tabuľka9[[#This Row],[IČO]],Zlúčenie1[IČO],Zlúčenie1[cis_obce.okres_skratka])</f>
        <v>RS</v>
      </c>
    </row>
    <row r="3835" spans="1:10" hidden="1" x14ac:dyDescent="0.25">
      <c r="A3835" t="s">
        <v>92</v>
      </c>
      <c r="B3835" t="s">
        <v>109</v>
      </c>
      <c r="C3835" t="s">
        <v>45</v>
      </c>
      <c r="D3835"/>
      <c r="E3835" s="8">
        <v>0.95</v>
      </c>
      <c r="F3835"/>
      <c r="G3835">
        <f>SUM(Tabuľka9[[#This Row],[Predpokladané spotrebované množstvo 07-12/2022]]*Tabuľka9[[#This Row],[Cena MJ S  DPH]])</f>
        <v>0</v>
      </c>
      <c r="H3835" s="1">
        <v>35679565</v>
      </c>
      <c r="I3835" t="str">
        <f>_xlfn.XLOOKUP(Tabuľka9[[#This Row],[IČO]],Zlúčenie1[IČO],Zlúčenie1[zariadenie_short])</f>
        <v>DSS Tisovec</v>
      </c>
      <c r="J3835" t="str">
        <f>_xlfn.XLOOKUP(Tabuľka9[[#This Row],[IČO]],Zlúčenie1[IČO],Zlúčenie1[cis_obce.okres_skratka])</f>
        <v>RS</v>
      </c>
    </row>
    <row r="3836" spans="1:10" hidden="1" x14ac:dyDescent="0.25">
      <c r="A3836" t="s">
        <v>92</v>
      </c>
      <c r="B3836" t="s">
        <v>110</v>
      </c>
      <c r="C3836" t="s">
        <v>10</v>
      </c>
      <c r="D3836"/>
      <c r="E3836" s="8">
        <v>3.6</v>
      </c>
      <c r="F3836"/>
      <c r="G3836">
        <f>SUM(Tabuľka9[[#This Row],[Predpokladané spotrebované množstvo 07-12/2022]]*Tabuľka9[[#This Row],[Cena MJ S  DPH]])</f>
        <v>0</v>
      </c>
      <c r="H3836" s="1">
        <v>35679565</v>
      </c>
      <c r="I3836" t="str">
        <f>_xlfn.XLOOKUP(Tabuľka9[[#This Row],[IČO]],Zlúčenie1[IČO],Zlúčenie1[zariadenie_short])</f>
        <v>DSS Tisovec</v>
      </c>
      <c r="J3836" t="str">
        <f>_xlfn.XLOOKUP(Tabuľka9[[#This Row],[IČO]],Zlúčenie1[IČO],Zlúčenie1[cis_obce.okres_skratka])</f>
        <v>RS</v>
      </c>
    </row>
    <row r="3837" spans="1:10" hidden="1" x14ac:dyDescent="0.25">
      <c r="A3837" t="s">
        <v>92</v>
      </c>
      <c r="B3837" t="s">
        <v>111</v>
      </c>
      <c r="C3837" t="s">
        <v>10</v>
      </c>
      <c r="D3837"/>
      <c r="E3837" s="8"/>
      <c r="F3837"/>
      <c r="G3837">
        <f>SUM(Tabuľka9[[#This Row],[Predpokladané spotrebované množstvo 07-12/2022]]*Tabuľka9[[#This Row],[Cena MJ S  DPH]])</f>
        <v>0</v>
      </c>
      <c r="H3837" s="1">
        <v>35679565</v>
      </c>
      <c r="I3837" t="str">
        <f>_xlfn.XLOOKUP(Tabuľka9[[#This Row],[IČO]],Zlúčenie1[IČO],Zlúčenie1[zariadenie_short])</f>
        <v>DSS Tisovec</v>
      </c>
      <c r="J3837" t="str">
        <f>_xlfn.XLOOKUP(Tabuľka9[[#This Row],[IČO]],Zlúčenie1[IČO],Zlúčenie1[cis_obce.okres_skratka])</f>
        <v>RS</v>
      </c>
    </row>
    <row r="3838" spans="1:10" hidden="1" x14ac:dyDescent="0.25">
      <c r="A3838" t="s">
        <v>92</v>
      </c>
      <c r="B3838" t="s">
        <v>112</v>
      </c>
      <c r="C3838" t="s">
        <v>10</v>
      </c>
      <c r="D3838"/>
      <c r="E3838" s="8">
        <v>2.33</v>
      </c>
      <c r="F3838"/>
      <c r="G3838">
        <f>SUM(Tabuľka9[[#This Row],[Predpokladané spotrebované množstvo 07-12/2022]]*Tabuľka9[[#This Row],[Cena MJ S  DPH]])</f>
        <v>0</v>
      </c>
      <c r="H3838" s="1">
        <v>35679565</v>
      </c>
      <c r="I3838" t="str">
        <f>_xlfn.XLOOKUP(Tabuľka9[[#This Row],[IČO]],Zlúčenie1[IČO],Zlúčenie1[zariadenie_short])</f>
        <v>DSS Tisovec</v>
      </c>
      <c r="J3838" t="str">
        <f>_xlfn.XLOOKUP(Tabuľka9[[#This Row],[IČO]],Zlúčenie1[IČO],Zlúčenie1[cis_obce.okres_skratka])</f>
        <v>RS</v>
      </c>
    </row>
    <row r="3839" spans="1:10" hidden="1" x14ac:dyDescent="0.25">
      <c r="A3839" t="s">
        <v>92</v>
      </c>
      <c r="B3839" t="s">
        <v>113</v>
      </c>
      <c r="C3839" t="s">
        <v>10</v>
      </c>
      <c r="D3839"/>
      <c r="E3839" s="8"/>
      <c r="F3839"/>
      <c r="G3839">
        <f>SUM(Tabuľka9[[#This Row],[Predpokladané spotrebované množstvo 07-12/2022]]*Tabuľka9[[#This Row],[Cena MJ S  DPH]])</f>
        <v>0</v>
      </c>
      <c r="H3839" s="1">
        <v>35679565</v>
      </c>
      <c r="I3839" t="str">
        <f>_xlfn.XLOOKUP(Tabuľka9[[#This Row],[IČO]],Zlúčenie1[IČO],Zlúčenie1[zariadenie_short])</f>
        <v>DSS Tisovec</v>
      </c>
      <c r="J3839" t="str">
        <f>_xlfn.XLOOKUP(Tabuľka9[[#This Row],[IČO]],Zlúčenie1[IČO],Zlúčenie1[cis_obce.okres_skratka])</f>
        <v>RS</v>
      </c>
    </row>
    <row r="3840" spans="1:10" hidden="1" x14ac:dyDescent="0.25">
      <c r="A3840" t="s">
        <v>81</v>
      </c>
      <c r="B3840" t="s">
        <v>114</v>
      </c>
      <c r="C3840" t="s">
        <v>10</v>
      </c>
      <c r="D3840"/>
      <c r="E3840" s="8"/>
      <c r="F3840"/>
      <c r="G3840">
        <f>SUM(Tabuľka9[[#This Row],[Predpokladané spotrebované množstvo 07-12/2022]]*Tabuľka9[[#This Row],[Cena MJ S  DPH]])</f>
        <v>0</v>
      </c>
      <c r="H3840" s="1">
        <v>35679565</v>
      </c>
      <c r="I3840" t="str">
        <f>_xlfn.XLOOKUP(Tabuľka9[[#This Row],[IČO]],Zlúčenie1[IČO],Zlúčenie1[zariadenie_short])</f>
        <v>DSS Tisovec</v>
      </c>
      <c r="J3840" t="str">
        <f>_xlfn.XLOOKUP(Tabuľka9[[#This Row],[IČO]],Zlúčenie1[IČO],Zlúčenie1[cis_obce.okres_skratka])</f>
        <v>RS</v>
      </c>
    </row>
    <row r="3841" spans="1:10" hidden="1" x14ac:dyDescent="0.25">
      <c r="A3841" t="s">
        <v>81</v>
      </c>
      <c r="B3841" t="s">
        <v>115</v>
      </c>
      <c r="C3841" t="s">
        <v>10</v>
      </c>
      <c r="D3841"/>
      <c r="E3841" s="8"/>
      <c r="F3841"/>
      <c r="G3841">
        <f>SUM(Tabuľka9[[#This Row],[Predpokladané spotrebované množstvo 07-12/2022]]*Tabuľka9[[#This Row],[Cena MJ S  DPH]])</f>
        <v>0</v>
      </c>
      <c r="H3841" s="1">
        <v>35679565</v>
      </c>
      <c r="I3841" t="str">
        <f>_xlfn.XLOOKUP(Tabuľka9[[#This Row],[IČO]],Zlúčenie1[IČO],Zlúčenie1[zariadenie_short])</f>
        <v>DSS Tisovec</v>
      </c>
      <c r="J3841" t="str">
        <f>_xlfn.XLOOKUP(Tabuľka9[[#This Row],[IČO]],Zlúčenie1[IČO],Zlúčenie1[cis_obce.okres_skratka])</f>
        <v>RS</v>
      </c>
    </row>
    <row r="3842" spans="1:10" hidden="1" x14ac:dyDescent="0.25">
      <c r="A3842" t="s">
        <v>81</v>
      </c>
      <c r="B3842" t="s">
        <v>116</v>
      </c>
      <c r="C3842" t="s">
        <v>10</v>
      </c>
      <c r="D3842"/>
      <c r="E3842" s="8"/>
      <c r="F3842"/>
      <c r="G3842">
        <f>SUM(Tabuľka9[[#This Row],[Predpokladané spotrebované množstvo 07-12/2022]]*Tabuľka9[[#This Row],[Cena MJ S  DPH]])</f>
        <v>0</v>
      </c>
      <c r="H3842" s="1">
        <v>35679565</v>
      </c>
      <c r="I3842" t="str">
        <f>_xlfn.XLOOKUP(Tabuľka9[[#This Row],[IČO]],Zlúčenie1[IČO],Zlúčenie1[zariadenie_short])</f>
        <v>DSS Tisovec</v>
      </c>
      <c r="J3842" t="str">
        <f>_xlfn.XLOOKUP(Tabuľka9[[#This Row],[IČO]],Zlúčenie1[IČO],Zlúčenie1[cis_obce.okres_skratka])</f>
        <v>RS</v>
      </c>
    </row>
    <row r="3843" spans="1:10" hidden="1" x14ac:dyDescent="0.25">
      <c r="A3843" t="s">
        <v>81</v>
      </c>
      <c r="B3843" t="s">
        <v>117</v>
      </c>
      <c r="C3843" t="s">
        <v>10</v>
      </c>
      <c r="D3843"/>
      <c r="E3843" s="8"/>
      <c r="F3843"/>
      <c r="G3843">
        <f>SUM(Tabuľka9[[#This Row],[Predpokladané spotrebované množstvo 07-12/2022]]*Tabuľka9[[#This Row],[Cena MJ S  DPH]])</f>
        <v>0</v>
      </c>
      <c r="H3843" s="1">
        <v>35679565</v>
      </c>
      <c r="I3843" t="str">
        <f>_xlfn.XLOOKUP(Tabuľka9[[#This Row],[IČO]],Zlúčenie1[IČO],Zlúčenie1[zariadenie_short])</f>
        <v>DSS Tisovec</v>
      </c>
      <c r="J3843" t="str">
        <f>_xlfn.XLOOKUP(Tabuľka9[[#This Row],[IČO]],Zlúčenie1[IČO],Zlúčenie1[cis_obce.okres_skratka])</f>
        <v>RS</v>
      </c>
    </row>
    <row r="3844" spans="1:10" hidden="1" x14ac:dyDescent="0.25">
      <c r="A3844" t="s">
        <v>81</v>
      </c>
      <c r="B3844" t="s">
        <v>118</v>
      </c>
      <c r="C3844" t="s">
        <v>10</v>
      </c>
      <c r="D3844"/>
      <c r="E3844" s="8"/>
      <c r="F3844"/>
      <c r="G3844">
        <f>SUM(Tabuľka9[[#This Row],[Predpokladané spotrebované množstvo 07-12/2022]]*Tabuľka9[[#This Row],[Cena MJ S  DPH]])</f>
        <v>0</v>
      </c>
      <c r="H3844" s="1">
        <v>35679565</v>
      </c>
      <c r="I3844" t="str">
        <f>_xlfn.XLOOKUP(Tabuľka9[[#This Row],[IČO]],Zlúčenie1[IČO],Zlúčenie1[zariadenie_short])</f>
        <v>DSS Tisovec</v>
      </c>
      <c r="J3844" t="str">
        <f>_xlfn.XLOOKUP(Tabuľka9[[#This Row],[IČO]],Zlúčenie1[IČO],Zlúčenie1[cis_obce.okres_skratka])</f>
        <v>RS</v>
      </c>
    </row>
    <row r="3845" spans="1:10" hidden="1" x14ac:dyDescent="0.25">
      <c r="A3845" t="s">
        <v>81</v>
      </c>
      <c r="B3845" t="s">
        <v>119</v>
      </c>
      <c r="C3845" t="s">
        <v>10</v>
      </c>
      <c r="D3845"/>
      <c r="E3845" s="8"/>
      <c r="F3845"/>
      <c r="G3845">
        <f>SUM(Tabuľka9[[#This Row],[Predpokladané spotrebované množstvo 07-12/2022]]*Tabuľka9[[#This Row],[Cena MJ S  DPH]])</f>
        <v>0</v>
      </c>
      <c r="H3845" s="1">
        <v>35679565</v>
      </c>
      <c r="I3845" t="str">
        <f>_xlfn.XLOOKUP(Tabuľka9[[#This Row],[IČO]],Zlúčenie1[IČO],Zlúčenie1[zariadenie_short])</f>
        <v>DSS Tisovec</v>
      </c>
      <c r="J3845" t="str">
        <f>_xlfn.XLOOKUP(Tabuľka9[[#This Row],[IČO]],Zlúčenie1[IČO],Zlúčenie1[cis_obce.okres_skratka])</f>
        <v>RS</v>
      </c>
    </row>
    <row r="3846" spans="1:10" hidden="1" x14ac:dyDescent="0.25">
      <c r="A3846" t="s">
        <v>81</v>
      </c>
      <c r="B3846" t="s">
        <v>120</v>
      </c>
      <c r="C3846" t="s">
        <v>10</v>
      </c>
      <c r="D3846"/>
      <c r="E3846" s="8">
        <v>7.95</v>
      </c>
      <c r="F3846"/>
      <c r="G3846">
        <f>SUM(Tabuľka9[[#This Row],[Predpokladané spotrebované množstvo 07-12/2022]]*Tabuľka9[[#This Row],[Cena MJ S  DPH]])</f>
        <v>0</v>
      </c>
      <c r="H3846" s="1">
        <v>35679565</v>
      </c>
      <c r="I3846" t="str">
        <f>_xlfn.XLOOKUP(Tabuľka9[[#This Row],[IČO]],Zlúčenie1[IČO],Zlúčenie1[zariadenie_short])</f>
        <v>DSS Tisovec</v>
      </c>
      <c r="J3846" t="str">
        <f>_xlfn.XLOOKUP(Tabuľka9[[#This Row],[IČO]],Zlúčenie1[IČO],Zlúčenie1[cis_obce.okres_skratka])</f>
        <v>RS</v>
      </c>
    </row>
    <row r="3847" spans="1:10" hidden="1" x14ac:dyDescent="0.25">
      <c r="A3847" t="s">
        <v>81</v>
      </c>
      <c r="B3847" t="s">
        <v>121</v>
      </c>
      <c r="C3847" t="s">
        <v>10</v>
      </c>
      <c r="D3847"/>
      <c r="E3847" s="8"/>
      <c r="F3847"/>
      <c r="G3847">
        <f>SUM(Tabuľka9[[#This Row],[Predpokladané spotrebované množstvo 07-12/2022]]*Tabuľka9[[#This Row],[Cena MJ S  DPH]])</f>
        <v>0</v>
      </c>
      <c r="H3847" s="1">
        <v>35679565</v>
      </c>
      <c r="I3847" t="str">
        <f>_xlfn.XLOOKUP(Tabuľka9[[#This Row],[IČO]],Zlúčenie1[IČO],Zlúčenie1[zariadenie_short])</f>
        <v>DSS Tisovec</v>
      </c>
      <c r="J3847" t="str">
        <f>_xlfn.XLOOKUP(Tabuľka9[[#This Row],[IČO]],Zlúčenie1[IČO],Zlúčenie1[cis_obce.okres_skratka])</f>
        <v>RS</v>
      </c>
    </row>
    <row r="3848" spans="1:10" hidden="1" x14ac:dyDescent="0.25">
      <c r="A3848" t="s">
        <v>122</v>
      </c>
      <c r="B3848" t="s">
        <v>123</v>
      </c>
      <c r="C3848" t="s">
        <v>10</v>
      </c>
      <c r="D3848"/>
      <c r="E3848" s="8"/>
      <c r="F3848"/>
      <c r="G3848">
        <f>SUM(Tabuľka9[[#This Row],[Predpokladané spotrebované množstvo 07-12/2022]]*Tabuľka9[[#This Row],[Cena MJ S  DPH]])</f>
        <v>0</v>
      </c>
      <c r="H3848" s="1">
        <v>35679565</v>
      </c>
      <c r="I3848" t="str">
        <f>_xlfn.XLOOKUP(Tabuľka9[[#This Row],[IČO]],Zlúčenie1[IČO],Zlúčenie1[zariadenie_short])</f>
        <v>DSS Tisovec</v>
      </c>
      <c r="J3848" t="str">
        <f>_xlfn.XLOOKUP(Tabuľka9[[#This Row],[IČO]],Zlúčenie1[IČO],Zlúčenie1[cis_obce.okres_skratka])</f>
        <v>RS</v>
      </c>
    </row>
    <row r="3849" spans="1:10" hidden="1" x14ac:dyDescent="0.25">
      <c r="A3849" t="s">
        <v>122</v>
      </c>
      <c r="B3849" t="s">
        <v>124</v>
      </c>
      <c r="C3849" t="s">
        <v>10</v>
      </c>
      <c r="D3849"/>
      <c r="E3849" s="8">
        <v>2.81</v>
      </c>
      <c r="F3849"/>
      <c r="G3849">
        <f>SUM(Tabuľka9[[#This Row],[Predpokladané spotrebované množstvo 07-12/2022]]*Tabuľka9[[#This Row],[Cena MJ S  DPH]])</f>
        <v>0</v>
      </c>
      <c r="H3849" s="1">
        <v>35679565</v>
      </c>
      <c r="I3849" t="str">
        <f>_xlfn.XLOOKUP(Tabuľka9[[#This Row],[IČO]],Zlúčenie1[IČO],Zlúčenie1[zariadenie_short])</f>
        <v>DSS Tisovec</v>
      </c>
      <c r="J3849" t="str">
        <f>_xlfn.XLOOKUP(Tabuľka9[[#This Row],[IČO]],Zlúčenie1[IČO],Zlúčenie1[cis_obce.okres_skratka])</f>
        <v>RS</v>
      </c>
    </row>
    <row r="3850" spans="1:10" hidden="1" x14ac:dyDescent="0.25">
      <c r="A3850" t="s">
        <v>122</v>
      </c>
      <c r="B3850" t="s">
        <v>125</v>
      </c>
      <c r="C3850" t="s">
        <v>10</v>
      </c>
      <c r="D3850"/>
      <c r="E3850" s="8">
        <v>3.15</v>
      </c>
      <c r="F3850">
        <v>60</v>
      </c>
      <c r="G3850">
        <f>SUM(Tabuľka9[[#This Row],[Predpokladané spotrebované množstvo 07-12/2022]]*Tabuľka9[[#This Row],[Cena MJ S  DPH]])</f>
        <v>189</v>
      </c>
      <c r="H3850" s="1">
        <v>35679565</v>
      </c>
      <c r="I3850" t="str">
        <f>_xlfn.XLOOKUP(Tabuľka9[[#This Row],[IČO]],Zlúčenie1[IČO],Zlúčenie1[zariadenie_short])</f>
        <v>DSS Tisovec</v>
      </c>
      <c r="J3850" t="str">
        <f>_xlfn.XLOOKUP(Tabuľka9[[#This Row],[IČO]],Zlúčenie1[IČO],Zlúčenie1[cis_obce.okres_skratka])</f>
        <v>RS</v>
      </c>
    </row>
    <row r="3851" spans="1:10" hidden="1" x14ac:dyDescent="0.25">
      <c r="A3851" t="s">
        <v>122</v>
      </c>
      <c r="B3851" t="s">
        <v>127</v>
      </c>
      <c r="C3851" t="s">
        <v>10</v>
      </c>
      <c r="D3851"/>
      <c r="E3851" s="8"/>
      <c r="F3851"/>
      <c r="G3851">
        <f>SUM(Tabuľka9[[#This Row],[Predpokladané spotrebované množstvo 07-12/2022]]*Tabuľka9[[#This Row],[Cena MJ S  DPH]])</f>
        <v>0</v>
      </c>
      <c r="H3851" s="1">
        <v>35679565</v>
      </c>
      <c r="I3851" t="str">
        <f>_xlfn.XLOOKUP(Tabuľka9[[#This Row],[IČO]],Zlúčenie1[IČO],Zlúčenie1[zariadenie_short])</f>
        <v>DSS Tisovec</v>
      </c>
      <c r="J3851" t="str">
        <f>_xlfn.XLOOKUP(Tabuľka9[[#This Row],[IČO]],Zlúčenie1[IČO],Zlúčenie1[cis_obce.okres_skratka])</f>
        <v>RS</v>
      </c>
    </row>
    <row r="3852" spans="1:10" hidden="1" x14ac:dyDescent="0.25">
      <c r="A3852" t="s">
        <v>122</v>
      </c>
      <c r="B3852" t="s">
        <v>128</v>
      </c>
      <c r="C3852" t="s">
        <v>10</v>
      </c>
      <c r="D3852"/>
      <c r="E3852" s="8"/>
      <c r="F3852"/>
      <c r="G3852">
        <f>SUM(Tabuľka9[[#This Row],[Predpokladané spotrebované množstvo 07-12/2022]]*Tabuľka9[[#This Row],[Cena MJ S  DPH]])</f>
        <v>0</v>
      </c>
      <c r="H3852" s="1">
        <v>35679565</v>
      </c>
      <c r="I3852" t="str">
        <f>_xlfn.XLOOKUP(Tabuľka9[[#This Row],[IČO]],Zlúčenie1[IČO],Zlúčenie1[zariadenie_short])</f>
        <v>DSS Tisovec</v>
      </c>
      <c r="J3852" t="str">
        <f>_xlfn.XLOOKUP(Tabuľka9[[#This Row],[IČO]],Zlúčenie1[IČO],Zlúčenie1[cis_obce.okres_skratka])</f>
        <v>RS</v>
      </c>
    </row>
    <row r="3853" spans="1:10" hidden="1" x14ac:dyDescent="0.25">
      <c r="A3853" t="s">
        <v>122</v>
      </c>
      <c r="B3853" t="s">
        <v>129</v>
      </c>
      <c r="C3853" t="s">
        <v>10</v>
      </c>
      <c r="D3853"/>
      <c r="E3853" s="8"/>
      <c r="F3853"/>
      <c r="G3853">
        <f>SUM(Tabuľka9[[#This Row],[Predpokladané spotrebované množstvo 07-12/2022]]*Tabuľka9[[#This Row],[Cena MJ S  DPH]])</f>
        <v>0</v>
      </c>
      <c r="H3853" s="1">
        <v>35679565</v>
      </c>
      <c r="I3853" t="str">
        <f>_xlfn.XLOOKUP(Tabuľka9[[#This Row],[IČO]],Zlúčenie1[IČO],Zlúčenie1[zariadenie_short])</f>
        <v>DSS Tisovec</v>
      </c>
      <c r="J3853" t="str">
        <f>_xlfn.XLOOKUP(Tabuľka9[[#This Row],[IČO]],Zlúčenie1[IČO],Zlúčenie1[cis_obce.okres_skratka])</f>
        <v>RS</v>
      </c>
    </row>
    <row r="3854" spans="1:10" hidden="1" x14ac:dyDescent="0.25">
      <c r="A3854" t="s">
        <v>122</v>
      </c>
      <c r="B3854" t="s">
        <v>130</v>
      </c>
      <c r="C3854" t="s">
        <v>10</v>
      </c>
      <c r="D3854"/>
      <c r="E3854" s="8"/>
      <c r="F3854"/>
      <c r="G3854">
        <f>SUM(Tabuľka9[[#This Row],[Predpokladané spotrebované množstvo 07-12/2022]]*Tabuľka9[[#This Row],[Cena MJ S  DPH]])</f>
        <v>0</v>
      </c>
      <c r="H3854" s="1">
        <v>35679565</v>
      </c>
      <c r="I3854" t="str">
        <f>_xlfn.XLOOKUP(Tabuľka9[[#This Row],[IČO]],Zlúčenie1[IČO],Zlúčenie1[zariadenie_short])</f>
        <v>DSS Tisovec</v>
      </c>
      <c r="J3854" t="str">
        <f>_xlfn.XLOOKUP(Tabuľka9[[#This Row],[IČO]],Zlúčenie1[IČO],Zlúčenie1[cis_obce.okres_skratka])</f>
        <v>RS</v>
      </c>
    </row>
    <row r="3855" spans="1:10" hidden="1" x14ac:dyDescent="0.25">
      <c r="A3855" t="s">
        <v>122</v>
      </c>
      <c r="B3855" t="s">
        <v>131</v>
      </c>
      <c r="C3855" t="s">
        <v>10</v>
      </c>
      <c r="D3855"/>
      <c r="E3855" s="8"/>
      <c r="F3855"/>
      <c r="G3855">
        <f>SUM(Tabuľka9[[#This Row],[Predpokladané spotrebované množstvo 07-12/2022]]*Tabuľka9[[#This Row],[Cena MJ S  DPH]])</f>
        <v>0</v>
      </c>
      <c r="H3855" s="1">
        <v>35679565</v>
      </c>
      <c r="I3855" t="str">
        <f>_xlfn.XLOOKUP(Tabuľka9[[#This Row],[IČO]],Zlúčenie1[IČO],Zlúčenie1[zariadenie_short])</f>
        <v>DSS Tisovec</v>
      </c>
      <c r="J3855" t="str">
        <f>_xlfn.XLOOKUP(Tabuľka9[[#This Row],[IČO]],Zlúčenie1[IČO],Zlúčenie1[cis_obce.okres_skratka])</f>
        <v>RS</v>
      </c>
    </row>
    <row r="3856" spans="1:10" hidden="1" x14ac:dyDescent="0.25">
      <c r="A3856" t="s">
        <v>122</v>
      </c>
      <c r="B3856" t="s">
        <v>132</v>
      </c>
      <c r="C3856" t="s">
        <v>10</v>
      </c>
      <c r="D3856"/>
      <c r="E3856" s="8"/>
      <c r="F3856"/>
      <c r="G3856">
        <f>SUM(Tabuľka9[[#This Row],[Predpokladané spotrebované množstvo 07-12/2022]]*Tabuľka9[[#This Row],[Cena MJ S  DPH]])</f>
        <v>0</v>
      </c>
      <c r="H3856" s="1">
        <v>35679565</v>
      </c>
      <c r="I3856" t="str">
        <f>_xlfn.XLOOKUP(Tabuľka9[[#This Row],[IČO]],Zlúčenie1[IČO],Zlúčenie1[zariadenie_short])</f>
        <v>DSS Tisovec</v>
      </c>
      <c r="J3856" t="str">
        <f>_xlfn.XLOOKUP(Tabuľka9[[#This Row],[IČO]],Zlúčenie1[IČO],Zlúčenie1[cis_obce.okres_skratka])</f>
        <v>RS</v>
      </c>
    </row>
    <row r="3857" spans="1:10" hidden="1" x14ac:dyDescent="0.25">
      <c r="A3857" t="s">
        <v>122</v>
      </c>
      <c r="B3857" t="s">
        <v>134</v>
      </c>
      <c r="C3857" t="s">
        <v>10</v>
      </c>
      <c r="D3857"/>
      <c r="E3857" s="8">
        <v>2.57</v>
      </c>
      <c r="F3857"/>
      <c r="G3857">
        <f>SUM(Tabuľka9[[#This Row],[Predpokladané spotrebované množstvo 07-12/2022]]*Tabuľka9[[#This Row],[Cena MJ S  DPH]])</f>
        <v>0</v>
      </c>
      <c r="H3857" s="1">
        <v>35679565</v>
      </c>
      <c r="I3857" t="str">
        <f>_xlfn.XLOOKUP(Tabuľka9[[#This Row],[IČO]],Zlúčenie1[IČO],Zlúčenie1[zariadenie_short])</f>
        <v>DSS Tisovec</v>
      </c>
      <c r="J3857" t="str">
        <f>_xlfn.XLOOKUP(Tabuľka9[[#This Row],[IČO]],Zlúčenie1[IČO],Zlúčenie1[cis_obce.okres_skratka])</f>
        <v>RS</v>
      </c>
    </row>
    <row r="3858" spans="1:10" hidden="1" x14ac:dyDescent="0.25">
      <c r="A3858" t="s">
        <v>122</v>
      </c>
      <c r="B3858" t="s">
        <v>135</v>
      </c>
      <c r="C3858" t="s">
        <v>10</v>
      </c>
      <c r="D3858"/>
      <c r="E3858" s="8">
        <v>4.51</v>
      </c>
      <c r="F3858"/>
      <c r="G3858">
        <f>SUM(Tabuľka9[[#This Row],[Predpokladané spotrebované množstvo 07-12/2022]]*Tabuľka9[[#This Row],[Cena MJ S  DPH]])</f>
        <v>0</v>
      </c>
      <c r="H3858" s="1">
        <v>35679565</v>
      </c>
      <c r="I3858" t="str">
        <f>_xlfn.XLOOKUP(Tabuľka9[[#This Row],[IČO]],Zlúčenie1[IČO],Zlúčenie1[zariadenie_short])</f>
        <v>DSS Tisovec</v>
      </c>
      <c r="J3858" t="str">
        <f>_xlfn.XLOOKUP(Tabuľka9[[#This Row],[IČO]],Zlúčenie1[IČO],Zlúčenie1[cis_obce.okres_skratka])</f>
        <v>RS</v>
      </c>
    </row>
    <row r="3859" spans="1:10" hidden="1" x14ac:dyDescent="0.25">
      <c r="A3859" t="s">
        <v>122</v>
      </c>
      <c r="B3859" t="s">
        <v>136</v>
      </c>
      <c r="C3859" t="s">
        <v>10</v>
      </c>
      <c r="D3859"/>
      <c r="E3859" s="8"/>
      <c r="F3859"/>
      <c r="G3859">
        <f>SUM(Tabuľka9[[#This Row],[Predpokladané spotrebované množstvo 07-12/2022]]*Tabuľka9[[#This Row],[Cena MJ S  DPH]])</f>
        <v>0</v>
      </c>
      <c r="H3859" s="1">
        <v>35679565</v>
      </c>
      <c r="I3859" t="str">
        <f>_xlfn.XLOOKUP(Tabuľka9[[#This Row],[IČO]],Zlúčenie1[IČO],Zlúčenie1[zariadenie_short])</f>
        <v>DSS Tisovec</v>
      </c>
      <c r="J3859" t="str">
        <f>_xlfn.XLOOKUP(Tabuľka9[[#This Row],[IČO]],Zlúčenie1[IČO],Zlúčenie1[cis_obce.okres_skratka])</f>
        <v>RS</v>
      </c>
    </row>
    <row r="3860" spans="1:10" hidden="1" x14ac:dyDescent="0.25">
      <c r="A3860" t="s">
        <v>122</v>
      </c>
      <c r="B3860" t="s">
        <v>137</v>
      </c>
      <c r="C3860" t="s">
        <v>10</v>
      </c>
      <c r="D3860"/>
      <c r="E3860" s="8"/>
      <c r="F3860"/>
      <c r="G3860">
        <f>SUM(Tabuľka9[[#This Row],[Predpokladané spotrebované množstvo 07-12/2022]]*Tabuľka9[[#This Row],[Cena MJ S  DPH]])</f>
        <v>0</v>
      </c>
      <c r="H3860" s="1">
        <v>35679565</v>
      </c>
      <c r="I3860" t="str">
        <f>_xlfn.XLOOKUP(Tabuľka9[[#This Row],[IČO]],Zlúčenie1[IČO],Zlúčenie1[zariadenie_short])</f>
        <v>DSS Tisovec</v>
      </c>
      <c r="J3860" t="str">
        <f>_xlfn.XLOOKUP(Tabuľka9[[#This Row],[IČO]],Zlúčenie1[IČO],Zlúčenie1[cis_obce.okres_skratka])</f>
        <v>RS</v>
      </c>
    </row>
    <row r="3861" spans="1:10" hidden="1" x14ac:dyDescent="0.25">
      <c r="A3861" t="s">
        <v>122</v>
      </c>
      <c r="B3861" t="s">
        <v>138</v>
      </c>
      <c r="C3861" t="s">
        <v>10</v>
      </c>
      <c r="D3861"/>
      <c r="E3861" s="8"/>
      <c r="F3861"/>
      <c r="G3861">
        <f>SUM(Tabuľka9[[#This Row],[Predpokladané spotrebované množstvo 07-12/2022]]*Tabuľka9[[#This Row],[Cena MJ S  DPH]])</f>
        <v>0</v>
      </c>
      <c r="H3861" s="1">
        <v>35679565</v>
      </c>
      <c r="I3861" t="str">
        <f>_xlfn.XLOOKUP(Tabuľka9[[#This Row],[IČO]],Zlúčenie1[IČO],Zlúčenie1[zariadenie_short])</f>
        <v>DSS Tisovec</v>
      </c>
      <c r="J3861" t="str">
        <f>_xlfn.XLOOKUP(Tabuľka9[[#This Row],[IČO]],Zlúčenie1[IČO],Zlúčenie1[cis_obce.okres_skratka])</f>
        <v>RS</v>
      </c>
    </row>
    <row r="3862" spans="1:10" hidden="1" x14ac:dyDescent="0.25">
      <c r="A3862" t="s">
        <v>122</v>
      </c>
      <c r="B3862" t="s">
        <v>139</v>
      </c>
      <c r="C3862" t="s">
        <v>10</v>
      </c>
      <c r="D3862"/>
      <c r="E3862" s="8"/>
      <c r="F3862"/>
      <c r="G3862">
        <f>SUM(Tabuľka9[[#This Row],[Predpokladané spotrebované množstvo 07-12/2022]]*Tabuľka9[[#This Row],[Cena MJ S  DPH]])</f>
        <v>0</v>
      </c>
      <c r="H3862" s="1">
        <v>35679565</v>
      </c>
      <c r="I3862" t="str">
        <f>_xlfn.XLOOKUP(Tabuľka9[[#This Row],[IČO]],Zlúčenie1[IČO],Zlúčenie1[zariadenie_short])</f>
        <v>DSS Tisovec</v>
      </c>
      <c r="J3862" t="str">
        <f>_xlfn.XLOOKUP(Tabuľka9[[#This Row],[IČO]],Zlúčenie1[IČO],Zlúčenie1[cis_obce.okres_skratka])</f>
        <v>RS</v>
      </c>
    </row>
    <row r="3863" spans="1:10" hidden="1" x14ac:dyDescent="0.25">
      <c r="A3863" t="s">
        <v>122</v>
      </c>
      <c r="B3863" t="s">
        <v>140</v>
      </c>
      <c r="C3863" t="s">
        <v>10</v>
      </c>
      <c r="D3863"/>
      <c r="E3863" s="8"/>
      <c r="F3863"/>
      <c r="G3863">
        <f>SUM(Tabuľka9[[#This Row],[Predpokladané spotrebované množstvo 07-12/2022]]*Tabuľka9[[#This Row],[Cena MJ S  DPH]])</f>
        <v>0</v>
      </c>
      <c r="H3863" s="1">
        <v>35679565</v>
      </c>
      <c r="I3863" t="str">
        <f>_xlfn.XLOOKUP(Tabuľka9[[#This Row],[IČO]],Zlúčenie1[IČO],Zlúčenie1[zariadenie_short])</f>
        <v>DSS Tisovec</v>
      </c>
      <c r="J3863" t="str">
        <f>_xlfn.XLOOKUP(Tabuľka9[[#This Row],[IČO]],Zlúčenie1[IČO],Zlúčenie1[cis_obce.okres_skratka])</f>
        <v>RS</v>
      </c>
    </row>
    <row r="3864" spans="1:10" hidden="1" x14ac:dyDescent="0.25">
      <c r="A3864" t="s">
        <v>122</v>
      </c>
      <c r="B3864" t="s">
        <v>141</v>
      </c>
      <c r="C3864" t="s">
        <v>10</v>
      </c>
      <c r="D3864"/>
      <c r="E3864" s="8"/>
      <c r="F3864"/>
      <c r="G3864">
        <f>SUM(Tabuľka9[[#This Row],[Predpokladané spotrebované množstvo 07-12/2022]]*Tabuľka9[[#This Row],[Cena MJ S  DPH]])</f>
        <v>0</v>
      </c>
      <c r="H3864" s="1">
        <v>35679565</v>
      </c>
      <c r="I3864" t="str">
        <f>_xlfn.XLOOKUP(Tabuľka9[[#This Row],[IČO]],Zlúčenie1[IČO],Zlúčenie1[zariadenie_short])</f>
        <v>DSS Tisovec</v>
      </c>
      <c r="J3864" t="str">
        <f>_xlfn.XLOOKUP(Tabuľka9[[#This Row],[IČO]],Zlúčenie1[IČO],Zlúčenie1[cis_obce.okres_skratka])</f>
        <v>RS</v>
      </c>
    </row>
    <row r="3865" spans="1:10" hidden="1" x14ac:dyDescent="0.25">
      <c r="A3865" t="s">
        <v>122</v>
      </c>
      <c r="B3865" t="s">
        <v>142</v>
      </c>
      <c r="C3865" t="s">
        <v>10</v>
      </c>
      <c r="D3865"/>
      <c r="E3865" s="8"/>
      <c r="F3865"/>
      <c r="G3865">
        <f>SUM(Tabuľka9[[#This Row],[Predpokladané spotrebované množstvo 07-12/2022]]*Tabuľka9[[#This Row],[Cena MJ S  DPH]])</f>
        <v>0</v>
      </c>
      <c r="H3865" s="1">
        <v>35679565</v>
      </c>
      <c r="I3865" t="str">
        <f>_xlfn.XLOOKUP(Tabuľka9[[#This Row],[IČO]],Zlúčenie1[IČO],Zlúčenie1[zariadenie_short])</f>
        <v>DSS Tisovec</v>
      </c>
      <c r="J3865" t="str">
        <f>_xlfn.XLOOKUP(Tabuľka9[[#This Row],[IČO]],Zlúčenie1[IČO],Zlúčenie1[cis_obce.okres_skratka])</f>
        <v>RS</v>
      </c>
    </row>
    <row r="3866" spans="1:10" hidden="1" x14ac:dyDescent="0.25">
      <c r="A3866" t="s">
        <v>122</v>
      </c>
      <c r="B3866" t="s">
        <v>143</v>
      </c>
      <c r="C3866" t="s">
        <v>10</v>
      </c>
      <c r="D3866"/>
      <c r="E3866" s="8">
        <v>4.05</v>
      </c>
      <c r="F3866"/>
      <c r="G3866">
        <f>SUM(Tabuľka9[[#This Row],[Predpokladané spotrebované množstvo 07-12/2022]]*Tabuľka9[[#This Row],[Cena MJ S  DPH]])</f>
        <v>0</v>
      </c>
      <c r="H3866" s="1">
        <v>35679565</v>
      </c>
      <c r="I3866" t="str">
        <f>_xlfn.XLOOKUP(Tabuľka9[[#This Row],[IČO]],Zlúčenie1[IČO],Zlúčenie1[zariadenie_short])</f>
        <v>DSS Tisovec</v>
      </c>
      <c r="J3866" t="str">
        <f>_xlfn.XLOOKUP(Tabuľka9[[#This Row],[IČO]],Zlúčenie1[IČO],Zlúčenie1[cis_obce.okres_skratka])</f>
        <v>RS</v>
      </c>
    </row>
    <row r="3867" spans="1:10" hidden="1" x14ac:dyDescent="0.25">
      <c r="A3867" t="s">
        <v>122</v>
      </c>
      <c r="B3867" t="s">
        <v>144</v>
      </c>
      <c r="C3867" t="s">
        <v>10</v>
      </c>
      <c r="D3867"/>
      <c r="E3867" s="8"/>
      <c r="F3867"/>
      <c r="G3867">
        <f>SUM(Tabuľka9[[#This Row],[Predpokladané spotrebované množstvo 07-12/2022]]*Tabuľka9[[#This Row],[Cena MJ S  DPH]])</f>
        <v>0</v>
      </c>
      <c r="H3867" s="1">
        <v>35679565</v>
      </c>
      <c r="I3867" t="str">
        <f>_xlfn.XLOOKUP(Tabuľka9[[#This Row],[IČO]],Zlúčenie1[IČO],Zlúčenie1[zariadenie_short])</f>
        <v>DSS Tisovec</v>
      </c>
      <c r="J3867" t="str">
        <f>_xlfn.XLOOKUP(Tabuľka9[[#This Row],[IČO]],Zlúčenie1[IČO],Zlúčenie1[cis_obce.okres_skratka])</f>
        <v>RS</v>
      </c>
    </row>
    <row r="3868" spans="1:10" hidden="1" x14ac:dyDescent="0.25">
      <c r="A3868" t="s">
        <v>122</v>
      </c>
      <c r="B3868" t="s">
        <v>145</v>
      </c>
      <c r="C3868" t="s">
        <v>10</v>
      </c>
      <c r="D3868"/>
      <c r="E3868" s="8"/>
      <c r="F3868"/>
      <c r="G3868">
        <f>SUM(Tabuľka9[[#This Row],[Predpokladané spotrebované množstvo 07-12/2022]]*Tabuľka9[[#This Row],[Cena MJ S  DPH]])</f>
        <v>0</v>
      </c>
      <c r="H3868" s="1">
        <v>35679565</v>
      </c>
      <c r="I3868" t="str">
        <f>_xlfn.XLOOKUP(Tabuľka9[[#This Row],[IČO]],Zlúčenie1[IČO],Zlúčenie1[zariadenie_short])</f>
        <v>DSS Tisovec</v>
      </c>
      <c r="J3868" t="str">
        <f>_xlfn.XLOOKUP(Tabuľka9[[#This Row],[IČO]],Zlúčenie1[IČO],Zlúčenie1[cis_obce.okres_skratka])</f>
        <v>RS</v>
      </c>
    </row>
    <row r="3869" spans="1:10" hidden="1" x14ac:dyDescent="0.25">
      <c r="A3869" t="s">
        <v>122</v>
      </c>
      <c r="B3869" t="s">
        <v>146</v>
      </c>
      <c r="C3869" t="s">
        <v>10</v>
      </c>
      <c r="D3869"/>
      <c r="E3869" s="8">
        <v>3.34</v>
      </c>
      <c r="F3869"/>
      <c r="G3869">
        <f>SUM(Tabuľka9[[#This Row],[Predpokladané spotrebované množstvo 07-12/2022]]*Tabuľka9[[#This Row],[Cena MJ S  DPH]])</f>
        <v>0</v>
      </c>
      <c r="H3869" s="1">
        <v>35679565</v>
      </c>
      <c r="I3869" t="str">
        <f>_xlfn.XLOOKUP(Tabuľka9[[#This Row],[IČO]],Zlúčenie1[IČO],Zlúčenie1[zariadenie_short])</f>
        <v>DSS Tisovec</v>
      </c>
      <c r="J3869" t="str">
        <f>_xlfn.XLOOKUP(Tabuľka9[[#This Row],[IČO]],Zlúčenie1[IČO],Zlúčenie1[cis_obce.okres_skratka])</f>
        <v>RS</v>
      </c>
    </row>
    <row r="3870" spans="1:10" hidden="1" x14ac:dyDescent="0.25">
      <c r="A3870" t="s">
        <v>122</v>
      </c>
      <c r="B3870" t="s">
        <v>147</v>
      </c>
      <c r="C3870" t="s">
        <v>10</v>
      </c>
      <c r="D3870"/>
      <c r="E3870" s="8"/>
      <c r="F3870"/>
      <c r="G3870">
        <f>SUM(Tabuľka9[[#This Row],[Predpokladané spotrebované množstvo 07-12/2022]]*Tabuľka9[[#This Row],[Cena MJ S  DPH]])</f>
        <v>0</v>
      </c>
      <c r="H3870" s="1">
        <v>35679565</v>
      </c>
      <c r="I3870" t="str">
        <f>_xlfn.XLOOKUP(Tabuľka9[[#This Row],[IČO]],Zlúčenie1[IČO],Zlúčenie1[zariadenie_short])</f>
        <v>DSS Tisovec</v>
      </c>
      <c r="J3870" t="str">
        <f>_xlfn.XLOOKUP(Tabuľka9[[#This Row],[IČO]],Zlúčenie1[IČO],Zlúčenie1[cis_obce.okres_skratka])</f>
        <v>RS</v>
      </c>
    </row>
    <row r="3871" spans="1:10" hidden="1" x14ac:dyDescent="0.25">
      <c r="A3871" t="s">
        <v>122</v>
      </c>
      <c r="B3871" t="s">
        <v>148</v>
      </c>
      <c r="C3871" t="s">
        <v>10</v>
      </c>
      <c r="D3871"/>
      <c r="E3871" s="8">
        <v>4.51</v>
      </c>
      <c r="F3871"/>
      <c r="G3871">
        <f>SUM(Tabuľka9[[#This Row],[Predpokladané spotrebované množstvo 07-12/2022]]*Tabuľka9[[#This Row],[Cena MJ S  DPH]])</f>
        <v>0</v>
      </c>
      <c r="H3871" s="1">
        <v>35679565</v>
      </c>
      <c r="I3871" t="str">
        <f>_xlfn.XLOOKUP(Tabuľka9[[#This Row],[IČO]],Zlúčenie1[IČO],Zlúčenie1[zariadenie_short])</f>
        <v>DSS Tisovec</v>
      </c>
      <c r="J3871" t="str">
        <f>_xlfn.XLOOKUP(Tabuľka9[[#This Row],[IČO]],Zlúčenie1[IČO],Zlúčenie1[cis_obce.okres_skratka])</f>
        <v>RS</v>
      </c>
    </row>
    <row r="3872" spans="1:10" hidden="1" x14ac:dyDescent="0.25">
      <c r="A3872" t="s">
        <v>122</v>
      </c>
      <c r="B3872" t="s">
        <v>149</v>
      </c>
      <c r="C3872" t="s">
        <v>10</v>
      </c>
      <c r="D3872"/>
      <c r="E3872" s="8"/>
      <c r="F3872"/>
      <c r="G3872">
        <f>SUM(Tabuľka9[[#This Row],[Predpokladané spotrebované množstvo 07-12/2022]]*Tabuľka9[[#This Row],[Cena MJ S  DPH]])</f>
        <v>0</v>
      </c>
      <c r="H3872" s="1">
        <v>35679565</v>
      </c>
      <c r="I3872" t="str">
        <f>_xlfn.XLOOKUP(Tabuľka9[[#This Row],[IČO]],Zlúčenie1[IČO],Zlúčenie1[zariadenie_short])</f>
        <v>DSS Tisovec</v>
      </c>
      <c r="J3872" t="str">
        <f>_xlfn.XLOOKUP(Tabuľka9[[#This Row],[IČO]],Zlúčenie1[IČO],Zlúčenie1[cis_obce.okres_skratka])</f>
        <v>RS</v>
      </c>
    </row>
    <row r="3873" spans="1:10" hidden="1" x14ac:dyDescent="0.25">
      <c r="A3873" t="s">
        <v>122</v>
      </c>
      <c r="B3873" t="s">
        <v>150</v>
      </c>
      <c r="C3873" t="s">
        <v>10</v>
      </c>
      <c r="D3873"/>
      <c r="E3873" s="8"/>
      <c r="F3873"/>
      <c r="G3873">
        <f>SUM(Tabuľka9[[#This Row],[Predpokladané spotrebované množstvo 07-12/2022]]*Tabuľka9[[#This Row],[Cena MJ S  DPH]])</f>
        <v>0</v>
      </c>
      <c r="H3873" s="1">
        <v>35679565</v>
      </c>
      <c r="I3873" t="str">
        <f>_xlfn.XLOOKUP(Tabuľka9[[#This Row],[IČO]],Zlúčenie1[IČO],Zlúčenie1[zariadenie_short])</f>
        <v>DSS Tisovec</v>
      </c>
      <c r="J3873" t="str">
        <f>_xlfn.XLOOKUP(Tabuľka9[[#This Row],[IČO]],Zlúčenie1[IČO],Zlúčenie1[cis_obce.okres_skratka])</f>
        <v>RS</v>
      </c>
    </row>
    <row r="3874" spans="1:10" hidden="1" x14ac:dyDescent="0.25">
      <c r="A3874" t="s">
        <v>122</v>
      </c>
      <c r="B3874" t="s">
        <v>151</v>
      </c>
      <c r="C3874" t="s">
        <v>10</v>
      </c>
      <c r="D3874"/>
      <c r="E3874" s="8">
        <v>4.25</v>
      </c>
      <c r="F3874">
        <v>18</v>
      </c>
      <c r="G3874">
        <f>SUM(Tabuľka9[[#This Row],[Predpokladané spotrebované množstvo 07-12/2022]]*Tabuľka9[[#This Row],[Cena MJ S  DPH]])</f>
        <v>76.5</v>
      </c>
      <c r="H3874" s="1">
        <v>35679565</v>
      </c>
      <c r="I3874" t="str">
        <f>_xlfn.XLOOKUP(Tabuľka9[[#This Row],[IČO]],Zlúčenie1[IČO],Zlúčenie1[zariadenie_short])</f>
        <v>DSS Tisovec</v>
      </c>
      <c r="J3874" t="str">
        <f>_xlfn.XLOOKUP(Tabuľka9[[#This Row],[IČO]],Zlúčenie1[IČO],Zlúčenie1[cis_obce.okres_skratka])</f>
        <v>RS</v>
      </c>
    </row>
    <row r="3875" spans="1:10" hidden="1" x14ac:dyDescent="0.25">
      <c r="A3875" t="s">
        <v>122</v>
      </c>
      <c r="B3875" t="s">
        <v>152</v>
      </c>
      <c r="C3875" t="s">
        <v>10</v>
      </c>
      <c r="D3875"/>
      <c r="E3875" s="8">
        <v>3.78</v>
      </c>
      <c r="F3875"/>
      <c r="G3875">
        <f>SUM(Tabuľka9[[#This Row],[Predpokladané spotrebované množstvo 07-12/2022]]*Tabuľka9[[#This Row],[Cena MJ S  DPH]])</f>
        <v>0</v>
      </c>
      <c r="H3875" s="1">
        <v>35679565</v>
      </c>
      <c r="I3875" t="str">
        <f>_xlfn.XLOOKUP(Tabuľka9[[#This Row],[IČO]],Zlúčenie1[IČO],Zlúčenie1[zariadenie_short])</f>
        <v>DSS Tisovec</v>
      </c>
      <c r="J3875" t="str">
        <f>_xlfn.XLOOKUP(Tabuľka9[[#This Row],[IČO]],Zlúčenie1[IČO],Zlúčenie1[cis_obce.okres_skratka])</f>
        <v>RS</v>
      </c>
    </row>
    <row r="3876" spans="1:10" hidden="1" x14ac:dyDescent="0.25">
      <c r="A3876" t="s">
        <v>122</v>
      </c>
      <c r="B3876" t="s">
        <v>153</v>
      </c>
      <c r="C3876" t="s">
        <v>10</v>
      </c>
      <c r="D3876"/>
      <c r="E3876" s="8">
        <v>4.25</v>
      </c>
      <c r="F3876">
        <v>6</v>
      </c>
      <c r="G3876">
        <f>SUM(Tabuľka9[[#This Row],[Predpokladané spotrebované množstvo 07-12/2022]]*Tabuľka9[[#This Row],[Cena MJ S  DPH]])</f>
        <v>25.5</v>
      </c>
      <c r="H3876" s="1">
        <v>35679565</v>
      </c>
      <c r="I3876" t="str">
        <f>_xlfn.XLOOKUP(Tabuľka9[[#This Row],[IČO]],Zlúčenie1[IČO],Zlúčenie1[zariadenie_short])</f>
        <v>DSS Tisovec</v>
      </c>
      <c r="J3876" t="str">
        <f>_xlfn.XLOOKUP(Tabuľka9[[#This Row],[IČO]],Zlúčenie1[IČO],Zlúčenie1[cis_obce.okres_skratka])</f>
        <v>RS</v>
      </c>
    </row>
    <row r="3877" spans="1:10" hidden="1" x14ac:dyDescent="0.25">
      <c r="A3877" t="s">
        <v>122</v>
      </c>
      <c r="B3877" t="s">
        <v>154</v>
      </c>
      <c r="C3877" t="s">
        <v>10</v>
      </c>
      <c r="D3877"/>
      <c r="E3877" s="8"/>
      <c r="F3877"/>
      <c r="G3877">
        <f>SUM(Tabuľka9[[#This Row],[Predpokladané spotrebované množstvo 07-12/2022]]*Tabuľka9[[#This Row],[Cena MJ S  DPH]])</f>
        <v>0</v>
      </c>
      <c r="H3877" s="1">
        <v>35679565</v>
      </c>
      <c r="I3877" t="str">
        <f>_xlfn.XLOOKUP(Tabuľka9[[#This Row],[IČO]],Zlúčenie1[IČO],Zlúčenie1[zariadenie_short])</f>
        <v>DSS Tisovec</v>
      </c>
      <c r="J3877" t="str">
        <f>_xlfn.XLOOKUP(Tabuľka9[[#This Row],[IČO]],Zlúčenie1[IČO],Zlúčenie1[cis_obce.okres_skratka])</f>
        <v>RS</v>
      </c>
    </row>
    <row r="3878" spans="1:10" hidden="1" x14ac:dyDescent="0.25">
      <c r="A3878" t="s">
        <v>122</v>
      </c>
      <c r="B3878" t="s">
        <v>155</v>
      </c>
      <c r="C3878" t="s">
        <v>10</v>
      </c>
      <c r="D3878"/>
      <c r="E3878" s="8"/>
      <c r="F3878"/>
      <c r="G3878">
        <f>SUM(Tabuľka9[[#This Row],[Predpokladané spotrebované množstvo 07-12/2022]]*Tabuľka9[[#This Row],[Cena MJ S  DPH]])</f>
        <v>0</v>
      </c>
      <c r="H3878" s="1">
        <v>35679565</v>
      </c>
      <c r="I3878" t="str">
        <f>_xlfn.XLOOKUP(Tabuľka9[[#This Row],[IČO]],Zlúčenie1[IČO],Zlúčenie1[zariadenie_short])</f>
        <v>DSS Tisovec</v>
      </c>
      <c r="J3878" t="str">
        <f>_xlfn.XLOOKUP(Tabuľka9[[#This Row],[IČO]],Zlúčenie1[IČO],Zlúčenie1[cis_obce.okres_skratka])</f>
        <v>RS</v>
      </c>
    </row>
    <row r="3879" spans="1:10" hidden="1" x14ac:dyDescent="0.25">
      <c r="A3879" t="s">
        <v>122</v>
      </c>
      <c r="B3879" t="s">
        <v>156</v>
      </c>
      <c r="C3879" t="s">
        <v>10</v>
      </c>
      <c r="D3879"/>
      <c r="E3879" s="8"/>
      <c r="F3879"/>
      <c r="G3879">
        <f>SUM(Tabuľka9[[#This Row],[Predpokladané spotrebované množstvo 07-12/2022]]*Tabuľka9[[#This Row],[Cena MJ S  DPH]])</f>
        <v>0</v>
      </c>
      <c r="H3879" s="1">
        <v>35679565</v>
      </c>
      <c r="I3879" t="str">
        <f>_xlfn.XLOOKUP(Tabuľka9[[#This Row],[IČO]],Zlúčenie1[IČO],Zlúčenie1[zariadenie_short])</f>
        <v>DSS Tisovec</v>
      </c>
      <c r="J3879" t="str">
        <f>_xlfn.XLOOKUP(Tabuľka9[[#This Row],[IČO]],Zlúčenie1[IČO],Zlúčenie1[cis_obce.okres_skratka])</f>
        <v>RS</v>
      </c>
    </row>
    <row r="3880" spans="1:10" hidden="1" x14ac:dyDescent="0.25">
      <c r="A3880" t="s">
        <v>122</v>
      </c>
      <c r="B3880" t="s">
        <v>157</v>
      </c>
      <c r="C3880" t="s">
        <v>10</v>
      </c>
      <c r="D3880"/>
      <c r="E3880" s="8">
        <v>4.38</v>
      </c>
      <c r="F3880"/>
      <c r="G3880">
        <f>SUM(Tabuľka9[[#This Row],[Predpokladané spotrebované množstvo 07-12/2022]]*Tabuľka9[[#This Row],[Cena MJ S  DPH]])</f>
        <v>0</v>
      </c>
      <c r="H3880" s="1">
        <v>35679565</v>
      </c>
      <c r="I3880" t="str">
        <f>_xlfn.XLOOKUP(Tabuľka9[[#This Row],[IČO]],Zlúčenie1[IČO],Zlúčenie1[zariadenie_short])</f>
        <v>DSS Tisovec</v>
      </c>
      <c r="J3880" t="str">
        <f>_xlfn.XLOOKUP(Tabuľka9[[#This Row],[IČO]],Zlúčenie1[IČO],Zlúčenie1[cis_obce.okres_skratka])</f>
        <v>RS</v>
      </c>
    </row>
    <row r="3881" spans="1:10" hidden="1" x14ac:dyDescent="0.25">
      <c r="A3881" t="s">
        <v>122</v>
      </c>
      <c r="B3881" t="s">
        <v>158</v>
      </c>
      <c r="C3881" t="s">
        <v>10</v>
      </c>
      <c r="D3881"/>
      <c r="E3881" s="8"/>
      <c r="F3881"/>
      <c r="G3881">
        <f>SUM(Tabuľka9[[#This Row],[Predpokladané spotrebované množstvo 07-12/2022]]*Tabuľka9[[#This Row],[Cena MJ S  DPH]])</f>
        <v>0</v>
      </c>
      <c r="H3881" s="1">
        <v>35679565</v>
      </c>
      <c r="I3881" t="str">
        <f>_xlfn.XLOOKUP(Tabuľka9[[#This Row],[IČO]],Zlúčenie1[IČO],Zlúčenie1[zariadenie_short])</f>
        <v>DSS Tisovec</v>
      </c>
      <c r="J3881" t="str">
        <f>_xlfn.XLOOKUP(Tabuľka9[[#This Row],[IČO]],Zlúčenie1[IČO],Zlúčenie1[cis_obce.okres_skratka])</f>
        <v>RS</v>
      </c>
    </row>
    <row r="3882" spans="1:10" hidden="1" x14ac:dyDescent="0.25">
      <c r="A3882" t="s">
        <v>122</v>
      </c>
      <c r="B3882" t="s">
        <v>159</v>
      </c>
      <c r="C3882" t="s">
        <v>10</v>
      </c>
      <c r="D3882"/>
      <c r="E3882" s="8"/>
      <c r="F3882"/>
      <c r="G3882">
        <f>SUM(Tabuľka9[[#This Row],[Predpokladané spotrebované množstvo 07-12/2022]]*Tabuľka9[[#This Row],[Cena MJ S  DPH]])</f>
        <v>0</v>
      </c>
      <c r="H3882" s="1">
        <v>35679565</v>
      </c>
      <c r="I3882" t="str">
        <f>_xlfn.XLOOKUP(Tabuľka9[[#This Row],[IČO]],Zlúčenie1[IČO],Zlúčenie1[zariadenie_short])</f>
        <v>DSS Tisovec</v>
      </c>
      <c r="J3882" t="str">
        <f>_xlfn.XLOOKUP(Tabuľka9[[#This Row],[IČO]],Zlúčenie1[IČO],Zlúčenie1[cis_obce.okres_skratka])</f>
        <v>RS</v>
      </c>
    </row>
    <row r="3883" spans="1:10" hidden="1" x14ac:dyDescent="0.25">
      <c r="A3883" t="s">
        <v>122</v>
      </c>
      <c r="B3883" t="s">
        <v>160</v>
      </c>
      <c r="C3883" t="s">
        <v>10</v>
      </c>
      <c r="D3883"/>
      <c r="E3883" s="8"/>
      <c r="F3883"/>
      <c r="G3883">
        <f>SUM(Tabuľka9[[#This Row],[Predpokladané spotrebované množstvo 07-12/2022]]*Tabuľka9[[#This Row],[Cena MJ S  DPH]])</f>
        <v>0</v>
      </c>
      <c r="H3883" s="1">
        <v>35679565</v>
      </c>
      <c r="I3883" t="str">
        <f>_xlfn.XLOOKUP(Tabuľka9[[#This Row],[IČO]],Zlúčenie1[IČO],Zlúčenie1[zariadenie_short])</f>
        <v>DSS Tisovec</v>
      </c>
      <c r="J3883" t="str">
        <f>_xlfn.XLOOKUP(Tabuľka9[[#This Row],[IČO]],Zlúčenie1[IČO],Zlúčenie1[cis_obce.okres_skratka])</f>
        <v>RS</v>
      </c>
    </row>
    <row r="3884" spans="1:10" hidden="1" x14ac:dyDescent="0.25">
      <c r="A3884" t="s">
        <v>122</v>
      </c>
      <c r="B3884" t="s">
        <v>161</v>
      </c>
      <c r="C3884" t="s">
        <v>10</v>
      </c>
      <c r="D3884"/>
      <c r="E3884" s="8"/>
      <c r="F3884"/>
      <c r="G3884">
        <f>SUM(Tabuľka9[[#This Row],[Predpokladané spotrebované množstvo 07-12/2022]]*Tabuľka9[[#This Row],[Cena MJ S  DPH]])</f>
        <v>0</v>
      </c>
      <c r="H3884" s="1">
        <v>35679565</v>
      </c>
      <c r="I3884" t="str">
        <f>_xlfn.XLOOKUP(Tabuľka9[[#This Row],[IČO]],Zlúčenie1[IČO],Zlúčenie1[zariadenie_short])</f>
        <v>DSS Tisovec</v>
      </c>
      <c r="J3884" t="str">
        <f>_xlfn.XLOOKUP(Tabuľka9[[#This Row],[IČO]],Zlúčenie1[IČO],Zlúčenie1[cis_obce.okres_skratka])</f>
        <v>RS</v>
      </c>
    </row>
    <row r="3885" spans="1:10" hidden="1" x14ac:dyDescent="0.25">
      <c r="A3885" t="s">
        <v>122</v>
      </c>
      <c r="B3885" t="s">
        <v>162</v>
      </c>
      <c r="C3885" t="s">
        <v>10</v>
      </c>
      <c r="D3885"/>
      <c r="E3885" s="8"/>
      <c r="F3885"/>
      <c r="G3885">
        <f>SUM(Tabuľka9[[#This Row],[Predpokladané spotrebované množstvo 07-12/2022]]*Tabuľka9[[#This Row],[Cena MJ S  DPH]])</f>
        <v>0</v>
      </c>
      <c r="H3885" s="1">
        <v>35679565</v>
      </c>
      <c r="I3885" t="str">
        <f>_xlfn.XLOOKUP(Tabuľka9[[#This Row],[IČO]],Zlúčenie1[IČO],Zlúčenie1[zariadenie_short])</f>
        <v>DSS Tisovec</v>
      </c>
      <c r="J3885" t="str">
        <f>_xlfn.XLOOKUP(Tabuľka9[[#This Row],[IČO]],Zlúčenie1[IČO],Zlúčenie1[cis_obce.okres_skratka])</f>
        <v>RS</v>
      </c>
    </row>
    <row r="3886" spans="1:10" hidden="1" x14ac:dyDescent="0.25">
      <c r="A3886" t="s">
        <v>122</v>
      </c>
      <c r="B3886" t="s">
        <v>163</v>
      </c>
      <c r="C3886" t="s">
        <v>10</v>
      </c>
      <c r="D3886"/>
      <c r="E3886" s="8"/>
      <c r="F3886"/>
      <c r="G3886">
        <f>SUM(Tabuľka9[[#This Row],[Predpokladané spotrebované množstvo 07-12/2022]]*Tabuľka9[[#This Row],[Cena MJ S  DPH]])</f>
        <v>0</v>
      </c>
      <c r="H3886" s="1">
        <v>35679565</v>
      </c>
      <c r="I3886" t="str">
        <f>_xlfn.XLOOKUP(Tabuľka9[[#This Row],[IČO]],Zlúčenie1[IČO],Zlúčenie1[zariadenie_short])</f>
        <v>DSS Tisovec</v>
      </c>
      <c r="J3886" t="str">
        <f>_xlfn.XLOOKUP(Tabuľka9[[#This Row],[IČO]],Zlúčenie1[IČO],Zlúčenie1[cis_obce.okres_skratka])</f>
        <v>RS</v>
      </c>
    </row>
    <row r="3887" spans="1:10" hidden="1" x14ac:dyDescent="0.25">
      <c r="A3887" t="s">
        <v>122</v>
      </c>
      <c r="B3887" t="s">
        <v>164</v>
      </c>
      <c r="C3887" t="s">
        <v>10</v>
      </c>
      <c r="D3887"/>
      <c r="E3887" s="8"/>
      <c r="F3887"/>
      <c r="G3887">
        <f>SUM(Tabuľka9[[#This Row],[Predpokladané spotrebované množstvo 07-12/2022]]*Tabuľka9[[#This Row],[Cena MJ S  DPH]])</f>
        <v>0</v>
      </c>
      <c r="H3887" s="1">
        <v>35679565</v>
      </c>
      <c r="I3887" t="str">
        <f>_xlfn.XLOOKUP(Tabuľka9[[#This Row],[IČO]],Zlúčenie1[IČO],Zlúčenie1[zariadenie_short])</f>
        <v>DSS Tisovec</v>
      </c>
      <c r="J3887" t="str">
        <f>_xlfn.XLOOKUP(Tabuľka9[[#This Row],[IČO]],Zlúčenie1[IČO],Zlúčenie1[cis_obce.okres_skratka])</f>
        <v>RS</v>
      </c>
    </row>
    <row r="3888" spans="1:10" hidden="1" x14ac:dyDescent="0.25">
      <c r="A3888" t="s">
        <v>122</v>
      </c>
      <c r="B3888" t="s">
        <v>165</v>
      </c>
      <c r="C3888" t="s">
        <v>10</v>
      </c>
      <c r="D3888"/>
      <c r="E3888" s="8"/>
      <c r="F3888"/>
      <c r="G3888">
        <f>SUM(Tabuľka9[[#This Row],[Predpokladané spotrebované množstvo 07-12/2022]]*Tabuľka9[[#This Row],[Cena MJ S  DPH]])</f>
        <v>0</v>
      </c>
      <c r="H3888" s="1">
        <v>35679565</v>
      </c>
      <c r="I3888" t="str">
        <f>_xlfn.XLOOKUP(Tabuľka9[[#This Row],[IČO]],Zlúčenie1[IČO],Zlúčenie1[zariadenie_short])</f>
        <v>DSS Tisovec</v>
      </c>
      <c r="J3888" t="str">
        <f>_xlfn.XLOOKUP(Tabuľka9[[#This Row],[IČO]],Zlúčenie1[IČO],Zlúčenie1[cis_obce.okres_skratka])</f>
        <v>RS</v>
      </c>
    </row>
    <row r="3889" spans="1:10" hidden="1" x14ac:dyDescent="0.25">
      <c r="A3889" t="s">
        <v>122</v>
      </c>
      <c r="B3889" t="s">
        <v>166</v>
      </c>
      <c r="C3889" t="s">
        <v>10</v>
      </c>
      <c r="D3889"/>
      <c r="E3889" s="8"/>
      <c r="F3889">
        <v>6</v>
      </c>
      <c r="G3889">
        <f>SUM(Tabuľka9[[#This Row],[Predpokladané spotrebované množstvo 07-12/2022]]*Tabuľka9[[#This Row],[Cena MJ S  DPH]])</f>
        <v>0</v>
      </c>
      <c r="H3889" s="1">
        <v>35679565</v>
      </c>
      <c r="I3889" t="str">
        <f>_xlfn.XLOOKUP(Tabuľka9[[#This Row],[IČO]],Zlúčenie1[IČO],Zlúčenie1[zariadenie_short])</f>
        <v>DSS Tisovec</v>
      </c>
      <c r="J3889" t="str">
        <f>_xlfn.XLOOKUP(Tabuľka9[[#This Row],[IČO]],Zlúčenie1[IČO],Zlúčenie1[cis_obce.okres_skratka])</f>
        <v>RS</v>
      </c>
    </row>
    <row r="3890" spans="1:10" hidden="1" x14ac:dyDescent="0.25">
      <c r="A3890" t="s">
        <v>122</v>
      </c>
      <c r="B3890" t="s">
        <v>167</v>
      </c>
      <c r="C3890" t="s">
        <v>10</v>
      </c>
      <c r="D3890"/>
      <c r="E3890" s="8"/>
      <c r="F3890">
        <v>30</v>
      </c>
      <c r="G3890">
        <f>SUM(Tabuľka9[[#This Row],[Predpokladané spotrebované množstvo 07-12/2022]]*Tabuľka9[[#This Row],[Cena MJ S  DPH]])</f>
        <v>0</v>
      </c>
      <c r="H3890" s="1">
        <v>35679565</v>
      </c>
      <c r="I3890" t="str">
        <f>_xlfn.XLOOKUP(Tabuľka9[[#This Row],[IČO]],Zlúčenie1[IČO],Zlúčenie1[zariadenie_short])</f>
        <v>DSS Tisovec</v>
      </c>
      <c r="J3890" t="str">
        <f>_xlfn.XLOOKUP(Tabuľka9[[#This Row],[IČO]],Zlúčenie1[IČO],Zlúčenie1[cis_obce.okres_skratka])</f>
        <v>RS</v>
      </c>
    </row>
    <row r="3891" spans="1:10" hidden="1" x14ac:dyDescent="0.25">
      <c r="A3891" t="s">
        <v>122</v>
      </c>
      <c r="B3891" t="s">
        <v>168</v>
      </c>
      <c r="C3891" t="s">
        <v>10</v>
      </c>
      <c r="D3891"/>
      <c r="E3891" s="8"/>
      <c r="F3891"/>
      <c r="G3891">
        <f>SUM(Tabuľka9[[#This Row],[Predpokladané spotrebované množstvo 07-12/2022]]*Tabuľka9[[#This Row],[Cena MJ S  DPH]])</f>
        <v>0</v>
      </c>
      <c r="H3891" s="1">
        <v>35679565</v>
      </c>
      <c r="I3891" t="str">
        <f>_xlfn.XLOOKUP(Tabuľka9[[#This Row],[IČO]],Zlúčenie1[IČO],Zlúčenie1[zariadenie_short])</f>
        <v>DSS Tisovec</v>
      </c>
      <c r="J3891" t="str">
        <f>_xlfn.XLOOKUP(Tabuľka9[[#This Row],[IČO]],Zlúčenie1[IČO],Zlúčenie1[cis_obce.okres_skratka])</f>
        <v>RS</v>
      </c>
    </row>
    <row r="3892" spans="1:10" hidden="1" x14ac:dyDescent="0.25">
      <c r="A3892" t="s">
        <v>122</v>
      </c>
      <c r="B3892" t="s">
        <v>169</v>
      </c>
      <c r="C3892" t="s">
        <v>10</v>
      </c>
      <c r="D3892"/>
      <c r="E3892" s="8"/>
      <c r="F3892"/>
      <c r="G3892">
        <f>SUM(Tabuľka9[[#This Row],[Predpokladané spotrebované množstvo 07-12/2022]]*Tabuľka9[[#This Row],[Cena MJ S  DPH]])</f>
        <v>0</v>
      </c>
      <c r="H3892" s="1">
        <v>35679565</v>
      </c>
      <c r="I3892" t="str">
        <f>_xlfn.XLOOKUP(Tabuľka9[[#This Row],[IČO]],Zlúčenie1[IČO],Zlúčenie1[zariadenie_short])</f>
        <v>DSS Tisovec</v>
      </c>
      <c r="J3892" t="str">
        <f>_xlfn.XLOOKUP(Tabuľka9[[#This Row],[IČO]],Zlúčenie1[IČO],Zlúčenie1[cis_obce.okres_skratka])</f>
        <v>RS</v>
      </c>
    </row>
    <row r="3893" spans="1:10" hidden="1" x14ac:dyDescent="0.25">
      <c r="A3893" t="s">
        <v>122</v>
      </c>
      <c r="B3893" t="s">
        <v>170</v>
      </c>
      <c r="C3893" t="s">
        <v>10</v>
      </c>
      <c r="D3893"/>
      <c r="E3893" s="8"/>
      <c r="F3893"/>
      <c r="G3893">
        <f>SUM(Tabuľka9[[#This Row],[Predpokladané spotrebované množstvo 07-12/2022]]*Tabuľka9[[#This Row],[Cena MJ S  DPH]])</f>
        <v>0</v>
      </c>
      <c r="H3893" s="1">
        <v>35679565</v>
      </c>
      <c r="I3893" t="str">
        <f>_xlfn.XLOOKUP(Tabuľka9[[#This Row],[IČO]],Zlúčenie1[IČO],Zlúčenie1[zariadenie_short])</f>
        <v>DSS Tisovec</v>
      </c>
      <c r="J3893" t="str">
        <f>_xlfn.XLOOKUP(Tabuľka9[[#This Row],[IČO]],Zlúčenie1[IČO],Zlúčenie1[cis_obce.okres_skratka])</f>
        <v>RS</v>
      </c>
    </row>
    <row r="3894" spans="1:10" hidden="1" x14ac:dyDescent="0.25">
      <c r="A3894" t="s">
        <v>122</v>
      </c>
      <c r="B3894" t="s">
        <v>171</v>
      </c>
      <c r="C3894" t="s">
        <v>10</v>
      </c>
      <c r="D3894"/>
      <c r="E3894" s="8"/>
      <c r="F3894"/>
      <c r="G3894">
        <f>SUM(Tabuľka9[[#This Row],[Predpokladané spotrebované množstvo 07-12/2022]]*Tabuľka9[[#This Row],[Cena MJ S  DPH]])</f>
        <v>0</v>
      </c>
      <c r="H3894" s="1">
        <v>35679565</v>
      </c>
      <c r="I3894" t="str">
        <f>_xlfn.XLOOKUP(Tabuľka9[[#This Row],[IČO]],Zlúčenie1[IČO],Zlúčenie1[zariadenie_short])</f>
        <v>DSS Tisovec</v>
      </c>
      <c r="J3894" t="str">
        <f>_xlfn.XLOOKUP(Tabuľka9[[#This Row],[IČO]],Zlúčenie1[IČO],Zlúčenie1[cis_obce.okres_skratka])</f>
        <v>RS</v>
      </c>
    </row>
    <row r="3895" spans="1:10" hidden="1" x14ac:dyDescent="0.25">
      <c r="A3895" t="s">
        <v>122</v>
      </c>
      <c r="B3895" t="s">
        <v>172</v>
      </c>
      <c r="C3895" t="s">
        <v>10</v>
      </c>
      <c r="D3895"/>
      <c r="E3895" s="8">
        <v>3.93</v>
      </c>
      <c r="F3895">
        <v>50</v>
      </c>
      <c r="G3895">
        <f>SUM(Tabuľka9[[#This Row],[Predpokladané spotrebované množstvo 07-12/2022]]*Tabuľka9[[#This Row],[Cena MJ S  DPH]])</f>
        <v>196.5</v>
      </c>
      <c r="H3895" s="1">
        <v>35679565</v>
      </c>
      <c r="I3895" t="str">
        <f>_xlfn.XLOOKUP(Tabuľka9[[#This Row],[IČO]],Zlúčenie1[IČO],Zlúčenie1[zariadenie_short])</f>
        <v>DSS Tisovec</v>
      </c>
      <c r="J3895" t="str">
        <f>_xlfn.XLOOKUP(Tabuľka9[[#This Row],[IČO]],Zlúčenie1[IČO],Zlúčenie1[cis_obce.okres_skratka])</f>
        <v>RS</v>
      </c>
    </row>
    <row r="3896" spans="1:10" hidden="1" x14ac:dyDescent="0.25">
      <c r="A3896" t="s">
        <v>122</v>
      </c>
      <c r="B3896" t="s">
        <v>173</v>
      </c>
      <c r="C3896" t="s">
        <v>10</v>
      </c>
      <c r="D3896"/>
      <c r="E3896" s="8"/>
      <c r="F3896"/>
      <c r="G3896">
        <f>SUM(Tabuľka9[[#This Row],[Predpokladané spotrebované množstvo 07-12/2022]]*Tabuľka9[[#This Row],[Cena MJ S  DPH]])</f>
        <v>0</v>
      </c>
      <c r="H3896" s="1">
        <v>35679565</v>
      </c>
      <c r="I3896" t="str">
        <f>_xlfn.XLOOKUP(Tabuľka9[[#This Row],[IČO]],Zlúčenie1[IČO],Zlúčenie1[zariadenie_short])</f>
        <v>DSS Tisovec</v>
      </c>
      <c r="J3896" t="str">
        <f>_xlfn.XLOOKUP(Tabuľka9[[#This Row],[IČO]],Zlúčenie1[IČO],Zlúčenie1[cis_obce.okres_skratka])</f>
        <v>RS</v>
      </c>
    </row>
    <row r="3897" spans="1:10" hidden="1" x14ac:dyDescent="0.25">
      <c r="A3897" t="s">
        <v>122</v>
      </c>
      <c r="B3897" t="s">
        <v>174</v>
      </c>
      <c r="C3897" t="s">
        <v>10</v>
      </c>
      <c r="D3897"/>
      <c r="E3897" s="8"/>
      <c r="F3897"/>
      <c r="G3897">
        <f>SUM(Tabuľka9[[#This Row],[Predpokladané spotrebované množstvo 07-12/2022]]*Tabuľka9[[#This Row],[Cena MJ S  DPH]])</f>
        <v>0</v>
      </c>
      <c r="H3897" s="1">
        <v>35679565</v>
      </c>
      <c r="I3897" t="str">
        <f>_xlfn.XLOOKUP(Tabuľka9[[#This Row],[IČO]],Zlúčenie1[IČO],Zlúčenie1[zariadenie_short])</f>
        <v>DSS Tisovec</v>
      </c>
      <c r="J3897" t="str">
        <f>_xlfn.XLOOKUP(Tabuľka9[[#This Row],[IČO]],Zlúčenie1[IČO],Zlúčenie1[cis_obce.okres_skratka])</f>
        <v>RS</v>
      </c>
    </row>
    <row r="3898" spans="1:10" hidden="1" x14ac:dyDescent="0.25">
      <c r="A3898" t="s">
        <v>122</v>
      </c>
      <c r="B3898" t="s">
        <v>175</v>
      </c>
      <c r="C3898" t="s">
        <v>10</v>
      </c>
      <c r="D3898"/>
      <c r="E3898" s="8">
        <v>3.68</v>
      </c>
      <c r="F3898"/>
      <c r="G3898">
        <f>SUM(Tabuľka9[[#This Row],[Predpokladané spotrebované množstvo 07-12/2022]]*Tabuľka9[[#This Row],[Cena MJ S  DPH]])</f>
        <v>0</v>
      </c>
      <c r="H3898" s="1">
        <v>35679565</v>
      </c>
      <c r="I3898" t="str">
        <f>_xlfn.XLOOKUP(Tabuľka9[[#This Row],[IČO]],Zlúčenie1[IČO],Zlúčenie1[zariadenie_short])</f>
        <v>DSS Tisovec</v>
      </c>
      <c r="J3898" t="str">
        <f>_xlfn.XLOOKUP(Tabuľka9[[#This Row],[IČO]],Zlúčenie1[IČO],Zlúčenie1[cis_obce.okres_skratka])</f>
        <v>RS</v>
      </c>
    </row>
    <row r="3899" spans="1:10" hidden="1" x14ac:dyDescent="0.25">
      <c r="A3899" t="s">
        <v>122</v>
      </c>
      <c r="B3899" t="s">
        <v>176</v>
      </c>
      <c r="C3899" t="s">
        <v>10</v>
      </c>
      <c r="D3899"/>
      <c r="E3899" s="8"/>
      <c r="F3899"/>
      <c r="G3899">
        <f>SUM(Tabuľka9[[#This Row],[Predpokladané spotrebované množstvo 07-12/2022]]*Tabuľka9[[#This Row],[Cena MJ S  DPH]])</f>
        <v>0</v>
      </c>
      <c r="H3899" s="1">
        <v>35679565</v>
      </c>
      <c r="I3899" t="str">
        <f>_xlfn.XLOOKUP(Tabuľka9[[#This Row],[IČO]],Zlúčenie1[IČO],Zlúčenie1[zariadenie_short])</f>
        <v>DSS Tisovec</v>
      </c>
      <c r="J3899" t="str">
        <f>_xlfn.XLOOKUP(Tabuľka9[[#This Row],[IČO]],Zlúčenie1[IČO],Zlúčenie1[cis_obce.okres_skratka])</f>
        <v>RS</v>
      </c>
    </row>
    <row r="3900" spans="1:10" hidden="1" x14ac:dyDescent="0.25">
      <c r="A3900" t="s">
        <v>122</v>
      </c>
      <c r="B3900" t="s">
        <v>177</v>
      </c>
      <c r="C3900" t="s">
        <v>10</v>
      </c>
      <c r="D3900"/>
      <c r="E3900" s="8"/>
      <c r="F3900"/>
      <c r="G3900">
        <f>SUM(Tabuľka9[[#This Row],[Predpokladané spotrebované množstvo 07-12/2022]]*Tabuľka9[[#This Row],[Cena MJ S  DPH]])</f>
        <v>0</v>
      </c>
      <c r="H3900" s="1">
        <v>35679565</v>
      </c>
      <c r="I3900" t="str">
        <f>_xlfn.XLOOKUP(Tabuľka9[[#This Row],[IČO]],Zlúčenie1[IČO],Zlúčenie1[zariadenie_short])</f>
        <v>DSS Tisovec</v>
      </c>
      <c r="J3900" t="str">
        <f>_xlfn.XLOOKUP(Tabuľka9[[#This Row],[IČO]],Zlúčenie1[IČO],Zlúčenie1[cis_obce.okres_skratka])</f>
        <v>RS</v>
      </c>
    </row>
    <row r="3901" spans="1:10" hidden="1" x14ac:dyDescent="0.25">
      <c r="A3901" t="s">
        <v>122</v>
      </c>
      <c r="B3901" t="s">
        <v>178</v>
      </c>
      <c r="C3901" t="s">
        <v>10</v>
      </c>
      <c r="D3901"/>
      <c r="E3901" s="8"/>
      <c r="F3901"/>
      <c r="G3901">
        <f>SUM(Tabuľka9[[#This Row],[Predpokladané spotrebované množstvo 07-12/2022]]*Tabuľka9[[#This Row],[Cena MJ S  DPH]])</f>
        <v>0</v>
      </c>
      <c r="H3901" s="1">
        <v>35679565</v>
      </c>
      <c r="I3901" t="str">
        <f>_xlfn.XLOOKUP(Tabuľka9[[#This Row],[IČO]],Zlúčenie1[IČO],Zlúčenie1[zariadenie_short])</f>
        <v>DSS Tisovec</v>
      </c>
      <c r="J3901" t="str">
        <f>_xlfn.XLOOKUP(Tabuľka9[[#This Row],[IČO]],Zlúčenie1[IČO],Zlúčenie1[cis_obce.okres_skratka])</f>
        <v>RS</v>
      </c>
    </row>
    <row r="3902" spans="1:10" hidden="1" x14ac:dyDescent="0.25">
      <c r="A3902" t="s">
        <v>122</v>
      </c>
      <c r="B3902" t="s">
        <v>179</v>
      </c>
      <c r="C3902" t="s">
        <v>10</v>
      </c>
      <c r="D3902"/>
      <c r="E3902" s="8"/>
      <c r="F3902"/>
      <c r="G3902">
        <f>SUM(Tabuľka9[[#This Row],[Predpokladané spotrebované množstvo 07-12/2022]]*Tabuľka9[[#This Row],[Cena MJ S  DPH]])</f>
        <v>0</v>
      </c>
      <c r="H3902" s="1">
        <v>35679565</v>
      </c>
      <c r="I3902" t="str">
        <f>_xlfn.XLOOKUP(Tabuľka9[[#This Row],[IČO]],Zlúčenie1[IČO],Zlúčenie1[zariadenie_short])</f>
        <v>DSS Tisovec</v>
      </c>
      <c r="J3902" t="str">
        <f>_xlfn.XLOOKUP(Tabuľka9[[#This Row],[IČO]],Zlúčenie1[IČO],Zlúčenie1[cis_obce.okres_skratka])</f>
        <v>RS</v>
      </c>
    </row>
    <row r="3903" spans="1:10" hidden="1" x14ac:dyDescent="0.25">
      <c r="A3903" t="s">
        <v>122</v>
      </c>
      <c r="B3903" t="s">
        <v>180</v>
      </c>
      <c r="C3903" t="s">
        <v>10</v>
      </c>
      <c r="D3903"/>
      <c r="E3903" s="8"/>
      <c r="F3903"/>
      <c r="G3903">
        <f>SUM(Tabuľka9[[#This Row],[Predpokladané spotrebované množstvo 07-12/2022]]*Tabuľka9[[#This Row],[Cena MJ S  DPH]])</f>
        <v>0</v>
      </c>
      <c r="H3903" s="1">
        <v>35679565</v>
      </c>
      <c r="I3903" t="str">
        <f>_xlfn.XLOOKUP(Tabuľka9[[#This Row],[IČO]],Zlúčenie1[IČO],Zlúčenie1[zariadenie_short])</f>
        <v>DSS Tisovec</v>
      </c>
      <c r="J3903" t="str">
        <f>_xlfn.XLOOKUP(Tabuľka9[[#This Row],[IČO]],Zlúčenie1[IČO],Zlúčenie1[cis_obce.okres_skratka])</f>
        <v>RS</v>
      </c>
    </row>
    <row r="3904" spans="1:10" hidden="1" x14ac:dyDescent="0.25">
      <c r="A3904" t="s">
        <v>122</v>
      </c>
      <c r="B3904" t="s">
        <v>181</v>
      </c>
      <c r="C3904" t="s">
        <v>10</v>
      </c>
      <c r="D3904"/>
      <c r="E3904" s="8"/>
      <c r="F3904"/>
      <c r="G3904">
        <f>SUM(Tabuľka9[[#This Row],[Predpokladané spotrebované množstvo 07-12/2022]]*Tabuľka9[[#This Row],[Cena MJ S  DPH]])</f>
        <v>0</v>
      </c>
      <c r="H3904" s="1">
        <v>35679565</v>
      </c>
      <c r="I3904" t="str">
        <f>_xlfn.XLOOKUP(Tabuľka9[[#This Row],[IČO]],Zlúčenie1[IČO],Zlúčenie1[zariadenie_short])</f>
        <v>DSS Tisovec</v>
      </c>
      <c r="J3904" t="str">
        <f>_xlfn.XLOOKUP(Tabuľka9[[#This Row],[IČO]],Zlúčenie1[IČO],Zlúčenie1[cis_obce.okres_skratka])</f>
        <v>RS</v>
      </c>
    </row>
    <row r="3905" spans="1:10" hidden="1" x14ac:dyDescent="0.25">
      <c r="A3905" t="s">
        <v>122</v>
      </c>
      <c r="B3905" t="s">
        <v>182</v>
      </c>
      <c r="C3905" t="s">
        <v>10</v>
      </c>
      <c r="D3905"/>
      <c r="E3905" s="8"/>
      <c r="F3905"/>
      <c r="G3905">
        <f>SUM(Tabuľka9[[#This Row],[Predpokladané spotrebované množstvo 07-12/2022]]*Tabuľka9[[#This Row],[Cena MJ S  DPH]])</f>
        <v>0</v>
      </c>
      <c r="H3905" s="1">
        <v>35679565</v>
      </c>
      <c r="I3905" t="str">
        <f>_xlfn.XLOOKUP(Tabuľka9[[#This Row],[IČO]],Zlúčenie1[IČO],Zlúčenie1[zariadenie_short])</f>
        <v>DSS Tisovec</v>
      </c>
      <c r="J3905" t="str">
        <f>_xlfn.XLOOKUP(Tabuľka9[[#This Row],[IČO]],Zlúčenie1[IČO],Zlúčenie1[cis_obce.okres_skratka])</f>
        <v>RS</v>
      </c>
    </row>
    <row r="3906" spans="1:10" hidden="1" x14ac:dyDescent="0.25">
      <c r="A3906" t="s">
        <v>122</v>
      </c>
      <c r="B3906" t="s">
        <v>183</v>
      </c>
      <c r="C3906" t="s">
        <v>10</v>
      </c>
      <c r="D3906"/>
      <c r="E3906" s="8"/>
      <c r="F3906"/>
      <c r="G3906">
        <f>SUM(Tabuľka9[[#This Row],[Predpokladané spotrebované množstvo 07-12/2022]]*Tabuľka9[[#This Row],[Cena MJ S  DPH]])</f>
        <v>0</v>
      </c>
      <c r="H3906" s="1">
        <v>35679565</v>
      </c>
      <c r="I3906" t="str">
        <f>_xlfn.XLOOKUP(Tabuľka9[[#This Row],[IČO]],Zlúčenie1[IČO],Zlúčenie1[zariadenie_short])</f>
        <v>DSS Tisovec</v>
      </c>
      <c r="J3906" t="str">
        <f>_xlfn.XLOOKUP(Tabuľka9[[#This Row],[IČO]],Zlúčenie1[IČO],Zlúčenie1[cis_obce.okres_skratka])</f>
        <v>RS</v>
      </c>
    </row>
    <row r="3907" spans="1:10" hidden="1" x14ac:dyDescent="0.25">
      <c r="A3907" t="s">
        <v>122</v>
      </c>
      <c r="B3907" t="s">
        <v>184</v>
      </c>
      <c r="C3907" t="s">
        <v>10</v>
      </c>
      <c r="D3907"/>
      <c r="E3907" s="8"/>
      <c r="F3907"/>
      <c r="G3907">
        <f>SUM(Tabuľka9[[#This Row],[Predpokladané spotrebované množstvo 07-12/2022]]*Tabuľka9[[#This Row],[Cena MJ S  DPH]])</f>
        <v>0</v>
      </c>
      <c r="H3907" s="1">
        <v>35679565</v>
      </c>
      <c r="I3907" t="str">
        <f>_xlfn.XLOOKUP(Tabuľka9[[#This Row],[IČO]],Zlúčenie1[IČO],Zlúčenie1[zariadenie_short])</f>
        <v>DSS Tisovec</v>
      </c>
      <c r="J3907" t="str">
        <f>_xlfn.XLOOKUP(Tabuľka9[[#This Row],[IČO]],Zlúčenie1[IČO],Zlúčenie1[cis_obce.okres_skratka])</f>
        <v>RS</v>
      </c>
    </row>
    <row r="3908" spans="1:10" hidden="1" x14ac:dyDescent="0.25">
      <c r="A3908" t="s">
        <v>122</v>
      </c>
      <c r="B3908" t="s">
        <v>185</v>
      </c>
      <c r="C3908" t="s">
        <v>10</v>
      </c>
      <c r="D3908"/>
      <c r="E3908" s="8"/>
      <c r="F3908"/>
      <c r="G3908">
        <f>SUM(Tabuľka9[[#This Row],[Predpokladané spotrebované množstvo 07-12/2022]]*Tabuľka9[[#This Row],[Cena MJ S  DPH]])</f>
        <v>0</v>
      </c>
      <c r="H3908" s="1">
        <v>35679565</v>
      </c>
      <c r="I3908" t="str">
        <f>_xlfn.XLOOKUP(Tabuľka9[[#This Row],[IČO]],Zlúčenie1[IČO],Zlúčenie1[zariadenie_short])</f>
        <v>DSS Tisovec</v>
      </c>
      <c r="J3908" t="str">
        <f>_xlfn.XLOOKUP(Tabuľka9[[#This Row],[IČO]],Zlúčenie1[IČO],Zlúčenie1[cis_obce.okres_skratka])</f>
        <v>RS</v>
      </c>
    </row>
    <row r="3909" spans="1:10" hidden="1" x14ac:dyDescent="0.25">
      <c r="A3909" t="s">
        <v>92</v>
      </c>
      <c r="B3909" t="s">
        <v>186</v>
      </c>
      <c r="C3909" t="s">
        <v>45</v>
      </c>
      <c r="D3909"/>
      <c r="E3909" s="8"/>
      <c r="F3909"/>
      <c r="G3909">
        <f>SUM(Tabuľka9[[#This Row],[Predpokladané spotrebované množstvo 07-12/2022]]*Tabuľka9[[#This Row],[Cena MJ S  DPH]])</f>
        <v>0</v>
      </c>
      <c r="H3909" s="1">
        <v>35679565</v>
      </c>
      <c r="I3909" t="str">
        <f>_xlfn.XLOOKUP(Tabuľka9[[#This Row],[IČO]],Zlúčenie1[IČO],Zlúčenie1[zariadenie_short])</f>
        <v>DSS Tisovec</v>
      </c>
      <c r="J3909" t="str">
        <f>_xlfn.XLOOKUP(Tabuľka9[[#This Row],[IČO]],Zlúčenie1[IČO],Zlúčenie1[cis_obce.okres_skratka])</f>
        <v>RS</v>
      </c>
    </row>
    <row r="3910" spans="1:10" hidden="1" x14ac:dyDescent="0.25">
      <c r="A3910" t="s">
        <v>92</v>
      </c>
      <c r="B3910" t="s">
        <v>187</v>
      </c>
      <c r="C3910" t="s">
        <v>10</v>
      </c>
      <c r="D3910"/>
      <c r="E3910" s="8"/>
      <c r="F3910"/>
      <c r="G3910">
        <f>SUM(Tabuľka9[[#This Row],[Predpokladané spotrebované množstvo 07-12/2022]]*Tabuľka9[[#This Row],[Cena MJ S  DPH]])</f>
        <v>0</v>
      </c>
      <c r="H3910" s="1">
        <v>35679565</v>
      </c>
      <c r="I3910" t="str">
        <f>_xlfn.XLOOKUP(Tabuľka9[[#This Row],[IČO]],Zlúčenie1[IČO],Zlúčenie1[zariadenie_short])</f>
        <v>DSS Tisovec</v>
      </c>
      <c r="J3910" t="str">
        <f>_xlfn.XLOOKUP(Tabuľka9[[#This Row],[IČO]],Zlúčenie1[IČO],Zlúčenie1[cis_obce.okres_skratka])</f>
        <v>RS</v>
      </c>
    </row>
    <row r="3911" spans="1:10" hidden="1" x14ac:dyDescent="0.25">
      <c r="A3911" t="s">
        <v>92</v>
      </c>
      <c r="B3911" t="s">
        <v>188</v>
      </c>
      <c r="C3911" t="s">
        <v>10</v>
      </c>
      <c r="D3911"/>
      <c r="E3911" s="8"/>
      <c r="F3911"/>
      <c r="G3911">
        <f>SUM(Tabuľka9[[#This Row],[Predpokladané spotrebované množstvo 07-12/2022]]*Tabuľka9[[#This Row],[Cena MJ S  DPH]])</f>
        <v>0</v>
      </c>
      <c r="H3911" s="1">
        <v>35679565</v>
      </c>
      <c r="I3911" t="str">
        <f>_xlfn.XLOOKUP(Tabuľka9[[#This Row],[IČO]],Zlúčenie1[IČO],Zlúčenie1[zariadenie_short])</f>
        <v>DSS Tisovec</v>
      </c>
      <c r="J3911" t="str">
        <f>_xlfn.XLOOKUP(Tabuľka9[[#This Row],[IČO]],Zlúčenie1[IČO],Zlúčenie1[cis_obce.okres_skratka])</f>
        <v>RS</v>
      </c>
    </row>
    <row r="3912" spans="1:10" hidden="1" x14ac:dyDescent="0.25">
      <c r="A3912" t="s">
        <v>7</v>
      </c>
      <c r="B3912" t="s">
        <v>8</v>
      </c>
      <c r="C3912" t="s">
        <v>10</v>
      </c>
      <c r="D3912"/>
      <c r="E3912" s="8"/>
      <c r="F3912"/>
      <c r="G3912">
        <f>SUM(Tabuľka9[[#This Row],[Predpokladané spotrebované množstvo 07-12/2022]]*Tabuľka9[[#This Row],[Cena MJ S  DPH]])</f>
        <v>0</v>
      </c>
      <c r="H3912" s="1">
        <v>648124</v>
      </c>
      <c r="I3912" t="str">
        <f>_xlfn.XLOOKUP(Tabuľka9[[#This Row],[IČO]],Zlúčenie1[IČO],Zlúčenie1[zariadenie_short])</f>
        <v>DSS Tornaľa</v>
      </c>
      <c r="J3912" t="str">
        <f>_xlfn.XLOOKUP(Tabuľka9[[#This Row],[IČO]],Zlúčenie1[IČO],Zlúčenie1[cis_obce.okres_skratka])</f>
        <v>RA</v>
      </c>
    </row>
    <row r="3913" spans="1:10" hidden="1" x14ac:dyDescent="0.25">
      <c r="A3913" t="s">
        <v>7</v>
      </c>
      <c r="B3913" t="s">
        <v>9</v>
      </c>
      <c r="C3913" t="s">
        <v>10</v>
      </c>
      <c r="D3913"/>
      <c r="E3913" s="8"/>
      <c r="F3913"/>
      <c r="G3913">
        <f>SUM(Tabuľka9[[#This Row],[Predpokladané spotrebované množstvo 07-12/2022]]*Tabuľka9[[#This Row],[Cena MJ S  DPH]])</f>
        <v>0</v>
      </c>
      <c r="H3913" s="1">
        <v>648124</v>
      </c>
      <c r="I3913" t="str">
        <f>_xlfn.XLOOKUP(Tabuľka9[[#This Row],[IČO]],Zlúčenie1[IČO],Zlúčenie1[zariadenie_short])</f>
        <v>DSS Tornaľa</v>
      </c>
      <c r="J3913" t="str">
        <f>_xlfn.XLOOKUP(Tabuľka9[[#This Row],[IČO]],Zlúčenie1[IČO],Zlúčenie1[cis_obce.okres_skratka])</f>
        <v>RA</v>
      </c>
    </row>
    <row r="3914" spans="1:10" hidden="1" x14ac:dyDescent="0.25">
      <c r="A3914" t="s">
        <v>7</v>
      </c>
      <c r="B3914" t="s">
        <v>11</v>
      </c>
      <c r="C3914" t="s">
        <v>10</v>
      </c>
      <c r="D3914"/>
      <c r="E3914" s="8"/>
      <c r="F3914"/>
      <c r="G3914">
        <f>SUM(Tabuľka9[[#This Row],[Predpokladané spotrebované množstvo 07-12/2022]]*Tabuľka9[[#This Row],[Cena MJ S  DPH]])</f>
        <v>0</v>
      </c>
      <c r="H3914" s="1">
        <v>648124</v>
      </c>
      <c r="I3914" t="str">
        <f>_xlfn.XLOOKUP(Tabuľka9[[#This Row],[IČO]],Zlúčenie1[IČO],Zlúčenie1[zariadenie_short])</f>
        <v>DSS Tornaľa</v>
      </c>
      <c r="J3914" t="str">
        <f>_xlfn.XLOOKUP(Tabuľka9[[#This Row],[IČO]],Zlúčenie1[IČO],Zlúčenie1[cis_obce.okres_skratka])</f>
        <v>RA</v>
      </c>
    </row>
    <row r="3915" spans="1:10" hidden="1" x14ac:dyDescent="0.25">
      <c r="A3915" t="s">
        <v>7</v>
      </c>
      <c r="B3915" t="s">
        <v>12</v>
      </c>
      <c r="C3915" t="s">
        <v>10</v>
      </c>
      <c r="D3915"/>
      <c r="E3915" s="8">
        <v>0.49</v>
      </c>
      <c r="F3915">
        <v>480</v>
      </c>
      <c r="G3915">
        <f>SUM(Tabuľka9[[#This Row],[Predpokladané spotrebované množstvo 07-12/2022]]*Tabuľka9[[#This Row],[Cena MJ S  DPH]])</f>
        <v>235.2</v>
      </c>
      <c r="H3915" s="1">
        <v>648124</v>
      </c>
      <c r="I3915" t="str">
        <f>_xlfn.XLOOKUP(Tabuľka9[[#This Row],[IČO]],Zlúčenie1[IČO],Zlúčenie1[zariadenie_short])</f>
        <v>DSS Tornaľa</v>
      </c>
      <c r="J3915" t="str">
        <f>_xlfn.XLOOKUP(Tabuľka9[[#This Row],[IČO]],Zlúčenie1[IČO],Zlúčenie1[cis_obce.okres_skratka])</f>
        <v>RA</v>
      </c>
    </row>
    <row r="3916" spans="1:10" hidden="1" x14ac:dyDescent="0.25">
      <c r="A3916" t="s">
        <v>7</v>
      </c>
      <c r="B3916" t="s">
        <v>13</v>
      </c>
      <c r="C3916" t="s">
        <v>10</v>
      </c>
      <c r="D3916"/>
      <c r="E3916" s="8"/>
      <c r="F3916"/>
      <c r="G3916">
        <f>SUM(Tabuľka9[[#This Row],[Predpokladané spotrebované množstvo 07-12/2022]]*Tabuľka9[[#This Row],[Cena MJ S  DPH]])</f>
        <v>0</v>
      </c>
      <c r="H3916" s="1">
        <v>648124</v>
      </c>
      <c r="I3916" t="str">
        <f>_xlfn.XLOOKUP(Tabuľka9[[#This Row],[IČO]],Zlúčenie1[IČO],Zlúčenie1[zariadenie_short])</f>
        <v>DSS Tornaľa</v>
      </c>
      <c r="J3916" t="str">
        <f>_xlfn.XLOOKUP(Tabuľka9[[#This Row],[IČO]],Zlúčenie1[IČO],Zlúčenie1[cis_obce.okres_skratka])</f>
        <v>RA</v>
      </c>
    </row>
    <row r="3917" spans="1:10" hidden="1" x14ac:dyDescent="0.25">
      <c r="A3917" t="s">
        <v>7</v>
      </c>
      <c r="B3917" t="s">
        <v>14</v>
      </c>
      <c r="C3917" t="s">
        <v>10</v>
      </c>
      <c r="D3917"/>
      <c r="E3917" s="8"/>
      <c r="F3917"/>
      <c r="G3917">
        <f>SUM(Tabuľka9[[#This Row],[Predpokladané spotrebované množstvo 07-12/2022]]*Tabuľka9[[#This Row],[Cena MJ S  DPH]])</f>
        <v>0</v>
      </c>
      <c r="H3917" s="1">
        <v>648124</v>
      </c>
      <c r="I3917" t="str">
        <f>_xlfn.XLOOKUP(Tabuľka9[[#This Row],[IČO]],Zlúčenie1[IČO],Zlúčenie1[zariadenie_short])</f>
        <v>DSS Tornaľa</v>
      </c>
      <c r="J3917" t="str">
        <f>_xlfn.XLOOKUP(Tabuľka9[[#This Row],[IČO]],Zlúčenie1[IČO],Zlúčenie1[cis_obce.okres_skratka])</f>
        <v>RA</v>
      </c>
    </row>
    <row r="3918" spans="1:10" hidden="1" x14ac:dyDescent="0.25">
      <c r="A3918" t="s">
        <v>7</v>
      </c>
      <c r="B3918" t="s">
        <v>15</v>
      </c>
      <c r="C3918" t="s">
        <v>16</v>
      </c>
      <c r="D3918"/>
      <c r="E3918" s="8"/>
      <c r="F3918"/>
      <c r="G3918">
        <f>SUM(Tabuľka9[[#This Row],[Predpokladané spotrebované množstvo 07-12/2022]]*Tabuľka9[[#This Row],[Cena MJ S  DPH]])</f>
        <v>0</v>
      </c>
      <c r="H3918" s="1">
        <v>648124</v>
      </c>
      <c r="I3918" t="str">
        <f>_xlfn.XLOOKUP(Tabuľka9[[#This Row],[IČO]],Zlúčenie1[IČO],Zlúčenie1[zariadenie_short])</f>
        <v>DSS Tornaľa</v>
      </c>
      <c r="J3918" t="str">
        <f>_xlfn.XLOOKUP(Tabuľka9[[#This Row],[IČO]],Zlúčenie1[IČO],Zlúčenie1[cis_obce.okres_skratka])</f>
        <v>RA</v>
      </c>
    </row>
    <row r="3919" spans="1:10" hidden="1" x14ac:dyDescent="0.25">
      <c r="A3919" t="s">
        <v>7</v>
      </c>
      <c r="B3919" t="s">
        <v>17</v>
      </c>
      <c r="C3919" t="s">
        <v>10</v>
      </c>
      <c r="D3919"/>
      <c r="E3919" s="8">
        <v>3.91</v>
      </c>
      <c r="F3919">
        <v>120</v>
      </c>
      <c r="G3919">
        <f>SUM(Tabuľka9[[#This Row],[Predpokladané spotrebované množstvo 07-12/2022]]*Tabuľka9[[#This Row],[Cena MJ S  DPH]])</f>
        <v>469.20000000000005</v>
      </c>
      <c r="H3919" s="1">
        <v>648124</v>
      </c>
      <c r="I3919" t="str">
        <f>_xlfn.XLOOKUP(Tabuľka9[[#This Row],[IČO]],Zlúčenie1[IČO],Zlúčenie1[zariadenie_short])</f>
        <v>DSS Tornaľa</v>
      </c>
      <c r="J3919" t="str">
        <f>_xlfn.XLOOKUP(Tabuľka9[[#This Row],[IČO]],Zlúčenie1[IČO],Zlúčenie1[cis_obce.okres_skratka])</f>
        <v>RA</v>
      </c>
    </row>
    <row r="3920" spans="1:10" hidden="1" x14ac:dyDescent="0.25">
      <c r="A3920" t="s">
        <v>7</v>
      </c>
      <c r="B3920" t="s">
        <v>18</v>
      </c>
      <c r="C3920" t="s">
        <v>10</v>
      </c>
      <c r="D3920"/>
      <c r="E3920" s="8"/>
      <c r="F3920"/>
      <c r="G3920">
        <f>SUM(Tabuľka9[[#This Row],[Predpokladané spotrebované množstvo 07-12/2022]]*Tabuľka9[[#This Row],[Cena MJ S  DPH]])</f>
        <v>0</v>
      </c>
      <c r="H3920" s="1">
        <v>648124</v>
      </c>
      <c r="I3920" t="str">
        <f>_xlfn.XLOOKUP(Tabuľka9[[#This Row],[IČO]],Zlúčenie1[IČO],Zlúčenie1[zariadenie_short])</f>
        <v>DSS Tornaľa</v>
      </c>
      <c r="J3920" t="str">
        <f>_xlfn.XLOOKUP(Tabuľka9[[#This Row],[IČO]],Zlúčenie1[IČO],Zlúčenie1[cis_obce.okres_skratka])</f>
        <v>RA</v>
      </c>
    </row>
    <row r="3921" spans="1:10" hidden="1" x14ac:dyDescent="0.25">
      <c r="A3921" t="s">
        <v>7</v>
      </c>
      <c r="B3921" t="s">
        <v>19</v>
      </c>
      <c r="C3921" t="s">
        <v>10</v>
      </c>
      <c r="D3921"/>
      <c r="E3921" s="8"/>
      <c r="F3921"/>
      <c r="G3921">
        <f>SUM(Tabuľka9[[#This Row],[Predpokladané spotrebované množstvo 07-12/2022]]*Tabuľka9[[#This Row],[Cena MJ S  DPH]])</f>
        <v>0</v>
      </c>
      <c r="H3921" s="1">
        <v>648124</v>
      </c>
      <c r="I3921" t="str">
        <f>_xlfn.XLOOKUP(Tabuľka9[[#This Row],[IČO]],Zlúčenie1[IČO],Zlúčenie1[zariadenie_short])</f>
        <v>DSS Tornaľa</v>
      </c>
      <c r="J3921" t="str">
        <f>_xlfn.XLOOKUP(Tabuľka9[[#This Row],[IČO]],Zlúčenie1[IČO],Zlúčenie1[cis_obce.okres_skratka])</f>
        <v>RA</v>
      </c>
    </row>
    <row r="3922" spans="1:10" hidden="1" x14ac:dyDescent="0.25">
      <c r="A3922" t="s">
        <v>7</v>
      </c>
      <c r="B3922" t="s">
        <v>20</v>
      </c>
      <c r="C3922" t="s">
        <v>10</v>
      </c>
      <c r="D3922"/>
      <c r="E3922" s="8"/>
      <c r="F3922"/>
      <c r="G3922">
        <f>SUM(Tabuľka9[[#This Row],[Predpokladané spotrebované množstvo 07-12/2022]]*Tabuľka9[[#This Row],[Cena MJ S  DPH]])</f>
        <v>0</v>
      </c>
      <c r="H3922" s="1">
        <v>648124</v>
      </c>
      <c r="I3922" t="str">
        <f>_xlfn.XLOOKUP(Tabuľka9[[#This Row],[IČO]],Zlúčenie1[IČO],Zlúčenie1[zariadenie_short])</f>
        <v>DSS Tornaľa</v>
      </c>
      <c r="J3922" t="str">
        <f>_xlfn.XLOOKUP(Tabuľka9[[#This Row],[IČO]],Zlúčenie1[IČO],Zlúčenie1[cis_obce.okres_skratka])</f>
        <v>RA</v>
      </c>
    </row>
    <row r="3923" spans="1:10" hidden="1" x14ac:dyDescent="0.25">
      <c r="A3923" t="s">
        <v>7</v>
      </c>
      <c r="B3923" t="s">
        <v>21</v>
      </c>
      <c r="C3923" t="s">
        <v>22</v>
      </c>
      <c r="D3923"/>
      <c r="E3923" s="8"/>
      <c r="F3923"/>
      <c r="G3923">
        <f>SUM(Tabuľka9[[#This Row],[Predpokladané spotrebované množstvo 07-12/2022]]*Tabuľka9[[#This Row],[Cena MJ S  DPH]])</f>
        <v>0</v>
      </c>
      <c r="H3923" s="1">
        <v>648124</v>
      </c>
      <c r="I3923" t="str">
        <f>_xlfn.XLOOKUP(Tabuľka9[[#This Row],[IČO]],Zlúčenie1[IČO],Zlúčenie1[zariadenie_short])</f>
        <v>DSS Tornaľa</v>
      </c>
      <c r="J3923" t="str">
        <f>_xlfn.XLOOKUP(Tabuľka9[[#This Row],[IČO]],Zlúčenie1[IČO],Zlúčenie1[cis_obce.okres_skratka])</f>
        <v>RA</v>
      </c>
    </row>
    <row r="3924" spans="1:10" hidden="1" x14ac:dyDescent="0.25">
      <c r="A3924" t="s">
        <v>7</v>
      </c>
      <c r="B3924" t="s">
        <v>23</v>
      </c>
      <c r="C3924" t="s">
        <v>10</v>
      </c>
      <c r="D3924"/>
      <c r="E3924" s="8">
        <v>3.3</v>
      </c>
      <c r="F3924">
        <v>12</v>
      </c>
      <c r="G3924">
        <f>SUM(Tabuľka9[[#This Row],[Predpokladané spotrebované množstvo 07-12/2022]]*Tabuľka9[[#This Row],[Cena MJ S  DPH]])</f>
        <v>39.599999999999994</v>
      </c>
      <c r="H3924" s="1">
        <v>648124</v>
      </c>
      <c r="I3924" t="str">
        <f>_xlfn.XLOOKUP(Tabuľka9[[#This Row],[IČO]],Zlúčenie1[IČO],Zlúčenie1[zariadenie_short])</f>
        <v>DSS Tornaľa</v>
      </c>
      <c r="J3924" t="str">
        <f>_xlfn.XLOOKUP(Tabuľka9[[#This Row],[IČO]],Zlúčenie1[IČO],Zlúčenie1[cis_obce.okres_skratka])</f>
        <v>RA</v>
      </c>
    </row>
    <row r="3925" spans="1:10" hidden="1" x14ac:dyDescent="0.25">
      <c r="A3925" t="s">
        <v>7</v>
      </c>
      <c r="B3925" t="s">
        <v>24</v>
      </c>
      <c r="C3925" t="s">
        <v>10</v>
      </c>
      <c r="D3925"/>
      <c r="E3925" s="8"/>
      <c r="F3925"/>
      <c r="G3925">
        <f>SUM(Tabuľka9[[#This Row],[Predpokladané spotrebované množstvo 07-12/2022]]*Tabuľka9[[#This Row],[Cena MJ S  DPH]])</f>
        <v>0</v>
      </c>
      <c r="H3925" s="1">
        <v>648124</v>
      </c>
      <c r="I3925" t="str">
        <f>_xlfn.XLOOKUP(Tabuľka9[[#This Row],[IČO]],Zlúčenie1[IČO],Zlúčenie1[zariadenie_short])</f>
        <v>DSS Tornaľa</v>
      </c>
      <c r="J3925" t="str">
        <f>_xlfn.XLOOKUP(Tabuľka9[[#This Row],[IČO]],Zlúčenie1[IČO],Zlúčenie1[cis_obce.okres_skratka])</f>
        <v>RA</v>
      </c>
    </row>
    <row r="3926" spans="1:10" hidden="1" x14ac:dyDescent="0.25">
      <c r="A3926" t="s">
        <v>7</v>
      </c>
      <c r="B3926" t="s">
        <v>25</v>
      </c>
      <c r="C3926" t="s">
        <v>10</v>
      </c>
      <c r="D3926"/>
      <c r="E3926" s="8"/>
      <c r="F3926"/>
      <c r="G3926">
        <f>SUM(Tabuľka9[[#This Row],[Predpokladané spotrebované množstvo 07-12/2022]]*Tabuľka9[[#This Row],[Cena MJ S  DPH]])</f>
        <v>0</v>
      </c>
      <c r="H3926" s="1">
        <v>648124</v>
      </c>
      <c r="I3926" t="str">
        <f>_xlfn.XLOOKUP(Tabuľka9[[#This Row],[IČO]],Zlúčenie1[IČO],Zlúčenie1[zariadenie_short])</f>
        <v>DSS Tornaľa</v>
      </c>
      <c r="J3926" t="str">
        <f>_xlfn.XLOOKUP(Tabuľka9[[#This Row],[IČO]],Zlúčenie1[IČO],Zlúčenie1[cis_obce.okres_skratka])</f>
        <v>RA</v>
      </c>
    </row>
    <row r="3927" spans="1:10" hidden="1" x14ac:dyDescent="0.25">
      <c r="A3927" t="s">
        <v>7</v>
      </c>
      <c r="B3927" t="s">
        <v>26</v>
      </c>
      <c r="C3927" t="s">
        <v>10</v>
      </c>
      <c r="D3927"/>
      <c r="E3927" s="8">
        <v>1.65</v>
      </c>
      <c r="F3927">
        <v>100</v>
      </c>
      <c r="G3927">
        <f>SUM(Tabuľka9[[#This Row],[Predpokladané spotrebované množstvo 07-12/2022]]*Tabuľka9[[#This Row],[Cena MJ S  DPH]])</f>
        <v>165</v>
      </c>
      <c r="H3927" s="1">
        <v>648124</v>
      </c>
      <c r="I3927" t="str">
        <f>_xlfn.XLOOKUP(Tabuľka9[[#This Row],[IČO]],Zlúčenie1[IČO],Zlúčenie1[zariadenie_short])</f>
        <v>DSS Tornaľa</v>
      </c>
      <c r="J3927" t="str">
        <f>_xlfn.XLOOKUP(Tabuľka9[[#This Row],[IČO]],Zlúčenie1[IČO],Zlúčenie1[cis_obce.okres_skratka])</f>
        <v>RA</v>
      </c>
    </row>
    <row r="3928" spans="1:10" hidden="1" x14ac:dyDescent="0.25">
      <c r="A3928" t="s">
        <v>7</v>
      </c>
      <c r="B3928" t="s">
        <v>27</v>
      </c>
      <c r="C3928" t="s">
        <v>10</v>
      </c>
      <c r="D3928"/>
      <c r="E3928" s="8">
        <v>0.83</v>
      </c>
      <c r="F3928">
        <v>480</v>
      </c>
      <c r="G3928">
        <f>SUM(Tabuľka9[[#This Row],[Predpokladané spotrebované množstvo 07-12/2022]]*Tabuľka9[[#This Row],[Cena MJ S  DPH]])</f>
        <v>398.4</v>
      </c>
      <c r="H3928" s="1">
        <v>648124</v>
      </c>
      <c r="I3928" t="str">
        <f>_xlfn.XLOOKUP(Tabuľka9[[#This Row],[IČO]],Zlúčenie1[IČO],Zlúčenie1[zariadenie_short])</f>
        <v>DSS Tornaľa</v>
      </c>
      <c r="J3928" t="str">
        <f>_xlfn.XLOOKUP(Tabuľka9[[#This Row],[IČO]],Zlúčenie1[IČO],Zlúčenie1[cis_obce.okres_skratka])</f>
        <v>RA</v>
      </c>
    </row>
    <row r="3929" spans="1:10" hidden="1" x14ac:dyDescent="0.25">
      <c r="A3929" t="s">
        <v>7</v>
      </c>
      <c r="B3929" t="s">
        <v>28</v>
      </c>
      <c r="C3929" t="s">
        <v>10</v>
      </c>
      <c r="D3929"/>
      <c r="E3929" s="8"/>
      <c r="F3929"/>
      <c r="G3929">
        <f>SUM(Tabuľka9[[#This Row],[Predpokladané spotrebované množstvo 07-12/2022]]*Tabuľka9[[#This Row],[Cena MJ S  DPH]])</f>
        <v>0</v>
      </c>
      <c r="H3929" s="1">
        <v>648124</v>
      </c>
      <c r="I3929" t="str">
        <f>_xlfn.XLOOKUP(Tabuľka9[[#This Row],[IČO]],Zlúčenie1[IČO],Zlúčenie1[zariadenie_short])</f>
        <v>DSS Tornaľa</v>
      </c>
      <c r="J3929" t="str">
        <f>_xlfn.XLOOKUP(Tabuľka9[[#This Row],[IČO]],Zlúčenie1[IČO],Zlúčenie1[cis_obce.okres_skratka])</f>
        <v>RA</v>
      </c>
    </row>
    <row r="3930" spans="1:10" hidden="1" x14ac:dyDescent="0.25">
      <c r="A3930" t="s">
        <v>7</v>
      </c>
      <c r="B3930" t="s">
        <v>29</v>
      </c>
      <c r="C3930" t="s">
        <v>16</v>
      </c>
      <c r="D3930"/>
      <c r="E3930" s="8">
        <v>0.88</v>
      </c>
      <c r="F3930">
        <v>60</v>
      </c>
      <c r="G3930">
        <f>SUM(Tabuľka9[[#This Row],[Predpokladané spotrebované množstvo 07-12/2022]]*Tabuľka9[[#This Row],[Cena MJ S  DPH]])</f>
        <v>52.8</v>
      </c>
      <c r="H3930" s="1">
        <v>648124</v>
      </c>
      <c r="I3930" t="str">
        <f>_xlfn.XLOOKUP(Tabuľka9[[#This Row],[IČO]],Zlúčenie1[IČO],Zlúčenie1[zariadenie_short])</f>
        <v>DSS Tornaľa</v>
      </c>
      <c r="J3930" t="str">
        <f>_xlfn.XLOOKUP(Tabuľka9[[#This Row],[IČO]],Zlúčenie1[IČO],Zlúčenie1[cis_obce.okres_skratka])</f>
        <v>RA</v>
      </c>
    </row>
    <row r="3931" spans="1:10" hidden="1" x14ac:dyDescent="0.25">
      <c r="A3931" t="s">
        <v>7</v>
      </c>
      <c r="B3931" t="s">
        <v>30</v>
      </c>
      <c r="C3931" t="s">
        <v>10</v>
      </c>
      <c r="D3931"/>
      <c r="E3931" s="8">
        <v>0.66</v>
      </c>
      <c r="F3931">
        <v>100</v>
      </c>
      <c r="G3931">
        <f>SUM(Tabuľka9[[#This Row],[Predpokladané spotrebované množstvo 07-12/2022]]*Tabuľka9[[#This Row],[Cena MJ S  DPH]])</f>
        <v>66</v>
      </c>
      <c r="H3931" s="1">
        <v>648124</v>
      </c>
      <c r="I3931" t="str">
        <f>_xlfn.XLOOKUP(Tabuľka9[[#This Row],[IČO]],Zlúčenie1[IČO],Zlúčenie1[zariadenie_short])</f>
        <v>DSS Tornaľa</v>
      </c>
      <c r="J3931" t="str">
        <f>_xlfn.XLOOKUP(Tabuľka9[[#This Row],[IČO]],Zlúčenie1[IČO],Zlúčenie1[cis_obce.okres_skratka])</f>
        <v>RA</v>
      </c>
    </row>
    <row r="3932" spans="1:10" hidden="1" x14ac:dyDescent="0.25">
      <c r="A3932" t="s">
        <v>7</v>
      </c>
      <c r="B3932" t="s">
        <v>31</v>
      </c>
      <c r="C3932" t="s">
        <v>10</v>
      </c>
      <c r="D3932"/>
      <c r="E3932" s="8"/>
      <c r="F3932"/>
      <c r="G3932">
        <f>SUM(Tabuľka9[[#This Row],[Predpokladané spotrebované množstvo 07-12/2022]]*Tabuľka9[[#This Row],[Cena MJ S  DPH]])</f>
        <v>0</v>
      </c>
      <c r="H3932" s="1">
        <v>648124</v>
      </c>
      <c r="I3932" t="str">
        <f>_xlfn.XLOOKUP(Tabuľka9[[#This Row],[IČO]],Zlúčenie1[IČO],Zlúčenie1[zariadenie_short])</f>
        <v>DSS Tornaľa</v>
      </c>
      <c r="J3932" t="str">
        <f>_xlfn.XLOOKUP(Tabuľka9[[#This Row],[IČO]],Zlúčenie1[IČO],Zlúčenie1[cis_obce.okres_skratka])</f>
        <v>RA</v>
      </c>
    </row>
    <row r="3933" spans="1:10" hidden="1" x14ac:dyDescent="0.25">
      <c r="A3933" t="s">
        <v>7</v>
      </c>
      <c r="B3933" t="s">
        <v>32</v>
      </c>
      <c r="C3933" t="s">
        <v>10</v>
      </c>
      <c r="D3933"/>
      <c r="E3933" s="8">
        <v>0.91</v>
      </c>
      <c r="F3933">
        <v>300</v>
      </c>
      <c r="G3933">
        <f>SUM(Tabuľka9[[#This Row],[Predpokladané spotrebované množstvo 07-12/2022]]*Tabuľka9[[#This Row],[Cena MJ S  DPH]])</f>
        <v>273</v>
      </c>
      <c r="H3933" s="1">
        <v>648124</v>
      </c>
      <c r="I3933" t="str">
        <f>_xlfn.XLOOKUP(Tabuľka9[[#This Row],[IČO]],Zlúčenie1[IČO],Zlúčenie1[zariadenie_short])</f>
        <v>DSS Tornaľa</v>
      </c>
      <c r="J3933" t="str">
        <f>_xlfn.XLOOKUP(Tabuľka9[[#This Row],[IČO]],Zlúčenie1[IČO],Zlúčenie1[cis_obce.okres_skratka])</f>
        <v>RA</v>
      </c>
    </row>
    <row r="3934" spans="1:10" hidden="1" x14ac:dyDescent="0.25">
      <c r="A3934" t="s">
        <v>7</v>
      </c>
      <c r="B3934" t="s">
        <v>33</v>
      </c>
      <c r="C3934" t="s">
        <v>10</v>
      </c>
      <c r="D3934"/>
      <c r="E3934" s="8"/>
      <c r="F3934"/>
      <c r="G3934">
        <f>SUM(Tabuľka9[[#This Row],[Predpokladané spotrebované množstvo 07-12/2022]]*Tabuľka9[[#This Row],[Cena MJ S  DPH]])</f>
        <v>0</v>
      </c>
      <c r="H3934" s="1">
        <v>648124</v>
      </c>
      <c r="I3934" t="str">
        <f>_xlfn.XLOOKUP(Tabuľka9[[#This Row],[IČO]],Zlúčenie1[IČO],Zlúčenie1[zariadenie_short])</f>
        <v>DSS Tornaľa</v>
      </c>
      <c r="J3934" t="str">
        <f>_xlfn.XLOOKUP(Tabuľka9[[#This Row],[IČO]],Zlúčenie1[IČO],Zlúčenie1[cis_obce.okres_skratka])</f>
        <v>RA</v>
      </c>
    </row>
    <row r="3935" spans="1:10" hidden="1" x14ac:dyDescent="0.25">
      <c r="A3935" t="s">
        <v>7</v>
      </c>
      <c r="B3935" t="s">
        <v>34</v>
      </c>
      <c r="C3935" t="s">
        <v>10</v>
      </c>
      <c r="D3935"/>
      <c r="E3935" s="8">
        <v>0.55000000000000004</v>
      </c>
      <c r="F3935">
        <v>180</v>
      </c>
      <c r="G3935">
        <f>SUM(Tabuľka9[[#This Row],[Predpokladané spotrebované množstvo 07-12/2022]]*Tabuľka9[[#This Row],[Cena MJ S  DPH]])</f>
        <v>99.000000000000014</v>
      </c>
      <c r="H3935" s="1">
        <v>648124</v>
      </c>
      <c r="I3935" t="str">
        <f>_xlfn.XLOOKUP(Tabuľka9[[#This Row],[IČO]],Zlúčenie1[IČO],Zlúčenie1[zariadenie_short])</f>
        <v>DSS Tornaľa</v>
      </c>
      <c r="J3935" t="str">
        <f>_xlfn.XLOOKUP(Tabuľka9[[#This Row],[IČO]],Zlúčenie1[IČO],Zlúčenie1[cis_obce.okres_skratka])</f>
        <v>RA</v>
      </c>
    </row>
    <row r="3936" spans="1:10" hidden="1" x14ac:dyDescent="0.25">
      <c r="A3936" t="s">
        <v>7</v>
      </c>
      <c r="B3936" t="s">
        <v>35</v>
      </c>
      <c r="C3936" t="s">
        <v>10</v>
      </c>
      <c r="D3936"/>
      <c r="E3936" s="8"/>
      <c r="F3936"/>
      <c r="G3936">
        <f>SUM(Tabuľka9[[#This Row],[Predpokladané spotrebované množstvo 07-12/2022]]*Tabuľka9[[#This Row],[Cena MJ S  DPH]])</f>
        <v>0</v>
      </c>
      <c r="H3936" s="1">
        <v>648124</v>
      </c>
      <c r="I3936" t="str">
        <f>_xlfn.XLOOKUP(Tabuľka9[[#This Row],[IČO]],Zlúčenie1[IČO],Zlúčenie1[zariadenie_short])</f>
        <v>DSS Tornaľa</v>
      </c>
      <c r="J3936" t="str">
        <f>_xlfn.XLOOKUP(Tabuľka9[[#This Row],[IČO]],Zlúčenie1[IČO],Zlúčenie1[cis_obce.okres_skratka])</f>
        <v>RA</v>
      </c>
    </row>
    <row r="3937" spans="1:10" hidden="1" x14ac:dyDescent="0.25">
      <c r="A3937" t="s">
        <v>7</v>
      </c>
      <c r="B3937" t="s">
        <v>36</v>
      </c>
      <c r="C3937" t="s">
        <v>10</v>
      </c>
      <c r="D3937"/>
      <c r="E3937" s="8"/>
      <c r="F3937"/>
      <c r="G3937">
        <f>SUM(Tabuľka9[[#This Row],[Predpokladané spotrebované množstvo 07-12/2022]]*Tabuľka9[[#This Row],[Cena MJ S  DPH]])</f>
        <v>0</v>
      </c>
      <c r="H3937" s="1">
        <v>648124</v>
      </c>
      <c r="I3937" t="str">
        <f>_xlfn.XLOOKUP(Tabuľka9[[#This Row],[IČO]],Zlúčenie1[IČO],Zlúčenie1[zariadenie_short])</f>
        <v>DSS Tornaľa</v>
      </c>
      <c r="J3937" t="str">
        <f>_xlfn.XLOOKUP(Tabuľka9[[#This Row],[IČO]],Zlúčenie1[IČO],Zlúčenie1[cis_obce.okres_skratka])</f>
        <v>RA</v>
      </c>
    </row>
    <row r="3938" spans="1:10" hidden="1" x14ac:dyDescent="0.25">
      <c r="A3938" t="s">
        <v>7</v>
      </c>
      <c r="B3938" t="s">
        <v>37</v>
      </c>
      <c r="C3938" t="s">
        <v>10</v>
      </c>
      <c r="D3938"/>
      <c r="E3938" s="8"/>
      <c r="F3938"/>
      <c r="G3938">
        <f>SUM(Tabuľka9[[#This Row],[Predpokladané spotrebované množstvo 07-12/2022]]*Tabuľka9[[#This Row],[Cena MJ S  DPH]])</f>
        <v>0</v>
      </c>
      <c r="H3938" s="1">
        <v>648124</v>
      </c>
      <c r="I3938" t="str">
        <f>_xlfn.XLOOKUP(Tabuľka9[[#This Row],[IČO]],Zlúčenie1[IČO],Zlúčenie1[zariadenie_short])</f>
        <v>DSS Tornaľa</v>
      </c>
      <c r="J3938" t="str">
        <f>_xlfn.XLOOKUP(Tabuľka9[[#This Row],[IČO]],Zlúčenie1[IČO],Zlúčenie1[cis_obce.okres_skratka])</f>
        <v>RA</v>
      </c>
    </row>
    <row r="3939" spans="1:10" hidden="1" x14ac:dyDescent="0.25">
      <c r="A3939" t="s">
        <v>7</v>
      </c>
      <c r="B3939" t="s">
        <v>38</v>
      </c>
      <c r="C3939" t="s">
        <v>10</v>
      </c>
      <c r="D3939"/>
      <c r="E3939" s="8">
        <v>1.1000000000000001</v>
      </c>
      <c r="F3939">
        <v>60</v>
      </c>
      <c r="G3939">
        <f>SUM(Tabuľka9[[#This Row],[Predpokladané spotrebované množstvo 07-12/2022]]*Tabuľka9[[#This Row],[Cena MJ S  DPH]])</f>
        <v>66</v>
      </c>
      <c r="H3939" s="1">
        <v>648124</v>
      </c>
      <c r="I3939" t="str">
        <f>_xlfn.XLOOKUP(Tabuľka9[[#This Row],[IČO]],Zlúčenie1[IČO],Zlúčenie1[zariadenie_short])</f>
        <v>DSS Tornaľa</v>
      </c>
      <c r="J3939" t="str">
        <f>_xlfn.XLOOKUP(Tabuľka9[[#This Row],[IČO]],Zlúčenie1[IČO],Zlúčenie1[cis_obce.okres_skratka])</f>
        <v>RA</v>
      </c>
    </row>
    <row r="3940" spans="1:10" hidden="1" x14ac:dyDescent="0.25">
      <c r="A3940" t="s">
        <v>7</v>
      </c>
      <c r="B3940" t="s">
        <v>39</v>
      </c>
      <c r="C3940" t="s">
        <v>16</v>
      </c>
      <c r="D3940"/>
      <c r="E3940" s="8"/>
      <c r="F3940"/>
      <c r="G3940">
        <f>SUM(Tabuľka9[[#This Row],[Predpokladané spotrebované množstvo 07-12/2022]]*Tabuľka9[[#This Row],[Cena MJ S  DPH]])</f>
        <v>0</v>
      </c>
      <c r="H3940" s="1">
        <v>648124</v>
      </c>
      <c r="I3940" t="str">
        <f>_xlfn.XLOOKUP(Tabuľka9[[#This Row],[IČO]],Zlúčenie1[IČO],Zlúčenie1[zariadenie_short])</f>
        <v>DSS Tornaľa</v>
      </c>
      <c r="J3940" t="str">
        <f>_xlfn.XLOOKUP(Tabuľka9[[#This Row],[IČO]],Zlúčenie1[IČO],Zlúčenie1[cis_obce.okres_skratka])</f>
        <v>RA</v>
      </c>
    </row>
    <row r="3941" spans="1:10" hidden="1" x14ac:dyDescent="0.25">
      <c r="A3941" t="s">
        <v>7</v>
      </c>
      <c r="B3941" t="s">
        <v>40</v>
      </c>
      <c r="C3941" t="s">
        <v>10</v>
      </c>
      <c r="D3941"/>
      <c r="E3941" s="8"/>
      <c r="F3941"/>
      <c r="G3941">
        <f>SUM(Tabuľka9[[#This Row],[Predpokladané spotrebované množstvo 07-12/2022]]*Tabuľka9[[#This Row],[Cena MJ S  DPH]])</f>
        <v>0</v>
      </c>
      <c r="H3941" s="1">
        <v>648124</v>
      </c>
      <c r="I3941" t="str">
        <f>_xlfn.XLOOKUP(Tabuľka9[[#This Row],[IČO]],Zlúčenie1[IČO],Zlúčenie1[zariadenie_short])</f>
        <v>DSS Tornaľa</v>
      </c>
      <c r="J3941" t="str">
        <f>_xlfn.XLOOKUP(Tabuľka9[[#This Row],[IČO]],Zlúčenie1[IČO],Zlúčenie1[cis_obce.okres_skratka])</f>
        <v>RA</v>
      </c>
    </row>
    <row r="3942" spans="1:10" hidden="1" x14ac:dyDescent="0.25">
      <c r="A3942" t="s">
        <v>7</v>
      </c>
      <c r="B3942" t="s">
        <v>41</v>
      </c>
      <c r="C3942" t="s">
        <v>10</v>
      </c>
      <c r="D3942"/>
      <c r="E3942" s="8"/>
      <c r="F3942"/>
      <c r="G3942">
        <f>SUM(Tabuľka9[[#This Row],[Predpokladané spotrebované množstvo 07-12/2022]]*Tabuľka9[[#This Row],[Cena MJ S  DPH]])</f>
        <v>0</v>
      </c>
      <c r="H3942" s="1">
        <v>648124</v>
      </c>
      <c r="I3942" t="str">
        <f>_xlfn.XLOOKUP(Tabuľka9[[#This Row],[IČO]],Zlúčenie1[IČO],Zlúčenie1[zariadenie_short])</f>
        <v>DSS Tornaľa</v>
      </c>
      <c r="J3942" t="str">
        <f>_xlfn.XLOOKUP(Tabuľka9[[#This Row],[IČO]],Zlúčenie1[IČO],Zlúčenie1[cis_obce.okres_skratka])</f>
        <v>RA</v>
      </c>
    </row>
    <row r="3943" spans="1:10" hidden="1" x14ac:dyDescent="0.25">
      <c r="A3943" t="s">
        <v>7</v>
      </c>
      <c r="B3943" t="s">
        <v>42</v>
      </c>
      <c r="C3943" t="s">
        <v>10</v>
      </c>
      <c r="D3943"/>
      <c r="E3943" s="8"/>
      <c r="F3943"/>
      <c r="G3943">
        <f>SUM(Tabuľka9[[#This Row],[Predpokladané spotrebované množstvo 07-12/2022]]*Tabuľka9[[#This Row],[Cena MJ S  DPH]])</f>
        <v>0</v>
      </c>
      <c r="H3943" s="1">
        <v>648124</v>
      </c>
      <c r="I3943" t="str">
        <f>_xlfn.XLOOKUP(Tabuľka9[[#This Row],[IČO]],Zlúčenie1[IČO],Zlúčenie1[zariadenie_short])</f>
        <v>DSS Tornaľa</v>
      </c>
      <c r="J3943" t="str">
        <f>_xlfn.XLOOKUP(Tabuľka9[[#This Row],[IČO]],Zlúčenie1[IČO],Zlúčenie1[cis_obce.okres_skratka])</f>
        <v>RA</v>
      </c>
    </row>
    <row r="3944" spans="1:10" hidden="1" x14ac:dyDescent="0.25">
      <c r="A3944" t="s">
        <v>7</v>
      </c>
      <c r="B3944" t="s">
        <v>43</v>
      </c>
      <c r="C3944" t="s">
        <v>10</v>
      </c>
      <c r="D3944"/>
      <c r="E3944" s="8">
        <v>0.55000000000000004</v>
      </c>
      <c r="F3944">
        <v>480</v>
      </c>
      <c r="G3944">
        <f>SUM(Tabuľka9[[#This Row],[Predpokladané spotrebované množstvo 07-12/2022]]*Tabuľka9[[#This Row],[Cena MJ S  DPH]])</f>
        <v>264</v>
      </c>
      <c r="H3944" s="1">
        <v>648124</v>
      </c>
      <c r="I3944" t="str">
        <f>_xlfn.XLOOKUP(Tabuľka9[[#This Row],[IČO]],Zlúčenie1[IČO],Zlúčenie1[zariadenie_short])</f>
        <v>DSS Tornaľa</v>
      </c>
      <c r="J3944" t="str">
        <f>_xlfn.XLOOKUP(Tabuľka9[[#This Row],[IČO]],Zlúčenie1[IČO],Zlúčenie1[cis_obce.okres_skratka])</f>
        <v>RA</v>
      </c>
    </row>
    <row r="3945" spans="1:10" hidden="1" x14ac:dyDescent="0.25">
      <c r="A3945" t="s">
        <v>7</v>
      </c>
      <c r="B3945" t="s">
        <v>44</v>
      </c>
      <c r="C3945" t="s">
        <v>45</v>
      </c>
      <c r="D3945"/>
      <c r="E3945" s="8"/>
      <c r="F3945"/>
      <c r="G3945">
        <f>SUM(Tabuľka9[[#This Row],[Predpokladané spotrebované množstvo 07-12/2022]]*Tabuľka9[[#This Row],[Cena MJ S  DPH]])</f>
        <v>0</v>
      </c>
      <c r="H3945" s="1">
        <v>648124</v>
      </c>
      <c r="I3945" t="str">
        <f>_xlfn.XLOOKUP(Tabuľka9[[#This Row],[IČO]],Zlúčenie1[IČO],Zlúčenie1[zariadenie_short])</f>
        <v>DSS Tornaľa</v>
      </c>
      <c r="J3945" t="str">
        <f>_xlfn.XLOOKUP(Tabuľka9[[#This Row],[IČO]],Zlúčenie1[IČO],Zlúčenie1[cis_obce.okres_skratka])</f>
        <v>RA</v>
      </c>
    </row>
    <row r="3946" spans="1:10" hidden="1" x14ac:dyDescent="0.25">
      <c r="A3946" t="s">
        <v>7</v>
      </c>
      <c r="B3946" t="s">
        <v>46</v>
      </c>
      <c r="C3946" t="s">
        <v>45</v>
      </c>
      <c r="D3946"/>
      <c r="E3946" s="8"/>
      <c r="F3946"/>
      <c r="G3946">
        <f>SUM(Tabuľka9[[#This Row],[Predpokladané spotrebované množstvo 07-12/2022]]*Tabuľka9[[#This Row],[Cena MJ S  DPH]])</f>
        <v>0</v>
      </c>
      <c r="H3946" s="1">
        <v>648124</v>
      </c>
      <c r="I3946" t="str">
        <f>_xlfn.XLOOKUP(Tabuľka9[[#This Row],[IČO]],Zlúčenie1[IČO],Zlúčenie1[zariadenie_short])</f>
        <v>DSS Tornaľa</v>
      </c>
      <c r="J3946" t="str">
        <f>_xlfn.XLOOKUP(Tabuľka9[[#This Row],[IČO]],Zlúčenie1[IČO],Zlúčenie1[cis_obce.okres_skratka])</f>
        <v>RA</v>
      </c>
    </row>
    <row r="3947" spans="1:10" hidden="1" x14ac:dyDescent="0.25">
      <c r="A3947" t="s">
        <v>7</v>
      </c>
      <c r="B3947" t="s">
        <v>47</v>
      </c>
      <c r="C3947" t="s">
        <v>10</v>
      </c>
      <c r="D3947"/>
      <c r="E3947" s="8"/>
      <c r="F3947"/>
      <c r="G3947">
        <f>SUM(Tabuľka9[[#This Row],[Predpokladané spotrebované množstvo 07-12/2022]]*Tabuľka9[[#This Row],[Cena MJ S  DPH]])</f>
        <v>0</v>
      </c>
      <c r="H3947" s="1">
        <v>648124</v>
      </c>
      <c r="I3947" t="str">
        <f>_xlfn.XLOOKUP(Tabuľka9[[#This Row],[IČO]],Zlúčenie1[IČO],Zlúčenie1[zariadenie_short])</f>
        <v>DSS Tornaľa</v>
      </c>
      <c r="J3947" t="str">
        <f>_xlfn.XLOOKUP(Tabuľka9[[#This Row],[IČO]],Zlúčenie1[IČO],Zlúčenie1[cis_obce.okres_skratka])</f>
        <v>RA</v>
      </c>
    </row>
    <row r="3948" spans="1:10" hidden="1" x14ac:dyDescent="0.25">
      <c r="A3948" t="s">
        <v>7</v>
      </c>
      <c r="B3948" t="s">
        <v>48</v>
      </c>
      <c r="C3948" t="s">
        <v>10</v>
      </c>
      <c r="D3948"/>
      <c r="E3948" s="8">
        <v>2.2000000000000002</v>
      </c>
      <c r="F3948">
        <v>150</v>
      </c>
      <c r="G3948">
        <f>SUM(Tabuľka9[[#This Row],[Predpokladané spotrebované množstvo 07-12/2022]]*Tabuľka9[[#This Row],[Cena MJ S  DPH]])</f>
        <v>330</v>
      </c>
      <c r="H3948" s="1">
        <v>648124</v>
      </c>
      <c r="I3948" t="str">
        <f>_xlfn.XLOOKUP(Tabuľka9[[#This Row],[IČO]],Zlúčenie1[IČO],Zlúčenie1[zariadenie_short])</f>
        <v>DSS Tornaľa</v>
      </c>
      <c r="J3948" t="str">
        <f>_xlfn.XLOOKUP(Tabuľka9[[#This Row],[IČO]],Zlúčenie1[IČO],Zlúčenie1[cis_obce.okres_skratka])</f>
        <v>RA</v>
      </c>
    </row>
    <row r="3949" spans="1:10" hidden="1" x14ac:dyDescent="0.25">
      <c r="A3949" t="s">
        <v>7</v>
      </c>
      <c r="B3949" t="s">
        <v>49</v>
      </c>
      <c r="C3949" t="s">
        <v>10</v>
      </c>
      <c r="D3949"/>
      <c r="E3949" s="8"/>
      <c r="F3949"/>
      <c r="G3949">
        <f>SUM(Tabuľka9[[#This Row],[Predpokladané spotrebované množstvo 07-12/2022]]*Tabuľka9[[#This Row],[Cena MJ S  DPH]])</f>
        <v>0</v>
      </c>
      <c r="H3949" s="1">
        <v>648124</v>
      </c>
      <c r="I3949" t="str">
        <f>_xlfn.XLOOKUP(Tabuľka9[[#This Row],[IČO]],Zlúčenie1[IČO],Zlúčenie1[zariadenie_short])</f>
        <v>DSS Tornaľa</v>
      </c>
      <c r="J3949" t="str">
        <f>_xlfn.XLOOKUP(Tabuľka9[[#This Row],[IČO]],Zlúčenie1[IČO],Zlúčenie1[cis_obce.okres_skratka])</f>
        <v>RA</v>
      </c>
    </row>
    <row r="3950" spans="1:10" hidden="1" x14ac:dyDescent="0.25">
      <c r="A3950" t="s">
        <v>7</v>
      </c>
      <c r="B3950" t="s">
        <v>50</v>
      </c>
      <c r="C3950" t="s">
        <v>10</v>
      </c>
      <c r="D3950"/>
      <c r="E3950" s="8"/>
      <c r="F3950"/>
      <c r="G3950">
        <f>SUM(Tabuľka9[[#This Row],[Predpokladané spotrebované množstvo 07-12/2022]]*Tabuľka9[[#This Row],[Cena MJ S  DPH]])</f>
        <v>0</v>
      </c>
      <c r="H3950" s="1">
        <v>648124</v>
      </c>
      <c r="I3950" t="str">
        <f>_xlfn.XLOOKUP(Tabuľka9[[#This Row],[IČO]],Zlúčenie1[IČO],Zlúčenie1[zariadenie_short])</f>
        <v>DSS Tornaľa</v>
      </c>
      <c r="J3950" t="str">
        <f>_xlfn.XLOOKUP(Tabuľka9[[#This Row],[IČO]],Zlúčenie1[IČO],Zlúčenie1[cis_obce.okres_skratka])</f>
        <v>RA</v>
      </c>
    </row>
    <row r="3951" spans="1:10" hidden="1" x14ac:dyDescent="0.25">
      <c r="A3951" t="s">
        <v>7</v>
      </c>
      <c r="B3951" t="s">
        <v>51</v>
      </c>
      <c r="C3951" t="s">
        <v>10</v>
      </c>
      <c r="D3951"/>
      <c r="E3951" s="8"/>
      <c r="F3951"/>
      <c r="G3951">
        <f>SUM(Tabuľka9[[#This Row],[Predpokladané spotrebované množstvo 07-12/2022]]*Tabuľka9[[#This Row],[Cena MJ S  DPH]])</f>
        <v>0</v>
      </c>
      <c r="H3951" s="1">
        <v>648124</v>
      </c>
      <c r="I3951" t="str">
        <f>_xlfn.XLOOKUP(Tabuľka9[[#This Row],[IČO]],Zlúčenie1[IČO],Zlúčenie1[zariadenie_short])</f>
        <v>DSS Tornaľa</v>
      </c>
      <c r="J3951" t="str">
        <f>_xlfn.XLOOKUP(Tabuľka9[[#This Row],[IČO]],Zlúčenie1[IČO],Zlúčenie1[cis_obce.okres_skratka])</f>
        <v>RA</v>
      </c>
    </row>
    <row r="3952" spans="1:10" hidden="1" x14ac:dyDescent="0.25">
      <c r="A3952" t="s">
        <v>7</v>
      </c>
      <c r="B3952" t="s">
        <v>52</v>
      </c>
      <c r="C3952" t="s">
        <v>10</v>
      </c>
      <c r="D3952"/>
      <c r="E3952" s="8"/>
      <c r="F3952"/>
      <c r="G3952">
        <f>SUM(Tabuľka9[[#This Row],[Predpokladané spotrebované množstvo 07-12/2022]]*Tabuľka9[[#This Row],[Cena MJ S  DPH]])</f>
        <v>0</v>
      </c>
      <c r="H3952" s="1">
        <v>648124</v>
      </c>
      <c r="I3952" t="str">
        <f>_xlfn.XLOOKUP(Tabuľka9[[#This Row],[IČO]],Zlúčenie1[IČO],Zlúčenie1[zariadenie_short])</f>
        <v>DSS Tornaľa</v>
      </c>
      <c r="J3952" t="str">
        <f>_xlfn.XLOOKUP(Tabuľka9[[#This Row],[IČO]],Zlúčenie1[IČO],Zlúčenie1[cis_obce.okres_skratka])</f>
        <v>RA</v>
      </c>
    </row>
    <row r="3953" spans="1:10" hidden="1" x14ac:dyDescent="0.25">
      <c r="A3953" t="s">
        <v>7</v>
      </c>
      <c r="B3953" t="s">
        <v>53</v>
      </c>
      <c r="C3953" t="s">
        <v>10</v>
      </c>
      <c r="D3953"/>
      <c r="E3953" s="8">
        <v>1.65</v>
      </c>
      <c r="F3953">
        <v>250</v>
      </c>
      <c r="G3953">
        <f>SUM(Tabuľka9[[#This Row],[Predpokladané spotrebované množstvo 07-12/2022]]*Tabuľka9[[#This Row],[Cena MJ S  DPH]])</f>
        <v>412.5</v>
      </c>
      <c r="H3953" s="1">
        <v>648124</v>
      </c>
      <c r="I3953" t="str">
        <f>_xlfn.XLOOKUP(Tabuľka9[[#This Row],[IČO]],Zlúčenie1[IČO],Zlúčenie1[zariadenie_short])</f>
        <v>DSS Tornaľa</v>
      </c>
      <c r="J3953" t="str">
        <f>_xlfn.XLOOKUP(Tabuľka9[[#This Row],[IČO]],Zlúčenie1[IČO],Zlúčenie1[cis_obce.okres_skratka])</f>
        <v>RA</v>
      </c>
    </row>
    <row r="3954" spans="1:10" hidden="1" x14ac:dyDescent="0.25">
      <c r="A3954" t="s">
        <v>7</v>
      </c>
      <c r="B3954" t="s">
        <v>54</v>
      </c>
      <c r="C3954" t="s">
        <v>10</v>
      </c>
      <c r="D3954"/>
      <c r="E3954" s="8"/>
      <c r="F3954"/>
      <c r="G3954">
        <f>SUM(Tabuľka9[[#This Row],[Predpokladané spotrebované množstvo 07-12/2022]]*Tabuľka9[[#This Row],[Cena MJ S  DPH]])</f>
        <v>0</v>
      </c>
      <c r="H3954" s="1">
        <v>648124</v>
      </c>
      <c r="I3954" t="str">
        <f>_xlfn.XLOOKUP(Tabuľka9[[#This Row],[IČO]],Zlúčenie1[IČO],Zlúčenie1[zariadenie_short])</f>
        <v>DSS Tornaľa</v>
      </c>
      <c r="J3954" t="str">
        <f>_xlfn.XLOOKUP(Tabuľka9[[#This Row],[IČO]],Zlúčenie1[IČO],Zlúčenie1[cis_obce.okres_skratka])</f>
        <v>RA</v>
      </c>
    </row>
    <row r="3955" spans="1:10" hidden="1" x14ac:dyDescent="0.25">
      <c r="A3955" t="s">
        <v>7</v>
      </c>
      <c r="B3955" t="s">
        <v>55</v>
      </c>
      <c r="C3955" t="s">
        <v>10</v>
      </c>
      <c r="D3955"/>
      <c r="E3955" s="8"/>
      <c r="F3955"/>
      <c r="G3955">
        <f>SUM(Tabuľka9[[#This Row],[Predpokladané spotrebované množstvo 07-12/2022]]*Tabuľka9[[#This Row],[Cena MJ S  DPH]])</f>
        <v>0</v>
      </c>
      <c r="H3955" s="1">
        <v>648124</v>
      </c>
      <c r="I3955" t="str">
        <f>_xlfn.XLOOKUP(Tabuľka9[[#This Row],[IČO]],Zlúčenie1[IČO],Zlúčenie1[zariadenie_short])</f>
        <v>DSS Tornaľa</v>
      </c>
      <c r="J3955" t="str">
        <f>_xlfn.XLOOKUP(Tabuľka9[[#This Row],[IČO]],Zlúčenie1[IČO],Zlúčenie1[cis_obce.okres_skratka])</f>
        <v>RA</v>
      </c>
    </row>
    <row r="3956" spans="1:10" hidden="1" x14ac:dyDescent="0.25">
      <c r="A3956" t="s">
        <v>7</v>
      </c>
      <c r="B3956" t="s">
        <v>56</v>
      </c>
      <c r="C3956" t="s">
        <v>10</v>
      </c>
      <c r="D3956"/>
      <c r="E3956" s="8">
        <v>1.37</v>
      </c>
      <c r="F3956">
        <v>210</v>
      </c>
      <c r="G3956">
        <f>SUM(Tabuľka9[[#This Row],[Predpokladané spotrebované množstvo 07-12/2022]]*Tabuľka9[[#This Row],[Cena MJ S  DPH]])</f>
        <v>287.70000000000005</v>
      </c>
      <c r="H3956" s="1">
        <v>648124</v>
      </c>
      <c r="I3956" t="str">
        <f>_xlfn.XLOOKUP(Tabuľka9[[#This Row],[IČO]],Zlúčenie1[IČO],Zlúčenie1[zariadenie_short])</f>
        <v>DSS Tornaľa</v>
      </c>
      <c r="J3956" t="str">
        <f>_xlfn.XLOOKUP(Tabuľka9[[#This Row],[IČO]],Zlúčenie1[IČO],Zlúčenie1[cis_obce.okres_skratka])</f>
        <v>RA</v>
      </c>
    </row>
    <row r="3957" spans="1:10" hidden="1" x14ac:dyDescent="0.25">
      <c r="A3957" t="s">
        <v>7</v>
      </c>
      <c r="B3957" t="s">
        <v>57</v>
      </c>
      <c r="C3957" t="s">
        <v>10</v>
      </c>
      <c r="D3957"/>
      <c r="E3957" s="8">
        <v>0.49</v>
      </c>
      <c r="F3957">
        <v>270</v>
      </c>
      <c r="G3957">
        <f>SUM(Tabuľka9[[#This Row],[Predpokladané spotrebované množstvo 07-12/2022]]*Tabuľka9[[#This Row],[Cena MJ S  DPH]])</f>
        <v>132.30000000000001</v>
      </c>
      <c r="H3957" s="1">
        <v>648124</v>
      </c>
      <c r="I3957" t="str">
        <f>_xlfn.XLOOKUP(Tabuľka9[[#This Row],[IČO]],Zlúčenie1[IČO],Zlúčenie1[zariadenie_short])</f>
        <v>DSS Tornaľa</v>
      </c>
      <c r="J3957" t="str">
        <f>_xlfn.XLOOKUP(Tabuľka9[[#This Row],[IČO]],Zlúčenie1[IČO],Zlúčenie1[cis_obce.okres_skratka])</f>
        <v>RA</v>
      </c>
    </row>
    <row r="3958" spans="1:10" hidden="1" x14ac:dyDescent="0.25">
      <c r="A3958" t="s">
        <v>7</v>
      </c>
      <c r="B3958" t="s">
        <v>58</v>
      </c>
      <c r="C3958" t="s">
        <v>16</v>
      </c>
      <c r="D3958"/>
      <c r="E3958" s="8">
        <v>0.66</v>
      </c>
      <c r="F3958"/>
      <c r="G3958">
        <f>SUM(Tabuľka9[[#This Row],[Predpokladané spotrebované množstvo 07-12/2022]]*Tabuľka9[[#This Row],[Cena MJ S  DPH]])</f>
        <v>0</v>
      </c>
      <c r="H3958" s="1">
        <v>648124</v>
      </c>
      <c r="I3958" t="str">
        <f>_xlfn.XLOOKUP(Tabuľka9[[#This Row],[IČO]],Zlúčenie1[IČO],Zlúčenie1[zariadenie_short])</f>
        <v>DSS Tornaľa</v>
      </c>
      <c r="J3958" t="str">
        <f>_xlfn.XLOOKUP(Tabuľka9[[#This Row],[IČO]],Zlúčenie1[IČO],Zlúčenie1[cis_obce.okres_skratka])</f>
        <v>RA</v>
      </c>
    </row>
    <row r="3959" spans="1:10" hidden="1" x14ac:dyDescent="0.25">
      <c r="A3959" t="s">
        <v>7</v>
      </c>
      <c r="B3959" t="s">
        <v>59</v>
      </c>
      <c r="C3959" t="s">
        <v>10</v>
      </c>
      <c r="D3959"/>
      <c r="E3959" s="8"/>
      <c r="F3959"/>
      <c r="G3959">
        <f>SUM(Tabuľka9[[#This Row],[Predpokladané spotrebované množstvo 07-12/2022]]*Tabuľka9[[#This Row],[Cena MJ S  DPH]])</f>
        <v>0</v>
      </c>
      <c r="H3959" s="1">
        <v>648124</v>
      </c>
      <c r="I3959" t="str">
        <f>_xlfn.XLOOKUP(Tabuľka9[[#This Row],[IČO]],Zlúčenie1[IČO],Zlúčenie1[zariadenie_short])</f>
        <v>DSS Tornaľa</v>
      </c>
      <c r="J3959" t="str">
        <f>_xlfn.XLOOKUP(Tabuľka9[[#This Row],[IČO]],Zlúčenie1[IČO],Zlúčenie1[cis_obce.okres_skratka])</f>
        <v>RA</v>
      </c>
    </row>
    <row r="3960" spans="1:10" hidden="1" x14ac:dyDescent="0.25">
      <c r="A3960" t="s">
        <v>7</v>
      </c>
      <c r="B3960" t="s">
        <v>60</v>
      </c>
      <c r="C3960" t="s">
        <v>10</v>
      </c>
      <c r="D3960"/>
      <c r="E3960" s="8"/>
      <c r="F3960"/>
      <c r="G3960">
        <f>SUM(Tabuľka9[[#This Row],[Predpokladané spotrebované množstvo 07-12/2022]]*Tabuľka9[[#This Row],[Cena MJ S  DPH]])</f>
        <v>0</v>
      </c>
      <c r="H3960" s="1">
        <v>648124</v>
      </c>
      <c r="I3960" t="str">
        <f>_xlfn.XLOOKUP(Tabuľka9[[#This Row],[IČO]],Zlúčenie1[IČO],Zlúčenie1[zariadenie_short])</f>
        <v>DSS Tornaľa</v>
      </c>
      <c r="J3960" t="str">
        <f>_xlfn.XLOOKUP(Tabuľka9[[#This Row],[IČO]],Zlúčenie1[IČO],Zlúčenie1[cis_obce.okres_skratka])</f>
        <v>RA</v>
      </c>
    </row>
    <row r="3961" spans="1:10" hidden="1" x14ac:dyDescent="0.25">
      <c r="A3961" t="s">
        <v>7</v>
      </c>
      <c r="B3961" t="s">
        <v>61</v>
      </c>
      <c r="C3961" t="s">
        <v>16</v>
      </c>
      <c r="D3961"/>
      <c r="E3961" s="8">
        <v>0.66</v>
      </c>
      <c r="F3961"/>
      <c r="G3961">
        <f>SUM(Tabuľka9[[#This Row],[Predpokladané spotrebované množstvo 07-12/2022]]*Tabuľka9[[#This Row],[Cena MJ S  DPH]])</f>
        <v>0</v>
      </c>
      <c r="H3961" s="1">
        <v>648124</v>
      </c>
      <c r="I3961" t="str">
        <f>_xlfn.XLOOKUP(Tabuľka9[[#This Row],[IČO]],Zlúčenie1[IČO],Zlúčenie1[zariadenie_short])</f>
        <v>DSS Tornaľa</v>
      </c>
      <c r="J3961" t="str">
        <f>_xlfn.XLOOKUP(Tabuľka9[[#This Row],[IČO]],Zlúčenie1[IČO],Zlúčenie1[cis_obce.okres_skratka])</f>
        <v>RA</v>
      </c>
    </row>
    <row r="3962" spans="1:10" hidden="1" x14ac:dyDescent="0.25">
      <c r="A3962" t="s">
        <v>7</v>
      </c>
      <c r="B3962" t="s">
        <v>62</v>
      </c>
      <c r="C3962" t="s">
        <v>16</v>
      </c>
      <c r="D3962"/>
      <c r="E3962" s="8"/>
      <c r="F3962"/>
      <c r="G3962">
        <f>SUM(Tabuľka9[[#This Row],[Predpokladané spotrebované množstvo 07-12/2022]]*Tabuľka9[[#This Row],[Cena MJ S  DPH]])</f>
        <v>0</v>
      </c>
      <c r="H3962" s="1">
        <v>648124</v>
      </c>
      <c r="I3962" t="str">
        <f>_xlfn.XLOOKUP(Tabuľka9[[#This Row],[IČO]],Zlúčenie1[IČO],Zlúčenie1[zariadenie_short])</f>
        <v>DSS Tornaľa</v>
      </c>
      <c r="J3962" t="str">
        <f>_xlfn.XLOOKUP(Tabuľka9[[#This Row],[IČO]],Zlúčenie1[IČO],Zlúčenie1[cis_obce.okres_skratka])</f>
        <v>RA</v>
      </c>
    </row>
    <row r="3963" spans="1:10" hidden="1" x14ac:dyDescent="0.25">
      <c r="A3963" t="s">
        <v>7</v>
      </c>
      <c r="B3963" t="s">
        <v>63</v>
      </c>
      <c r="C3963" t="s">
        <v>16</v>
      </c>
      <c r="D3963"/>
      <c r="E3963" s="8"/>
      <c r="F3963"/>
      <c r="G3963">
        <f>SUM(Tabuľka9[[#This Row],[Predpokladané spotrebované množstvo 07-12/2022]]*Tabuľka9[[#This Row],[Cena MJ S  DPH]])</f>
        <v>0</v>
      </c>
      <c r="H3963" s="1">
        <v>648124</v>
      </c>
      <c r="I3963" t="str">
        <f>_xlfn.XLOOKUP(Tabuľka9[[#This Row],[IČO]],Zlúčenie1[IČO],Zlúčenie1[zariadenie_short])</f>
        <v>DSS Tornaľa</v>
      </c>
      <c r="J3963" t="str">
        <f>_xlfn.XLOOKUP(Tabuľka9[[#This Row],[IČO]],Zlúčenie1[IČO],Zlúčenie1[cis_obce.okres_skratka])</f>
        <v>RA</v>
      </c>
    </row>
    <row r="3964" spans="1:10" hidden="1" x14ac:dyDescent="0.25">
      <c r="A3964" t="s">
        <v>7</v>
      </c>
      <c r="B3964" t="s">
        <v>64</v>
      </c>
      <c r="C3964" t="s">
        <v>10</v>
      </c>
      <c r="D3964"/>
      <c r="E3964" s="8">
        <v>2.42</v>
      </c>
      <c r="F3964">
        <v>48</v>
      </c>
      <c r="G3964">
        <f>SUM(Tabuľka9[[#This Row],[Predpokladané spotrebované množstvo 07-12/2022]]*Tabuľka9[[#This Row],[Cena MJ S  DPH]])</f>
        <v>116.16</v>
      </c>
      <c r="H3964" s="1">
        <v>648124</v>
      </c>
      <c r="I3964" t="str">
        <f>_xlfn.XLOOKUP(Tabuľka9[[#This Row],[IČO]],Zlúčenie1[IČO],Zlúčenie1[zariadenie_short])</f>
        <v>DSS Tornaľa</v>
      </c>
      <c r="J3964" t="str">
        <f>_xlfn.XLOOKUP(Tabuľka9[[#This Row],[IČO]],Zlúčenie1[IČO],Zlúčenie1[cis_obce.okres_skratka])</f>
        <v>RA</v>
      </c>
    </row>
    <row r="3965" spans="1:10" hidden="1" x14ac:dyDescent="0.25">
      <c r="A3965" t="s">
        <v>7</v>
      </c>
      <c r="B3965" t="s">
        <v>65</v>
      </c>
      <c r="C3965" t="s">
        <v>10</v>
      </c>
      <c r="D3965"/>
      <c r="E3965" s="8"/>
      <c r="F3965"/>
      <c r="G3965">
        <f>SUM(Tabuľka9[[#This Row],[Predpokladané spotrebované množstvo 07-12/2022]]*Tabuľka9[[#This Row],[Cena MJ S  DPH]])</f>
        <v>0</v>
      </c>
      <c r="H3965" s="1">
        <v>648124</v>
      </c>
      <c r="I3965" t="str">
        <f>_xlfn.XLOOKUP(Tabuľka9[[#This Row],[IČO]],Zlúčenie1[IČO],Zlúčenie1[zariadenie_short])</f>
        <v>DSS Tornaľa</v>
      </c>
      <c r="J3965" t="str">
        <f>_xlfn.XLOOKUP(Tabuľka9[[#This Row],[IČO]],Zlúčenie1[IČO],Zlúčenie1[cis_obce.okres_skratka])</f>
        <v>RA</v>
      </c>
    </row>
    <row r="3966" spans="1:10" hidden="1" x14ac:dyDescent="0.25">
      <c r="A3966" t="s">
        <v>7</v>
      </c>
      <c r="B3966" t="s">
        <v>66</v>
      </c>
      <c r="C3966" t="s">
        <v>10</v>
      </c>
      <c r="D3966"/>
      <c r="E3966" s="8">
        <v>1.37</v>
      </c>
      <c r="F3966">
        <v>120</v>
      </c>
      <c r="G3966">
        <f>SUM(Tabuľka9[[#This Row],[Predpokladané spotrebované množstvo 07-12/2022]]*Tabuľka9[[#This Row],[Cena MJ S  DPH]])</f>
        <v>164.4</v>
      </c>
      <c r="H3966" s="1">
        <v>648124</v>
      </c>
      <c r="I3966" t="str">
        <f>_xlfn.XLOOKUP(Tabuľka9[[#This Row],[IČO]],Zlúčenie1[IČO],Zlúčenie1[zariadenie_short])</f>
        <v>DSS Tornaľa</v>
      </c>
      <c r="J3966" t="str">
        <f>_xlfn.XLOOKUP(Tabuľka9[[#This Row],[IČO]],Zlúčenie1[IČO],Zlúčenie1[cis_obce.okres_skratka])</f>
        <v>RA</v>
      </c>
    </row>
    <row r="3967" spans="1:10" hidden="1" x14ac:dyDescent="0.25">
      <c r="A3967" t="s">
        <v>7</v>
      </c>
      <c r="B3967" t="s">
        <v>67</v>
      </c>
      <c r="C3967" t="s">
        <v>10</v>
      </c>
      <c r="D3967"/>
      <c r="E3967" s="8"/>
      <c r="F3967"/>
      <c r="G3967">
        <f>SUM(Tabuľka9[[#This Row],[Predpokladané spotrebované množstvo 07-12/2022]]*Tabuľka9[[#This Row],[Cena MJ S  DPH]])</f>
        <v>0</v>
      </c>
      <c r="H3967" s="1">
        <v>648124</v>
      </c>
      <c r="I3967" t="str">
        <f>_xlfn.XLOOKUP(Tabuľka9[[#This Row],[IČO]],Zlúčenie1[IČO],Zlúčenie1[zariadenie_short])</f>
        <v>DSS Tornaľa</v>
      </c>
      <c r="J3967" t="str">
        <f>_xlfn.XLOOKUP(Tabuľka9[[#This Row],[IČO]],Zlúčenie1[IČO],Zlúčenie1[cis_obce.okres_skratka])</f>
        <v>RA</v>
      </c>
    </row>
    <row r="3968" spans="1:10" hidden="1" x14ac:dyDescent="0.25">
      <c r="A3968" t="s">
        <v>7</v>
      </c>
      <c r="B3968" t="s">
        <v>68</v>
      </c>
      <c r="C3968" t="s">
        <v>10</v>
      </c>
      <c r="D3968"/>
      <c r="E3968" s="8"/>
      <c r="F3968"/>
      <c r="G3968">
        <f>SUM(Tabuľka9[[#This Row],[Predpokladané spotrebované množstvo 07-12/2022]]*Tabuľka9[[#This Row],[Cena MJ S  DPH]])</f>
        <v>0</v>
      </c>
      <c r="H3968" s="1">
        <v>648124</v>
      </c>
      <c r="I3968" t="str">
        <f>_xlfn.XLOOKUP(Tabuľka9[[#This Row],[IČO]],Zlúčenie1[IČO],Zlúčenie1[zariadenie_short])</f>
        <v>DSS Tornaľa</v>
      </c>
      <c r="J3968" t="str">
        <f>_xlfn.XLOOKUP(Tabuľka9[[#This Row],[IČO]],Zlúčenie1[IČO],Zlúčenie1[cis_obce.okres_skratka])</f>
        <v>RA</v>
      </c>
    </row>
    <row r="3969" spans="1:10" hidden="1" x14ac:dyDescent="0.25">
      <c r="A3969" t="s">
        <v>7</v>
      </c>
      <c r="B3969" t="s">
        <v>69</v>
      </c>
      <c r="C3969" t="s">
        <v>10</v>
      </c>
      <c r="D3969"/>
      <c r="E3969" s="8"/>
      <c r="F3969"/>
      <c r="G3969">
        <f>SUM(Tabuľka9[[#This Row],[Predpokladané spotrebované množstvo 07-12/2022]]*Tabuľka9[[#This Row],[Cena MJ S  DPH]])</f>
        <v>0</v>
      </c>
      <c r="H3969" s="1">
        <v>648124</v>
      </c>
      <c r="I3969" t="str">
        <f>_xlfn.XLOOKUP(Tabuľka9[[#This Row],[IČO]],Zlúčenie1[IČO],Zlúčenie1[zariadenie_short])</f>
        <v>DSS Tornaľa</v>
      </c>
      <c r="J3969" t="str">
        <f>_xlfn.XLOOKUP(Tabuľka9[[#This Row],[IČO]],Zlúčenie1[IČO],Zlúčenie1[cis_obce.okres_skratka])</f>
        <v>RA</v>
      </c>
    </row>
    <row r="3970" spans="1:10" hidden="1" x14ac:dyDescent="0.25">
      <c r="A3970" t="s">
        <v>7</v>
      </c>
      <c r="B3970" t="s">
        <v>70</v>
      </c>
      <c r="C3970" t="s">
        <v>10</v>
      </c>
      <c r="D3970"/>
      <c r="E3970" s="8">
        <v>0.91</v>
      </c>
      <c r="F3970">
        <v>90</v>
      </c>
      <c r="G3970">
        <f>SUM(Tabuľka9[[#This Row],[Predpokladané spotrebované množstvo 07-12/2022]]*Tabuľka9[[#This Row],[Cena MJ S  DPH]])</f>
        <v>81.900000000000006</v>
      </c>
      <c r="H3970" s="1">
        <v>648124</v>
      </c>
      <c r="I3970" t="str">
        <f>_xlfn.XLOOKUP(Tabuľka9[[#This Row],[IČO]],Zlúčenie1[IČO],Zlúčenie1[zariadenie_short])</f>
        <v>DSS Tornaľa</v>
      </c>
      <c r="J3970" t="str">
        <f>_xlfn.XLOOKUP(Tabuľka9[[#This Row],[IČO]],Zlúčenie1[IČO],Zlúčenie1[cis_obce.okres_skratka])</f>
        <v>RA</v>
      </c>
    </row>
    <row r="3971" spans="1:10" hidden="1" x14ac:dyDescent="0.25">
      <c r="A3971" t="s">
        <v>7</v>
      </c>
      <c r="B3971" t="s">
        <v>71</v>
      </c>
      <c r="C3971" t="s">
        <v>10</v>
      </c>
      <c r="D3971"/>
      <c r="E3971" s="8">
        <v>0.44</v>
      </c>
      <c r="F3971">
        <v>1800</v>
      </c>
      <c r="G3971">
        <f>SUM(Tabuľka9[[#This Row],[Predpokladané spotrebované množstvo 07-12/2022]]*Tabuľka9[[#This Row],[Cena MJ S  DPH]])</f>
        <v>792</v>
      </c>
      <c r="H3971" s="1">
        <v>648124</v>
      </c>
      <c r="I3971" t="str">
        <f>_xlfn.XLOOKUP(Tabuľka9[[#This Row],[IČO]],Zlúčenie1[IČO],Zlúčenie1[zariadenie_short])</f>
        <v>DSS Tornaľa</v>
      </c>
      <c r="J3971" t="str">
        <f>_xlfn.XLOOKUP(Tabuľka9[[#This Row],[IČO]],Zlúčenie1[IČO],Zlúčenie1[cis_obce.okres_skratka])</f>
        <v>RA</v>
      </c>
    </row>
    <row r="3972" spans="1:10" hidden="1" x14ac:dyDescent="0.25">
      <c r="A3972" t="s">
        <v>7</v>
      </c>
      <c r="B3972" t="s">
        <v>72</v>
      </c>
      <c r="C3972" t="s">
        <v>10</v>
      </c>
      <c r="D3972"/>
      <c r="E3972" s="8">
        <v>0.4</v>
      </c>
      <c r="F3972">
        <v>3000</v>
      </c>
      <c r="G3972">
        <f>SUM(Tabuľka9[[#This Row],[Predpokladané spotrebované množstvo 07-12/2022]]*Tabuľka9[[#This Row],[Cena MJ S  DPH]])</f>
        <v>1200</v>
      </c>
      <c r="H3972" s="1">
        <v>648124</v>
      </c>
      <c r="I3972" t="str">
        <f>_xlfn.XLOOKUP(Tabuľka9[[#This Row],[IČO]],Zlúčenie1[IČO],Zlúčenie1[zariadenie_short])</f>
        <v>DSS Tornaľa</v>
      </c>
      <c r="J3972" t="str">
        <f>_xlfn.XLOOKUP(Tabuľka9[[#This Row],[IČO]],Zlúčenie1[IČO],Zlúčenie1[cis_obce.okres_skratka])</f>
        <v>RA</v>
      </c>
    </row>
    <row r="3973" spans="1:10" hidden="1" x14ac:dyDescent="0.25">
      <c r="A3973" t="s">
        <v>7</v>
      </c>
      <c r="B3973" t="s">
        <v>73</v>
      </c>
      <c r="C3973" t="s">
        <v>10</v>
      </c>
      <c r="D3973"/>
      <c r="E3973" s="8"/>
      <c r="F3973"/>
      <c r="G3973">
        <f>SUM(Tabuľka9[[#This Row],[Predpokladané spotrebované množstvo 07-12/2022]]*Tabuľka9[[#This Row],[Cena MJ S  DPH]])</f>
        <v>0</v>
      </c>
      <c r="H3973" s="1">
        <v>648124</v>
      </c>
      <c r="I3973" t="str">
        <f>_xlfn.XLOOKUP(Tabuľka9[[#This Row],[IČO]],Zlúčenie1[IČO],Zlúčenie1[zariadenie_short])</f>
        <v>DSS Tornaľa</v>
      </c>
      <c r="J3973" t="str">
        <f>_xlfn.XLOOKUP(Tabuľka9[[#This Row],[IČO]],Zlúčenie1[IČO],Zlúčenie1[cis_obce.okres_skratka])</f>
        <v>RA</v>
      </c>
    </row>
    <row r="3974" spans="1:10" hidden="1" x14ac:dyDescent="0.25">
      <c r="A3974" t="s">
        <v>7</v>
      </c>
      <c r="B3974" t="s">
        <v>74</v>
      </c>
      <c r="C3974" t="s">
        <v>10</v>
      </c>
      <c r="D3974"/>
      <c r="E3974" s="8"/>
      <c r="F3974"/>
      <c r="G3974">
        <f>SUM(Tabuľka9[[#This Row],[Predpokladané spotrebované množstvo 07-12/2022]]*Tabuľka9[[#This Row],[Cena MJ S  DPH]])</f>
        <v>0</v>
      </c>
      <c r="H3974" s="1">
        <v>648124</v>
      </c>
      <c r="I3974" t="str">
        <f>_xlfn.XLOOKUP(Tabuľka9[[#This Row],[IČO]],Zlúčenie1[IČO],Zlúčenie1[zariadenie_short])</f>
        <v>DSS Tornaľa</v>
      </c>
      <c r="J3974" t="str">
        <f>_xlfn.XLOOKUP(Tabuľka9[[#This Row],[IČO]],Zlúčenie1[IČO],Zlúčenie1[cis_obce.okres_skratka])</f>
        <v>RA</v>
      </c>
    </row>
    <row r="3975" spans="1:10" hidden="1" x14ac:dyDescent="0.25">
      <c r="A3975" t="s">
        <v>7</v>
      </c>
      <c r="B3975" t="s">
        <v>75</v>
      </c>
      <c r="C3975" t="s">
        <v>10</v>
      </c>
      <c r="D3975"/>
      <c r="E3975" s="8"/>
      <c r="F3975"/>
      <c r="G3975">
        <f>SUM(Tabuľka9[[#This Row],[Predpokladané spotrebované množstvo 07-12/2022]]*Tabuľka9[[#This Row],[Cena MJ S  DPH]])</f>
        <v>0</v>
      </c>
      <c r="H3975" s="1">
        <v>648124</v>
      </c>
      <c r="I3975" t="str">
        <f>_xlfn.XLOOKUP(Tabuľka9[[#This Row],[IČO]],Zlúčenie1[IČO],Zlúčenie1[zariadenie_short])</f>
        <v>DSS Tornaľa</v>
      </c>
      <c r="J3975" t="str">
        <f>_xlfn.XLOOKUP(Tabuľka9[[#This Row],[IČO]],Zlúčenie1[IČO],Zlúčenie1[cis_obce.okres_skratka])</f>
        <v>RA</v>
      </c>
    </row>
    <row r="3976" spans="1:10" hidden="1" x14ac:dyDescent="0.25">
      <c r="A3976" t="s">
        <v>7</v>
      </c>
      <c r="B3976" t="s">
        <v>76</v>
      </c>
      <c r="C3976" t="s">
        <v>10</v>
      </c>
      <c r="D3976"/>
      <c r="E3976" s="8"/>
      <c r="F3976"/>
      <c r="G3976">
        <f>SUM(Tabuľka9[[#This Row],[Predpokladané spotrebované množstvo 07-12/2022]]*Tabuľka9[[#This Row],[Cena MJ S  DPH]])</f>
        <v>0</v>
      </c>
      <c r="H3976" s="1">
        <v>648124</v>
      </c>
      <c r="I3976" t="str">
        <f>_xlfn.XLOOKUP(Tabuľka9[[#This Row],[IČO]],Zlúčenie1[IČO],Zlúčenie1[zariadenie_short])</f>
        <v>DSS Tornaľa</v>
      </c>
      <c r="J3976" t="str">
        <f>_xlfn.XLOOKUP(Tabuľka9[[#This Row],[IČO]],Zlúčenie1[IČO],Zlúčenie1[cis_obce.okres_skratka])</f>
        <v>RA</v>
      </c>
    </row>
    <row r="3977" spans="1:10" hidden="1" x14ac:dyDescent="0.25">
      <c r="A3977" t="s">
        <v>7</v>
      </c>
      <c r="B3977" t="s">
        <v>77</v>
      </c>
      <c r="C3977" t="s">
        <v>10</v>
      </c>
      <c r="D3977"/>
      <c r="E3977" s="8"/>
      <c r="F3977"/>
      <c r="G3977">
        <f>SUM(Tabuľka9[[#This Row],[Predpokladané spotrebované množstvo 07-12/2022]]*Tabuľka9[[#This Row],[Cena MJ S  DPH]])</f>
        <v>0</v>
      </c>
      <c r="H3977" s="1">
        <v>648124</v>
      </c>
      <c r="I3977" t="str">
        <f>_xlfn.XLOOKUP(Tabuľka9[[#This Row],[IČO]],Zlúčenie1[IČO],Zlúčenie1[zariadenie_short])</f>
        <v>DSS Tornaľa</v>
      </c>
      <c r="J3977" t="str">
        <f>_xlfn.XLOOKUP(Tabuľka9[[#This Row],[IČO]],Zlúčenie1[IČO],Zlúčenie1[cis_obce.okres_skratka])</f>
        <v>RA</v>
      </c>
    </row>
    <row r="3978" spans="1:10" hidden="1" x14ac:dyDescent="0.25">
      <c r="A3978" t="s">
        <v>78</v>
      </c>
      <c r="B3978" t="s">
        <v>79</v>
      </c>
      <c r="C3978" t="s">
        <v>16</v>
      </c>
      <c r="D3978"/>
      <c r="E3978" s="8"/>
      <c r="F3978"/>
      <c r="G3978">
        <f>SUM(Tabuľka9[[#This Row],[Predpokladané spotrebované množstvo 07-12/2022]]*Tabuľka9[[#This Row],[Cena MJ S  DPH]])</f>
        <v>0</v>
      </c>
      <c r="H3978" s="1">
        <v>648124</v>
      </c>
      <c r="I3978" t="str">
        <f>_xlfn.XLOOKUP(Tabuľka9[[#This Row],[IČO]],Zlúčenie1[IČO],Zlúčenie1[zariadenie_short])</f>
        <v>DSS Tornaľa</v>
      </c>
      <c r="J3978" t="str">
        <f>_xlfn.XLOOKUP(Tabuľka9[[#This Row],[IČO]],Zlúčenie1[IČO],Zlúčenie1[cis_obce.okres_skratka])</f>
        <v>RA</v>
      </c>
    </row>
    <row r="3979" spans="1:10" hidden="1" x14ac:dyDescent="0.25">
      <c r="A3979" t="s">
        <v>78</v>
      </c>
      <c r="B3979" t="s">
        <v>80</v>
      </c>
      <c r="C3979" t="s">
        <v>16</v>
      </c>
      <c r="D3979"/>
      <c r="E3979" s="8">
        <v>0.1</v>
      </c>
      <c r="F3979">
        <v>6000</v>
      </c>
      <c r="G3979">
        <f>SUM(Tabuľka9[[#This Row],[Predpokladané spotrebované množstvo 07-12/2022]]*Tabuľka9[[#This Row],[Cena MJ S  DPH]])</f>
        <v>600</v>
      </c>
      <c r="H3979" s="1">
        <v>648124</v>
      </c>
      <c r="I3979" t="str">
        <f>_xlfn.XLOOKUP(Tabuľka9[[#This Row],[IČO]],Zlúčenie1[IČO],Zlúčenie1[zariadenie_short])</f>
        <v>DSS Tornaľa</v>
      </c>
      <c r="J3979" t="str">
        <f>_xlfn.XLOOKUP(Tabuľka9[[#This Row],[IČO]],Zlúčenie1[IČO],Zlúčenie1[cis_obce.okres_skratka])</f>
        <v>RA</v>
      </c>
    </row>
    <row r="3980" spans="1:10" hidden="1" x14ac:dyDescent="0.25">
      <c r="A3980" t="s">
        <v>81</v>
      </c>
      <c r="B3980" t="s">
        <v>82</v>
      </c>
      <c r="C3980" t="s">
        <v>10</v>
      </c>
      <c r="D3980"/>
      <c r="E3980" s="8"/>
      <c r="F3980"/>
      <c r="G3980">
        <f>SUM(Tabuľka9[[#This Row],[Predpokladané spotrebované množstvo 07-12/2022]]*Tabuľka9[[#This Row],[Cena MJ S  DPH]])</f>
        <v>0</v>
      </c>
      <c r="H3980" s="1">
        <v>648124</v>
      </c>
      <c r="I3980" t="str">
        <f>_xlfn.XLOOKUP(Tabuľka9[[#This Row],[IČO]],Zlúčenie1[IČO],Zlúčenie1[zariadenie_short])</f>
        <v>DSS Tornaľa</v>
      </c>
      <c r="J3980" t="str">
        <f>_xlfn.XLOOKUP(Tabuľka9[[#This Row],[IČO]],Zlúčenie1[IČO],Zlúčenie1[cis_obce.okres_skratka])</f>
        <v>RA</v>
      </c>
    </row>
    <row r="3981" spans="1:10" hidden="1" x14ac:dyDescent="0.25">
      <c r="A3981" t="s">
        <v>81</v>
      </c>
      <c r="B3981" t="s">
        <v>83</v>
      </c>
      <c r="C3981" t="s">
        <v>10</v>
      </c>
      <c r="D3981"/>
      <c r="E3981" s="8"/>
      <c r="F3981"/>
      <c r="G3981">
        <f>SUM(Tabuľka9[[#This Row],[Predpokladané spotrebované množstvo 07-12/2022]]*Tabuľka9[[#This Row],[Cena MJ S  DPH]])</f>
        <v>0</v>
      </c>
      <c r="H3981" s="1">
        <v>648124</v>
      </c>
      <c r="I3981" t="str">
        <f>_xlfn.XLOOKUP(Tabuľka9[[#This Row],[IČO]],Zlúčenie1[IČO],Zlúčenie1[zariadenie_short])</f>
        <v>DSS Tornaľa</v>
      </c>
      <c r="J3981" t="str">
        <f>_xlfn.XLOOKUP(Tabuľka9[[#This Row],[IČO]],Zlúčenie1[IČO],Zlúčenie1[cis_obce.okres_skratka])</f>
        <v>RA</v>
      </c>
    </row>
    <row r="3982" spans="1:10" hidden="1" x14ac:dyDescent="0.25">
      <c r="A3982" t="s">
        <v>81</v>
      </c>
      <c r="B3982" t="s">
        <v>84</v>
      </c>
      <c r="C3982" t="s">
        <v>10</v>
      </c>
      <c r="D3982"/>
      <c r="E3982" s="8"/>
      <c r="F3982"/>
      <c r="G3982">
        <f>SUM(Tabuľka9[[#This Row],[Predpokladané spotrebované množstvo 07-12/2022]]*Tabuľka9[[#This Row],[Cena MJ S  DPH]])</f>
        <v>0</v>
      </c>
      <c r="H3982" s="1">
        <v>648124</v>
      </c>
      <c r="I3982" t="str">
        <f>_xlfn.XLOOKUP(Tabuľka9[[#This Row],[IČO]],Zlúčenie1[IČO],Zlúčenie1[zariadenie_short])</f>
        <v>DSS Tornaľa</v>
      </c>
      <c r="J3982" t="str">
        <f>_xlfn.XLOOKUP(Tabuľka9[[#This Row],[IČO]],Zlúčenie1[IČO],Zlúčenie1[cis_obce.okres_skratka])</f>
        <v>RA</v>
      </c>
    </row>
    <row r="3983" spans="1:10" hidden="1" x14ac:dyDescent="0.25">
      <c r="A3983" t="s">
        <v>81</v>
      </c>
      <c r="B3983" t="s">
        <v>85</v>
      </c>
      <c r="C3983" t="s">
        <v>10</v>
      </c>
      <c r="D3983"/>
      <c r="E3983" s="8"/>
      <c r="F3983"/>
      <c r="G3983">
        <f>SUM(Tabuľka9[[#This Row],[Predpokladané spotrebované množstvo 07-12/2022]]*Tabuľka9[[#This Row],[Cena MJ S  DPH]])</f>
        <v>0</v>
      </c>
      <c r="H3983" s="1">
        <v>648124</v>
      </c>
      <c r="I3983" t="str">
        <f>_xlfn.XLOOKUP(Tabuľka9[[#This Row],[IČO]],Zlúčenie1[IČO],Zlúčenie1[zariadenie_short])</f>
        <v>DSS Tornaľa</v>
      </c>
      <c r="J3983" t="str">
        <f>_xlfn.XLOOKUP(Tabuľka9[[#This Row],[IČO]],Zlúčenie1[IČO],Zlúčenie1[cis_obce.okres_skratka])</f>
        <v>RA</v>
      </c>
    </row>
    <row r="3984" spans="1:10" hidden="1" x14ac:dyDescent="0.25">
      <c r="A3984" t="s">
        <v>81</v>
      </c>
      <c r="B3984" t="s">
        <v>86</v>
      </c>
      <c r="C3984" t="s">
        <v>10</v>
      </c>
      <c r="D3984"/>
      <c r="E3984" s="8"/>
      <c r="F3984"/>
      <c r="G3984">
        <f>SUM(Tabuľka9[[#This Row],[Predpokladané spotrebované množstvo 07-12/2022]]*Tabuľka9[[#This Row],[Cena MJ S  DPH]])</f>
        <v>0</v>
      </c>
      <c r="H3984" s="1">
        <v>648124</v>
      </c>
      <c r="I3984" t="str">
        <f>_xlfn.XLOOKUP(Tabuľka9[[#This Row],[IČO]],Zlúčenie1[IČO],Zlúčenie1[zariadenie_short])</f>
        <v>DSS Tornaľa</v>
      </c>
      <c r="J3984" t="str">
        <f>_xlfn.XLOOKUP(Tabuľka9[[#This Row],[IČO]],Zlúčenie1[IČO],Zlúčenie1[cis_obce.okres_skratka])</f>
        <v>RA</v>
      </c>
    </row>
    <row r="3985" spans="1:10" hidden="1" x14ac:dyDescent="0.25">
      <c r="A3985" t="s">
        <v>81</v>
      </c>
      <c r="B3985" t="s">
        <v>87</v>
      </c>
      <c r="C3985" t="s">
        <v>10</v>
      </c>
      <c r="D3985"/>
      <c r="E3985" s="8"/>
      <c r="F3985"/>
      <c r="G3985">
        <f>SUM(Tabuľka9[[#This Row],[Predpokladané spotrebované množstvo 07-12/2022]]*Tabuľka9[[#This Row],[Cena MJ S  DPH]])</f>
        <v>0</v>
      </c>
      <c r="H3985" s="1">
        <v>648124</v>
      </c>
      <c r="I3985" t="str">
        <f>_xlfn.XLOOKUP(Tabuľka9[[#This Row],[IČO]],Zlúčenie1[IČO],Zlúčenie1[zariadenie_short])</f>
        <v>DSS Tornaľa</v>
      </c>
      <c r="J3985" t="str">
        <f>_xlfn.XLOOKUP(Tabuľka9[[#This Row],[IČO]],Zlúčenie1[IČO],Zlúčenie1[cis_obce.okres_skratka])</f>
        <v>RA</v>
      </c>
    </row>
    <row r="3986" spans="1:10" hidden="1" x14ac:dyDescent="0.25">
      <c r="A3986" t="s">
        <v>81</v>
      </c>
      <c r="B3986" t="s">
        <v>88</v>
      </c>
      <c r="C3986" t="s">
        <v>10</v>
      </c>
      <c r="D3986"/>
      <c r="E3986" s="8"/>
      <c r="F3986"/>
      <c r="G3986">
        <f>SUM(Tabuľka9[[#This Row],[Predpokladané spotrebované množstvo 07-12/2022]]*Tabuľka9[[#This Row],[Cena MJ S  DPH]])</f>
        <v>0</v>
      </c>
      <c r="H3986" s="1">
        <v>648124</v>
      </c>
      <c r="I3986" t="str">
        <f>_xlfn.XLOOKUP(Tabuľka9[[#This Row],[IČO]],Zlúčenie1[IČO],Zlúčenie1[zariadenie_short])</f>
        <v>DSS Tornaľa</v>
      </c>
      <c r="J3986" t="str">
        <f>_xlfn.XLOOKUP(Tabuľka9[[#This Row],[IČO]],Zlúčenie1[IČO],Zlúčenie1[cis_obce.okres_skratka])</f>
        <v>RA</v>
      </c>
    </row>
    <row r="3987" spans="1:10" hidden="1" x14ac:dyDescent="0.25">
      <c r="A3987" t="s">
        <v>81</v>
      </c>
      <c r="B3987" t="s">
        <v>89</v>
      </c>
      <c r="C3987" t="s">
        <v>10</v>
      </c>
      <c r="D3987"/>
      <c r="E3987" s="8"/>
      <c r="F3987"/>
      <c r="G3987">
        <f>SUM(Tabuľka9[[#This Row],[Predpokladané spotrebované množstvo 07-12/2022]]*Tabuľka9[[#This Row],[Cena MJ S  DPH]])</f>
        <v>0</v>
      </c>
      <c r="H3987" s="1">
        <v>648124</v>
      </c>
      <c r="I3987" t="str">
        <f>_xlfn.XLOOKUP(Tabuľka9[[#This Row],[IČO]],Zlúčenie1[IČO],Zlúčenie1[zariadenie_short])</f>
        <v>DSS Tornaľa</v>
      </c>
      <c r="J3987" t="str">
        <f>_xlfn.XLOOKUP(Tabuľka9[[#This Row],[IČO]],Zlúčenie1[IČO],Zlúčenie1[cis_obce.okres_skratka])</f>
        <v>RA</v>
      </c>
    </row>
    <row r="3988" spans="1:10" hidden="1" x14ac:dyDescent="0.25">
      <c r="A3988" t="s">
        <v>90</v>
      </c>
      <c r="B3988" t="s">
        <v>91</v>
      </c>
      <c r="C3988" t="s">
        <v>10</v>
      </c>
      <c r="D3988"/>
      <c r="E3988" s="8">
        <v>0.55000000000000004</v>
      </c>
      <c r="F3988">
        <v>2880</v>
      </c>
      <c r="G3988">
        <f>SUM(Tabuľka9[[#This Row],[Predpokladané spotrebované množstvo 07-12/2022]]*Tabuľka9[[#This Row],[Cena MJ S  DPH]])</f>
        <v>1584.0000000000002</v>
      </c>
      <c r="H3988" s="1">
        <v>648124</v>
      </c>
      <c r="I3988" t="str">
        <f>_xlfn.XLOOKUP(Tabuľka9[[#This Row],[IČO]],Zlúčenie1[IČO],Zlúčenie1[zariadenie_short])</f>
        <v>DSS Tornaľa</v>
      </c>
      <c r="J3988" t="str">
        <f>_xlfn.XLOOKUP(Tabuľka9[[#This Row],[IČO]],Zlúčenie1[IČO],Zlúčenie1[cis_obce.okres_skratka])</f>
        <v>RA</v>
      </c>
    </row>
    <row r="3989" spans="1:10" hidden="1" x14ac:dyDescent="0.25">
      <c r="A3989" t="s">
        <v>92</v>
      </c>
      <c r="B3989" t="s">
        <v>93</v>
      </c>
      <c r="C3989" t="s">
        <v>10</v>
      </c>
      <c r="D3989"/>
      <c r="E3989" s="8"/>
      <c r="F3989"/>
      <c r="G3989">
        <f>SUM(Tabuľka9[[#This Row],[Predpokladané spotrebované množstvo 07-12/2022]]*Tabuľka9[[#This Row],[Cena MJ S  DPH]])</f>
        <v>0</v>
      </c>
      <c r="H3989" s="1">
        <v>648124</v>
      </c>
      <c r="I3989" t="str">
        <f>_xlfn.XLOOKUP(Tabuľka9[[#This Row],[IČO]],Zlúčenie1[IČO],Zlúčenie1[zariadenie_short])</f>
        <v>DSS Tornaľa</v>
      </c>
      <c r="J3989" t="str">
        <f>_xlfn.XLOOKUP(Tabuľka9[[#This Row],[IČO]],Zlúčenie1[IČO],Zlúčenie1[cis_obce.okres_skratka])</f>
        <v>RA</v>
      </c>
    </row>
    <row r="3990" spans="1:10" hidden="1" x14ac:dyDescent="0.25">
      <c r="A3990" t="s">
        <v>92</v>
      </c>
      <c r="B3990" t="s">
        <v>94</v>
      </c>
      <c r="C3990" t="s">
        <v>10</v>
      </c>
      <c r="D3990"/>
      <c r="E3990" s="8"/>
      <c r="F3990"/>
      <c r="G3990">
        <f>SUM(Tabuľka9[[#This Row],[Predpokladané spotrebované množstvo 07-12/2022]]*Tabuľka9[[#This Row],[Cena MJ S  DPH]])</f>
        <v>0</v>
      </c>
      <c r="H3990" s="1">
        <v>648124</v>
      </c>
      <c r="I3990" t="str">
        <f>_xlfn.XLOOKUP(Tabuľka9[[#This Row],[IČO]],Zlúčenie1[IČO],Zlúčenie1[zariadenie_short])</f>
        <v>DSS Tornaľa</v>
      </c>
      <c r="J3990" t="str">
        <f>_xlfn.XLOOKUP(Tabuľka9[[#This Row],[IČO]],Zlúčenie1[IČO],Zlúčenie1[cis_obce.okres_skratka])</f>
        <v>RA</v>
      </c>
    </row>
    <row r="3991" spans="1:10" hidden="1" x14ac:dyDescent="0.25">
      <c r="A3991" t="s">
        <v>92</v>
      </c>
      <c r="B3991" t="s">
        <v>95</v>
      </c>
      <c r="C3991" t="s">
        <v>10</v>
      </c>
      <c r="D3991"/>
      <c r="E3991" s="8"/>
      <c r="F3991"/>
      <c r="G3991">
        <f>SUM(Tabuľka9[[#This Row],[Predpokladané spotrebované množstvo 07-12/2022]]*Tabuľka9[[#This Row],[Cena MJ S  DPH]])</f>
        <v>0</v>
      </c>
      <c r="H3991" s="1">
        <v>648124</v>
      </c>
      <c r="I3991" t="str">
        <f>_xlfn.XLOOKUP(Tabuľka9[[#This Row],[IČO]],Zlúčenie1[IČO],Zlúčenie1[zariadenie_short])</f>
        <v>DSS Tornaľa</v>
      </c>
      <c r="J3991" t="str">
        <f>_xlfn.XLOOKUP(Tabuľka9[[#This Row],[IČO]],Zlúčenie1[IČO],Zlúčenie1[cis_obce.okres_skratka])</f>
        <v>RA</v>
      </c>
    </row>
    <row r="3992" spans="1:10" hidden="1" x14ac:dyDescent="0.25">
      <c r="A3992" t="s">
        <v>92</v>
      </c>
      <c r="B3992" t="s">
        <v>96</v>
      </c>
      <c r="C3992" t="s">
        <v>10</v>
      </c>
      <c r="D3992"/>
      <c r="E3992" s="8"/>
      <c r="F3992"/>
      <c r="G3992">
        <f>SUM(Tabuľka9[[#This Row],[Predpokladané spotrebované množstvo 07-12/2022]]*Tabuľka9[[#This Row],[Cena MJ S  DPH]])</f>
        <v>0</v>
      </c>
      <c r="H3992" s="1">
        <v>648124</v>
      </c>
      <c r="I3992" t="str">
        <f>_xlfn.XLOOKUP(Tabuľka9[[#This Row],[IČO]],Zlúčenie1[IČO],Zlúčenie1[zariadenie_short])</f>
        <v>DSS Tornaľa</v>
      </c>
      <c r="J3992" t="str">
        <f>_xlfn.XLOOKUP(Tabuľka9[[#This Row],[IČO]],Zlúčenie1[IČO],Zlúčenie1[cis_obce.okres_skratka])</f>
        <v>RA</v>
      </c>
    </row>
    <row r="3993" spans="1:10" hidden="1" x14ac:dyDescent="0.25">
      <c r="A3993" t="s">
        <v>92</v>
      </c>
      <c r="B3993" t="s">
        <v>97</v>
      </c>
      <c r="C3993" t="s">
        <v>10</v>
      </c>
      <c r="D3993"/>
      <c r="E3993" s="8">
        <v>0.27</v>
      </c>
      <c r="F3993">
        <v>180</v>
      </c>
      <c r="G3993">
        <f>SUM(Tabuľka9[[#This Row],[Predpokladané spotrebované množstvo 07-12/2022]]*Tabuľka9[[#This Row],[Cena MJ S  DPH]])</f>
        <v>48.6</v>
      </c>
      <c r="H3993" s="1">
        <v>648124</v>
      </c>
      <c r="I3993" t="str">
        <f>_xlfn.XLOOKUP(Tabuľka9[[#This Row],[IČO]],Zlúčenie1[IČO],Zlúčenie1[zariadenie_short])</f>
        <v>DSS Tornaľa</v>
      </c>
      <c r="J3993" t="str">
        <f>_xlfn.XLOOKUP(Tabuľka9[[#This Row],[IČO]],Zlúčenie1[IČO],Zlúčenie1[cis_obce.okres_skratka])</f>
        <v>RA</v>
      </c>
    </row>
    <row r="3994" spans="1:10" hidden="1" x14ac:dyDescent="0.25">
      <c r="A3994" t="s">
        <v>92</v>
      </c>
      <c r="B3994" t="s">
        <v>98</v>
      </c>
      <c r="C3994" t="s">
        <v>10</v>
      </c>
      <c r="D3994"/>
      <c r="E3994" s="8"/>
      <c r="F3994"/>
      <c r="G3994">
        <f>SUM(Tabuľka9[[#This Row],[Predpokladané spotrebované množstvo 07-12/2022]]*Tabuľka9[[#This Row],[Cena MJ S  DPH]])</f>
        <v>0</v>
      </c>
      <c r="H3994" s="1">
        <v>648124</v>
      </c>
      <c r="I3994" t="str">
        <f>_xlfn.XLOOKUP(Tabuľka9[[#This Row],[IČO]],Zlúčenie1[IČO],Zlúčenie1[zariadenie_short])</f>
        <v>DSS Tornaľa</v>
      </c>
      <c r="J3994" t="str">
        <f>_xlfn.XLOOKUP(Tabuľka9[[#This Row],[IČO]],Zlúčenie1[IČO],Zlúčenie1[cis_obce.okres_skratka])</f>
        <v>RA</v>
      </c>
    </row>
    <row r="3995" spans="1:10" hidden="1" x14ac:dyDescent="0.25">
      <c r="A3995" t="s">
        <v>92</v>
      </c>
      <c r="B3995" t="s">
        <v>99</v>
      </c>
      <c r="C3995" t="s">
        <v>45</v>
      </c>
      <c r="D3995"/>
      <c r="E3995" s="8"/>
      <c r="F3995"/>
      <c r="G3995">
        <f>SUM(Tabuľka9[[#This Row],[Predpokladané spotrebované množstvo 07-12/2022]]*Tabuľka9[[#This Row],[Cena MJ S  DPH]])</f>
        <v>0</v>
      </c>
      <c r="H3995" s="1">
        <v>648124</v>
      </c>
      <c r="I3995" t="str">
        <f>_xlfn.XLOOKUP(Tabuľka9[[#This Row],[IČO]],Zlúčenie1[IČO],Zlúčenie1[zariadenie_short])</f>
        <v>DSS Tornaľa</v>
      </c>
      <c r="J3995" t="str">
        <f>_xlfn.XLOOKUP(Tabuľka9[[#This Row],[IČO]],Zlúčenie1[IČO],Zlúčenie1[cis_obce.okres_skratka])</f>
        <v>RA</v>
      </c>
    </row>
    <row r="3996" spans="1:10" hidden="1" x14ac:dyDescent="0.25">
      <c r="A3996" t="s">
        <v>92</v>
      </c>
      <c r="B3996" t="s">
        <v>100</v>
      </c>
      <c r="C3996" t="s">
        <v>10</v>
      </c>
      <c r="D3996"/>
      <c r="E3996" s="8"/>
      <c r="F3996"/>
      <c r="G3996">
        <f>SUM(Tabuľka9[[#This Row],[Predpokladané spotrebované množstvo 07-12/2022]]*Tabuľka9[[#This Row],[Cena MJ S  DPH]])</f>
        <v>0</v>
      </c>
      <c r="H3996" s="1">
        <v>648124</v>
      </c>
      <c r="I3996" t="str">
        <f>_xlfn.XLOOKUP(Tabuľka9[[#This Row],[IČO]],Zlúčenie1[IČO],Zlúčenie1[zariadenie_short])</f>
        <v>DSS Tornaľa</v>
      </c>
      <c r="J3996" t="str">
        <f>_xlfn.XLOOKUP(Tabuľka9[[#This Row],[IČO]],Zlúčenie1[IČO],Zlúčenie1[cis_obce.okres_skratka])</f>
        <v>RA</v>
      </c>
    </row>
    <row r="3997" spans="1:10" hidden="1" x14ac:dyDescent="0.25">
      <c r="A3997" t="s">
        <v>92</v>
      </c>
      <c r="B3997" t="s">
        <v>101</v>
      </c>
      <c r="C3997" t="s">
        <v>45</v>
      </c>
      <c r="D3997"/>
      <c r="E3997" s="8">
        <v>2.1</v>
      </c>
      <c r="F3997">
        <v>20</v>
      </c>
      <c r="G3997">
        <f>SUM(Tabuľka9[[#This Row],[Predpokladané spotrebované množstvo 07-12/2022]]*Tabuľka9[[#This Row],[Cena MJ S  DPH]])</f>
        <v>42</v>
      </c>
      <c r="H3997" s="1">
        <v>648124</v>
      </c>
      <c r="I3997" t="str">
        <f>_xlfn.XLOOKUP(Tabuľka9[[#This Row],[IČO]],Zlúčenie1[IČO],Zlúčenie1[zariadenie_short])</f>
        <v>DSS Tornaľa</v>
      </c>
      <c r="J3997" t="str">
        <f>_xlfn.XLOOKUP(Tabuľka9[[#This Row],[IČO]],Zlúčenie1[IČO],Zlúčenie1[cis_obce.okres_skratka])</f>
        <v>RA</v>
      </c>
    </row>
    <row r="3998" spans="1:10" hidden="1" x14ac:dyDescent="0.25">
      <c r="A3998" t="s">
        <v>92</v>
      </c>
      <c r="B3998" t="s">
        <v>102</v>
      </c>
      <c r="C3998" t="s">
        <v>10</v>
      </c>
      <c r="D3998"/>
      <c r="E3998" s="8"/>
      <c r="F3998"/>
      <c r="G3998">
        <f>SUM(Tabuľka9[[#This Row],[Predpokladané spotrebované množstvo 07-12/2022]]*Tabuľka9[[#This Row],[Cena MJ S  DPH]])</f>
        <v>0</v>
      </c>
      <c r="H3998" s="1">
        <v>648124</v>
      </c>
      <c r="I3998" t="str">
        <f>_xlfn.XLOOKUP(Tabuľka9[[#This Row],[IČO]],Zlúčenie1[IČO],Zlúčenie1[zariadenie_short])</f>
        <v>DSS Tornaľa</v>
      </c>
      <c r="J3998" t="str">
        <f>_xlfn.XLOOKUP(Tabuľka9[[#This Row],[IČO]],Zlúčenie1[IČO],Zlúčenie1[cis_obce.okres_skratka])</f>
        <v>RA</v>
      </c>
    </row>
    <row r="3999" spans="1:10" hidden="1" x14ac:dyDescent="0.25">
      <c r="A3999" t="s">
        <v>92</v>
      </c>
      <c r="B3999" t="s">
        <v>103</v>
      </c>
      <c r="C3999" t="s">
        <v>10</v>
      </c>
      <c r="D3999"/>
      <c r="E3999" s="8"/>
      <c r="F3999"/>
      <c r="G3999">
        <f>SUM(Tabuľka9[[#This Row],[Predpokladané spotrebované množstvo 07-12/2022]]*Tabuľka9[[#This Row],[Cena MJ S  DPH]])</f>
        <v>0</v>
      </c>
      <c r="H3999" s="1">
        <v>648124</v>
      </c>
      <c r="I3999" t="str">
        <f>_xlfn.XLOOKUP(Tabuľka9[[#This Row],[IČO]],Zlúčenie1[IČO],Zlúčenie1[zariadenie_short])</f>
        <v>DSS Tornaľa</v>
      </c>
      <c r="J3999" t="str">
        <f>_xlfn.XLOOKUP(Tabuľka9[[#This Row],[IČO]],Zlúčenie1[IČO],Zlúčenie1[cis_obce.okres_skratka])</f>
        <v>RA</v>
      </c>
    </row>
    <row r="4000" spans="1:10" hidden="1" x14ac:dyDescent="0.25">
      <c r="A4000" t="s">
        <v>90</v>
      </c>
      <c r="B4000" t="s">
        <v>104</v>
      </c>
      <c r="C4000" t="s">
        <v>45</v>
      </c>
      <c r="D4000"/>
      <c r="E4000" s="8"/>
      <c r="F4000"/>
      <c r="G4000">
        <f>SUM(Tabuľka9[[#This Row],[Predpokladané spotrebované množstvo 07-12/2022]]*Tabuľka9[[#This Row],[Cena MJ S  DPH]])</f>
        <v>0</v>
      </c>
      <c r="H4000" s="1">
        <v>648124</v>
      </c>
      <c r="I4000" t="str">
        <f>_xlfn.XLOOKUP(Tabuľka9[[#This Row],[IČO]],Zlúčenie1[IČO],Zlúčenie1[zariadenie_short])</f>
        <v>DSS Tornaľa</v>
      </c>
      <c r="J4000" t="str">
        <f>_xlfn.XLOOKUP(Tabuľka9[[#This Row],[IČO]],Zlúčenie1[IČO],Zlúčenie1[cis_obce.okres_skratka])</f>
        <v>RA</v>
      </c>
    </row>
    <row r="4001" spans="1:10" hidden="1" x14ac:dyDescent="0.25">
      <c r="A4001" t="s">
        <v>92</v>
      </c>
      <c r="B4001" t="s">
        <v>105</v>
      </c>
      <c r="C4001" t="s">
        <v>10</v>
      </c>
      <c r="D4001"/>
      <c r="E4001" s="8"/>
      <c r="F4001"/>
      <c r="G4001">
        <f>SUM(Tabuľka9[[#This Row],[Predpokladané spotrebované množstvo 07-12/2022]]*Tabuľka9[[#This Row],[Cena MJ S  DPH]])</f>
        <v>0</v>
      </c>
      <c r="H4001" s="1">
        <v>648124</v>
      </c>
      <c r="I4001" t="str">
        <f>_xlfn.XLOOKUP(Tabuľka9[[#This Row],[IČO]],Zlúčenie1[IČO],Zlúčenie1[zariadenie_short])</f>
        <v>DSS Tornaľa</v>
      </c>
      <c r="J4001" t="str">
        <f>_xlfn.XLOOKUP(Tabuľka9[[#This Row],[IČO]],Zlúčenie1[IČO],Zlúčenie1[cis_obce.okres_skratka])</f>
        <v>RA</v>
      </c>
    </row>
    <row r="4002" spans="1:10" hidden="1" x14ac:dyDescent="0.25">
      <c r="A4002" t="s">
        <v>92</v>
      </c>
      <c r="B4002" t="s">
        <v>106</v>
      </c>
      <c r="C4002" t="s">
        <v>10</v>
      </c>
      <c r="D4002"/>
      <c r="E4002" s="8"/>
      <c r="F4002"/>
      <c r="G4002">
        <f>SUM(Tabuľka9[[#This Row],[Predpokladané spotrebované množstvo 07-12/2022]]*Tabuľka9[[#This Row],[Cena MJ S  DPH]])</f>
        <v>0</v>
      </c>
      <c r="H4002" s="1">
        <v>648124</v>
      </c>
      <c r="I4002" t="str">
        <f>_xlfn.XLOOKUP(Tabuľka9[[#This Row],[IČO]],Zlúčenie1[IČO],Zlúčenie1[zariadenie_short])</f>
        <v>DSS Tornaľa</v>
      </c>
      <c r="J4002" t="str">
        <f>_xlfn.XLOOKUP(Tabuľka9[[#This Row],[IČO]],Zlúčenie1[IČO],Zlúčenie1[cis_obce.okres_skratka])</f>
        <v>RA</v>
      </c>
    </row>
    <row r="4003" spans="1:10" hidden="1" x14ac:dyDescent="0.25">
      <c r="A4003" t="s">
        <v>92</v>
      </c>
      <c r="B4003" t="s">
        <v>107</v>
      </c>
      <c r="C4003" t="s">
        <v>10</v>
      </c>
      <c r="D4003"/>
      <c r="E4003" s="8"/>
      <c r="F4003"/>
      <c r="G4003">
        <f>SUM(Tabuľka9[[#This Row],[Predpokladané spotrebované množstvo 07-12/2022]]*Tabuľka9[[#This Row],[Cena MJ S  DPH]])</f>
        <v>0</v>
      </c>
      <c r="H4003" s="1">
        <v>648124</v>
      </c>
      <c r="I4003" t="str">
        <f>_xlfn.XLOOKUP(Tabuľka9[[#This Row],[IČO]],Zlúčenie1[IČO],Zlúčenie1[zariadenie_short])</f>
        <v>DSS Tornaľa</v>
      </c>
      <c r="J4003" t="str">
        <f>_xlfn.XLOOKUP(Tabuľka9[[#This Row],[IČO]],Zlúčenie1[IČO],Zlúčenie1[cis_obce.okres_skratka])</f>
        <v>RA</v>
      </c>
    </row>
    <row r="4004" spans="1:10" hidden="1" x14ac:dyDescent="0.25">
      <c r="A4004" t="s">
        <v>92</v>
      </c>
      <c r="B4004" t="s">
        <v>108</v>
      </c>
      <c r="C4004" t="s">
        <v>10</v>
      </c>
      <c r="D4004"/>
      <c r="E4004" s="8"/>
      <c r="F4004"/>
      <c r="G4004">
        <f>SUM(Tabuľka9[[#This Row],[Predpokladané spotrebované množstvo 07-12/2022]]*Tabuľka9[[#This Row],[Cena MJ S  DPH]])</f>
        <v>0</v>
      </c>
      <c r="H4004" s="1">
        <v>648124</v>
      </c>
      <c r="I4004" t="str">
        <f>_xlfn.XLOOKUP(Tabuľka9[[#This Row],[IČO]],Zlúčenie1[IČO],Zlúčenie1[zariadenie_short])</f>
        <v>DSS Tornaľa</v>
      </c>
      <c r="J4004" t="str">
        <f>_xlfn.XLOOKUP(Tabuľka9[[#This Row],[IČO]],Zlúčenie1[IČO],Zlúčenie1[cis_obce.okres_skratka])</f>
        <v>RA</v>
      </c>
    </row>
    <row r="4005" spans="1:10" hidden="1" x14ac:dyDescent="0.25">
      <c r="A4005" t="s">
        <v>92</v>
      </c>
      <c r="B4005" t="s">
        <v>109</v>
      </c>
      <c r="C4005" t="s">
        <v>45</v>
      </c>
      <c r="D4005"/>
      <c r="E4005" s="8">
        <v>2.5</v>
      </c>
      <c r="F4005">
        <v>60</v>
      </c>
      <c r="G4005">
        <f>SUM(Tabuľka9[[#This Row],[Predpokladané spotrebované množstvo 07-12/2022]]*Tabuľka9[[#This Row],[Cena MJ S  DPH]])</f>
        <v>150</v>
      </c>
      <c r="H4005" s="1">
        <v>648124</v>
      </c>
      <c r="I4005" t="str">
        <f>_xlfn.XLOOKUP(Tabuľka9[[#This Row],[IČO]],Zlúčenie1[IČO],Zlúčenie1[zariadenie_short])</f>
        <v>DSS Tornaľa</v>
      </c>
      <c r="J4005" t="str">
        <f>_xlfn.XLOOKUP(Tabuľka9[[#This Row],[IČO]],Zlúčenie1[IČO],Zlúčenie1[cis_obce.okres_skratka])</f>
        <v>RA</v>
      </c>
    </row>
    <row r="4006" spans="1:10" hidden="1" x14ac:dyDescent="0.25">
      <c r="A4006" t="s">
        <v>92</v>
      </c>
      <c r="B4006" t="s">
        <v>110</v>
      </c>
      <c r="C4006" t="s">
        <v>10</v>
      </c>
      <c r="D4006"/>
      <c r="E4006" s="8">
        <v>3.6</v>
      </c>
      <c r="F4006">
        <v>150</v>
      </c>
      <c r="G4006">
        <f>SUM(Tabuľka9[[#This Row],[Predpokladané spotrebované množstvo 07-12/2022]]*Tabuľka9[[#This Row],[Cena MJ S  DPH]])</f>
        <v>540</v>
      </c>
      <c r="H4006" s="1">
        <v>648124</v>
      </c>
      <c r="I4006" t="str">
        <f>_xlfn.XLOOKUP(Tabuľka9[[#This Row],[IČO]],Zlúčenie1[IČO],Zlúčenie1[zariadenie_short])</f>
        <v>DSS Tornaľa</v>
      </c>
      <c r="J4006" t="str">
        <f>_xlfn.XLOOKUP(Tabuľka9[[#This Row],[IČO]],Zlúčenie1[IČO],Zlúčenie1[cis_obce.okres_skratka])</f>
        <v>RA</v>
      </c>
    </row>
    <row r="4007" spans="1:10" hidden="1" x14ac:dyDescent="0.25">
      <c r="A4007" t="s">
        <v>92</v>
      </c>
      <c r="B4007" t="s">
        <v>111</v>
      </c>
      <c r="C4007" t="s">
        <v>10</v>
      </c>
      <c r="D4007"/>
      <c r="E4007" s="8"/>
      <c r="F4007"/>
      <c r="G4007">
        <f>SUM(Tabuľka9[[#This Row],[Predpokladané spotrebované množstvo 07-12/2022]]*Tabuľka9[[#This Row],[Cena MJ S  DPH]])</f>
        <v>0</v>
      </c>
      <c r="H4007" s="1">
        <v>648124</v>
      </c>
      <c r="I4007" t="str">
        <f>_xlfn.XLOOKUP(Tabuľka9[[#This Row],[IČO]],Zlúčenie1[IČO],Zlúčenie1[zariadenie_short])</f>
        <v>DSS Tornaľa</v>
      </c>
      <c r="J4007" t="str">
        <f>_xlfn.XLOOKUP(Tabuľka9[[#This Row],[IČO]],Zlúčenie1[IČO],Zlúčenie1[cis_obce.okres_skratka])</f>
        <v>RA</v>
      </c>
    </row>
    <row r="4008" spans="1:10" hidden="1" x14ac:dyDescent="0.25">
      <c r="A4008" t="s">
        <v>92</v>
      </c>
      <c r="B4008" t="s">
        <v>112</v>
      </c>
      <c r="C4008" t="s">
        <v>10</v>
      </c>
      <c r="D4008"/>
      <c r="E4008" s="8">
        <v>2.2999999999999998</v>
      </c>
      <c r="F4008">
        <v>300</v>
      </c>
      <c r="G4008">
        <f>SUM(Tabuľka9[[#This Row],[Predpokladané spotrebované množstvo 07-12/2022]]*Tabuľka9[[#This Row],[Cena MJ S  DPH]])</f>
        <v>690</v>
      </c>
      <c r="H4008" s="1">
        <v>648124</v>
      </c>
      <c r="I4008" t="str">
        <f>_xlfn.XLOOKUP(Tabuľka9[[#This Row],[IČO]],Zlúčenie1[IČO],Zlúčenie1[zariadenie_short])</f>
        <v>DSS Tornaľa</v>
      </c>
      <c r="J4008" t="str">
        <f>_xlfn.XLOOKUP(Tabuľka9[[#This Row],[IČO]],Zlúčenie1[IČO],Zlúčenie1[cis_obce.okres_skratka])</f>
        <v>RA</v>
      </c>
    </row>
    <row r="4009" spans="1:10" hidden="1" x14ac:dyDescent="0.25">
      <c r="A4009" t="s">
        <v>92</v>
      </c>
      <c r="B4009" t="s">
        <v>113</v>
      </c>
      <c r="C4009" t="s">
        <v>10</v>
      </c>
      <c r="D4009"/>
      <c r="E4009" s="8"/>
      <c r="F4009"/>
      <c r="G4009">
        <f>SUM(Tabuľka9[[#This Row],[Predpokladané spotrebované množstvo 07-12/2022]]*Tabuľka9[[#This Row],[Cena MJ S  DPH]])</f>
        <v>0</v>
      </c>
      <c r="H4009" s="1">
        <v>648124</v>
      </c>
      <c r="I4009" t="str">
        <f>_xlfn.XLOOKUP(Tabuľka9[[#This Row],[IČO]],Zlúčenie1[IČO],Zlúčenie1[zariadenie_short])</f>
        <v>DSS Tornaľa</v>
      </c>
      <c r="J4009" t="str">
        <f>_xlfn.XLOOKUP(Tabuľka9[[#This Row],[IČO]],Zlúčenie1[IČO],Zlúčenie1[cis_obce.okres_skratka])</f>
        <v>RA</v>
      </c>
    </row>
    <row r="4010" spans="1:10" hidden="1" x14ac:dyDescent="0.25">
      <c r="A4010" t="s">
        <v>81</v>
      </c>
      <c r="B4010" t="s">
        <v>114</v>
      </c>
      <c r="C4010" t="s">
        <v>10</v>
      </c>
      <c r="D4010"/>
      <c r="E4010" s="8"/>
      <c r="F4010"/>
      <c r="G4010">
        <f>SUM(Tabuľka9[[#This Row],[Predpokladané spotrebované množstvo 07-12/2022]]*Tabuľka9[[#This Row],[Cena MJ S  DPH]])</f>
        <v>0</v>
      </c>
      <c r="H4010" s="1">
        <v>648124</v>
      </c>
      <c r="I4010" t="str">
        <f>_xlfn.XLOOKUP(Tabuľka9[[#This Row],[IČO]],Zlúčenie1[IČO],Zlúčenie1[zariadenie_short])</f>
        <v>DSS Tornaľa</v>
      </c>
      <c r="J4010" t="str">
        <f>_xlfn.XLOOKUP(Tabuľka9[[#This Row],[IČO]],Zlúčenie1[IČO],Zlúčenie1[cis_obce.okres_skratka])</f>
        <v>RA</v>
      </c>
    </row>
    <row r="4011" spans="1:10" hidden="1" x14ac:dyDescent="0.25">
      <c r="A4011" t="s">
        <v>81</v>
      </c>
      <c r="B4011" t="s">
        <v>115</v>
      </c>
      <c r="C4011" t="s">
        <v>10</v>
      </c>
      <c r="D4011"/>
      <c r="E4011" s="8"/>
      <c r="F4011"/>
      <c r="G4011">
        <f>SUM(Tabuľka9[[#This Row],[Predpokladané spotrebované množstvo 07-12/2022]]*Tabuľka9[[#This Row],[Cena MJ S  DPH]])</f>
        <v>0</v>
      </c>
      <c r="H4011" s="1">
        <v>648124</v>
      </c>
      <c r="I4011" t="str">
        <f>_xlfn.XLOOKUP(Tabuľka9[[#This Row],[IČO]],Zlúčenie1[IČO],Zlúčenie1[zariadenie_short])</f>
        <v>DSS Tornaľa</v>
      </c>
      <c r="J4011" t="str">
        <f>_xlfn.XLOOKUP(Tabuľka9[[#This Row],[IČO]],Zlúčenie1[IČO],Zlúčenie1[cis_obce.okres_skratka])</f>
        <v>RA</v>
      </c>
    </row>
    <row r="4012" spans="1:10" hidden="1" x14ac:dyDescent="0.25">
      <c r="A4012" t="s">
        <v>81</v>
      </c>
      <c r="B4012" t="s">
        <v>116</v>
      </c>
      <c r="C4012" t="s">
        <v>10</v>
      </c>
      <c r="D4012"/>
      <c r="E4012" s="8"/>
      <c r="F4012"/>
      <c r="G4012">
        <f>SUM(Tabuľka9[[#This Row],[Predpokladané spotrebované množstvo 07-12/2022]]*Tabuľka9[[#This Row],[Cena MJ S  DPH]])</f>
        <v>0</v>
      </c>
      <c r="H4012" s="1">
        <v>648124</v>
      </c>
      <c r="I4012" t="str">
        <f>_xlfn.XLOOKUP(Tabuľka9[[#This Row],[IČO]],Zlúčenie1[IČO],Zlúčenie1[zariadenie_short])</f>
        <v>DSS Tornaľa</v>
      </c>
      <c r="J4012" t="str">
        <f>_xlfn.XLOOKUP(Tabuľka9[[#This Row],[IČO]],Zlúčenie1[IČO],Zlúčenie1[cis_obce.okres_skratka])</f>
        <v>RA</v>
      </c>
    </row>
    <row r="4013" spans="1:10" hidden="1" x14ac:dyDescent="0.25">
      <c r="A4013" t="s">
        <v>81</v>
      </c>
      <c r="B4013" t="s">
        <v>117</v>
      </c>
      <c r="C4013" t="s">
        <v>10</v>
      </c>
      <c r="D4013"/>
      <c r="E4013" s="8"/>
      <c r="F4013"/>
      <c r="G4013">
        <f>SUM(Tabuľka9[[#This Row],[Predpokladané spotrebované množstvo 07-12/2022]]*Tabuľka9[[#This Row],[Cena MJ S  DPH]])</f>
        <v>0</v>
      </c>
      <c r="H4013" s="1">
        <v>648124</v>
      </c>
      <c r="I4013" t="str">
        <f>_xlfn.XLOOKUP(Tabuľka9[[#This Row],[IČO]],Zlúčenie1[IČO],Zlúčenie1[zariadenie_short])</f>
        <v>DSS Tornaľa</v>
      </c>
      <c r="J4013" t="str">
        <f>_xlfn.XLOOKUP(Tabuľka9[[#This Row],[IČO]],Zlúčenie1[IČO],Zlúčenie1[cis_obce.okres_skratka])</f>
        <v>RA</v>
      </c>
    </row>
    <row r="4014" spans="1:10" hidden="1" x14ac:dyDescent="0.25">
      <c r="A4014" t="s">
        <v>81</v>
      </c>
      <c r="B4014" t="s">
        <v>118</v>
      </c>
      <c r="C4014" t="s">
        <v>10</v>
      </c>
      <c r="D4014"/>
      <c r="E4014" s="8"/>
      <c r="F4014"/>
      <c r="G4014">
        <f>SUM(Tabuľka9[[#This Row],[Predpokladané spotrebované množstvo 07-12/2022]]*Tabuľka9[[#This Row],[Cena MJ S  DPH]])</f>
        <v>0</v>
      </c>
      <c r="H4014" s="1">
        <v>648124</v>
      </c>
      <c r="I4014" t="str">
        <f>_xlfn.XLOOKUP(Tabuľka9[[#This Row],[IČO]],Zlúčenie1[IČO],Zlúčenie1[zariadenie_short])</f>
        <v>DSS Tornaľa</v>
      </c>
      <c r="J4014" t="str">
        <f>_xlfn.XLOOKUP(Tabuľka9[[#This Row],[IČO]],Zlúčenie1[IČO],Zlúčenie1[cis_obce.okres_skratka])</f>
        <v>RA</v>
      </c>
    </row>
    <row r="4015" spans="1:10" hidden="1" x14ac:dyDescent="0.25">
      <c r="A4015" t="s">
        <v>81</v>
      </c>
      <c r="B4015" t="s">
        <v>119</v>
      </c>
      <c r="C4015" t="s">
        <v>10</v>
      </c>
      <c r="D4015"/>
      <c r="E4015" s="8"/>
      <c r="F4015"/>
      <c r="G4015">
        <f>SUM(Tabuľka9[[#This Row],[Predpokladané spotrebované množstvo 07-12/2022]]*Tabuľka9[[#This Row],[Cena MJ S  DPH]])</f>
        <v>0</v>
      </c>
      <c r="H4015" s="1">
        <v>648124</v>
      </c>
      <c r="I4015" t="str">
        <f>_xlfn.XLOOKUP(Tabuľka9[[#This Row],[IČO]],Zlúčenie1[IČO],Zlúčenie1[zariadenie_short])</f>
        <v>DSS Tornaľa</v>
      </c>
      <c r="J4015" t="str">
        <f>_xlfn.XLOOKUP(Tabuľka9[[#This Row],[IČO]],Zlúčenie1[IČO],Zlúčenie1[cis_obce.okres_skratka])</f>
        <v>RA</v>
      </c>
    </row>
    <row r="4016" spans="1:10" hidden="1" x14ac:dyDescent="0.25">
      <c r="A4016" t="s">
        <v>81</v>
      </c>
      <c r="B4016" t="s">
        <v>120</v>
      </c>
      <c r="C4016" t="s">
        <v>10</v>
      </c>
      <c r="D4016"/>
      <c r="E4016" s="8"/>
      <c r="F4016"/>
      <c r="G4016">
        <f>SUM(Tabuľka9[[#This Row],[Predpokladané spotrebované množstvo 07-12/2022]]*Tabuľka9[[#This Row],[Cena MJ S  DPH]])</f>
        <v>0</v>
      </c>
      <c r="H4016" s="1">
        <v>648124</v>
      </c>
      <c r="I4016" t="str">
        <f>_xlfn.XLOOKUP(Tabuľka9[[#This Row],[IČO]],Zlúčenie1[IČO],Zlúčenie1[zariadenie_short])</f>
        <v>DSS Tornaľa</v>
      </c>
      <c r="J4016" t="str">
        <f>_xlfn.XLOOKUP(Tabuľka9[[#This Row],[IČO]],Zlúčenie1[IČO],Zlúčenie1[cis_obce.okres_skratka])</f>
        <v>RA</v>
      </c>
    </row>
    <row r="4017" spans="1:10" hidden="1" x14ac:dyDescent="0.25">
      <c r="A4017" t="s">
        <v>81</v>
      </c>
      <c r="B4017" t="s">
        <v>121</v>
      </c>
      <c r="C4017" t="s">
        <v>10</v>
      </c>
      <c r="D4017"/>
      <c r="E4017" s="8"/>
      <c r="F4017"/>
      <c r="G4017">
        <f>SUM(Tabuľka9[[#This Row],[Predpokladané spotrebované množstvo 07-12/2022]]*Tabuľka9[[#This Row],[Cena MJ S  DPH]])</f>
        <v>0</v>
      </c>
      <c r="H4017" s="1">
        <v>648124</v>
      </c>
      <c r="I4017" t="str">
        <f>_xlfn.XLOOKUP(Tabuľka9[[#This Row],[IČO]],Zlúčenie1[IČO],Zlúčenie1[zariadenie_short])</f>
        <v>DSS Tornaľa</v>
      </c>
      <c r="J4017" t="str">
        <f>_xlfn.XLOOKUP(Tabuľka9[[#This Row],[IČO]],Zlúčenie1[IČO],Zlúčenie1[cis_obce.okres_skratka])</f>
        <v>RA</v>
      </c>
    </row>
    <row r="4018" spans="1:10" hidden="1" x14ac:dyDescent="0.25">
      <c r="A4018" t="s">
        <v>122</v>
      </c>
      <c r="B4018" t="s">
        <v>123</v>
      </c>
      <c r="C4018" t="s">
        <v>10</v>
      </c>
      <c r="D4018"/>
      <c r="E4018" s="8"/>
      <c r="F4018"/>
      <c r="G4018">
        <f>SUM(Tabuľka9[[#This Row],[Predpokladané spotrebované množstvo 07-12/2022]]*Tabuľka9[[#This Row],[Cena MJ S  DPH]])</f>
        <v>0</v>
      </c>
      <c r="H4018" s="1">
        <v>648124</v>
      </c>
      <c r="I4018" t="str">
        <f>_xlfn.XLOOKUP(Tabuľka9[[#This Row],[IČO]],Zlúčenie1[IČO],Zlúčenie1[zariadenie_short])</f>
        <v>DSS Tornaľa</v>
      </c>
      <c r="J4018" t="str">
        <f>_xlfn.XLOOKUP(Tabuľka9[[#This Row],[IČO]],Zlúčenie1[IČO],Zlúčenie1[cis_obce.okres_skratka])</f>
        <v>RA</v>
      </c>
    </row>
    <row r="4019" spans="1:10" hidden="1" x14ac:dyDescent="0.25">
      <c r="A4019" t="s">
        <v>122</v>
      </c>
      <c r="B4019" t="s">
        <v>124</v>
      </c>
      <c r="C4019" t="s">
        <v>10</v>
      </c>
      <c r="D4019"/>
      <c r="E4019" s="8">
        <v>2.4900000000000002</v>
      </c>
      <c r="F4019">
        <v>120</v>
      </c>
      <c r="G4019">
        <f>SUM(Tabuľka9[[#This Row],[Predpokladané spotrebované množstvo 07-12/2022]]*Tabuľka9[[#This Row],[Cena MJ S  DPH]])</f>
        <v>298.8</v>
      </c>
      <c r="H4019" s="1">
        <v>648124</v>
      </c>
      <c r="I4019" t="str">
        <f>_xlfn.XLOOKUP(Tabuľka9[[#This Row],[IČO]],Zlúčenie1[IČO],Zlúčenie1[zariadenie_short])</f>
        <v>DSS Tornaľa</v>
      </c>
      <c r="J4019" t="str">
        <f>_xlfn.XLOOKUP(Tabuľka9[[#This Row],[IČO]],Zlúčenie1[IČO],Zlúčenie1[cis_obce.okres_skratka])</f>
        <v>RA</v>
      </c>
    </row>
    <row r="4020" spans="1:10" hidden="1" x14ac:dyDescent="0.25">
      <c r="A4020" t="s">
        <v>122</v>
      </c>
      <c r="B4020" t="s">
        <v>125</v>
      </c>
      <c r="C4020" t="s">
        <v>10</v>
      </c>
      <c r="D4020"/>
      <c r="E4020" s="8">
        <v>5.59</v>
      </c>
      <c r="F4020">
        <v>54</v>
      </c>
      <c r="G4020">
        <f>SUM(Tabuľka9[[#This Row],[Predpokladané spotrebované množstvo 07-12/2022]]*Tabuľka9[[#This Row],[Cena MJ S  DPH]])</f>
        <v>301.86</v>
      </c>
      <c r="H4020" s="1">
        <v>648124</v>
      </c>
      <c r="I4020" t="str">
        <f>_xlfn.XLOOKUP(Tabuľka9[[#This Row],[IČO]],Zlúčenie1[IČO],Zlúčenie1[zariadenie_short])</f>
        <v>DSS Tornaľa</v>
      </c>
      <c r="J4020" t="str">
        <f>_xlfn.XLOOKUP(Tabuľka9[[#This Row],[IČO]],Zlúčenie1[IČO],Zlúčenie1[cis_obce.okres_skratka])</f>
        <v>RA</v>
      </c>
    </row>
    <row r="4021" spans="1:10" hidden="1" x14ac:dyDescent="0.25">
      <c r="A4021" t="s">
        <v>122</v>
      </c>
      <c r="B4021" t="s">
        <v>127</v>
      </c>
      <c r="C4021" t="s">
        <v>10</v>
      </c>
      <c r="D4021"/>
      <c r="E4021" s="8"/>
      <c r="F4021"/>
      <c r="G4021">
        <f>SUM(Tabuľka9[[#This Row],[Predpokladané spotrebované množstvo 07-12/2022]]*Tabuľka9[[#This Row],[Cena MJ S  DPH]])</f>
        <v>0</v>
      </c>
      <c r="H4021" s="1">
        <v>648124</v>
      </c>
      <c r="I4021" t="str">
        <f>_xlfn.XLOOKUP(Tabuľka9[[#This Row],[IČO]],Zlúčenie1[IČO],Zlúčenie1[zariadenie_short])</f>
        <v>DSS Tornaľa</v>
      </c>
      <c r="J4021" t="str">
        <f>_xlfn.XLOOKUP(Tabuľka9[[#This Row],[IČO]],Zlúčenie1[IČO],Zlúčenie1[cis_obce.okres_skratka])</f>
        <v>RA</v>
      </c>
    </row>
    <row r="4022" spans="1:10" hidden="1" x14ac:dyDescent="0.25">
      <c r="A4022" t="s">
        <v>122</v>
      </c>
      <c r="B4022" t="s">
        <v>128</v>
      </c>
      <c r="C4022" t="s">
        <v>10</v>
      </c>
      <c r="D4022"/>
      <c r="E4022" s="8"/>
      <c r="F4022"/>
      <c r="G4022">
        <f>SUM(Tabuľka9[[#This Row],[Predpokladané spotrebované množstvo 07-12/2022]]*Tabuľka9[[#This Row],[Cena MJ S  DPH]])</f>
        <v>0</v>
      </c>
      <c r="H4022" s="1">
        <v>648124</v>
      </c>
      <c r="I4022" t="str">
        <f>_xlfn.XLOOKUP(Tabuľka9[[#This Row],[IČO]],Zlúčenie1[IČO],Zlúčenie1[zariadenie_short])</f>
        <v>DSS Tornaľa</v>
      </c>
      <c r="J4022" t="str">
        <f>_xlfn.XLOOKUP(Tabuľka9[[#This Row],[IČO]],Zlúčenie1[IČO],Zlúčenie1[cis_obce.okres_skratka])</f>
        <v>RA</v>
      </c>
    </row>
    <row r="4023" spans="1:10" hidden="1" x14ac:dyDescent="0.25">
      <c r="A4023" t="s">
        <v>122</v>
      </c>
      <c r="B4023" t="s">
        <v>129</v>
      </c>
      <c r="C4023" t="s">
        <v>10</v>
      </c>
      <c r="D4023"/>
      <c r="E4023" s="8"/>
      <c r="F4023"/>
      <c r="G4023">
        <f>SUM(Tabuľka9[[#This Row],[Predpokladané spotrebované množstvo 07-12/2022]]*Tabuľka9[[#This Row],[Cena MJ S  DPH]])</f>
        <v>0</v>
      </c>
      <c r="H4023" s="1">
        <v>648124</v>
      </c>
      <c r="I4023" t="str">
        <f>_xlfn.XLOOKUP(Tabuľka9[[#This Row],[IČO]],Zlúčenie1[IČO],Zlúčenie1[zariadenie_short])</f>
        <v>DSS Tornaľa</v>
      </c>
      <c r="J4023" t="str">
        <f>_xlfn.XLOOKUP(Tabuľka9[[#This Row],[IČO]],Zlúčenie1[IČO],Zlúčenie1[cis_obce.okres_skratka])</f>
        <v>RA</v>
      </c>
    </row>
    <row r="4024" spans="1:10" hidden="1" x14ac:dyDescent="0.25">
      <c r="A4024" t="s">
        <v>122</v>
      </c>
      <c r="B4024" t="s">
        <v>130</v>
      </c>
      <c r="C4024" t="s">
        <v>10</v>
      </c>
      <c r="D4024"/>
      <c r="E4024" s="8"/>
      <c r="F4024"/>
      <c r="G4024">
        <f>SUM(Tabuľka9[[#This Row],[Predpokladané spotrebované množstvo 07-12/2022]]*Tabuľka9[[#This Row],[Cena MJ S  DPH]])</f>
        <v>0</v>
      </c>
      <c r="H4024" s="1">
        <v>648124</v>
      </c>
      <c r="I4024" t="str">
        <f>_xlfn.XLOOKUP(Tabuľka9[[#This Row],[IČO]],Zlúčenie1[IČO],Zlúčenie1[zariadenie_short])</f>
        <v>DSS Tornaľa</v>
      </c>
      <c r="J4024" t="str">
        <f>_xlfn.XLOOKUP(Tabuľka9[[#This Row],[IČO]],Zlúčenie1[IČO],Zlúčenie1[cis_obce.okres_skratka])</f>
        <v>RA</v>
      </c>
    </row>
    <row r="4025" spans="1:10" hidden="1" x14ac:dyDescent="0.25">
      <c r="A4025" t="s">
        <v>122</v>
      </c>
      <c r="B4025" t="s">
        <v>131</v>
      </c>
      <c r="C4025" t="s">
        <v>10</v>
      </c>
      <c r="D4025"/>
      <c r="E4025" s="8">
        <v>3.19</v>
      </c>
      <c r="F4025">
        <v>54</v>
      </c>
      <c r="G4025">
        <f>SUM(Tabuľka9[[#This Row],[Predpokladané spotrebované množstvo 07-12/2022]]*Tabuľka9[[#This Row],[Cena MJ S  DPH]])</f>
        <v>172.26</v>
      </c>
      <c r="H4025" s="1">
        <v>648124</v>
      </c>
      <c r="I4025" t="str">
        <f>_xlfn.XLOOKUP(Tabuľka9[[#This Row],[IČO]],Zlúčenie1[IČO],Zlúčenie1[zariadenie_short])</f>
        <v>DSS Tornaľa</v>
      </c>
      <c r="J4025" t="str">
        <f>_xlfn.XLOOKUP(Tabuľka9[[#This Row],[IČO]],Zlúčenie1[IČO],Zlúčenie1[cis_obce.okres_skratka])</f>
        <v>RA</v>
      </c>
    </row>
    <row r="4026" spans="1:10" hidden="1" x14ac:dyDescent="0.25">
      <c r="A4026" t="s">
        <v>122</v>
      </c>
      <c r="B4026" t="s">
        <v>132</v>
      </c>
      <c r="C4026" t="s">
        <v>10</v>
      </c>
      <c r="D4026"/>
      <c r="E4026" s="8"/>
      <c r="F4026"/>
      <c r="G4026">
        <f>SUM(Tabuľka9[[#This Row],[Predpokladané spotrebované množstvo 07-12/2022]]*Tabuľka9[[#This Row],[Cena MJ S  DPH]])</f>
        <v>0</v>
      </c>
      <c r="H4026" s="1">
        <v>648124</v>
      </c>
      <c r="I4026" t="str">
        <f>_xlfn.XLOOKUP(Tabuľka9[[#This Row],[IČO]],Zlúčenie1[IČO],Zlúčenie1[zariadenie_short])</f>
        <v>DSS Tornaľa</v>
      </c>
      <c r="J4026" t="str">
        <f>_xlfn.XLOOKUP(Tabuľka9[[#This Row],[IČO]],Zlúčenie1[IČO],Zlúčenie1[cis_obce.okres_skratka])</f>
        <v>RA</v>
      </c>
    </row>
    <row r="4027" spans="1:10" hidden="1" x14ac:dyDescent="0.25">
      <c r="A4027" t="s">
        <v>122</v>
      </c>
      <c r="B4027" t="s">
        <v>134</v>
      </c>
      <c r="C4027" t="s">
        <v>10</v>
      </c>
      <c r="D4027"/>
      <c r="E4027" s="8">
        <v>2</v>
      </c>
      <c r="F4027">
        <v>54</v>
      </c>
      <c r="G4027">
        <f>SUM(Tabuľka9[[#This Row],[Predpokladané spotrebované množstvo 07-12/2022]]*Tabuľka9[[#This Row],[Cena MJ S  DPH]])</f>
        <v>108</v>
      </c>
      <c r="H4027" s="1">
        <v>648124</v>
      </c>
      <c r="I4027" t="str">
        <f>_xlfn.XLOOKUP(Tabuľka9[[#This Row],[IČO]],Zlúčenie1[IČO],Zlúčenie1[zariadenie_short])</f>
        <v>DSS Tornaľa</v>
      </c>
      <c r="J4027" t="str">
        <f>_xlfn.XLOOKUP(Tabuľka9[[#This Row],[IČO]],Zlúčenie1[IČO],Zlúčenie1[cis_obce.okres_skratka])</f>
        <v>RA</v>
      </c>
    </row>
    <row r="4028" spans="1:10" hidden="1" x14ac:dyDescent="0.25">
      <c r="A4028" t="s">
        <v>122</v>
      </c>
      <c r="B4028" t="s">
        <v>135</v>
      </c>
      <c r="C4028" t="s">
        <v>10</v>
      </c>
      <c r="D4028"/>
      <c r="E4028" s="8">
        <v>3.99</v>
      </c>
      <c r="F4028">
        <v>48</v>
      </c>
      <c r="G4028">
        <f>SUM(Tabuľka9[[#This Row],[Predpokladané spotrebované množstvo 07-12/2022]]*Tabuľka9[[#This Row],[Cena MJ S  DPH]])</f>
        <v>191.52</v>
      </c>
      <c r="H4028" s="1">
        <v>648124</v>
      </c>
      <c r="I4028" t="str">
        <f>_xlfn.XLOOKUP(Tabuľka9[[#This Row],[IČO]],Zlúčenie1[IČO],Zlúčenie1[zariadenie_short])</f>
        <v>DSS Tornaľa</v>
      </c>
      <c r="J4028" t="str">
        <f>_xlfn.XLOOKUP(Tabuľka9[[#This Row],[IČO]],Zlúčenie1[IČO],Zlúčenie1[cis_obce.okres_skratka])</f>
        <v>RA</v>
      </c>
    </row>
    <row r="4029" spans="1:10" hidden="1" x14ac:dyDescent="0.25">
      <c r="A4029" t="s">
        <v>122</v>
      </c>
      <c r="B4029" t="s">
        <v>136</v>
      </c>
      <c r="C4029" t="s">
        <v>10</v>
      </c>
      <c r="D4029"/>
      <c r="E4029" s="8"/>
      <c r="F4029"/>
      <c r="G4029">
        <f>SUM(Tabuľka9[[#This Row],[Predpokladané spotrebované množstvo 07-12/2022]]*Tabuľka9[[#This Row],[Cena MJ S  DPH]])</f>
        <v>0</v>
      </c>
      <c r="H4029" s="1">
        <v>648124</v>
      </c>
      <c r="I4029" t="str">
        <f>_xlfn.XLOOKUP(Tabuľka9[[#This Row],[IČO]],Zlúčenie1[IČO],Zlúčenie1[zariadenie_short])</f>
        <v>DSS Tornaľa</v>
      </c>
      <c r="J4029" t="str">
        <f>_xlfn.XLOOKUP(Tabuľka9[[#This Row],[IČO]],Zlúčenie1[IČO],Zlúčenie1[cis_obce.okres_skratka])</f>
        <v>RA</v>
      </c>
    </row>
    <row r="4030" spans="1:10" hidden="1" x14ac:dyDescent="0.25">
      <c r="A4030" t="s">
        <v>122</v>
      </c>
      <c r="B4030" t="s">
        <v>137</v>
      </c>
      <c r="C4030" t="s">
        <v>10</v>
      </c>
      <c r="D4030"/>
      <c r="E4030" s="8"/>
      <c r="F4030"/>
      <c r="G4030">
        <f>SUM(Tabuľka9[[#This Row],[Predpokladané spotrebované množstvo 07-12/2022]]*Tabuľka9[[#This Row],[Cena MJ S  DPH]])</f>
        <v>0</v>
      </c>
      <c r="H4030" s="1">
        <v>648124</v>
      </c>
      <c r="I4030" t="str">
        <f>_xlfn.XLOOKUP(Tabuľka9[[#This Row],[IČO]],Zlúčenie1[IČO],Zlúčenie1[zariadenie_short])</f>
        <v>DSS Tornaľa</v>
      </c>
      <c r="J4030" t="str">
        <f>_xlfn.XLOOKUP(Tabuľka9[[#This Row],[IČO]],Zlúčenie1[IČO],Zlúčenie1[cis_obce.okres_skratka])</f>
        <v>RA</v>
      </c>
    </row>
    <row r="4031" spans="1:10" hidden="1" x14ac:dyDescent="0.25">
      <c r="A4031" t="s">
        <v>122</v>
      </c>
      <c r="B4031" t="s">
        <v>138</v>
      </c>
      <c r="C4031" t="s">
        <v>10</v>
      </c>
      <c r="D4031"/>
      <c r="E4031" s="8"/>
      <c r="F4031"/>
      <c r="G4031">
        <f>SUM(Tabuľka9[[#This Row],[Predpokladané spotrebované množstvo 07-12/2022]]*Tabuľka9[[#This Row],[Cena MJ S  DPH]])</f>
        <v>0</v>
      </c>
      <c r="H4031" s="1">
        <v>648124</v>
      </c>
      <c r="I4031" t="str">
        <f>_xlfn.XLOOKUP(Tabuľka9[[#This Row],[IČO]],Zlúčenie1[IČO],Zlúčenie1[zariadenie_short])</f>
        <v>DSS Tornaľa</v>
      </c>
      <c r="J4031" t="str">
        <f>_xlfn.XLOOKUP(Tabuľka9[[#This Row],[IČO]],Zlúčenie1[IČO],Zlúčenie1[cis_obce.okres_skratka])</f>
        <v>RA</v>
      </c>
    </row>
    <row r="4032" spans="1:10" hidden="1" x14ac:dyDescent="0.25">
      <c r="A4032" t="s">
        <v>122</v>
      </c>
      <c r="B4032" t="s">
        <v>139</v>
      </c>
      <c r="C4032" t="s">
        <v>10</v>
      </c>
      <c r="D4032"/>
      <c r="E4032" s="8"/>
      <c r="F4032"/>
      <c r="G4032">
        <f>SUM(Tabuľka9[[#This Row],[Predpokladané spotrebované množstvo 07-12/2022]]*Tabuľka9[[#This Row],[Cena MJ S  DPH]])</f>
        <v>0</v>
      </c>
      <c r="H4032" s="1">
        <v>648124</v>
      </c>
      <c r="I4032" t="str">
        <f>_xlfn.XLOOKUP(Tabuľka9[[#This Row],[IČO]],Zlúčenie1[IČO],Zlúčenie1[zariadenie_short])</f>
        <v>DSS Tornaľa</v>
      </c>
      <c r="J4032" t="str">
        <f>_xlfn.XLOOKUP(Tabuľka9[[#This Row],[IČO]],Zlúčenie1[IČO],Zlúčenie1[cis_obce.okres_skratka])</f>
        <v>RA</v>
      </c>
    </row>
    <row r="4033" spans="1:10" hidden="1" x14ac:dyDescent="0.25">
      <c r="A4033" t="s">
        <v>122</v>
      </c>
      <c r="B4033" t="s">
        <v>140</v>
      </c>
      <c r="C4033" t="s">
        <v>10</v>
      </c>
      <c r="D4033"/>
      <c r="E4033" s="8"/>
      <c r="F4033"/>
      <c r="G4033">
        <f>SUM(Tabuľka9[[#This Row],[Predpokladané spotrebované množstvo 07-12/2022]]*Tabuľka9[[#This Row],[Cena MJ S  DPH]])</f>
        <v>0</v>
      </c>
      <c r="H4033" s="1">
        <v>648124</v>
      </c>
      <c r="I4033" t="str">
        <f>_xlfn.XLOOKUP(Tabuľka9[[#This Row],[IČO]],Zlúčenie1[IČO],Zlúčenie1[zariadenie_short])</f>
        <v>DSS Tornaľa</v>
      </c>
      <c r="J4033" t="str">
        <f>_xlfn.XLOOKUP(Tabuľka9[[#This Row],[IČO]],Zlúčenie1[IČO],Zlúčenie1[cis_obce.okres_skratka])</f>
        <v>RA</v>
      </c>
    </row>
    <row r="4034" spans="1:10" hidden="1" x14ac:dyDescent="0.25">
      <c r="A4034" t="s">
        <v>122</v>
      </c>
      <c r="B4034" t="s">
        <v>141</v>
      </c>
      <c r="C4034" t="s">
        <v>10</v>
      </c>
      <c r="D4034"/>
      <c r="E4034" s="8"/>
      <c r="F4034"/>
      <c r="G4034">
        <f>SUM(Tabuľka9[[#This Row],[Predpokladané spotrebované množstvo 07-12/2022]]*Tabuľka9[[#This Row],[Cena MJ S  DPH]])</f>
        <v>0</v>
      </c>
      <c r="H4034" s="1">
        <v>648124</v>
      </c>
      <c r="I4034" t="str">
        <f>_xlfn.XLOOKUP(Tabuľka9[[#This Row],[IČO]],Zlúčenie1[IČO],Zlúčenie1[zariadenie_short])</f>
        <v>DSS Tornaľa</v>
      </c>
      <c r="J4034" t="str">
        <f>_xlfn.XLOOKUP(Tabuľka9[[#This Row],[IČO]],Zlúčenie1[IČO],Zlúčenie1[cis_obce.okres_skratka])</f>
        <v>RA</v>
      </c>
    </row>
    <row r="4035" spans="1:10" hidden="1" x14ac:dyDescent="0.25">
      <c r="A4035" t="s">
        <v>122</v>
      </c>
      <c r="B4035" t="s">
        <v>142</v>
      </c>
      <c r="C4035" t="s">
        <v>10</v>
      </c>
      <c r="D4035"/>
      <c r="E4035" s="8"/>
      <c r="F4035"/>
      <c r="G4035">
        <f>SUM(Tabuľka9[[#This Row],[Predpokladané spotrebované množstvo 07-12/2022]]*Tabuľka9[[#This Row],[Cena MJ S  DPH]])</f>
        <v>0</v>
      </c>
      <c r="H4035" s="1">
        <v>648124</v>
      </c>
      <c r="I4035" t="str">
        <f>_xlfn.XLOOKUP(Tabuľka9[[#This Row],[IČO]],Zlúčenie1[IČO],Zlúčenie1[zariadenie_short])</f>
        <v>DSS Tornaľa</v>
      </c>
      <c r="J4035" t="str">
        <f>_xlfn.XLOOKUP(Tabuľka9[[#This Row],[IČO]],Zlúčenie1[IČO],Zlúčenie1[cis_obce.okres_skratka])</f>
        <v>RA</v>
      </c>
    </row>
    <row r="4036" spans="1:10" hidden="1" x14ac:dyDescent="0.25">
      <c r="A4036" t="s">
        <v>122</v>
      </c>
      <c r="B4036" t="s">
        <v>143</v>
      </c>
      <c r="C4036" t="s">
        <v>10</v>
      </c>
      <c r="D4036"/>
      <c r="E4036" s="8">
        <v>3.39</v>
      </c>
      <c r="F4036">
        <v>24</v>
      </c>
      <c r="G4036">
        <f>SUM(Tabuľka9[[#This Row],[Predpokladané spotrebované množstvo 07-12/2022]]*Tabuľka9[[#This Row],[Cena MJ S  DPH]])</f>
        <v>81.36</v>
      </c>
      <c r="H4036" s="1">
        <v>648124</v>
      </c>
      <c r="I4036" t="str">
        <f>_xlfn.XLOOKUP(Tabuľka9[[#This Row],[IČO]],Zlúčenie1[IČO],Zlúčenie1[zariadenie_short])</f>
        <v>DSS Tornaľa</v>
      </c>
      <c r="J4036" t="str">
        <f>_xlfn.XLOOKUP(Tabuľka9[[#This Row],[IČO]],Zlúčenie1[IČO],Zlúčenie1[cis_obce.okres_skratka])</f>
        <v>RA</v>
      </c>
    </row>
    <row r="4037" spans="1:10" hidden="1" x14ac:dyDescent="0.25">
      <c r="A4037" t="s">
        <v>122</v>
      </c>
      <c r="B4037" t="s">
        <v>144</v>
      </c>
      <c r="C4037" t="s">
        <v>10</v>
      </c>
      <c r="D4037"/>
      <c r="E4037" s="8"/>
      <c r="F4037"/>
      <c r="G4037">
        <f>SUM(Tabuľka9[[#This Row],[Predpokladané spotrebované množstvo 07-12/2022]]*Tabuľka9[[#This Row],[Cena MJ S  DPH]])</f>
        <v>0</v>
      </c>
      <c r="H4037" s="1">
        <v>648124</v>
      </c>
      <c r="I4037" t="str">
        <f>_xlfn.XLOOKUP(Tabuľka9[[#This Row],[IČO]],Zlúčenie1[IČO],Zlúčenie1[zariadenie_short])</f>
        <v>DSS Tornaľa</v>
      </c>
      <c r="J4037" t="str">
        <f>_xlfn.XLOOKUP(Tabuľka9[[#This Row],[IČO]],Zlúčenie1[IČO],Zlúčenie1[cis_obce.okres_skratka])</f>
        <v>RA</v>
      </c>
    </row>
    <row r="4038" spans="1:10" hidden="1" x14ac:dyDescent="0.25">
      <c r="A4038" t="s">
        <v>122</v>
      </c>
      <c r="B4038" t="s">
        <v>145</v>
      </c>
      <c r="C4038" t="s">
        <v>10</v>
      </c>
      <c r="D4038"/>
      <c r="E4038" s="8"/>
      <c r="F4038"/>
      <c r="G4038">
        <f>SUM(Tabuľka9[[#This Row],[Predpokladané spotrebované množstvo 07-12/2022]]*Tabuľka9[[#This Row],[Cena MJ S  DPH]])</f>
        <v>0</v>
      </c>
      <c r="H4038" s="1">
        <v>648124</v>
      </c>
      <c r="I4038" t="str">
        <f>_xlfn.XLOOKUP(Tabuľka9[[#This Row],[IČO]],Zlúčenie1[IČO],Zlúčenie1[zariadenie_short])</f>
        <v>DSS Tornaľa</v>
      </c>
      <c r="J4038" t="str">
        <f>_xlfn.XLOOKUP(Tabuľka9[[#This Row],[IČO]],Zlúčenie1[IČO],Zlúčenie1[cis_obce.okres_skratka])</f>
        <v>RA</v>
      </c>
    </row>
    <row r="4039" spans="1:10" hidden="1" x14ac:dyDescent="0.25">
      <c r="A4039" t="s">
        <v>122</v>
      </c>
      <c r="B4039" t="s">
        <v>146</v>
      </c>
      <c r="C4039" t="s">
        <v>10</v>
      </c>
      <c r="D4039"/>
      <c r="E4039" s="8">
        <v>2.79</v>
      </c>
      <c r="F4039">
        <v>150</v>
      </c>
      <c r="G4039">
        <f>SUM(Tabuľka9[[#This Row],[Predpokladané spotrebované množstvo 07-12/2022]]*Tabuľka9[[#This Row],[Cena MJ S  DPH]])</f>
        <v>418.5</v>
      </c>
      <c r="H4039" s="1">
        <v>648124</v>
      </c>
      <c r="I4039" t="str">
        <f>_xlfn.XLOOKUP(Tabuľka9[[#This Row],[IČO]],Zlúčenie1[IČO],Zlúčenie1[zariadenie_short])</f>
        <v>DSS Tornaľa</v>
      </c>
      <c r="J4039" t="str">
        <f>_xlfn.XLOOKUP(Tabuľka9[[#This Row],[IČO]],Zlúčenie1[IČO],Zlúčenie1[cis_obce.okres_skratka])</f>
        <v>RA</v>
      </c>
    </row>
    <row r="4040" spans="1:10" hidden="1" x14ac:dyDescent="0.25">
      <c r="A4040" t="s">
        <v>122</v>
      </c>
      <c r="B4040" t="s">
        <v>147</v>
      </c>
      <c r="C4040" t="s">
        <v>10</v>
      </c>
      <c r="D4040"/>
      <c r="E4040" s="8"/>
      <c r="F4040"/>
      <c r="G4040">
        <f>SUM(Tabuľka9[[#This Row],[Predpokladané spotrebované množstvo 07-12/2022]]*Tabuľka9[[#This Row],[Cena MJ S  DPH]])</f>
        <v>0</v>
      </c>
      <c r="H4040" s="1">
        <v>648124</v>
      </c>
      <c r="I4040" t="str">
        <f>_xlfn.XLOOKUP(Tabuľka9[[#This Row],[IČO]],Zlúčenie1[IČO],Zlúčenie1[zariadenie_short])</f>
        <v>DSS Tornaľa</v>
      </c>
      <c r="J4040" t="str">
        <f>_xlfn.XLOOKUP(Tabuľka9[[#This Row],[IČO]],Zlúčenie1[IČO],Zlúčenie1[cis_obce.okres_skratka])</f>
        <v>RA</v>
      </c>
    </row>
    <row r="4041" spans="1:10" hidden="1" x14ac:dyDescent="0.25">
      <c r="A4041" t="s">
        <v>122</v>
      </c>
      <c r="B4041" t="s">
        <v>148</v>
      </c>
      <c r="C4041" t="s">
        <v>10</v>
      </c>
      <c r="D4041"/>
      <c r="E4041" s="8"/>
      <c r="F4041"/>
      <c r="G4041">
        <f>SUM(Tabuľka9[[#This Row],[Predpokladané spotrebované množstvo 07-12/2022]]*Tabuľka9[[#This Row],[Cena MJ S  DPH]])</f>
        <v>0</v>
      </c>
      <c r="H4041" s="1">
        <v>648124</v>
      </c>
      <c r="I4041" t="str">
        <f>_xlfn.XLOOKUP(Tabuľka9[[#This Row],[IČO]],Zlúčenie1[IČO],Zlúčenie1[zariadenie_short])</f>
        <v>DSS Tornaľa</v>
      </c>
      <c r="J4041" t="str">
        <f>_xlfn.XLOOKUP(Tabuľka9[[#This Row],[IČO]],Zlúčenie1[IČO],Zlúčenie1[cis_obce.okres_skratka])</f>
        <v>RA</v>
      </c>
    </row>
    <row r="4042" spans="1:10" hidden="1" x14ac:dyDescent="0.25">
      <c r="A4042" t="s">
        <v>122</v>
      </c>
      <c r="B4042" t="s">
        <v>149</v>
      </c>
      <c r="C4042" t="s">
        <v>10</v>
      </c>
      <c r="D4042"/>
      <c r="E4042" s="8"/>
      <c r="F4042"/>
      <c r="G4042">
        <f>SUM(Tabuľka9[[#This Row],[Predpokladané spotrebované množstvo 07-12/2022]]*Tabuľka9[[#This Row],[Cena MJ S  DPH]])</f>
        <v>0</v>
      </c>
      <c r="H4042" s="1">
        <v>648124</v>
      </c>
      <c r="I4042" t="str">
        <f>_xlfn.XLOOKUP(Tabuľka9[[#This Row],[IČO]],Zlúčenie1[IČO],Zlúčenie1[zariadenie_short])</f>
        <v>DSS Tornaľa</v>
      </c>
      <c r="J4042" t="str">
        <f>_xlfn.XLOOKUP(Tabuľka9[[#This Row],[IČO]],Zlúčenie1[IČO],Zlúčenie1[cis_obce.okres_skratka])</f>
        <v>RA</v>
      </c>
    </row>
    <row r="4043" spans="1:10" hidden="1" x14ac:dyDescent="0.25">
      <c r="A4043" t="s">
        <v>122</v>
      </c>
      <c r="B4043" t="s">
        <v>150</v>
      </c>
      <c r="C4043" t="s">
        <v>10</v>
      </c>
      <c r="D4043"/>
      <c r="E4043" s="8"/>
      <c r="F4043"/>
      <c r="G4043">
        <f>SUM(Tabuľka9[[#This Row],[Predpokladané spotrebované množstvo 07-12/2022]]*Tabuľka9[[#This Row],[Cena MJ S  DPH]])</f>
        <v>0</v>
      </c>
      <c r="H4043" s="1">
        <v>648124</v>
      </c>
      <c r="I4043" t="str">
        <f>_xlfn.XLOOKUP(Tabuľka9[[#This Row],[IČO]],Zlúčenie1[IČO],Zlúčenie1[zariadenie_short])</f>
        <v>DSS Tornaľa</v>
      </c>
      <c r="J4043" t="str">
        <f>_xlfn.XLOOKUP(Tabuľka9[[#This Row],[IČO]],Zlúčenie1[IČO],Zlúčenie1[cis_obce.okres_skratka])</f>
        <v>RA</v>
      </c>
    </row>
    <row r="4044" spans="1:10" hidden="1" x14ac:dyDescent="0.25">
      <c r="A4044" t="s">
        <v>122</v>
      </c>
      <c r="B4044" t="s">
        <v>151</v>
      </c>
      <c r="C4044" t="s">
        <v>10</v>
      </c>
      <c r="D4044"/>
      <c r="E4044" s="8">
        <v>5.29</v>
      </c>
      <c r="F4044">
        <v>24</v>
      </c>
      <c r="G4044">
        <f>SUM(Tabuľka9[[#This Row],[Predpokladané spotrebované množstvo 07-12/2022]]*Tabuľka9[[#This Row],[Cena MJ S  DPH]])</f>
        <v>126.96000000000001</v>
      </c>
      <c r="H4044" s="1">
        <v>648124</v>
      </c>
      <c r="I4044" t="str">
        <f>_xlfn.XLOOKUP(Tabuľka9[[#This Row],[IČO]],Zlúčenie1[IČO],Zlúčenie1[zariadenie_short])</f>
        <v>DSS Tornaľa</v>
      </c>
      <c r="J4044" t="str">
        <f>_xlfn.XLOOKUP(Tabuľka9[[#This Row],[IČO]],Zlúčenie1[IČO],Zlúčenie1[cis_obce.okres_skratka])</f>
        <v>RA</v>
      </c>
    </row>
    <row r="4045" spans="1:10" hidden="1" x14ac:dyDescent="0.25">
      <c r="A4045" t="s">
        <v>122</v>
      </c>
      <c r="B4045" t="s">
        <v>152</v>
      </c>
      <c r="C4045" t="s">
        <v>10</v>
      </c>
      <c r="D4045"/>
      <c r="E4045" s="8">
        <v>4.59</v>
      </c>
      <c r="F4045">
        <v>24</v>
      </c>
      <c r="G4045">
        <f>SUM(Tabuľka9[[#This Row],[Predpokladané spotrebované množstvo 07-12/2022]]*Tabuľka9[[#This Row],[Cena MJ S  DPH]])</f>
        <v>110.16</v>
      </c>
      <c r="H4045" s="1">
        <v>648124</v>
      </c>
      <c r="I4045" t="str">
        <f>_xlfn.XLOOKUP(Tabuľka9[[#This Row],[IČO]],Zlúčenie1[IČO],Zlúčenie1[zariadenie_short])</f>
        <v>DSS Tornaľa</v>
      </c>
      <c r="J4045" t="str">
        <f>_xlfn.XLOOKUP(Tabuľka9[[#This Row],[IČO]],Zlúčenie1[IČO],Zlúčenie1[cis_obce.okres_skratka])</f>
        <v>RA</v>
      </c>
    </row>
    <row r="4046" spans="1:10" hidden="1" x14ac:dyDescent="0.25">
      <c r="A4046" t="s">
        <v>122</v>
      </c>
      <c r="B4046" t="s">
        <v>153</v>
      </c>
      <c r="C4046" t="s">
        <v>10</v>
      </c>
      <c r="D4046"/>
      <c r="E4046" s="8">
        <v>5.29</v>
      </c>
      <c r="F4046">
        <v>24</v>
      </c>
      <c r="G4046">
        <f>SUM(Tabuľka9[[#This Row],[Predpokladané spotrebované množstvo 07-12/2022]]*Tabuľka9[[#This Row],[Cena MJ S  DPH]])</f>
        <v>126.96000000000001</v>
      </c>
      <c r="H4046" s="1">
        <v>648124</v>
      </c>
      <c r="I4046" t="str">
        <f>_xlfn.XLOOKUP(Tabuľka9[[#This Row],[IČO]],Zlúčenie1[IČO],Zlúčenie1[zariadenie_short])</f>
        <v>DSS Tornaľa</v>
      </c>
      <c r="J4046" t="str">
        <f>_xlfn.XLOOKUP(Tabuľka9[[#This Row],[IČO]],Zlúčenie1[IČO],Zlúčenie1[cis_obce.okres_skratka])</f>
        <v>RA</v>
      </c>
    </row>
    <row r="4047" spans="1:10" hidden="1" x14ac:dyDescent="0.25">
      <c r="A4047" t="s">
        <v>122</v>
      </c>
      <c r="B4047" t="s">
        <v>154</v>
      </c>
      <c r="C4047" t="s">
        <v>10</v>
      </c>
      <c r="D4047"/>
      <c r="E4047" s="8">
        <v>2.39</v>
      </c>
      <c r="F4047">
        <v>170</v>
      </c>
      <c r="G4047">
        <f>SUM(Tabuľka9[[#This Row],[Predpokladané spotrebované množstvo 07-12/2022]]*Tabuľka9[[#This Row],[Cena MJ S  DPH]])</f>
        <v>406.3</v>
      </c>
      <c r="H4047" s="1">
        <v>648124</v>
      </c>
      <c r="I4047" t="str">
        <f>_xlfn.XLOOKUP(Tabuľka9[[#This Row],[IČO]],Zlúčenie1[IČO],Zlúčenie1[zariadenie_short])</f>
        <v>DSS Tornaľa</v>
      </c>
      <c r="J4047" t="str">
        <f>_xlfn.XLOOKUP(Tabuľka9[[#This Row],[IČO]],Zlúčenie1[IČO],Zlúčenie1[cis_obce.okres_skratka])</f>
        <v>RA</v>
      </c>
    </row>
    <row r="4048" spans="1:10" hidden="1" x14ac:dyDescent="0.25">
      <c r="A4048" t="s">
        <v>122</v>
      </c>
      <c r="B4048" t="s">
        <v>155</v>
      </c>
      <c r="C4048" t="s">
        <v>10</v>
      </c>
      <c r="D4048"/>
      <c r="E4048" s="8"/>
      <c r="F4048"/>
      <c r="G4048">
        <f>SUM(Tabuľka9[[#This Row],[Predpokladané spotrebované množstvo 07-12/2022]]*Tabuľka9[[#This Row],[Cena MJ S  DPH]])</f>
        <v>0</v>
      </c>
      <c r="H4048" s="1">
        <v>648124</v>
      </c>
      <c r="I4048" t="str">
        <f>_xlfn.XLOOKUP(Tabuľka9[[#This Row],[IČO]],Zlúčenie1[IČO],Zlúčenie1[zariadenie_short])</f>
        <v>DSS Tornaľa</v>
      </c>
      <c r="J4048" t="str">
        <f>_xlfn.XLOOKUP(Tabuľka9[[#This Row],[IČO]],Zlúčenie1[IČO],Zlúčenie1[cis_obce.okres_skratka])</f>
        <v>RA</v>
      </c>
    </row>
    <row r="4049" spans="1:10" hidden="1" x14ac:dyDescent="0.25">
      <c r="A4049" t="s">
        <v>122</v>
      </c>
      <c r="B4049" t="s">
        <v>156</v>
      </c>
      <c r="C4049" t="s">
        <v>10</v>
      </c>
      <c r="D4049"/>
      <c r="E4049" s="8">
        <v>4.5</v>
      </c>
      <c r="F4049">
        <v>36</v>
      </c>
      <c r="G4049">
        <f>SUM(Tabuľka9[[#This Row],[Predpokladané spotrebované množstvo 07-12/2022]]*Tabuľka9[[#This Row],[Cena MJ S  DPH]])</f>
        <v>162</v>
      </c>
      <c r="H4049" s="1">
        <v>648124</v>
      </c>
      <c r="I4049" t="str">
        <f>_xlfn.XLOOKUP(Tabuľka9[[#This Row],[IČO]],Zlúčenie1[IČO],Zlúčenie1[zariadenie_short])</f>
        <v>DSS Tornaľa</v>
      </c>
      <c r="J4049" t="str">
        <f>_xlfn.XLOOKUP(Tabuľka9[[#This Row],[IČO]],Zlúčenie1[IČO],Zlúčenie1[cis_obce.okres_skratka])</f>
        <v>RA</v>
      </c>
    </row>
    <row r="4050" spans="1:10" hidden="1" x14ac:dyDescent="0.25">
      <c r="A4050" t="s">
        <v>122</v>
      </c>
      <c r="B4050" t="s">
        <v>157</v>
      </c>
      <c r="C4050" t="s">
        <v>10</v>
      </c>
      <c r="D4050"/>
      <c r="E4050" s="8"/>
      <c r="F4050"/>
      <c r="G4050">
        <f>SUM(Tabuľka9[[#This Row],[Predpokladané spotrebované množstvo 07-12/2022]]*Tabuľka9[[#This Row],[Cena MJ S  DPH]])</f>
        <v>0</v>
      </c>
      <c r="H4050" s="1">
        <v>648124</v>
      </c>
      <c r="I4050" t="str">
        <f>_xlfn.XLOOKUP(Tabuľka9[[#This Row],[IČO]],Zlúčenie1[IČO],Zlúčenie1[zariadenie_short])</f>
        <v>DSS Tornaľa</v>
      </c>
      <c r="J4050" t="str">
        <f>_xlfn.XLOOKUP(Tabuľka9[[#This Row],[IČO]],Zlúčenie1[IČO],Zlúčenie1[cis_obce.okres_skratka])</f>
        <v>RA</v>
      </c>
    </row>
    <row r="4051" spans="1:10" hidden="1" x14ac:dyDescent="0.25">
      <c r="A4051" t="s">
        <v>122</v>
      </c>
      <c r="B4051" t="s">
        <v>158</v>
      </c>
      <c r="C4051" t="s">
        <v>10</v>
      </c>
      <c r="D4051"/>
      <c r="E4051" s="8"/>
      <c r="F4051"/>
      <c r="G4051">
        <f>SUM(Tabuľka9[[#This Row],[Predpokladané spotrebované množstvo 07-12/2022]]*Tabuľka9[[#This Row],[Cena MJ S  DPH]])</f>
        <v>0</v>
      </c>
      <c r="H4051" s="1">
        <v>648124</v>
      </c>
      <c r="I4051" t="str">
        <f>_xlfn.XLOOKUP(Tabuľka9[[#This Row],[IČO]],Zlúčenie1[IČO],Zlúčenie1[zariadenie_short])</f>
        <v>DSS Tornaľa</v>
      </c>
      <c r="J4051" t="str">
        <f>_xlfn.XLOOKUP(Tabuľka9[[#This Row],[IČO]],Zlúčenie1[IČO],Zlúčenie1[cis_obce.okres_skratka])</f>
        <v>RA</v>
      </c>
    </row>
    <row r="4052" spans="1:10" hidden="1" x14ac:dyDescent="0.25">
      <c r="A4052" t="s">
        <v>122</v>
      </c>
      <c r="B4052" t="s">
        <v>159</v>
      </c>
      <c r="C4052" t="s">
        <v>10</v>
      </c>
      <c r="D4052"/>
      <c r="E4052" s="8">
        <v>2</v>
      </c>
      <c r="F4052">
        <v>27</v>
      </c>
      <c r="G4052">
        <f>SUM(Tabuľka9[[#This Row],[Predpokladané spotrebované množstvo 07-12/2022]]*Tabuľka9[[#This Row],[Cena MJ S  DPH]])</f>
        <v>54</v>
      </c>
      <c r="H4052" s="1">
        <v>648124</v>
      </c>
      <c r="I4052" t="str">
        <f>_xlfn.XLOOKUP(Tabuľka9[[#This Row],[IČO]],Zlúčenie1[IČO],Zlúčenie1[zariadenie_short])</f>
        <v>DSS Tornaľa</v>
      </c>
      <c r="J4052" t="str">
        <f>_xlfn.XLOOKUP(Tabuľka9[[#This Row],[IČO]],Zlúčenie1[IČO],Zlúčenie1[cis_obce.okres_skratka])</f>
        <v>RA</v>
      </c>
    </row>
    <row r="4053" spans="1:10" hidden="1" x14ac:dyDescent="0.25">
      <c r="A4053" t="s">
        <v>122</v>
      </c>
      <c r="B4053" t="s">
        <v>160</v>
      </c>
      <c r="C4053" t="s">
        <v>10</v>
      </c>
      <c r="D4053"/>
      <c r="E4053" s="8"/>
      <c r="F4053"/>
      <c r="G4053">
        <f>SUM(Tabuľka9[[#This Row],[Predpokladané spotrebované množstvo 07-12/2022]]*Tabuľka9[[#This Row],[Cena MJ S  DPH]])</f>
        <v>0</v>
      </c>
      <c r="H4053" s="1">
        <v>648124</v>
      </c>
      <c r="I4053" t="str">
        <f>_xlfn.XLOOKUP(Tabuľka9[[#This Row],[IČO]],Zlúčenie1[IČO],Zlúčenie1[zariadenie_short])</f>
        <v>DSS Tornaľa</v>
      </c>
      <c r="J4053" t="str">
        <f>_xlfn.XLOOKUP(Tabuľka9[[#This Row],[IČO]],Zlúčenie1[IČO],Zlúčenie1[cis_obce.okres_skratka])</f>
        <v>RA</v>
      </c>
    </row>
    <row r="4054" spans="1:10" hidden="1" x14ac:dyDescent="0.25">
      <c r="A4054" t="s">
        <v>122</v>
      </c>
      <c r="B4054" t="s">
        <v>161</v>
      </c>
      <c r="C4054" t="s">
        <v>10</v>
      </c>
      <c r="D4054"/>
      <c r="E4054" s="8">
        <v>3.49</v>
      </c>
      <c r="F4054">
        <v>18</v>
      </c>
      <c r="G4054">
        <f>SUM(Tabuľka9[[#This Row],[Predpokladané spotrebované množstvo 07-12/2022]]*Tabuľka9[[#This Row],[Cena MJ S  DPH]])</f>
        <v>62.820000000000007</v>
      </c>
      <c r="H4054" s="1">
        <v>648124</v>
      </c>
      <c r="I4054" t="str">
        <f>_xlfn.XLOOKUP(Tabuľka9[[#This Row],[IČO]],Zlúčenie1[IČO],Zlúčenie1[zariadenie_short])</f>
        <v>DSS Tornaľa</v>
      </c>
      <c r="J4054" t="str">
        <f>_xlfn.XLOOKUP(Tabuľka9[[#This Row],[IČO]],Zlúčenie1[IČO],Zlúčenie1[cis_obce.okres_skratka])</f>
        <v>RA</v>
      </c>
    </row>
    <row r="4055" spans="1:10" hidden="1" x14ac:dyDescent="0.25">
      <c r="A4055" t="s">
        <v>122</v>
      </c>
      <c r="B4055" t="s">
        <v>162</v>
      </c>
      <c r="C4055" t="s">
        <v>10</v>
      </c>
      <c r="D4055"/>
      <c r="E4055" s="8"/>
      <c r="F4055"/>
      <c r="G4055">
        <f>SUM(Tabuľka9[[#This Row],[Predpokladané spotrebované množstvo 07-12/2022]]*Tabuľka9[[#This Row],[Cena MJ S  DPH]])</f>
        <v>0</v>
      </c>
      <c r="H4055" s="1">
        <v>648124</v>
      </c>
      <c r="I4055" t="str">
        <f>_xlfn.XLOOKUP(Tabuľka9[[#This Row],[IČO]],Zlúčenie1[IČO],Zlúčenie1[zariadenie_short])</f>
        <v>DSS Tornaľa</v>
      </c>
      <c r="J4055" t="str">
        <f>_xlfn.XLOOKUP(Tabuľka9[[#This Row],[IČO]],Zlúčenie1[IČO],Zlúčenie1[cis_obce.okres_skratka])</f>
        <v>RA</v>
      </c>
    </row>
    <row r="4056" spans="1:10" hidden="1" x14ac:dyDescent="0.25">
      <c r="A4056" t="s">
        <v>122</v>
      </c>
      <c r="B4056" t="s">
        <v>163</v>
      </c>
      <c r="C4056" t="s">
        <v>10</v>
      </c>
      <c r="D4056"/>
      <c r="E4056" s="8"/>
      <c r="F4056"/>
      <c r="G4056">
        <f>SUM(Tabuľka9[[#This Row],[Predpokladané spotrebované množstvo 07-12/2022]]*Tabuľka9[[#This Row],[Cena MJ S  DPH]])</f>
        <v>0</v>
      </c>
      <c r="H4056" s="1">
        <v>648124</v>
      </c>
      <c r="I4056" t="str">
        <f>_xlfn.XLOOKUP(Tabuľka9[[#This Row],[IČO]],Zlúčenie1[IČO],Zlúčenie1[zariadenie_short])</f>
        <v>DSS Tornaľa</v>
      </c>
      <c r="J4056" t="str">
        <f>_xlfn.XLOOKUP(Tabuľka9[[#This Row],[IČO]],Zlúčenie1[IČO],Zlúčenie1[cis_obce.okres_skratka])</f>
        <v>RA</v>
      </c>
    </row>
    <row r="4057" spans="1:10" hidden="1" x14ac:dyDescent="0.25">
      <c r="A4057" t="s">
        <v>122</v>
      </c>
      <c r="B4057" t="s">
        <v>164</v>
      </c>
      <c r="C4057" t="s">
        <v>10</v>
      </c>
      <c r="D4057"/>
      <c r="E4057" s="8">
        <v>3.69</v>
      </c>
      <c r="F4057">
        <v>16</v>
      </c>
      <c r="G4057">
        <f>SUM(Tabuľka9[[#This Row],[Predpokladané spotrebované množstvo 07-12/2022]]*Tabuľka9[[#This Row],[Cena MJ S  DPH]])</f>
        <v>59.04</v>
      </c>
      <c r="H4057" s="1">
        <v>648124</v>
      </c>
      <c r="I4057" t="str">
        <f>_xlfn.XLOOKUP(Tabuľka9[[#This Row],[IČO]],Zlúčenie1[IČO],Zlúčenie1[zariadenie_short])</f>
        <v>DSS Tornaľa</v>
      </c>
      <c r="J4057" t="str">
        <f>_xlfn.XLOOKUP(Tabuľka9[[#This Row],[IČO]],Zlúčenie1[IČO],Zlúčenie1[cis_obce.okres_skratka])</f>
        <v>RA</v>
      </c>
    </row>
    <row r="4058" spans="1:10" hidden="1" x14ac:dyDescent="0.25">
      <c r="A4058" t="s">
        <v>122</v>
      </c>
      <c r="B4058" t="s">
        <v>165</v>
      </c>
      <c r="C4058" t="s">
        <v>10</v>
      </c>
      <c r="D4058"/>
      <c r="E4058" s="8">
        <v>1.9</v>
      </c>
      <c r="F4058">
        <v>360</v>
      </c>
      <c r="G4058">
        <f>SUM(Tabuľka9[[#This Row],[Predpokladané spotrebované množstvo 07-12/2022]]*Tabuľka9[[#This Row],[Cena MJ S  DPH]])</f>
        <v>684</v>
      </c>
      <c r="H4058" s="1">
        <v>648124</v>
      </c>
      <c r="I4058" t="str">
        <f>_xlfn.XLOOKUP(Tabuľka9[[#This Row],[IČO]],Zlúčenie1[IČO],Zlúčenie1[zariadenie_short])</f>
        <v>DSS Tornaľa</v>
      </c>
      <c r="J4058" t="str">
        <f>_xlfn.XLOOKUP(Tabuľka9[[#This Row],[IČO]],Zlúčenie1[IČO],Zlúčenie1[cis_obce.okres_skratka])</f>
        <v>RA</v>
      </c>
    </row>
    <row r="4059" spans="1:10" hidden="1" x14ac:dyDescent="0.25">
      <c r="A4059" t="s">
        <v>122</v>
      </c>
      <c r="B4059" t="s">
        <v>166</v>
      </c>
      <c r="C4059" t="s">
        <v>10</v>
      </c>
      <c r="D4059"/>
      <c r="E4059" s="8"/>
      <c r="F4059"/>
      <c r="G4059">
        <f>SUM(Tabuľka9[[#This Row],[Predpokladané spotrebované množstvo 07-12/2022]]*Tabuľka9[[#This Row],[Cena MJ S  DPH]])</f>
        <v>0</v>
      </c>
      <c r="H4059" s="1">
        <v>648124</v>
      </c>
      <c r="I4059" t="str">
        <f>_xlfn.XLOOKUP(Tabuľka9[[#This Row],[IČO]],Zlúčenie1[IČO],Zlúčenie1[zariadenie_short])</f>
        <v>DSS Tornaľa</v>
      </c>
      <c r="J4059" t="str">
        <f>_xlfn.XLOOKUP(Tabuľka9[[#This Row],[IČO]],Zlúčenie1[IČO],Zlúčenie1[cis_obce.okres_skratka])</f>
        <v>RA</v>
      </c>
    </row>
    <row r="4060" spans="1:10" hidden="1" x14ac:dyDescent="0.25">
      <c r="A4060" t="s">
        <v>122</v>
      </c>
      <c r="B4060" t="s">
        <v>167</v>
      </c>
      <c r="C4060" t="s">
        <v>10</v>
      </c>
      <c r="D4060"/>
      <c r="E4060" s="8">
        <v>2.25</v>
      </c>
      <c r="F4060">
        <v>90</v>
      </c>
      <c r="G4060">
        <f>SUM(Tabuľka9[[#This Row],[Predpokladané spotrebované množstvo 07-12/2022]]*Tabuľka9[[#This Row],[Cena MJ S  DPH]])</f>
        <v>202.5</v>
      </c>
      <c r="H4060" s="1">
        <v>648124</v>
      </c>
      <c r="I4060" t="str">
        <f>_xlfn.XLOOKUP(Tabuľka9[[#This Row],[IČO]],Zlúčenie1[IČO],Zlúčenie1[zariadenie_short])</f>
        <v>DSS Tornaľa</v>
      </c>
      <c r="J4060" t="str">
        <f>_xlfn.XLOOKUP(Tabuľka9[[#This Row],[IČO]],Zlúčenie1[IČO],Zlúčenie1[cis_obce.okres_skratka])</f>
        <v>RA</v>
      </c>
    </row>
    <row r="4061" spans="1:10" hidden="1" x14ac:dyDescent="0.25">
      <c r="A4061" t="s">
        <v>122</v>
      </c>
      <c r="B4061" t="s">
        <v>168</v>
      </c>
      <c r="C4061" t="s">
        <v>10</v>
      </c>
      <c r="D4061"/>
      <c r="E4061" s="8"/>
      <c r="F4061"/>
      <c r="G4061">
        <f>SUM(Tabuľka9[[#This Row],[Predpokladané spotrebované množstvo 07-12/2022]]*Tabuľka9[[#This Row],[Cena MJ S  DPH]])</f>
        <v>0</v>
      </c>
      <c r="H4061" s="1">
        <v>648124</v>
      </c>
      <c r="I4061" t="str">
        <f>_xlfn.XLOOKUP(Tabuľka9[[#This Row],[IČO]],Zlúčenie1[IČO],Zlúčenie1[zariadenie_short])</f>
        <v>DSS Tornaľa</v>
      </c>
      <c r="J4061" t="str">
        <f>_xlfn.XLOOKUP(Tabuľka9[[#This Row],[IČO]],Zlúčenie1[IČO],Zlúčenie1[cis_obce.okres_skratka])</f>
        <v>RA</v>
      </c>
    </row>
    <row r="4062" spans="1:10" hidden="1" x14ac:dyDescent="0.25">
      <c r="A4062" t="s">
        <v>122</v>
      </c>
      <c r="B4062" t="s">
        <v>169</v>
      </c>
      <c r="C4062" t="s">
        <v>10</v>
      </c>
      <c r="D4062"/>
      <c r="E4062" s="8"/>
      <c r="F4062"/>
      <c r="G4062">
        <f>SUM(Tabuľka9[[#This Row],[Predpokladané spotrebované množstvo 07-12/2022]]*Tabuľka9[[#This Row],[Cena MJ S  DPH]])</f>
        <v>0</v>
      </c>
      <c r="H4062" s="1">
        <v>648124</v>
      </c>
      <c r="I4062" t="str">
        <f>_xlfn.XLOOKUP(Tabuľka9[[#This Row],[IČO]],Zlúčenie1[IČO],Zlúčenie1[zariadenie_short])</f>
        <v>DSS Tornaľa</v>
      </c>
      <c r="J4062" t="str">
        <f>_xlfn.XLOOKUP(Tabuľka9[[#This Row],[IČO]],Zlúčenie1[IČO],Zlúčenie1[cis_obce.okres_skratka])</f>
        <v>RA</v>
      </c>
    </row>
    <row r="4063" spans="1:10" hidden="1" x14ac:dyDescent="0.25">
      <c r="A4063" t="s">
        <v>122</v>
      </c>
      <c r="B4063" t="s">
        <v>170</v>
      </c>
      <c r="C4063" t="s">
        <v>10</v>
      </c>
      <c r="D4063"/>
      <c r="E4063" s="8"/>
      <c r="F4063"/>
      <c r="G4063">
        <f>SUM(Tabuľka9[[#This Row],[Predpokladané spotrebované množstvo 07-12/2022]]*Tabuľka9[[#This Row],[Cena MJ S  DPH]])</f>
        <v>0</v>
      </c>
      <c r="H4063" s="1">
        <v>648124</v>
      </c>
      <c r="I4063" t="str">
        <f>_xlfn.XLOOKUP(Tabuľka9[[#This Row],[IČO]],Zlúčenie1[IČO],Zlúčenie1[zariadenie_short])</f>
        <v>DSS Tornaľa</v>
      </c>
      <c r="J4063" t="str">
        <f>_xlfn.XLOOKUP(Tabuľka9[[#This Row],[IČO]],Zlúčenie1[IČO],Zlúčenie1[cis_obce.okres_skratka])</f>
        <v>RA</v>
      </c>
    </row>
    <row r="4064" spans="1:10" hidden="1" x14ac:dyDescent="0.25">
      <c r="A4064" t="s">
        <v>122</v>
      </c>
      <c r="B4064" t="s">
        <v>171</v>
      </c>
      <c r="C4064" t="s">
        <v>10</v>
      </c>
      <c r="D4064"/>
      <c r="E4064" s="8"/>
      <c r="F4064"/>
      <c r="G4064">
        <f>SUM(Tabuľka9[[#This Row],[Predpokladané spotrebované množstvo 07-12/2022]]*Tabuľka9[[#This Row],[Cena MJ S  DPH]])</f>
        <v>0</v>
      </c>
      <c r="H4064" s="1">
        <v>648124</v>
      </c>
      <c r="I4064" t="str">
        <f>_xlfn.XLOOKUP(Tabuľka9[[#This Row],[IČO]],Zlúčenie1[IČO],Zlúčenie1[zariadenie_short])</f>
        <v>DSS Tornaľa</v>
      </c>
      <c r="J4064" t="str">
        <f>_xlfn.XLOOKUP(Tabuľka9[[#This Row],[IČO]],Zlúčenie1[IČO],Zlúčenie1[cis_obce.okres_skratka])</f>
        <v>RA</v>
      </c>
    </row>
    <row r="4065" spans="1:10" hidden="1" x14ac:dyDescent="0.25">
      <c r="A4065" t="s">
        <v>122</v>
      </c>
      <c r="B4065" t="s">
        <v>172</v>
      </c>
      <c r="C4065" t="s">
        <v>10</v>
      </c>
      <c r="D4065"/>
      <c r="E4065" s="8">
        <v>2.99</v>
      </c>
      <c r="F4065">
        <v>120</v>
      </c>
      <c r="G4065">
        <f>SUM(Tabuľka9[[#This Row],[Predpokladané spotrebované množstvo 07-12/2022]]*Tabuľka9[[#This Row],[Cena MJ S  DPH]])</f>
        <v>358.8</v>
      </c>
      <c r="H4065" s="1">
        <v>648124</v>
      </c>
      <c r="I4065" t="str">
        <f>_xlfn.XLOOKUP(Tabuľka9[[#This Row],[IČO]],Zlúčenie1[IČO],Zlúčenie1[zariadenie_short])</f>
        <v>DSS Tornaľa</v>
      </c>
      <c r="J4065" t="str">
        <f>_xlfn.XLOOKUP(Tabuľka9[[#This Row],[IČO]],Zlúčenie1[IČO],Zlúčenie1[cis_obce.okres_skratka])</f>
        <v>RA</v>
      </c>
    </row>
    <row r="4066" spans="1:10" hidden="1" x14ac:dyDescent="0.25">
      <c r="A4066" t="s">
        <v>122</v>
      </c>
      <c r="B4066" t="s">
        <v>173</v>
      </c>
      <c r="C4066" t="s">
        <v>10</v>
      </c>
      <c r="D4066"/>
      <c r="E4066" s="8"/>
      <c r="F4066"/>
      <c r="G4066">
        <f>SUM(Tabuľka9[[#This Row],[Predpokladané spotrebované množstvo 07-12/2022]]*Tabuľka9[[#This Row],[Cena MJ S  DPH]])</f>
        <v>0</v>
      </c>
      <c r="H4066" s="1">
        <v>648124</v>
      </c>
      <c r="I4066" t="str">
        <f>_xlfn.XLOOKUP(Tabuľka9[[#This Row],[IČO]],Zlúčenie1[IČO],Zlúčenie1[zariadenie_short])</f>
        <v>DSS Tornaľa</v>
      </c>
      <c r="J4066" t="str">
        <f>_xlfn.XLOOKUP(Tabuľka9[[#This Row],[IČO]],Zlúčenie1[IČO],Zlúčenie1[cis_obce.okres_skratka])</f>
        <v>RA</v>
      </c>
    </row>
    <row r="4067" spans="1:10" hidden="1" x14ac:dyDescent="0.25">
      <c r="A4067" t="s">
        <v>122</v>
      </c>
      <c r="B4067" t="s">
        <v>174</v>
      </c>
      <c r="C4067" t="s">
        <v>10</v>
      </c>
      <c r="D4067"/>
      <c r="E4067" s="8"/>
      <c r="F4067"/>
      <c r="G4067">
        <f>SUM(Tabuľka9[[#This Row],[Predpokladané spotrebované množstvo 07-12/2022]]*Tabuľka9[[#This Row],[Cena MJ S  DPH]])</f>
        <v>0</v>
      </c>
      <c r="H4067" s="1">
        <v>648124</v>
      </c>
      <c r="I4067" t="str">
        <f>_xlfn.XLOOKUP(Tabuľka9[[#This Row],[IČO]],Zlúčenie1[IČO],Zlúčenie1[zariadenie_short])</f>
        <v>DSS Tornaľa</v>
      </c>
      <c r="J4067" t="str">
        <f>_xlfn.XLOOKUP(Tabuľka9[[#This Row],[IČO]],Zlúčenie1[IČO],Zlúčenie1[cis_obce.okres_skratka])</f>
        <v>RA</v>
      </c>
    </row>
    <row r="4068" spans="1:10" hidden="1" x14ac:dyDescent="0.25">
      <c r="A4068" t="s">
        <v>122</v>
      </c>
      <c r="B4068" t="s">
        <v>175</v>
      </c>
      <c r="C4068" t="s">
        <v>10</v>
      </c>
      <c r="D4068"/>
      <c r="E4068" s="8">
        <v>3.59</v>
      </c>
      <c r="F4068">
        <v>28</v>
      </c>
      <c r="G4068">
        <f>SUM(Tabuľka9[[#This Row],[Predpokladané spotrebované množstvo 07-12/2022]]*Tabuľka9[[#This Row],[Cena MJ S  DPH]])</f>
        <v>100.52</v>
      </c>
      <c r="H4068" s="1">
        <v>648124</v>
      </c>
      <c r="I4068" t="str">
        <f>_xlfn.XLOOKUP(Tabuľka9[[#This Row],[IČO]],Zlúčenie1[IČO],Zlúčenie1[zariadenie_short])</f>
        <v>DSS Tornaľa</v>
      </c>
      <c r="J4068" t="str">
        <f>_xlfn.XLOOKUP(Tabuľka9[[#This Row],[IČO]],Zlúčenie1[IČO],Zlúčenie1[cis_obce.okres_skratka])</f>
        <v>RA</v>
      </c>
    </row>
    <row r="4069" spans="1:10" hidden="1" x14ac:dyDescent="0.25">
      <c r="A4069" t="s">
        <v>122</v>
      </c>
      <c r="B4069" t="s">
        <v>176</v>
      </c>
      <c r="C4069" t="s">
        <v>10</v>
      </c>
      <c r="D4069"/>
      <c r="E4069" s="8"/>
      <c r="F4069"/>
      <c r="G4069">
        <f>SUM(Tabuľka9[[#This Row],[Predpokladané spotrebované množstvo 07-12/2022]]*Tabuľka9[[#This Row],[Cena MJ S  DPH]])</f>
        <v>0</v>
      </c>
      <c r="H4069" s="1">
        <v>648124</v>
      </c>
      <c r="I4069" t="str">
        <f>_xlfn.XLOOKUP(Tabuľka9[[#This Row],[IČO]],Zlúčenie1[IČO],Zlúčenie1[zariadenie_short])</f>
        <v>DSS Tornaľa</v>
      </c>
      <c r="J4069" t="str">
        <f>_xlfn.XLOOKUP(Tabuľka9[[#This Row],[IČO]],Zlúčenie1[IČO],Zlúčenie1[cis_obce.okres_skratka])</f>
        <v>RA</v>
      </c>
    </row>
    <row r="4070" spans="1:10" hidden="1" x14ac:dyDescent="0.25">
      <c r="A4070" t="s">
        <v>122</v>
      </c>
      <c r="B4070" t="s">
        <v>177</v>
      </c>
      <c r="C4070" t="s">
        <v>10</v>
      </c>
      <c r="D4070"/>
      <c r="E4070" s="8"/>
      <c r="F4070"/>
      <c r="G4070">
        <f>SUM(Tabuľka9[[#This Row],[Predpokladané spotrebované množstvo 07-12/2022]]*Tabuľka9[[#This Row],[Cena MJ S  DPH]])</f>
        <v>0</v>
      </c>
      <c r="H4070" s="1">
        <v>648124</v>
      </c>
      <c r="I4070" t="str">
        <f>_xlfn.XLOOKUP(Tabuľka9[[#This Row],[IČO]],Zlúčenie1[IČO],Zlúčenie1[zariadenie_short])</f>
        <v>DSS Tornaľa</v>
      </c>
      <c r="J4070" t="str">
        <f>_xlfn.XLOOKUP(Tabuľka9[[#This Row],[IČO]],Zlúčenie1[IČO],Zlúčenie1[cis_obce.okres_skratka])</f>
        <v>RA</v>
      </c>
    </row>
    <row r="4071" spans="1:10" hidden="1" x14ac:dyDescent="0.25">
      <c r="A4071" t="s">
        <v>122</v>
      </c>
      <c r="B4071" t="s">
        <v>178</v>
      </c>
      <c r="C4071" t="s">
        <v>10</v>
      </c>
      <c r="D4071"/>
      <c r="E4071" s="8"/>
      <c r="F4071"/>
      <c r="G4071">
        <f>SUM(Tabuľka9[[#This Row],[Predpokladané spotrebované množstvo 07-12/2022]]*Tabuľka9[[#This Row],[Cena MJ S  DPH]])</f>
        <v>0</v>
      </c>
      <c r="H4071" s="1">
        <v>648124</v>
      </c>
      <c r="I4071" t="str">
        <f>_xlfn.XLOOKUP(Tabuľka9[[#This Row],[IČO]],Zlúčenie1[IČO],Zlúčenie1[zariadenie_short])</f>
        <v>DSS Tornaľa</v>
      </c>
      <c r="J4071" t="str">
        <f>_xlfn.XLOOKUP(Tabuľka9[[#This Row],[IČO]],Zlúčenie1[IČO],Zlúčenie1[cis_obce.okres_skratka])</f>
        <v>RA</v>
      </c>
    </row>
    <row r="4072" spans="1:10" hidden="1" x14ac:dyDescent="0.25">
      <c r="A4072" t="s">
        <v>122</v>
      </c>
      <c r="B4072" t="s">
        <v>179</v>
      </c>
      <c r="C4072" t="s">
        <v>10</v>
      </c>
      <c r="D4072"/>
      <c r="E4072" s="8">
        <v>3.19</v>
      </c>
      <c r="F4072">
        <v>14</v>
      </c>
      <c r="G4072">
        <f>SUM(Tabuľka9[[#This Row],[Predpokladané spotrebované množstvo 07-12/2022]]*Tabuľka9[[#This Row],[Cena MJ S  DPH]])</f>
        <v>44.66</v>
      </c>
      <c r="H4072" s="1">
        <v>648124</v>
      </c>
      <c r="I4072" t="str">
        <f>_xlfn.XLOOKUP(Tabuľka9[[#This Row],[IČO]],Zlúčenie1[IČO],Zlúčenie1[zariadenie_short])</f>
        <v>DSS Tornaľa</v>
      </c>
      <c r="J4072" t="str">
        <f>_xlfn.XLOOKUP(Tabuľka9[[#This Row],[IČO]],Zlúčenie1[IČO],Zlúčenie1[cis_obce.okres_skratka])</f>
        <v>RA</v>
      </c>
    </row>
    <row r="4073" spans="1:10" hidden="1" x14ac:dyDescent="0.25">
      <c r="A4073" t="s">
        <v>122</v>
      </c>
      <c r="B4073" t="s">
        <v>180</v>
      </c>
      <c r="C4073" t="s">
        <v>10</v>
      </c>
      <c r="D4073"/>
      <c r="E4073" s="8"/>
      <c r="F4073"/>
      <c r="G4073">
        <f>SUM(Tabuľka9[[#This Row],[Predpokladané spotrebované množstvo 07-12/2022]]*Tabuľka9[[#This Row],[Cena MJ S  DPH]])</f>
        <v>0</v>
      </c>
      <c r="H4073" s="1">
        <v>648124</v>
      </c>
      <c r="I4073" t="str">
        <f>_xlfn.XLOOKUP(Tabuľka9[[#This Row],[IČO]],Zlúčenie1[IČO],Zlúčenie1[zariadenie_short])</f>
        <v>DSS Tornaľa</v>
      </c>
      <c r="J4073" t="str">
        <f>_xlfn.XLOOKUP(Tabuľka9[[#This Row],[IČO]],Zlúčenie1[IČO],Zlúčenie1[cis_obce.okres_skratka])</f>
        <v>RA</v>
      </c>
    </row>
    <row r="4074" spans="1:10" hidden="1" x14ac:dyDescent="0.25">
      <c r="A4074" t="s">
        <v>122</v>
      </c>
      <c r="B4074" t="s">
        <v>181</v>
      </c>
      <c r="C4074" t="s">
        <v>10</v>
      </c>
      <c r="D4074"/>
      <c r="E4074" s="8"/>
      <c r="F4074"/>
      <c r="G4074">
        <f>SUM(Tabuľka9[[#This Row],[Predpokladané spotrebované množstvo 07-12/2022]]*Tabuľka9[[#This Row],[Cena MJ S  DPH]])</f>
        <v>0</v>
      </c>
      <c r="H4074" s="1">
        <v>648124</v>
      </c>
      <c r="I4074" t="str">
        <f>_xlfn.XLOOKUP(Tabuľka9[[#This Row],[IČO]],Zlúčenie1[IČO],Zlúčenie1[zariadenie_short])</f>
        <v>DSS Tornaľa</v>
      </c>
      <c r="J4074" t="str">
        <f>_xlfn.XLOOKUP(Tabuľka9[[#This Row],[IČO]],Zlúčenie1[IČO],Zlúčenie1[cis_obce.okres_skratka])</f>
        <v>RA</v>
      </c>
    </row>
    <row r="4075" spans="1:10" hidden="1" x14ac:dyDescent="0.25">
      <c r="A4075" t="s">
        <v>122</v>
      </c>
      <c r="B4075" t="s">
        <v>182</v>
      </c>
      <c r="C4075" t="s">
        <v>10</v>
      </c>
      <c r="D4075"/>
      <c r="E4075" s="8"/>
      <c r="F4075"/>
      <c r="G4075">
        <f>SUM(Tabuľka9[[#This Row],[Predpokladané spotrebované množstvo 07-12/2022]]*Tabuľka9[[#This Row],[Cena MJ S  DPH]])</f>
        <v>0</v>
      </c>
      <c r="H4075" s="1">
        <v>648124</v>
      </c>
      <c r="I4075" t="str">
        <f>_xlfn.XLOOKUP(Tabuľka9[[#This Row],[IČO]],Zlúčenie1[IČO],Zlúčenie1[zariadenie_short])</f>
        <v>DSS Tornaľa</v>
      </c>
      <c r="J4075" t="str">
        <f>_xlfn.XLOOKUP(Tabuľka9[[#This Row],[IČO]],Zlúčenie1[IČO],Zlúčenie1[cis_obce.okres_skratka])</f>
        <v>RA</v>
      </c>
    </row>
    <row r="4076" spans="1:10" hidden="1" x14ac:dyDescent="0.25">
      <c r="A4076" t="s">
        <v>122</v>
      </c>
      <c r="B4076" t="s">
        <v>183</v>
      </c>
      <c r="C4076" t="s">
        <v>10</v>
      </c>
      <c r="D4076"/>
      <c r="E4076" s="8"/>
      <c r="F4076"/>
      <c r="G4076">
        <f>SUM(Tabuľka9[[#This Row],[Predpokladané spotrebované množstvo 07-12/2022]]*Tabuľka9[[#This Row],[Cena MJ S  DPH]])</f>
        <v>0</v>
      </c>
      <c r="H4076" s="1">
        <v>648124</v>
      </c>
      <c r="I4076" t="str">
        <f>_xlfn.XLOOKUP(Tabuľka9[[#This Row],[IČO]],Zlúčenie1[IČO],Zlúčenie1[zariadenie_short])</f>
        <v>DSS Tornaľa</v>
      </c>
      <c r="J4076" t="str">
        <f>_xlfn.XLOOKUP(Tabuľka9[[#This Row],[IČO]],Zlúčenie1[IČO],Zlúčenie1[cis_obce.okres_skratka])</f>
        <v>RA</v>
      </c>
    </row>
    <row r="4077" spans="1:10" hidden="1" x14ac:dyDescent="0.25">
      <c r="A4077" t="s">
        <v>122</v>
      </c>
      <c r="B4077" t="s">
        <v>184</v>
      </c>
      <c r="C4077" t="s">
        <v>10</v>
      </c>
      <c r="D4077"/>
      <c r="E4077" s="8"/>
      <c r="F4077"/>
      <c r="G4077">
        <f>SUM(Tabuľka9[[#This Row],[Predpokladané spotrebované množstvo 07-12/2022]]*Tabuľka9[[#This Row],[Cena MJ S  DPH]])</f>
        <v>0</v>
      </c>
      <c r="H4077" s="1">
        <v>648124</v>
      </c>
      <c r="I4077" t="str">
        <f>_xlfn.XLOOKUP(Tabuľka9[[#This Row],[IČO]],Zlúčenie1[IČO],Zlúčenie1[zariadenie_short])</f>
        <v>DSS Tornaľa</v>
      </c>
      <c r="J4077" t="str">
        <f>_xlfn.XLOOKUP(Tabuľka9[[#This Row],[IČO]],Zlúčenie1[IČO],Zlúčenie1[cis_obce.okres_skratka])</f>
        <v>RA</v>
      </c>
    </row>
    <row r="4078" spans="1:10" hidden="1" x14ac:dyDescent="0.25">
      <c r="A4078" t="s">
        <v>122</v>
      </c>
      <c r="B4078" t="s">
        <v>185</v>
      </c>
      <c r="C4078" t="s">
        <v>10</v>
      </c>
      <c r="D4078"/>
      <c r="E4078" s="8"/>
      <c r="F4078"/>
      <c r="G4078">
        <f>SUM(Tabuľka9[[#This Row],[Predpokladané spotrebované množstvo 07-12/2022]]*Tabuľka9[[#This Row],[Cena MJ S  DPH]])</f>
        <v>0</v>
      </c>
      <c r="H4078" s="1">
        <v>648124</v>
      </c>
      <c r="I4078" t="str">
        <f>_xlfn.XLOOKUP(Tabuľka9[[#This Row],[IČO]],Zlúčenie1[IČO],Zlúčenie1[zariadenie_short])</f>
        <v>DSS Tornaľa</v>
      </c>
      <c r="J4078" t="str">
        <f>_xlfn.XLOOKUP(Tabuľka9[[#This Row],[IČO]],Zlúčenie1[IČO],Zlúčenie1[cis_obce.okres_skratka])</f>
        <v>RA</v>
      </c>
    </row>
    <row r="4079" spans="1:10" hidden="1" x14ac:dyDescent="0.25">
      <c r="A4079" t="s">
        <v>92</v>
      </c>
      <c r="B4079" t="s">
        <v>186</v>
      </c>
      <c r="C4079" t="s">
        <v>45</v>
      </c>
      <c r="D4079"/>
      <c r="E4079" s="8"/>
      <c r="F4079"/>
      <c r="G4079">
        <f>SUM(Tabuľka9[[#This Row],[Predpokladané spotrebované množstvo 07-12/2022]]*Tabuľka9[[#This Row],[Cena MJ S  DPH]])</f>
        <v>0</v>
      </c>
      <c r="H4079" s="1">
        <v>648124</v>
      </c>
      <c r="I4079" t="str">
        <f>_xlfn.XLOOKUP(Tabuľka9[[#This Row],[IČO]],Zlúčenie1[IČO],Zlúčenie1[zariadenie_short])</f>
        <v>DSS Tornaľa</v>
      </c>
      <c r="J4079" t="str">
        <f>_xlfn.XLOOKUP(Tabuľka9[[#This Row],[IČO]],Zlúčenie1[IČO],Zlúčenie1[cis_obce.okres_skratka])</f>
        <v>RA</v>
      </c>
    </row>
    <row r="4080" spans="1:10" hidden="1" x14ac:dyDescent="0.25">
      <c r="A4080" t="s">
        <v>92</v>
      </c>
      <c r="B4080" t="s">
        <v>187</v>
      </c>
      <c r="C4080" t="s">
        <v>10</v>
      </c>
      <c r="D4080"/>
      <c r="E4080" s="8"/>
      <c r="F4080"/>
      <c r="G4080">
        <f>SUM(Tabuľka9[[#This Row],[Predpokladané spotrebované množstvo 07-12/2022]]*Tabuľka9[[#This Row],[Cena MJ S  DPH]])</f>
        <v>0</v>
      </c>
      <c r="H4080" s="1">
        <v>648124</v>
      </c>
      <c r="I4080" t="str">
        <f>_xlfn.XLOOKUP(Tabuľka9[[#This Row],[IČO]],Zlúčenie1[IČO],Zlúčenie1[zariadenie_short])</f>
        <v>DSS Tornaľa</v>
      </c>
      <c r="J4080" t="str">
        <f>_xlfn.XLOOKUP(Tabuľka9[[#This Row],[IČO]],Zlúčenie1[IČO],Zlúčenie1[cis_obce.okres_skratka])</f>
        <v>RA</v>
      </c>
    </row>
    <row r="4081" spans="1:10" hidden="1" x14ac:dyDescent="0.25">
      <c r="A4081" t="s">
        <v>92</v>
      </c>
      <c r="B4081" t="s">
        <v>188</v>
      </c>
      <c r="C4081" t="s">
        <v>10</v>
      </c>
      <c r="D4081"/>
      <c r="E4081" s="8">
        <v>2.25</v>
      </c>
      <c r="F4081">
        <v>60</v>
      </c>
      <c r="G4081">
        <f>SUM(Tabuľka9[[#This Row],[Predpokladané spotrebované množstvo 07-12/2022]]*Tabuľka9[[#This Row],[Cena MJ S  DPH]])</f>
        <v>135</v>
      </c>
      <c r="H4081" s="1">
        <v>648124</v>
      </c>
      <c r="I4081" t="str">
        <f>_xlfn.XLOOKUP(Tabuľka9[[#This Row],[IČO]],Zlúčenie1[IČO],Zlúčenie1[zariadenie_short])</f>
        <v>DSS Tornaľa</v>
      </c>
      <c r="J4081" t="str">
        <f>_xlfn.XLOOKUP(Tabuľka9[[#This Row],[IČO]],Zlúčenie1[IČO],Zlúčenie1[cis_obce.okres_skratka])</f>
        <v>RA</v>
      </c>
    </row>
    <row r="4082" spans="1:10" hidden="1" x14ac:dyDescent="0.25">
      <c r="A4082" t="s">
        <v>7</v>
      </c>
      <c r="B4082" t="s">
        <v>8</v>
      </c>
      <c r="C4082" t="s">
        <v>10</v>
      </c>
      <c r="D4082"/>
      <c r="E4082" s="8"/>
      <c r="F4082"/>
      <c r="G4082">
        <f>SUM(Tabuľka9[[#This Row],[Predpokladané spotrebované množstvo 07-12/2022]]*Tabuľka9[[#This Row],[Cena MJ S  DPH]])</f>
        <v>0</v>
      </c>
      <c r="H4082" s="1">
        <v>647934</v>
      </c>
      <c r="I4082" t="str">
        <f>_xlfn.XLOOKUP(Tabuľka9[[#This Row],[IČO]],Zlúčenie1[IČO],Zlúčenie1[zariadenie_short])</f>
        <v>DSS ZH</v>
      </c>
      <c r="J4082" t="str">
        <f>_xlfn.XLOOKUP(Tabuľka9[[#This Row],[IČO]],Zlúčenie1[IČO],Zlúčenie1[cis_obce.okres_skratka])</f>
        <v>ZH</v>
      </c>
    </row>
    <row r="4083" spans="1:10" hidden="1" x14ac:dyDescent="0.25">
      <c r="A4083" t="s">
        <v>7</v>
      </c>
      <c r="B4083" t="s">
        <v>9</v>
      </c>
      <c r="C4083" t="s">
        <v>10</v>
      </c>
      <c r="D4083"/>
      <c r="E4083" s="8"/>
      <c r="F4083"/>
      <c r="G4083">
        <f>SUM(Tabuľka9[[#This Row],[Predpokladané spotrebované množstvo 07-12/2022]]*Tabuľka9[[#This Row],[Cena MJ S  DPH]])</f>
        <v>0</v>
      </c>
      <c r="H4083" s="1">
        <v>647934</v>
      </c>
      <c r="I4083" t="str">
        <f>_xlfn.XLOOKUP(Tabuľka9[[#This Row],[IČO]],Zlúčenie1[IČO],Zlúčenie1[zariadenie_short])</f>
        <v>DSS ZH</v>
      </c>
      <c r="J4083" t="str">
        <f>_xlfn.XLOOKUP(Tabuľka9[[#This Row],[IČO]],Zlúčenie1[IČO],Zlúčenie1[cis_obce.okres_skratka])</f>
        <v>ZH</v>
      </c>
    </row>
    <row r="4084" spans="1:10" hidden="1" x14ac:dyDescent="0.25">
      <c r="A4084" t="s">
        <v>7</v>
      </c>
      <c r="B4084" t="s">
        <v>11</v>
      </c>
      <c r="C4084" t="s">
        <v>10</v>
      </c>
      <c r="D4084"/>
      <c r="E4084" s="8"/>
      <c r="F4084"/>
      <c r="G4084">
        <f>SUM(Tabuľka9[[#This Row],[Predpokladané spotrebované množstvo 07-12/2022]]*Tabuľka9[[#This Row],[Cena MJ S  DPH]])</f>
        <v>0</v>
      </c>
      <c r="H4084" s="1">
        <v>647934</v>
      </c>
      <c r="I4084" t="str">
        <f>_xlfn.XLOOKUP(Tabuľka9[[#This Row],[IČO]],Zlúčenie1[IČO],Zlúčenie1[zariadenie_short])</f>
        <v>DSS ZH</v>
      </c>
      <c r="J4084" t="str">
        <f>_xlfn.XLOOKUP(Tabuľka9[[#This Row],[IČO]],Zlúčenie1[IČO],Zlúčenie1[cis_obce.okres_skratka])</f>
        <v>ZH</v>
      </c>
    </row>
    <row r="4085" spans="1:10" hidden="1" x14ac:dyDescent="0.25">
      <c r="A4085" t="s">
        <v>7</v>
      </c>
      <c r="B4085" t="s">
        <v>12</v>
      </c>
      <c r="C4085" t="s">
        <v>10</v>
      </c>
      <c r="D4085"/>
      <c r="E4085" s="8">
        <v>0.49</v>
      </c>
      <c r="F4085">
        <v>625</v>
      </c>
      <c r="G4085">
        <f>SUM(Tabuľka9[[#This Row],[Predpokladané spotrebované množstvo 07-12/2022]]*Tabuľka9[[#This Row],[Cena MJ S  DPH]])</f>
        <v>306.25</v>
      </c>
      <c r="H4085" s="1">
        <v>647934</v>
      </c>
      <c r="I4085" t="str">
        <f>_xlfn.XLOOKUP(Tabuľka9[[#This Row],[IČO]],Zlúčenie1[IČO],Zlúčenie1[zariadenie_short])</f>
        <v>DSS ZH</v>
      </c>
      <c r="J4085" t="str">
        <f>_xlfn.XLOOKUP(Tabuľka9[[#This Row],[IČO]],Zlúčenie1[IČO],Zlúčenie1[cis_obce.okres_skratka])</f>
        <v>ZH</v>
      </c>
    </row>
    <row r="4086" spans="1:10" hidden="1" x14ac:dyDescent="0.25">
      <c r="A4086" t="s">
        <v>7</v>
      </c>
      <c r="B4086" t="s">
        <v>13</v>
      </c>
      <c r="C4086" t="s">
        <v>10</v>
      </c>
      <c r="D4086"/>
      <c r="E4086" s="8"/>
      <c r="F4086"/>
      <c r="G4086">
        <f>SUM(Tabuľka9[[#This Row],[Predpokladané spotrebované množstvo 07-12/2022]]*Tabuľka9[[#This Row],[Cena MJ S  DPH]])</f>
        <v>0</v>
      </c>
      <c r="H4086" s="1">
        <v>647934</v>
      </c>
      <c r="I4086" t="str">
        <f>_xlfn.XLOOKUP(Tabuľka9[[#This Row],[IČO]],Zlúčenie1[IČO],Zlúčenie1[zariadenie_short])</f>
        <v>DSS ZH</v>
      </c>
      <c r="J4086" t="str">
        <f>_xlfn.XLOOKUP(Tabuľka9[[#This Row],[IČO]],Zlúčenie1[IČO],Zlúčenie1[cis_obce.okres_skratka])</f>
        <v>ZH</v>
      </c>
    </row>
    <row r="4087" spans="1:10" hidden="1" x14ac:dyDescent="0.25">
      <c r="A4087" t="s">
        <v>7</v>
      </c>
      <c r="B4087" t="s">
        <v>14</v>
      </c>
      <c r="C4087" t="s">
        <v>10</v>
      </c>
      <c r="D4087"/>
      <c r="E4087" s="8"/>
      <c r="F4087"/>
      <c r="G4087">
        <f>SUM(Tabuľka9[[#This Row],[Predpokladané spotrebované množstvo 07-12/2022]]*Tabuľka9[[#This Row],[Cena MJ S  DPH]])</f>
        <v>0</v>
      </c>
      <c r="H4087" s="1">
        <v>647934</v>
      </c>
      <c r="I4087" t="str">
        <f>_xlfn.XLOOKUP(Tabuľka9[[#This Row],[IČO]],Zlúčenie1[IČO],Zlúčenie1[zariadenie_short])</f>
        <v>DSS ZH</v>
      </c>
      <c r="J4087" t="str">
        <f>_xlfn.XLOOKUP(Tabuľka9[[#This Row],[IČO]],Zlúčenie1[IČO],Zlúčenie1[cis_obce.okres_skratka])</f>
        <v>ZH</v>
      </c>
    </row>
    <row r="4088" spans="1:10" hidden="1" x14ac:dyDescent="0.25">
      <c r="A4088" t="s">
        <v>7</v>
      </c>
      <c r="B4088" t="s">
        <v>15</v>
      </c>
      <c r="C4088" t="s">
        <v>16</v>
      </c>
      <c r="D4088"/>
      <c r="E4088" s="8"/>
      <c r="F4088"/>
      <c r="G4088">
        <f>SUM(Tabuľka9[[#This Row],[Predpokladané spotrebované množstvo 07-12/2022]]*Tabuľka9[[#This Row],[Cena MJ S  DPH]])</f>
        <v>0</v>
      </c>
      <c r="H4088" s="1">
        <v>647934</v>
      </c>
      <c r="I4088" t="str">
        <f>_xlfn.XLOOKUP(Tabuľka9[[#This Row],[IČO]],Zlúčenie1[IČO],Zlúčenie1[zariadenie_short])</f>
        <v>DSS ZH</v>
      </c>
      <c r="J4088" t="str">
        <f>_xlfn.XLOOKUP(Tabuľka9[[#This Row],[IČO]],Zlúčenie1[IČO],Zlúčenie1[cis_obce.okres_skratka])</f>
        <v>ZH</v>
      </c>
    </row>
    <row r="4089" spans="1:10" hidden="1" x14ac:dyDescent="0.25">
      <c r="A4089" t="s">
        <v>7</v>
      </c>
      <c r="B4089" t="s">
        <v>17</v>
      </c>
      <c r="C4089" t="s">
        <v>10</v>
      </c>
      <c r="D4089"/>
      <c r="E4089" s="8">
        <v>3.9</v>
      </c>
      <c r="F4089">
        <v>34</v>
      </c>
      <c r="G4089">
        <f>SUM(Tabuľka9[[#This Row],[Predpokladané spotrebované množstvo 07-12/2022]]*Tabuľka9[[#This Row],[Cena MJ S  DPH]])</f>
        <v>132.6</v>
      </c>
      <c r="H4089" s="1">
        <v>647934</v>
      </c>
      <c r="I4089" t="str">
        <f>_xlfn.XLOOKUP(Tabuľka9[[#This Row],[IČO]],Zlúčenie1[IČO],Zlúčenie1[zariadenie_short])</f>
        <v>DSS ZH</v>
      </c>
      <c r="J4089" t="str">
        <f>_xlfn.XLOOKUP(Tabuľka9[[#This Row],[IČO]],Zlúčenie1[IČO],Zlúčenie1[cis_obce.okres_skratka])</f>
        <v>ZH</v>
      </c>
    </row>
    <row r="4090" spans="1:10" hidden="1" x14ac:dyDescent="0.25">
      <c r="A4090" t="s">
        <v>7</v>
      </c>
      <c r="B4090" t="s">
        <v>18</v>
      </c>
      <c r="C4090" t="s">
        <v>10</v>
      </c>
      <c r="D4090"/>
      <c r="E4090" s="8">
        <v>0.45</v>
      </c>
      <c r="F4090">
        <v>139</v>
      </c>
      <c r="G4090">
        <f>SUM(Tabuľka9[[#This Row],[Predpokladané spotrebované množstvo 07-12/2022]]*Tabuľka9[[#This Row],[Cena MJ S  DPH]])</f>
        <v>62.550000000000004</v>
      </c>
      <c r="H4090" s="1">
        <v>647934</v>
      </c>
      <c r="I4090" t="str">
        <f>_xlfn.XLOOKUP(Tabuľka9[[#This Row],[IČO]],Zlúčenie1[IČO],Zlúčenie1[zariadenie_short])</f>
        <v>DSS ZH</v>
      </c>
      <c r="J4090" t="str">
        <f>_xlfn.XLOOKUP(Tabuľka9[[#This Row],[IČO]],Zlúčenie1[IČO],Zlúčenie1[cis_obce.okres_skratka])</f>
        <v>ZH</v>
      </c>
    </row>
    <row r="4091" spans="1:10" hidden="1" x14ac:dyDescent="0.25">
      <c r="A4091" t="s">
        <v>7</v>
      </c>
      <c r="B4091" t="s">
        <v>19</v>
      </c>
      <c r="C4091" t="s">
        <v>10</v>
      </c>
      <c r="D4091"/>
      <c r="E4091" s="8"/>
      <c r="F4091"/>
      <c r="G4091">
        <f>SUM(Tabuľka9[[#This Row],[Predpokladané spotrebované množstvo 07-12/2022]]*Tabuľka9[[#This Row],[Cena MJ S  DPH]])</f>
        <v>0</v>
      </c>
      <c r="H4091" s="1">
        <v>647934</v>
      </c>
      <c r="I4091" t="str">
        <f>_xlfn.XLOOKUP(Tabuľka9[[#This Row],[IČO]],Zlúčenie1[IČO],Zlúčenie1[zariadenie_short])</f>
        <v>DSS ZH</v>
      </c>
      <c r="J4091" t="str">
        <f>_xlfn.XLOOKUP(Tabuľka9[[#This Row],[IČO]],Zlúčenie1[IČO],Zlúčenie1[cis_obce.okres_skratka])</f>
        <v>ZH</v>
      </c>
    </row>
    <row r="4092" spans="1:10" hidden="1" x14ac:dyDescent="0.25">
      <c r="A4092" t="s">
        <v>7</v>
      </c>
      <c r="B4092" t="s">
        <v>20</v>
      </c>
      <c r="C4092" t="s">
        <v>10</v>
      </c>
      <c r="D4092"/>
      <c r="E4092" s="8"/>
      <c r="F4092"/>
      <c r="G4092">
        <f>SUM(Tabuľka9[[#This Row],[Predpokladané spotrebované množstvo 07-12/2022]]*Tabuľka9[[#This Row],[Cena MJ S  DPH]])</f>
        <v>0</v>
      </c>
      <c r="H4092" s="1">
        <v>647934</v>
      </c>
      <c r="I4092" t="str">
        <f>_xlfn.XLOOKUP(Tabuľka9[[#This Row],[IČO]],Zlúčenie1[IČO],Zlúčenie1[zariadenie_short])</f>
        <v>DSS ZH</v>
      </c>
      <c r="J4092" t="str">
        <f>_xlfn.XLOOKUP(Tabuľka9[[#This Row],[IČO]],Zlúčenie1[IČO],Zlúčenie1[cis_obce.okres_skratka])</f>
        <v>ZH</v>
      </c>
    </row>
    <row r="4093" spans="1:10" hidden="1" x14ac:dyDescent="0.25">
      <c r="A4093" t="s">
        <v>7</v>
      </c>
      <c r="B4093" t="s">
        <v>21</v>
      </c>
      <c r="C4093" t="s">
        <v>22</v>
      </c>
      <c r="D4093"/>
      <c r="E4093" s="8"/>
      <c r="F4093"/>
      <c r="G4093">
        <f>SUM(Tabuľka9[[#This Row],[Predpokladané spotrebované množstvo 07-12/2022]]*Tabuľka9[[#This Row],[Cena MJ S  DPH]])</f>
        <v>0</v>
      </c>
      <c r="H4093" s="1">
        <v>647934</v>
      </c>
      <c r="I4093" t="str">
        <f>_xlfn.XLOOKUP(Tabuľka9[[#This Row],[IČO]],Zlúčenie1[IČO],Zlúčenie1[zariadenie_short])</f>
        <v>DSS ZH</v>
      </c>
      <c r="J4093" t="str">
        <f>_xlfn.XLOOKUP(Tabuľka9[[#This Row],[IČO]],Zlúčenie1[IČO],Zlúčenie1[cis_obce.okres_skratka])</f>
        <v>ZH</v>
      </c>
    </row>
    <row r="4094" spans="1:10" hidden="1" x14ac:dyDescent="0.25">
      <c r="A4094" t="s">
        <v>7</v>
      </c>
      <c r="B4094" t="s">
        <v>23</v>
      </c>
      <c r="C4094" t="s">
        <v>10</v>
      </c>
      <c r="D4094"/>
      <c r="E4094" s="8"/>
      <c r="F4094"/>
      <c r="G4094">
        <f>SUM(Tabuľka9[[#This Row],[Predpokladané spotrebované množstvo 07-12/2022]]*Tabuľka9[[#This Row],[Cena MJ S  DPH]])</f>
        <v>0</v>
      </c>
      <c r="H4094" s="1">
        <v>647934</v>
      </c>
      <c r="I4094" t="str">
        <f>_xlfn.XLOOKUP(Tabuľka9[[#This Row],[IČO]],Zlúčenie1[IČO],Zlúčenie1[zariadenie_short])</f>
        <v>DSS ZH</v>
      </c>
      <c r="J4094" t="str">
        <f>_xlfn.XLOOKUP(Tabuľka9[[#This Row],[IČO]],Zlúčenie1[IČO],Zlúčenie1[cis_obce.okres_skratka])</f>
        <v>ZH</v>
      </c>
    </row>
    <row r="4095" spans="1:10" hidden="1" x14ac:dyDescent="0.25">
      <c r="A4095" t="s">
        <v>7</v>
      </c>
      <c r="B4095" t="s">
        <v>24</v>
      </c>
      <c r="C4095" t="s">
        <v>10</v>
      </c>
      <c r="D4095"/>
      <c r="E4095" s="8"/>
      <c r="F4095"/>
      <c r="G4095">
        <f>SUM(Tabuľka9[[#This Row],[Predpokladané spotrebované množstvo 07-12/2022]]*Tabuľka9[[#This Row],[Cena MJ S  DPH]])</f>
        <v>0</v>
      </c>
      <c r="H4095" s="1">
        <v>647934</v>
      </c>
      <c r="I4095" t="str">
        <f>_xlfn.XLOOKUP(Tabuľka9[[#This Row],[IČO]],Zlúčenie1[IČO],Zlúčenie1[zariadenie_short])</f>
        <v>DSS ZH</v>
      </c>
      <c r="J4095" t="str">
        <f>_xlfn.XLOOKUP(Tabuľka9[[#This Row],[IČO]],Zlúčenie1[IČO],Zlúčenie1[cis_obce.okres_skratka])</f>
        <v>ZH</v>
      </c>
    </row>
    <row r="4096" spans="1:10" hidden="1" x14ac:dyDescent="0.25">
      <c r="A4096" t="s">
        <v>7</v>
      </c>
      <c r="B4096" t="s">
        <v>25</v>
      </c>
      <c r="C4096" t="s">
        <v>10</v>
      </c>
      <c r="D4096"/>
      <c r="E4096" s="8"/>
      <c r="F4096"/>
      <c r="G4096">
        <f>SUM(Tabuľka9[[#This Row],[Predpokladané spotrebované množstvo 07-12/2022]]*Tabuľka9[[#This Row],[Cena MJ S  DPH]])</f>
        <v>0</v>
      </c>
      <c r="H4096" s="1">
        <v>647934</v>
      </c>
      <c r="I4096" t="str">
        <f>_xlfn.XLOOKUP(Tabuľka9[[#This Row],[IČO]],Zlúčenie1[IČO],Zlúčenie1[zariadenie_short])</f>
        <v>DSS ZH</v>
      </c>
      <c r="J4096" t="str">
        <f>_xlfn.XLOOKUP(Tabuľka9[[#This Row],[IČO]],Zlúčenie1[IČO],Zlúčenie1[cis_obce.okres_skratka])</f>
        <v>ZH</v>
      </c>
    </row>
    <row r="4097" spans="1:10" hidden="1" x14ac:dyDescent="0.25">
      <c r="A4097" t="s">
        <v>7</v>
      </c>
      <c r="B4097" t="s">
        <v>26</v>
      </c>
      <c r="C4097" t="s">
        <v>10</v>
      </c>
      <c r="D4097"/>
      <c r="E4097" s="8"/>
      <c r="F4097"/>
      <c r="G4097">
        <f>SUM(Tabuľka9[[#This Row],[Predpokladané spotrebované množstvo 07-12/2022]]*Tabuľka9[[#This Row],[Cena MJ S  DPH]])</f>
        <v>0</v>
      </c>
      <c r="H4097" s="1">
        <v>647934</v>
      </c>
      <c r="I4097" t="str">
        <f>_xlfn.XLOOKUP(Tabuľka9[[#This Row],[IČO]],Zlúčenie1[IČO],Zlúčenie1[zariadenie_short])</f>
        <v>DSS ZH</v>
      </c>
      <c r="J4097" t="str">
        <f>_xlfn.XLOOKUP(Tabuľka9[[#This Row],[IČO]],Zlúčenie1[IČO],Zlúčenie1[cis_obce.okres_skratka])</f>
        <v>ZH</v>
      </c>
    </row>
    <row r="4098" spans="1:10" hidden="1" x14ac:dyDescent="0.25">
      <c r="A4098" t="s">
        <v>7</v>
      </c>
      <c r="B4098" t="s">
        <v>27</v>
      </c>
      <c r="C4098" t="s">
        <v>10</v>
      </c>
      <c r="D4098"/>
      <c r="E4098" s="8">
        <v>0.55000000000000004</v>
      </c>
      <c r="F4098">
        <v>1795</v>
      </c>
      <c r="G4098">
        <f>SUM(Tabuľka9[[#This Row],[Predpokladané spotrebované množstvo 07-12/2022]]*Tabuľka9[[#This Row],[Cena MJ S  DPH]])</f>
        <v>987.25000000000011</v>
      </c>
      <c r="H4098" s="1">
        <v>647934</v>
      </c>
      <c r="I4098" t="str">
        <f>_xlfn.XLOOKUP(Tabuľka9[[#This Row],[IČO]],Zlúčenie1[IČO],Zlúčenie1[zariadenie_short])</f>
        <v>DSS ZH</v>
      </c>
      <c r="J4098" t="str">
        <f>_xlfn.XLOOKUP(Tabuľka9[[#This Row],[IČO]],Zlúčenie1[IČO],Zlúčenie1[cis_obce.okres_skratka])</f>
        <v>ZH</v>
      </c>
    </row>
    <row r="4099" spans="1:10" hidden="1" x14ac:dyDescent="0.25">
      <c r="A4099" t="s">
        <v>7</v>
      </c>
      <c r="B4099" t="s">
        <v>28</v>
      </c>
      <c r="C4099" t="s">
        <v>10</v>
      </c>
      <c r="D4099"/>
      <c r="E4099" s="8"/>
      <c r="F4099"/>
      <c r="G4099">
        <f>SUM(Tabuľka9[[#This Row],[Predpokladané spotrebované množstvo 07-12/2022]]*Tabuľka9[[#This Row],[Cena MJ S  DPH]])</f>
        <v>0</v>
      </c>
      <c r="H4099" s="1">
        <v>647934</v>
      </c>
      <c r="I4099" t="str">
        <f>_xlfn.XLOOKUP(Tabuľka9[[#This Row],[IČO]],Zlúčenie1[IČO],Zlúčenie1[zariadenie_short])</f>
        <v>DSS ZH</v>
      </c>
      <c r="J4099" t="str">
        <f>_xlfn.XLOOKUP(Tabuľka9[[#This Row],[IČO]],Zlúčenie1[IČO],Zlúčenie1[cis_obce.okres_skratka])</f>
        <v>ZH</v>
      </c>
    </row>
    <row r="4100" spans="1:10" hidden="1" x14ac:dyDescent="0.25">
      <c r="A4100" t="s">
        <v>7</v>
      </c>
      <c r="B4100" t="s">
        <v>29</v>
      </c>
      <c r="C4100" t="s">
        <v>16</v>
      </c>
      <c r="D4100"/>
      <c r="E4100" s="8">
        <v>0.55000000000000004</v>
      </c>
      <c r="F4100">
        <v>146</v>
      </c>
      <c r="G4100">
        <f>SUM(Tabuľka9[[#This Row],[Predpokladané spotrebované množstvo 07-12/2022]]*Tabuľka9[[#This Row],[Cena MJ S  DPH]])</f>
        <v>80.300000000000011</v>
      </c>
      <c r="H4100" s="1">
        <v>647934</v>
      </c>
      <c r="I4100" t="str">
        <f>_xlfn.XLOOKUP(Tabuľka9[[#This Row],[IČO]],Zlúčenie1[IČO],Zlúčenie1[zariadenie_short])</f>
        <v>DSS ZH</v>
      </c>
      <c r="J4100" t="str">
        <f>_xlfn.XLOOKUP(Tabuľka9[[#This Row],[IČO]],Zlúčenie1[IČO],Zlúčenie1[cis_obce.okres_skratka])</f>
        <v>ZH</v>
      </c>
    </row>
    <row r="4101" spans="1:10" hidden="1" x14ac:dyDescent="0.25">
      <c r="A4101" t="s">
        <v>7</v>
      </c>
      <c r="B4101" t="s">
        <v>30</v>
      </c>
      <c r="C4101" t="s">
        <v>10</v>
      </c>
      <c r="D4101"/>
      <c r="E4101" s="8">
        <v>0.5</v>
      </c>
      <c r="F4101">
        <v>81</v>
      </c>
      <c r="G4101">
        <f>SUM(Tabuľka9[[#This Row],[Predpokladané spotrebované množstvo 07-12/2022]]*Tabuľka9[[#This Row],[Cena MJ S  DPH]])</f>
        <v>40.5</v>
      </c>
      <c r="H4101" s="1">
        <v>647934</v>
      </c>
      <c r="I4101" t="str">
        <f>_xlfn.XLOOKUP(Tabuľka9[[#This Row],[IČO]],Zlúčenie1[IČO],Zlúčenie1[zariadenie_short])</f>
        <v>DSS ZH</v>
      </c>
      <c r="J4101" t="str">
        <f>_xlfn.XLOOKUP(Tabuľka9[[#This Row],[IČO]],Zlúčenie1[IČO],Zlúčenie1[cis_obce.okres_skratka])</f>
        <v>ZH</v>
      </c>
    </row>
    <row r="4102" spans="1:10" hidden="1" x14ac:dyDescent="0.25">
      <c r="A4102" t="s">
        <v>7</v>
      </c>
      <c r="B4102" t="s">
        <v>31</v>
      </c>
      <c r="C4102" t="s">
        <v>10</v>
      </c>
      <c r="D4102"/>
      <c r="E4102" s="8"/>
      <c r="F4102"/>
      <c r="G4102">
        <f>SUM(Tabuľka9[[#This Row],[Predpokladané spotrebované množstvo 07-12/2022]]*Tabuľka9[[#This Row],[Cena MJ S  DPH]])</f>
        <v>0</v>
      </c>
      <c r="H4102" s="1">
        <v>647934</v>
      </c>
      <c r="I4102" t="str">
        <f>_xlfn.XLOOKUP(Tabuľka9[[#This Row],[IČO]],Zlúčenie1[IČO],Zlúčenie1[zariadenie_short])</f>
        <v>DSS ZH</v>
      </c>
      <c r="J4102" t="str">
        <f>_xlfn.XLOOKUP(Tabuľka9[[#This Row],[IČO]],Zlúčenie1[IČO],Zlúčenie1[cis_obce.okres_skratka])</f>
        <v>ZH</v>
      </c>
    </row>
    <row r="4103" spans="1:10" hidden="1" x14ac:dyDescent="0.25">
      <c r="A4103" t="s">
        <v>7</v>
      </c>
      <c r="B4103" t="s">
        <v>32</v>
      </c>
      <c r="C4103" t="s">
        <v>10</v>
      </c>
      <c r="D4103"/>
      <c r="E4103" s="8">
        <v>0.73</v>
      </c>
      <c r="F4103">
        <v>276</v>
      </c>
      <c r="G4103">
        <f>SUM(Tabuľka9[[#This Row],[Predpokladané spotrebované množstvo 07-12/2022]]*Tabuľka9[[#This Row],[Cena MJ S  DPH]])</f>
        <v>201.48</v>
      </c>
      <c r="H4103" s="1">
        <v>647934</v>
      </c>
      <c r="I4103" t="str">
        <f>_xlfn.XLOOKUP(Tabuľka9[[#This Row],[IČO]],Zlúčenie1[IČO],Zlúčenie1[zariadenie_short])</f>
        <v>DSS ZH</v>
      </c>
      <c r="J4103" t="str">
        <f>_xlfn.XLOOKUP(Tabuľka9[[#This Row],[IČO]],Zlúčenie1[IČO],Zlúčenie1[cis_obce.okres_skratka])</f>
        <v>ZH</v>
      </c>
    </row>
    <row r="4104" spans="1:10" hidden="1" x14ac:dyDescent="0.25">
      <c r="A4104" t="s">
        <v>7</v>
      </c>
      <c r="B4104" t="s">
        <v>33</v>
      </c>
      <c r="C4104" t="s">
        <v>10</v>
      </c>
      <c r="D4104"/>
      <c r="E4104" s="8"/>
      <c r="F4104"/>
      <c r="G4104">
        <f>SUM(Tabuľka9[[#This Row],[Predpokladané spotrebované množstvo 07-12/2022]]*Tabuľka9[[#This Row],[Cena MJ S  DPH]])</f>
        <v>0</v>
      </c>
      <c r="H4104" s="1">
        <v>647934</v>
      </c>
      <c r="I4104" t="str">
        <f>_xlfn.XLOOKUP(Tabuľka9[[#This Row],[IČO]],Zlúčenie1[IČO],Zlúčenie1[zariadenie_short])</f>
        <v>DSS ZH</v>
      </c>
      <c r="J4104" t="str">
        <f>_xlfn.XLOOKUP(Tabuľka9[[#This Row],[IČO]],Zlúčenie1[IČO],Zlúčenie1[cis_obce.okres_skratka])</f>
        <v>ZH</v>
      </c>
    </row>
    <row r="4105" spans="1:10" hidden="1" x14ac:dyDescent="0.25">
      <c r="A4105" t="s">
        <v>7</v>
      </c>
      <c r="B4105" t="s">
        <v>34</v>
      </c>
      <c r="C4105" t="s">
        <v>10</v>
      </c>
      <c r="D4105"/>
      <c r="E4105" s="8">
        <v>0.6</v>
      </c>
      <c r="F4105">
        <v>310</v>
      </c>
      <c r="G4105">
        <f>SUM(Tabuľka9[[#This Row],[Predpokladané spotrebované množstvo 07-12/2022]]*Tabuľka9[[#This Row],[Cena MJ S  DPH]])</f>
        <v>186</v>
      </c>
      <c r="H4105" s="1">
        <v>647934</v>
      </c>
      <c r="I4105" t="str">
        <f>_xlfn.XLOOKUP(Tabuľka9[[#This Row],[IČO]],Zlúčenie1[IČO],Zlúčenie1[zariadenie_short])</f>
        <v>DSS ZH</v>
      </c>
      <c r="J4105" t="str">
        <f>_xlfn.XLOOKUP(Tabuľka9[[#This Row],[IČO]],Zlúčenie1[IČO],Zlúčenie1[cis_obce.okres_skratka])</f>
        <v>ZH</v>
      </c>
    </row>
    <row r="4106" spans="1:10" hidden="1" x14ac:dyDescent="0.25">
      <c r="A4106" t="s">
        <v>7</v>
      </c>
      <c r="B4106" t="s">
        <v>35</v>
      </c>
      <c r="C4106" t="s">
        <v>10</v>
      </c>
      <c r="D4106"/>
      <c r="E4106" s="8"/>
      <c r="F4106"/>
      <c r="G4106">
        <f>SUM(Tabuľka9[[#This Row],[Predpokladané spotrebované množstvo 07-12/2022]]*Tabuľka9[[#This Row],[Cena MJ S  DPH]])</f>
        <v>0</v>
      </c>
      <c r="H4106" s="1">
        <v>647934</v>
      </c>
      <c r="I4106" t="str">
        <f>_xlfn.XLOOKUP(Tabuľka9[[#This Row],[IČO]],Zlúčenie1[IČO],Zlúčenie1[zariadenie_short])</f>
        <v>DSS ZH</v>
      </c>
      <c r="J4106" t="str">
        <f>_xlfn.XLOOKUP(Tabuľka9[[#This Row],[IČO]],Zlúčenie1[IČO],Zlúčenie1[cis_obce.okres_skratka])</f>
        <v>ZH</v>
      </c>
    </row>
    <row r="4107" spans="1:10" hidden="1" x14ac:dyDescent="0.25">
      <c r="A4107" t="s">
        <v>7</v>
      </c>
      <c r="B4107" t="s">
        <v>36</v>
      </c>
      <c r="C4107" t="s">
        <v>10</v>
      </c>
      <c r="D4107"/>
      <c r="E4107" s="8"/>
      <c r="F4107"/>
      <c r="G4107">
        <f>SUM(Tabuľka9[[#This Row],[Predpokladané spotrebované množstvo 07-12/2022]]*Tabuľka9[[#This Row],[Cena MJ S  DPH]])</f>
        <v>0</v>
      </c>
      <c r="H4107" s="1">
        <v>647934</v>
      </c>
      <c r="I4107" t="str">
        <f>_xlfn.XLOOKUP(Tabuľka9[[#This Row],[IČO]],Zlúčenie1[IČO],Zlúčenie1[zariadenie_short])</f>
        <v>DSS ZH</v>
      </c>
      <c r="J4107" t="str">
        <f>_xlfn.XLOOKUP(Tabuľka9[[#This Row],[IČO]],Zlúčenie1[IČO],Zlúčenie1[cis_obce.okres_skratka])</f>
        <v>ZH</v>
      </c>
    </row>
    <row r="4108" spans="1:10" hidden="1" x14ac:dyDescent="0.25">
      <c r="A4108" t="s">
        <v>7</v>
      </c>
      <c r="B4108" t="s">
        <v>37</v>
      </c>
      <c r="C4108" t="s">
        <v>10</v>
      </c>
      <c r="D4108"/>
      <c r="E4108" s="8"/>
      <c r="F4108"/>
      <c r="G4108">
        <f>SUM(Tabuľka9[[#This Row],[Predpokladané spotrebované množstvo 07-12/2022]]*Tabuľka9[[#This Row],[Cena MJ S  DPH]])</f>
        <v>0</v>
      </c>
      <c r="H4108" s="1">
        <v>647934</v>
      </c>
      <c r="I4108" t="str">
        <f>_xlfn.XLOOKUP(Tabuľka9[[#This Row],[IČO]],Zlúčenie1[IČO],Zlúčenie1[zariadenie_short])</f>
        <v>DSS ZH</v>
      </c>
      <c r="J4108" t="str">
        <f>_xlfn.XLOOKUP(Tabuľka9[[#This Row],[IČO]],Zlúčenie1[IČO],Zlúčenie1[cis_obce.okres_skratka])</f>
        <v>ZH</v>
      </c>
    </row>
    <row r="4109" spans="1:10" hidden="1" x14ac:dyDescent="0.25">
      <c r="A4109" t="s">
        <v>7</v>
      </c>
      <c r="B4109" t="s">
        <v>38</v>
      </c>
      <c r="C4109" t="s">
        <v>10</v>
      </c>
      <c r="D4109"/>
      <c r="E4109" s="8"/>
      <c r="F4109"/>
      <c r="G4109">
        <f>SUM(Tabuľka9[[#This Row],[Predpokladané spotrebované množstvo 07-12/2022]]*Tabuľka9[[#This Row],[Cena MJ S  DPH]])</f>
        <v>0</v>
      </c>
      <c r="H4109" s="1">
        <v>647934</v>
      </c>
      <c r="I4109" t="str">
        <f>_xlfn.XLOOKUP(Tabuľka9[[#This Row],[IČO]],Zlúčenie1[IČO],Zlúčenie1[zariadenie_short])</f>
        <v>DSS ZH</v>
      </c>
      <c r="J4109" t="str">
        <f>_xlfn.XLOOKUP(Tabuľka9[[#This Row],[IČO]],Zlúčenie1[IČO],Zlúčenie1[cis_obce.okres_skratka])</f>
        <v>ZH</v>
      </c>
    </row>
    <row r="4110" spans="1:10" hidden="1" x14ac:dyDescent="0.25">
      <c r="A4110" t="s">
        <v>7</v>
      </c>
      <c r="B4110" t="s">
        <v>39</v>
      </c>
      <c r="C4110" t="s">
        <v>16</v>
      </c>
      <c r="D4110"/>
      <c r="E4110" s="8"/>
      <c r="F4110"/>
      <c r="G4110">
        <f>SUM(Tabuľka9[[#This Row],[Predpokladané spotrebované množstvo 07-12/2022]]*Tabuľka9[[#This Row],[Cena MJ S  DPH]])</f>
        <v>0</v>
      </c>
      <c r="H4110" s="1">
        <v>647934</v>
      </c>
      <c r="I4110" t="str">
        <f>_xlfn.XLOOKUP(Tabuľka9[[#This Row],[IČO]],Zlúčenie1[IČO],Zlúčenie1[zariadenie_short])</f>
        <v>DSS ZH</v>
      </c>
      <c r="J4110" t="str">
        <f>_xlfn.XLOOKUP(Tabuľka9[[#This Row],[IČO]],Zlúčenie1[IČO],Zlúčenie1[cis_obce.okres_skratka])</f>
        <v>ZH</v>
      </c>
    </row>
    <row r="4111" spans="1:10" hidden="1" x14ac:dyDescent="0.25">
      <c r="A4111" t="s">
        <v>7</v>
      </c>
      <c r="B4111" t="s">
        <v>40</v>
      </c>
      <c r="C4111" t="s">
        <v>10</v>
      </c>
      <c r="D4111"/>
      <c r="E4111" s="8"/>
      <c r="F4111"/>
      <c r="G4111">
        <f>SUM(Tabuľka9[[#This Row],[Predpokladané spotrebované množstvo 07-12/2022]]*Tabuľka9[[#This Row],[Cena MJ S  DPH]])</f>
        <v>0</v>
      </c>
      <c r="H4111" s="1">
        <v>647934</v>
      </c>
      <c r="I4111" t="str">
        <f>_xlfn.XLOOKUP(Tabuľka9[[#This Row],[IČO]],Zlúčenie1[IČO],Zlúčenie1[zariadenie_short])</f>
        <v>DSS ZH</v>
      </c>
      <c r="J4111" t="str">
        <f>_xlfn.XLOOKUP(Tabuľka9[[#This Row],[IČO]],Zlúčenie1[IČO],Zlúčenie1[cis_obce.okres_skratka])</f>
        <v>ZH</v>
      </c>
    </row>
    <row r="4112" spans="1:10" hidden="1" x14ac:dyDescent="0.25">
      <c r="A4112" t="s">
        <v>7</v>
      </c>
      <c r="B4112" t="s">
        <v>41</v>
      </c>
      <c r="C4112" t="s">
        <v>10</v>
      </c>
      <c r="D4112"/>
      <c r="E4112" s="8"/>
      <c r="F4112"/>
      <c r="G4112">
        <f>SUM(Tabuľka9[[#This Row],[Predpokladané spotrebované množstvo 07-12/2022]]*Tabuľka9[[#This Row],[Cena MJ S  DPH]])</f>
        <v>0</v>
      </c>
      <c r="H4112" s="1">
        <v>647934</v>
      </c>
      <c r="I4112" t="str">
        <f>_xlfn.XLOOKUP(Tabuľka9[[#This Row],[IČO]],Zlúčenie1[IČO],Zlúčenie1[zariadenie_short])</f>
        <v>DSS ZH</v>
      </c>
      <c r="J4112" t="str">
        <f>_xlfn.XLOOKUP(Tabuľka9[[#This Row],[IČO]],Zlúčenie1[IČO],Zlúčenie1[cis_obce.okres_skratka])</f>
        <v>ZH</v>
      </c>
    </row>
    <row r="4113" spans="1:10" hidden="1" x14ac:dyDescent="0.25">
      <c r="A4113" t="s">
        <v>7</v>
      </c>
      <c r="B4113" t="s">
        <v>42</v>
      </c>
      <c r="C4113" t="s">
        <v>10</v>
      </c>
      <c r="D4113"/>
      <c r="E4113" s="8"/>
      <c r="F4113"/>
      <c r="G4113">
        <f>SUM(Tabuľka9[[#This Row],[Predpokladané spotrebované množstvo 07-12/2022]]*Tabuľka9[[#This Row],[Cena MJ S  DPH]])</f>
        <v>0</v>
      </c>
      <c r="H4113" s="1">
        <v>647934</v>
      </c>
      <c r="I4113" t="str">
        <f>_xlfn.XLOOKUP(Tabuľka9[[#This Row],[IČO]],Zlúčenie1[IČO],Zlúčenie1[zariadenie_short])</f>
        <v>DSS ZH</v>
      </c>
      <c r="J4113" t="str">
        <f>_xlfn.XLOOKUP(Tabuľka9[[#This Row],[IČO]],Zlúčenie1[IČO],Zlúčenie1[cis_obce.okres_skratka])</f>
        <v>ZH</v>
      </c>
    </row>
    <row r="4114" spans="1:10" hidden="1" x14ac:dyDescent="0.25">
      <c r="A4114" t="s">
        <v>7</v>
      </c>
      <c r="B4114" t="s">
        <v>43</v>
      </c>
      <c r="C4114" t="s">
        <v>10</v>
      </c>
      <c r="D4114"/>
      <c r="E4114" s="8">
        <v>0.55000000000000004</v>
      </c>
      <c r="F4114">
        <v>360</v>
      </c>
      <c r="G4114">
        <f>SUM(Tabuľka9[[#This Row],[Predpokladané spotrebované množstvo 07-12/2022]]*Tabuľka9[[#This Row],[Cena MJ S  DPH]])</f>
        <v>198.00000000000003</v>
      </c>
      <c r="H4114" s="1">
        <v>647934</v>
      </c>
      <c r="I4114" t="str">
        <f>_xlfn.XLOOKUP(Tabuľka9[[#This Row],[IČO]],Zlúčenie1[IČO],Zlúčenie1[zariadenie_short])</f>
        <v>DSS ZH</v>
      </c>
      <c r="J4114" t="str">
        <f>_xlfn.XLOOKUP(Tabuľka9[[#This Row],[IČO]],Zlúčenie1[IČO],Zlúčenie1[cis_obce.okres_skratka])</f>
        <v>ZH</v>
      </c>
    </row>
    <row r="4115" spans="1:10" hidden="1" x14ac:dyDescent="0.25">
      <c r="A4115" t="s">
        <v>7</v>
      </c>
      <c r="B4115" t="s">
        <v>44</v>
      </c>
      <c r="C4115" t="s">
        <v>45</v>
      </c>
      <c r="D4115"/>
      <c r="E4115" s="8"/>
      <c r="F4115"/>
      <c r="G4115">
        <f>SUM(Tabuľka9[[#This Row],[Predpokladané spotrebované množstvo 07-12/2022]]*Tabuľka9[[#This Row],[Cena MJ S  DPH]])</f>
        <v>0</v>
      </c>
      <c r="H4115" s="1">
        <v>647934</v>
      </c>
      <c r="I4115" t="str">
        <f>_xlfn.XLOOKUP(Tabuľka9[[#This Row],[IČO]],Zlúčenie1[IČO],Zlúčenie1[zariadenie_short])</f>
        <v>DSS ZH</v>
      </c>
      <c r="J4115" t="str">
        <f>_xlfn.XLOOKUP(Tabuľka9[[#This Row],[IČO]],Zlúčenie1[IČO],Zlúčenie1[cis_obce.okres_skratka])</f>
        <v>ZH</v>
      </c>
    </row>
    <row r="4116" spans="1:10" hidden="1" x14ac:dyDescent="0.25">
      <c r="A4116" t="s">
        <v>7</v>
      </c>
      <c r="B4116" t="s">
        <v>46</v>
      </c>
      <c r="C4116" t="s">
        <v>45</v>
      </c>
      <c r="D4116"/>
      <c r="E4116" s="8"/>
      <c r="F4116"/>
      <c r="G4116">
        <f>SUM(Tabuľka9[[#This Row],[Predpokladané spotrebované množstvo 07-12/2022]]*Tabuľka9[[#This Row],[Cena MJ S  DPH]])</f>
        <v>0</v>
      </c>
      <c r="H4116" s="1">
        <v>647934</v>
      </c>
      <c r="I4116" t="str">
        <f>_xlfn.XLOOKUP(Tabuľka9[[#This Row],[IČO]],Zlúčenie1[IČO],Zlúčenie1[zariadenie_short])</f>
        <v>DSS ZH</v>
      </c>
      <c r="J4116" t="str">
        <f>_xlfn.XLOOKUP(Tabuľka9[[#This Row],[IČO]],Zlúčenie1[IČO],Zlúčenie1[cis_obce.okres_skratka])</f>
        <v>ZH</v>
      </c>
    </row>
    <row r="4117" spans="1:10" hidden="1" x14ac:dyDescent="0.25">
      <c r="A4117" t="s">
        <v>7</v>
      </c>
      <c r="B4117" t="s">
        <v>47</v>
      </c>
      <c r="C4117" t="s">
        <v>10</v>
      </c>
      <c r="D4117"/>
      <c r="E4117" s="8"/>
      <c r="F4117"/>
      <c r="G4117">
        <f>SUM(Tabuľka9[[#This Row],[Predpokladané spotrebované množstvo 07-12/2022]]*Tabuľka9[[#This Row],[Cena MJ S  DPH]])</f>
        <v>0</v>
      </c>
      <c r="H4117" s="1">
        <v>647934</v>
      </c>
      <c r="I4117" t="str">
        <f>_xlfn.XLOOKUP(Tabuľka9[[#This Row],[IČO]],Zlúčenie1[IČO],Zlúčenie1[zariadenie_short])</f>
        <v>DSS ZH</v>
      </c>
      <c r="J4117" t="str">
        <f>_xlfn.XLOOKUP(Tabuľka9[[#This Row],[IČO]],Zlúčenie1[IČO],Zlúčenie1[cis_obce.okres_skratka])</f>
        <v>ZH</v>
      </c>
    </row>
    <row r="4118" spans="1:10" hidden="1" x14ac:dyDescent="0.25">
      <c r="A4118" t="s">
        <v>7</v>
      </c>
      <c r="B4118" t="s">
        <v>48</v>
      </c>
      <c r="C4118" t="s">
        <v>10</v>
      </c>
      <c r="D4118"/>
      <c r="E4118" s="8"/>
      <c r="F4118"/>
      <c r="G4118">
        <f>SUM(Tabuľka9[[#This Row],[Predpokladané spotrebované množstvo 07-12/2022]]*Tabuľka9[[#This Row],[Cena MJ S  DPH]])</f>
        <v>0</v>
      </c>
      <c r="H4118" s="1">
        <v>647934</v>
      </c>
      <c r="I4118" t="str">
        <f>_xlfn.XLOOKUP(Tabuľka9[[#This Row],[IČO]],Zlúčenie1[IČO],Zlúčenie1[zariadenie_short])</f>
        <v>DSS ZH</v>
      </c>
      <c r="J4118" t="str">
        <f>_xlfn.XLOOKUP(Tabuľka9[[#This Row],[IČO]],Zlúčenie1[IČO],Zlúčenie1[cis_obce.okres_skratka])</f>
        <v>ZH</v>
      </c>
    </row>
    <row r="4119" spans="1:10" hidden="1" x14ac:dyDescent="0.25">
      <c r="A4119" t="s">
        <v>7</v>
      </c>
      <c r="B4119" t="s">
        <v>49</v>
      </c>
      <c r="C4119" t="s">
        <v>10</v>
      </c>
      <c r="D4119"/>
      <c r="E4119" s="8"/>
      <c r="F4119"/>
      <c r="G4119">
        <f>SUM(Tabuľka9[[#This Row],[Predpokladané spotrebované množstvo 07-12/2022]]*Tabuľka9[[#This Row],[Cena MJ S  DPH]])</f>
        <v>0</v>
      </c>
      <c r="H4119" s="1">
        <v>647934</v>
      </c>
      <c r="I4119" t="str">
        <f>_xlfn.XLOOKUP(Tabuľka9[[#This Row],[IČO]],Zlúčenie1[IČO],Zlúčenie1[zariadenie_short])</f>
        <v>DSS ZH</v>
      </c>
      <c r="J4119" t="str">
        <f>_xlfn.XLOOKUP(Tabuľka9[[#This Row],[IČO]],Zlúčenie1[IČO],Zlúčenie1[cis_obce.okres_skratka])</f>
        <v>ZH</v>
      </c>
    </row>
    <row r="4120" spans="1:10" hidden="1" x14ac:dyDescent="0.25">
      <c r="A4120" t="s">
        <v>7</v>
      </c>
      <c r="B4120" t="s">
        <v>50</v>
      </c>
      <c r="C4120" t="s">
        <v>10</v>
      </c>
      <c r="D4120"/>
      <c r="E4120" s="8"/>
      <c r="F4120"/>
      <c r="G4120">
        <f>SUM(Tabuľka9[[#This Row],[Predpokladané spotrebované množstvo 07-12/2022]]*Tabuľka9[[#This Row],[Cena MJ S  DPH]])</f>
        <v>0</v>
      </c>
      <c r="H4120" s="1">
        <v>647934</v>
      </c>
      <c r="I4120" t="str">
        <f>_xlfn.XLOOKUP(Tabuľka9[[#This Row],[IČO]],Zlúčenie1[IČO],Zlúčenie1[zariadenie_short])</f>
        <v>DSS ZH</v>
      </c>
      <c r="J4120" t="str">
        <f>_xlfn.XLOOKUP(Tabuľka9[[#This Row],[IČO]],Zlúčenie1[IČO],Zlúčenie1[cis_obce.okres_skratka])</f>
        <v>ZH</v>
      </c>
    </row>
    <row r="4121" spans="1:10" hidden="1" x14ac:dyDescent="0.25">
      <c r="A4121" t="s">
        <v>7</v>
      </c>
      <c r="B4121" t="s">
        <v>51</v>
      </c>
      <c r="C4121" t="s">
        <v>10</v>
      </c>
      <c r="D4121"/>
      <c r="E4121" s="8"/>
      <c r="F4121"/>
      <c r="G4121">
        <f>SUM(Tabuľka9[[#This Row],[Predpokladané spotrebované množstvo 07-12/2022]]*Tabuľka9[[#This Row],[Cena MJ S  DPH]])</f>
        <v>0</v>
      </c>
      <c r="H4121" s="1">
        <v>647934</v>
      </c>
      <c r="I4121" t="str">
        <f>_xlfn.XLOOKUP(Tabuľka9[[#This Row],[IČO]],Zlúčenie1[IČO],Zlúčenie1[zariadenie_short])</f>
        <v>DSS ZH</v>
      </c>
      <c r="J4121" t="str">
        <f>_xlfn.XLOOKUP(Tabuľka9[[#This Row],[IČO]],Zlúčenie1[IČO],Zlúčenie1[cis_obce.okres_skratka])</f>
        <v>ZH</v>
      </c>
    </row>
    <row r="4122" spans="1:10" hidden="1" x14ac:dyDescent="0.25">
      <c r="A4122" t="s">
        <v>7</v>
      </c>
      <c r="B4122" t="s">
        <v>52</v>
      </c>
      <c r="C4122" t="s">
        <v>10</v>
      </c>
      <c r="D4122"/>
      <c r="E4122" s="8"/>
      <c r="F4122"/>
      <c r="G4122">
        <f>SUM(Tabuľka9[[#This Row],[Predpokladané spotrebované množstvo 07-12/2022]]*Tabuľka9[[#This Row],[Cena MJ S  DPH]])</f>
        <v>0</v>
      </c>
      <c r="H4122" s="1">
        <v>647934</v>
      </c>
      <c r="I4122" t="str">
        <f>_xlfn.XLOOKUP(Tabuľka9[[#This Row],[IČO]],Zlúčenie1[IČO],Zlúčenie1[zariadenie_short])</f>
        <v>DSS ZH</v>
      </c>
      <c r="J4122" t="str">
        <f>_xlfn.XLOOKUP(Tabuľka9[[#This Row],[IČO]],Zlúčenie1[IČO],Zlúčenie1[cis_obce.okres_skratka])</f>
        <v>ZH</v>
      </c>
    </row>
    <row r="4123" spans="1:10" hidden="1" x14ac:dyDescent="0.25">
      <c r="A4123" t="s">
        <v>7</v>
      </c>
      <c r="B4123" t="s">
        <v>53</v>
      </c>
      <c r="C4123" t="s">
        <v>10</v>
      </c>
      <c r="D4123"/>
      <c r="E4123" s="8"/>
      <c r="F4123"/>
      <c r="G4123">
        <f>SUM(Tabuľka9[[#This Row],[Predpokladané spotrebované množstvo 07-12/2022]]*Tabuľka9[[#This Row],[Cena MJ S  DPH]])</f>
        <v>0</v>
      </c>
      <c r="H4123" s="1">
        <v>647934</v>
      </c>
      <c r="I4123" t="str">
        <f>_xlfn.XLOOKUP(Tabuľka9[[#This Row],[IČO]],Zlúčenie1[IČO],Zlúčenie1[zariadenie_short])</f>
        <v>DSS ZH</v>
      </c>
      <c r="J4123" t="str">
        <f>_xlfn.XLOOKUP(Tabuľka9[[#This Row],[IČO]],Zlúčenie1[IČO],Zlúčenie1[cis_obce.okres_skratka])</f>
        <v>ZH</v>
      </c>
    </row>
    <row r="4124" spans="1:10" hidden="1" x14ac:dyDescent="0.25">
      <c r="A4124" t="s">
        <v>7</v>
      </c>
      <c r="B4124" t="s">
        <v>54</v>
      </c>
      <c r="C4124" t="s">
        <v>10</v>
      </c>
      <c r="D4124"/>
      <c r="E4124" s="8"/>
      <c r="F4124"/>
      <c r="G4124">
        <f>SUM(Tabuľka9[[#This Row],[Predpokladané spotrebované množstvo 07-12/2022]]*Tabuľka9[[#This Row],[Cena MJ S  DPH]])</f>
        <v>0</v>
      </c>
      <c r="H4124" s="1">
        <v>647934</v>
      </c>
      <c r="I4124" t="str">
        <f>_xlfn.XLOOKUP(Tabuľka9[[#This Row],[IČO]],Zlúčenie1[IČO],Zlúčenie1[zariadenie_short])</f>
        <v>DSS ZH</v>
      </c>
      <c r="J4124" t="str">
        <f>_xlfn.XLOOKUP(Tabuľka9[[#This Row],[IČO]],Zlúčenie1[IČO],Zlúčenie1[cis_obce.okres_skratka])</f>
        <v>ZH</v>
      </c>
    </row>
    <row r="4125" spans="1:10" hidden="1" x14ac:dyDescent="0.25">
      <c r="A4125" t="s">
        <v>7</v>
      </c>
      <c r="B4125" t="s">
        <v>55</v>
      </c>
      <c r="C4125" t="s">
        <v>10</v>
      </c>
      <c r="D4125"/>
      <c r="E4125" s="8"/>
      <c r="F4125"/>
      <c r="G4125">
        <f>SUM(Tabuľka9[[#This Row],[Predpokladané spotrebované množstvo 07-12/2022]]*Tabuľka9[[#This Row],[Cena MJ S  DPH]])</f>
        <v>0</v>
      </c>
      <c r="H4125" s="1">
        <v>647934</v>
      </c>
      <c r="I4125" t="str">
        <f>_xlfn.XLOOKUP(Tabuľka9[[#This Row],[IČO]],Zlúčenie1[IČO],Zlúčenie1[zariadenie_short])</f>
        <v>DSS ZH</v>
      </c>
      <c r="J4125" t="str">
        <f>_xlfn.XLOOKUP(Tabuľka9[[#This Row],[IČO]],Zlúčenie1[IČO],Zlúčenie1[cis_obce.okres_skratka])</f>
        <v>ZH</v>
      </c>
    </row>
    <row r="4126" spans="1:10" hidden="1" x14ac:dyDescent="0.25">
      <c r="A4126" t="s">
        <v>7</v>
      </c>
      <c r="B4126" t="s">
        <v>56</v>
      </c>
      <c r="C4126" t="s">
        <v>10</v>
      </c>
      <c r="D4126"/>
      <c r="E4126" s="8">
        <v>1.1000000000000001</v>
      </c>
      <c r="F4126">
        <v>141</v>
      </c>
      <c r="G4126">
        <f>SUM(Tabuľka9[[#This Row],[Predpokladané spotrebované množstvo 07-12/2022]]*Tabuľka9[[#This Row],[Cena MJ S  DPH]])</f>
        <v>155.10000000000002</v>
      </c>
      <c r="H4126" s="1">
        <v>647934</v>
      </c>
      <c r="I4126" t="str">
        <f>_xlfn.XLOOKUP(Tabuľka9[[#This Row],[IČO]],Zlúčenie1[IČO],Zlúčenie1[zariadenie_short])</f>
        <v>DSS ZH</v>
      </c>
      <c r="J4126" t="str">
        <f>_xlfn.XLOOKUP(Tabuľka9[[#This Row],[IČO]],Zlúčenie1[IČO],Zlúčenie1[cis_obce.okres_skratka])</f>
        <v>ZH</v>
      </c>
    </row>
    <row r="4127" spans="1:10" hidden="1" x14ac:dyDescent="0.25">
      <c r="A4127" t="s">
        <v>7</v>
      </c>
      <c r="B4127" t="s">
        <v>57</v>
      </c>
      <c r="C4127" t="s">
        <v>10</v>
      </c>
      <c r="D4127"/>
      <c r="E4127" s="8">
        <v>0.45</v>
      </c>
      <c r="F4127">
        <v>153</v>
      </c>
      <c r="G4127">
        <f>SUM(Tabuľka9[[#This Row],[Predpokladané spotrebované množstvo 07-12/2022]]*Tabuľka9[[#This Row],[Cena MJ S  DPH]])</f>
        <v>68.850000000000009</v>
      </c>
      <c r="H4127" s="1">
        <v>647934</v>
      </c>
      <c r="I4127" t="str">
        <f>_xlfn.XLOOKUP(Tabuľka9[[#This Row],[IČO]],Zlúčenie1[IČO],Zlúčenie1[zariadenie_short])</f>
        <v>DSS ZH</v>
      </c>
      <c r="J4127" t="str">
        <f>_xlfn.XLOOKUP(Tabuľka9[[#This Row],[IČO]],Zlúčenie1[IČO],Zlúčenie1[cis_obce.okres_skratka])</f>
        <v>ZH</v>
      </c>
    </row>
    <row r="4128" spans="1:10" hidden="1" x14ac:dyDescent="0.25">
      <c r="A4128" t="s">
        <v>7</v>
      </c>
      <c r="B4128" t="s">
        <v>58</v>
      </c>
      <c r="C4128" t="s">
        <v>16</v>
      </c>
      <c r="D4128"/>
      <c r="E4128" s="8"/>
      <c r="F4128"/>
      <c r="G4128">
        <f>SUM(Tabuľka9[[#This Row],[Predpokladané spotrebované množstvo 07-12/2022]]*Tabuľka9[[#This Row],[Cena MJ S  DPH]])</f>
        <v>0</v>
      </c>
      <c r="H4128" s="1">
        <v>647934</v>
      </c>
      <c r="I4128" t="str">
        <f>_xlfn.XLOOKUP(Tabuľka9[[#This Row],[IČO]],Zlúčenie1[IČO],Zlúčenie1[zariadenie_short])</f>
        <v>DSS ZH</v>
      </c>
      <c r="J4128" t="str">
        <f>_xlfn.XLOOKUP(Tabuľka9[[#This Row],[IČO]],Zlúčenie1[IČO],Zlúčenie1[cis_obce.okres_skratka])</f>
        <v>ZH</v>
      </c>
    </row>
    <row r="4129" spans="1:10" hidden="1" x14ac:dyDescent="0.25">
      <c r="A4129" t="s">
        <v>7</v>
      </c>
      <c r="B4129" t="s">
        <v>59</v>
      </c>
      <c r="C4129" t="s">
        <v>10</v>
      </c>
      <c r="D4129"/>
      <c r="E4129" s="8"/>
      <c r="F4129"/>
      <c r="G4129">
        <f>SUM(Tabuľka9[[#This Row],[Predpokladané spotrebované množstvo 07-12/2022]]*Tabuľka9[[#This Row],[Cena MJ S  DPH]])</f>
        <v>0</v>
      </c>
      <c r="H4129" s="1">
        <v>647934</v>
      </c>
      <c r="I4129" t="str">
        <f>_xlfn.XLOOKUP(Tabuľka9[[#This Row],[IČO]],Zlúčenie1[IČO],Zlúčenie1[zariadenie_short])</f>
        <v>DSS ZH</v>
      </c>
      <c r="J4129" t="str">
        <f>_xlfn.XLOOKUP(Tabuľka9[[#This Row],[IČO]],Zlúčenie1[IČO],Zlúčenie1[cis_obce.okres_skratka])</f>
        <v>ZH</v>
      </c>
    </row>
    <row r="4130" spans="1:10" hidden="1" x14ac:dyDescent="0.25">
      <c r="A4130" t="s">
        <v>7</v>
      </c>
      <c r="B4130" t="s">
        <v>60</v>
      </c>
      <c r="C4130" t="s">
        <v>10</v>
      </c>
      <c r="D4130"/>
      <c r="E4130" s="8"/>
      <c r="F4130"/>
      <c r="G4130">
        <f>SUM(Tabuľka9[[#This Row],[Predpokladané spotrebované množstvo 07-12/2022]]*Tabuľka9[[#This Row],[Cena MJ S  DPH]])</f>
        <v>0</v>
      </c>
      <c r="H4130" s="1">
        <v>647934</v>
      </c>
      <c r="I4130" t="str">
        <f>_xlfn.XLOOKUP(Tabuľka9[[#This Row],[IČO]],Zlúčenie1[IČO],Zlúčenie1[zariadenie_short])</f>
        <v>DSS ZH</v>
      </c>
      <c r="J4130" t="str">
        <f>_xlfn.XLOOKUP(Tabuľka9[[#This Row],[IČO]],Zlúčenie1[IČO],Zlúčenie1[cis_obce.okres_skratka])</f>
        <v>ZH</v>
      </c>
    </row>
    <row r="4131" spans="1:10" hidden="1" x14ac:dyDescent="0.25">
      <c r="A4131" t="s">
        <v>7</v>
      </c>
      <c r="B4131" t="s">
        <v>61</v>
      </c>
      <c r="C4131" t="s">
        <v>16</v>
      </c>
      <c r="D4131"/>
      <c r="E4131" s="8"/>
      <c r="F4131"/>
      <c r="G4131">
        <f>SUM(Tabuľka9[[#This Row],[Predpokladané spotrebované množstvo 07-12/2022]]*Tabuľka9[[#This Row],[Cena MJ S  DPH]])</f>
        <v>0</v>
      </c>
      <c r="H4131" s="1">
        <v>647934</v>
      </c>
      <c r="I4131" t="str">
        <f>_xlfn.XLOOKUP(Tabuľka9[[#This Row],[IČO]],Zlúčenie1[IČO],Zlúčenie1[zariadenie_short])</f>
        <v>DSS ZH</v>
      </c>
      <c r="J4131" t="str">
        <f>_xlfn.XLOOKUP(Tabuľka9[[#This Row],[IČO]],Zlúčenie1[IČO],Zlúčenie1[cis_obce.okres_skratka])</f>
        <v>ZH</v>
      </c>
    </row>
    <row r="4132" spans="1:10" hidden="1" x14ac:dyDescent="0.25">
      <c r="A4132" t="s">
        <v>7</v>
      </c>
      <c r="B4132" t="s">
        <v>62</v>
      </c>
      <c r="C4132" t="s">
        <v>16</v>
      </c>
      <c r="D4132"/>
      <c r="E4132" s="8"/>
      <c r="F4132"/>
      <c r="G4132">
        <f>SUM(Tabuľka9[[#This Row],[Predpokladané spotrebované množstvo 07-12/2022]]*Tabuľka9[[#This Row],[Cena MJ S  DPH]])</f>
        <v>0</v>
      </c>
      <c r="H4132" s="1">
        <v>647934</v>
      </c>
      <c r="I4132" t="str">
        <f>_xlfn.XLOOKUP(Tabuľka9[[#This Row],[IČO]],Zlúčenie1[IČO],Zlúčenie1[zariadenie_short])</f>
        <v>DSS ZH</v>
      </c>
      <c r="J4132" t="str">
        <f>_xlfn.XLOOKUP(Tabuľka9[[#This Row],[IČO]],Zlúčenie1[IČO],Zlúčenie1[cis_obce.okres_skratka])</f>
        <v>ZH</v>
      </c>
    </row>
    <row r="4133" spans="1:10" hidden="1" x14ac:dyDescent="0.25">
      <c r="A4133" t="s">
        <v>7</v>
      </c>
      <c r="B4133" t="s">
        <v>63</v>
      </c>
      <c r="C4133" t="s">
        <v>16</v>
      </c>
      <c r="D4133"/>
      <c r="E4133" s="8"/>
      <c r="F4133"/>
      <c r="G4133">
        <f>SUM(Tabuľka9[[#This Row],[Predpokladané spotrebované množstvo 07-12/2022]]*Tabuľka9[[#This Row],[Cena MJ S  DPH]])</f>
        <v>0</v>
      </c>
      <c r="H4133" s="1">
        <v>647934</v>
      </c>
      <c r="I4133" t="str">
        <f>_xlfn.XLOOKUP(Tabuľka9[[#This Row],[IČO]],Zlúčenie1[IČO],Zlúčenie1[zariadenie_short])</f>
        <v>DSS ZH</v>
      </c>
      <c r="J4133" t="str">
        <f>_xlfn.XLOOKUP(Tabuľka9[[#This Row],[IČO]],Zlúčenie1[IČO],Zlúčenie1[cis_obce.okres_skratka])</f>
        <v>ZH</v>
      </c>
    </row>
    <row r="4134" spans="1:10" hidden="1" x14ac:dyDescent="0.25">
      <c r="A4134" t="s">
        <v>7</v>
      </c>
      <c r="B4134" t="s">
        <v>64</v>
      </c>
      <c r="C4134" t="s">
        <v>10</v>
      </c>
      <c r="D4134"/>
      <c r="E4134" s="8"/>
      <c r="F4134"/>
      <c r="G4134">
        <f>SUM(Tabuľka9[[#This Row],[Predpokladané spotrebované množstvo 07-12/2022]]*Tabuľka9[[#This Row],[Cena MJ S  DPH]])</f>
        <v>0</v>
      </c>
      <c r="H4134" s="1">
        <v>647934</v>
      </c>
      <c r="I4134" t="str">
        <f>_xlfn.XLOOKUP(Tabuľka9[[#This Row],[IČO]],Zlúčenie1[IČO],Zlúčenie1[zariadenie_short])</f>
        <v>DSS ZH</v>
      </c>
      <c r="J4134" t="str">
        <f>_xlfn.XLOOKUP(Tabuľka9[[#This Row],[IČO]],Zlúčenie1[IČO],Zlúčenie1[cis_obce.okres_skratka])</f>
        <v>ZH</v>
      </c>
    </row>
    <row r="4135" spans="1:10" hidden="1" x14ac:dyDescent="0.25">
      <c r="A4135" t="s">
        <v>7</v>
      </c>
      <c r="B4135" t="s">
        <v>65</v>
      </c>
      <c r="C4135" t="s">
        <v>10</v>
      </c>
      <c r="D4135"/>
      <c r="E4135" s="8"/>
      <c r="F4135"/>
      <c r="G4135">
        <f>SUM(Tabuľka9[[#This Row],[Predpokladané spotrebované množstvo 07-12/2022]]*Tabuľka9[[#This Row],[Cena MJ S  DPH]])</f>
        <v>0</v>
      </c>
      <c r="H4135" s="1">
        <v>647934</v>
      </c>
      <c r="I4135" t="str">
        <f>_xlfn.XLOOKUP(Tabuľka9[[#This Row],[IČO]],Zlúčenie1[IČO],Zlúčenie1[zariadenie_short])</f>
        <v>DSS ZH</v>
      </c>
      <c r="J4135" t="str">
        <f>_xlfn.XLOOKUP(Tabuľka9[[#This Row],[IČO]],Zlúčenie1[IČO],Zlúčenie1[cis_obce.okres_skratka])</f>
        <v>ZH</v>
      </c>
    </row>
    <row r="4136" spans="1:10" hidden="1" x14ac:dyDescent="0.25">
      <c r="A4136" t="s">
        <v>7</v>
      </c>
      <c r="B4136" t="s">
        <v>66</v>
      </c>
      <c r="C4136" t="s">
        <v>10</v>
      </c>
      <c r="D4136"/>
      <c r="E4136" s="8"/>
      <c r="F4136"/>
      <c r="G4136">
        <f>SUM(Tabuľka9[[#This Row],[Predpokladané spotrebované množstvo 07-12/2022]]*Tabuľka9[[#This Row],[Cena MJ S  DPH]])</f>
        <v>0</v>
      </c>
      <c r="H4136" s="1">
        <v>647934</v>
      </c>
      <c r="I4136" t="str">
        <f>_xlfn.XLOOKUP(Tabuľka9[[#This Row],[IČO]],Zlúčenie1[IČO],Zlúčenie1[zariadenie_short])</f>
        <v>DSS ZH</v>
      </c>
      <c r="J4136" t="str">
        <f>_xlfn.XLOOKUP(Tabuľka9[[#This Row],[IČO]],Zlúčenie1[IČO],Zlúčenie1[cis_obce.okres_skratka])</f>
        <v>ZH</v>
      </c>
    </row>
    <row r="4137" spans="1:10" hidden="1" x14ac:dyDescent="0.25">
      <c r="A4137" t="s">
        <v>7</v>
      </c>
      <c r="B4137" t="s">
        <v>67</v>
      </c>
      <c r="C4137" t="s">
        <v>10</v>
      </c>
      <c r="D4137"/>
      <c r="E4137" s="8"/>
      <c r="F4137"/>
      <c r="G4137">
        <f>SUM(Tabuľka9[[#This Row],[Predpokladané spotrebované množstvo 07-12/2022]]*Tabuľka9[[#This Row],[Cena MJ S  DPH]])</f>
        <v>0</v>
      </c>
      <c r="H4137" s="1">
        <v>647934</v>
      </c>
      <c r="I4137" t="str">
        <f>_xlfn.XLOOKUP(Tabuľka9[[#This Row],[IČO]],Zlúčenie1[IČO],Zlúčenie1[zariadenie_short])</f>
        <v>DSS ZH</v>
      </c>
      <c r="J4137" t="str">
        <f>_xlfn.XLOOKUP(Tabuľka9[[#This Row],[IČO]],Zlúčenie1[IČO],Zlúčenie1[cis_obce.okres_skratka])</f>
        <v>ZH</v>
      </c>
    </row>
    <row r="4138" spans="1:10" hidden="1" x14ac:dyDescent="0.25">
      <c r="A4138" t="s">
        <v>7</v>
      </c>
      <c r="B4138" t="s">
        <v>68</v>
      </c>
      <c r="C4138" t="s">
        <v>10</v>
      </c>
      <c r="D4138"/>
      <c r="E4138" s="8"/>
      <c r="F4138"/>
      <c r="G4138">
        <f>SUM(Tabuľka9[[#This Row],[Predpokladané spotrebované množstvo 07-12/2022]]*Tabuľka9[[#This Row],[Cena MJ S  DPH]])</f>
        <v>0</v>
      </c>
      <c r="H4138" s="1">
        <v>647934</v>
      </c>
      <c r="I4138" t="str">
        <f>_xlfn.XLOOKUP(Tabuľka9[[#This Row],[IČO]],Zlúčenie1[IČO],Zlúčenie1[zariadenie_short])</f>
        <v>DSS ZH</v>
      </c>
      <c r="J4138" t="str">
        <f>_xlfn.XLOOKUP(Tabuľka9[[#This Row],[IČO]],Zlúčenie1[IČO],Zlúčenie1[cis_obce.okres_skratka])</f>
        <v>ZH</v>
      </c>
    </row>
    <row r="4139" spans="1:10" hidden="1" x14ac:dyDescent="0.25">
      <c r="A4139" t="s">
        <v>7</v>
      </c>
      <c r="B4139" t="s">
        <v>69</v>
      </c>
      <c r="C4139" t="s">
        <v>10</v>
      </c>
      <c r="D4139"/>
      <c r="E4139" s="8"/>
      <c r="F4139"/>
      <c r="G4139">
        <f>SUM(Tabuľka9[[#This Row],[Predpokladané spotrebované množstvo 07-12/2022]]*Tabuľka9[[#This Row],[Cena MJ S  DPH]])</f>
        <v>0</v>
      </c>
      <c r="H4139" s="1">
        <v>647934</v>
      </c>
      <c r="I4139" t="str">
        <f>_xlfn.XLOOKUP(Tabuľka9[[#This Row],[IČO]],Zlúčenie1[IČO],Zlúčenie1[zariadenie_short])</f>
        <v>DSS ZH</v>
      </c>
      <c r="J4139" t="str">
        <f>_xlfn.XLOOKUP(Tabuľka9[[#This Row],[IČO]],Zlúčenie1[IČO],Zlúčenie1[cis_obce.okres_skratka])</f>
        <v>ZH</v>
      </c>
    </row>
    <row r="4140" spans="1:10" hidden="1" x14ac:dyDescent="0.25">
      <c r="A4140" t="s">
        <v>7</v>
      </c>
      <c r="B4140" t="s">
        <v>70</v>
      </c>
      <c r="C4140" t="s">
        <v>10</v>
      </c>
      <c r="D4140"/>
      <c r="E4140" s="8">
        <v>0.74</v>
      </c>
      <c r="F4140">
        <v>145</v>
      </c>
      <c r="G4140">
        <f>SUM(Tabuľka9[[#This Row],[Predpokladané spotrebované množstvo 07-12/2022]]*Tabuľka9[[#This Row],[Cena MJ S  DPH]])</f>
        <v>107.3</v>
      </c>
      <c r="H4140" s="1">
        <v>647934</v>
      </c>
      <c r="I4140" t="str">
        <f>_xlfn.XLOOKUP(Tabuľka9[[#This Row],[IČO]],Zlúčenie1[IČO],Zlúčenie1[zariadenie_short])</f>
        <v>DSS ZH</v>
      </c>
      <c r="J4140" t="str">
        <f>_xlfn.XLOOKUP(Tabuľka9[[#This Row],[IČO]],Zlúčenie1[IČO],Zlúčenie1[cis_obce.okres_skratka])</f>
        <v>ZH</v>
      </c>
    </row>
    <row r="4141" spans="1:10" hidden="1" x14ac:dyDescent="0.25">
      <c r="A4141" t="s">
        <v>7</v>
      </c>
      <c r="B4141" t="s">
        <v>71</v>
      </c>
      <c r="C4141" t="s">
        <v>10</v>
      </c>
      <c r="D4141"/>
      <c r="E4141" s="8"/>
      <c r="F4141">
        <v>2000</v>
      </c>
      <c r="G4141">
        <f>SUM(Tabuľka9[[#This Row],[Predpokladané spotrebované množstvo 07-12/2022]]*Tabuľka9[[#This Row],[Cena MJ S  DPH]])</f>
        <v>0</v>
      </c>
      <c r="H4141" s="1">
        <v>647934</v>
      </c>
      <c r="I4141" t="str">
        <f>_xlfn.XLOOKUP(Tabuľka9[[#This Row],[IČO]],Zlúčenie1[IČO],Zlúčenie1[zariadenie_short])</f>
        <v>DSS ZH</v>
      </c>
      <c r="J4141" t="str">
        <f>_xlfn.XLOOKUP(Tabuľka9[[#This Row],[IČO]],Zlúčenie1[IČO],Zlúčenie1[cis_obce.okres_skratka])</f>
        <v>ZH</v>
      </c>
    </row>
    <row r="4142" spans="1:10" hidden="1" x14ac:dyDescent="0.25">
      <c r="A4142" t="s">
        <v>7</v>
      </c>
      <c r="B4142" t="s">
        <v>72</v>
      </c>
      <c r="C4142" t="s">
        <v>10</v>
      </c>
      <c r="D4142"/>
      <c r="E4142" s="8">
        <v>0.45</v>
      </c>
      <c r="F4142">
        <v>7677</v>
      </c>
      <c r="G4142">
        <f>SUM(Tabuľka9[[#This Row],[Predpokladané spotrebované množstvo 07-12/2022]]*Tabuľka9[[#This Row],[Cena MJ S  DPH]])</f>
        <v>3454.65</v>
      </c>
      <c r="H4142" s="1">
        <v>647934</v>
      </c>
      <c r="I4142" t="str">
        <f>_xlfn.XLOOKUP(Tabuľka9[[#This Row],[IČO]],Zlúčenie1[IČO],Zlúčenie1[zariadenie_short])</f>
        <v>DSS ZH</v>
      </c>
      <c r="J4142" t="str">
        <f>_xlfn.XLOOKUP(Tabuľka9[[#This Row],[IČO]],Zlúčenie1[IČO],Zlúčenie1[cis_obce.okres_skratka])</f>
        <v>ZH</v>
      </c>
    </row>
    <row r="4143" spans="1:10" hidden="1" x14ac:dyDescent="0.25">
      <c r="A4143" t="s">
        <v>7</v>
      </c>
      <c r="B4143" t="s">
        <v>73</v>
      </c>
      <c r="C4143" t="s">
        <v>10</v>
      </c>
      <c r="D4143"/>
      <c r="E4143" s="8"/>
      <c r="F4143"/>
      <c r="G4143">
        <f>SUM(Tabuľka9[[#This Row],[Predpokladané spotrebované množstvo 07-12/2022]]*Tabuľka9[[#This Row],[Cena MJ S  DPH]])</f>
        <v>0</v>
      </c>
      <c r="H4143" s="1">
        <v>647934</v>
      </c>
      <c r="I4143" t="str">
        <f>_xlfn.XLOOKUP(Tabuľka9[[#This Row],[IČO]],Zlúčenie1[IČO],Zlúčenie1[zariadenie_short])</f>
        <v>DSS ZH</v>
      </c>
      <c r="J4143" t="str">
        <f>_xlfn.XLOOKUP(Tabuľka9[[#This Row],[IČO]],Zlúčenie1[IČO],Zlúčenie1[cis_obce.okres_skratka])</f>
        <v>ZH</v>
      </c>
    </row>
    <row r="4144" spans="1:10" hidden="1" x14ac:dyDescent="0.25">
      <c r="A4144" t="s">
        <v>7</v>
      </c>
      <c r="B4144" t="s">
        <v>74</v>
      </c>
      <c r="C4144" t="s">
        <v>10</v>
      </c>
      <c r="D4144"/>
      <c r="E4144" s="8"/>
      <c r="F4144"/>
      <c r="G4144">
        <f>SUM(Tabuľka9[[#This Row],[Predpokladané spotrebované množstvo 07-12/2022]]*Tabuľka9[[#This Row],[Cena MJ S  DPH]])</f>
        <v>0</v>
      </c>
      <c r="H4144" s="1">
        <v>647934</v>
      </c>
      <c r="I4144" t="str">
        <f>_xlfn.XLOOKUP(Tabuľka9[[#This Row],[IČO]],Zlúčenie1[IČO],Zlúčenie1[zariadenie_short])</f>
        <v>DSS ZH</v>
      </c>
      <c r="J4144" t="str">
        <f>_xlfn.XLOOKUP(Tabuľka9[[#This Row],[IČO]],Zlúčenie1[IČO],Zlúčenie1[cis_obce.okres_skratka])</f>
        <v>ZH</v>
      </c>
    </row>
    <row r="4145" spans="1:10" hidden="1" x14ac:dyDescent="0.25">
      <c r="A4145" t="s">
        <v>7</v>
      </c>
      <c r="B4145" t="s">
        <v>75</v>
      </c>
      <c r="C4145" t="s">
        <v>10</v>
      </c>
      <c r="D4145"/>
      <c r="E4145" s="8"/>
      <c r="F4145"/>
      <c r="G4145">
        <f>SUM(Tabuľka9[[#This Row],[Predpokladané spotrebované množstvo 07-12/2022]]*Tabuľka9[[#This Row],[Cena MJ S  DPH]])</f>
        <v>0</v>
      </c>
      <c r="H4145" s="1">
        <v>647934</v>
      </c>
      <c r="I4145" t="str">
        <f>_xlfn.XLOOKUP(Tabuľka9[[#This Row],[IČO]],Zlúčenie1[IČO],Zlúčenie1[zariadenie_short])</f>
        <v>DSS ZH</v>
      </c>
      <c r="J4145" t="str">
        <f>_xlfn.XLOOKUP(Tabuľka9[[#This Row],[IČO]],Zlúčenie1[IČO],Zlúčenie1[cis_obce.okres_skratka])</f>
        <v>ZH</v>
      </c>
    </row>
    <row r="4146" spans="1:10" hidden="1" x14ac:dyDescent="0.25">
      <c r="A4146" t="s">
        <v>7</v>
      </c>
      <c r="B4146" t="s">
        <v>76</v>
      </c>
      <c r="C4146" t="s">
        <v>10</v>
      </c>
      <c r="D4146"/>
      <c r="E4146" s="8"/>
      <c r="F4146"/>
      <c r="G4146">
        <f>SUM(Tabuľka9[[#This Row],[Predpokladané spotrebované množstvo 07-12/2022]]*Tabuľka9[[#This Row],[Cena MJ S  DPH]])</f>
        <v>0</v>
      </c>
      <c r="H4146" s="1">
        <v>647934</v>
      </c>
      <c r="I4146" t="str">
        <f>_xlfn.XLOOKUP(Tabuľka9[[#This Row],[IČO]],Zlúčenie1[IČO],Zlúčenie1[zariadenie_short])</f>
        <v>DSS ZH</v>
      </c>
      <c r="J4146" t="str">
        <f>_xlfn.XLOOKUP(Tabuľka9[[#This Row],[IČO]],Zlúčenie1[IČO],Zlúčenie1[cis_obce.okres_skratka])</f>
        <v>ZH</v>
      </c>
    </row>
    <row r="4147" spans="1:10" hidden="1" x14ac:dyDescent="0.25">
      <c r="A4147" t="s">
        <v>7</v>
      </c>
      <c r="B4147" t="s">
        <v>77</v>
      </c>
      <c r="C4147" t="s">
        <v>10</v>
      </c>
      <c r="D4147"/>
      <c r="E4147" s="8"/>
      <c r="F4147"/>
      <c r="G4147">
        <f>SUM(Tabuľka9[[#This Row],[Predpokladané spotrebované množstvo 07-12/2022]]*Tabuľka9[[#This Row],[Cena MJ S  DPH]])</f>
        <v>0</v>
      </c>
      <c r="H4147" s="1">
        <v>647934</v>
      </c>
      <c r="I4147" t="str">
        <f>_xlfn.XLOOKUP(Tabuľka9[[#This Row],[IČO]],Zlúčenie1[IČO],Zlúčenie1[zariadenie_short])</f>
        <v>DSS ZH</v>
      </c>
      <c r="J4147" t="str">
        <f>_xlfn.XLOOKUP(Tabuľka9[[#This Row],[IČO]],Zlúčenie1[IČO],Zlúčenie1[cis_obce.okres_skratka])</f>
        <v>ZH</v>
      </c>
    </row>
    <row r="4148" spans="1:10" hidden="1" x14ac:dyDescent="0.25">
      <c r="A4148" t="s">
        <v>78</v>
      </c>
      <c r="B4148" t="s">
        <v>79</v>
      </c>
      <c r="C4148" t="s">
        <v>16</v>
      </c>
      <c r="D4148"/>
      <c r="E4148" s="8"/>
      <c r="F4148"/>
      <c r="G4148">
        <f>SUM(Tabuľka9[[#This Row],[Predpokladané spotrebované množstvo 07-12/2022]]*Tabuľka9[[#This Row],[Cena MJ S  DPH]])</f>
        <v>0</v>
      </c>
      <c r="H4148" s="1">
        <v>647934</v>
      </c>
      <c r="I4148" t="str">
        <f>_xlfn.XLOOKUP(Tabuľka9[[#This Row],[IČO]],Zlúčenie1[IČO],Zlúčenie1[zariadenie_short])</f>
        <v>DSS ZH</v>
      </c>
      <c r="J4148" t="str">
        <f>_xlfn.XLOOKUP(Tabuľka9[[#This Row],[IČO]],Zlúčenie1[IČO],Zlúčenie1[cis_obce.okres_skratka])</f>
        <v>ZH</v>
      </c>
    </row>
    <row r="4149" spans="1:10" hidden="1" x14ac:dyDescent="0.25">
      <c r="A4149" t="s">
        <v>78</v>
      </c>
      <c r="B4149" t="s">
        <v>80</v>
      </c>
      <c r="C4149" t="s">
        <v>16</v>
      </c>
      <c r="D4149"/>
      <c r="E4149" s="8"/>
      <c r="F4149"/>
      <c r="G4149">
        <f>SUM(Tabuľka9[[#This Row],[Predpokladané spotrebované množstvo 07-12/2022]]*Tabuľka9[[#This Row],[Cena MJ S  DPH]])</f>
        <v>0</v>
      </c>
      <c r="H4149" s="1">
        <v>647934</v>
      </c>
      <c r="I4149" t="str">
        <f>_xlfn.XLOOKUP(Tabuľka9[[#This Row],[IČO]],Zlúčenie1[IČO],Zlúčenie1[zariadenie_short])</f>
        <v>DSS ZH</v>
      </c>
      <c r="J4149" t="str">
        <f>_xlfn.XLOOKUP(Tabuľka9[[#This Row],[IČO]],Zlúčenie1[IČO],Zlúčenie1[cis_obce.okres_skratka])</f>
        <v>ZH</v>
      </c>
    </row>
    <row r="4150" spans="1:10" hidden="1" x14ac:dyDescent="0.25">
      <c r="A4150" t="s">
        <v>81</v>
      </c>
      <c r="B4150" t="s">
        <v>82</v>
      </c>
      <c r="C4150" t="s">
        <v>10</v>
      </c>
      <c r="D4150"/>
      <c r="E4150" s="8"/>
      <c r="F4150"/>
      <c r="G4150">
        <f>SUM(Tabuľka9[[#This Row],[Predpokladané spotrebované množstvo 07-12/2022]]*Tabuľka9[[#This Row],[Cena MJ S  DPH]])</f>
        <v>0</v>
      </c>
      <c r="H4150" s="1">
        <v>647934</v>
      </c>
      <c r="I4150" t="str">
        <f>_xlfn.XLOOKUP(Tabuľka9[[#This Row],[IČO]],Zlúčenie1[IČO],Zlúčenie1[zariadenie_short])</f>
        <v>DSS ZH</v>
      </c>
      <c r="J4150" t="str">
        <f>_xlfn.XLOOKUP(Tabuľka9[[#This Row],[IČO]],Zlúčenie1[IČO],Zlúčenie1[cis_obce.okres_skratka])</f>
        <v>ZH</v>
      </c>
    </row>
    <row r="4151" spans="1:10" hidden="1" x14ac:dyDescent="0.25">
      <c r="A4151" t="s">
        <v>81</v>
      </c>
      <c r="B4151" t="s">
        <v>83</v>
      </c>
      <c r="C4151" t="s">
        <v>10</v>
      </c>
      <c r="D4151"/>
      <c r="E4151" s="8"/>
      <c r="F4151"/>
      <c r="G4151">
        <f>SUM(Tabuľka9[[#This Row],[Predpokladané spotrebované množstvo 07-12/2022]]*Tabuľka9[[#This Row],[Cena MJ S  DPH]])</f>
        <v>0</v>
      </c>
      <c r="H4151" s="1">
        <v>647934</v>
      </c>
      <c r="I4151" t="str">
        <f>_xlfn.XLOOKUP(Tabuľka9[[#This Row],[IČO]],Zlúčenie1[IČO],Zlúčenie1[zariadenie_short])</f>
        <v>DSS ZH</v>
      </c>
      <c r="J4151" t="str">
        <f>_xlfn.XLOOKUP(Tabuľka9[[#This Row],[IČO]],Zlúčenie1[IČO],Zlúčenie1[cis_obce.okres_skratka])</f>
        <v>ZH</v>
      </c>
    </row>
    <row r="4152" spans="1:10" hidden="1" x14ac:dyDescent="0.25">
      <c r="A4152" t="s">
        <v>81</v>
      </c>
      <c r="B4152" t="s">
        <v>84</v>
      </c>
      <c r="C4152" t="s">
        <v>10</v>
      </c>
      <c r="D4152"/>
      <c r="E4152" s="8"/>
      <c r="F4152"/>
      <c r="G4152">
        <f>SUM(Tabuľka9[[#This Row],[Predpokladané spotrebované množstvo 07-12/2022]]*Tabuľka9[[#This Row],[Cena MJ S  DPH]])</f>
        <v>0</v>
      </c>
      <c r="H4152" s="1">
        <v>647934</v>
      </c>
      <c r="I4152" t="str">
        <f>_xlfn.XLOOKUP(Tabuľka9[[#This Row],[IČO]],Zlúčenie1[IČO],Zlúčenie1[zariadenie_short])</f>
        <v>DSS ZH</v>
      </c>
      <c r="J4152" t="str">
        <f>_xlfn.XLOOKUP(Tabuľka9[[#This Row],[IČO]],Zlúčenie1[IČO],Zlúčenie1[cis_obce.okres_skratka])</f>
        <v>ZH</v>
      </c>
    </row>
    <row r="4153" spans="1:10" hidden="1" x14ac:dyDescent="0.25">
      <c r="A4153" t="s">
        <v>81</v>
      </c>
      <c r="B4153" t="s">
        <v>85</v>
      </c>
      <c r="C4153" t="s">
        <v>10</v>
      </c>
      <c r="D4153"/>
      <c r="E4153" s="8"/>
      <c r="F4153"/>
      <c r="G4153">
        <f>SUM(Tabuľka9[[#This Row],[Predpokladané spotrebované množstvo 07-12/2022]]*Tabuľka9[[#This Row],[Cena MJ S  DPH]])</f>
        <v>0</v>
      </c>
      <c r="H4153" s="1">
        <v>647934</v>
      </c>
      <c r="I4153" t="str">
        <f>_xlfn.XLOOKUP(Tabuľka9[[#This Row],[IČO]],Zlúčenie1[IČO],Zlúčenie1[zariadenie_short])</f>
        <v>DSS ZH</v>
      </c>
      <c r="J4153" t="str">
        <f>_xlfn.XLOOKUP(Tabuľka9[[#This Row],[IČO]],Zlúčenie1[IČO],Zlúčenie1[cis_obce.okres_skratka])</f>
        <v>ZH</v>
      </c>
    </row>
    <row r="4154" spans="1:10" hidden="1" x14ac:dyDescent="0.25">
      <c r="A4154" t="s">
        <v>81</v>
      </c>
      <c r="B4154" t="s">
        <v>86</v>
      </c>
      <c r="C4154" t="s">
        <v>10</v>
      </c>
      <c r="D4154"/>
      <c r="E4154" s="8"/>
      <c r="F4154"/>
      <c r="G4154">
        <f>SUM(Tabuľka9[[#This Row],[Predpokladané spotrebované množstvo 07-12/2022]]*Tabuľka9[[#This Row],[Cena MJ S  DPH]])</f>
        <v>0</v>
      </c>
      <c r="H4154" s="1">
        <v>647934</v>
      </c>
      <c r="I4154" t="str">
        <f>_xlfn.XLOOKUP(Tabuľka9[[#This Row],[IČO]],Zlúčenie1[IČO],Zlúčenie1[zariadenie_short])</f>
        <v>DSS ZH</v>
      </c>
      <c r="J4154" t="str">
        <f>_xlfn.XLOOKUP(Tabuľka9[[#This Row],[IČO]],Zlúčenie1[IČO],Zlúčenie1[cis_obce.okres_skratka])</f>
        <v>ZH</v>
      </c>
    </row>
    <row r="4155" spans="1:10" hidden="1" x14ac:dyDescent="0.25">
      <c r="A4155" t="s">
        <v>81</v>
      </c>
      <c r="B4155" t="s">
        <v>87</v>
      </c>
      <c r="C4155" t="s">
        <v>10</v>
      </c>
      <c r="D4155"/>
      <c r="E4155" s="8"/>
      <c r="F4155"/>
      <c r="G4155">
        <f>SUM(Tabuľka9[[#This Row],[Predpokladané spotrebované množstvo 07-12/2022]]*Tabuľka9[[#This Row],[Cena MJ S  DPH]])</f>
        <v>0</v>
      </c>
      <c r="H4155" s="1">
        <v>647934</v>
      </c>
      <c r="I4155" t="str">
        <f>_xlfn.XLOOKUP(Tabuľka9[[#This Row],[IČO]],Zlúčenie1[IČO],Zlúčenie1[zariadenie_short])</f>
        <v>DSS ZH</v>
      </c>
      <c r="J4155" t="str">
        <f>_xlfn.XLOOKUP(Tabuľka9[[#This Row],[IČO]],Zlúčenie1[IČO],Zlúčenie1[cis_obce.okres_skratka])</f>
        <v>ZH</v>
      </c>
    </row>
    <row r="4156" spans="1:10" hidden="1" x14ac:dyDescent="0.25">
      <c r="A4156" t="s">
        <v>81</v>
      </c>
      <c r="B4156" t="s">
        <v>88</v>
      </c>
      <c r="C4156" t="s">
        <v>10</v>
      </c>
      <c r="D4156"/>
      <c r="E4156" s="8"/>
      <c r="F4156"/>
      <c r="G4156">
        <f>SUM(Tabuľka9[[#This Row],[Predpokladané spotrebované množstvo 07-12/2022]]*Tabuľka9[[#This Row],[Cena MJ S  DPH]])</f>
        <v>0</v>
      </c>
      <c r="H4156" s="1">
        <v>647934</v>
      </c>
      <c r="I4156" t="str">
        <f>_xlfn.XLOOKUP(Tabuľka9[[#This Row],[IČO]],Zlúčenie1[IČO],Zlúčenie1[zariadenie_short])</f>
        <v>DSS ZH</v>
      </c>
      <c r="J4156" t="str">
        <f>_xlfn.XLOOKUP(Tabuľka9[[#This Row],[IČO]],Zlúčenie1[IČO],Zlúčenie1[cis_obce.okres_skratka])</f>
        <v>ZH</v>
      </c>
    </row>
    <row r="4157" spans="1:10" hidden="1" x14ac:dyDescent="0.25">
      <c r="A4157" t="s">
        <v>81</v>
      </c>
      <c r="B4157" t="s">
        <v>89</v>
      </c>
      <c r="C4157" t="s">
        <v>10</v>
      </c>
      <c r="D4157"/>
      <c r="E4157" s="8"/>
      <c r="F4157"/>
      <c r="G4157">
        <f>SUM(Tabuľka9[[#This Row],[Predpokladané spotrebované množstvo 07-12/2022]]*Tabuľka9[[#This Row],[Cena MJ S  DPH]])</f>
        <v>0</v>
      </c>
      <c r="H4157" s="1">
        <v>647934</v>
      </c>
      <c r="I4157" t="str">
        <f>_xlfn.XLOOKUP(Tabuľka9[[#This Row],[IČO]],Zlúčenie1[IČO],Zlúčenie1[zariadenie_short])</f>
        <v>DSS ZH</v>
      </c>
      <c r="J4157" t="str">
        <f>_xlfn.XLOOKUP(Tabuľka9[[#This Row],[IČO]],Zlúčenie1[IČO],Zlúčenie1[cis_obce.okres_skratka])</f>
        <v>ZH</v>
      </c>
    </row>
    <row r="4158" spans="1:10" hidden="1" x14ac:dyDescent="0.25">
      <c r="A4158" t="s">
        <v>90</v>
      </c>
      <c r="B4158" t="s">
        <v>91</v>
      </c>
      <c r="C4158" t="s">
        <v>10</v>
      </c>
      <c r="D4158"/>
      <c r="E4158" s="8"/>
      <c r="F4158"/>
      <c r="G4158">
        <f>SUM(Tabuľka9[[#This Row],[Predpokladané spotrebované množstvo 07-12/2022]]*Tabuľka9[[#This Row],[Cena MJ S  DPH]])</f>
        <v>0</v>
      </c>
      <c r="H4158" s="1">
        <v>647934</v>
      </c>
      <c r="I4158" t="str">
        <f>_xlfn.XLOOKUP(Tabuľka9[[#This Row],[IČO]],Zlúčenie1[IČO],Zlúčenie1[zariadenie_short])</f>
        <v>DSS ZH</v>
      </c>
      <c r="J4158" t="str">
        <f>_xlfn.XLOOKUP(Tabuľka9[[#This Row],[IČO]],Zlúčenie1[IČO],Zlúčenie1[cis_obce.okres_skratka])</f>
        <v>ZH</v>
      </c>
    </row>
    <row r="4159" spans="1:10" hidden="1" x14ac:dyDescent="0.25">
      <c r="A4159" t="s">
        <v>92</v>
      </c>
      <c r="B4159" t="s">
        <v>93</v>
      </c>
      <c r="C4159" t="s">
        <v>10</v>
      </c>
      <c r="D4159"/>
      <c r="E4159" s="8"/>
      <c r="F4159"/>
      <c r="G4159">
        <f>SUM(Tabuľka9[[#This Row],[Predpokladané spotrebované množstvo 07-12/2022]]*Tabuľka9[[#This Row],[Cena MJ S  DPH]])</f>
        <v>0</v>
      </c>
      <c r="H4159" s="1">
        <v>647934</v>
      </c>
      <c r="I4159" t="str">
        <f>_xlfn.XLOOKUP(Tabuľka9[[#This Row],[IČO]],Zlúčenie1[IČO],Zlúčenie1[zariadenie_short])</f>
        <v>DSS ZH</v>
      </c>
      <c r="J4159" t="str">
        <f>_xlfn.XLOOKUP(Tabuľka9[[#This Row],[IČO]],Zlúčenie1[IČO],Zlúčenie1[cis_obce.okres_skratka])</f>
        <v>ZH</v>
      </c>
    </row>
    <row r="4160" spans="1:10" hidden="1" x14ac:dyDescent="0.25">
      <c r="A4160" t="s">
        <v>92</v>
      </c>
      <c r="B4160" t="s">
        <v>94</v>
      </c>
      <c r="C4160" t="s">
        <v>10</v>
      </c>
      <c r="D4160"/>
      <c r="E4160" s="8"/>
      <c r="F4160"/>
      <c r="G4160">
        <f>SUM(Tabuľka9[[#This Row],[Predpokladané spotrebované množstvo 07-12/2022]]*Tabuľka9[[#This Row],[Cena MJ S  DPH]])</f>
        <v>0</v>
      </c>
      <c r="H4160" s="1">
        <v>647934</v>
      </c>
      <c r="I4160" t="str">
        <f>_xlfn.XLOOKUP(Tabuľka9[[#This Row],[IČO]],Zlúčenie1[IČO],Zlúčenie1[zariadenie_short])</f>
        <v>DSS ZH</v>
      </c>
      <c r="J4160" t="str">
        <f>_xlfn.XLOOKUP(Tabuľka9[[#This Row],[IČO]],Zlúčenie1[IČO],Zlúčenie1[cis_obce.okres_skratka])</f>
        <v>ZH</v>
      </c>
    </row>
    <row r="4161" spans="1:10" hidden="1" x14ac:dyDescent="0.25">
      <c r="A4161" t="s">
        <v>92</v>
      </c>
      <c r="B4161" t="s">
        <v>95</v>
      </c>
      <c r="C4161" t="s">
        <v>10</v>
      </c>
      <c r="D4161"/>
      <c r="E4161" s="8"/>
      <c r="F4161"/>
      <c r="G4161">
        <f>SUM(Tabuľka9[[#This Row],[Predpokladané spotrebované množstvo 07-12/2022]]*Tabuľka9[[#This Row],[Cena MJ S  DPH]])</f>
        <v>0</v>
      </c>
      <c r="H4161" s="1">
        <v>647934</v>
      </c>
      <c r="I4161" t="str">
        <f>_xlfn.XLOOKUP(Tabuľka9[[#This Row],[IČO]],Zlúčenie1[IČO],Zlúčenie1[zariadenie_short])</f>
        <v>DSS ZH</v>
      </c>
      <c r="J4161" t="str">
        <f>_xlfn.XLOOKUP(Tabuľka9[[#This Row],[IČO]],Zlúčenie1[IČO],Zlúčenie1[cis_obce.okres_skratka])</f>
        <v>ZH</v>
      </c>
    </row>
    <row r="4162" spans="1:10" hidden="1" x14ac:dyDescent="0.25">
      <c r="A4162" t="s">
        <v>92</v>
      </c>
      <c r="B4162" t="s">
        <v>96</v>
      </c>
      <c r="C4162" t="s">
        <v>10</v>
      </c>
      <c r="D4162"/>
      <c r="E4162" s="8"/>
      <c r="F4162"/>
      <c r="G4162">
        <f>SUM(Tabuľka9[[#This Row],[Predpokladané spotrebované množstvo 07-12/2022]]*Tabuľka9[[#This Row],[Cena MJ S  DPH]])</f>
        <v>0</v>
      </c>
      <c r="H4162" s="1">
        <v>647934</v>
      </c>
      <c r="I4162" t="str">
        <f>_xlfn.XLOOKUP(Tabuľka9[[#This Row],[IČO]],Zlúčenie1[IČO],Zlúčenie1[zariadenie_short])</f>
        <v>DSS ZH</v>
      </c>
      <c r="J4162" t="str">
        <f>_xlfn.XLOOKUP(Tabuľka9[[#This Row],[IČO]],Zlúčenie1[IČO],Zlúčenie1[cis_obce.okres_skratka])</f>
        <v>ZH</v>
      </c>
    </row>
    <row r="4163" spans="1:10" hidden="1" x14ac:dyDescent="0.25">
      <c r="A4163" t="s">
        <v>92</v>
      </c>
      <c r="B4163" t="s">
        <v>97</v>
      </c>
      <c r="C4163" t="s">
        <v>10</v>
      </c>
      <c r="D4163"/>
      <c r="E4163" s="8"/>
      <c r="F4163"/>
      <c r="G4163">
        <f>SUM(Tabuľka9[[#This Row],[Predpokladané spotrebované množstvo 07-12/2022]]*Tabuľka9[[#This Row],[Cena MJ S  DPH]])</f>
        <v>0</v>
      </c>
      <c r="H4163" s="1">
        <v>647934</v>
      </c>
      <c r="I4163" t="str">
        <f>_xlfn.XLOOKUP(Tabuľka9[[#This Row],[IČO]],Zlúčenie1[IČO],Zlúčenie1[zariadenie_short])</f>
        <v>DSS ZH</v>
      </c>
      <c r="J4163" t="str">
        <f>_xlfn.XLOOKUP(Tabuľka9[[#This Row],[IČO]],Zlúčenie1[IČO],Zlúčenie1[cis_obce.okres_skratka])</f>
        <v>ZH</v>
      </c>
    </row>
    <row r="4164" spans="1:10" hidden="1" x14ac:dyDescent="0.25">
      <c r="A4164" t="s">
        <v>92</v>
      </c>
      <c r="B4164" t="s">
        <v>98</v>
      </c>
      <c r="C4164" t="s">
        <v>10</v>
      </c>
      <c r="D4164"/>
      <c r="E4164" s="8"/>
      <c r="F4164"/>
      <c r="G4164">
        <f>SUM(Tabuľka9[[#This Row],[Predpokladané spotrebované množstvo 07-12/2022]]*Tabuľka9[[#This Row],[Cena MJ S  DPH]])</f>
        <v>0</v>
      </c>
      <c r="H4164" s="1">
        <v>647934</v>
      </c>
      <c r="I4164" t="str">
        <f>_xlfn.XLOOKUP(Tabuľka9[[#This Row],[IČO]],Zlúčenie1[IČO],Zlúčenie1[zariadenie_short])</f>
        <v>DSS ZH</v>
      </c>
      <c r="J4164" t="str">
        <f>_xlfn.XLOOKUP(Tabuľka9[[#This Row],[IČO]],Zlúčenie1[IČO],Zlúčenie1[cis_obce.okres_skratka])</f>
        <v>ZH</v>
      </c>
    </row>
    <row r="4165" spans="1:10" hidden="1" x14ac:dyDescent="0.25">
      <c r="A4165" t="s">
        <v>92</v>
      </c>
      <c r="B4165" t="s">
        <v>99</v>
      </c>
      <c r="C4165" t="s">
        <v>45</v>
      </c>
      <c r="D4165"/>
      <c r="E4165" s="8"/>
      <c r="F4165"/>
      <c r="G4165">
        <f>SUM(Tabuľka9[[#This Row],[Predpokladané spotrebované množstvo 07-12/2022]]*Tabuľka9[[#This Row],[Cena MJ S  DPH]])</f>
        <v>0</v>
      </c>
      <c r="H4165" s="1">
        <v>647934</v>
      </c>
      <c r="I4165" t="str">
        <f>_xlfn.XLOOKUP(Tabuľka9[[#This Row],[IČO]],Zlúčenie1[IČO],Zlúčenie1[zariadenie_short])</f>
        <v>DSS ZH</v>
      </c>
      <c r="J4165" t="str">
        <f>_xlfn.XLOOKUP(Tabuľka9[[#This Row],[IČO]],Zlúčenie1[IČO],Zlúčenie1[cis_obce.okres_skratka])</f>
        <v>ZH</v>
      </c>
    </row>
    <row r="4166" spans="1:10" hidden="1" x14ac:dyDescent="0.25">
      <c r="A4166" t="s">
        <v>92</v>
      </c>
      <c r="B4166" t="s">
        <v>100</v>
      </c>
      <c r="C4166" t="s">
        <v>10</v>
      </c>
      <c r="D4166"/>
      <c r="E4166" s="8"/>
      <c r="F4166"/>
      <c r="G4166">
        <f>SUM(Tabuľka9[[#This Row],[Predpokladané spotrebované množstvo 07-12/2022]]*Tabuľka9[[#This Row],[Cena MJ S  DPH]])</f>
        <v>0</v>
      </c>
      <c r="H4166" s="1">
        <v>647934</v>
      </c>
      <c r="I4166" t="str">
        <f>_xlfn.XLOOKUP(Tabuľka9[[#This Row],[IČO]],Zlúčenie1[IČO],Zlúčenie1[zariadenie_short])</f>
        <v>DSS ZH</v>
      </c>
      <c r="J4166" t="str">
        <f>_xlfn.XLOOKUP(Tabuľka9[[#This Row],[IČO]],Zlúčenie1[IČO],Zlúčenie1[cis_obce.okres_skratka])</f>
        <v>ZH</v>
      </c>
    </row>
    <row r="4167" spans="1:10" hidden="1" x14ac:dyDescent="0.25">
      <c r="A4167" t="s">
        <v>92</v>
      </c>
      <c r="B4167" t="s">
        <v>101</v>
      </c>
      <c r="C4167" t="s">
        <v>45</v>
      </c>
      <c r="D4167"/>
      <c r="E4167" s="8"/>
      <c r="F4167"/>
      <c r="G4167">
        <f>SUM(Tabuľka9[[#This Row],[Predpokladané spotrebované množstvo 07-12/2022]]*Tabuľka9[[#This Row],[Cena MJ S  DPH]])</f>
        <v>0</v>
      </c>
      <c r="H4167" s="1">
        <v>647934</v>
      </c>
      <c r="I4167" t="str">
        <f>_xlfn.XLOOKUP(Tabuľka9[[#This Row],[IČO]],Zlúčenie1[IČO],Zlúčenie1[zariadenie_short])</f>
        <v>DSS ZH</v>
      </c>
      <c r="J4167" t="str">
        <f>_xlfn.XLOOKUP(Tabuľka9[[#This Row],[IČO]],Zlúčenie1[IČO],Zlúčenie1[cis_obce.okres_skratka])</f>
        <v>ZH</v>
      </c>
    </row>
    <row r="4168" spans="1:10" hidden="1" x14ac:dyDescent="0.25">
      <c r="A4168" t="s">
        <v>92</v>
      </c>
      <c r="B4168" t="s">
        <v>102</v>
      </c>
      <c r="C4168" t="s">
        <v>10</v>
      </c>
      <c r="D4168"/>
      <c r="E4168" s="8"/>
      <c r="F4168"/>
      <c r="G4168">
        <f>SUM(Tabuľka9[[#This Row],[Predpokladané spotrebované množstvo 07-12/2022]]*Tabuľka9[[#This Row],[Cena MJ S  DPH]])</f>
        <v>0</v>
      </c>
      <c r="H4168" s="1">
        <v>647934</v>
      </c>
      <c r="I4168" t="str">
        <f>_xlfn.XLOOKUP(Tabuľka9[[#This Row],[IČO]],Zlúčenie1[IČO],Zlúčenie1[zariadenie_short])</f>
        <v>DSS ZH</v>
      </c>
      <c r="J4168" t="str">
        <f>_xlfn.XLOOKUP(Tabuľka9[[#This Row],[IČO]],Zlúčenie1[IČO],Zlúčenie1[cis_obce.okres_skratka])</f>
        <v>ZH</v>
      </c>
    </row>
    <row r="4169" spans="1:10" hidden="1" x14ac:dyDescent="0.25">
      <c r="A4169" t="s">
        <v>92</v>
      </c>
      <c r="B4169" t="s">
        <v>103</v>
      </c>
      <c r="C4169" t="s">
        <v>10</v>
      </c>
      <c r="D4169"/>
      <c r="E4169" s="8"/>
      <c r="F4169"/>
      <c r="G4169">
        <f>SUM(Tabuľka9[[#This Row],[Predpokladané spotrebované množstvo 07-12/2022]]*Tabuľka9[[#This Row],[Cena MJ S  DPH]])</f>
        <v>0</v>
      </c>
      <c r="H4169" s="1">
        <v>647934</v>
      </c>
      <c r="I4169" t="str">
        <f>_xlfn.XLOOKUP(Tabuľka9[[#This Row],[IČO]],Zlúčenie1[IČO],Zlúčenie1[zariadenie_short])</f>
        <v>DSS ZH</v>
      </c>
      <c r="J4169" t="str">
        <f>_xlfn.XLOOKUP(Tabuľka9[[#This Row],[IČO]],Zlúčenie1[IČO],Zlúčenie1[cis_obce.okres_skratka])</f>
        <v>ZH</v>
      </c>
    </row>
    <row r="4170" spans="1:10" hidden="1" x14ac:dyDescent="0.25">
      <c r="A4170" t="s">
        <v>90</v>
      </c>
      <c r="B4170" t="s">
        <v>104</v>
      </c>
      <c r="C4170" t="s">
        <v>45</v>
      </c>
      <c r="D4170"/>
      <c r="E4170" s="8"/>
      <c r="F4170"/>
      <c r="G4170">
        <f>SUM(Tabuľka9[[#This Row],[Predpokladané spotrebované množstvo 07-12/2022]]*Tabuľka9[[#This Row],[Cena MJ S  DPH]])</f>
        <v>0</v>
      </c>
      <c r="H4170" s="1">
        <v>647934</v>
      </c>
      <c r="I4170" t="str">
        <f>_xlfn.XLOOKUP(Tabuľka9[[#This Row],[IČO]],Zlúčenie1[IČO],Zlúčenie1[zariadenie_short])</f>
        <v>DSS ZH</v>
      </c>
      <c r="J4170" t="str">
        <f>_xlfn.XLOOKUP(Tabuľka9[[#This Row],[IČO]],Zlúčenie1[IČO],Zlúčenie1[cis_obce.okres_skratka])</f>
        <v>ZH</v>
      </c>
    </row>
    <row r="4171" spans="1:10" hidden="1" x14ac:dyDescent="0.25">
      <c r="A4171" t="s">
        <v>92</v>
      </c>
      <c r="B4171" t="s">
        <v>105</v>
      </c>
      <c r="C4171" t="s">
        <v>10</v>
      </c>
      <c r="D4171"/>
      <c r="E4171" s="8"/>
      <c r="F4171"/>
      <c r="G4171">
        <f>SUM(Tabuľka9[[#This Row],[Predpokladané spotrebované množstvo 07-12/2022]]*Tabuľka9[[#This Row],[Cena MJ S  DPH]])</f>
        <v>0</v>
      </c>
      <c r="H4171" s="1">
        <v>647934</v>
      </c>
      <c r="I4171" t="str">
        <f>_xlfn.XLOOKUP(Tabuľka9[[#This Row],[IČO]],Zlúčenie1[IČO],Zlúčenie1[zariadenie_short])</f>
        <v>DSS ZH</v>
      </c>
      <c r="J4171" t="str">
        <f>_xlfn.XLOOKUP(Tabuľka9[[#This Row],[IČO]],Zlúčenie1[IČO],Zlúčenie1[cis_obce.okres_skratka])</f>
        <v>ZH</v>
      </c>
    </row>
    <row r="4172" spans="1:10" hidden="1" x14ac:dyDescent="0.25">
      <c r="A4172" t="s">
        <v>92</v>
      </c>
      <c r="B4172" t="s">
        <v>106</v>
      </c>
      <c r="C4172" t="s">
        <v>10</v>
      </c>
      <c r="D4172"/>
      <c r="E4172" s="8"/>
      <c r="F4172"/>
      <c r="G4172">
        <f>SUM(Tabuľka9[[#This Row],[Predpokladané spotrebované množstvo 07-12/2022]]*Tabuľka9[[#This Row],[Cena MJ S  DPH]])</f>
        <v>0</v>
      </c>
      <c r="H4172" s="1">
        <v>647934</v>
      </c>
      <c r="I4172" t="str">
        <f>_xlfn.XLOOKUP(Tabuľka9[[#This Row],[IČO]],Zlúčenie1[IČO],Zlúčenie1[zariadenie_short])</f>
        <v>DSS ZH</v>
      </c>
      <c r="J4172" t="str">
        <f>_xlfn.XLOOKUP(Tabuľka9[[#This Row],[IČO]],Zlúčenie1[IČO],Zlúčenie1[cis_obce.okres_skratka])</f>
        <v>ZH</v>
      </c>
    </row>
    <row r="4173" spans="1:10" hidden="1" x14ac:dyDescent="0.25">
      <c r="A4173" t="s">
        <v>92</v>
      </c>
      <c r="B4173" t="s">
        <v>107</v>
      </c>
      <c r="C4173" t="s">
        <v>10</v>
      </c>
      <c r="D4173"/>
      <c r="E4173" s="8"/>
      <c r="F4173"/>
      <c r="G4173">
        <f>SUM(Tabuľka9[[#This Row],[Predpokladané spotrebované množstvo 07-12/2022]]*Tabuľka9[[#This Row],[Cena MJ S  DPH]])</f>
        <v>0</v>
      </c>
      <c r="H4173" s="1">
        <v>647934</v>
      </c>
      <c r="I4173" t="str">
        <f>_xlfn.XLOOKUP(Tabuľka9[[#This Row],[IČO]],Zlúčenie1[IČO],Zlúčenie1[zariadenie_short])</f>
        <v>DSS ZH</v>
      </c>
      <c r="J4173" t="str">
        <f>_xlfn.XLOOKUP(Tabuľka9[[#This Row],[IČO]],Zlúčenie1[IČO],Zlúčenie1[cis_obce.okres_skratka])</f>
        <v>ZH</v>
      </c>
    </row>
    <row r="4174" spans="1:10" hidden="1" x14ac:dyDescent="0.25">
      <c r="A4174" t="s">
        <v>92</v>
      </c>
      <c r="B4174" t="s">
        <v>108</v>
      </c>
      <c r="C4174" t="s">
        <v>10</v>
      </c>
      <c r="D4174"/>
      <c r="E4174" s="8"/>
      <c r="F4174"/>
      <c r="G4174">
        <f>SUM(Tabuľka9[[#This Row],[Predpokladané spotrebované množstvo 07-12/2022]]*Tabuľka9[[#This Row],[Cena MJ S  DPH]])</f>
        <v>0</v>
      </c>
      <c r="H4174" s="1">
        <v>647934</v>
      </c>
      <c r="I4174" t="str">
        <f>_xlfn.XLOOKUP(Tabuľka9[[#This Row],[IČO]],Zlúčenie1[IČO],Zlúčenie1[zariadenie_short])</f>
        <v>DSS ZH</v>
      </c>
      <c r="J4174" t="str">
        <f>_xlfn.XLOOKUP(Tabuľka9[[#This Row],[IČO]],Zlúčenie1[IČO],Zlúčenie1[cis_obce.okres_skratka])</f>
        <v>ZH</v>
      </c>
    </row>
    <row r="4175" spans="1:10" hidden="1" x14ac:dyDescent="0.25">
      <c r="A4175" t="s">
        <v>92</v>
      </c>
      <c r="B4175" t="s">
        <v>109</v>
      </c>
      <c r="C4175" t="s">
        <v>45</v>
      </c>
      <c r="D4175"/>
      <c r="E4175" s="8"/>
      <c r="F4175"/>
      <c r="G4175">
        <f>SUM(Tabuľka9[[#This Row],[Predpokladané spotrebované množstvo 07-12/2022]]*Tabuľka9[[#This Row],[Cena MJ S  DPH]])</f>
        <v>0</v>
      </c>
      <c r="H4175" s="1">
        <v>647934</v>
      </c>
      <c r="I4175" t="str">
        <f>_xlfn.XLOOKUP(Tabuľka9[[#This Row],[IČO]],Zlúčenie1[IČO],Zlúčenie1[zariadenie_short])</f>
        <v>DSS ZH</v>
      </c>
      <c r="J4175" t="str">
        <f>_xlfn.XLOOKUP(Tabuľka9[[#This Row],[IČO]],Zlúčenie1[IČO],Zlúčenie1[cis_obce.okres_skratka])</f>
        <v>ZH</v>
      </c>
    </row>
    <row r="4176" spans="1:10" hidden="1" x14ac:dyDescent="0.25">
      <c r="A4176" t="s">
        <v>92</v>
      </c>
      <c r="B4176" t="s">
        <v>110</v>
      </c>
      <c r="C4176" t="s">
        <v>10</v>
      </c>
      <c r="D4176"/>
      <c r="E4176" s="8"/>
      <c r="F4176"/>
      <c r="G4176">
        <f>SUM(Tabuľka9[[#This Row],[Predpokladané spotrebované množstvo 07-12/2022]]*Tabuľka9[[#This Row],[Cena MJ S  DPH]])</f>
        <v>0</v>
      </c>
      <c r="H4176" s="1">
        <v>647934</v>
      </c>
      <c r="I4176" t="str">
        <f>_xlfn.XLOOKUP(Tabuľka9[[#This Row],[IČO]],Zlúčenie1[IČO],Zlúčenie1[zariadenie_short])</f>
        <v>DSS ZH</v>
      </c>
      <c r="J4176" t="str">
        <f>_xlfn.XLOOKUP(Tabuľka9[[#This Row],[IČO]],Zlúčenie1[IČO],Zlúčenie1[cis_obce.okres_skratka])</f>
        <v>ZH</v>
      </c>
    </row>
    <row r="4177" spans="1:10" hidden="1" x14ac:dyDescent="0.25">
      <c r="A4177" t="s">
        <v>92</v>
      </c>
      <c r="B4177" t="s">
        <v>111</v>
      </c>
      <c r="C4177" t="s">
        <v>10</v>
      </c>
      <c r="D4177"/>
      <c r="E4177" s="8"/>
      <c r="F4177"/>
      <c r="G4177">
        <f>SUM(Tabuľka9[[#This Row],[Predpokladané spotrebované množstvo 07-12/2022]]*Tabuľka9[[#This Row],[Cena MJ S  DPH]])</f>
        <v>0</v>
      </c>
      <c r="H4177" s="1">
        <v>647934</v>
      </c>
      <c r="I4177" t="str">
        <f>_xlfn.XLOOKUP(Tabuľka9[[#This Row],[IČO]],Zlúčenie1[IČO],Zlúčenie1[zariadenie_short])</f>
        <v>DSS ZH</v>
      </c>
      <c r="J4177" t="str">
        <f>_xlfn.XLOOKUP(Tabuľka9[[#This Row],[IČO]],Zlúčenie1[IČO],Zlúčenie1[cis_obce.okres_skratka])</f>
        <v>ZH</v>
      </c>
    </row>
    <row r="4178" spans="1:10" hidden="1" x14ac:dyDescent="0.25">
      <c r="A4178" t="s">
        <v>92</v>
      </c>
      <c r="B4178" t="s">
        <v>112</v>
      </c>
      <c r="C4178" t="s">
        <v>10</v>
      </c>
      <c r="D4178"/>
      <c r="E4178" s="8">
        <v>3.6</v>
      </c>
      <c r="F4178">
        <v>206</v>
      </c>
      <c r="G4178">
        <f>SUM(Tabuľka9[[#This Row],[Predpokladané spotrebované množstvo 07-12/2022]]*Tabuľka9[[#This Row],[Cena MJ S  DPH]])</f>
        <v>741.6</v>
      </c>
      <c r="H4178" s="1">
        <v>647934</v>
      </c>
      <c r="I4178" t="str">
        <f>_xlfn.XLOOKUP(Tabuľka9[[#This Row],[IČO]],Zlúčenie1[IČO],Zlúčenie1[zariadenie_short])</f>
        <v>DSS ZH</v>
      </c>
      <c r="J4178" t="str">
        <f>_xlfn.XLOOKUP(Tabuľka9[[#This Row],[IČO]],Zlúčenie1[IČO],Zlúčenie1[cis_obce.okres_skratka])</f>
        <v>ZH</v>
      </c>
    </row>
    <row r="4179" spans="1:10" hidden="1" x14ac:dyDescent="0.25">
      <c r="A4179" t="s">
        <v>92</v>
      </c>
      <c r="B4179" t="s">
        <v>113</v>
      </c>
      <c r="C4179" t="s">
        <v>10</v>
      </c>
      <c r="D4179"/>
      <c r="E4179" s="8"/>
      <c r="F4179"/>
      <c r="G4179">
        <f>SUM(Tabuľka9[[#This Row],[Predpokladané spotrebované množstvo 07-12/2022]]*Tabuľka9[[#This Row],[Cena MJ S  DPH]])</f>
        <v>0</v>
      </c>
      <c r="H4179" s="1">
        <v>647934</v>
      </c>
      <c r="I4179" t="str">
        <f>_xlfn.XLOOKUP(Tabuľka9[[#This Row],[IČO]],Zlúčenie1[IČO],Zlúčenie1[zariadenie_short])</f>
        <v>DSS ZH</v>
      </c>
      <c r="J4179" t="str">
        <f>_xlfn.XLOOKUP(Tabuľka9[[#This Row],[IČO]],Zlúčenie1[IČO],Zlúčenie1[cis_obce.okres_skratka])</f>
        <v>ZH</v>
      </c>
    </row>
    <row r="4180" spans="1:10" hidden="1" x14ac:dyDescent="0.25">
      <c r="A4180" t="s">
        <v>81</v>
      </c>
      <c r="B4180" t="s">
        <v>114</v>
      </c>
      <c r="C4180" t="s">
        <v>10</v>
      </c>
      <c r="D4180"/>
      <c r="E4180" s="8"/>
      <c r="F4180"/>
      <c r="G4180">
        <f>SUM(Tabuľka9[[#This Row],[Predpokladané spotrebované množstvo 07-12/2022]]*Tabuľka9[[#This Row],[Cena MJ S  DPH]])</f>
        <v>0</v>
      </c>
      <c r="H4180" s="1">
        <v>647934</v>
      </c>
      <c r="I4180" t="str">
        <f>_xlfn.XLOOKUP(Tabuľka9[[#This Row],[IČO]],Zlúčenie1[IČO],Zlúčenie1[zariadenie_short])</f>
        <v>DSS ZH</v>
      </c>
      <c r="J4180" t="str">
        <f>_xlfn.XLOOKUP(Tabuľka9[[#This Row],[IČO]],Zlúčenie1[IČO],Zlúčenie1[cis_obce.okres_skratka])</f>
        <v>ZH</v>
      </c>
    </row>
    <row r="4181" spans="1:10" hidden="1" x14ac:dyDescent="0.25">
      <c r="A4181" t="s">
        <v>81</v>
      </c>
      <c r="B4181" t="s">
        <v>115</v>
      </c>
      <c r="C4181" t="s">
        <v>10</v>
      </c>
      <c r="D4181"/>
      <c r="E4181" s="8"/>
      <c r="F4181"/>
      <c r="G4181">
        <f>SUM(Tabuľka9[[#This Row],[Predpokladané spotrebované množstvo 07-12/2022]]*Tabuľka9[[#This Row],[Cena MJ S  DPH]])</f>
        <v>0</v>
      </c>
      <c r="H4181" s="1">
        <v>647934</v>
      </c>
      <c r="I4181" t="str">
        <f>_xlfn.XLOOKUP(Tabuľka9[[#This Row],[IČO]],Zlúčenie1[IČO],Zlúčenie1[zariadenie_short])</f>
        <v>DSS ZH</v>
      </c>
      <c r="J4181" t="str">
        <f>_xlfn.XLOOKUP(Tabuľka9[[#This Row],[IČO]],Zlúčenie1[IČO],Zlúčenie1[cis_obce.okres_skratka])</f>
        <v>ZH</v>
      </c>
    </row>
    <row r="4182" spans="1:10" hidden="1" x14ac:dyDescent="0.25">
      <c r="A4182" t="s">
        <v>81</v>
      </c>
      <c r="B4182" t="s">
        <v>116</v>
      </c>
      <c r="C4182" t="s">
        <v>10</v>
      </c>
      <c r="D4182"/>
      <c r="E4182" s="8"/>
      <c r="F4182"/>
      <c r="G4182">
        <f>SUM(Tabuľka9[[#This Row],[Predpokladané spotrebované množstvo 07-12/2022]]*Tabuľka9[[#This Row],[Cena MJ S  DPH]])</f>
        <v>0</v>
      </c>
      <c r="H4182" s="1">
        <v>647934</v>
      </c>
      <c r="I4182" t="str">
        <f>_xlfn.XLOOKUP(Tabuľka9[[#This Row],[IČO]],Zlúčenie1[IČO],Zlúčenie1[zariadenie_short])</f>
        <v>DSS ZH</v>
      </c>
      <c r="J4182" t="str">
        <f>_xlfn.XLOOKUP(Tabuľka9[[#This Row],[IČO]],Zlúčenie1[IČO],Zlúčenie1[cis_obce.okres_skratka])</f>
        <v>ZH</v>
      </c>
    </row>
    <row r="4183" spans="1:10" hidden="1" x14ac:dyDescent="0.25">
      <c r="A4183" t="s">
        <v>81</v>
      </c>
      <c r="B4183" t="s">
        <v>117</v>
      </c>
      <c r="C4183" t="s">
        <v>10</v>
      </c>
      <c r="D4183"/>
      <c r="E4183" s="8"/>
      <c r="F4183"/>
      <c r="G4183">
        <f>SUM(Tabuľka9[[#This Row],[Predpokladané spotrebované množstvo 07-12/2022]]*Tabuľka9[[#This Row],[Cena MJ S  DPH]])</f>
        <v>0</v>
      </c>
      <c r="H4183" s="1">
        <v>647934</v>
      </c>
      <c r="I4183" t="str">
        <f>_xlfn.XLOOKUP(Tabuľka9[[#This Row],[IČO]],Zlúčenie1[IČO],Zlúčenie1[zariadenie_short])</f>
        <v>DSS ZH</v>
      </c>
      <c r="J4183" t="str">
        <f>_xlfn.XLOOKUP(Tabuľka9[[#This Row],[IČO]],Zlúčenie1[IČO],Zlúčenie1[cis_obce.okres_skratka])</f>
        <v>ZH</v>
      </c>
    </row>
    <row r="4184" spans="1:10" hidden="1" x14ac:dyDescent="0.25">
      <c r="A4184" t="s">
        <v>81</v>
      </c>
      <c r="B4184" t="s">
        <v>118</v>
      </c>
      <c r="C4184" t="s">
        <v>10</v>
      </c>
      <c r="D4184"/>
      <c r="E4184" s="8"/>
      <c r="F4184"/>
      <c r="G4184">
        <f>SUM(Tabuľka9[[#This Row],[Predpokladané spotrebované množstvo 07-12/2022]]*Tabuľka9[[#This Row],[Cena MJ S  DPH]])</f>
        <v>0</v>
      </c>
      <c r="H4184" s="1">
        <v>647934</v>
      </c>
      <c r="I4184" t="str">
        <f>_xlfn.XLOOKUP(Tabuľka9[[#This Row],[IČO]],Zlúčenie1[IČO],Zlúčenie1[zariadenie_short])</f>
        <v>DSS ZH</v>
      </c>
      <c r="J4184" t="str">
        <f>_xlfn.XLOOKUP(Tabuľka9[[#This Row],[IČO]],Zlúčenie1[IČO],Zlúčenie1[cis_obce.okres_skratka])</f>
        <v>ZH</v>
      </c>
    </row>
    <row r="4185" spans="1:10" hidden="1" x14ac:dyDescent="0.25">
      <c r="A4185" t="s">
        <v>81</v>
      </c>
      <c r="B4185" t="s">
        <v>119</v>
      </c>
      <c r="C4185" t="s">
        <v>10</v>
      </c>
      <c r="D4185"/>
      <c r="E4185" s="8"/>
      <c r="F4185"/>
      <c r="G4185">
        <f>SUM(Tabuľka9[[#This Row],[Predpokladané spotrebované množstvo 07-12/2022]]*Tabuľka9[[#This Row],[Cena MJ S  DPH]])</f>
        <v>0</v>
      </c>
      <c r="H4185" s="1">
        <v>647934</v>
      </c>
      <c r="I4185" t="str">
        <f>_xlfn.XLOOKUP(Tabuľka9[[#This Row],[IČO]],Zlúčenie1[IČO],Zlúčenie1[zariadenie_short])</f>
        <v>DSS ZH</v>
      </c>
      <c r="J4185" t="str">
        <f>_xlfn.XLOOKUP(Tabuľka9[[#This Row],[IČO]],Zlúčenie1[IČO],Zlúčenie1[cis_obce.okres_skratka])</f>
        <v>ZH</v>
      </c>
    </row>
    <row r="4186" spans="1:10" hidden="1" x14ac:dyDescent="0.25">
      <c r="A4186" t="s">
        <v>81</v>
      </c>
      <c r="B4186" t="s">
        <v>120</v>
      </c>
      <c r="C4186" t="s">
        <v>10</v>
      </c>
      <c r="D4186"/>
      <c r="E4186" s="8"/>
      <c r="F4186"/>
      <c r="G4186">
        <f>SUM(Tabuľka9[[#This Row],[Predpokladané spotrebované množstvo 07-12/2022]]*Tabuľka9[[#This Row],[Cena MJ S  DPH]])</f>
        <v>0</v>
      </c>
      <c r="H4186" s="1">
        <v>647934</v>
      </c>
      <c r="I4186" t="str">
        <f>_xlfn.XLOOKUP(Tabuľka9[[#This Row],[IČO]],Zlúčenie1[IČO],Zlúčenie1[zariadenie_short])</f>
        <v>DSS ZH</v>
      </c>
      <c r="J4186" t="str">
        <f>_xlfn.XLOOKUP(Tabuľka9[[#This Row],[IČO]],Zlúčenie1[IČO],Zlúčenie1[cis_obce.okres_skratka])</f>
        <v>ZH</v>
      </c>
    </row>
    <row r="4187" spans="1:10" hidden="1" x14ac:dyDescent="0.25">
      <c r="A4187" t="s">
        <v>81</v>
      </c>
      <c r="B4187" t="s">
        <v>121</v>
      </c>
      <c r="C4187" t="s">
        <v>10</v>
      </c>
      <c r="D4187"/>
      <c r="E4187" s="8"/>
      <c r="F4187"/>
      <c r="G4187">
        <f>SUM(Tabuľka9[[#This Row],[Predpokladané spotrebované množstvo 07-12/2022]]*Tabuľka9[[#This Row],[Cena MJ S  DPH]])</f>
        <v>0</v>
      </c>
      <c r="H4187" s="1">
        <v>647934</v>
      </c>
      <c r="I4187" t="str">
        <f>_xlfn.XLOOKUP(Tabuľka9[[#This Row],[IČO]],Zlúčenie1[IČO],Zlúčenie1[zariadenie_short])</f>
        <v>DSS ZH</v>
      </c>
      <c r="J4187" t="str">
        <f>_xlfn.XLOOKUP(Tabuľka9[[#This Row],[IČO]],Zlúčenie1[IČO],Zlúčenie1[cis_obce.okres_skratka])</f>
        <v>ZH</v>
      </c>
    </row>
    <row r="4188" spans="1:10" hidden="1" x14ac:dyDescent="0.25">
      <c r="A4188" t="s">
        <v>122</v>
      </c>
      <c r="B4188" t="s">
        <v>123</v>
      </c>
      <c r="C4188" t="s">
        <v>10</v>
      </c>
      <c r="D4188"/>
      <c r="E4188" s="8"/>
      <c r="F4188"/>
      <c r="G4188">
        <f>SUM(Tabuľka9[[#This Row],[Predpokladané spotrebované množstvo 07-12/2022]]*Tabuľka9[[#This Row],[Cena MJ S  DPH]])</f>
        <v>0</v>
      </c>
      <c r="H4188" s="1">
        <v>647934</v>
      </c>
      <c r="I4188" t="str">
        <f>_xlfn.XLOOKUP(Tabuľka9[[#This Row],[IČO]],Zlúčenie1[IČO],Zlúčenie1[zariadenie_short])</f>
        <v>DSS ZH</v>
      </c>
      <c r="J4188" t="str">
        <f>_xlfn.XLOOKUP(Tabuľka9[[#This Row],[IČO]],Zlúčenie1[IČO],Zlúčenie1[cis_obce.okres_skratka])</f>
        <v>ZH</v>
      </c>
    </row>
    <row r="4189" spans="1:10" hidden="1" x14ac:dyDescent="0.25">
      <c r="A4189" t="s">
        <v>122</v>
      </c>
      <c r="B4189" t="s">
        <v>124</v>
      </c>
      <c r="C4189" t="s">
        <v>10</v>
      </c>
      <c r="D4189"/>
      <c r="E4189" s="8"/>
      <c r="F4189"/>
      <c r="G4189">
        <f>SUM(Tabuľka9[[#This Row],[Predpokladané spotrebované množstvo 07-12/2022]]*Tabuľka9[[#This Row],[Cena MJ S  DPH]])</f>
        <v>0</v>
      </c>
      <c r="H4189" s="1">
        <v>647934</v>
      </c>
      <c r="I4189" t="str">
        <f>_xlfn.XLOOKUP(Tabuľka9[[#This Row],[IČO]],Zlúčenie1[IČO],Zlúčenie1[zariadenie_short])</f>
        <v>DSS ZH</v>
      </c>
      <c r="J4189" t="str">
        <f>_xlfn.XLOOKUP(Tabuľka9[[#This Row],[IČO]],Zlúčenie1[IČO],Zlúčenie1[cis_obce.okres_skratka])</f>
        <v>ZH</v>
      </c>
    </row>
    <row r="4190" spans="1:10" hidden="1" x14ac:dyDescent="0.25">
      <c r="A4190" t="s">
        <v>122</v>
      </c>
      <c r="B4190" t="s">
        <v>125</v>
      </c>
      <c r="C4190" t="s">
        <v>10</v>
      </c>
      <c r="D4190"/>
      <c r="E4190" s="8"/>
      <c r="F4190"/>
      <c r="G4190">
        <f>SUM(Tabuľka9[[#This Row],[Predpokladané spotrebované množstvo 07-12/2022]]*Tabuľka9[[#This Row],[Cena MJ S  DPH]])</f>
        <v>0</v>
      </c>
      <c r="H4190" s="1">
        <v>647934</v>
      </c>
      <c r="I4190" t="str">
        <f>_xlfn.XLOOKUP(Tabuľka9[[#This Row],[IČO]],Zlúčenie1[IČO],Zlúčenie1[zariadenie_short])</f>
        <v>DSS ZH</v>
      </c>
      <c r="J4190" t="str">
        <f>_xlfn.XLOOKUP(Tabuľka9[[#This Row],[IČO]],Zlúčenie1[IČO],Zlúčenie1[cis_obce.okres_skratka])</f>
        <v>ZH</v>
      </c>
    </row>
    <row r="4191" spans="1:10" hidden="1" x14ac:dyDescent="0.25">
      <c r="A4191" t="s">
        <v>122</v>
      </c>
      <c r="B4191" t="s">
        <v>127</v>
      </c>
      <c r="C4191" t="s">
        <v>10</v>
      </c>
      <c r="D4191"/>
      <c r="E4191" s="8"/>
      <c r="F4191"/>
      <c r="G4191">
        <f>SUM(Tabuľka9[[#This Row],[Predpokladané spotrebované množstvo 07-12/2022]]*Tabuľka9[[#This Row],[Cena MJ S  DPH]])</f>
        <v>0</v>
      </c>
      <c r="H4191" s="1">
        <v>647934</v>
      </c>
      <c r="I4191" t="str">
        <f>_xlfn.XLOOKUP(Tabuľka9[[#This Row],[IČO]],Zlúčenie1[IČO],Zlúčenie1[zariadenie_short])</f>
        <v>DSS ZH</v>
      </c>
      <c r="J4191" t="str">
        <f>_xlfn.XLOOKUP(Tabuľka9[[#This Row],[IČO]],Zlúčenie1[IČO],Zlúčenie1[cis_obce.okres_skratka])</f>
        <v>ZH</v>
      </c>
    </row>
    <row r="4192" spans="1:10" hidden="1" x14ac:dyDescent="0.25">
      <c r="A4192" t="s">
        <v>122</v>
      </c>
      <c r="B4192" t="s">
        <v>128</v>
      </c>
      <c r="C4192" t="s">
        <v>10</v>
      </c>
      <c r="D4192"/>
      <c r="E4192" s="8"/>
      <c r="F4192"/>
      <c r="G4192">
        <f>SUM(Tabuľka9[[#This Row],[Predpokladané spotrebované množstvo 07-12/2022]]*Tabuľka9[[#This Row],[Cena MJ S  DPH]])</f>
        <v>0</v>
      </c>
      <c r="H4192" s="1">
        <v>647934</v>
      </c>
      <c r="I4192" t="str">
        <f>_xlfn.XLOOKUP(Tabuľka9[[#This Row],[IČO]],Zlúčenie1[IČO],Zlúčenie1[zariadenie_short])</f>
        <v>DSS ZH</v>
      </c>
      <c r="J4192" t="str">
        <f>_xlfn.XLOOKUP(Tabuľka9[[#This Row],[IČO]],Zlúčenie1[IČO],Zlúčenie1[cis_obce.okres_skratka])</f>
        <v>ZH</v>
      </c>
    </row>
    <row r="4193" spans="1:10" hidden="1" x14ac:dyDescent="0.25">
      <c r="A4193" t="s">
        <v>122</v>
      </c>
      <c r="B4193" t="s">
        <v>129</v>
      </c>
      <c r="C4193" t="s">
        <v>10</v>
      </c>
      <c r="D4193"/>
      <c r="E4193" s="8"/>
      <c r="F4193"/>
      <c r="G4193">
        <f>SUM(Tabuľka9[[#This Row],[Predpokladané spotrebované množstvo 07-12/2022]]*Tabuľka9[[#This Row],[Cena MJ S  DPH]])</f>
        <v>0</v>
      </c>
      <c r="H4193" s="1">
        <v>647934</v>
      </c>
      <c r="I4193" t="str">
        <f>_xlfn.XLOOKUP(Tabuľka9[[#This Row],[IČO]],Zlúčenie1[IČO],Zlúčenie1[zariadenie_short])</f>
        <v>DSS ZH</v>
      </c>
      <c r="J4193" t="str">
        <f>_xlfn.XLOOKUP(Tabuľka9[[#This Row],[IČO]],Zlúčenie1[IČO],Zlúčenie1[cis_obce.okres_skratka])</f>
        <v>ZH</v>
      </c>
    </row>
    <row r="4194" spans="1:10" hidden="1" x14ac:dyDescent="0.25">
      <c r="A4194" t="s">
        <v>122</v>
      </c>
      <c r="B4194" t="s">
        <v>130</v>
      </c>
      <c r="C4194" t="s">
        <v>10</v>
      </c>
      <c r="D4194"/>
      <c r="E4194" s="8"/>
      <c r="F4194"/>
      <c r="G4194">
        <f>SUM(Tabuľka9[[#This Row],[Predpokladané spotrebované množstvo 07-12/2022]]*Tabuľka9[[#This Row],[Cena MJ S  DPH]])</f>
        <v>0</v>
      </c>
      <c r="H4194" s="1">
        <v>647934</v>
      </c>
      <c r="I4194" t="str">
        <f>_xlfn.XLOOKUP(Tabuľka9[[#This Row],[IČO]],Zlúčenie1[IČO],Zlúčenie1[zariadenie_short])</f>
        <v>DSS ZH</v>
      </c>
      <c r="J4194" t="str">
        <f>_xlfn.XLOOKUP(Tabuľka9[[#This Row],[IČO]],Zlúčenie1[IČO],Zlúčenie1[cis_obce.okres_skratka])</f>
        <v>ZH</v>
      </c>
    </row>
    <row r="4195" spans="1:10" hidden="1" x14ac:dyDescent="0.25">
      <c r="A4195" t="s">
        <v>122</v>
      </c>
      <c r="B4195" t="s">
        <v>131</v>
      </c>
      <c r="C4195" t="s">
        <v>10</v>
      </c>
      <c r="D4195"/>
      <c r="E4195" s="8"/>
      <c r="F4195"/>
      <c r="G4195">
        <f>SUM(Tabuľka9[[#This Row],[Predpokladané spotrebované množstvo 07-12/2022]]*Tabuľka9[[#This Row],[Cena MJ S  DPH]])</f>
        <v>0</v>
      </c>
      <c r="H4195" s="1">
        <v>647934</v>
      </c>
      <c r="I4195" t="str">
        <f>_xlfn.XLOOKUP(Tabuľka9[[#This Row],[IČO]],Zlúčenie1[IČO],Zlúčenie1[zariadenie_short])</f>
        <v>DSS ZH</v>
      </c>
      <c r="J4195" t="str">
        <f>_xlfn.XLOOKUP(Tabuľka9[[#This Row],[IČO]],Zlúčenie1[IČO],Zlúčenie1[cis_obce.okres_skratka])</f>
        <v>ZH</v>
      </c>
    </row>
    <row r="4196" spans="1:10" hidden="1" x14ac:dyDescent="0.25">
      <c r="A4196" t="s">
        <v>122</v>
      </c>
      <c r="B4196" t="s">
        <v>132</v>
      </c>
      <c r="C4196" t="s">
        <v>10</v>
      </c>
      <c r="D4196"/>
      <c r="E4196" s="8"/>
      <c r="F4196"/>
      <c r="G4196">
        <f>SUM(Tabuľka9[[#This Row],[Predpokladané spotrebované množstvo 07-12/2022]]*Tabuľka9[[#This Row],[Cena MJ S  DPH]])</f>
        <v>0</v>
      </c>
      <c r="H4196" s="1">
        <v>647934</v>
      </c>
      <c r="I4196" t="str">
        <f>_xlfn.XLOOKUP(Tabuľka9[[#This Row],[IČO]],Zlúčenie1[IČO],Zlúčenie1[zariadenie_short])</f>
        <v>DSS ZH</v>
      </c>
      <c r="J4196" t="str">
        <f>_xlfn.XLOOKUP(Tabuľka9[[#This Row],[IČO]],Zlúčenie1[IČO],Zlúčenie1[cis_obce.okres_skratka])</f>
        <v>ZH</v>
      </c>
    </row>
    <row r="4197" spans="1:10" hidden="1" x14ac:dyDescent="0.25">
      <c r="A4197" t="s">
        <v>122</v>
      </c>
      <c r="B4197" t="s">
        <v>134</v>
      </c>
      <c r="C4197" t="s">
        <v>10</v>
      </c>
      <c r="D4197"/>
      <c r="E4197" s="8"/>
      <c r="F4197"/>
      <c r="G4197">
        <f>SUM(Tabuľka9[[#This Row],[Predpokladané spotrebované množstvo 07-12/2022]]*Tabuľka9[[#This Row],[Cena MJ S  DPH]])</f>
        <v>0</v>
      </c>
      <c r="H4197" s="1">
        <v>647934</v>
      </c>
      <c r="I4197" t="str">
        <f>_xlfn.XLOOKUP(Tabuľka9[[#This Row],[IČO]],Zlúčenie1[IČO],Zlúčenie1[zariadenie_short])</f>
        <v>DSS ZH</v>
      </c>
      <c r="J4197" t="str">
        <f>_xlfn.XLOOKUP(Tabuľka9[[#This Row],[IČO]],Zlúčenie1[IČO],Zlúčenie1[cis_obce.okres_skratka])</f>
        <v>ZH</v>
      </c>
    </row>
    <row r="4198" spans="1:10" hidden="1" x14ac:dyDescent="0.25">
      <c r="A4198" t="s">
        <v>122</v>
      </c>
      <c r="B4198" t="s">
        <v>135</v>
      </c>
      <c r="C4198" t="s">
        <v>10</v>
      </c>
      <c r="D4198"/>
      <c r="E4198" s="8"/>
      <c r="F4198"/>
      <c r="G4198">
        <f>SUM(Tabuľka9[[#This Row],[Predpokladané spotrebované množstvo 07-12/2022]]*Tabuľka9[[#This Row],[Cena MJ S  DPH]])</f>
        <v>0</v>
      </c>
      <c r="H4198" s="1">
        <v>647934</v>
      </c>
      <c r="I4198" t="str">
        <f>_xlfn.XLOOKUP(Tabuľka9[[#This Row],[IČO]],Zlúčenie1[IČO],Zlúčenie1[zariadenie_short])</f>
        <v>DSS ZH</v>
      </c>
      <c r="J4198" t="str">
        <f>_xlfn.XLOOKUP(Tabuľka9[[#This Row],[IČO]],Zlúčenie1[IČO],Zlúčenie1[cis_obce.okres_skratka])</f>
        <v>ZH</v>
      </c>
    </row>
    <row r="4199" spans="1:10" hidden="1" x14ac:dyDescent="0.25">
      <c r="A4199" t="s">
        <v>122</v>
      </c>
      <c r="B4199" t="s">
        <v>136</v>
      </c>
      <c r="C4199" t="s">
        <v>10</v>
      </c>
      <c r="D4199"/>
      <c r="E4199" s="8"/>
      <c r="F4199"/>
      <c r="G4199">
        <f>SUM(Tabuľka9[[#This Row],[Predpokladané spotrebované množstvo 07-12/2022]]*Tabuľka9[[#This Row],[Cena MJ S  DPH]])</f>
        <v>0</v>
      </c>
      <c r="H4199" s="1">
        <v>647934</v>
      </c>
      <c r="I4199" t="str">
        <f>_xlfn.XLOOKUP(Tabuľka9[[#This Row],[IČO]],Zlúčenie1[IČO],Zlúčenie1[zariadenie_short])</f>
        <v>DSS ZH</v>
      </c>
      <c r="J4199" t="str">
        <f>_xlfn.XLOOKUP(Tabuľka9[[#This Row],[IČO]],Zlúčenie1[IČO],Zlúčenie1[cis_obce.okres_skratka])</f>
        <v>ZH</v>
      </c>
    </row>
    <row r="4200" spans="1:10" hidden="1" x14ac:dyDescent="0.25">
      <c r="A4200" t="s">
        <v>122</v>
      </c>
      <c r="B4200" t="s">
        <v>137</v>
      </c>
      <c r="C4200" t="s">
        <v>10</v>
      </c>
      <c r="D4200"/>
      <c r="E4200" s="8"/>
      <c r="F4200"/>
      <c r="G4200">
        <f>SUM(Tabuľka9[[#This Row],[Predpokladané spotrebované množstvo 07-12/2022]]*Tabuľka9[[#This Row],[Cena MJ S  DPH]])</f>
        <v>0</v>
      </c>
      <c r="H4200" s="1">
        <v>647934</v>
      </c>
      <c r="I4200" t="str">
        <f>_xlfn.XLOOKUP(Tabuľka9[[#This Row],[IČO]],Zlúčenie1[IČO],Zlúčenie1[zariadenie_short])</f>
        <v>DSS ZH</v>
      </c>
      <c r="J4200" t="str">
        <f>_xlfn.XLOOKUP(Tabuľka9[[#This Row],[IČO]],Zlúčenie1[IČO],Zlúčenie1[cis_obce.okres_skratka])</f>
        <v>ZH</v>
      </c>
    </row>
    <row r="4201" spans="1:10" hidden="1" x14ac:dyDescent="0.25">
      <c r="A4201" t="s">
        <v>122</v>
      </c>
      <c r="B4201" t="s">
        <v>138</v>
      </c>
      <c r="C4201" t="s">
        <v>10</v>
      </c>
      <c r="D4201"/>
      <c r="E4201" s="8"/>
      <c r="F4201"/>
      <c r="G4201">
        <f>SUM(Tabuľka9[[#This Row],[Predpokladané spotrebované množstvo 07-12/2022]]*Tabuľka9[[#This Row],[Cena MJ S  DPH]])</f>
        <v>0</v>
      </c>
      <c r="H4201" s="1">
        <v>647934</v>
      </c>
      <c r="I4201" t="str">
        <f>_xlfn.XLOOKUP(Tabuľka9[[#This Row],[IČO]],Zlúčenie1[IČO],Zlúčenie1[zariadenie_short])</f>
        <v>DSS ZH</v>
      </c>
      <c r="J4201" t="str">
        <f>_xlfn.XLOOKUP(Tabuľka9[[#This Row],[IČO]],Zlúčenie1[IČO],Zlúčenie1[cis_obce.okres_skratka])</f>
        <v>ZH</v>
      </c>
    </row>
    <row r="4202" spans="1:10" hidden="1" x14ac:dyDescent="0.25">
      <c r="A4202" t="s">
        <v>122</v>
      </c>
      <c r="B4202" t="s">
        <v>139</v>
      </c>
      <c r="C4202" t="s">
        <v>10</v>
      </c>
      <c r="D4202"/>
      <c r="E4202" s="8"/>
      <c r="F4202"/>
      <c r="G4202">
        <f>SUM(Tabuľka9[[#This Row],[Predpokladané spotrebované množstvo 07-12/2022]]*Tabuľka9[[#This Row],[Cena MJ S  DPH]])</f>
        <v>0</v>
      </c>
      <c r="H4202" s="1">
        <v>647934</v>
      </c>
      <c r="I4202" t="str">
        <f>_xlfn.XLOOKUP(Tabuľka9[[#This Row],[IČO]],Zlúčenie1[IČO],Zlúčenie1[zariadenie_short])</f>
        <v>DSS ZH</v>
      </c>
      <c r="J4202" t="str">
        <f>_xlfn.XLOOKUP(Tabuľka9[[#This Row],[IČO]],Zlúčenie1[IČO],Zlúčenie1[cis_obce.okres_skratka])</f>
        <v>ZH</v>
      </c>
    </row>
    <row r="4203" spans="1:10" hidden="1" x14ac:dyDescent="0.25">
      <c r="A4203" t="s">
        <v>122</v>
      </c>
      <c r="B4203" t="s">
        <v>140</v>
      </c>
      <c r="C4203" t="s">
        <v>10</v>
      </c>
      <c r="D4203"/>
      <c r="E4203" s="8"/>
      <c r="F4203"/>
      <c r="G4203">
        <f>SUM(Tabuľka9[[#This Row],[Predpokladané spotrebované množstvo 07-12/2022]]*Tabuľka9[[#This Row],[Cena MJ S  DPH]])</f>
        <v>0</v>
      </c>
      <c r="H4203" s="1">
        <v>647934</v>
      </c>
      <c r="I4203" t="str">
        <f>_xlfn.XLOOKUP(Tabuľka9[[#This Row],[IČO]],Zlúčenie1[IČO],Zlúčenie1[zariadenie_short])</f>
        <v>DSS ZH</v>
      </c>
      <c r="J4203" t="str">
        <f>_xlfn.XLOOKUP(Tabuľka9[[#This Row],[IČO]],Zlúčenie1[IČO],Zlúčenie1[cis_obce.okres_skratka])</f>
        <v>ZH</v>
      </c>
    </row>
    <row r="4204" spans="1:10" hidden="1" x14ac:dyDescent="0.25">
      <c r="A4204" t="s">
        <v>122</v>
      </c>
      <c r="B4204" t="s">
        <v>141</v>
      </c>
      <c r="C4204" t="s">
        <v>10</v>
      </c>
      <c r="D4204"/>
      <c r="E4204" s="8"/>
      <c r="F4204"/>
      <c r="G4204">
        <f>SUM(Tabuľka9[[#This Row],[Predpokladané spotrebované množstvo 07-12/2022]]*Tabuľka9[[#This Row],[Cena MJ S  DPH]])</f>
        <v>0</v>
      </c>
      <c r="H4204" s="1">
        <v>647934</v>
      </c>
      <c r="I4204" t="str">
        <f>_xlfn.XLOOKUP(Tabuľka9[[#This Row],[IČO]],Zlúčenie1[IČO],Zlúčenie1[zariadenie_short])</f>
        <v>DSS ZH</v>
      </c>
      <c r="J4204" t="str">
        <f>_xlfn.XLOOKUP(Tabuľka9[[#This Row],[IČO]],Zlúčenie1[IČO],Zlúčenie1[cis_obce.okres_skratka])</f>
        <v>ZH</v>
      </c>
    </row>
    <row r="4205" spans="1:10" hidden="1" x14ac:dyDescent="0.25">
      <c r="A4205" t="s">
        <v>122</v>
      </c>
      <c r="B4205" t="s">
        <v>142</v>
      </c>
      <c r="C4205" t="s">
        <v>10</v>
      </c>
      <c r="D4205"/>
      <c r="E4205" s="8"/>
      <c r="F4205"/>
      <c r="G4205">
        <f>SUM(Tabuľka9[[#This Row],[Predpokladané spotrebované množstvo 07-12/2022]]*Tabuľka9[[#This Row],[Cena MJ S  DPH]])</f>
        <v>0</v>
      </c>
      <c r="H4205" s="1">
        <v>647934</v>
      </c>
      <c r="I4205" t="str">
        <f>_xlfn.XLOOKUP(Tabuľka9[[#This Row],[IČO]],Zlúčenie1[IČO],Zlúčenie1[zariadenie_short])</f>
        <v>DSS ZH</v>
      </c>
      <c r="J4205" t="str">
        <f>_xlfn.XLOOKUP(Tabuľka9[[#This Row],[IČO]],Zlúčenie1[IČO],Zlúčenie1[cis_obce.okres_skratka])</f>
        <v>ZH</v>
      </c>
    </row>
    <row r="4206" spans="1:10" hidden="1" x14ac:dyDescent="0.25">
      <c r="A4206" t="s">
        <v>122</v>
      </c>
      <c r="B4206" t="s">
        <v>143</v>
      </c>
      <c r="C4206" t="s">
        <v>10</v>
      </c>
      <c r="D4206"/>
      <c r="E4206" s="8"/>
      <c r="F4206"/>
      <c r="G4206">
        <f>SUM(Tabuľka9[[#This Row],[Predpokladané spotrebované množstvo 07-12/2022]]*Tabuľka9[[#This Row],[Cena MJ S  DPH]])</f>
        <v>0</v>
      </c>
      <c r="H4206" s="1">
        <v>647934</v>
      </c>
      <c r="I4206" t="str">
        <f>_xlfn.XLOOKUP(Tabuľka9[[#This Row],[IČO]],Zlúčenie1[IČO],Zlúčenie1[zariadenie_short])</f>
        <v>DSS ZH</v>
      </c>
      <c r="J4206" t="str">
        <f>_xlfn.XLOOKUP(Tabuľka9[[#This Row],[IČO]],Zlúčenie1[IČO],Zlúčenie1[cis_obce.okres_skratka])</f>
        <v>ZH</v>
      </c>
    </row>
    <row r="4207" spans="1:10" hidden="1" x14ac:dyDescent="0.25">
      <c r="A4207" t="s">
        <v>122</v>
      </c>
      <c r="B4207" t="s">
        <v>144</v>
      </c>
      <c r="C4207" t="s">
        <v>10</v>
      </c>
      <c r="D4207"/>
      <c r="E4207" s="8"/>
      <c r="F4207"/>
      <c r="G4207">
        <f>SUM(Tabuľka9[[#This Row],[Predpokladané spotrebované množstvo 07-12/2022]]*Tabuľka9[[#This Row],[Cena MJ S  DPH]])</f>
        <v>0</v>
      </c>
      <c r="H4207" s="1">
        <v>647934</v>
      </c>
      <c r="I4207" t="str">
        <f>_xlfn.XLOOKUP(Tabuľka9[[#This Row],[IČO]],Zlúčenie1[IČO],Zlúčenie1[zariadenie_short])</f>
        <v>DSS ZH</v>
      </c>
      <c r="J4207" t="str">
        <f>_xlfn.XLOOKUP(Tabuľka9[[#This Row],[IČO]],Zlúčenie1[IČO],Zlúčenie1[cis_obce.okres_skratka])</f>
        <v>ZH</v>
      </c>
    </row>
    <row r="4208" spans="1:10" hidden="1" x14ac:dyDescent="0.25">
      <c r="A4208" t="s">
        <v>122</v>
      </c>
      <c r="B4208" t="s">
        <v>145</v>
      </c>
      <c r="C4208" t="s">
        <v>10</v>
      </c>
      <c r="D4208"/>
      <c r="E4208" s="8"/>
      <c r="F4208"/>
      <c r="G4208">
        <f>SUM(Tabuľka9[[#This Row],[Predpokladané spotrebované množstvo 07-12/2022]]*Tabuľka9[[#This Row],[Cena MJ S  DPH]])</f>
        <v>0</v>
      </c>
      <c r="H4208" s="1">
        <v>647934</v>
      </c>
      <c r="I4208" t="str">
        <f>_xlfn.XLOOKUP(Tabuľka9[[#This Row],[IČO]],Zlúčenie1[IČO],Zlúčenie1[zariadenie_short])</f>
        <v>DSS ZH</v>
      </c>
      <c r="J4208" t="str">
        <f>_xlfn.XLOOKUP(Tabuľka9[[#This Row],[IČO]],Zlúčenie1[IČO],Zlúčenie1[cis_obce.okres_skratka])</f>
        <v>ZH</v>
      </c>
    </row>
    <row r="4209" spans="1:10" hidden="1" x14ac:dyDescent="0.25">
      <c r="A4209" t="s">
        <v>122</v>
      </c>
      <c r="B4209" t="s">
        <v>146</v>
      </c>
      <c r="C4209" t="s">
        <v>10</v>
      </c>
      <c r="D4209"/>
      <c r="E4209" s="8"/>
      <c r="F4209"/>
      <c r="G4209">
        <f>SUM(Tabuľka9[[#This Row],[Predpokladané spotrebované množstvo 07-12/2022]]*Tabuľka9[[#This Row],[Cena MJ S  DPH]])</f>
        <v>0</v>
      </c>
      <c r="H4209" s="1">
        <v>647934</v>
      </c>
      <c r="I4209" t="str">
        <f>_xlfn.XLOOKUP(Tabuľka9[[#This Row],[IČO]],Zlúčenie1[IČO],Zlúčenie1[zariadenie_short])</f>
        <v>DSS ZH</v>
      </c>
      <c r="J4209" t="str">
        <f>_xlfn.XLOOKUP(Tabuľka9[[#This Row],[IČO]],Zlúčenie1[IČO],Zlúčenie1[cis_obce.okres_skratka])</f>
        <v>ZH</v>
      </c>
    </row>
    <row r="4210" spans="1:10" hidden="1" x14ac:dyDescent="0.25">
      <c r="A4210" t="s">
        <v>122</v>
      </c>
      <c r="B4210" t="s">
        <v>147</v>
      </c>
      <c r="C4210" t="s">
        <v>10</v>
      </c>
      <c r="D4210"/>
      <c r="E4210" s="8"/>
      <c r="F4210"/>
      <c r="G4210">
        <f>SUM(Tabuľka9[[#This Row],[Predpokladané spotrebované množstvo 07-12/2022]]*Tabuľka9[[#This Row],[Cena MJ S  DPH]])</f>
        <v>0</v>
      </c>
      <c r="H4210" s="1">
        <v>647934</v>
      </c>
      <c r="I4210" t="str">
        <f>_xlfn.XLOOKUP(Tabuľka9[[#This Row],[IČO]],Zlúčenie1[IČO],Zlúčenie1[zariadenie_short])</f>
        <v>DSS ZH</v>
      </c>
      <c r="J4210" t="str">
        <f>_xlfn.XLOOKUP(Tabuľka9[[#This Row],[IČO]],Zlúčenie1[IČO],Zlúčenie1[cis_obce.okres_skratka])</f>
        <v>ZH</v>
      </c>
    </row>
    <row r="4211" spans="1:10" hidden="1" x14ac:dyDescent="0.25">
      <c r="A4211" t="s">
        <v>122</v>
      </c>
      <c r="B4211" t="s">
        <v>148</v>
      </c>
      <c r="C4211" t="s">
        <v>10</v>
      </c>
      <c r="D4211"/>
      <c r="E4211" s="8"/>
      <c r="F4211"/>
      <c r="G4211">
        <f>SUM(Tabuľka9[[#This Row],[Predpokladané spotrebované množstvo 07-12/2022]]*Tabuľka9[[#This Row],[Cena MJ S  DPH]])</f>
        <v>0</v>
      </c>
      <c r="H4211" s="1">
        <v>647934</v>
      </c>
      <c r="I4211" t="str">
        <f>_xlfn.XLOOKUP(Tabuľka9[[#This Row],[IČO]],Zlúčenie1[IČO],Zlúčenie1[zariadenie_short])</f>
        <v>DSS ZH</v>
      </c>
      <c r="J4211" t="str">
        <f>_xlfn.XLOOKUP(Tabuľka9[[#This Row],[IČO]],Zlúčenie1[IČO],Zlúčenie1[cis_obce.okres_skratka])</f>
        <v>ZH</v>
      </c>
    </row>
    <row r="4212" spans="1:10" hidden="1" x14ac:dyDescent="0.25">
      <c r="A4212" t="s">
        <v>122</v>
      </c>
      <c r="B4212" t="s">
        <v>149</v>
      </c>
      <c r="C4212" t="s">
        <v>10</v>
      </c>
      <c r="D4212"/>
      <c r="E4212" s="8"/>
      <c r="F4212"/>
      <c r="G4212">
        <f>SUM(Tabuľka9[[#This Row],[Predpokladané spotrebované množstvo 07-12/2022]]*Tabuľka9[[#This Row],[Cena MJ S  DPH]])</f>
        <v>0</v>
      </c>
      <c r="H4212" s="1">
        <v>647934</v>
      </c>
      <c r="I4212" t="str">
        <f>_xlfn.XLOOKUP(Tabuľka9[[#This Row],[IČO]],Zlúčenie1[IČO],Zlúčenie1[zariadenie_short])</f>
        <v>DSS ZH</v>
      </c>
      <c r="J4212" t="str">
        <f>_xlfn.XLOOKUP(Tabuľka9[[#This Row],[IČO]],Zlúčenie1[IČO],Zlúčenie1[cis_obce.okres_skratka])</f>
        <v>ZH</v>
      </c>
    </row>
    <row r="4213" spans="1:10" hidden="1" x14ac:dyDescent="0.25">
      <c r="A4213" t="s">
        <v>122</v>
      </c>
      <c r="B4213" t="s">
        <v>150</v>
      </c>
      <c r="C4213" t="s">
        <v>10</v>
      </c>
      <c r="D4213"/>
      <c r="E4213" s="8"/>
      <c r="F4213"/>
      <c r="G4213">
        <f>SUM(Tabuľka9[[#This Row],[Predpokladané spotrebované množstvo 07-12/2022]]*Tabuľka9[[#This Row],[Cena MJ S  DPH]])</f>
        <v>0</v>
      </c>
      <c r="H4213" s="1">
        <v>647934</v>
      </c>
      <c r="I4213" t="str">
        <f>_xlfn.XLOOKUP(Tabuľka9[[#This Row],[IČO]],Zlúčenie1[IČO],Zlúčenie1[zariadenie_short])</f>
        <v>DSS ZH</v>
      </c>
      <c r="J4213" t="str">
        <f>_xlfn.XLOOKUP(Tabuľka9[[#This Row],[IČO]],Zlúčenie1[IČO],Zlúčenie1[cis_obce.okres_skratka])</f>
        <v>ZH</v>
      </c>
    </row>
    <row r="4214" spans="1:10" hidden="1" x14ac:dyDescent="0.25">
      <c r="A4214" t="s">
        <v>122</v>
      </c>
      <c r="B4214" t="s">
        <v>151</v>
      </c>
      <c r="C4214" t="s">
        <v>10</v>
      </c>
      <c r="D4214"/>
      <c r="E4214" s="8"/>
      <c r="F4214"/>
      <c r="G4214">
        <f>SUM(Tabuľka9[[#This Row],[Predpokladané spotrebované množstvo 07-12/2022]]*Tabuľka9[[#This Row],[Cena MJ S  DPH]])</f>
        <v>0</v>
      </c>
      <c r="H4214" s="1">
        <v>647934</v>
      </c>
      <c r="I4214" t="str">
        <f>_xlfn.XLOOKUP(Tabuľka9[[#This Row],[IČO]],Zlúčenie1[IČO],Zlúčenie1[zariadenie_short])</f>
        <v>DSS ZH</v>
      </c>
      <c r="J4214" t="str">
        <f>_xlfn.XLOOKUP(Tabuľka9[[#This Row],[IČO]],Zlúčenie1[IČO],Zlúčenie1[cis_obce.okres_skratka])</f>
        <v>ZH</v>
      </c>
    </row>
    <row r="4215" spans="1:10" hidden="1" x14ac:dyDescent="0.25">
      <c r="A4215" t="s">
        <v>122</v>
      </c>
      <c r="B4215" t="s">
        <v>152</v>
      </c>
      <c r="C4215" t="s">
        <v>10</v>
      </c>
      <c r="D4215"/>
      <c r="E4215" s="8"/>
      <c r="F4215"/>
      <c r="G4215">
        <f>SUM(Tabuľka9[[#This Row],[Predpokladané spotrebované množstvo 07-12/2022]]*Tabuľka9[[#This Row],[Cena MJ S  DPH]])</f>
        <v>0</v>
      </c>
      <c r="H4215" s="1">
        <v>647934</v>
      </c>
      <c r="I4215" t="str">
        <f>_xlfn.XLOOKUP(Tabuľka9[[#This Row],[IČO]],Zlúčenie1[IČO],Zlúčenie1[zariadenie_short])</f>
        <v>DSS ZH</v>
      </c>
      <c r="J4215" t="str">
        <f>_xlfn.XLOOKUP(Tabuľka9[[#This Row],[IČO]],Zlúčenie1[IČO],Zlúčenie1[cis_obce.okres_skratka])</f>
        <v>ZH</v>
      </c>
    </row>
    <row r="4216" spans="1:10" hidden="1" x14ac:dyDescent="0.25">
      <c r="A4216" t="s">
        <v>122</v>
      </c>
      <c r="B4216" t="s">
        <v>153</v>
      </c>
      <c r="C4216" t="s">
        <v>10</v>
      </c>
      <c r="D4216"/>
      <c r="E4216" s="8"/>
      <c r="F4216"/>
      <c r="G4216">
        <f>SUM(Tabuľka9[[#This Row],[Predpokladané spotrebované množstvo 07-12/2022]]*Tabuľka9[[#This Row],[Cena MJ S  DPH]])</f>
        <v>0</v>
      </c>
      <c r="H4216" s="1">
        <v>647934</v>
      </c>
      <c r="I4216" t="str">
        <f>_xlfn.XLOOKUP(Tabuľka9[[#This Row],[IČO]],Zlúčenie1[IČO],Zlúčenie1[zariadenie_short])</f>
        <v>DSS ZH</v>
      </c>
      <c r="J4216" t="str">
        <f>_xlfn.XLOOKUP(Tabuľka9[[#This Row],[IČO]],Zlúčenie1[IČO],Zlúčenie1[cis_obce.okres_skratka])</f>
        <v>ZH</v>
      </c>
    </row>
    <row r="4217" spans="1:10" hidden="1" x14ac:dyDescent="0.25">
      <c r="A4217" t="s">
        <v>122</v>
      </c>
      <c r="B4217" t="s">
        <v>154</v>
      </c>
      <c r="C4217" t="s">
        <v>10</v>
      </c>
      <c r="D4217"/>
      <c r="E4217" s="8"/>
      <c r="F4217"/>
      <c r="G4217">
        <f>SUM(Tabuľka9[[#This Row],[Predpokladané spotrebované množstvo 07-12/2022]]*Tabuľka9[[#This Row],[Cena MJ S  DPH]])</f>
        <v>0</v>
      </c>
      <c r="H4217" s="1">
        <v>647934</v>
      </c>
      <c r="I4217" t="str">
        <f>_xlfn.XLOOKUP(Tabuľka9[[#This Row],[IČO]],Zlúčenie1[IČO],Zlúčenie1[zariadenie_short])</f>
        <v>DSS ZH</v>
      </c>
      <c r="J4217" t="str">
        <f>_xlfn.XLOOKUP(Tabuľka9[[#This Row],[IČO]],Zlúčenie1[IČO],Zlúčenie1[cis_obce.okres_skratka])</f>
        <v>ZH</v>
      </c>
    </row>
    <row r="4218" spans="1:10" hidden="1" x14ac:dyDescent="0.25">
      <c r="A4218" t="s">
        <v>122</v>
      </c>
      <c r="B4218" t="s">
        <v>155</v>
      </c>
      <c r="C4218" t="s">
        <v>10</v>
      </c>
      <c r="D4218"/>
      <c r="E4218" s="8"/>
      <c r="F4218"/>
      <c r="G4218">
        <f>SUM(Tabuľka9[[#This Row],[Predpokladané spotrebované množstvo 07-12/2022]]*Tabuľka9[[#This Row],[Cena MJ S  DPH]])</f>
        <v>0</v>
      </c>
      <c r="H4218" s="1">
        <v>647934</v>
      </c>
      <c r="I4218" t="str">
        <f>_xlfn.XLOOKUP(Tabuľka9[[#This Row],[IČO]],Zlúčenie1[IČO],Zlúčenie1[zariadenie_short])</f>
        <v>DSS ZH</v>
      </c>
      <c r="J4218" t="str">
        <f>_xlfn.XLOOKUP(Tabuľka9[[#This Row],[IČO]],Zlúčenie1[IČO],Zlúčenie1[cis_obce.okres_skratka])</f>
        <v>ZH</v>
      </c>
    </row>
    <row r="4219" spans="1:10" hidden="1" x14ac:dyDescent="0.25">
      <c r="A4219" t="s">
        <v>122</v>
      </c>
      <c r="B4219" t="s">
        <v>156</v>
      </c>
      <c r="C4219" t="s">
        <v>10</v>
      </c>
      <c r="D4219"/>
      <c r="E4219" s="8"/>
      <c r="F4219"/>
      <c r="G4219">
        <f>SUM(Tabuľka9[[#This Row],[Predpokladané spotrebované množstvo 07-12/2022]]*Tabuľka9[[#This Row],[Cena MJ S  DPH]])</f>
        <v>0</v>
      </c>
      <c r="H4219" s="1">
        <v>647934</v>
      </c>
      <c r="I4219" t="str">
        <f>_xlfn.XLOOKUP(Tabuľka9[[#This Row],[IČO]],Zlúčenie1[IČO],Zlúčenie1[zariadenie_short])</f>
        <v>DSS ZH</v>
      </c>
      <c r="J4219" t="str">
        <f>_xlfn.XLOOKUP(Tabuľka9[[#This Row],[IČO]],Zlúčenie1[IČO],Zlúčenie1[cis_obce.okres_skratka])</f>
        <v>ZH</v>
      </c>
    </row>
    <row r="4220" spans="1:10" hidden="1" x14ac:dyDescent="0.25">
      <c r="A4220" t="s">
        <v>122</v>
      </c>
      <c r="B4220" t="s">
        <v>157</v>
      </c>
      <c r="C4220" t="s">
        <v>10</v>
      </c>
      <c r="D4220"/>
      <c r="E4220" s="8"/>
      <c r="F4220"/>
      <c r="G4220">
        <f>SUM(Tabuľka9[[#This Row],[Predpokladané spotrebované množstvo 07-12/2022]]*Tabuľka9[[#This Row],[Cena MJ S  DPH]])</f>
        <v>0</v>
      </c>
      <c r="H4220" s="1">
        <v>647934</v>
      </c>
      <c r="I4220" t="str">
        <f>_xlfn.XLOOKUP(Tabuľka9[[#This Row],[IČO]],Zlúčenie1[IČO],Zlúčenie1[zariadenie_short])</f>
        <v>DSS ZH</v>
      </c>
      <c r="J4220" t="str">
        <f>_xlfn.XLOOKUP(Tabuľka9[[#This Row],[IČO]],Zlúčenie1[IČO],Zlúčenie1[cis_obce.okres_skratka])</f>
        <v>ZH</v>
      </c>
    </row>
    <row r="4221" spans="1:10" hidden="1" x14ac:dyDescent="0.25">
      <c r="A4221" t="s">
        <v>122</v>
      </c>
      <c r="B4221" t="s">
        <v>158</v>
      </c>
      <c r="C4221" t="s">
        <v>10</v>
      </c>
      <c r="D4221"/>
      <c r="E4221" s="8"/>
      <c r="F4221"/>
      <c r="G4221">
        <f>SUM(Tabuľka9[[#This Row],[Predpokladané spotrebované množstvo 07-12/2022]]*Tabuľka9[[#This Row],[Cena MJ S  DPH]])</f>
        <v>0</v>
      </c>
      <c r="H4221" s="1">
        <v>647934</v>
      </c>
      <c r="I4221" t="str">
        <f>_xlfn.XLOOKUP(Tabuľka9[[#This Row],[IČO]],Zlúčenie1[IČO],Zlúčenie1[zariadenie_short])</f>
        <v>DSS ZH</v>
      </c>
      <c r="J4221" t="str">
        <f>_xlfn.XLOOKUP(Tabuľka9[[#This Row],[IČO]],Zlúčenie1[IČO],Zlúčenie1[cis_obce.okres_skratka])</f>
        <v>ZH</v>
      </c>
    </row>
    <row r="4222" spans="1:10" hidden="1" x14ac:dyDescent="0.25">
      <c r="A4222" t="s">
        <v>122</v>
      </c>
      <c r="B4222" t="s">
        <v>159</v>
      </c>
      <c r="C4222" t="s">
        <v>10</v>
      </c>
      <c r="D4222"/>
      <c r="E4222" s="8"/>
      <c r="F4222"/>
      <c r="G4222">
        <f>SUM(Tabuľka9[[#This Row],[Predpokladané spotrebované množstvo 07-12/2022]]*Tabuľka9[[#This Row],[Cena MJ S  DPH]])</f>
        <v>0</v>
      </c>
      <c r="H4222" s="1">
        <v>647934</v>
      </c>
      <c r="I4222" t="str">
        <f>_xlfn.XLOOKUP(Tabuľka9[[#This Row],[IČO]],Zlúčenie1[IČO],Zlúčenie1[zariadenie_short])</f>
        <v>DSS ZH</v>
      </c>
      <c r="J4222" t="str">
        <f>_xlfn.XLOOKUP(Tabuľka9[[#This Row],[IČO]],Zlúčenie1[IČO],Zlúčenie1[cis_obce.okres_skratka])</f>
        <v>ZH</v>
      </c>
    </row>
    <row r="4223" spans="1:10" hidden="1" x14ac:dyDescent="0.25">
      <c r="A4223" t="s">
        <v>122</v>
      </c>
      <c r="B4223" t="s">
        <v>160</v>
      </c>
      <c r="C4223" t="s">
        <v>10</v>
      </c>
      <c r="D4223"/>
      <c r="E4223" s="8"/>
      <c r="F4223"/>
      <c r="G4223">
        <f>SUM(Tabuľka9[[#This Row],[Predpokladané spotrebované množstvo 07-12/2022]]*Tabuľka9[[#This Row],[Cena MJ S  DPH]])</f>
        <v>0</v>
      </c>
      <c r="H4223" s="1">
        <v>647934</v>
      </c>
      <c r="I4223" t="str">
        <f>_xlfn.XLOOKUP(Tabuľka9[[#This Row],[IČO]],Zlúčenie1[IČO],Zlúčenie1[zariadenie_short])</f>
        <v>DSS ZH</v>
      </c>
      <c r="J4223" t="str">
        <f>_xlfn.XLOOKUP(Tabuľka9[[#This Row],[IČO]],Zlúčenie1[IČO],Zlúčenie1[cis_obce.okres_skratka])</f>
        <v>ZH</v>
      </c>
    </row>
    <row r="4224" spans="1:10" hidden="1" x14ac:dyDescent="0.25">
      <c r="A4224" t="s">
        <v>122</v>
      </c>
      <c r="B4224" t="s">
        <v>161</v>
      </c>
      <c r="C4224" t="s">
        <v>10</v>
      </c>
      <c r="D4224"/>
      <c r="E4224" s="8"/>
      <c r="F4224"/>
      <c r="G4224">
        <f>SUM(Tabuľka9[[#This Row],[Predpokladané spotrebované množstvo 07-12/2022]]*Tabuľka9[[#This Row],[Cena MJ S  DPH]])</f>
        <v>0</v>
      </c>
      <c r="H4224" s="1">
        <v>647934</v>
      </c>
      <c r="I4224" t="str">
        <f>_xlfn.XLOOKUP(Tabuľka9[[#This Row],[IČO]],Zlúčenie1[IČO],Zlúčenie1[zariadenie_short])</f>
        <v>DSS ZH</v>
      </c>
      <c r="J4224" t="str">
        <f>_xlfn.XLOOKUP(Tabuľka9[[#This Row],[IČO]],Zlúčenie1[IČO],Zlúčenie1[cis_obce.okres_skratka])</f>
        <v>ZH</v>
      </c>
    </row>
    <row r="4225" spans="1:10" hidden="1" x14ac:dyDescent="0.25">
      <c r="A4225" t="s">
        <v>122</v>
      </c>
      <c r="B4225" t="s">
        <v>162</v>
      </c>
      <c r="C4225" t="s">
        <v>10</v>
      </c>
      <c r="D4225"/>
      <c r="E4225" s="8"/>
      <c r="F4225"/>
      <c r="G4225">
        <f>SUM(Tabuľka9[[#This Row],[Predpokladané spotrebované množstvo 07-12/2022]]*Tabuľka9[[#This Row],[Cena MJ S  DPH]])</f>
        <v>0</v>
      </c>
      <c r="H4225" s="1">
        <v>647934</v>
      </c>
      <c r="I4225" t="str">
        <f>_xlfn.XLOOKUP(Tabuľka9[[#This Row],[IČO]],Zlúčenie1[IČO],Zlúčenie1[zariadenie_short])</f>
        <v>DSS ZH</v>
      </c>
      <c r="J4225" t="str">
        <f>_xlfn.XLOOKUP(Tabuľka9[[#This Row],[IČO]],Zlúčenie1[IČO],Zlúčenie1[cis_obce.okres_skratka])</f>
        <v>ZH</v>
      </c>
    </row>
    <row r="4226" spans="1:10" hidden="1" x14ac:dyDescent="0.25">
      <c r="A4226" t="s">
        <v>122</v>
      </c>
      <c r="B4226" t="s">
        <v>163</v>
      </c>
      <c r="C4226" t="s">
        <v>10</v>
      </c>
      <c r="D4226"/>
      <c r="E4226" s="8"/>
      <c r="F4226"/>
      <c r="G4226">
        <f>SUM(Tabuľka9[[#This Row],[Predpokladané spotrebované množstvo 07-12/2022]]*Tabuľka9[[#This Row],[Cena MJ S  DPH]])</f>
        <v>0</v>
      </c>
      <c r="H4226" s="1">
        <v>647934</v>
      </c>
      <c r="I4226" t="str">
        <f>_xlfn.XLOOKUP(Tabuľka9[[#This Row],[IČO]],Zlúčenie1[IČO],Zlúčenie1[zariadenie_short])</f>
        <v>DSS ZH</v>
      </c>
      <c r="J4226" t="str">
        <f>_xlfn.XLOOKUP(Tabuľka9[[#This Row],[IČO]],Zlúčenie1[IČO],Zlúčenie1[cis_obce.okres_skratka])</f>
        <v>ZH</v>
      </c>
    </row>
    <row r="4227" spans="1:10" hidden="1" x14ac:dyDescent="0.25">
      <c r="A4227" t="s">
        <v>122</v>
      </c>
      <c r="B4227" t="s">
        <v>164</v>
      </c>
      <c r="C4227" t="s">
        <v>10</v>
      </c>
      <c r="D4227"/>
      <c r="E4227" s="8"/>
      <c r="F4227"/>
      <c r="G4227">
        <f>SUM(Tabuľka9[[#This Row],[Predpokladané spotrebované množstvo 07-12/2022]]*Tabuľka9[[#This Row],[Cena MJ S  DPH]])</f>
        <v>0</v>
      </c>
      <c r="H4227" s="1">
        <v>647934</v>
      </c>
      <c r="I4227" t="str">
        <f>_xlfn.XLOOKUP(Tabuľka9[[#This Row],[IČO]],Zlúčenie1[IČO],Zlúčenie1[zariadenie_short])</f>
        <v>DSS ZH</v>
      </c>
      <c r="J4227" t="str">
        <f>_xlfn.XLOOKUP(Tabuľka9[[#This Row],[IČO]],Zlúčenie1[IČO],Zlúčenie1[cis_obce.okres_skratka])</f>
        <v>ZH</v>
      </c>
    </row>
    <row r="4228" spans="1:10" hidden="1" x14ac:dyDescent="0.25">
      <c r="A4228" t="s">
        <v>122</v>
      </c>
      <c r="B4228" t="s">
        <v>165</v>
      </c>
      <c r="C4228" t="s">
        <v>10</v>
      </c>
      <c r="D4228"/>
      <c r="E4228" s="8"/>
      <c r="F4228"/>
      <c r="G4228">
        <f>SUM(Tabuľka9[[#This Row],[Predpokladané spotrebované množstvo 07-12/2022]]*Tabuľka9[[#This Row],[Cena MJ S  DPH]])</f>
        <v>0</v>
      </c>
      <c r="H4228" s="1">
        <v>647934</v>
      </c>
      <c r="I4228" t="str">
        <f>_xlfn.XLOOKUP(Tabuľka9[[#This Row],[IČO]],Zlúčenie1[IČO],Zlúčenie1[zariadenie_short])</f>
        <v>DSS ZH</v>
      </c>
      <c r="J4228" t="str">
        <f>_xlfn.XLOOKUP(Tabuľka9[[#This Row],[IČO]],Zlúčenie1[IČO],Zlúčenie1[cis_obce.okres_skratka])</f>
        <v>ZH</v>
      </c>
    </row>
    <row r="4229" spans="1:10" hidden="1" x14ac:dyDescent="0.25">
      <c r="A4229" t="s">
        <v>122</v>
      </c>
      <c r="B4229" t="s">
        <v>166</v>
      </c>
      <c r="C4229" t="s">
        <v>10</v>
      </c>
      <c r="D4229"/>
      <c r="E4229" s="8"/>
      <c r="F4229"/>
      <c r="G4229">
        <f>SUM(Tabuľka9[[#This Row],[Predpokladané spotrebované množstvo 07-12/2022]]*Tabuľka9[[#This Row],[Cena MJ S  DPH]])</f>
        <v>0</v>
      </c>
      <c r="H4229" s="1">
        <v>647934</v>
      </c>
      <c r="I4229" t="str">
        <f>_xlfn.XLOOKUP(Tabuľka9[[#This Row],[IČO]],Zlúčenie1[IČO],Zlúčenie1[zariadenie_short])</f>
        <v>DSS ZH</v>
      </c>
      <c r="J4229" t="str">
        <f>_xlfn.XLOOKUP(Tabuľka9[[#This Row],[IČO]],Zlúčenie1[IČO],Zlúčenie1[cis_obce.okres_skratka])</f>
        <v>ZH</v>
      </c>
    </row>
    <row r="4230" spans="1:10" hidden="1" x14ac:dyDescent="0.25">
      <c r="A4230" t="s">
        <v>122</v>
      </c>
      <c r="B4230" t="s">
        <v>167</v>
      </c>
      <c r="C4230" t="s">
        <v>10</v>
      </c>
      <c r="D4230"/>
      <c r="E4230" s="8"/>
      <c r="F4230"/>
      <c r="G4230">
        <f>SUM(Tabuľka9[[#This Row],[Predpokladané spotrebované množstvo 07-12/2022]]*Tabuľka9[[#This Row],[Cena MJ S  DPH]])</f>
        <v>0</v>
      </c>
      <c r="H4230" s="1">
        <v>647934</v>
      </c>
      <c r="I4230" t="str">
        <f>_xlfn.XLOOKUP(Tabuľka9[[#This Row],[IČO]],Zlúčenie1[IČO],Zlúčenie1[zariadenie_short])</f>
        <v>DSS ZH</v>
      </c>
      <c r="J4230" t="str">
        <f>_xlfn.XLOOKUP(Tabuľka9[[#This Row],[IČO]],Zlúčenie1[IČO],Zlúčenie1[cis_obce.okres_skratka])</f>
        <v>ZH</v>
      </c>
    </row>
    <row r="4231" spans="1:10" hidden="1" x14ac:dyDescent="0.25">
      <c r="A4231" t="s">
        <v>122</v>
      </c>
      <c r="B4231" t="s">
        <v>168</v>
      </c>
      <c r="C4231" t="s">
        <v>10</v>
      </c>
      <c r="D4231"/>
      <c r="E4231" s="8"/>
      <c r="F4231"/>
      <c r="G4231">
        <f>SUM(Tabuľka9[[#This Row],[Predpokladané spotrebované množstvo 07-12/2022]]*Tabuľka9[[#This Row],[Cena MJ S  DPH]])</f>
        <v>0</v>
      </c>
      <c r="H4231" s="1">
        <v>647934</v>
      </c>
      <c r="I4231" t="str">
        <f>_xlfn.XLOOKUP(Tabuľka9[[#This Row],[IČO]],Zlúčenie1[IČO],Zlúčenie1[zariadenie_short])</f>
        <v>DSS ZH</v>
      </c>
      <c r="J4231" t="str">
        <f>_xlfn.XLOOKUP(Tabuľka9[[#This Row],[IČO]],Zlúčenie1[IČO],Zlúčenie1[cis_obce.okres_skratka])</f>
        <v>ZH</v>
      </c>
    </row>
    <row r="4232" spans="1:10" hidden="1" x14ac:dyDescent="0.25">
      <c r="A4232" t="s">
        <v>122</v>
      </c>
      <c r="B4232" t="s">
        <v>169</v>
      </c>
      <c r="C4232" t="s">
        <v>10</v>
      </c>
      <c r="D4232"/>
      <c r="E4232" s="8"/>
      <c r="F4232"/>
      <c r="G4232">
        <f>SUM(Tabuľka9[[#This Row],[Predpokladané spotrebované množstvo 07-12/2022]]*Tabuľka9[[#This Row],[Cena MJ S  DPH]])</f>
        <v>0</v>
      </c>
      <c r="H4232" s="1">
        <v>647934</v>
      </c>
      <c r="I4232" t="str">
        <f>_xlfn.XLOOKUP(Tabuľka9[[#This Row],[IČO]],Zlúčenie1[IČO],Zlúčenie1[zariadenie_short])</f>
        <v>DSS ZH</v>
      </c>
      <c r="J4232" t="str">
        <f>_xlfn.XLOOKUP(Tabuľka9[[#This Row],[IČO]],Zlúčenie1[IČO],Zlúčenie1[cis_obce.okres_skratka])</f>
        <v>ZH</v>
      </c>
    </row>
    <row r="4233" spans="1:10" hidden="1" x14ac:dyDescent="0.25">
      <c r="A4233" t="s">
        <v>122</v>
      </c>
      <c r="B4233" t="s">
        <v>170</v>
      </c>
      <c r="C4233" t="s">
        <v>10</v>
      </c>
      <c r="D4233"/>
      <c r="E4233" s="8"/>
      <c r="F4233"/>
      <c r="G4233">
        <f>SUM(Tabuľka9[[#This Row],[Predpokladané spotrebované množstvo 07-12/2022]]*Tabuľka9[[#This Row],[Cena MJ S  DPH]])</f>
        <v>0</v>
      </c>
      <c r="H4233" s="1">
        <v>647934</v>
      </c>
      <c r="I4233" t="str">
        <f>_xlfn.XLOOKUP(Tabuľka9[[#This Row],[IČO]],Zlúčenie1[IČO],Zlúčenie1[zariadenie_short])</f>
        <v>DSS ZH</v>
      </c>
      <c r="J4233" t="str">
        <f>_xlfn.XLOOKUP(Tabuľka9[[#This Row],[IČO]],Zlúčenie1[IČO],Zlúčenie1[cis_obce.okres_skratka])</f>
        <v>ZH</v>
      </c>
    </row>
    <row r="4234" spans="1:10" hidden="1" x14ac:dyDescent="0.25">
      <c r="A4234" t="s">
        <v>122</v>
      </c>
      <c r="B4234" t="s">
        <v>171</v>
      </c>
      <c r="C4234" t="s">
        <v>10</v>
      </c>
      <c r="D4234"/>
      <c r="E4234" s="8"/>
      <c r="F4234"/>
      <c r="G4234">
        <f>SUM(Tabuľka9[[#This Row],[Predpokladané spotrebované množstvo 07-12/2022]]*Tabuľka9[[#This Row],[Cena MJ S  DPH]])</f>
        <v>0</v>
      </c>
      <c r="H4234" s="1">
        <v>647934</v>
      </c>
      <c r="I4234" t="str">
        <f>_xlfn.XLOOKUP(Tabuľka9[[#This Row],[IČO]],Zlúčenie1[IČO],Zlúčenie1[zariadenie_short])</f>
        <v>DSS ZH</v>
      </c>
      <c r="J4234" t="str">
        <f>_xlfn.XLOOKUP(Tabuľka9[[#This Row],[IČO]],Zlúčenie1[IČO],Zlúčenie1[cis_obce.okres_skratka])</f>
        <v>ZH</v>
      </c>
    </row>
    <row r="4235" spans="1:10" hidden="1" x14ac:dyDescent="0.25">
      <c r="A4235" t="s">
        <v>122</v>
      </c>
      <c r="B4235" t="s">
        <v>172</v>
      </c>
      <c r="C4235" t="s">
        <v>10</v>
      </c>
      <c r="D4235"/>
      <c r="E4235" s="8"/>
      <c r="F4235"/>
      <c r="G4235">
        <f>SUM(Tabuľka9[[#This Row],[Predpokladané spotrebované množstvo 07-12/2022]]*Tabuľka9[[#This Row],[Cena MJ S  DPH]])</f>
        <v>0</v>
      </c>
      <c r="H4235" s="1">
        <v>647934</v>
      </c>
      <c r="I4235" t="str">
        <f>_xlfn.XLOOKUP(Tabuľka9[[#This Row],[IČO]],Zlúčenie1[IČO],Zlúčenie1[zariadenie_short])</f>
        <v>DSS ZH</v>
      </c>
      <c r="J4235" t="str">
        <f>_xlfn.XLOOKUP(Tabuľka9[[#This Row],[IČO]],Zlúčenie1[IČO],Zlúčenie1[cis_obce.okres_skratka])</f>
        <v>ZH</v>
      </c>
    </row>
    <row r="4236" spans="1:10" hidden="1" x14ac:dyDescent="0.25">
      <c r="A4236" t="s">
        <v>122</v>
      </c>
      <c r="B4236" t="s">
        <v>173</v>
      </c>
      <c r="C4236" t="s">
        <v>10</v>
      </c>
      <c r="D4236"/>
      <c r="E4236" s="8"/>
      <c r="F4236"/>
      <c r="G4236">
        <f>SUM(Tabuľka9[[#This Row],[Predpokladané spotrebované množstvo 07-12/2022]]*Tabuľka9[[#This Row],[Cena MJ S  DPH]])</f>
        <v>0</v>
      </c>
      <c r="H4236" s="1">
        <v>647934</v>
      </c>
      <c r="I4236" t="str">
        <f>_xlfn.XLOOKUP(Tabuľka9[[#This Row],[IČO]],Zlúčenie1[IČO],Zlúčenie1[zariadenie_short])</f>
        <v>DSS ZH</v>
      </c>
      <c r="J4236" t="str">
        <f>_xlfn.XLOOKUP(Tabuľka9[[#This Row],[IČO]],Zlúčenie1[IČO],Zlúčenie1[cis_obce.okres_skratka])</f>
        <v>ZH</v>
      </c>
    </row>
    <row r="4237" spans="1:10" hidden="1" x14ac:dyDescent="0.25">
      <c r="A4237" t="s">
        <v>122</v>
      </c>
      <c r="B4237" t="s">
        <v>174</v>
      </c>
      <c r="C4237" t="s">
        <v>10</v>
      </c>
      <c r="D4237"/>
      <c r="E4237" s="8"/>
      <c r="F4237"/>
      <c r="G4237">
        <f>SUM(Tabuľka9[[#This Row],[Predpokladané spotrebované množstvo 07-12/2022]]*Tabuľka9[[#This Row],[Cena MJ S  DPH]])</f>
        <v>0</v>
      </c>
      <c r="H4237" s="1">
        <v>647934</v>
      </c>
      <c r="I4237" t="str">
        <f>_xlfn.XLOOKUP(Tabuľka9[[#This Row],[IČO]],Zlúčenie1[IČO],Zlúčenie1[zariadenie_short])</f>
        <v>DSS ZH</v>
      </c>
      <c r="J4237" t="str">
        <f>_xlfn.XLOOKUP(Tabuľka9[[#This Row],[IČO]],Zlúčenie1[IČO],Zlúčenie1[cis_obce.okres_skratka])</f>
        <v>ZH</v>
      </c>
    </row>
    <row r="4238" spans="1:10" hidden="1" x14ac:dyDescent="0.25">
      <c r="A4238" t="s">
        <v>122</v>
      </c>
      <c r="B4238" t="s">
        <v>175</v>
      </c>
      <c r="C4238" t="s">
        <v>10</v>
      </c>
      <c r="D4238"/>
      <c r="E4238" s="8"/>
      <c r="F4238"/>
      <c r="G4238">
        <f>SUM(Tabuľka9[[#This Row],[Predpokladané spotrebované množstvo 07-12/2022]]*Tabuľka9[[#This Row],[Cena MJ S  DPH]])</f>
        <v>0</v>
      </c>
      <c r="H4238" s="1">
        <v>647934</v>
      </c>
      <c r="I4238" t="str">
        <f>_xlfn.XLOOKUP(Tabuľka9[[#This Row],[IČO]],Zlúčenie1[IČO],Zlúčenie1[zariadenie_short])</f>
        <v>DSS ZH</v>
      </c>
      <c r="J4238" t="str">
        <f>_xlfn.XLOOKUP(Tabuľka9[[#This Row],[IČO]],Zlúčenie1[IČO],Zlúčenie1[cis_obce.okres_skratka])</f>
        <v>ZH</v>
      </c>
    </row>
    <row r="4239" spans="1:10" hidden="1" x14ac:dyDescent="0.25">
      <c r="A4239" t="s">
        <v>122</v>
      </c>
      <c r="B4239" t="s">
        <v>176</v>
      </c>
      <c r="C4239" t="s">
        <v>10</v>
      </c>
      <c r="D4239"/>
      <c r="E4239" s="8"/>
      <c r="F4239"/>
      <c r="G4239">
        <f>SUM(Tabuľka9[[#This Row],[Predpokladané spotrebované množstvo 07-12/2022]]*Tabuľka9[[#This Row],[Cena MJ S  DPH]])</f>
        <v>0</v>
      </c>
      <c r="H4239" s="1">
        <v>647934</v>
      </c>
      <c r="I4239" t="str">
        <f>_xlfn.XLOOKUP(Tabuľka9[[#This Row],[IČO]],Zlúčenie1[IČO],Zlúčenie1[zariadenie_short])</f>
        <v>DSS ZH</v>
      </c>
      <c r="J4239" t="str">
        <f>_xlfn.XLOOKUP(Tabuľka9[[#This Row],[IČO]],Zlúčenie1[IČO],Zlúčenie1[cis_obce.okres_skratka])</f>
        <v>ZH</v>
      </c>
    </row>
    <row r="4240" spans="1:10" hidden="1" x14ac:dyDescent="0.25">
      <c r="A4240" t="s">
        <v>122</v>
      </c>
      <c r="B4240" t="s">
        <v>177</v>
      </c>
      <c r="C4240" t="s">
        <v>10</v>
      </c>
      <c r="D4240"/>
      <c r="E4240" s="8"/>
      <c r="F4240"/>
      <c r="G4240">
        <f>SUM(Tabuľka9[[#This Row],[Predpokladané spotrebované množstvo 07-12/2022]]*Tabuľka9[[#This Row],[Cena MJ S  DPH]])</f>
        <v>0</v>
      </c>
      <c r="H4240" s="1">
        <v>647934</v>
      </c>
      <c r="I4240" t="str">
        <f>_xlfn.XLOOKUP(Tabuľka9[[#This Row],[IČO]],Zlúčenie1[IČO],Zlúčenie1[zariadenie_short])</f>
        <v>DSS ZH</v>
      </c>
      <c r="J4240" t="str">
        <f>_xlfn.XLOOKUP(Tabuľka9[[#This Row],[IČO]],Zlúčenie1[IČO],Zlúčenie1[cis_obce.okres_skratka])</f>
        <v>ZH</v>
      </c>
    </row>
    <row r="4241" spans="1:10" hidden="1" x14ac:dyDescent="0.25">
      <c r="A4241" t="s">
        <v>122</v>
      </c>
      <c r="B4241" t="s">
        <v>178</v>
      </c>
      <c r="C4241" t="s">
        <v>10</v>
      </c>
      <c r="D4241"/>
      <c r="E4241" s="8"/>
      <c r="F4241"/>
      <c r="G4241">
        <f>SUM(Tabuľka9[[#This Row],[Predpokladané spotrebované množstvo 07-12/2022]]*Tabuľka9[[#This Row],[Cena MJ S  DPH]])</f>
        <v>0</v>
      </c>
      <c r="H4241" s="1">
        <v>647934</v>
      </c>
      <c r="I4241" t="str">
        <f>_xlfn.XLOOKUP(Tabuľka9[[#This Row],[IČO]],Zlúčenie1[IČO],Zlúčenie1[zariadenie_short])</f>
        <v>DSS ZH</v>
      </c>
      <c r="J4241" t="str">
        <f>_xlfn.XLOOKUP(Tabuľka9[[#This Row],[IČO]],Zlúčenie1[IČO],Zlúčenie1[cis_obce.okres_skratka])</f>
        <v>ZH</v>
      </c>
    </row>
    <row r="4242" spans="1:10" hidden="1" x14ac:dyDescent="0.25">
      <c r="A4242" t="s">
        <v>122</v>
      </c>
      <c r="B4242" t="s">
        <v>179</v>
      </c>
      <c r="C4242" t="s">
        <v>10</v>
      </c>
      <c r="D4242"/>
      <c r="E4242" s="8"/>
      <c r="F4242"/>
      <c r="G4242">
        <f>SUM(Tabuľka9[[#This Row],[Predpokladané spotrebované množstvo 07-12/2022]]*Tabuľka9[[#This Row],[Cena MJ S  DPH]])</f>
        <v>0</v>
      </c>
      <c r="H4242" s="1">
        <v>647934</v>
      </c>
      <c r="I4242" t="str">
        <f>_xlfn.XLOOKUP(Tabuľka9[[#This Row],[IČO]],Zlúčenie1[IČO],Zlúčenie1[zariadenie_short])</f>
        <v>DSS ZH</v>
      </c>
      <c r="J4242" t="str">
        <f>_xlfn.XLOOKUP(Tabuľka9[[#This Row],[IČO]],Zlúčenie1[IČO],Zlúčenie1[cis_obce.okres_skratka])</f>
        <v>ZH</v>
      </c>
    </row>
    <row r="4243" spans="1:10" hidden="1" x14ac:dyDescent="0.25">
      <c r="A4243" t="s">
        <v>122</v>
      </c>
      <c r="B4243" t="s">
        <v>180</v>
      </c>
      <c r="C4243" t="s">
        <v>10</v>
      </c>
      <c r="D4243"/>
      <c r="E4243" s="8"/>
      <c r="F4243"/>
      <c r="G4243">
        <f>SUM(Tabuľka9[[#This Row],[Predpokladané spotrebované množstvo 07-12/2022]]*Tabuľka9[[#This Row],[Cena MJ S  DPH]])</f>
        <v>0</v>
      </c>
      <c r="H4243" s="1">
        <v>647934</v>
      </c>
      <c r="I4243" t="str">
        <f>_xlfn.XLOOKUP(Tabuľka9[[#This Row],[IČO]],Zlúčenie1[IČO],Zlúčenie1[zariadenie_short])</f>
        <v>DSS ZH</v>
      </c>
      <c r="J4243" t="str">
        <f>_xlfn.XLOOKUP(Tabuľka9[[#This Row],[IČO]],Zlúčenie1[IČO],Zlúčenie1[cis_obce.okres_skratka])</f>
        <v>ZH</v>
      </c>
    </row>
    <row r="4244" spans="1:10" hidden="1" x14ac:dyDescent="0.25">
      <c r="A4244" t="s">
        <v>122</v>
      </c>
      <c r="B4244" t="s">
        <v>181</v>
      </c>
      <c r="C4244" t="s">
        <v>10</v>
      </c>
      <c r="D4244"/>
      <c r="E4244" s="8"/>
      <c r="F4244"/>
      <c r="G4244">
        <f>SUM(Tabuľka9[[#This Row],[Predpokladané spotrebované množstvo 07-12/2022]]*Tabuľka9[[#This Row],[Cena MJ S  DPH]])</f>
        <v>0</v>
      </c>
      <c r="H4244" s="1">
        <v>647934</v>
      </c>
      <c r="I4244" t="str">
        <f>_xlfn.XLOOKUP(Tabuľka9[[#This Row],[IČO]],Zlúčenie1[IČO],Zlúčenie1[zariadenie_short])</f>
        <v>DSS ZH</v>
      </c>
      <c r="J4244" t="str">
        <f>_xlfn.XLOOKUP(Tabuľka9[[#This Row],[IČO]],Zlúčenie1[IČO],Zlúčenie1[cis_obce.okres_skratka])</f>
        <v>ZH</v>
      </c>
    </row>
    <row r="4245" spans="1:10" hidden="1" x14ac:dyDescent="0.25">
      <c r="A4245" t="s">
        <v>122</v>
      </c>
      <c r="B4245" t="s">
        <v>182</v>
      </c>
      <c r="C4245" t="s">
        <v>10</v>
      </c>
      <c r="D4245"/>
      <c r="E4245" s="8"/>
      <c r="F4245"/>
      <c r="G4245">
        <f>SUM(Tabuľka9[[#This Row],[Predpokladané spotrebované množstvo 07-12/2022]]*Tabuľka9[[#This Row],[Cena MJ S  DPH]])</f>
        <v>0</v>
      </c>
      <c r="H4245" s="1">
        <v>647934</v>
      </c>
      <c r="I4245" t="str">
        <f>_xlfn.XLOOKUP(Tabuľka9[[#This Row],[IČO]],Zlúčenie1[IČO],Zlúčenie1[zariadenie_short])</f>
        <v>DSS ZH</v>
      </c>
      <c r="J4245" t="str">
        <f>_xlfn.XLOOKUP(Tabuľka9[[#This Row],[IČO]],Zlúčenie1[IČO],Zlúčenie1[cis_obce.okres_skratka])</f>
        <v>ZH</v>
      </c>
    </row>
    <row r="4246" spans="1:10" hidden="1" x14ac:dyDescent="0.25">
      <c r="A4246" t="s">
        <v>122</v>
      </c>
      <c r="B4246" t="s">
        <v>183</v>
      </c>
      <c r="C4246" t="s">
        <v>10</v>
      </c>
      <c r="D4246"/>
      <c r="E4246" s="8"/>
      <c r="F4246"/>
      <c r="G4246">
        <f>SUM(Tabuľka9[[#This Row],[Predpokladané spotrebované množstvo 07-12/2022]]*Tabuľka9[[#This Row],[Cena MJ S  DPH]])</f>
        <v>0</v>
      </c>
      <c r="H4246" s="1">
        <v>647934</v>
      </c>
      <c r="I4246" t="str">
        <f>_xlfn.XLOOKUP(Tabuľka9[[#This Row],[IČO]],Zlúčenie1[IČO],Zlúčenie1[zariadenie_short])</f>
        <v>DSS ZH</v>
      </c>
      <c r="J4246" t="str">
        <f>_xlfn.XLOOKUP(Tabuľka9[[#This Row],[IČO]],Zlúčenie1[IČO],Zlúčenie1[cis_obce.okres_skratka])</f>
        <v>ZH</v>
      </c>
    </row>
    <row r="4247" spans="1:10" hidden="1" x14ac:dyDescent="0.25">
      <c r="A4247" t="s">
        <v>122</v>
      </c>
      <c r="B4247" t="s">
        <v>184</v>
      </c>
      <c r="C4247" t="s">
        <v>10</v>
      </c>
      <c r="D4247"/>
      <c r="E4247" s="8"/>
      <c r="F4247"/>
      <c r="G4247">
        <f>SUM(Tabuľka9[[#This Row],[Predpokladané spotrebované množstvo 07-12/2022]]*Tabuľka9[[#This Row],[Cena MJ S  DPH]])</f>
        <v>0</v>
      </c>
      <c r="H4247" s="1">
        <v>647934</v>
      </c>
      <c r="I4247" t="str">
        <f>_xlfn.XLOOKUP(Tabuľka9[[#This Row],[IČO]],Zlúčenie1[IČO],Zlúčenie1[zariadenie_short])</f>
        <v>DSS ZH</v>
      </c>
      <c r="J4247" t="str">
        <f>_xlfn.XLOOKUP(Tabuľka9[[#This Row],[IČO]],Zlúčenie1[IČO],Zlúčenie1[cis_obce.okres_skratka])</f>
        <v>ZH</v>
      </c>
    </row>
    <row r="4248" spans="1:10" hidden="1" x14ac:dyDescent="0.25">
      <c r="A4248" t="s">
        <v>122</v>
      </c>
      <c r="B4248" t="s">
        <v>185</v>
      </c>
      <c r="C4248" t="s">
        <v>10</v>
      </c>
      <c r="D4248"/>
      <c r="E4248" s="8"/>
      <c r="F4248"/>
      <c r="G4248">
        <f>SUM(Tabuľka9[[#This Row],[Predpokladané spotrebované množstvo 07-12/2022]]*Tabuľka9[[#This Row],[Cena MJ S  DPH]])</f>
        <v>0</v>
      </c>
      <c r="H4248" s="1">
        <v>647934</v>
      </c>
      <c r="I4248" t="str">
        <f>_xlfn.XLOOKUP(Tabuľka9[[#This Row],[IČO]],Zlúčenie1[IČO],Zlúčenie1[zariadenie_short])</f>
        <v>DSS ZH</v>
      </c>
      <c r="J4248" t="str">
        <f>_xlfn.XLOOKUP(Tabuľka9[[#This Row],[IČO]],Zlúčenie1[IČO],Zlúčenie1[cis_obce.okres_skratka])</f>
        <v>ZH</v>
      </c>
    </row>
    <row r="4249" spans="1:10" hidden="1" x14ac:dyDescent="0.25">
      <c r="A4249" t="s">
        <v>92</v>
      </c>
      <c r="B4249" t="s">
        <v>186</v>
      </c>
      <c r="C4249" t="s">
        <v>45</v>
      </c>
      <c r="D4249"/>
      <c r="E4249" s="8"/>
      <c r="F4249"/>
      <c r="G4249">
        <f>SUM(Tabuľka9[[#This Row],[Predpokladané spotrebované množstvo 07-12/2022]]*Tabuľka9[[#This Row],[Cena MJ S  DPH]])</f>
        <v>0</v>
      </c>
      <c r="H4249" s="1">
        <v>647934</v>
      </c>
      <c r="I4249" t="str">
        <f>_xlfn.XLOOKUP(Tabuľka9[[#This Row],[IČO]],Zlúčenie1[IČO],Zlúčenie1[zariadenie_short])</f>
        <v>DSS ZH</v>
      </c>
      <c r="J4249" t="str">
        <f>_xlfn.XLOOKUP(Tabuľka9[[#This Row],[IČO]],Zlúčenie1[IČO],Zlúčenie1[cis_obce.okres_skratka])</f>
        <v>ZH</v>
      </c>
    </row>
    <row r="4250" spans="1:10" hidden="1" x14ac:dyDescent="0.25">
      <c r="A4250" t="s">
        <v>92</v>
      </c>
      <c r="B4250" t="s">
        <v>187</v>
      </c>
      <c r="C4250" t="s">
        <v>10</v>
      </c>
      <c r="D4250"/>
      <c r="E4250" s="8"/>
      <c r="F4250"/>
      <c r="G4250">
        <f>SUM(Tabuľka9[[#This Row],[Predpokladané spotrebované množstvo 07-12/2022]]*Tabuľka9[[#This Row],[Cena MJ S  DPH]])</f>
        <v>0</v>
      </c>
      <c r="H4250" s="1">
        <v>647934</v>
      </c>
      <c r="I4250" t="str">
        <f>_xlfn.XLOOKUP(Tabuľka9[[#This Row],[IČO]],Zlúčenie1[IČO],Zlúčenie1[zariadenie_short])</f>
        <v>DSS ZH</v>
      </c>
      <c r="J4250" t="str">
        <f>_xlfn.XLOOKUP(Tabuľka9[[#This Row],[IČO]],Zlúčenie1[IČO],Zlúčenie1[cis_obce.okres_skratka])</f>
        <v>ZH</v>
      </c>
    </row>
    <row r="4251" spans="1:10" hidden="1" x14ac:dyDescent="0.25">
      <c r="A4251" t="s">
        <v>92</v>
      </c>
      <c r="B4251" t="s">
        <v>188</v>
      </c>
      <c r="C4251" t="s">
        <v>10</v>
      </c>
      <c r="D4251"/>
      <c r="E4251" s="8"/>
      <c r="F4251"/>
      <c r="G4251">
        <f>SUM(Tabuľka9[[#This Row],[Predpokladané spotrebované množstvo 07-12/2022]]*Tabuľka9[[#This Row],[Cena MJ S  DPH]])</f>
        <v>0</v>
      </c>
      <c r="H4251" s="1">
        <v>647934</v>
      </c>
      <c r="I4251" t="str">
        <f>_xlfn.XLOOKUP(Tabuľka9[[#This Row],[IČO]],Zlúčenie1[IČO],Zlúčenie1[zariadenie_short])</f>
        <v>DSS ZH</v>
      </c>
      <c r="J4251" t="str">
        <f>_xlfn.XLOOKUP(Tabuľka9[[#This Row],[IČO]],Zlúčenie1[IČO],Zlúčenie1[cis_obce.okres_skratka])</f>
        <v>ZH</v>
      </c>
    </row>
    <row r="4252" spans="1:10" hidden="1" x14ac:dyDescent="0.25">
      <c r="A4252" t="s">
        <v>7</v>
      </c>
      <c r="B4252" t="s">
        <v>8</v>
      </c>
      <c r="C4252" t="s">
        <v>10</v>
      </c>
      <c r="D4252"/>
      <c r="E4252" s="8"/>
      <c r="F4252"/>
      <c r="G4252">
        <f>SUM(Tabuľka9[[#This Row],[Predpokladané spotrebované množstvo 07-12/2022]]*Tabuľka9[[#This Row],[Cena MJ S  DPH]])</f>
        <v>0</v>
      </c>
      <c r="H4252" s="1">
        <v>648515</v>
      </c>
      <c r="I4252" t="str">
        <f>_xlfn.XLOOKUP(Tabuľka9[[#This Row],[IČO]],Zlúčenie1[IČO],Zlúčenie1[zariadenie_short])</f>
        <v>DSS ZV</v>
      </c>
      <c r="J4252" t="str">
        <f>_xlfn.XLOOKUP(Tabuľka9[[#This Row],[IČO]],Zlúčenie1[IČO],Zlúčenie1[cis_obce.okres_skratka])</f>
        <v>ZV</v>
      </c>
    </row>
    <row r="4253" spans="1:10" hidden="1" x14ac:dyDescent="0.25">
      <c r="A4253" t="s">
        <v>7</v>
      </c>
      <c r="B4253" t="s">
        <v>9</v>
      </c>
      <c r="C4253" t="s">
        <v>10</v>
      </c>
      <c r="D4253"/>
      <c r="E4253" s="8"/>
      <c r="F4253"/>
      <c r="G4253">
        <f>SUM(Tabuľka9[[#This Row],[Predpokladané spotrebované množstvo 07-12/2022]]*Tabuľka9[[#This Row],[Cena MJ S  DPH]])</f>
        <v>0</v>
      </c>
      <c r="H4253" s="1">
        <v>648515</v>
      </c>
      <c r="I4253" t="str">
        <f>_xlfn.XLOOKUP(Tabuľka9[[#This Row],[IČO]],Zlúčenie1[IČO],Zlúčenie1[zariadenie_short])</f>
        <v>DSS ZV</v>
      </c>
      <c r="J4253" t="str">
        <f>_xlfn.XLOOKUP(Tabuľka9[[#This Row],[IČO]],Zlúčenie1[IČO],Zlúčenie1[cis_obce.okres_skratka])</f>
        <v>ZV</v>
      </c>
    </row>
    <row r="4254" spans="1:10" hidden="1" x14ac:dyDescent="0.25">
      <c r="A4254" t="s">
        <v>7</v>
      </c>
      <c r="B4254" t="s">
        <v>11</v>
      </c>
      <c r="C4254" t="s">
        <v>10</v>
      </c>
      <c r="D4254"/>
      <c r="E4254" s="8"/>
      <c r="F4254"/>
      <c r="G4254">
        <f>SUM(Tabuľka9[[#This Row],[Predpokladané spotrebované množstvo 07-12/2022]]*Tabuľka9[[#This Row],[Cena MJ S  DPH]])</f>
        <v>0</v>
      </c>
      <c r="H4254" s="1">
        <v>648515</v>
      </c>
      <c r="I4254" t="str">
        <f>_xlfn.XLOOKUP(Tabuľka9[[#This Row],[IČO]],Zlúčenie1[IČO],Zlúčenie1[zariadenie_short])</f>
        <v>DSS ZV</v>
      </c>
      <c r="J4254" t="str">
        <f>_xlfn.XLOOKUP(Tabuľka9[[#This Row],[IČO]],Zlúčenie1[IČO],Zlúčenie1[cis_obce.okres_skratka])</f>
        <v>ZV</v>
      </c>
    </row>
    <row r="4255" spans="1:10" hidden="1" x14ac:dyDescent="0.25">
      <c r="A4255" t="s">
        <v>7</v>
      </c>
      <c r="B4255" t="s">
        <v>12</v>
      </c>
      <c r="C4255" t="s">
        <v>10</v>
      </c>
      <c r="D4255"/>
      <c r="E4255" s="8">
        <v>0.45</v>
      </c>
      <c r="F4255">
        <v>1000</v>
      </c>
      <c r="G4255">
        <f>SUM(Tabuľka9[[#This Row],[Predpokladané spotrebované množstvo 07-12/2022]]*Tabuľka9[[#This Row],[Cena MJ S  DPH]])</f>
        <v>450</v>
      </c>
      <c r="H4255" s="1">
        <v>648515</v>
      </c>
      <c r="I4255" t="str">
        <f>_xlfn.XLOOKUP(Tabuľka9[[#This Row],[IČO]],Zlúčenie1[IČO],Zlúčenie1[zariadenie_short])</f>
        <v>DSS ZV</v>
      </c>
      <c r="J4255" t="str">
        <f>_xlfn.XLOOKUP(Tabuľka9[[#This Row],[IČO]],Zlúčenie1[IČO],Zlúčenie1[cis_obce.okres_skratka])</f>
        <v>ZV</v>
      </c>
    </row>
    <row r="4256" spans="1:10" hidden="1" x14ac:dyDescent="0.25">
      <c r="A4256" t="s">
        <v>7</v>
      </c>
      <c r="B4256" t="s">
        <v>13</v>
      </c>
      <c r="C4256" t="s">
        <v>10</v>
      </c>
      <c r="D4256"/>
      <c r="E4256" s="8"/>
      <c r="F4256"/>
      <c r="G4256">
        <f>SUM(Tabuľka9[[#This Row],[Predpokladané spotrebované množstvo 07-12/2022]]*Tabuľka9[[#This Row],[Cena MJ S  DPH]])</f>
        <v>0</v>
      </c>
      <c r="H4256" s="1">
        <v>648515</v>
      </c>
      <c r="I4256" t="str">
        <f>_xlfn.XLOOKUP(Tabuľka9[[#This Row],[IČO]],Zlúčenie1[IČO],Zlúčenie1[zariadenie_short])</f>
        <v>DSS ZV</v>
      </c>
      <c r="J4256" t="str">
        <f>_xlfn.XLOOKUP(Tabuľka9[[#This Row],[IČO]],Zlúčenie1[IČO],Zlúčenie1[cis_obce.okres_skratka])</f>
        <v>ZV</v>
      </c>
    </row>
    <row r="4257" spans="1:10" hidden="1" x14ac:dyDescent="0.25">
      <c r="A4257" t="s">
        <v>7</v>
      </c>
      <c r="B4257" t="s">
        <v>14</v>
      </c>
      <c r="C4257" t="s">
        <v>10</v>
      </c>
      <c r="D4257"/>
      <c r="E4257" s="8"/>
      <c r="F4257"/>
      <c r="G4257">
        <f>SUM(Tabuľka9[[#This Row],[Predpokladané spotrebované množstvo 07-12/2022]]*Tabuľka9[[#This Row],[Cena MJ S  DPH]])</f>
        <v>0</v>
      </c>
      <c r="H4257" s="1">
        <v>648515</v>
      </c>
      <c r="I4257" t="str">
        <f>_xlfn.XLOOKUP(Tabuľka9[[#This Row],[IČO]],Zlúčenie1[IČO],Zlúčenie1[zariadenie_short])</f>
        <v>DSS ZV</v>
      </c>
      <c r="J4257" t="str">
        <f>_xlfn.XLOOKUP(Tabuľka9[[#This Row],[IČO]],Zlúčenie1[IČO],Zlúčenie1[cis_obce.okres_skratka])</f>
        <v>ZV</v>
      </c>
    </row>
    <row r="4258" spans="1:10" hidden="1" x14ac:dyDescent="0.25">
      <c r="A4258" t="s">
        <v>7</v>
      </c>
      <c r="B4258" t="s">
        <v>15</v>
      </c>
      <c r="C4258" t="s">
        <v>16</v>
      </c>
      <c r="D4258"/>
      <c r="E4258" s="8"/>
      <c r="F4258"/>
      <c r="G4258">
        <f>SUM(Tabuľka9[[#This Row],[Predpokladané spotrebované množstvo 07-12/2022]]*Tabuľka9[[#This Row],[Cena MJ S  DPH]])</f>
        <v>0</v>
      </c>
      <c r="H4258" s="1">
        <v>648515</v>
      </c>
      <c r="I4258" t="str">
        <f>_xlfn.XLOOKUP(Tabuľka9[[#This Row],[IČO]],Zlúčenie1[IČO],Zlúčenie1[zariadenie_short])</f>
        <v>DSS ZV</v>
      </c>
      <c r="J4258" t="str">
        <f>_xlfn.XLOOKUP(Tabuľka9[[#This Row],[IČO]],Zlúčenie1[IČO],Zlúčenie1[cis_obce.okres_skratka])</f>
        <v>ZV</v>
      </c>
    </row>
    <row r="4259" spans="1:10" hidden="1" x14ac:dyDescent="0.25">
      <c r="A4259" t="s">
        <v>7</v>
      </c>
      <c r="B4259" t="s">
        <v>17</v>
      </c>
      <c r="C4259" t="s">
        <v>10</v>
      </c>
      <c r="D4259"/>
      <c r="E4259" s="8"/>
      <c r="F4259"/>
      <c r="G4259">
        <f>SUM(Tabuľka9[[#This Row],[Predpokladané spotrebované množstvo 07-12/2022]]*Tabuľka9[[#This Row],[Cena MJ S  DPH]])</f>
        <v>0</v>
      </c>
      <c r="H4259" s="1">
        <v>648515</v>
      </c>
      <c r="I4259" t="str">
        <f>_xlfn.XLOOKUP(Tabuľka9[[#This Row],[IČO]],Zlúčenie1[IČO],Zlúčenie1[zariadenie_short])</f>
        <v>DSS ZV</v>
      </c>
      <c r="J4259" t="str">
        <f>_xlfn.XLOOKUP(Tabuľka9[[#This Row],[IČO]],Zlúčenie1[IČO],Zlúčenie1[cis_obce.okres_skratka])</f>
        <v>ZV</v>
      </c>
    </row>
    <row r="4260" spans="1:10" hidden="1" x14ac:dyDescent="0.25">
      <c r="A4260" t="s">
        <v>7</v>
      </c>
      <c r="B4260" t="s">
        <v>18</v>
      </c>
      <c r="C4260" t="s">
        <v>10</v>
      </c>
      <c r="D4260"/>
      <c r="E4260" s="8"/>
      <c r="F4260"/>
      <c r="G4260">
        <f>SUM(Tabuľka9[[#This Row],[Predpokladané spotrebované množstvo 07-12/2022]]*Tabuľka9[[#This Row],[Cena MJ S  DPH]])</f>
        <v>0</v>
      </c>
      <c r="H4260" s="1">
        <v>648515</v>
      </c>
      <c r="I4260" t="str">
        <f>_xlfn.XLOOKUP(Tabuľka9[[#This Row],[IČO]],Zlúčenie1[IČO],Zlúčenie1[zariadenie_short])</f>
        <v>DSS ZV</v>
      </c>
      <c r="J4260" t="str">
        <f>_xlfn.XLOOKUP(Tabuľka9[[#This Row],[IČO]],Zlúčenie1[IČO],Zlúčenie1[cis_obce.okres_skratka])</f>
        <v>ZV</v>
      </c>
    </row>
    <row r="4261" spans="1:10" hidden="1" x14ac:dyDescent="0.25">
      <c r="A4261" t="s">
        <v>7</v>
      </c>
      <c r="B4261" t="s">
        <v>19</v>
      </c>
      <c r="C4261" t="s">
        <v>10</v>
      </c>
      <c r="D4261"/>
      <c r="E4261" s="8"/>
      <c r="F4261"/>
      <c r="G4261">
        <f>SUM(Tabuľka9[[#This Row],[Predpokladané spotrebované množstvo 07-12/2022]]*Tabuľka9[[#This Row],[Cena MJ S  DPH]])</f>
        <v>0</v>
      </c>
      <c r="H4261" s="1">
        <v>648515</v>
      </c>
      <c r="I4261" t="str">
        <f>_xlfn.XLOOKUP(Tabuľka9[[#This Row],[IČO]],Zlúčenie1[IČO],Zlúčenie1[zariadenie_short])</f>
        <v>DSS ZV</v>
      </c>
      <c r="J4261" t="str">
        <f>_xlfn.XLOOKUP(Tabuľka9[[#This Row],[IČO]],Zlúčenie1[IČO],Zlúčenie1[cis_obce.okres_skratka])</f>
        <v>ZV</v>
      </c>
    </row>
    <row r="4262" spans="1:10" hidden="1" x14ac:dyDescent="0.25">
      <c r="A4262" t="s">
        <v>7</v>
      </c>
      <c r="B4262" t="s">
        <v>20</v>
      </c>
      <c r="C4262" t="s">
        <v>10</v>
      </c>
      <c r="D4262"/>
      <c r="E4262" s="8"/>
      <c r="F4262"/>
      <c r="G4262">
        <f>SUM(Tabuľka9[[#This Row],[Predpokladané spotrebované množstvo 07-12/2022]]*Tabuľka9[[#This Row],[Cena MJ S  DPH]])</f>
        <v>0</v>
      </c>
      <c r="H4262" s="1">
        <v>648515</v>
      </c>
      <c r="I4262" t="str">
        <f>_xlfn.XLOOKUP(Tabuľka9[[#This Row],[IČO]],Zlúčenie1[IČO],Zlúčenie1[zariadenie_short])</f>
        <v>DSS ZV</v>
      </c>
      <c r="J4262" t="str">
        <f>_xlfn.XLOOKUP(Tabuľka9[[#This Row],[IČO]],Zlúčenie1[IČO],Zlúčenie1[cis_obce.okres_skratka])</f>
        <v>ZV</v>
      </c>
    </row>
    <row r="4263" spans="1:10" hidden="1" x14ac:dyDescent="0.25">
      <c r="A4263" t="s">
        <v>7</v>
      </c>
      <c r="B4263" t="s">
        <v>21</v>
      </c>
      <c r="C4263" t="s">
        <v>22</v>
      </c>
      <c r="D4263"/>
      <c r="E4263" s="8"/>
      <c r="F4263"/>
      <c r="G4263">
        <f>SUM(Tabuľka9[[#This Row],[Predpokladané spotrebované množstvo 07-12/2022]]*Tabuľka9[[#This Row],[Cena MJ S  DPH]])</f>
        <v>0</v>
      </c>
      <c r="H4263" s="1">
        <v>648515</v>
      </c>
      <c r="I4263" t="str">
        <f>_xlfn.XLOOKUP(Tabuľka9[[#This Row],[IČO]],Zlúčenie1[IČO],Zlúčenie1[zariadenie_short])</f>
        <v>DSS ZV</v>
      </c>
      <c r="J4263" t="str">
        <f>_xlfn.XLOOKUP(Tabuľka9[[#This Row],[IČO]],Zlúčenie1[IČO],Zlúčenie1[cis_obce.okres_skratka])</f>
        <v>ZV</v>
      </c>
    </row>
    <row r="4264" spans="1:10" hidden="1" x14ac:dyDescent="0.25">
      <c r="A4264" t="s">
        <v>7</v>
      </c>
      <c r="B4264" t="s">
        <v>23</v>
      </c>
      <c r="C4264" t="s">
        <v>10</v>
      </c>
      <c r="D4264"/>
      <c r="E4264" s="8"/>
      <c r="F4264"/>
      <c r="G4264">
        <f>SUM(Tabuľka9[[#This Row],[Predpokladané spotrebované množstvo 07-12/2022]]*Tabuľka9[[#This Row],[Cena MJ S  DPH]])</f>
        <v>0</v>
      </c>
      <c r="H4264" s="1">
        <v>648515</v>
      </c>
      <c r="I4264" t="str">
        <f>_xlfn.XLOOKUP(Tabuľka9[[#This Row],[IČO]],Zlúčenie1[IČO],Zlúčenie1[zariadenie_short])</f>
        <v>DSS ZV</v>
      </c>
      <c r="J4264" t="str">
        <f>_xlfn.XLOOKUP(Tabuľka9[[#This Row],[IČO]],Zlúčenie1[IČO],Zlúčenie1[cis_obce.okres_skratka])</f>
        <v>ZV</v>
      </c>
    </row>
    <row r="4265" spans="1:10" hidden="1" x14ac:dyDescent="0.25">
      <c r="A4265" t="s">
        <v>7</v>
      </c>
      <c r="B4265" t="s">
        <v>24</v>
      </c>
      <c r="C4265" t="s">
        <v>10</v>
      </c>
      <c r="D4265"/>
      <c r="E4265" s="8"/>
      <c r="F4265"/>
      <c r="G4265">
        <f>SUM(Tabuľka9[[#This Row],[Predpokladané spotrebované množstvo 07-12/2022]]*Tabuľka9[[#This Row],[Cena MJ S  DPH]])</f>
        <v>0</v>
      </c>
      <c r="H4265" s="1">
        <v>648515</v>
      </c>
      <c r="I4265" t="str">
        <f>_xlfn.XLOOKUP(Tabuľka9[[#This Row],[IČO]],Zlúčenie1[IČO],Zlúčenie1[zariadenie_short])</f>
        <v>DSS ZV</v>
      </c>
      <c r="J4265" t="str">
        <f>_xlfn.XLOOKUP(Tabuľka9[[#This Row],[IČO]],Zlúčenie1[IČO],Zlúčenie1[cis_obce.okres_skratka])</f>
        <v>ZV</v>
      </c>
    </row>
    <row r="4266" spans="1:10" hidden="1" x14ac:dyDescent="0.25">
      <c r="A4266" t="s">
        <v>7</v>
      </c>
      <c r="B4266" t="s">
        <v>25</v>
      </c>
      <c r="C4266" t="s">
        <v>10</v>
      </c>
      <c r="D4266"/>
      <c r="E4266" s="8"/>
      <c r="F4266"/>
      <c r="G4266">
        <f>SUM(Tabuľka9[[#This Row],[Predpokladané spotrebované množstvo 07-12/2022]]*Tabuľka9[[#This Row],[Cena MJ S  DPH]])</f>
        <v>0</v>
      </c>
      <c r="H4266" s="1">
        <v>648515</v>
      </c>
      <c r="I4266" t="str">
        <f>_xlfn.XLOOKUP(Tabuľka9[[#This Row],[IČO]],Zlúčenie1[IČO],Zlúčenie1[zariadenie_short])</f>
        <v>DSS ZV</v>
      </c>
      <c r="J4266" t="str">
        <f>_xlfn.XLOOKUP(Tabuľka9[[#This Row],[IČO]],Zlúčenie1[IČO],Zlúčenie1[cis_obce.okres_skratka])</f>
        <v>ZV</v>
      </c>
    </row>
    <row r="4267" spans="1:10" hidden="1" x14ac:dyDescent="0.25">
      <c r="A4267" t="s">
        <v>7</v>
      </c>
      <c r="B4267" t="s">
        <v>26</v>
      </c>
      <c r="C4267" t="s">
        <v>10</v>
      </c>
      <c r="D4267"/>
      <c r="E4267" s="8">
        <v>1.1000000000000001</v>
      </c>
      <c r="F4267">
        <v>1000</v>
      </c>
      <c r="G4267">
        <f>SUM(Tabuľka9[[#This Row],[Predpokladané spotrebované množstvo 07-12/2022]]*Tabuľka9[[#This Row],[Cena MJ S  DPH]])</f>
        <v>1100</v>
      </c>
      <c r="H4267" s="1">
        <v>648515</v>
      </c>
      <c r="I4267" t="str">
        <f>_xlfn.XLOOKUP(Tabuľka9[[#This Row],[IČO]],Zlúčenie1[IČO],Zlúčenie1[zariadenie_short])</f>
        <v>DSS ZV</v>
      </c>
      <c r="J4267" t="str">
        <f>_xlfn.XLOOKUP(Tabuľka9[[#This Row],[IČO]],Zlúčenie1[IČO],Zlúčenie1[cis_obce.okres_skratka])</f>
        <v>ZV</v>
      </c>
    </row>
    <row r="4268" spans="1:10" hidden="1" x14ac:dyDescent="0.25">
      <c r="A4268" t="s">
        <v>7</v>
      </c>
      <c r="B4268" t="s">
        <v>27</v>
      </c>
      <c r="C4268" t="s">
        <v>10</v>
      </c>
      <c r="D4268"/>
      <c r="E4268" s="8">
        <v>0.6</v>
      </c>
      <c r="F4268">
        <v>2000</v>
      </c>
      <c r="G4268">
        <f>SUM(Tabuľka9[[#This Row],[Predpokladané spotrebované množstvo 07-12/2022]]*Tabuľka9[[#This Row],[Cena MJ S  DPH]])</f>
        <v>1200</v>
      </c>
      <c r="H4268" s="1">
        <v>648515</v>
      </c>
      <c r="I4268" t="str">
        <f>_xlfn.XLOOKUP(Tabuľka9[[#This Row],[IČO]],Zlúčenie1[IČO],Zlúčenie1[zariadenie_short])</f>
        <v>DSS ZV</v>
      </c>
      <c r="J4268" t="str">
        <f>_xlfn.XLOOKUP(Tabuľka9[[#This Row],[IČO]],Zlúčenie1[IČO],Zlúčenie1[cis_obce.okres_skratka])</f>
        <v>ZV</v>
      </c>
    </row>
    <row r="4269" spans="1:10" hidden="1" x14ac:dyDescent="0.25">
      <c r="A4269" t="s">
        <v>7</v>
      </c>
      <c r="B4269" t="s">
        <v>28</v>
      </c>
      <c r="C4269" t="s">
        <v>10</v>
      </c>
      <c r="D4269"/>
      <c r="E4269" s="8">
        <v>0.6</v>
      </c>
      <c r="F4269">
        <v>250</v>
      </c>
      <c r="G4269">
        <f>SUM(Tabuľka9[[#This Row],[Predpokladané spotrebované množstvo 07-12/2022]]*Tabuľka9[[#This Row],[Cena MJ S  DPH]])</f>
        <v>150</v>
      </c>
      <c r="H4269" s="1">
        <v>648515</v>
      </c>
      <c r="I4269" t="str">
        <f>_xlfn.XLOOKUP(Tabuľka9[[#This Row],[IČO]],Zlúčenie1[IČO],Zlúčenie1[zariadenie_short])</f>
        <v>DSS ZV</v>
      </c>
      <c r="J4269" t="str">
        <f>_xlfn.XLOOKUP(Tabuľka9[[#This Row],[IČO]],Zlúčenie1[IČO],Zlúčenie1[cis_obce.okres_skratka])</f>
        <v>ZV</v>
      </c>
    </row>
    <row r="4270" spans="1:10" hidden="1" x14ac:dyDescent="0.25">
      <c r="A4270" t="s">
        <v>7</v>
      </c>
      <c r="B4270" t="s">
        <v>29</v>
      </c>
      <c r="C4270" t="s">
        <v>16</v>
      </c>
      <c r="D4270"/>
      <c r="E4270" s="8"/>
      <c r="F4270"/>
      <c r="G4270">
        <f>SUM(Tabuľka9[[#This Row],[Predpokladané spotrebované množstvo 07-12/2022]]*Tabuľka9[[#This Row],[Cena MJ S  DPH]])</f>
        <v>0</v>
      </c>
      <c r="H4270" s="1">
        <v>648515</v>
      </c>
      <c r="I4270" t="str">
        <f>_xlfn.XLOOKUP(Tabuľka9[[#This Row],[IČO]],Zlúčenie1[IČO],Zlúčenie1[zariadenie_short])</f>
        <v>DSS ZV</v>
      </c>
      <c r="J4270" t="str">
        <f>_xlfn.XLOOKUP(Tabuľka9[[#This Row],[IČO]],Zlúčenie1[IČO],Zlúčenie1[cis_obce.okres_skratka])</f>
        <v>ZV</v>
      </c>
    </row>
    <row r="4271" spans="1:10" hidden="1" x14ac:dyDescent="0.25">
      <c r="A4271" t="s">
        <v>7</v>
      </c>
      <c r="B4271" t="s">
        <v>30</v>
      </c>
      <c r="C4271" t="s">
        <v>10</v>
      </c>
      <c r="D4271"/>
      <c r="E4271" s="8"/>
      <c r="F4271"/>
      <c r="G4271">
        <f>SUM(Tabuľka9[[#This Row],[Predpokladané spotrebované množstvo 07-12/2022]]*Tabuľka9[[#This Row],[Cena MJ S  DPH]])</f>
        <v>0</v>
      </c>
      <c r="H4271" s="1">
        <v>648515</v>
      </c>
      <c r="I4271" t="str">
        <f>_xlfn.XLOOKUP(Tabuľka9[[#This Row],[IČO]],Zlúčenie1[IČO],Zlúčenie1[zariadenie_short])</f>
        <v>DSS ZV</v>
      </c>
      <c r="J4271" t="str">
        <f>_xlfn.XLOOKUP(Tabuľka9[[#This Row],[IČO]],Zlúčenie1[IČO],Zlúčenie1[cis_obce.okres_skratka])</f>
        <v>ZV</v>
      </c>
    </row>
    <row r="4272" spans="1:10" hidden="1" x14ac:dyDescent="0.25">
      <c r="A4272" t="s">
        <v>7</v>
      </c>
      <c r="B4272" t="s">
        <v>31</v>
      </c>
      <c r="C4272" t="s">
        <v>10</v>
      </c>
      <c r="D4272"/>
      <c r="E4272" s="8"/>
      <c r="F4272"/>
      <c r="G4272">
        <f>SUM(Tabuľka9[[#This Row],[Predpokladané spotrebované množstvo 07-12/2022]]*Tabuľka9[[#This Row],[Cena MJ S  DPH]])</f>
        <v>0</v>
      </c>
      <c r="H4272" s="1">
        <v>648515</v>
      </c>
      <c r="I4272" t="str">
        <f>_xlfn.XLOOKUP(Tabuľka9[[#This Row],[IČO]],Zlúčenie1[IČO],Zlúčenie1[zariadenie_short])</f>
        <v>DSS ZV</v>
      </c>
      <c r="J4272" t="str">
        <f>_xlfn.XLOOKUP(Tabuľka9[[#This Row],[IČO]],Zlúčenie1[IČO],Zlúčenie1[cis_obce.okres_skratka])</f>
        <v>ZV</v>
      </c>
    </row>
    <row r="4273" spans="1:10" hidden="1" x14ac:dyDescent="0.25">
      <c r="A4273" t="s">
        <v>7</v>
      </c>
      <c r="B4273" t="s">
        <v>32</v>
      </c>
      <c r="C4273" t="s">
        <v>10</v>
      </c>
      <c r="D4273"/>
      <c r="E4273" s="8"/>
      <c r="F4273"/>
      <c r="G4273">
        <f>SUM(Tabuľka9[[#This Row],[Predpokladané spotrebované množstvo 07-12/2022]]*Tabuľka9[[#This Row],[Cena MJ S  DPH]])</f>
        <v>0</v>
      </c>
      <c r="H4273" s="1">
        <v>648515</v>
      </c>
      <c r="I4273" t="str">
        <f>_xlfn.XLOOKUP(Tabuľka9[[#This Row],[IČO]],Zlúčenie1[IČO],Zlúčenie1[zariadenie_short])</f>
        <v>DSS ZV</v>
      </c>
      <c r="J4273" t="str">
        <f>_xlfn.XLOOKUP(Tabuľka9[[#This Row],[IČO]],Zlúčenie1[IČO],Zlúčenie1[cis_obce.okres_skratka])</f>
        <v>ZV</v>
      </c>
    </row>
    <row r="4274" spans="1:10" hidden="1" x14ac:dyDescent="0.25">
      <c r="A4274" t="s">
        <v>7</v>
      </c>
      <c r="B4274" t="s">
        <v>33</v>
      </c>
      <c r="C4274" t="s">
        <v>10</v>
      </c>
      <c r="D4274"/>
      <c r="E4274" s="8"/>
      <c r="F4274"/>
      <c r="G4274">
        <f>SUM(Tabuľka9[[#This Row],[Predpokladané spotrebované množstvo 07-12/2022]]*Tabuľka9[[#This Row],[Cena MJ S  DPH]])</f>
        <v>0</v>
      </c>
      <c r="H4274" s="1">
        <v>648515</v>
      </c>
      <c r="I4274" t="str">
        <f>_xlfn.XLOOKUP(Tabuľka9[[#This Row],[IČO]],Zlúčenie1[IČO],Zlúčenie1[zariadenie_short])</f>
        <v>DSS ZV</v>
      </c>
      <c r="J4274" t="str">
        <f>_xlfn.XLOOKUP(Tabuľka9[[#This Row],[IČO]],Zlúčenie1[IČO],Zlúčenie1[cis_obce.okres_skratka])</f>
        <v>ZV</v>
      </c>
    </row>
    <row r="4275" spans="1:10" hidden="1" x14ac:dyDescent="0.25">
      <c r="A4275" t="s">
        <v>7</v>
      </c>
      <c r="B4275" t="s">
        <v>34</v>
      </c>
      <c r="C4275" t="s">
        <v>10</v>
      </c>
      <c r="D4275"/>
      <c r="E4275" s="8"/>
      <c r="F4275"/>
      <c r="G4275">
        <f>SUM(Tabuľka9[[#This Row],[Predpokladané spotrebované množstvo 07-12/2022]]*Tabuľka9[[#This Row],[Cena MJ S  DPH]])</f>
        <v>0</v>
      </c>
      <c r="H4275" s="1">
        <v>648515</v>
      </c>
      <c r="I4275" t="str">
        <f>_xlfn.XLOOKUP(Tabuľka9[[#This Row],[IČO]],Zlúčenie1[IČO],Zlúčenie1[zariadenie_short])</f>
        <v>DSS ZV</v>
      </c>
      <c r="J4275" t="str">
        <f>_xlfn.XLOOKUP(Tabuľka9[[#This Row],[IČO]],Zlúčenie1[IČO],Zlúčenie1[cis_obce.okres_skratka])</f>
        <v>ZV</v>
      </c>
    </row>
    <row r="4276" spans="1:10" hidden="1" x14ac:dyDescent="0.25">
      <c r="A4276" t="s">
        <v>7</v>
      </c>
      <c r="B4276" t="s">
        <v>35</v>
      </c>
      <c r="C4276" t="s">
        <v>10</v>
      </c>
      <c r="D4276"/>
      <c r="E4276" s="8"/>
      <c r="F4276"/>
      <c r="G4276">
        <f>SUM(Tabuľka9[[#This Row],[Predpokladané spotrebované množstvo 07-12/2022]]*Tabuľka9[[#This Row],[Cena MJ S  DPH]])</f>
        <v>0</v>
      </c>
      <c r="H4276" s="1">
        <v>648515</v>
      </c>
      <c r="I4276" t="str">
        <f>_xlfn.XLOOKUP(Tabuľka9[[#This Row],[IČO]],Zlúčenie1[IČO],Zlúčenie1[zariadenie_short])</f>
        <v>DSS ZV</v>
      </c>
      <c r="J4276" t="str">
        <f>_xlfn.XLOOKUP(Tabuľka9[[#This Row],[IČO]],Zlúčenie1[IČO],Zlúčenie1[cis_obce.okres_skratka])</f>
        <v>ZV</v>
      </c>
    </row>
    <row r="4277" spans="1:10" hidden="1" x14ac:dyDescent="0.25">
      <c r="A4277" t="s">
        <v>7</v>
      </c>
      <c r="B4277" t="s">
        <v>36</v>
      </c>
      <c r="C4277" t="s">
        <v>10</v>
      </c>
      <c r="D4277"/>
      <c r="E4277" s="8"/>
      <c r="F4277"/>
      <c r="G4277">
        <f>SUM(Tabuľka9[[#This Row],[Predpokladané spotrebované množstvo 07-12/2022]]*Tabuľka9[[#This Row],[Cena MJ S  DPH]])</f>
        <v>0</v>
      </c>
      <c r="H4277" s="1">
        <v>648515</v>
      </c>
      <c r="I4277" t="str">
        <f>_xlfn.XLOOKUP(Tabuľka9[[#This Row],[IČO]],Zlúčenie1[IČO],Zlúčenie1[zariadenie_short])</f>
        <v>DSS ZV</v>
      </c>
      <c r="J4277" t="str">
        <f>_xlfn.XLOOKUP(Tabuľka9[[#This Row],[IČO]],Zlúčenie1[IČO],Zlúčenie1[cis_obce.okres_skratka])</f>
        <v>ZV</v>
      </c>
    </row>
    <row r="4278" spans="1:10" hidden="1" x14ac:dyDescent="0.25">
      <c r="A4278" t="s">
        <v>7</v>
      </c>
      <c r="B4278" t="s">
        <v>37</v>
      </c>
      <c r="C4278" t="s">
        <v>10</v>
      </c>
      <c r="D4278"/>
      <c r="E4278" s="8"/>
      <c r="F4278"/>
      <c r="G4278">
        <f>SUM(Tabuľka9[[#This Row],[Predpokladané spotrebované množstvo 07-12/2022]]*Tabuľka9[[#This Row],[Cena MJ S  DPH]])</f>
        <v>0</v>
      </c>
      <c r="H4278" s="1">
        <v>648515</v>
      </c>
      <c r="I4278" t="str">
        <f>_xlfn.XLOOKUP(Tabuľka9[[#This Row],[IČO]],Zlúčenie1[IČO],Zlúčenie1[zariadenie_short])</f>
        <v>DSS ZV</v>
      </c>
      <c r="J4278" t="str">
        <f>_xlfn.XLOOKUP(Tabuľka9[[#This Row],[IČO]],Zlúčenie1[IČO],Zlúčenie1[cis_obce.okres_skratka])</f>
        <v>ZV</v>
      </c>
    </row>
    <row r="4279" spans="1:10" hidden="1" x14ac:dyDescent="0.25">
      <c r="A4279" t="s">
        <v>7</v>
      </c>
      <c r="B4279" t="s">
        <v>38</v>
      </c>
      <c r="C4279" t="s">
        <v>10</v>
      </c>
      <c r="D4279"/>
      <c r="E4279" s="8"/>
      <c r="F4279"/>
      <c r="G4279">
        <f>SUM(Tabuľka9[[#This Row],[Predpokladané spotrebované množstvo 07-12/2022]]*Tabuľka9[[#This Row],[Cena MJ S  DPH]])</f>
        <v>0</v>
      </c>
      <c r="H4279" s="1">
        <v>648515</v>
      </c>
      <c r="I4279" t="str">
        <f>_xlfn.XLOOKUP(Tabuľka9[[#This Row],[IČO]],Zlúčenie1[IČO],Zlúčenie1[zariadenie_short])</f>
        <v>DSS ZV</v>
      </c>
      <c r="J4279" t="str">
        <f>_xlfn.XLOOKUP(Tabuľka9[[#This Row],[IČO]],Zlúčenie1[IČO],Zlúčenie1[cis_obce.okres_skratka])</f>
        <v>ZV</v>
      </c>
    </row>
    <row r="4280" spans="1:10" hidden="1" x14ac:dyDescent="0.25">
      <c r="A4280" t="s">
        <v>7</v>
      </c>
      <c r="B4280" t="s">
        <v>39</v>
      </c>
      <c r="C4280" t="s">
        <v>16</v>
      </c>
      <c r="D4280"/>
      <c r="E4280" s="8"/>
      <c r="F4280"/>
      <c r="G4280">
        <f>SUM(Tabuľka9[[#This Row],[Predpokladané spotrebované množstvo 07-12/2022]]*Tabuľka9[[#This Row],[Cena MJ S  DPH]])</f>
        <v>0</v>
      </c>
      <c r="H4280" s="1">
        <v>648515</v>
      </c>
      <c r="I4280" t="str">
        <f>_xlfn.XLOOKUP(Tabuľka9[[#This Row],[IČO]],Zlúčenie1[IČO],Zlúčenie1[zariadenie_short])</f>
        <v>DSS ZV</v>
      </c>
      <c r="J4280" t="str">
        <f>_xlfn.XLOOKUP(Tabuľka9[[#This Row],[IČO]],Zlúčenie1[IČO],Zlúčenie1[cis_obce.okres_skratka])</f>
        <v>ZV</v>
      </c>
    </row>
    <row r="4281" spans="1:10" hidden="1" x14ac:dyDescent="0.25">
      <c r="A4281" t="s">
        <v>7</v>
      </c>
      <c r="B4281" t="s">
        <v>40</v>
      </c>
      <c r="C4281" t="s">
        <v>10</v>
      </c>
      <c r="D4281"/>
      <c r="E4281" s="8"/>
      <c r="F4281"/>
      <c r="G4281">
        <f>SUM(Tabuľka9[[#This Row],[Predpokladané spotrebované množstvo 07-12/2022]]*Tabuľka9[[#This Row],[Cena MJ S  DPH]])</f>
        <v>0</v>
      </c>
      <c r="H4281" s="1">
        <v>648515</v>
      </c>
      <c r="I4281" t="str">
        <f>_xlfn.XLOOKUP(Tabuľka9[[#This Row],[IČO]],Zlúčenie1[IČO],Zlúčenie1[zariadenie_short])</f>
        <v>DSS ZV</v>
      </c>
      <c r="J4281" t="str">
        <f>_xlfn.XLOOKUP(Tabuľka9[[#This Row],[IČO]],Zlúčenie1[IČO],Zlúčenie1[cis_obce.okres_skratka])</f>
        <v>ZV</v>
      </c>
    </row>
    <row r="4282" spans="1:10" hidden="1" x14ac:dyDescent="0.25">
      <c r="A4282" t="s">
        <v>7</v>
      </c>
      <c r="B4282" t="s">
        <v>41</v>
      </c>
      <c r="C4282" t="s">
        <v>10</v>
      </c>
      <c r="D4282"/>
      <c r="E4282" s="8"/>
      <c r="F4282"/>
      <c r="G4282">
        <f>SUM(Tabuľka9[[#This Row],[Predpokladané spotrebované množstvo 07-12/2022]]*Tabuľka9[[#This Row],[Cena MJ S  DPH]])</f>
        <v>0</v>
      </c>
      <c r="H4282" s="1">
        <v>648515</v>
      </c>
      <c r="I4282" t="str">
        <f>_xlfn.XLOOKUP(Tabuľka9[[#This Row],[IČO]],Zlúčenie1[IČO],Zlúčenie1[zariadenie_short])</f>
        <v>DSS ZV</v>
      </c>
      <c r="J4282" t="str">
        <f>_xlfn.XLOOKUP(Tabuľka9[[#This Row],[IČO]],Zlúčenie1[IČO],Zlúčenie1[cis_obce.okres_skratka])</f>
        <v>ZV</v>
      </c>
    </row>
    <row r="4283" spans="1:10" hidden="1" x14ac:dyDescent="0.25">
      <c r="A4283" t="s">
        <v>7</v>
      </c>
      <c r="B4283" t="s">
        <v>42</v>
      </c>
      <c r="C4283" t="s">
        <v>10</v>
      </c>
      <c r="D4283"/>
      <c r="E4283" s="8"/>
      <c r="F4283"/>
      <c r="G4283">
        <f>SUM(Tabuľka9[[#This Row],[Predpokladané spotrebované množstvo 07-12/2022]]*Tabuľka9[[#This Row],[Cena MJ S  DPH]])</f>
        <v>0</v>
      </c>
      <c r="H4283" s="1">
        <v>648515</v>
      </c>
      <c r="I4283" t="str">
        <f>_xlfn.XLOOKUP(Tabuľka9[[#This Row],[IČO]],Zlúčenie1[IČO],Zlúčenie1[zariadenie_short])</f>
        <v>DSS ZV</v>
      </c>
      <c r="J4283" t="str">
        <f>_xlfn.XLOOKUP(Tabuľka9[[#This Row],[IČO]],Zlúčenie1[IČO],Zlúčenie1[cis_obce.okres_skratka])</f>
        <v>ZV</v>
      </c>
    </row>
    <row r="4284" spans="1:10" hidden="1" x14ac:dyDescent="0.25">
      <c r="A4284" t="s">
        <v>7</v>
      </c>
      <c r="B4284" t="s">
        <v>43</v>
      </c>
      <c r="C4284" t="s">
        <v>10</v>
      </c>
      <c r="D4284"/>
      <c r="E4284" s="8"/>
      <c r="F4284"/>
      <c r="G4284">
        <f>SUM(Tabuľka9[[#This Row],[Predpokladané spotrebované množstvo 07-12/2022]]*Tabuľka9[[#This Row],[Cena MJ S  DPH]])</f>
        <v>0</v>
      </c>
      <c r="H4284" s="1">
        <v>648515</v>
      </c>
      <c r="I4284" t="str">
        <f>_xlfn.XLOOKUP(Tabuľka9[[#This Row],[IČO]],Zlúčenie1[IČO],Zlúčenie1[zariadenie_short])</f>
        <v>DSS ZV</v>
      </c>
      <c r="J4284" t="str">
        <f>_xlfn.XLOOKUP(Tabuľka9[[#This Row],[IČO]],Zlúčenie1[IČO],Zlúčenie1[cis_obce.okres_skratka])</f>
        <v>ZV</v>
      </c>
    </row>
    <row r="4285" spans="1:10" hidden="1" x14ac:dyDescent="0.25">
      <c r="A4285" t="s">
        <v>7</v>
      </c>
      <c r="B4285" t="s">
        <v>44</v>
      </c>
      <c r="C4285" t="s">
        <v>45</v>
      </c>
      <c r="D4285"/>
      <c r="E4285" s="8"/>
      <c r="F4285"/>
      <c r="G4285">
        <f>SUM(Tabuľka9[[#This Row],[Predpokladané spotrebované množstvo 07-12/2022]]*Tabuľka9[[#This Row],[Cena MJ S  DPH]])</f>
        <v>0</v>
      </c>
      <c r="H4285" s="1">
        <v>648515</v>
      </c>
      <c r="I4285" t="str">
        <f>_xlfn.XLOOKUP(Tabuľka9[[#This Row],[IČO]],Zlúčenie1[IČO],Zlúčenie1[zariadenie_short])</f>
        <v>DSS ZV</v>
      </c>
      <c r="J4285" t="str">
        <f>_xlfn.XLOOKUP(Tabuľka9[[#This Row],[IČO]],Zlúčenie1[IČO],Zlúčenie1[cis_obce.okres_skratka])</f>
        <v>ZV</v>
      </c>
    </row>
    <row r="4286" spans="1:10" hidden="1" x14ac:dyDescent="0.25">
      <c r="A4286" t="s">
        <v>7</v>
      </c>
      <c r="B4286" t="s">
        <v>46</v>
      </c>
      <c r="C4286" t="s">
        <v>45</v>
      </c>
      <c r="D4286"/>
      <c r="E4286" s="8"/>
      <c r="F4286"/>
      <c r="G4286">
        <f>SUM(Tabuľka9[[#This Row],[Predpokladané spotrebované množstvo 07-12/2022]]*Tabuľka9[[#This Row],[Cena MJ S  DPH]])</f>
        <v>0</v>
      </c>
      <c r="H4286" s="1">
        <v>648515</v>
      </c>
      <c r="I4286" t="str">
        <f>_xlfn.XLOOKUP(Tabuľka9[[#This Row],[IČO]],Zlúčenie1[IČO],Zlúčenie1[zariadenie_short])</f>
        <v>DSS ZV</v>
      </c>
      <c r="J4286" t="str">
        <f>_xlfn.XLOOKUP(Tabuľka9[[#This Row],[IČO]],Zlúčenie1[IČO],Zlúčenie1[cis_obce.okres_skratka])</f>
        <v>ZV</v>
      </c>
    </row>
    <row r="4287" spans="1:10" hidden="1" x14ac:dyDescent="0.25">
      <c r="A4287" t="s">
        <v>7</v>
      </c>
      <c r="B4287" t="s">
        <v>47</v>
      </c>
      <c r="C4287" t="s">
        <v>10</v>
      </c>
      <c r="D4287"/>
      <c r="E4287" s="8"/>
      <c r="F4287"/>
      <c r="G4287">
        <f>SUM(Tabuľka9[[#This Row],[Predpokladané spotrebované množstvo 07-12/2022]]*Tabuľka9[[#This Row],[Cena MJ S  DPH]])</f>
        <v>0</v>
      </c>
      <c r="H4287" s="1">
        <v>648515</v>
      </c>
      <c r="I4287" t="str">
        <f>_xlfn.XLOOKUP(Tabuľka9[[#This Row],[IČO]],Zlúčenie1[IČO],Zlúčenie1[zariadenie_short])</f>
        <v>DSS ZV</v>
      </c>
      <c r="J4287" t="str">
        <f>_xlfn.XLOOKUP(Tabuľka9[[#This Row],[IČO]],Zlúčenie1[IČO],Zlúčenie1[cis_obce.okres_skratka])</f>
        <v>ZV</v>
      </c>
    </row>
    <row r="4288" spans="1:10" hidden="1" x14ac:dyDescent="0.25">
      <c r="A4288" t="s">
        <v>7</v>
      </c>
      <c r="B4288" t="s">
        <v>48</v>
      </c>
      <c r="C4288" t="s">
        <v>10</v>
      </c>
      <c r="D4288"/>
      <c r="E4288" s="8"/>
      <c r="F4288"/>
      <c r="G4288">
        <f>SUM(Tabuľka9[[#This Row],[Predpokladané spotrebované množstvo 07-12/2022]]*Tabuľka9[[#This Row],[Cena MJ S  DPH]])</f>
        <v>0</v>
      </c>
      <c r="H4288" s="1">
        <v>648515</v>
      </c>
      <c r="I4288" t="str">
        <f>_xlfn.XLOOKUP(Tabuľka9[[#This Row],[IČO]],Zlúčenie1[IČO],Zlúčenie1[zariadenie_short])</f>
        <v>DSS ZV</v>
      </c>
      <c r="J4288" t="str">
        <f>_xlfn.XLOOKUP(Tabuľka9[[#This Row],[IČO]],Zlúčenie1[IČO],Zlúčenie1[cis_obce.okres_skratka])</f>
        <v>ZV</v>
      </c>
    </row>
    <row r="4289" spans="1:10" hidden="1" x14ac:dyDescent="0.25">
      <c r="A4289" t="s">
        <v>7</v>
      </c>
      <c r="B4289" t="s">
        <v>49</v>
      </c>
      <c r="C4289" t="s">
        <v>10</v>
      </c>
      <c r="D4289"/>
      <c r="E4289" s="8"/>
      <c r="F4289"/>
      <c r="G4289">
        <f>SUM(Tabuľka9[[#This Row],[Predpokladané spotrebované množstvo 07-12/2022]]*Tabuľka9[[#This Row],[Cena MJ S  DPH]])</f>
        <v>0</v>
      </c>
      <c r="H4289" s="1">
        <v>648515</v>
      </c>
      <c r="I4289" t="str">
        <f>_xlfn.XLOOKUP(Tabuľka9[[#This Row],[IČO]],Zlúčenie1[IČO],Zlúčenie1[zariadenie_short])</f>
        <v>DSS ZV</v>
      </c>
      <c r="J4289" t="str">
        <f>_xlfn.XLOOKUP(Tabuľka9[[#This Row],[IČO]],Zlúčenie1[IČO],Zlúčenie1[cis_obce.okres_skratka])</f>
        <v>ZV</v>
      </c>
    </row>
    <row r="4290" spans="1:10" hidden="1" x14ac:dyDescent="0.25">
      <c r="A4290" t="s">
        <v>7</v>
      </c>
      <c r="B4290" t="s">
        <v>50</v>
      </c>
      <c r="C4290" t="s">
        <v>10</v>
      </c>
      <c r="D4290"/>
      <c r="E4290" s="8"/>
      <c r="F4290"/>
      <c r="G4290">
        <f>SUM(Tabuľka9[[#This Row],[Predpokladané spotrebované množstvo 07-12/2022]]*Tabuľka9[[#This Row],[Cena MJ S  DPH]])</f>
        <v>0</v>
      </c>
      <c r="H4290" s="1">
        <v>648515</v>
      </c>
      <c r="I4290" t="str">
        <f>_xlfn.XLOOKUP(Tabuľka9[[#This Row],[IČO]],Zlúčenie1[IČO],Zlúčenie1[zariadenie_short])</f>
        <v>DSS ZV</v>
      </c>
      <c r="J4290" t="str">
        <f>_xlfn.XLOOKUP(Tabuľka9[[#This Row],[IČO]],Zlúčenie1[IČO],Zlúčenie1[cis_obce.okres_skratka])</f>
        <v>ZV</v>
      </c>
    </row>
    <row r="4291" spans="1:10" hidden="1" x14ac:dyDescent="0.25">
      <c r="A4291" t="s">
        <v>7</v>
      </c>
      <c r="B4291" t="s">
        <v>51</v>
      </c>
      <c r="C4291" t="s">
        <v>10</v>
      </c>
      <c r="D4291"/>
      <c r="E4291" s="8"/>
      <c r="F4291"/>
      <c r="G4291">
        <f>SUM(Tabuľka9[[#This Row],[Predpokladané spotrebované množstvo 07-12/2022]]*Tabuľka9[[#This Row],[Cena MJ S  DPH]])</f>
        <v>0</v>
      </c>
      <c r="H4291" s="1">
        <v>648515</v>
      </c>
      <c r="I4291" t="str">
        <f>_xlfn.XLOOKUP(Tabuľka9[[#This Row],[IČO]],Zlúčenie1[IČO],Zlúčenie1[zariadenie_short])</f>
        <v>DSS ZV</v>
      </c>
      <c r="J4291" t="str">
        <f>_xlfn.XLOOKUP(Tabuľka9[[#This Row],[IČO]],Zlúčenie1[IČO],Zlúčenie1[cis_obce.okres_skratka])</f>
        <v>ZV</v>
      </c>
    </row>
    <row r="4292" spans="1:10" hidden="1" x14ac:dyDescent="0.25">
      <c r="A4292" t="s">
        <v>7</v>
      </c>
      <c r="B4292" t="s">
        <v>52</v>
      </c>
      <c r="C4292" t="s">
        <v>10</v>
      </c>
      <c r="D4292"/>
      <c r="E4292" s="8"/>
      <c r="F4292"/>
      <c r="G4292">
        <f>SUM(Tabuľka9[[#This Row],[Predpokladané spotrebované množstvo 07-12/2022]]*Tabuľka9[[#This Row],[Cena MJ S  DPH]])</f>
        <v>0</v>
      </c>
      <c r="H4292" s="1">
        <v>648515</v>
      </c>
      <c r="I4292" t="str">
        <f>_xlfn.XLOOKUP(Tabuľka9[[#This Row],[IČO]],Zlúčenie1[IČO],Zlúčenie1[zariadenie_short])</f>
        <v>DSS ZV</v>
      </c>
      <c r="J4292" t="str">
        <f>_xlfn.XLOOKUP(Tabuľka9[[#This Row],[IČO]],Zlúčenie1[IČO],Zlúčenie1[cis_obce.okres_skratka])</f>
        <v>ZV</v>
      </c>
    </row>
    <row r="4293" spans="1:10" hidden="1" x14ac:dyDescent="0.25">
      <c r="A4293" t="s">
        <v>7</v>
      </c>
      <c r="B4293" t="s">
        <v>53</v>
      </c>
      <c r="C4293" t="s">
        <v>10</v>
      </c>
      <c r="D4293"/>
      <c r="E4293" s="8"/>
      <c r="F4293"/>
      <c r="G4293">
        <f>SUM(Tabuľka9[[#This Row],[Predpokladané spotrebované množstvo 07-12/2022]]*Tabuľka9[[#This Row],[Cena MJ S  DPH]])</f>
        <v>0</v>
      </c>
      <c r="H4293" s="1">
        <v>648515</v>
      </c>
      <c r="I4293" t="str">
        <f>_xlfn.XLOOKUP(Tabuľka9[[#This Row],[IČO]],Zlúčenie1[IČO],Zlúčenie1[zariadenie_short])</f>
        <v>DSS ZV</v>
      </c>
      <c r="J4293" t="str">
        <f>_xlfn.XLOOKUP(Tabuľka9[[#This Row],[IČO]],Zlúčenie1[IČO],Zlúčenie1[cis_obce.okres_skratka])</f>
        <v>ZV</v>
      </c>
    </row>
    <row r="4294" spans="1:10" hidden="1" x14ac:dyDescent="0.25">
      <c r="A4294" t="s">
        <v>7</v>
      </c>
      <c r="B4294" t="s">
        <v>54</v>
      </c>
      <c r="C4294" t="s">
        <v>10</v>
      </c>
      <c r="D4294"/>
      <c r="E4294" s="8"/>
      <c r="F4294"/>
      <c r="G4294">
        <f>SUM(Tabuľka9[[#This Row],[Predpokladané spotrebované množstvo 07-12/2022]]*Tabuľka9[[#This Row],[Cena MJ S  DPH]])</f>
        <v>0</v>
      </c>
      <c r="H4294" s="1">
        <v>648515</v>
      </c>
      <c r="I4294" t="str">
        <f>_xlfn.XLOOKUP(Tabuľka9[[#This Row],[IČO]],Zlúčenie1[IČO],Zlúčenie1[zariadenie_short])</f>
        <v>DSS ZV</v>
      </c>
      <c r="J4294" t="str">
        <f>_xlfn.XLOOKUP(Tabuľka9[[#This Row],[IČO]],Zlúčenie1[IČO],Zlúčenie1[cis_obce.okres_skratka])</f>
        <v>ZV</v>
      </c>
    </row>
    <row r="4295" spans="1:10" hidden="1" x14ac:dyDescent="0.25">
      <c r="A4295" t="s">
        <v>7</v>
      </c>
      <c r="B4295" t="s">
        <v>55</v>
      </c>
      <c r="C4295" t="s">
        <v>10</v>
      </c>
      <c r="D4295"/>
      <c r="E4295" s="8"/>
      <c r="F4295"/>
      <c r="G4295">
        <f>SUM(Tabuľka9[[#This Row],[Predpokladané spotrebované množstvo 07-12/2022]]*Tabuľka9[[#This Row],[Cena MJ S  DPH]])</f>
        <v>0</v>
      </c>
      <c r="H4295" s="1">
        <v>648515</v>
      </c>
      <c r="I4295" t="str">
        <f>_xlfn.XLOOKUP(Tabuľka9[[#This Row],[IČO]],Zlúčenie1[IČO],Zlúčenie1[zariadenie_short])</f>
        <v>DSS ZV</v>
      </c>
      <c r="J4295" t="str">
        <f>_xlfn.XLOOKUP(Tabuľka9[[#This Row],[IČO]],Zlúčenie1[IČO],Zlúčenie1[cis_obce.okres_skratka])</f>
        <v>ZV</v>
      </c>
    </row>
    <row r="4296" spans="1:10" hidden="1" x14ac:dyDescent="0.25">
      <c r="A4296" t="s">
        <v>7</v>
      </c>
      <c r="B4296" t="s">
        <v>56</v>
      </c>
      <c r="C4296" t="s">
        <v>10</v>
      </c>
      <c r="D4296"/>
      <c r="E4296" s="8"/>
      <c r="F4296"/>
      <c r="G4296">
        <f>SUM(Tabuľka9[[#This Row],[Predpokladané spotrebované množstvo 07-12/2022]]*Tabuľka9[[#This Row],[Cena MJ S  DPH]])</f>
        <v>0</v>
      </c>
      <c r="H4296" s="1">
        <v>648515</v>
      </c>
      <c r="I4296" t="str">
        <f>_xlfn.XLOOKUP(Tabuľka9[[#This Row],[IČO]],Zlúčenie1[IČO],Zlúčenie1[zariadenie_short])</f>
        <v>DSS ZV</v>
      </c>
      <c r="J4296" t="str">
        <f>_xlfn.XLOOKUP(Tabuľka9[[#This Row],[IČO]],Zlúčenie1[IČO],Zlúčenie1[cis_obce.okres_skratka])</f>
        <v>ZV</v>
      </c>
    </row>
    <row r="4297" spans="1:10" hidden="1" x14ac:dyDescent="0.25">
      <c r="A4297" t="s">
        <v>7</v>
      </c>
      <c r="B4297" t="s">
        <v>57</v>
      </c>
      <c r="C4297" t="s">
        <v>10</v>
      </c>
      <c r="D4297"/>
      <c r="E4297" s="8"/>
      <c r="F4297"/>
      <c r="G4297">
        <f>SUM(Tabuľka9[[#This Row],[Predpokladané spotrebované množstvo 07-12/2022]]*Tabuľka9[[#This Row],[Cena MJ S  DPH]])</f>
        <v>0</v>
      </c>
      <c r="H4297" s="1">
        <v>648515</v>
      </c>
      <c r="I4297" t="str">
        <f>_xlfn.XLOOKUP(Tabuľka9[[#This Row],[IČO]],Zlúčenie1[IČO],Zlúčenie1[zariadenie_short])</f>
        <v>DSS ZV</v>
      </c>
      <c r="J4297" t="str">
        <f>_xlfn.XLOOKUP(Tabuľka9[[#This Row],[IČO]],Zlúčenie1[IČO],Zlúčenie1[cis_obce.okres_skratka])</f>
        <v>ZV</v>
      </c>
    </row>
    <row r="4298" spans="1:10" hidden="1" x14ac:dyDescent="0.25">
      <c r="A4298" t="s">
        <v>7</v>
      </c>
      <c r="B4298" t="s">
        <v>58</v>
      </c>
      <c r="C4298" t="s">
        <v>16</v>
      </c>
      <c r="D4298"/>
      <c r="E4298" s="8"/>
      <c r="F4298"/>
      <c r="G4298">
        <f>SUM(Tabuľka9[[#This Row],[Predpokladané spotrebované množstvo 07-12/2022]]*Tabuľka9[[#This Row],[Cena MJ S  DPH]])</f>
        <v>0</v>
      </c>
      <c r="H4298" s="1">
        <v>648515</v>
      </c>
      <c r="I4298" t="str">
        <f>_xlfn.XLOOKUP(Tabuľka9[[#This Row],[IČO]],Zlúčenie1[IČO],Zlúčenie1[zariadenie_short])</f>
        <v>DSS ZV</v>
      </c>
      <c r="J4298" t="str">
        <f>_xlfn.XLOOKUP(Tabuľka9[[#This Row],[IČO]],Zlúčenie1[IČO],Zlúčenie1[cis_obce.okres_skratka])</f>
        <v>ZV</v>
      </c>
    </row>
    <row r="4299" spans="1:10" hidden="1" x14ac:dyDescent="0.25">
      <c r="A4299" t="s">
        <v>7</v>
      </c>
      <c r="B4299" t="s">
        <v>59</v>
      </c>
      <c r="C4299" t="s">
        <v>10</v>
      </c>
      <c r="D4299"/>
      <c r="E4299" s="8"/>
      <c r="F4299"/>
      <c r="G4299">
        <f>SUM(Tabuľka9[[#This Row],[Predpokladané spotrebované množstvo 07-12/2022]]*Tabuľka9[[#This Row],[Cena MJ S  DPH]])</f>
        <v>0</v>
      </c>
      <c r="H4299" s="1">
        <v>648515</v>
      </c>
      <c r="I4299" t="str">
        <f>_xlfn.XLOOKUP(Tabuľka9[[#This Row],[IČO]],Zlúčenie1[IČO],Zlúčenie1[zariadenie_short])</f>
        <v>DSS ZV</v>
      </c>
      <c r="J4299" t="str">
        <f>_xlfn.XLOOKUP(Tabuľka9[[#This Row],[IČO]],Zlúčenie1[IČO],Zlúčenie1[cis_obce.okres_skratka])</f>
        <v>ZV</v>
      </c>
    </row>
    <row r="4300" spans="1:10" hidden="1" x14ac:dyDescent="0.25">
      <c r="A4300" t="s">
        <v>7</v>
      </c>
      <c r="B4300" t="s">
        <v>60</v>
      </c>
      <c r="C4300" t="s">
        <v>10</v>
      </c>
      <c r="D4300"/>
      <c r="E4300" s="8"/>
      <c r="F4300"/>
      <c r="G4300">
        <f>SUM(Tabuľka9[[#This Row],[Predpokladané spotrebované množstvo 07-12/2022]]*Tabuľka9[[#This Row],[Cena MJ S  DPH]])</f>
        <v>0</v>
      </c>
      <c r="H4300" s="1">
        <v>648515</v>
      </c>
      <c r="I4300" t="str">
        <f>_xlfn.XLOOKUP(Tabuľka9[[#This Row],[IČO]],Zlúčenie1[IČO],Zlúčenie1[zariadenie_short])</f>
        <v>DSS ZV</v>
      </c>
      <c r="J4300" t="str">
        <f>_xlfn.XLOOKUP(Tabuľka9[[#This Row],[IČO]],Zlúčenie1[IČO],Zlúčenie1[cis_obce.okres_skratka])</f>
        <v>ZV</v>
      </c>
    </row>
    <row r="4301" spans="1:10" hidden="1" x14ac:dyDescent="0.25">
      <c r="A4301" t="s">
        <v>7</v>
      </c>
      <c r="B4301" t="s">
        <v>61</v>
      </c>
      <c r="C4301" t="s">
        <v>16</v>
      </c>
      <c r="D4301"/>
      <c r="E4301" s="8"/>
      <c r="F4301"/>
      <c r="G4301">
        <f>SUM(Tabuľka9[[#This Row],[Predpokladané spotrebované množstvo 07-12/2022]]*Tabuľka9[[#This Row],[Cena MJ S  DPH]])</f>
        <v>0</v>
      </c>
      <c r="H4301" s="1">
        <v>648515</v>
      </c>
      <c r="I4301" t="str">
        <f>_xlfn.XLOOKUP(Tabuľka9[[#This Row],[IČO]],Zlúčenie1[IČO],Zlúčenie1[zariadenie_short])</f>
        <v>DSS ZV</v>
      </c>
      <c r="J4301" t="str">
        <f>_xlfn.XLOOKUP(Tabuľka9[[#This Row],[IČO]],Zlúčenie1[IČO],Zlúčenie1[cis_obce.okres_skratka])</f>
        <v>ZV</v>
      </c>
    </row>
    <row r="4302" spans="1:10" hidden="1" x14ac:dyDescent="0.25">
      <c r="A4302" t="s">
        <v>7</v>
      </c>
      <c r="B4302" t="s">
        <v>62</v>
      </c>
      <c r="C4302" t="s">
        <v>16</v>
      </c>
      <c r="D4302"/>
      <c r="E4302" s="8"/>
      <c r="F4302"/>
      <c r="G4302">
        <f>SUM(Tabuľka9[[#This Row],[Predpokladané spotrebované množstvo 07-12/2022]]*Tabuľka9[[#This Row],[Cena MJ S  DPH]])</f>
        <v>0</v>
      </c>
      <c r="H4302" s="1">
        <v>648515</v>
      </c>
      <c r="I4302" t="str">
        <f>_xlfn.XLOOKUP(Tabuľka9[[#This Row],[IČO]],Zlúčenie1[IČO],Zlúčenie1[zariadenie_short])</f>
        <v>DSS ZV</v>
      </c>
      <c r="J4302" t="str">
        <f>_xlfn.XLOOKUP(Tabuľka9[[#This Row],[IČO]],Zlúčenie1[IČO],Zlúčenie1[cis_obce.okres_skratka])</f>
        <v>ZV</v>
      </c>
    </row>
    <row r="4303" spans="1:10" hidden="1" x14ac:dyDescent="0.25">
      <c r="A4303" t="s">
        <v>7</v>
      </c>
      <c r="B4303" t="s">
        <v>63</v>
      </c>
      <c r="C4303" t="s">
        <v>16</v>
      </c>
      <c r="D4303"/>
      <c r="E4303" s="8"/>
      <c r="F4303"/>
      <c r="G4303">
        <f>SUM(Tabuľka9[[#This Row],[Predpokladané spotrebované množstvo 07-12/2022]]*Tabuľka9[[#This Row],[Cena MJ S  DPH]])</f>
        <v>0</v>
      </c>
      <c r="H4303" s="1">
        <v>648515</v>
      </c>
      <c r="I4303" t="str">
        <f>_xlfn.XLOOKUP(Tabuľka9[[#This Row],[IČO]],Zlúčenie1[IČO],Zlúčenie1[zariadenie_short])</f>
        <v>DSS ZV</v>
      </c>
      <c r="J4303" t="str">
        <f>_xlfn.XLOOKUP(Tabuľka9[[#This Row],[IČO]],Zlúčenie1[IČO],Zlúčenie1[cis_obce.okres_skratka])</f>
        <v>ZV</v>
      </c>
    </row>
    <row r="4304" spans="1:10" hidden="1" x14ac:dyDescent="0.25">
      <c r="A4304" t="s">
        <v>7</v>
      </c>
      <c r="B4304" t="s">
        <v>64</v>
      </c>
      <c r="C4304" t="s">
        <v>10</v>
      </c>
      <c r="D4304"/>
      <c r="E4304" s="8"/>
      <c r="F4304"/>
      <c r="G4304">
        <f>SUM(Tabuľka9[[#This Row],[Predpokladané spotrebované množstvo 07-12/2022]]*Tabuľka9[[#This Row],[Cena MJ S  DPH]])</f>
        <v>0</v>
      </c>
      <c r="H4304" s="1">
        <v>648515</v>
      </c>
      <c r="I4304" t="str">
        <f>_xlfn.XLOOKUP(Tabuľka9[[#This Row],[IČO]],Zlúčenie1[IČO],Zlúčenie1[zariadenie_short])</f>
        <v>DSS ZV</v>
      </c>
      <c r="J4304" t="str">
        <f>_xlfn.XLOOKUP(Tabuľka9[[#This Row],[IČO]],Zlúčenie1[IČO],Zlúčenie1[cis_obce.okres_skratka])</f>
        <v>ZV</v>
      </c>
    </row>
    <row r="4305" spans="1:10" hidden="1" x14ac:dyDescent="0.25">
      <c r="A4305" t="s">
        <v>7</v>
      </c>
      <c r="B4305" t="s">
        <v>65</v>
      </c>
      <c r="C4305" t="s">
        <v>10</v>
      </c>
      <c r="D4305"/>
      <c r="E4305" s="8"/>
      <c r="F4305"/>
      <c r="G4305">
        <f>SUM(Tabuľka9[[#This Row],[Predpokladané spotrebované množstvo 07-12/2022]]*Tabuľka9[[#This Row],[Cena MJ S  DPH]])</f>
        <v>0</v>
      </c>
      <c r="H4305" s="1">
        <v>648515</v>
      </c>
      <c r="I4305" t="str">
        <f>_xlfn.XLOOKUP(Tabuľka9[[#This Row],[IČO]],Zlúčenie1[IČO],Zlúčenie1[zariadenie_short])</f>
        <v>DSS ZV</v>
      </c>
      <c r="J4305" t="str">
        <f>_xlfn.XLOOKUP(Tabuľka9[[#This Row],[IČO]],Zlúčenie1[IČO],Zlúčenie1[cis_obce.okres_skratka])</f>
        <v>ZV</v>
      </c>
    </row>
    <row r="4306" spans="1:10" hidden="1" x14ac:dyDescent="0.25">
      <c r="A4306" t="s">
        <v>7</v>
      </c>
      <c r="B4306" t="s">
        <v>66</v>
      </c>
      <c r="C4306" t="s">
        <v>10</v>
      </c>
      <c r="D4306"/>
      <c r="E4306" s="8"/>
      <c r="F4306"/>
      <c r="G4306">
        <f>SUM(Tabuľka9[[#This Row],[Predpokladané spotrebované množstvo 07-12/2022]]*Tabuľka9[[#This Row],[Cena MJ S  DPH]])</f>
        <v>0</v>
      </c>
      <c r="H4306" s="1">
        <v>648515</v>
      </c>
      <c r="I4306" t="str">
        <f>_xlfn.XLOOKUP(Tabuľka9[[#This Row],[IČO]],Zlúčenie1[IČO],Zlúčenie1[zariadenie_short])</f>
        <v>DSS ZV</v>
      </c>
      <c r="J4306" t="str">
        <f>_xlfn.XLOOKUP(Tabuľka9[[#This Row],[IČO]],Zlúčenie1[IČO],Zlúčenie1[cis_obce.okres_skratka])</f>
        <v>ZV</v>
      </c>
    </row>
    <row r="4307" spans="1:10" hidden="1" x14ac:dyDescent="0.25">
      <c r="A4307" t="s">
        <v>7</v>
      </c>
      <c r="B4307" t="s">
        <v>67</v>
      </c>
      <c r="C4307" t="s">
        <v>10</v>
      </c>
      <c r="D4307"/>
      <c r="E4307" s="8"/>
      <c r="F4307"/>
      <c r="G4307">
        <f>SUM(Tabuľka9[[#This Row],[Predpokladané spotrebované množstvo 07-12/2022]]*Tabuľka9[[#This Row],[Cena MJ S  DPH]])</f>
        <v>0</v>
      </c>
      <c r="H4307" s="1">
        <v>648515</v>
      </c>
      <c r="I4307" t="str">
        <f>_xlfn.XLOOKUP(Tabuľka9[[#This Row],[IČO]],Zlúčenie1[IČO],Zlúčenie1[zariadenie_short])</f>
        <v>DSS ZV</v>
      </c>
      <c r="J4307" t="str">
        <f>_xlfn.XLOOKUP(Tabuľka9[[#This Row],[IČO]],Zlúčenie1[IČO],Zlúčenie1[cis_obce.okres_skratka])</f>
        <v>ZV</v>
      </c>
    </row>
    <row r="4308" spans="1:10" hidden="1" x14ac:dyDescent="0.25">
      <c r="A4308" t="s">
        <v>7</v>
      </c>
      <c r="B4308" t="s">
        <v>68</v>
      </c>
      <c r="C4308" t="s">
        <v>10</v>
      </c>
      <c r="D4308"/>
      <c r="E4308" s="8"/>
      <c r="F4308"/>
      <c r="G4308">
        <f>SUM(Tabuľka9[[#This Row],[Predpokladané spotrebované množstvo 07-12/2022]]*Tabuľka9[[#This Row],[Cena MJ S  DPH]])</f>
        <v>0</v>
      </c>
      <c r="H4308" s="1">
        <v>648515</v>
      </c>
      <c r="I4308" t="str">
        <f>_xlfn.XLOOKUP(Tabuľka9[[#This Row],[IČO]],Zlúčenie1[IČO],Zlúčenie1[zariadenie_short])</f>
        <v>DSS ZV</v>
      </c>
      <c r="J4308" t="str">
        <f>_xlfn.XLOOKUP(Tabuľka9[[#This Row],[IČO]],Zlúčenie1[IČO],Zlúčenie1[cis_obce.okres_skratka])</f>
        <v>ZV</v>
      </c>
    </row>
    <row r="4309" spans="1:10" hidden="1" x14ac:dyDescent="0.25">
      <c r="A4309" t="s">
        <v>7</v>
      </c>
      <c r="B4309" t="s">
        <v>69</v>
      </c>
      <c r="C4309" t="s">
        <v>10</v>
      </c>
      <c r="D4309"/>
      <c r="E4309" s="8"/>
      <c r="F4309"/>
      <c r="G4309">
        <f>SUM(Tabuľka9[[#This Row],[Predpokladané spotrebované množstvo 07-12/2022]]*Tabuľka9[[#This Row],[Cena MJ S  DPH]])</f>
        <v>0</v>
      </c>
      <c r="H4309" s="1">
        <v>648515</v>
      </c>
      <c r="I4309" t="str">
        <f>_xlfn.XLOOKUP(Tabuľka9[[#This Row],[IČO]],Zlúčenie1[IČO],Zlúčenie1[zariadenie_short])</f>
        <v>DSS ZV</v>
      </c>
      <c r="J4309" t="str">
        <f>_xlfn.XLOOKUP(Tabuľka9[[#This Row],[IČO]],Zlúčenie1[IČO],Zlúčenie1[cis_obce.okres_skratka])</f>
        <v>ZV</v>
      </c>
    </row>
    <row r="4310" spans="1:10" hidden="1" x14ac:dyDescent="0.25">
      <c r="A4310" t="s">
        <v>7</v>
      </c>
      <c r="B4310" t="s">
        <v>70</v>
      </c>
      <c r="C4310" t="s">
        <v>10</v>
      </c>
      <c r="D4310"/>
      <c r="E4310" s="8"/>
      <c r="F4310"/>
      <c r="G4310">
        <f>SUM(Tabuľka9[[#This Row],[Predpokladané spotrebované množstvo 07-12/2022]]*Tabuľka9[[#This Row],[Cena MJ S  DPH]])</f>
        <v>0</v>
      </c>
      <c r="H4310" s="1">
        <v>648515</v>
      </c>
      <c r="I4310" t="str">
        <f>_xlfn.XLOOKUP(Tabuľka9[[#This Row],[IČO]],Zlúčenie1[IČO],Zlúčenie1[zariadenie_short])</f>
        <v>DSS ZV</v>
      </c>
      <c r="J4310" t="str">
        <f>_xlfn.XLOOKUP(Tabuľka9[[#This Row],[IČO]],Zlúčenie1[IČO],Zlúčenie1[cis_obce.okres_skratka])</f>
        <v>ZV</v>
      </c>
    </row>
    <row r="4311" spans="1:10" hidden="1" x14ac:dyDescent="0.25">
      <c r="A4311" t="s">
        <v>7</v>
      </c>
      <c r="B4311" t="s">
        <v>71</v>
      </c>
      <c r="C4311" t="s">
        <v>10</v>
      </c>
      <c r="D4311"/>
      <c r="E4311" s="8"/>
      <c r="F4311"/>
      <c r="G4311">
        <f>SUM(Tabuľka9[[#This Row],[Predpokladané spotrebované množstvo 07-12/2022]]*Tabuľka9[[#This Row],[Cena MJ S  DPH]])</f>
        <v>0</v>
      </c>
      <c r="H4311" s="1">
        <v>648515</v>
      </c>
      <c r="I4311" t="str">
        <f>_xlfn.XLOOKUP(Tabuľka9[[#This Row],[IČO]],Zlúčenie1[IČO],Zlúčenie1[zariadenie_short])</f>
        <v>DSS ZV</v>
      </c>
      <c r="J4311" t="str">
        <f>_xlfn.XLOOKUP(Tabuľka9[[#This Row],[IČO]],Zlúčenie1[IČO],Zlúčenie1[cis_obce.okres_skratka])</f>
        <v>ZV</v>
      </c>
    </row>
    <row r="4312" spans="1:10" hidden="1" x14ac:dyDescent="0.25">
      <c r="A4312" t="s">
        <v>7</v>
      </c>
      <c r="B4312" t="s">
        <v>72</v>
      </c>
      <c r="C4312" t="s">
        <v>10</v>
      </c>
      <c r="D4312"/>
      <c r="E4312" s="8">
        <v>0.25</v>
      </c>
      <c r="F4312">
        <v>7000</v>
      </c>
      <c r="G4312">
        <f>SUM(Tabuľka9[[#This Row],[Predpokladané spotrebované množstvo 07-12/2022]]*Tabuľka9[[#This Row],[Cena MJ S  DPH]])</f>
        <v>1750</v>
      </c>
      <c r="H4312" s="1">
        <v>648515</v>
      </c>
      <c r="I4312" t="str">
        <f>_xlfn.XLOOKUP(Tabuľka9[[#This Row],[IČO]],Zlúčenie1[IČO],Zlúčenie1[zariadenie_short])</f>
        <v>DSS ZV</v>
      </c>
      <c r="J4312" t="str">
        <f>_xlfn.XLOOKUP(Tabuľka9[[#This Row],[IČO]],Zlúčenie1[IČO],Zlúčenie1[cis_obce.okres_skratka])</f>
        <v>ZV</v>
      </c>
    </row>
    <row r="4313" spans="1:10" hidden="1" x14ac:dyDescent="0.25">
      <c r="A4313" t="s">
        <v>7</v>
      </c>
      <c r="B4313" t="s">
        <v>73</v>
      </c>
      <c r="C4313" t="s">
        <v>10</v>
      </c>
      <c r="D4313"/>
      <c r="E4313" s="8"/>
      <c r="F4313"/>
      <c r="G4313">
        <f>SUM(Tabuľka9[[#This Row],[Predpokladané spotrebované množstvo 07-12/2022]]*Tabuľka9[[#This Row],[Cena MJ S  DPH]])</f>
        <v>0</v>
      </c>
      <c r="H4313" s="1">
        <v>648515</v>
      </c>
      <c r="I4313" t="str">
        <f>_xlfn.XLOOKUP(Tabuľka9[[#This Row],[IČO]],Zlúčenie1[IČO],Zlúčenie1[zariadenie_short])</f>
        <v>DSS ZV</v>
      </c>
      <c r="J4313" t="str">
        <f>_xlfn.XLOOKUP(Tabuľka9[[#This Row],[IČO]],Zlúčenie1[IČO],Zlúčenie1[cis_obce.okres_skratka])</f>
        <v>ZV</v>
      </c>
    </row>
    <row r="4314" spans="1:10" hidden="1" x14ac:dyDescent="0.25">
      <c r="A4314" t="s">
        <v>7</v>
      </c>
      <c r="B4314" t="s">
        <v>74</v>
      </c>
      <c r="C4314" t="s">
        <v>10</v>
      </c>
      <c r="D4314"/>
      <c r="E4314" s="8"/>
      <c r="F4314"/>
      <c r="G4314">
        <f>SUM(Tabuľka9[[#This Row],[Predpokladané spotrebované množstvo 07-12/2022]]*Tabuľka9[[#This Row],[Cena MJ S  DPH]])</f>
        <v>0</v>
      </c>
      <c r="H4314" s="1">
        <v>648515</v>
      </c>
      <c r="I4314" t="str">
        <f>_xlfn.XLOOKUP(Tabuľka9[[#This Row],[IČO]],Zlúčenie1[IČO],Zlúčenie1[zariadenie_short])</f>
        <v>DSS ZV</v>
      </c>
      <c r="J4314" t="str">
        <f>_xlfn.XLOOKUP(Tabuľka9[[#This Row],[IČO]],Zlúčenie1[IČO],Zlúčenie1[cis_obce.okres_skratka])</f>
        <v>ZV</v>
      </c>
    </row>
    <row r="4315" spans="1:10" hidden="1" x14ac:dyDescent="0.25">
      <c r="A4315" t="s">
        <v>7</v>
      </c>
      <c r="B4315" t="s">
        <v>75</v>
      </c>
      <c r="C4315" t="s">
        <v>10</v>
      </c>
      <c r="D4315"/>
      <c r="E4315" s="8"/>
      <c r="F4315"/>
      <c r="G4315">
        <f>SUM(Tabuľka9[[#This Row],[Predpokladané spotrebované množstvo 07-12/2022]]*Tabuľka9[[#This Row],[Cena MJ S  DPH]])</f>
        <v>0</v>
      </c>
      <c r="H4315" s="1">
        <v>648515</v>
      </c>
      <c r="I4315" t="str">
        <f>_xlfn.XLOOKUP(Tabuľka9[[#This Row],[IČO]],Zlúčenie1[IČO],Zlúčenie1[zariadenie_short])</f>
        <v>DSS ZV</v>
      </c>
      <c r="J4315" t="str">
        <f>_xlfn.XLOOKUP(Tabuľka9[[#This Row],[IČO]],Zlúčenie1[IČO],Zlúčenie1[cis_obce.okres_skratka])</f>
        <v>ZV</v>
      </c>
    </row>
    <row r="4316" spans="1:10" hidden="1" x14ac:dyDescent="0.25">
      <c r="A4316" t="s">
        <v>7</v>
      </c>
      <c r="B4316" t="s">
        <v>76</v>
      </c>
      <c r="C4316" t="s">
        <v>10</v>
      </c>
      <c r="D4316"/>
      <c r="E4316" s="8"/>
      <c r="F4316"/>
      <c r="G4316">
        <f>SUM(Tabuľka9[[#This Row],[Predpokladané spotrebované množstvo 07-12/2022]]*Tabuľka9[[#This Row],[Cena MJ S  DPH]])</f>
        <v>0</v>
      </c>
      <c r="H4316" s="1">
        <v>648515</v>
      </c>
      <c r="I4316" t="str">
        <f>_xlfn.XLOOKUP(Tabuľka9[[#This Row],[IČO]],Zlúčenie1[IČO],Zlúčenie1[zariadenie_short])</f>
        <v>DSS ZV</v>
      </c>
      <c r="J4316" t="str">
        <f>_xlfn.XLOOKUP(Tabuľka9[[#This Row],[IČO]],Zlúčenie1[IČO],Zlúčenie1[cis_obce.okres_skratka])</f>
        <v>ZV</v>
      </c>
    </row>
    <row r="4317" spans="1:10" hidden="1" x14ac:dyDescent="0.25">
      <c r="A4317" t="s">
        <v>7</v>
      </c>
      <c r="B4317" t="s">
        <v>77</v>
      </c>
      <c r="C4317" t="s">
        <v>10</v>
      </c>
      <c r="D4317"/>
      <c r="E4317" s="8"/>
      <c r="F4317"/>
      <c r="G4317">
        <f>SUM(Tabuľka9[[#This Row],[Predpokladané spotrebované množstvo 07-12/2022]]*Tabuľka9[[#This Row],[Cena MJ S  DPH]])</f>
        <v>0</v>
      </c>
      <c r="H4317" s="1">
        <v>648515</v>
      </c>
      <c r="I4317" t="str">
        <f>_xlfn.XLOOKUP(Tabuľka9[[#This Row],[IČO]],Zlúčenie1[IČO],Zlúčenie1[zariadenie_short])</f>
        <v>DSS ZV</v>
      </c>
      <c r="J4317" t="str">
        <f>_xlfn.XLOOKUP(Tabuľka9[[#This Row],[IČO]],Zlúčenie1[IČO],Zlúčenie1[cis_obce.okres_skratka])</f>
        <v>ZV</v>
      </c>
    </row>
    <row r="4318" spans="1:10" hidden="1" x14ac:dyDescent="0.25">
      <c r="A4318" t="s">
        <v>78</v>
      </c>
      <c r="B4318" t="s">
        <v>79</v>
      </c>
      <c r="C4318" t="s">
        <v>16</v>
      </c>
      <c r="D4318"/>
      <c r="E4318" s="8"/>
      <c r="F4318"/>
      <c r="G4318">
        <f>SUM(Tabuľka9[[#This Row],[Predpokladané spotrebované množstvo 07-12/2022]]*Tabuľka9[[#This Row],[Cena MJ S  DPH]])</f>
        <v>0</v>
      </c>
      <c r="H4318" s="1">
        <v>648515</v>
      </c>
      <c r="I4318" t="str">
        <f>_xlfn.XLOOKUP(Tabuľka9[[#This Row],[IČO]],Zlúčenie1[IČO],Zlúčenie1[zariadenie_short])</f>
        <v>DSS ZV</v>
      </c>
      <c r="J4318" t="str">
        <f>_xlfn.XLOOKUP(Tabuľka9[[#This Row],[IČO]],Zlúčenie1[IČO],Zlúčenie1[cis_obce.okres_skratka])</f>
        <v>ZV</v>
      </c>
    </row>
    <row r="4319" spans="1:10" hidden="1" x14ac:dyDescent="0.25">
      <c r="A4319" t="s">
        <v>78</v>
      </c>
      <c r="B4319" t="s">
        <v>80</v>
      </c>
      <c r="C4319" t="s">
        <v>16</v>
      </c>
      <c r="D4319"/>
      <c r="E4319" s="8">
        <v>8.8999999999999996E-2</v>
      </c>
      <c r="F4319">
        <v>13500</v>
      </c>
      <c r="G4319">
        <f>SUM(Tabuľka9[[#This Row],[Predpokladané spotrebované množstvo 07-12/2022]]*Tabuľka9[[#This Row],[Cena MJ S  DPH]])</f>
        <v>1201.5</v>
      </c>
      <c r="H4319" s="1">
        <v>648515</v>
      </c>
      <c r="I4319" t="str">
        <f>_xlfn.XLOOKUP(Tabuľka9[[#This Row],[IČO]],Zlúčenie1[IČO],Zlúčenie1[zariadenie_short])</f>
        <v>DSS ZV</v>
      </c>
      <c r="J4319" t="str">
        <f>_xlfn.XLOOKUP(Tabuľka9[[#This Row],[IČO]],Zlúčenie1[IČO],Zlúčenie1[cis_obce.okres_skratka])</f>
        <v>ZV</v>
      </c>
    </row>
    <row r="4320" spans="1:10" x14ac:dyDescent="0.25">
      <c r="A4320" s="9" t="s">
        <v>81</v>
      </c>
      <c r="B4320" s="9" t="s">
        <v>82</v>
      </c>
      <c r="C4320" s="9" t="s">
        <v>10</v>
      </c>
      <c r="F4320" s="9">
        <v>700</v>
      </c>
      <c r="G4320" s="9">
        <f>SUM(Tabuľka9[[#This Row],[Predpokladané spotrebované množstvo 07-12/2022]]*Tabuľka9[[#This Row],[Cena MJ S  DPH]])</f>
        <v>0</v>
      </c>
      <c r="H4320" s="12">
        <v>648515</v>
      </c>
      <c r="I4320" s="9" t="str">
        <f>_xlfn.XLOOKUP(Tabuľka9[[#This Row],[IČO]],Zlúčenie1[IČO],Zlúčenie1[zariadenie_short])</f>
        <v>DSS ZV</v>
      </c>
      <c r="J4320" s="9" t="str">
        <f>_xlfn.XLOOKUP(Tabuľka9[[#This Row],[IČO]],Zlúčenie1[IČO],Zlúčenie1[cis_obce.okres_skratka])</f>
        <v>ZV</v>
      </c>
    </row>
    <row r="4321" spans="1:10" x14ac:dyDescent="0.25">
      <c r="A4321" s="9" t="s">
        <v>81</v>
      </c>
      <c r="B4321" s="9" t="s">
        <v>83</v>
      </c>
      <c r="C4321" s="9" t="s">
        <v>10</v>
      </c>
      <c r="F4321" s="9">
        <v>100</v>
      </c>
      <c r="G4321" s="9">
        <f>SUM(Tabuľka9[[#This Row],[Predpokladané spotrebované množstvo 07-12/2022]]*Tabuľka9[[#This Row],[Cena MJ S  DPH]])</f>
        <v>0</v>
      </c>
      <c r="H4321" s="12">
        <v>648515</v>
      </c>
      <c r="I4321" s="9" t="str">
        <f>_xlfn.XLOOKUP(Tabuľka9[[#This Row],[IČO]],Zlúčenie1[IČO],Zlúčenie1[zariadenie_short])</f>
        <v>DSS ZV</v>
      </c>
      <c r="J4321" s="9" t="str">
        <f>_xlfn.XLOOKUP(Tabuľka9[[#This Row],[IČO]],Zlúčenie1[IČO],Zlúčenie1[cis_obce.okres_skratka])</f>
        <v>ZV</v>
      </c>
    </row>
    <row r="4322" spans="1:10" hidden="1" x14ac:dyDescent="0.25">
      <c r="A4322" t="s">
        <v>81</v>
      </c>
      <c r="B4322" t="s">
        <v>84</v>
      </c>
      <c r="C4322" t="s">
        <v>10</v>
      </c>
      <c r="D4322"/>
      <c r="E4322" s="8"/>
      <c r="F4322"/>
      <c r="G4322">
        <f>SUM(Tabuľka9[[#This Row],[Predpokladané spotrebované množstvo 07-12/2022]]*Tabuľka9[[#This Row],[Cena MJ S  DPH]])</f>
        <v>0</v>
      </c>
      <c r="H4322" s="1">
        <v>648515</v>
      </c>
      <c r="I4322" t="str">
        <f>_xlfn.XLOOKUP(Tabuľka9[[#This Row],[IČO]],Zlúčenie1[IČO],Zlúčenie1[zariadenie_short])</f>
        <v>DSS ZV</v>
      </c>
      <c r="J4322" t="str">
        <f>_xlfn.XLOOKUP(Tabuľka9[[#This Row],[IČO]],Zlúčenie1[IČO],Zlúčenie1[cis_obce.okres_skratka])</f>
        <v>ZV</v>
      </c>
    </row>
    <row r="4323" spans="1:10" x14ac:dyDescent="0.25">
      <c r="A4323" s="9" t="s">
        <v>81</v>
      </c>
      <c r="B4323" s="9" t="s">
        <v>85</v>
      </c>
      <c r="C4323" s="9" t="s">
        <v>10</v>
      </c>
      <c r="F4323" s="9">
        <v>2400</v>
      </c>
      <c r="G4323" s="9">
        <f>SUM(Tabuľka9[[#This Row],[Predpokladané spotrebované množstvo 07-12/2022]]*Tabuľka9[[#This Row],[Cena MJ S  DPH]])</f>
        <v>0</v>
      </c>
      <c r="H4323" s="12">
        <v>648515</v>
      </c>
      <c r="I4323" s="9" t="str">
        <f>_xlfn.XLOOKUP(Tabuľka9[[#This Row],[IČO]],Zlúčenie1[IČO],Zlúčenie1[zariadenie_short])</f>
        <v>DSS ZV</v>
      </c>
      <c r="J4323" s="9" t="str">
        <f>_xlfn.XLOOKUP(Tabuľka9[[#This Row],[IČO]],Zlúčenie1[IČO],Zlúčenie1[cis_obce.okres_skratka])</f>
        <v>ZV</v>
      </c>
    </row>
    <row r="4324" spans="1:10" hidden="1" x14ac:dyDescent="0.25">
      <c r="A4324" t="s">
        <v>81</v>
      </c>
      <c r="B4324" t="s">
        <v>86</v>
      </c>
      <c r="C4324" t="s">
        <v>10</v>
      </c>
      <c r="D4324"/>
      <c r="E4324" s="8"/>
      <c r="F4324"/>
      <c r="G4324">
        <f>SUM(Tabuľka9[[#This Row],[Predpokladané spotrebované množstvo 07-12/2022]]*Tabuľka9[[#This Row],[Cena MJ S  DPH]])</f>
        <v>0</v>
      </c>
      <c r="H4324" s="1">
        <v>648515</v>
      </c>
      <c r="I4324" t="str">
        <f>_xlfn.XLOOKUP(Tabuľka9[[#This Row],[IČO]],Zlúčenie1[IČO],Zlúčenie1[zariadenie_short])</f>
        <v>DSS ZV</v>
      </c>
      <c r="J4324" t="str">
        <f>_xlfn.XLOOKUP(Tabuľka9[[#This Row],[IČO]],Zlúčenie1[IČO],Zlúčenie1[cis_obce.okres_skratka])</f>
        <v>ZV</v>
      </c>
    </row>
    <row r="4325" spans="1:10" hidden="1" x14ac:dyDescent="0.25">
      <c r="A4325" t="s">
        <v>81</v>
      </c>
      <c r="B4325" t="s">
        <v>87</v>
      </c>
      <c r="C4325" t="s">
        <v>10</v>
      </c>
      <c r="D4325"/>
      <c r="E4325" s="8"/>
      <c r="F4325"/>
      <c r="G4325">
        <f>SUM(Tabuľka9[[#This Row],[Predpokladané spotrebované množstvo 07-12/2022]]*Tabuľka9[[#This Row],[Cena MJ S  DPH]])</f>
        <v>0</v>
      </c>
      <c r="H4325" s="1">
        <v>648515</v>
      </c>
      <c r="I4325" t="str">
        <f>_xlfn.XLOOKUP(Tabuľka9[[#This Row],[IČO]],Zlúčenie1[IČO],Zlúčenie1[zariadenie_short])</f>
        <v>DSS ZV</v>
      </c>
      <c r="J4325" t="str">
        <f>_xlfn.XLOOKUP(Tabuľka9[[#This Row],[IČO]],Zlúčenie1[IČO],Zlúčenie1[cis_obce.okres_skratka])</f>
        <v>ZV</v>
      </c>
    </row>
    <row r="4326" spans="1:10" hidden="1" x14ac:dyDescent="0.25">
      <c r="A4326" t="s">
        <v>81</v>
      </c>
      <c r="B4326" t="s">
        <v>88</v>
      </c>
      <c r="C4326" t="s">
        <v>10</v>
      </c>
      <c r="D4326"/>
      <c r="E4326" s="8"/>
      <c r="F4326"/>
      <c r="G4326">
        <f>SUM(Tabuľka9[[#This Row],[Predpokladané spotrebované množstvo 07-12/2022]]*Tabuľka9[[#This Row],[Cena MJ S  DPH]])</f>
        <v>0</v>
      </c>
      <c r="H4326" s="1">
        <v>648515</v>
      </c>
      <c r="I4326" t="str">
        <f>_xlfn.XLOOKUP(Tabuľka9[[#This Row],[IČO]],Zlúčenie1[IČO],Zlúčenie1[zariadenie_short])</f>
        <v>DSS ZV</v>
      </c>
      <c r="J4326" t="str">
        <f>_xlfn.XLOOKUP(Tabuľka9[[#This Row],[IČO]],Zlúčenie1[IČO],Zlúčenie1[cis_obce.okres_skratka])</f>
        <v>ZV</v>
      </c>
    </row>
    <row r="4327" spans="1:10" hidden="1" x14ac:dyDescent="0.25">
      <c r="A4327" t="s">
        <v>81</v>
      </c>
      <c r="B4327" t="s">
        <v>89</v>
      </c>
      <c r="C4327" t="s">
        <v>10</v>
      </c>
      <c r="D4327"/>
      <c r="E4327" s="8"/>
      <c r="F4327"/>
      <c r="G4327">
        <f>SUM(Tabuľka9[[#This Row],[Predpokladané spotrebované množstvo 07-12/2022]]*Tabuľka9[[#This Row],[Cena MJ S  DPH]])</f>
        <v>0</v>
      </c>
      <c r="H4327" s="1">
        <v>648515</v>
      </c>
      <c r="I4327" t="str">
        <f>_xlfn.XLOOKUP(Tabuľka9[[#This Row],[IČO]],Zlúčenie1[IČO],Zlúčenie1[zariadenie_short])</f>
        <v>DSS ZV</v>
      </c>
      <c r="J4327" t="str">
        <f>_xlfn.XLOOKUP(Tabuľka9[[#This Row],[IČO]],Zlúčenie1[IČO],Zlúčenie1[cis_obce.okres_skratka])</f>
        <v>ZV</v>
      </c>
    </row>
    <row r="4328" spans="1:10" hidden="1" x14ac:dyDescent="0.25">
      <c r="A4328" t="s">
        <v>90</v>
      </c>
      <c r="B4328" t="s">
        <v>91</v>
      </c>
      <c r="C4328" t="s">
        <v>10</v>
      </c>
      <c r="D4328"/>
      <c r="E4328" s="8"/>
      <c r="F4328"/>
      <c r="G4328">
        <f>SUM(Tabuľka9[[#This Row],[Predpokladané spotrebované množstvo 07-12/2022]]*Tabuľka9[[#This Row],[Cena MJ S  DPH]])</f>
        <v>0</v>
      </c>
      <c r="H4328" s="1">
        <v>648515</v>
      </c>
      <c r="I4328" t="str">
        <f>_xlfn.XLOOKUP(Tabuľka9[[#This Row],[IČO]],Zlúčenie1[IČO],Zlúčenie1[zariadenie_short])</f>
        <v>DSS ZV</v>
      </c>
      <c r="J4328" t="str">
        <f>_xlfn.XLOOKUP(Tabuľka9[[#This Row],[IČO]],Zlúčenie1[IČO],Zlúčenie1[cis_obce.okres_skratka])</f>
        <v>ZV</v>
      </c>
    </row>
    <row r="4329" spans="1:10" hidden="1" x14ac:dyDescent="0.25">
      <c r="A4329" t="s">
        <v>92</v>
      </c>
      <c r="B4329" t="s">
        <v>93</v>
      </c>
      <c r="C4329" t="s">
        <v>10</v>
      </c>
      <c r="D4329"/>
      <c r="E4329" s="8"/>
      <c r="F4329"/>
      <c r="G4329">
        <f>SUM(Tabuľka9[[#This Row],[Predpokladané spotrebované množstvo 07-12/2022]]*Tabuľka9[[#This Row],[Cena MJ S  DPH]])</f>
        <v>0</v>
      </c>
      <c r="H4329" s="1">
        <v>648515</v>
      </c>
      <c r="I4329" t="str">
        <f>_xlfn.XLOOKUP(Tabuľka9[[#This Row],[IČO]],Zlúčenie1[IČO],Zlúčenie1[zariadenie_short])</f>
        <v>DSS ZV</v>
      </c>
      <c r="J4329" t="str">
        <f>_xlfn.XLOOKUP(Tabuľka9[[#This Row],[IČO]],Zlúčenie1[IČO],Zlúčenie1[cis_obce.okres_skratka])</f>
        <v>ZV</v>
      </c>
    </row>
    <row r="4330" spans="1:10" hidden="1" x14ac:dyDescent="0.25">
      <c r="A4330" t="s">
        <v>92</v>
      </c>
      <c r="B4330" t="s">
        <v>94</v>
      </c>
      <c r="C4330" t="s">
        <v>10</v>
      </c>
      <c r="D4330"/>
      <c r="E4330" s="8"/>
      <c r="F4330"/>
      <c r="G4330">
        <f>SUM(Tabuľka9[[#This Row],[Predpokladané spotrebované množstvo 07-12/2022]]*Tabuľka9[[#This Row],[Cena MJ S  DPH]])</f>
        <v>0</v>
      </c>
      <c r="H4330" s="1">
        <v>648515</v>
      </c>
      <c r="I4330" t="str">
        <f>_xlfn.XLOOKUP(Tabuľka9[[#This Row],[IČO]],Zlúčenie1[IČO],Zlúčenie1[zariadenie_short])</f>
        <v>DSS ZV</v>
      </c>
      <c r="J4330" t="str">
        <f>_xlfn.XLOOKUP(Tabuľka9[[#This Row],[IČO]],Zlúčenie1[IČO],Zlúčenie1[cis_obce.okres_skratka])</f>
        <v>ZV</v>
      </c>
    </row>
    <row r="4331" spans="1:10" hidden="1" x14ac:dyDescent="0.25">
      <c r="A4331" t="s">
        <v>92</v>
      </c>
      <c r="B4331" t="s">
        <v>95</v>
      </c>
      <c r="C4331" t="s">
        <v>10</v>
      </c>
      <c r="D4331"/>
      <c r="E4331" s="8"/>
      <c r="F4331"/>
      <c r="G4331">
        <f>SUM(Tabuľka9[[#This Row],[Predpokladané spotrebované množstvo 07-12/2022]]*Tabuľka9[[#This Row],[Cena MJ S  DPH]])</f>
        <v>0</v>
      </c>
      <c r="H4331" s="1">
        <v>648515</v>
      </c>
      <c r="I4331" t="str">
        <f>_xlfn.XLOOKUP(Tabuľka9[[#This Row],[IČO]],Zlúčenie1[IČO],Zlúčenie1[zariadenie_short])</f>
        <v>DSS ZV</v>
      </c>
      <c r="J4331" t="str">
        <f>_xlfn.XLOOKUP(Tabuľka9[[#This Row],[IČO]],Zlúčenie1[IČO],Zlúčenie1[cis_obce.okres_skratka])</f>
        <v>ZV</v>
      </c>
    </row>
    <row r="4332" spans="1:10" hidden="1" x14ac:dyDescent="0.25">
      <c r="A4332" t="s">
        <v>92</v>
      </c>
      <c r="B4332" t="s">
        <v>96</v>
      </c>
      <c r="C4332" t="s">
        <v>10</v>
      </c>
      <c r="D4332"/>
      <c r="E4332" s="8"/>
      <c r="F4332"/>
      <c r="G4332">
        <f>SUM(Tabuľka9[[#This Row],[Predpokladané spotrebované množstvo 07-12/2022]]*Tabuľka9[[#This Row],[Cena MJ S  DPH]])</f>
        <v>0</v>
      </c>
      <c r="H4332" s="1">
        <v>648515</v>
      </c>
      <c r="I4332" t="str">
        <f>_xlfn.XLOOKUP(Tabuľka9[[#This Row],[IČO]],Zlúčenie1[IČO],Zlúčenie1[zariadenie_short])</f>
        <v>DSS ZV</v>
      </c>
      <c r="J4332" t="str">
        <f>_xlfn.XLOOKUP(Tabuľka9[[#This Row],[IČO]],Zlúčenie1[IČO],Zlúčenie1[cis_obce.okres_skratka])</f>
        <v>ZV</v>
      </c>
    </row>
    <row r="4333" spans="1:10" hidden="1" x14ac:dyDescent="0.25">
      <c r="A4333" t="s">
        <v>92</v>
      </c>
      <c r="B4333" t="s">
        <v>97</v>
      </c>
      <c r="C4333" t="s">
        <v>10</v>
      </c>
      <c r="D4333"/>
      <c r="E4333" s="8"/>
      <c r="F4333"/>
      <c r="G4333">
        <f>SUM(Tabuľka9[[#This Row],[Predpokladané spotrebované množstvo 07-12/2022]]*Tabuľka9[[#This Row],[Cena MJ S  DPH]])</f>
        <v>0</v>
      </c>
      <c r="H4333" s="1">
        <v>648515</v>
      </c>
      <c r="I4333" t="str">
        <f>_xlfn.XLOOKUP(Tabuľka9[[#This Row],[IČO]],Zlúčenie1[IČO],Zlúčenie1[zariadenie_short])</f>
        <v>DSS ZV</v>
      </c>
      <c r="J4333" t="str">
        <f>_xlfn.XLOOKUP(Tabuľka9[[#This Row],[IČO]],Zlúčenie1[IČO],Zlúčenie1[cis_obce.okres_skratka])</f>
        <v>ZV</v>
      </c>
    </row>
    <row r="4334" spans="1:10" hidden="1" x14ac:dyDescent="0.25">
      <c r="A4334" t="s">
        <v>92</v>
      </c>
      <c r="B4334" t="s">
        <v>98</v>
      </c>
      <c r="C4334" t="s">
        <v>10</v>
      </c>
      <c r="D4334"/>
      <c r="E4334" s="8"/>
      <c r="F4334"/>
      <c r="G4334">
        <f>SUM(Tabuľka9[[#This Row],[Predpokladané spotrebované množstvo 07-12/2022]]*Tabuľka9[[#This Row],[Cena MJ S  DPH]])</f>
        <v>0</v>
      </c>
      <c r="H4334" s="1">
        <v>648515</v>
      </c>
      <c r="I4334" t="str">
        <f>_xlfn.XLOOKUP(Tabuľka9[[#This Row],[IČO]],Zlúčenie1[IČO],Zlúčenie1[zariadenie_short])</f>
        <v>DSS ZV</v>
      </c>
      <c r="J4334" t="str">
        <f>_xlfn.XLOOKUP(Tabuľka9[[#This Row],[IČO]],Zlúčenie1[IČO],Zlúčenie1[cis_obce.okres_skratka])</f>
        <v>ZV</v>
      </c>
    </row>
    <row r="4335" spans="1:10" hidden="1" x14ac:dyDescent="0.25">
      <c r="A4335" t="s">
        <v>92</v>
      </c>
      <c r="B4335" t="s">
        <v>99</v>
      </c>
      <c r="C4335" t="s">
        <v>45</v>
      </c>
      <c r="D4335"/>
      <c r="E4335" s="8"/>
      <c r="F4335"/>
      <c r="G4335">
        <f>SUM(Tabuľka9[[#This Row],[Predpokladané spotrebované množstvo 07-12/2022]]*Tabuľka9[[#This Row],[Cena MJ S  DPH]])</f>
        <v>0</v>
      </c>
      <c r="H4335" s="1">
        <v>648515</v>
      </c>
      <c r="I4335" t="str">
        <f>_xlfn.XLOOKUP(Tabuľka9[[#This Row],[IČO]],Zlúčenie1[IČO],Zlúčenie1[zariadenie_short])</f>
        <v>DSS ZV</v>
      </c>
      <c r="J4335" t="str">
        <f>_xlfn.XLOOKUP(Tabuľka9[[#This Row],[IČO]],Zlúčenie1[IČO],Zlúčenie1[cis_obce.okres_skratka])</f>
        <v>ZV</v>
      </c>
    </row>
    <row r="4336" spans="1:10" hidden="1" x14ac:dyDescent="0.25">
      <c r="A4336" t="s">
        <v>92</v>
      </c>
      <c r="B4336" t="s">
        <v>100</v>
      </c>
      <c r="C4336" t="s">
        <v>10</v>
      </c>
      <c r="D4336"/>
      <c r="E4336" s="8"/>
      <c r="F4336"/>
      <c r="G4336">
        <f>SUM(Tabuľka9[[#This Row],[Predpokladané spotrebované množstvo 07-12/2022]]*Tabuľka9[[#This Row],[Cena MJ S  DPH]])</f>
        <v>0</v>
      </c>
      <c r="H4336" s="1">
        <v>648515</v>
      </c>
      <c r="I4336" t="str">
        <f>_xlfn.XLOOKUP(Tabuľka9[[#This Row],[IČO]],Zlúčenie1[IČO],Zlúčenie1[zariadenie_short])</f>
        <v>DSS ZV</v>
      </c>
      <c r="J4336" t="str">
        <f>_xlfn.XLOOKUP(Tabuľka9[[#This Row],[IČO]],Zlúčenie1[IČO],Zlúčenie1[cis_obce.okres_skratka])</f>
        <v>ZV</v>
      </c>
    </row>
    <row r="4337" spans="1:10" hidden="1" x14ac:dyDescent="0.25">
      <c r="A4337" t="s">
        <v>92</v>
      </c>
      <c r="B4337" t="s">
        <v>101</v>
      </c>
      <c r="C4337" t="s">
        <v>45</v>
      </c>
      <c r="D4337"/>
      <c r="E4337" s="8"/>
      <c r="F4337"/>
      <c r="G4337">
        <f>SUM(Tabuľka9[[#This Row],[Predpokladané spotrebované množstvo 07-12/2022]]*Tabuľka9[[#This Row],[Cena MJ S  DPH]])</f>
        <v>0</v>
      </c>
      <c r="H4337" s="1">
        <v>648515</v>
      </c>
      <c r="I4337" t="str">
        <f>_xlfn.XLOOKUP(Tabuľka9[[#This Row],[IČO]],Zlúčenie1[IČO],Zlúčenie1[zariadenie_short])</f>
        <v>DSS ZV</v>
      </c>
      <c r="J4337" t="str">
        <f>_xlfn.XLOOKUP(Tabuľka9[[#This Row],[IČO]],Zlúčenie1[IČO],Zlúčenie1[cis_obce.okres_skratka])</f>
        <v>ZV</v>
      </c>
    </row>
    <row r="4338" spans="1:10" hidden="1" x14ac:dyDescent="0.25">
      <c r="A4338" t="s">
        <v>92</v>
      </c>
      <c r="B4338" t="s">
        <v>102</v>
      </c>
      <c r="C4338" t="s">
        <v>10</v>
      </c>
      <c r="D4338"/>
      <c r="E4338" s="8"/>
      <c r="F4338"/>
      <c r="G4338">
        <f>SUM(Tabuľka9[[#This Row],[Predpokladané spotrebované množstvo 07-12/2022]]*Tabuľka9[[#This Row],[Cena MJ S  DPH]])</f>
        <v>0</v>
      </c>
      <c r="H4338" s="1">
        <v>648515</v>
      </c>
      <c r="I4338" t="str">
        <f>_xlfn.XLOOKUP(Tabuľka9[[#This Row],[IČO]],Zlúčenie1[IČO],Zlúčenie1[zariadenie_short])</f>
        <v>DSS ZV</v>
      </c>
      <c r="J4338" t="str">
        <f>_xlfn.XLOOKUP(Tabuľka9[[#This Row],[IČO]],Zlúčenie1[IČO],Zlúčenie1[cis_obce.okres_skratka])</f>
        <v>ZV</v>
      </c>
    </row>
    <row r="4339" spans="1:10" hidden="1" x14ac:dyDescent="0.25">
      <c r="A4339" t="s">
        <v>92</v>
      </c>
      <c r="B4339" t="s">
        <v>103</v>
      </c>
      <c r="C4339" t="s">
        <v>10</v>
      </c>
      <c r="D4339"/>
      <c r="E4339" s="8"/>
      <c r="F4339"/>
      <c r="G4339">
        <f>SUM(Tabuľka9[[#This Row],[Predpokladané spotrebované množstvo 07-12/2022]]*Tabuľka9[[#This Row],[Cena MJ S  DPH]])</f>
        <v>0</v>
      </c>
      <c r="H4339" s="1">
        <v>648515</v>
      </c>
      <c r="I4339" t="str">
        <f>_xlfn.XLOOKUP(Tabuľka9[[#This Row],[IČO]],Zlúčenie1[IČO],Zlúčenie1[zariadenie_short])</f>
        <v>DSS ZV</v>
      </c>
      <c r="J4339" t="str">
        <f>_xlfn.XLOOKUP(Tabuľka9[[#This Row],[IČO]],Zlúčenie1[IČO],Zlúčenie1[cis_obce.okres_skratka])</f>
        <v>ZV</v>
      </c>
    </row>
    <row r="4340" spans="1:10" hidden="1" x14ac:dyDescent="0.25">
      <c r="A4340" t="s">
        <v>90</v>
      </c>
      <c r="B4340" t="s">
        <v>104</v>
      </c>
      <c r="C4340" t="s">
        <v>45</v>
      </c>
      <c r="D4340"/>
      <c r="E4340" s="8"/>
      <c r="F4340"/>
      <c r="G4340">
        <f>SUM(Tabuľka9[[#This Row],[Predpokladané spotrebované množstvo 07-12/2022]]*Tabuľka9[[#This Row],[Cena MJ S  DPH]])</f>
        <v>0</v>
      </c>
      <c r="H4340" s="1">
        <v>648515</v>
      </c>
      <c r="I4340" t="str">
        <f>_xlfn.XLOOKUP(Tabuľka9[[#This Row],[IČO]],Zlúčenie1[IČO],Zlúčenie1[zariadenie_short])</f>
        <v>DSS ZV</v>
      </c>
      <c r="J4340" t="str">
        <f>_xlfn.XLOOKUP(Tabuľka9[[#This Row],[IČO]],Zlúčenie1[IČO],Zlúčenie1[cis_obce.okres_skratka])</f>
        <v>ZV</v>
      </c>
    </row>
    <row r="4341" spans="1:10" hidden="1" x14ac:dyDescent="0.25">
      <c r="A4341" t="s">
        <v>92</v>
      </c>
      <c r="B4341" t="s">
        <v>105</v>
      </c>
      <c r="C4341" t="s">
        <v>10</v>
      </c>
      <c r="D4341"/>
      <c r="E4341" s="8"/>
      <c r="F4341"/>
      <c r="G4341">
        <f>SUM(Tabuľka9[[#This Row],[Predpokladané spotrebované množstvo 07-12/2022]]*Tabuľka9[[#This Row],[Cena MJ S  DPH]])</f>
        <v>0</v>
      </c>
      <c r="H4341" s="1">
        <v>648515</v>
      </c>
      <c r="I4341" t="str">
        <f>_xlfn.XLOOKUP(Tabuľka9[[#This Row],[IČO]],Zlúčenie1[IČO],Zlúčenie1[zariadenie_short])</f>
        <v>DSS ZV</v>
      </c>
      <c r="J4341" t="str">
        <f>_xlfn.XLOOKUP(Tabuľka9[[#This Row],[IČO]],Zlúčenie1[IČO],Zlúčenie1[cis_obce.okres_skratka])</f>
        <v>ZV</v>
      </c>
    </row>
    <row r="4342" spans="1:10" hidden="1" x14ac:dyDescent="0.25">
      <c r="A4342" t="s">
        <v>92</v>
      </c>
      <c r="B4342" t="s">
        <v>106</v>
      </c>
      <c r="C4342" t="s">
        <v>10</v>
      </c>
      <c r="D4342"/>
      <c r="E4342" s="8"/>
      <c r="F4342"/>
      <c r="G4342">
        <f>SUM(Tabuľka9[[#This Row],[Predpokladané spotrebované množstvo 07-12/2022]]*Tabuľka9[[#This Row],[Cena MJ S  DPH]])</f>
        <v>0</v>
      </c>
      <c r="H4342" s="1">
        <v>648515</v>
      </c>
      <c r="I4342" t="str">
        <f>_xlfn.XLOOKUP(Tabuľka9[[#This Row],[IČO]],Zlúčenie1[IČO],Zlúčenie1[zariadenie_short])</f>
        <v>DSS ZV</v>
      </c>
      <c r="J4342" t="str">
        <f>_xlfn.XLOOKUP(Tabuľka9[[#This Row],[IČO]],Zlúčenie1[IČO],Zlúčenie1[cis_obce.okres_skratka])</f>
        <v>ZV</v>
      </c>
    </row>
    <row r="4343" spans="1:10" hidden="1" x14ac:dyDescent="0.25">
      <c r="A4343" t="s">
        <v>92</v>
      </c>
      <c r="B4343" t="s">
        <v>107</v>
      </c>
      <c r="C4343" t="s">
        <v>10</v>
      </c>
      <c r="D4343"/>
      <c r="E4343" s="8"/>
      <c r="F4343"/>
      <c r="G4343">
        <f>SUM(Tabuľka9[[#This Row],[Predpokladané spotrebované množstvo 07-12/2022]]*Tabuľka9[[#This Row],[Cena MJ S  DPH]])</f>
        <v>0</v>
      </c>
      <c r="H4343" s="1">
        <v>648515</v>
      </c>
      <c r="I4343" t="str">
        <f>_xlfn.XLOOKUP(Tabuľka9[[#This Row],[IČO]],Zlúčenie1[IČO],Zlúčenie1[zariadenie_short])</f>
        <v>DSS ZV</v>
      </c>
      <c r="J4343" t="str">
        <f>_xlfn.XLOOKUP(Tabuľka9[[#This Row],[IČO]],Zlúčenie1[IČO],Zlúčenie1[cis_obce.okres_skratka])</f>
        <v>ZV</v>
      </c>
    </row>
    <row r="4344" spans="1:10" hidden="1" x14ac:dyDescent="0.25">
      <c r="A4344" t="s">
        <v>92</v>
      </c>
      <c r="B4344" t="s">
        <v>108</v>
      </c>
      <c r="C4344" t="s">
        <v>10</v>
      </c>
      <c r="D4344"/>
      <c r="E4344" s="8"/>
      <c r="F4344"/>
      <c r="G4344">
        <f>SUM(Tabuľka9[[#This Row],[Predpokladané spotrebované množstvo 07-12/2022]]*Tabuľka9[[#This Row],[Cena MJ S  DPH]])</f>
        <v>0</v>
      </c>
      <c r="H4344" s="1">
        <v>648515</v>
      </c>
      <c r="I4344" t="str">
        <f>_xlfn.XLOOKUP(Tabuľka9[[#This Row],[IČO]],Zlúčenie1[IČO],Zlúčenie1[zariadenie_short])</f>
        <v>DSS ZV</v>
      </c>
      <c r="J4344" t="str">
        <f>_xlfn.XLOOKUP(Tabuľka9[[#This Row],[IČO]],Zlúčenie1[IČO],Zlúčenie1[cis_obce.okres_skratka])</f>
        <v>ZV</v>
      </c>
    </row>
    <row r="4345" spans="1:10" hidden="1" x14ac:dyDescent="0.25">
      <c r="A4345" t="s">
        <v>92</v>
      </c>
      <c r="B4345" t="s">
        <v>109</v>
      </c>
      <c r="C4345" t="s">
        <v>45</v>
      </c>
      <c r="D4345"/>
      <c r="E4345" s="8"/>
      <c r="F4345"/>
      <c r="G4345">
        <f>SUM(Tabuľka9[[#This Row],[Predpokladané spotrebované množstvo 07-12/2022]]*Tabuľka9[[#This Row],[Cena MJ S  DPH]])</f>
        <v>0</v>
      </c>
      <c r="H4345" s="1">
        <v>648515</v>
      </c>
      <c r="I4345" t="str">
        <f>_xlfn.XLOOKUP(Tabuľka9[[#This Row],[IČO]],Zlúčenie1[IČO],Zlúčenie1[zariadenie_short])</f>
        <v>DSS ZV</v>
      </c>
      <c r="J4345" t="str">
        <f>_xlfn.XLOOKUP(Tabuľka9[[#This Row],[IČO]],Zlúčenie1[IČO],Zlúčenie1[cis_obce.okres_skratka])</f>
        <v>ZV</v>
      </c>
    </row>
    <row r="4346" spans="1:10" hidden="1" x14ac:dyDescent="0.25">
      <c r="A4346" t="s">
        <v>92</v>
      </c>
      <c r="B4346" t="s">
        <v>110</v>
      </c>
      <c r="C4346" t="s">
        <v>10</v>
      </c>
      <c r="D4346"/>
      <c r="E4346" s="8"/>
      <c r="F4346"/>
      <c r="G4346">
        <f>SUM(Tabuľka9[[#This Row],[Predpokladané spotrebované množstvo 07-12/2022]]*Tabuľka9[[#This Row],[Cena MJ S  DPH]])</f>
        <v>0</v>
      </c>
      <c r="H4346" s="1">
        <v>648515</v>
      </c>
      <c r="I4346" t="str">
        <f>_xlfn.XLOOKUP(Tabuľka9[[#This Row],[IČO]],Zlúčenie1[IČO],Zlúčenie1[zariadenie_short])</f>
        <v>DSS ZV</v>
      </c>
      <c r="J4346" t="str">
        <f>_xlfn.XLOOKUP(Tabuľka9[[#This Row],[IČO]],Zlúčenie1[IČO],Zlúčenie1[cis_obce.okres_skratka])</f>
        <v>ZV</v>
      </c>
    </row>
    <row r="4347" spans="1:10" hidden="1" x14ac:dyDescent="0.25">
      <c r="A4347" t="s">
        <v>92</v>
      </c>
      <c r="B4347" t="s">
        <v>111</v>
      </c>
      <c r="C4347" t="s">
        <v>10</v>
      </c>
      <c r="D4347"/>
      <c r="E4347" s="8"/>
      <c r="F4347"/>
      <c r="G4347">
        <f>SUM(Tabuľka9[[#This Row],[Predpokladané spotrebované množstvo 07-12/2022]]*Tabuľka9[[#This Row],[Cena MJ S  DPH]])</f>
        <v>0</v>
      </c>
      <c r="H4347" s="1">
        <v>648515</v>
      </c>
      <c r="I4347" t="str">
        <f>_xlfn.XLOOKUP(Tabuľka9[[#This Row],[IČO]],Zlúčenie1[IČO],Zlúčenie1[zariadenie_short])</f>
        <v>DSS ZV</v>
      </c>
      <c r="J4347" t="str">
        <f>_xlfn.XLOOKUP(Tabuľka9[[#This Row],[IČO]],Zlúčenie1[IČO],Zlúčenie1[cis_obce.okres_skratka])</f>
        <v>ZV</v>
      </c>
    </row>
    <row r="4348" spans="1:10" hidden="1" x14ac:dyDescent="0.25">
      <c r="A4348" t="s">
        <v>92</v>
      </c>
      <c r="B4348" t="s">
        <v>112</v>
      </c>
      <c r="C4348" t="s">
        <v>10</v>
      </c>
      <c r="D4348"/>
      <c r="E4348" s="8"/>
      <c r="F4348"/>
      <c r="G4348">
        <f>SUM(Tabuľka9[[#This Row],[Predpokladané spotrebované množstvo 07-12/2022]]*Tabuľka9[[#This Row],[Cena MJ S  DPH]])</f>
        <v>0</v>
      </c>
      <c r="H4348" s="1">
        <v>648515</v>
      </c>
      <c r="I4348" t="str">
        <f>_xlfn.XLOOKUP(Tabuľka9[[#This Row],[IČO]],Zlúčenie1[IČO],Zlúčenie1[zariadenie_short])</f>
        <v>DSS ZV</v>
      </c>
      <c r="J4348" t="str">
        <f>_xlfn.XLOOKUP(Tabuľka9[[#This Row],[IČO]],Zlúčenie1[IČO],Zlúčenie1[cis_obce.okres_skratka])</f>
        <v>ZV</v>
      </c>
    </row>
    <row r="4349" spans="1:10" hidden="1" x14ac:dyDescent="0.25">
      <c r="A4349" t="s">
        <v>92</v>
      </c>
      <c r="B4349" t="s">
        <v>113</v>
      </c>
      <c r="C4349" t="s">
        <v>10</v>
      </c>
      <c r="D4349"/>
      <c r="E4349" s="8"/>
      <c r="F4349"/>
      <c r="G4349">
        <f>SUM(Tabuľka9[[#This Row],[Predpokladané spotrebované množstvo 07-12/2022]]*Tabuľka9[[#This Row],[Cena MJ S  DPH]])</f>
        <v>0</v>
      </c>
      <c r="H4349" s="1">
        <v>648515</v>
      </c>
      <c r="I4349" t="str">
        <f>_xlfn.XLOOKUP(Tabuľka9[[#This Row],[IČO]],Zlúčenie1[IČO],Zlúčenie1[zariadenie_short])</f>
        <v>DSS ZV</v>
      </c>
      <c r="J4349" t="str">
        <f>_xlfn.XLOOKUP(Tabuľka9[[#This Row],[IČO]],Zlúčenie1[IČO],Zlúčenie1[cis_obce.okres_skratka])</f>
        <v>ZV</v>
      </c>
    </row>
    <row r="4350" spans="1:10" hidden="1" x14ac:dyDescent="0.25">
      <c r="A4350" t="s">
        <v>81</v>
      </c>
      <c r="B4350" t="s">
        <v>114</v>
      </c>
      <c r="C4350" t="s">
        <v>10</v>
      </c>
      <c r="D4350"/>
      <c r="E4350" s="8"/>
      <c r="F4350"/>
      <c r="G4350">
        <f>SUM(Tabuľka9[[#This Row],[Predpokladané spotrebované množstvo 07-12/2022]]*Tabuľka9[[#This Row],[Cena MJ S  DPH]])</f>
        <v>0</v>
      </c>
      <c r="H4350" s="1">
        <v>648515</v>
      </c>
      <c r="I4350" t="str">
        <f>_xlfn.XLOOKUP(Tabuľka9[[#This Row],[IČO]],Zlúčenie1[IČO],Zlúčenie1[zariadenie_short])</f>
        <v>DSS ZV</v>
      </c>
      <c r="J4350" t="str">
        <f>_xlfn.XLOOKUP(Tabuľka9[[#This Row],[IČO]],Zlúčenie1[IČO],Zlúčenie1[cis_obce.okres_skratka])</f>
        <v>ZV</v>
      </c>
    </row>
    <row r="4351" spans="1:10" hidden="1" x14ac:dyDescent="0.25">
      <c r="A4351" t="s">
        <v>81</v>
      </c>
      <c r="B4351" t="s">
        <v>115</v>
      </c>
      <c r="C4351" t="s">
        <v>10</v>
      </c>
      <c r="D4351"/>
      <c r="E4351" s="8"/>
      <c r="F4351"/>
      <c r="G4351">
        <f>SUM(Tabuľka9[[#This Row],[Predpokladané spotrebované množstvo 07-12/2022]]*Tabuľka9[[#This Row],[Cena MJ S  DPH]])</f>
        <v>0</v>
      </c>
      <c r="H4351" s="1">
        <v>648515</v>
      </c>
      <c r="I4351" t="str">
        <f>_xlfn.XLOOKUP(Tabuľka9[[#This Row],[IČO]],Zlúčenie1[IČO],Zlúčenie1[zariadenie_short])</f>
        <v>DSS ZV</v>
      </c>
      <c r="J4351" t="str">
        <f>_xlfn.XLOOKUP(Tabuľka9[[#This Row],[IČO]],Zlúčenie1[IČO],Zlúčenie1[cis_obce.okres_skratka])</f>
        <v>ZV</v>
      </c>
    </row>
    <row r="4352" spans="1:10" hidden="1" x14ac:dyDescent="0.25">
      <c r="A4352" t="s">
        <v>81</v>
      </c>
      <c r="B4352" t="s">
        <v>116</v>
      </c>
      <c r="C4352" t="s">
        <v>10</v>
      </c>
      <c r="D4352"/>
      <c r="E4352" s="8"/>
      <c r="F4352"/>
      <c r="G4352">
        <f>SUM(Tabuľka9[[#This Row],[Predpokladané spotrebované množstvo 07-12/2022]]*Tabuľka9[[#This Row],[Cena MJ S  DPH]])</f>
        <v>0</v>
      </c>
      <c r="H4352" s="1">
        <v>648515</v>
      </c>
      <c r="I4352" t="str">
        <f>_xlfn.XLOOKUP(Tabuľka9[[#This Row],[IČO]],Zlúčenie1[IČO],Zlúčenie1[zariadenie_short])</f>
        <v>DSS ZV</v>
      </c>
      <c r="J4352" t="str">
        <f>_xlfn.XLOOKUP(Tabuľka9[[#This Row],[IČO]],Zlúčenie1[IČO],Zlúčenie1[cis_obce.okres_skratka])</f>
        <v>ZV</v>
      </c>
    </row>
    <row r="4353" spans="1:10" hidden="1" x14ac:dyDescent="0.25">
      <c r="A4353" t="s">
        <v>81</v>
      </c>
      <c r="B4353" t="s">
        <v>117</v>
      </c>
      <c r="C4353" t="s">
        <v>10</v>
      </c>
      <c r="D4353"/>
      <c r="E4353" s="8"/>
      <c r="F4353"/>
      <c r="G4353">
        <f>SUM(Tabuľka9[[#This Row],[Predpokladané spotrebované množstvo 07-12/2022]]*Tabuľka9[[#This Row],[Cena MJ S  DPH]])</f>
        <v>0</v>
      </c>
      <c r="H4353" s="1">
        <v>648515</v>
      </c>
      <c r="I4353" t="str">
        <f>_xlfn.XLOOKUP(Tabuľka9[[#This Row],[IČO]],Zlúčenie1[IČO],Zlúčenie1[zariadenie_short])</f>
        <v>DSS ZV</v>
      </c>
      <c r="J4353" t="str">
        <f>_xlfn.XLOOKUP(Tabuľka9[[#This Row],[IČO]],Zlúčenie1[IČO],Zlúčenie1[cis_obce.okres_skratka])</f>
        <v>ZV</v>
      </c>
    </row>
    <row r="4354" spans="1:10" hidden="1" x14ac:dyDescent="0.25">
      <c r="A4354" t="s">
        <v>81</v>
      </c>
      <c r="B4354" t="s">
        <v>118</v>
      </c>
      <c r="C4354" t="s">
        <v>10</v>
      </c>
      <c r="D4354"/>
      <c r="E4354" s="8"/>
      <c r="F4354"/>
      <c r="G4354">
        <f>SUM(Tabuľka9[[#This Row],[Predpokladané spotrebované množstvo 07-12/2022]]*Tabuľka9[[#This Row],[Cena MJ S  DPH]])</f>
        <v>0</v>
      </c>
      <c r="H4354" s="1">
        <v>648515</v>
      </c>
      <c r="I4354" t="str">
        <f>_xlfn.XLOOKUP(Tabuľka9[[#This Row],[IČO]],Zlúčenie1[IČO],Zlúčenie1[zariadenie_short])</f>
        <v>DSS ZV</v>
      </c>
      <c r="J4354" t="str">
        <f>_xlfn.XLOOKUP(Tabuľka9[[#This Row],[IČO]],Zlúčenie1[IČO],Zlúčenie1[cis_obce.okres_skratka])</f>
        <v>ZV</v>
      </c>
    </row>
    <row r="4355" spans="1:10" hidden="1" x14ac:dyDescent="0.25">
      <c r="A4355" t="s">
        <v>81</v>
      </c>
      <c r="B4355" t="s">
        <v>119</v>
      </c>
      <c r="C4355" t="s">
        <v>10</v>
      </c>
      <c r="D4355"/>
      <c r="E4355" s="8"/>
      <c r="F4355"/>
      <c r="G4355">
        <f>SUM(Tabuľka9[[#This Row],[Predpokladané spotrebované množstvo 07-12/2022]]*Tabuľka9[[#This Row],[Cena MJ S  DPH]])</f>
        <v>0</v>
      </c>
      <c r="H4355" s="1">
        <v>648515</v>
      </c>
      <c r="I4355" t="str">
        <f>_xlfn.XLOOKUP(Tabuľka9[[#This Row],[IČO]],Zlúčenie1[IČO],Zlúčenie1[zariadenie_short])</f>
        <v>DSS ZV</v>
      </c>
      <c r="J4355" t="str">
        <f>_xlfn.XLOOKUP(Tabuľka9[[#This Row],[IČO]],Zlúčenie1[IČO],Zlúčenie1[cis_obce.okres_skratka])</f>
        <v>ZV</v>
      </c>
    </row>
    <row r="4356" spans="1:10" hidden="1" x14ac:dyDescent="0.25">
      <c r="A4356" t="s">
        <v>81</v>
      </c>
      <c r="B4356" t="s">
        <v>120</v>
      </c>
      <c r="C4356" t="s">
        <v>10</v>
      </c>
      <c r="D4356"/>
      <c r="E4356" s="8"/>
      <c r="F4356"/>
      <c r="G4356">
        <f>SUM(Tabuľka9[[#This Row],[Predpokladané spotrebované množstvo 07-12/2022]]*Tabuľka9[[#This Row],[Cena MJ S  DPH]])</f>
        <v>0</v>
      </c>
      <c r="H4356" s="1">
        <v>648515</v>
      </c>
      <c r="I4356" t="str">
        <f>_xlfn.XLOOKUP(Tabuľka9[[#This Row],[IČO]],Zlúčenie1[IČO],Zlúčenie1[zariadenie_short])</f>
        <v>DSS ZV</v>
      </c>
      <c r="J4356" t="str">
        <f>_xlfn.XLOOKUP(Tabuľka9[[#This Row],[IČO]],Zlúčenie1[IČO],Zlúčenie1[cis_obce.okres_skratka])</f>
        <v>ZV</v>
      </c>
    </row>
    <row r="4357" spans="1:10" hidden="1" x14ac:dyDescent="0.25">
      <c r="A4357" t="s">
        <v>81</v>
      </c>
      <c r="B4357" t="s">
        <v>121</v>
      </c>
      <c r="C4357" t="s">
        <v>10</v>
      </c>
      <c r="D4357"/>
      <c r="E4357" s="8"/>
      <c r="F4357"/>
      <c r="G4357">
        <f>SUM(Tabuľka9[[#This Row],[Predpokladané spotrebované množstvo 07-12/2022]]*Tabuľka9[[#This Row],[Cena MJ S  DPH]])</f>
        <v>0</v>
      </c>
      <c r="H4357" s="1">
        <v>648515</v>
      </c>
      <c r="I4357" t="str">
        <f>_xlfn.XLOOKUP(Tabuľka9[[#This Row],[IČO]],Zlúčenie1[IČO],Zlúčenie1[zariadenie_short])</f>
        <v>DSS ZV</v>
      </c>
      <c r="J4357" t="str">
        <f>_xlfn.XLOOKUP(Tabuľka9[[#This Row],[IČO]],Zlúčenie1[IČO],Zlúčenie1[cis_obce.okres_skratka])</f>
        <v>ZV</v>
      </c>
    </row>
    <row r="4358" spans="1:10" hidden="1" x14ac:dyDescent="0.25">
      <c r="A4358" t="s">
        <v>122</v>
      </c>
      <c r="B4358" t="s">
        <v>123</v>
      </c>
      <c r="C4358" t="s">
        <v>10</v>
      </c>
      <c r="D4358"/>
      <c r="E4358" s="8"/>
      <c r="F4358"/>
      <c r="G4358">
        <f>SUM(Tabuľka9[[#This Row],[Predpokladané spotrebované množstvo 07-12/2022]]*Tabuľka9[[#This Row],[Cena MJ S  DPH]])</f>
        <v>0</v>
      </c>
      <c r="H4358" s="1">
        <v>648515</v>
      </c>
      <c r="I4358" t="str">
        <f>_xlfn.XLOOKUP(Tabuľka9[[#This Row],[IČO]],Zlúčenie1[IČO],Zlúčenie1[zariadenie_short])</f>
        <v>DSS ZV</v>
      </c>
      <c r="J4358" t="str">
        <f>_xlfn.XLOOKUP(Tabuľka9[[#This Row],[IČO]],Zlúčenie1[IČO],Zlúčenie1[cis_obce.okres_skratka])</f>
        <v>ZV</v>
      </c>
    </row>
    <row r="4359" spans="1:10" hidden="1" x14ac:dyDescent="0.25">
      <c r="A4359" t="s">
        <v>122</v>
      </c>
      <c r="B4359" t="s">
        <v>124</v>
      </c>
      <c r="C4359" t="s">
        <v>10</v>
      </c>
      <c r="D4359"/>
      <c r="E4359" s="8"/>
      <c r="F4359"/>
      <c r="G4359">
        <f>SUM(Tabuľka9[[#This Row],[Predpokladané spotrebované množstvo 07-12/2022]]*Tabuľka9[[#This Row],[Cena MJ S  DPH]])</f>
        <v>0</v>
      </c>
      <c r="H4359" s="1">
        <v>648515</v>
      </c>
      <c r="I4359" t="str">
        <f>_xlfn.XLOOKUP(Tabuľka9[[#This Row],[IČO]],Zlúčenie1[IČO],Zlúčenie1[zariadenie_short])</f>
        <v>DSS ZV</v>
      </c>
      <c r="J4359" t="str">
        <f>_xlfn.XLOOKUP(Tabuľka9[[#This Row],[IČO]],Zlúčenie1[IČO],Zlúčenie1[cis_obce.okres_skratka])</f>
        <v>ZV</v>
      </c>
    </row>
    <row r="4360" spans="1:10" hidden="1" x14ac:dyDescent="0.25">
      <c r="A4360" t="s">
        <v>122</v>
      </c>
      <c r="B4360" t="s">
        <v>125</v>
      </c>
      <c r="C4360" t="s">
        <v>10</v>
      </c>
      <c r="D4360"/>
      <c r="E4360" s="8"/>
      <c r="F4360"/>
      <c r="G4360">
        <f>SUM(Tabuľka9[[#This Row],[Predpokladané spotrebované množstvo 07-12/2022]]*Tabuľka9[[#This Row],[Cena MJ S  DPH]])</f>
        <v>0</v>
      </c>
      <c r="H4360" s="1">
        <v>648515</v>
      </c>
      <c r="I4360" t="str">
        <f>_xlfn.XLOOKUP(Tabuľka9[[#This Row],[IČO]],Zlúčenie1[IČO],Zlúčenie1[zariadenie_short])</f>
        <v>DSS ZV</v>
      </c>
      <c r="J4360" t="str">
        <f>_xlfn.XLOOKUP(Tabuľka9[[#This Row],[IČO]],Zlúčenie1[IČO],Zlúčenie1[cis_obce.okres_skratka])</f>
        <v>ZV</v>
      </c>
    </row>
    <row r="4361" spans="1:10" hidden="1" x14ac:dyDescent="0.25">
      <c r="A4361" t="s">
        <v>122</v>
      </c>
      <c r="B4361" t="s">
        <v>127</v>
      </c>
      <c r="C4361" t="s">
        <v>10</v>
      </c>
      <c r="D4361"/>
      <c r="E4361" s="8"/>
      <c r="F4361"/>
      <c r="G4361">
        <f>SUM(Tabuľka9[[#This Row],[Predpokladané spotrebované množstvo 07-12/2022]]*Tabuľka9[[#This Row],[Cena MJ S  DPH]])</f>
        <v>0</v>
      </c>
      <c r="H4361" s="1">
        <v>648515</v>
      </c>
      <c r="I4361" t="str">
        <f>_xlfn.XLOOKUP(Tabuľka9[[#This Row],[IČO]],Zlúčenie1[IČO],Zlúčenie1[zariadenie_short])</f>
        <v>DSS ZV</v>
      </c>
      <c r="J4361" t="str">
        <f>_xlfn.XLOOKUP(Tabuľka9[[#This Row],[IČO]],Zlúčenie1[IČO],Zlúčenie1[cis_obce.okres_skratka])</f>
        <v>ZV</v>
      </c>
    </row>
    <row r="4362" spans="1:10" hidden="1" x14ac:dyDescent="0.25">
      <c r="A4362" t="s">
        <v>122</v>
      </c>
      <c r="B4362" t="s">
        <v>128</v>
      </c>
      <c r="C4362" t="s">
        <v>10</v>
      </c>
      <c r="D4362"/>
      <c r="E4362" s="8"/>
      <c r="F4362"/>
      <c r="G4362">
        <f>SUM(Tabuľka9[[#This Row],[Predpokladané spotrebované množstvo 07-12/2022]]*Tabuľka9[[#This Row],[Cena MJ S  DPH]])</f>
        <v>0</v>
      </c>
      <c r="H4362" s="1">
        <v>648515</v>
      </c>
      <c r="I4362" t="str">
        <f>_xlfn.XLOOKUP(Tabuľka9[[#This Row],[IČO]],Zlúčenie1[IČO],Zlúčenie1[zariadenie_short])</f>
        <v>DSS ZV</v>
      </c>
      <c r="J4362" t="str">
        <f>_xlfn.XLOOKUP(Tabuľka9[[#This Row],[IČO]],Zlúčenie1[IČO],Zlúčenie1[cis_obce.okres_skratka])</f>
        <v>ZV</v>
      </c>
    </row>
    <row r="4363" spans="1:10" hidden="1" x14ac:dyDescent="0.25">
      <c r="A4363" t="s">
        <v>122</v>
      </c>
      <c r="B4363" t="s">
        <v>129</v>
      </c>
      <c r="C4363" t="s">
        <v>10</v>
      </c>
      <c r="D4363"/>
      <c r="E4363" s="8"/>
      <c r="F4363"/>
      <c r="G4363">
        <f>SUM(Tabuľka9[[#This Row],[Predpokladané spotrebované množstvo 07-12/2022]]*Tabuľka9[[#This Row],[Cena MJ S  DPH]])</f>
        <v>0</v>
      </c>
      <c r="H4363" s="1">
        <v>648515</v>
      </c>
      <c r="I4363" t="str">
        <f>_xlfn.XLOOKUP(Tabuľka9[[#This Row],[IČO]],Zlúčenie1[IČO],Zlúčenie1[zariadenie_short])</f>
        <v>DSS ZV</v>
      </c>
      <c r="J4363" t="str">
        <f>_xlfn.XLOOKUP(Tabuľka9[[#This Row],[IČO]],Zlúčenie1[IČO],Zlúčenie1[cis_obce.okres_skratka])</f>
        <v>ZV</v>
      </c>
    </row>
    <row r="4364" spans="1:10" hidden="1" x14ac:dyDescent="0.25">
      <c r="A4364" t="s">
        <v>122</v>
      </c>
      <c r="B4364" t="s">
        <v>130</v>
      </c>
      <c r="C4364" t="s">
        <v>10</v>
      </c>
      <c r="D4364"/>
      <c r="E4364" s="8"/>
      <c r="F4364"/>
      <c r="G4364">
        <f>SUM(Tabuľka9[[#This Row],[Predpokladané spotrebované množstvo 07-12/2022]]*Tabuľka9[[#This Row],[Cena MJ S  DPH]])</f>
        <v>0</v>
      </c>
      <c r="H4364" s="1">
        <v>648515</v>
      </c>
      <c r="I4364" t="str">
        <f>_xlfn.XLOOKUP(Tabuľka9[[#This Row],[IČO]],Zlúčenie1[IČO],Zlúčenie1[zariadenie_short])</f>
        <v>DSS ZV</v>
      </c>
      <c r="J4364" t="str">
        <f>_xlfn.XLOOKUP(Tabuľka9[[#This Row],[IČO]],Zlúčenie1[IČO],Zlúčenie1[cis_obce.okres_skratka])</f>
        <v>ZV</v>
      </c>
    </row>
    <row r="4365" spans="1:10" hidden="1" x14ac:dyDescent="0.25">
      <c r="A4365" t="s">
        <v>122</v>
      </c>
      <c r="B4365" t="s">
        <v>131</v>
      </c>
      <c r="C4365" t="s">
        <v>10</v>
      </c>
      <c r="D4365"/>
      <c r="E4365" s="8"/>
      <c r="F4365"/>
      <c r="G4365">
        <f>SUM(Tabuľka9[[#This Row],[Predpokladané spotrebované množstvo 07-12/2022]]*Tabuľka9[[#This Row],[Cena MJ S  DPH]])</f>
        <v>0</v>
      </c>
      <c r="H4365" s="1">
        <v>648515</v>
      </c>
      <c r="I4365" t="str">
        <f>_xlfn.XLOOKUP(Tabuľka9[[#This Row],[IČO]],Zlúčenie1[IČO],Zlúčenie1[zariadenie_short])</f>
        <v>DSS ZV</v>
      </c>
      <c r="J4365" t="str">
        <f>_xlfn.XLOOKUP(Tabuľka9[[#This Row],[IČO]],Zlúčenie1[IČO],Zlúčenie1[cis_obce.okres_skratka])</f>
        <v>ZV</v>
      </c>
    </row>
    <row r="4366" spans="1:10" hidden="1" x14ac:dyDescent="0.25">
      <c r="A4366" t="s">
        <v>122</v>
      </c>
      <c r="B4366" t="s">
        <v>132</v>
      </c>
      <c r="C4366" t="s">
        <v>10</v>
      </c>
      <c r="D4366"/>
      <c r="E4366" s="8"/>
      <c r="F4366"/>
      <c r="G4366">
        <f>SUM(Tabuľka9[[#This Row],[Predpokladané spotrebované množstvo 07-12/2022]]*Tabuľka9[[#This Row],[Cena MJ S  DPH]])</f>
        <v>0</v>
      </c>
      <c r="H4366" s="1">
        <v>648515</v>
      </c>
      <c r="I4366" t="str">
        <f>_xlfn.XLOOKUP(Tabuľka9[[#This Row],[IČO]],Zlúčenie1[IČO],Zlúčenie1[zariadenie_short])</f>
        <v>DSS ZV</v>
      </c>
      <c r="J4366" t="str">
        <f>_xlfn.XLOOKUP(Tabuľka9[[#This Row],[IČO]],Zlúčenie1[IČO],Zlúčenie1[cis_obce.okres_skratka])</f>
        <v>ZV</v>
      </c>
    </row>
    <row r="4367" spans="1:10" hidden="1" x14ac:dyDescent="0.25">
      <c r="A4367" t="s">
        <v>122</v>
      </c>
      <c r="B4367" t="s">
        <v>134</v>
      </c>
      <c r="C4367" t="s">
        <v>10</v>
      </c>
      <c r="D4367"/>
      <c r="E4367" s="8"/>
      <c r="F4367"/>
      <c r="G4367">
        <f>SUM(Tabuľka9[[#This Row],[Predpokladané spotrebované množstvo 07-12/2022]]*Tabuľka9[[#This Row],[Cena MJ S  DPH]])</f>
        <v>0</v>
      </c>
      <c r="H4367" s="1">
        <v>648515</v>
      </c>
      <c r="I4367" t="str">
        <f>_xlfn.XLOOKUP(Tabuľka9[[#This Row],[IČO]],Zlúčenie1[IČO],Zlúčenie1[zariadenie_short])</f>
        <v>DSS ZV</v>
      </c>
      <c r="J4367" t="str">
        <f>_xlfn.XLOOKUP(Tabuľka9[[#This Row],[IČO]],Zlúčenie1[IČO],Zlúčenie1[cis_obce.okres_skratka])</f>
        <v>ZV</v>
      </c>
    </row>
    <row r="4368" spans="1:10" hidden="1" x14ac:dyDescent="0.25">
      <c r="A4368" t="s">
        <v>122</v>
      </c>
      <c r="B4368" t="s">
        <v>135</v>
      </c>
      <c r="C4368" t="s">
        <v>10</v>
      </c>
      <c r="D4368"/>
      <c r="E4368" s="8"/>
      <c r="F4368"/>
      <c r="G4368">
        <f>SUM(Tabuľka9[[#This Row],[Predpokladané spotrebované množstvo 07-12/2022]]*Tabuľka9[[#This Row],[Cena MJ S  DPH]])</f>
        <v>0</v>
      </c>
      <c r="H4368" s="1">
        <v>648515</v>
      </c>
      <c r="I4368" t="str">
        <f>_xlfn.XLOOKUP(Tabuľka9[[#This Row],[IČO]],Zlúčenie1[IČO],Zlúčenie1[zariadenie_short])</f>
        <v>DSS ZV</v>
      </c>
      <c r="J4368" t="str">
        <f>_xlfn.XLOOKUP(Tabuľka9[[#This Row],[IČO]],Zlúčenie1[IČO],Zlúčenie1[cis_obce.okres_skratka])</f>
        <v>ZV</v>
      </c>
    </row>
    <row r="4369" spans="1:10" hidden="1" x14ac:dyDescent="0.25">
      <c r="A4369" t="s">
        <v>122</v>
      </c>
      <c r="B4369" t="s">
        <v>136</v>
      </c>
      <c r="C4369" t="s">
        <v>10</v>
      </c>
      <c r="D4369"/>
      <c r="E4369" s="8"/>
      <c r="F4369"/>
      <c r="G4369">
        <f>SUM(Tabuľka9[[#This Row],[Predpokladané spotrebované množstvo 07-12/2022]]*Tabuľka9[[#This Row],[Cena MJ S  DPH]])</f>
        <v>0</v>
      </c>
      <c r="H4369" s="1">
        <v>648515</v>
      </c>
      <c r="I4369" t="str">
        <f>_xlfn.XLOOKUP(Tabuľka9[[#This Row],[IČO]],Zlúčenie1[IČO],Zlúčenie1[zariadenie_short])</f>
        <v>DSS ZV</v>
      </c>
      <c r="J4369" t="str">
        <f>_xlfn.XLOOKUP(Tabuľka9[[#This Row],[IČO]],Zlúčenie1[IČO],Zlúčenie1[cis_obce.okres_skratka])</f>
        <v>ZV</v>
      </c>
    </row>
    <row r="4370" spans="1:10" hidden="1" x14ac:dyDescent="0.25">
      <c r="A4370" t="s">
        <v>122</v>
      </c>
      <c r="B4370" t="s">
        <v>137</v>
      </c>
      <c r="C4370" t="s">
        <v>10</v>
      </c>
      <c r="D4370"/>
      <c r="E4370" s="8"/>
      <c r="F4370"/>
      <c r="G4370">
        <f>SUM(Tabuľka9[[#This Row],[Predpokladané spotrebované množstvo 07-12/2022]]*Tabuľka9[[#This Row],[Cena MJ S  DPH]])</f>
        <v>0</v>
      </c>
      <c r="H4370" s="1">
        <v>648515</v>
      </c>
      <c r="I4370" t="str">
        <f>_xlfn.XLOOKUP(Tabuľka9[[#This Row],[IČO]],Zlúčenie1[IČO],Zlúčenie1[zariadenie_short])</f>
        <v>DSS ZV</v>
      </c>
      <c r="J4370" t="str">
        <f>_xlfn.XLOOKUP(Tabuľka9[[#This Row],[IČO]],Zlúčenie1[IČO],Zlúčenie1[cis_obce.okres_skratka])</f>
        <v>ZV</v>
      </c>
    </row>
    <row r="4371" spans="1:10" hidden="1" x14ac:dyDescent="0.25">
      <c r="A4371" t="s">
        <v>122</v>
      </c>
      <c r="B4371" t="s">
        <v>138</v>
      </c>
      <c r="C4371" t="s">
        <v>10</v>
      </c>
      <c r="D4371"/>
      <c r="E4371" s="8"/>
      <c r="F4371"/>
      <c r="G4371">
        <f>SUM(Tabuľka9[[#This Row],[Predpokladané spotrebované množstvo 07-12/2022]]*Tabuľka9[[#This Row],[Cena MJ S  DPH]])</f>
        <v>0</v>
      </c>
      <c r="H4371" s="1">
        <v>648515</v>
      </c>
      <c r="I4371" t="str">
        <f>_xlfn.XLOOKUP(Tabuľka9[[#This Row],[IČO]],Zlúčenie1[IČO],Zlúčenie1[zariadenie_short])</f>
        <v>DSS ZV</v>
      </c>
      <c r="J4371" t="str">
        <f>_xlfn.XLOOKUP(Tabuľka9[[#This Row],[IČO]],Zlúčenie1[IČO],Zlúčenie1[cis_obce.okres_skratka])</f>
        <v>ZV</v>
      </c>
    </row>
    <row r="4372" spans="1:10" hidden="1" x14ac:dyDescent="0.25">
      <c r="A4372" t="s">
        <v>122</v>
      </c>
      <c r="B4372" t="s">
        <v>139</v>
      </c>
      <c r="C4372" t="s">
        <v>10</v>
      </c>
      <c r="D4372"/>
      <c r="E4372" s="8"/>
      <c r="F4372"/>
      <c r="G4372">
        <f>SUM(Tabuľka9[[#This Row],[Predpokladané spotrebované množstvo 07-12/2022]]*Tabuľka9[[#This Row],[Cena MJ S  DPH]])</f>
        <v>0</v>
      </c>
      <c r="H4372" s="1">
        <v>648515</v>
      </c>
      <c r="I4372" t="str">
        <f>_xlfn.XLOOKUP(Tabuľka9[[#This Row],[IČO]],Zlúčenie1[IČO],Zlúčenie1[zariadenie_short])</f>
        <v>DSS ZV</v>
      </c>
      <c r="J4372" t="str">
        <f>_xlfn.XLOOKUP(Tabuľka9[[#This Row],[IČO]],Zlúčenie1[IČO],Zlúčenie1[cis_obce.okres_skratka])</f>
        <v>ZV</v>
      </c>
    </row>
    <row r="4373" spans="1:10" hidden="1" x14ac:dyDescent="0.25">
      <c r="A4373" t="s">
        <v>122</v>
      </c>
      <c r="B4373" t="s">
        <v>140</v>
      </c>
      <c r="C4373" t="s">
        <v>10</v>
      </c>
      <c r="D4373"/>
      <c r="E4373" s="8"/>
      <c r="F4373"/>
      <c r="G4373">
        <f>SUM(Tabuľka9[[#This Row],[Predpokladané spotrebované množstvo 07-12/2022]]*Tabuľka9[[#This Row],[Cena MJ S  DPH]])</f>
        <v>0</v>
      </c>
      <c r="H4373" s="1">
        <v>648515</v>
      </c>
      <c r="I4373" t="str">
        <f>_xlfn.XLOOKUP(Tabuľka9[[#This Row],[IČO]],Zlúčenie1[IČO],Zlúčenie1[zariadenie_short])</f>
        <v>DSS ZV</v>
      </c>
      <c r="J4373" t="str">
        <f>_xlfn.XLOOKUP(Tabuľka9[[#This Row],[IČO]],Zlúčenie1[IČO],Zlúčenie1[cis_obce.okres_skratka])</f>
        <v>ZV</v>
      </c>
    </row>
    <row r="4374" spans="1:10" hidden="1" x14ac:dyDescent="0.25">
      <c r="A4374" t="s">
        <v>122</v>
      </c>
      <c r="B4374" t="s">
        <v>141</v>
      </c>
      <c r="C4374" t="s">
        <v>10</v>
      </c>
      <c r="D4374"/>
      <c r="E4374" s="8"/>
      <c r="F4374"/>
      <c r="G4374">
        <f>SUM(Tabuľka9[[#This Row],[Predpokladané spotrebované množstvo 07-12/2022]]*Tabuľka9[[#This Row],[Cena MJ S  DPH]])</f>
        <v>0</v>
      </c>
      <c r="H4374" s="1">
        <v>648515</v>
      </c>
      <c r="I4374" t="str">
        <f>_xlfn.XLOOKUP(Tabuľka9[[#This Row],[IČO]],Zlúčenie1[IČO],Zlúčenie1[zariadenie_short])</f>
        <v>DSS ZV</v>
      </c>
      <c r="J4374" t="str">
        <f>_xlfn.XLOOKUP(Tabuľka9[[#This Row],[IČO]],Zlúčenie1[IČO],Zlúčenie1[cis_obce.okres_skratka])</f>
        <v>ZV</v>
      </c>
    </row>
    <row r="4375" spans="1:10" hidden="1" x14ac:dyDescent="0.25">
      <c r="A4375" t="s">
        <v>122</v>
      </c>
      <c r="B4375" t="s">
        <v>142</v>
      </c>
      <c r="C4375" t="s">
        <v>10</v>
      </c>
      <c r="D4375"/>
      <c r="E4375" s="8"/>
      <c r="F4375"/>
      <c r="G4375">
        <f>SUM(Tabuľka9[[#This Row],[Predpokladané spotrebované množstvo 07-12/2022]]*Tabuľka9[[#This Row],[Cena MJ S  DPH]])</f>
        <v>0</v>
      </c>
      <c r="H4375" s="1">
        <v>648515</v>
      </c>
      <c r="I4375" t="str">
        <f>_xlfn.XLOOKUP(Tabuľka9[[#This Row],[IČO]],Zlúčenie1[IČO],Zlúčenie1[zariadenie_short])</f>
        <v>DSS ZV</v>
      </c>
      <c r="J4375" t="str">
        <f>_xlfn.XLOOKUP(Tabuľka9[[#This Row],[IČO]],Zlúčenie1[IČO],Zlúčenie1[cis_obce.okres_skratka])</f>
        <v>ZV</v>
      </c>
    </row>
    <row r="4376" spans="1:10" hidden="1" x14ac:dyDescent="0.25">
      <c r="A4376" t="s">
        <v>122</v>
      </c>
      <c r="B4376" t="s">
        <v>143</v>
      </c>
      <c r="C4376" t="s">
        <v>10</v>
      </c>
      <c r="D4376"/>
      <c r="E4376" s="8"/>
      <c r="F4376"/>
      <c r="G4376">
        <f>SUM(Tabuľka9[[#This Row],[Predpokladané spotrebované množstvo 07-12/2022]]*Tabuľka9[[#This Row],[Cena MJ S  DPH]])</f>
        <v>0</v>
      </c>
      <c r="H4376" s="1">
        <v>648515</v>
      </c>
      <c r="I4376" t="str">
        <f>_xlfn.XLOOKUP(Tabuľka9[[#This Row],[IČO]],Zlúčenie1[IČO],Zlúčenie1[zariadenie_short])</f>
        <v>DSS ZV</v>
      </c>
      <c r="J4376" t="str">
        <f>_xlfn.XLOOKUP(Tabuľka9[[#This Row],[IČO]],Zlúčenie1[IČO],Zlúčenie1[cis_obce.okres_skratka])</f>
        <v>ZV</v>
      </c>
    </row>
    <row r="4377" spans="1:10" hidden="1" x14ac:dyDescent="0.25">
      <c r="A4377" t="s">
        <v>122</v>
      </c>
      <c r="B4377" t="s">
        <v>144</v>
      </c>
      <c r="C4377" t="s">
        <v>10</v>
      </c>
      <c r="D4377"/>
      <c r="E4377" s="8"/>
      <c r="F4377"/>
      <c r="G4377">
        <f>SUM(Tabuľka9[[#This Row],[Predpokladané spotrebované množstvo 07-12/2022]]*Tabuľka9[[#This Row],[Cena MJ S  DPH]])</f>
        <v>0</v>
      </c>
      <c r="H4377" s="1">
        <v>648515</v>
      </c>
      <c r="I4377" t="str">
        <f>_xlfn.XLOOKUP(Tabuľka9[[#This Row],[IČO]],Zlúčenie1[IČO],Zlúčenie1[zariadenie_short])</f>
        <v>DSS ZV</v>
      </c>
      <c r="J4377" t="str">
        <f>_xlfn.XLOOKUP(Tabuľka9[[#This Row],[IČO]],Zlúčenie1[IČO],Zlúčenie1[cis_obce.okres_skratka])</f>
        <v>ZV</v>
      </c>
    </row>
    <row r="4378" spans="1:10" hidden="1" x14ac:dyDescent="0.25">
      <c r="A4378" t="s">
        <v>122</v>
      </c>
      <c r="B4378" t="s">
        <v>145</v>
      </c>
      <c r="C4378" t="s">
        <v>10</v>
      </c>
      <c r="D4378"/>
      <c r="E4378" s="8"/>
      <c r="F4378"/>
      <c r="G4378">
        <f>SUM(Tabuľka9[[#This Row],[Predpokladané spotrebované množstvo 07-12/2022]]*Tabuľka9[[#This Row],[Cena MJ S  DPH]])</f>
        <v>0</v>
      </c>
      <c r="H4378" s="1">
        <v>648515</v>
      </c>
      <c r="I4378" t="str">
        <f>_xlfn.XLOOKUP(Tabuľka9[[#This Row],[IČO]],Zlúčenie1[IČO],Zlúčenie1[zariadenie_short])</f>
        <v>DSS ZV</v>
      </c>
      <c r="J4378" t="str">
        <f>_xlfn.XLOOKUP(Tabuľka9[[#This Row],[IČO]],Zlúčenie1[IČO],Zlúčenie1[cis_obce.okres_skratka])</f>
        <v>ZV</v>
      </c>
    </row>
    <row r="4379" spans="1:10" hidden="1" x14ac:dyDescent="0.25">
      <c r="A4379" t="s">
        <v>122</v>
      </c>
      <c r="B4379" t="s">
        <v>146</v>
      </c>
      <c r="C4379" t="s">
        <v>10</v>
      </c>
      <c r="D4379"/>
      <c r="E4379" s="8"/>
      <c r="F4379"/>
      <c r="G4379">
        <f>SUM(Tabuľka9[[#This Row],[Predpokladané spotrebované množstvo 07-12/2022]]*Tabuľka9[[#This Row],[Cena MJ S  DPH]])</f>
        <v>0</v>
      </c>
      <c r="H4379" s="1">
        <v>648515</v>
      </c>
      <c r="I4379" t="str">
        <f>_xlfn.XLOOKUP(Tabuľka9[[#This Row],[IČO]],Zlúčenie1[IČO],Zlúčenie1[zariadenie_short])</f>
        <v>DSS ZV</v>
      </c>
      <c r="J4379" t="str">
        <f>_xlfn.XLOOKUP(Tabuľka9[[#This Row],[IČO]],Zlúčenie1[IČO],Zlúčenie1[cis_obce.okres_skratka])</f>
        <v>ZV</v>
      </c>
    </row>
    <row r="4380" spans="1:10" hidden="1" x14ac:dyDescent="0.25">
      <c r="A4380" t="s">
        <v>122</v>
      </c>
      <c r="B4380" t="s">
        <v>147</v>
      </c>
      <c r="C4380" t="s">
        <v>10</v>
      </c>
      <c r="D4380"/>
      <c r="E4380" s="8"/>
      <c r="F4380"/>
      <c r="G4380">
        <f>SUM(Tabuľka9[[#This Row],[Predpokladané spotrebované množstvo 07-12/2022]]*Tabuľka9[[#This Row],[Cena MJ S  DPH]])</f>
        <v>0</v>
      </c>
      <c r="H4380" s="1">
        <v>648515</v>
      </c>
      <c r="I4380" t="str">
        <f>_xlfn.XLOOKUP(Tabuľka9[[#This Row],[IČO]],Zlúčenie1[IČO],Zlúčenie1[zariadenie_short])</f>
        <v>DSS ZV</v>
      </c>
      <c r="J4380" t="str">
        <f>_xlfn.XLOOKUP(Tabuľka9[[#This Row],[IČO]],Zlúčenie1[IČO],Zlúčenie1[cis_obce.okres_skratka])</f>
        <v>ZV</v>
      </c>
    </row>
    <row r="4381" spans="1:10" hidden="1" x14ac:dyDescent="0.25">
      <c r="A4381" t="s">
        <v>122</v>
      </c>
      <c r="B4381" t="s">
        <v>148</v>
      </c>
      <c r="C4381" t="s">
        <v>10</v>
      </c>
      <c r="D4381"/>
      <c r="E4381" s="8"/>
      <c r="F4381"/>
      <c r="G4381">
        <f>SUM(Tabuľka9[[#This Row],[Predpokladané spotrebované množstvo 07-12/2022]]*Tabuľka9[[#This Row],[Cena MJ S  DPH]])</f>
        <v>0</v>
      </c>
      <c r="H4381" s="1">
        <v>648515</v>
      </c>
      <c r="I4381" t="str">
        <f>_xlfn.XLOOKUP(Tabuľka9[[#This Row],[IČO]],Zlúčenie1[IČO],Zlúčenie1[zariadenie_short])</f>
        <v>DSS ZV</v>
      </c>
      <c r="J4381" t="str">
        <f>_xlfn.XLOOKUP(Tabuľka9[[#This Row],[IČO]],Zlúčenie1[IČO],Zlúčenie1[cis_obce.okres_skratka])</f>
        <v>ZV</v>
      </c>
    </row>
    <row r="4382" spans="1:10" hidden="1" x14ac:dyDescent="0.25">
      <c r="A4382" t="s">
        <v>122</v>
      </c>
      <c r="B4382" t="s">
        <v>149</v>
      </c>
      <c r="C4382" t="s">
        <v>10</v>
      </c>
      <c r="D4382"/>
      <c r="E4382" s="8"/>
      <c r="F4382"/>
      <c r="G4382">
        <f>SUM(Tabuľka9[[#This Row],[Predpokladané spotrebované množstvo 07-12/2022]]*Tabuľka9[[#This Row],[Cena MJ S  DPH]])</f>
        <v>0</v>
      </c>
      <c r="H4382" s="1">
        <v>648515</v>
      </c>
      <c r="I4382" t="str">
        <f>_xlfn.XLOOKUP(Tabuľka9[[#This Row],[IČO]],Zlúčenie1[IČO],Zlúčenie1[zariadenie_short])</f>
        <v>DSS ZV</v>
      </c>
      <c r="J4382" t="str">
        <f>_xlfn.XLOOKUP(Tabuľka9[[#This Row],[IČO]],Zlúčenie1[IČO],Zlúčenie1[cis_obce.okres_skratka])</f>
        <v>ZV</v>
      </c>
    </row>
    <row r="4383" spans="1:10" hidden="1" x14ac:dyDescent="0.25">
      <c r="A4383" t="s">
        <v>122</v>
      </c>
      <c r="B4383" t="s">
        <v>150</v>
      </c>
      <c r="C4383" t="s">
        <v>10</v>
      </c>
      <c r="D4383"/>
      <c r="E4383" s="8"/>
      <c r="F4383"/>
      <c r="G4383">
        <f>SUM(Tabuľka9[[#This Row],[Predpokladané spotrebované množstvo 07-12/2022]]*Tabuľka9[[#This Row],[Cena MJ S  DPH]])</f>
        <v>0</v>
      </c>
      <c r="H4383" s="1">
        <v>648515</v>
      </c>
      <c r="I4383" t="str">
        <f>_xlfn.XLOOKUP(Tabuľka9[[#This Row],[IČO]],Zlúčenie1[IČO],Zlúčenie1[zariadenie_short])</f>
        <v>DSS ZV</v>
      </c>
      <c r="J4383" t="str">
        <f>_xlfn.XLOOKUP(Tabuľka9[[#This Row],[IČO]],Zlúčenie1[IČO],Zlúčenie1[cis_obce.okres_skratka])</f>
        <v>ZV</v>
      </c>
    </row>
    <row r="4384" spans="1:10" hidden="1" x14ac:dyDescent="0.25">
      <c r="A4384" t="s">
        <v>122</v>
      </c>
      <c r="B4384" t="s">
        <v>151</v>
      </c>
      <c r="C4384" t="s">
        <v>10</v>
      </c>
      <c r="D4384"/>
      <c r="E4384" s="8"/>
      <c r="F4384"/>
      <c r="G4384">
        <f>SUM(Tabuľka9[[#This Row],[Predpokladané spotrebované množstvo 07-12/2022]]*Tabuľka9[[#This Row],[Cena MJ S  DPH]])</f>
        <v>0</v>
      </c>
      <c r="H4384" s="1">
        <v>648515</v>
      </c>
      <c r="I4384" t="str">
        <f>_xlfn.XLOOKUP(Tabuľka9[[#This Row],[IČO]],Zlúčenie1[IČO],Zlúčenie1[zariadenie_short])</f>
        <v>DSS ZV</v>
      </c>
      <c r="J4384" t="str">
        <f>_xlfn.XLOOKUP(Tabuľka9[[#This Row],[IČO]],Zlúčenie1[IČO],Zlúčenie1[cis_obce.okres_skratka])</f>
        <v>ZV</v>
      </c>
    </row>
    <row r="4385" spans="1:10" hidden="1" x14ac:dyDescent="0.25">
      <c r="A4385" t="s">
        <v>122</v>
      </c>
      <c r="B4385" t="s">
        <v>152</v>
      </c>
      <c r="C4385" t="s">
        <v>10</v>
      </c>
      <c r="D4385"/>
      <c r="E4385" s="8"/>
      <c r="F4385"/>
      <c r="G4385">
        <f>SUM(Tabuľka9[[#This Row],[Predpokladané spotrebované množstvo 07-12/2022]]*Tabuľka9[[#This Row],[Cena MJ S  DPH]])</f>
        <v>0</v>
      </c>
      <c r="H4385" s="1">
        <v>648515</v>
      </c>
      <c r="I4385" t="str">
        <f>_xlfn.XLOOKUP(Tabuľka9[[#This Row],[IČO]],Zlúčenie1[IČO],Zlúčenie1[zariadenie_short])</f>
        <v>DSS ZV</v>
      </c>
      <c r="J4385" t="str">
        <f>_xlfn.XLOOKUP(Tabuľka9[[#This Row],[IČO]],Zlúčenie1[IČO],Zlúčenie1[cis_obce.okres_skratka])</f>
        <v>ZV</v>
      </c>
    </row>
    <row r="4386" spans="1:10" hidden="1" x14ac:dyDescent="0.25">
      <c r="A4386" t="s">
        <v>122</v>
      </c>
      <c r="B4386" t="s">
        <v>153</v>
      </c>
      <c r="C4386" t="s">
        <v>10</v>
      </c>
      <c r="D4386"/>
      <c r="E4386" s="8"/>
      <c r="F4386"/>
      <c r="G4386">
        <f>SUM(Tabuľka9[[#This Row],[Predpokladané spotrebované množstvo 07-12/2022]]*Tabuľka9[[#This Row],[Cena MJ S  DPH]])</f>
        <v>0</v>
      </c>
      <c r="H4386" s="1">
        <v>648515</v>
      </c>
      <c r="I4386" t="str">
        <f>_xlfn.XLOOKUP(Tabuľka9[[#This Row],[IČO]],Zlúčenie1[IČO],Zlúčenie1[zariadenie_short])</f>
        <v>DSS ZV</v>
      </c>
      <c r="J4386" t="str">
        <f>_xlfn.XLOOKUP(Tabuľka9[[#This Row],[IČO]],Zlúčenie1[IČO],Zlúčenie1[cis_obce.okres_skratka])</f>
        <v>ZV</v>
      </c>
    </row>
    <row r="4387" spans="1:10" hidden="1" x14ac:dyDescent="0.25">
      <c r="A4387" t="s">
        <v>122</v>
      </c>
      <c r="B4387" t="s">
        <v>154</v>
      </c>
      <c r="C4387" t="s">
        <v>10</v>
      </c>
      <c r="D4387"/>
      <c r="E4387" s="8"/>
      <c r="F4387"/>
      <c r="G4387">
        <f>SUM(Tabuľka9[[#This Row],[Predpokladané spotrebované množstvo 07-12/2022]]*Tabuľka9[[#This Row],[Cena MJ S  DPH]])</f>
        <v>0</v>
      </c>
      <c r="H4387" s="1">
        <v>648515</v>
      </c>
      <c r="I4387" t="str">
        <f>_xlfn.XLOOKUP(Tabuľka9[[#This Row],[IČO]],Zlúčenie1[IČO],Zlúčenie1[zariadenie_short])</f>
        <v>DSS ZV</v>
      </c>
      <c r="J4387" t="str">
        <f>_xlfn.XLOOKUP(Tabuľka9[[#This Row],[IČO]],Zlúčenie1[IČO],Zlúčenie1[cis_obce.okres_skratka])</f>
        <v>ZV</v>
      </c>
    </row>
    <row r="4388" spans="1:10" hidden="1" x14ac:dyDescent="0.25">
      <c r="A4388" t="s">
        <v>122</v>
      </c>
      <c r="B4388" t="s">
        <v>155</v>
      </c>
      <c r="C4388" t="s">
        <v>10</v>
      </c>
      <c r="D4388"/>
      <c r="E4388" s="8"/>
      <c r="F4388"/>
      <c r="G4388">
        <f>SUM(Tabuľka9[[#This Row],[Predpokladané spotrebované množstvo 07-12/2022]]*Tabuľka9[[#This Row],[Cena MJ S  DPH]])</f>
        <v>0</v>
      </c>
      <c r="H4388" s="1">
        <v>648515</v>
      </c>
      <c r="I4388" t="str">
        <f>_xlfn.XLOOKUP(Tabuľka9[[#This Row],[IČO]],Zlúčenie1[IČO],Zlúčenie1[zariadenie_short])</f>
        <v>DSS ZV</v>
      </c>
      <c r="J4388" t="str">
        <f>_xlfn.XLOOKUP(Tabuľka9[[#This Row],[IČO]],Zlúčenie1[IČO],Zlúčenie1[cis_obce.okres_skratka])</f>
        <v>ZV</v>
      </c>
    </row>
    <row r="4389" spans="1:10" hidden="1" x14ac:dyDescent="0.25">
      <c r="A4389" t="s">
        <v>122</v>
      </c>
      <c r="B4389" t="s">
        <v>156</v>
      </c>
      <c r="C4389" t="s">
        <v>10</v>
      </c>
      <c r="D4389"/>
      <c r="E4389" s="8"/>
      <c r="F4389"/>
      <c r="G4389">
        <f>SUM(Tabuľka9[[#This Row],[Predpokladané spotrebované množstvo 07-12/2022]]*Tabuľka9[[#This Row],[Cena MJ S  DPH]])</f>
        <v>0</v>
      </c>
      <c r="H4389" s="1">
        <v>648515</v>
      </c>
      <c r="I4389" t="str">
        <f>_xlfn.XLOOKUP(Tabuľka9[[#This Row],[IČO]],Zlúčenie1[IČO],Zlúčenie1[zariadenie_short])</f>
        <v>DSS ZV</v>
      </c>
      <c r="J4389" t="str">
        <f>_xlfn.XLOOKUP(Tabuľka9[[#This Row],[IČO]],Zlúčenie1[IČO],Zlúčenie1[cis_obce.okres_skratka])</f>
        <v>ZV</v>
      </c>
    </row>
    <row r="4390" spans="1:10" hidden="1" x14ac:dyDescent="0.25">
      <c r="A4390" t="s">
        <v>122</v>
      </c>
      <c r="B4390" t="s">
        <v>157</v>
      </c>
      <c r="C4390" t="s">
        <v>10</v>
      </c>
      <c r="D4390"/>
      <c r="E4390" s="8"/>
      <c r="F4390"/>
      <c r="G4390">
        <f>SUM(Tabuľka9[[#This Row],[Predpokladané spotrebované množstvo 07-12/2022]]*Tabuľka9[[#This Row],[Cena MJ S  DPH]])</f>
        <v>0</v>
      </c>
      <c r="H4390" s="1">
        <v>648515</v>
      </c>
      <c r="I4390" t="str">
        <f>_xlfn.XLOOKUP(Tabuľka9[[#This Row],[IČO]],Zlúčenie1[IČO],Zlúčenie1[zariadenie_short])</f>
        <v>DSS ZV</v>
      </c>
      <c r="J4390" t="str">
        <f>_xlfn.XLOOKUP(Tabuľka9[[#This Row],[IČO]],Zlúčenie1[IČO],Zlúčenie1[cis_obce.okres_skratka])</f>
        <v>ZV</v>
      </c>
    </row>
    <row r="4391" spans="1:10" hidden="1" x14ac:dyDescent="0.25">
      <c r="A4391" t="s">
        <v>122</v>
      </c>
      <c r="B4391" t="s">
        <v>158</v>
      </c>
      <c r="C4391" t="s">
        <v>10</v>
      </c>
      <c r="D4391"/>
      <c r="E4391" s="8"/>
      <c r="F4391"/>
      <c r="G4391">
        <f>SUM(Tabuľka9[[#This Row],[Predpokladané spotrebované množstvo 07-12/2022]]*Tabuľka9[[#This Row],[Cena MJ S  DPH]])</f>
        <v>0</v>
      </c>
      <c r="H4391" s="1">
        <v>648515</v>
      </c>
      <c r="I4391" t="str">
        <f>_xlfn.XLOOKUP(Tabuľka9[[#This Row],[IČO]],Zlúčenie1[IČO],Zlúčenie1[zariadenie_short])</f>
        <v>DSS ZV</v>
      </c>
      <c r="J4391" t="str">
        <f>_xlfn.XLOOKUP(Tabuľka9[[#This Row],[IČO]],Zlúčenie1[IČO],Zlúčenie1[cis_obce.okres_skratka])</f>
        <v>ZV</v>
      </c>
    </row>
    <row r="4392" spans="1:10" hidden="1" x14ac:dyDescent="0.25">
      <c r="A4392" t="s">
        <v>122</v>
      </c>
      <c r="B4392" t="s">
        <v>159</v>
      </c>
      <c r="C4392" t="s">
        <v>10</v>
      </c>
      <c r="D4392"/>
      <c r="E4392" s="8"/>
      <c r="F4392"/>
      <c r="G4392">
        <f>SUM(Tabuľka9[[#This Row],[Predpokladané spotrebované množstvo 07-12/2022]]*Tabuľka9[[#This Row],[Cena MJ S  DPH]])</f>
        <v>0</v>
      </c>
      <c r="H4392" s="1">
        <v>648515</v>
      </c>
      <c r="I4392" t="str">
        <f>_xlfn.XLOOKUP(Tabuľka9[[#This Row],[IČO]],Zlúčenie1[IČO],Zlúčenie1[zariadenie_short])</f>
        <v>DSS ZV</v>
      </c>
      <c r="J4392" t="str">
        <f>_xlfn.XLOOKUP(Tabuľka9[[#This Row],[IČO]],Zlúčenie1[IČO],Zlúčenie1[cis_obce.okres_skratka])</f>
        <v>ZV</v>
      </c>
    </row>
    <row r="4393" spans="1:10" hidden="1" x14ac:dyDescent="0.25">
      <c r="A4393" t="s">
        <v>122</v>
      </c>
      <c r="B4393" t="s">
        <v>160</v>
      </c>
      <c r="C4393" t="s">
        <v>10</v>
      </c>
      <c r="D4393"/>
      <c r="E4393" s="8"/>
      <c r="F4393"/>
      <c r="G4393">
        <f>SUM(Tabuľka9[[#This Row],[Predpokladané spotrebované množstvo 07-12/2022]]*Tabuľka9[[#This Row],[Cena MJ S  DPH]])</f>
        <v>0</v>
      </c>
      <c r="H4393" s="1">
        <v>648515</v>
      </c>
      <c r="I4393" t="str">
        <f>_xlfn.XLOOKUP(Tabuľka9[[#This Row],[IČO]],Zlúčenie1[IČO],Zlúčenie1[zariadenie_short])</f>
        <v>DSS ZV</v>
      </c>
      <c r="J4393" t="str">
        <f>_xlfn.XLOOKUP(Tabuľka9[[#This Row],[IČO]],Zlúčenie1[IČO],Zlúčenie1[cis_obce.okres_skratka])</f>
        <v>ZV</v>
      </c>
    </row>
    <row r="4394" spans="1:10" hidden="1" x14ac:dyDescent="0.25">
      <c r="A4394" t="s">
        <v>122</v>
      </c>
      <c r="B4394" t="s">
        <v>161</v>
      </c>
      <c r="C4394" t="s">
        <v>10</v>
      </c>
      <c r="D4394"/>
      <c r="E4394" s="8"/>
      <c r="F4394"/>
      <c r="G4394">
        <f>SUM(Tabuľka9[[#This Row],[Predpokladané spotrebované množstvo 07-12/2022]]*Tabuľka9[[#This Row],[Cena MJ S  DPH]])</f>
        <v>0</v>
      </c>
      <c r="H4394" s="1">
        <v>648515</v>
      </c>
      <c r="I4394" t="str">
        <f>_xlfn.XLOOKUP(Tabuľka9[[#This Row],[IČO]],Zlúčenie1[IČO],Zlúčenie1[zariadenie_short])</f>
        <v>DSS ZV</v>
      </c>
      <c r="J4394" t="str">
        <f>_xlfn.XLOOKUP(Tabuľka9[[#This Row],[IČO]],Zlúčenie1[IČO],Zlúčenie1[cis_obce.okres_skratka])</f>
        <v>ZV</v>
      </c>
    </row>
    <row r="4395" spans="1:10" hidden="1" x14ac:dyDescent="0.25">
      <c r="A4395" t="s">
        <v>122</v>
      </c>
      <c r="B4395" t="s">
        <v>162</v>
      </c>
      <c r="C4395" t="s">
        <v>10</v>
      </c>
      <c r="D4395"/>
      <c r="E4395" s="8"/>
      <c r="F4395"/>
      <c r="G4395">
        <f>SUM(Tabuľka9[[#This Row],[Predpokladané spotrebované množstvo 07-12/2022]]*Tabuľka9[[#This Row],[Cena MJ S  DPH]])</f>
        <v>0</v>
      </c>
      <c r="H4395" s="1">
        <v>648515</v>
      </c>
      <c r="I4395" t="str">
        <f>_xlfn.XLOOKUP(Tabuľka9[[#This Row],[IČO]],Zlúčenie1[IČO],Zlúčenie1[zariadenie_short])</f>
        <v>DSS ZV</v>
      </c>
      <c r="J4395" t="str">
        <f>_xlfn.XLOOKUP(Tabuľka9[[#This Row],[IČO]],Zlúčenie1[IČO],Zlúčenie1[cis_obce.okres_skratka])</f>
        <v>ZV</v>
      </c>
    </row>
    <row r="4396" spans="1:10" hidden="1" x14ac:dyDescent="0.25">
      <c r="A4396" t="s">
        <v>122</v>
      </c>
      <c r="B4396" t="s">
        <v>163</v>
      </c>
      <c r="C4396" t="s">
        <v>10</v>
      </c>
      <c r="D4396"/>
      <c r="E4396" s="8"/>
      <c r="F4396"/>
      <c r="G4396">
        <f>SUM(Tabuľka9[[#This Row],[Predpokladané spotrebované množstvo 07-12/2022]]*Tabuľka9[[#This Row],[Cena MJ S  DPH]])</f>
        <v>0</v>
      </c>
      <c r="H4396" s="1">
        <v>648515</v>
      </c>
      <c r="I4396" t="str">
        <f>_xlfn.XLOOKUP(Tabuľka9[[#This Row],[IČO]],Zlúčenie1[IČO],Zlúčenie1[zariadenie_short])</f>
        <v>DSS ZV</v>
      </c>
      <c r="J4396" t="str">
        <f>_xlfn.XLOOKUP(Tabuľka9[[#This Row],[IČO]],Zlúčenie1[IČO],Zlúčenie1[cis_obce.okres_skratka])</f>
        <v>ZV</v>
      </c>
    </row>
    <row r="4397" spans="1:10" hidden="1" x14ac:dyDescent="0.25">
      <c r="A4397" t="s">
        <v>122</v>
      </c>
      <c r="B4397" t="s">
        <v>164</v>
      </c>
      <c r="C4397" t="s">
        <v>10</v>
      </c>
      <c r="D4397"/>
      <c r="E4397" s="8"/>
      <c r="F4397"/>
      <c r="G4397">
        <f>SUM(Tabuľka9[[#This Row],[Predpokladané spotrebované množstvo 07-12/2022]]*Tabuľka9[[#This Row],[Cena MJ S  DPH]])</f>
        <v>0</v>
      </c>
      <c r="H4397" s="1">
        <v>648515</v>
      </c>
      <c r="I4397" t="str">
        <f>_xlfn.XLOOKUP(Tabuľka9[[#This Row],[IČO]],Zlúčenie1[IČO],Zlúčenie1[zariadenie_short])</f>
        <v>DSS ZV</v>
      </c>
      <c r="J4397" t="str">
        <f>_xlfn.XLOOKUP(Tabuľka9[[#This Row],[IČO]],Zlúčenie1[IČO],Zlúčenie1[cis_obce.okres_skratka])</f>
        <v>ZV</v>
      </c>
    </row>
    <row r="4398" spans="1:10" hidden="1" x14ac:dyDescent="0.25">
      <c r="A4398" t="s">
        <v>122</v>
      </c>
      <c r="B4398" t="s">
        <v>165</v>
      </c>
      <c r="C4398" t="s">
        <v>10</v>
      </c>
      <c r="D4398"/>
      <c r="E4398" s="8"/>
      <c r="F4398"/>
      <c r="G4398">
        <f>SUM(Tabuľka9[[#This Row],[Predpokladané spotrebované množstvo 07-12/2022]]*Tabuľka9[[#This Row],[Cena MJ S  DPH]])</f>
        <v>0</v>
      </c>
      <c r="H4398" s="1">
        <v>648515</v>
      </c>
      <c r="I4398" t="str">
        <f>_xlfn.XLOOKUP(Tabuľka9[[#This Row],[IČO]],Zlúčenie1[IČO],Zlúčenie1[zariadenie_short])</f>
        <v>DSS ZV</v>
      </c>
      <c r="J4398" t="str">
        <f>_xlfn.XLOOKUP(Tabuľka9[[#This Row],[IČO]],Zlúčenie1[IČO],Zlúčenie1[cis_obce.okres_skratka])</f>
        <v>ZV</v>
      </c>
    </row>
    <row r="4399" spans="1:10" hidden="1" x14ac:dyDescent="0.25">
      <c r="A4399" t="s">
        <v>122</v>
      </c>
      <c r="B4399" t="s">
        <v>166</v>
      </c>
      <c r="C4399" t="s">
        <v>10</v>
      </c>
      <c r="D4399"/>
      <c r="E4399" s="8"/>
      <c r="F4399"/>
      <c r="G4399">
        <f>SUM(Tabuľka9[[#This Row],[Predpokladané spotrebované množstvo 07-12/2022]]*Tabuľka9[[#This Row],[Cena MJ S  DPH]])</f>
        <v>0</v>
      </c>
      <c r="H4399" s="1">
        <v>648515</v>
      </c>
      <c r="I4399" t="str">
        <f>_xlfn.XLOOKUP(Tabuľka9[[#This Row],[IČO]],Zlúčenie1[IČO],Zlúčenie1[zariadenie_short])</f>
        <v>DSS ZV</v>
      </c>
      <c r="J4399" t="str">
        <f>_xlfn.XLOOKUP(Tabuľka9[[#This Row],[IČO]],Zlúčenie1[IČO],Zlúčenie1[cis_obce.okres_skratka])</f>
        <v>ZV</v>
      </c>
    </row>
    <row r="4400" spans="1:10" hidden="1" x14ac:dyDescent="0.25">
      <c r="A4400" t="s">
        <v>122</v>
      </c>
      <c r="B4400" t="s">
        <v>167</v>
      </c>
      <c r="C4400" t="s">
        <v>10</v>
      </c>
      <c r="D4400"/>
      <c r="E4400" s="8"/>
      <c r="F4400"/>
      <c r="G4400">
        <f>SUM(Tabuľka9[[#This Row],[Predpokladané spotrebované množstvo 07-12/2022]]*Tabuľka9[[#This Row],[Cena MJ S  DPH]])</f>
        <v>0</v>
      </c>
      <c r="H4400" s="1">
        <v>648515</v>
      </c>
      <c r="I4400" t="str">
        <f>_xlfn.XLOOKUP(Tabuľka9[[#This Row],[IČO]],Zlúčenie1[IČO],Zlúčenie1[zariadenie_short])</f>
        <v>DSS ZV</v>
      </c>
      <c r="J4400" t="str">
        <f>_xlfn.XLOOKUP(Tabuľka9[[#This Row],[IČO]],Zlúčenie1[IČO],Zlúčenie1[cis_obce.okres_skratka])</f>
        <v>ZV</v>
      </c>
    </row>
    <row r="4401" spans="1:10" hidden="1" x14ac:dyDescent="0.25">
      <c r="A4401" t="s">
        <v>122</v>
      </c>
      <c r="B4401" t="s">
        <v>168</v>
      </c>
      <c r="C4401" t="s">
        <v>10</v>
      </c>
      <c r="D4401"/>
      <c r="E4401" s="8"/>
      <c r="F4401"/>
      <c r="G4401">
        <f>SUM(Tabuľka9[[#This Row],[Predpokladané spotrebované množstvo 07-12/2022]]*Tabuľka9[[#This Row],[Cena MJ S  DPH]])</f>
        <v>0</v>
      </c>
      <c r="H4401" s="1">
        <v>648515</v>
      </c>
      <c r="I4401" t="str">
        <f>_xlfn.XLOOKUP(Tabuľka9[[#This Row],[IČO]],Zlúčenie1[IČO],Zlúčenie1[zariadenie_short])</f>
        <v>DSS ZV</v>
      </c>
      <c r="J4401" t="str">
        <f>_xlfn.XLOOKUP(Tabuľka9[[#This Row],[IČO]],Zlúčenie1[IČO],Zlúčenie1[cis_obce.okres_skratka])</f>
        <v>ZV</v>
      </c>
    </row>
    <row r="4402" spans="1:10" hidden="1" x14ac:dyDescent="0.25">
      <c r="A4402" t="s">
        <v>122</v>
      </c>
      <c r="B4402" t="s">
        <v>169</v>
      </c>
      <c r="C4402" t="s">
        <v>10</v>
      </c>
      <c r="D4402"/>
      <c r="E4402" s="8"/>
      <c r="F4402"/>
      <c r="G4402">
        <f>SUM(Tabuľka9[[#This Row],[Predpokladané spotrebované množstvo 07-12/2022]]*Tabuľka9[[#This Row],[Cena MJ S  DPH]])</f>
        <v>0</v>
      </c>
      <c r="H4402" s="1">
        <v>648515</v>
      </c>
      <c r="I4402" t="str">
        <f>_xlfn.XLOOKUP(Tabuľka9[[#This Row],[IČO]],Zlúčenie1[IČO],Zlúčenie1[zariadenie_short])</f>
        <v>DSS ZV</v>
      </c>
      <c r="J4402" t="str">
        <f>_xlfn.XLOOKUP(Tabuľka9[[#This Row],[IČO]],Zlúčenie1[IČO],Zlúčenie1[cis_obce.okres_skratka])</f>
        <v>ZV</v>
      </c>
    </row>
    <row r="4403" spans="1:10" hidden="1" x14ac:dyDescent="0.25">
      <c r="A4403" t="s">
        <v>122</v>
      </c>
      <c r="B4403" t="s">
        <v>170</v>
      </c>
      <c r="C4403" t="s">
        <v>10</v>
      </c>
      <c r="D4403"/>
      <c r="E4403" s="8"/>
      <c r="F4403"/>
      <c r="G4403">
        <f>SUM(Tabuľka9[[#This Row],[Predpokladané spotrebované množstvo 07-12/2022]]*Tabuľka9[[#This Row],[Cena MJ S  DPH]])</f>
        <v>0</v>
      </c>
      <c r="H4403" s="1">
        <v>648515</v>
      </c>
      <c r="I4403" t="str">
        <f>_xlfn.XLOOKUP(Tabuľka9[[#This Row],[IČO]],Zlúčenie1[IČO],Zlúčenie1[zariadenie_short])</f>
        <v>DSS ZV</v>
      </c>
      <c r="J4403" t="str">
        <f>_xlfn.XLOOKUP(Tabuľka9[[#This Row],[IČO]],Zlúčenie1[IČO],Zlúčenie1[cis_obce.okres_skratka])</f>
        <v>ZV</v>
      </c>
    </row>
    <row r="4404" spans="1:10" hidden="1" x14ac:dyDescent="0.25">
      <c r="A4404" t="s">
        <v>122</v>
      </c>
      <c r="B4404" t="s">
        <v>171</v>
      </c>
      <c r="C4404" t="s">
        <v>10</v>
      </c>
      <c r="D4404"/>
      <c r="E4404" s="8"/>
      <c r="F4404"/>
      <c r="G4404">
        <f>SUM(Tabuľka9[[#This Row],[Predpokladané spotrebované množstvo 07-12/2022]]*Tabuľka9[[#This Row],[Cena MJ S  DPH]])</f>
        <v>0</v>
      </c>
      <c r="H4404" s="1">
        <v>648515</v>
      </c>
      <c r="I4404" t="str">
        <f>_xlfn.XLOOKUP(Tabuľka9[[#This Row],[IČO]],Zlúčenie1[IČO],Zlúčenie1[zariadenie_short])</f>
        <v>DSS ZV</v>
      </c>
      <c r="J4404" t="str">
        <f>_xlfn.XLOOKUP(Tabuľka9[[#This Row],[IČO]],Zlúčenie1[IČO],Zlúčenie1[cis_obce.okres_skratka])</f>
        <v>ZV</v>
      </c>
    </row>
    <row r="4405" spans="1:10" hidden="1" x14ac:dyDescent="0.25">
      <c r="A4405" t="s">
        <v>122</v>
      </c>
      <c r="B4405" t="s">
        <v>172</v>
      </c>
      <c r="C4405" t="s">
        <v>10</v>
      </c>
      <c r="D4405"/>
      <c r="E4405" s="8"/>
      <c r="F4405"/>
      <c r="G4405">
        <f>SUM(Tabuľka9[[#This Row],[Predpokladané spotrebované množstvo 07-12/2022]]*Tabuľka9[[#This Row],[Cena MJ S  DPH]])</f>
        <v>0</v>
      </c>
      <c r="H4405" s="1">
        <v>648515</v>
      </c>
      <c r="I4405" t="str">
        <f>_xlfn.XLOOKUP(Tabuľka9[[#This Row],[IČO]],Zlúčenie1[IČO],Zlúčenie1[zariadenie_short])</f>
        <v>DSS ZV</v>
      </c>
      <c r="J4405" t="str">
        <f>_xlfn.XLOOKUP(Tabuľka9[[#This Row],[IČO]],Zlúčenie1[IČO],Zlúčenie1[cis_obce.okres_skratka])</f>
        <v>ZV</v>
      </c>
    </row>
    <row r="4406" spans="1:10" hidden="1" x14ac:dyDescent="0.25">
      <c r="A4406" t="s">
        <v>122</v>
      </c>
      <c r="B4406" t="s">
        <v>173</v>
      </c>
      <c r="C4406" t="s">
        <v>10</v>
      </c>
      <c r="D4406"/>
      <c r="E4406" s="8"/>
      <c r="F4406"/>
      <c r="G4406">
        <f>SUM(Tabuľka9[[#This Row],[Predpokladané spotrebované množstvo 07-12/2022]]*Tabuľka9[[#This Row],[Cena MJ S  DPH]])</f>
        <v>0</v>
      </c>
      <c r="H4406" s="1">
        <v>648515</v>
      </c>
      <c r="I4406" t="str">
        <f>_xlfn.XLOOKUP(Tabuľka9[[#This Row],[IČO]],Zlúčenie1[IČO],Zlúčenie1[zariadenie_short])</f>
        <v>DSS ZV</v>
      </c>
      <c r="J4406" t="str">
        <f>_xlfn.XLOOKUP(Tabuľka9[[#This Row],[IČO]],Zlúčenie1[IČO],Zlúčenie1[cis_obce.okres_skratka])</f>
        <v>ZV</v>
      </c>
    </row>
    <row r="4407" spans="1:10" hidden="1" x14ac:dyDescent="0.25">
      <c r="A4407" t="s">
        <v>122</v>
      </c>
      <c r="B4407" t="s">
        <v>174</v>
      </c>
      <c r="C4407" t="s">
        <v>10</v>
      </c>
      <c r="D4407"/>
      <c r="E4407" s="8"/>
      <c r="F4407"/>
      <c r="G4407">
        <f>SUM(Tabuľka9[[#This Row],[Predpokladané spotrebované množstvo 07-12/2022]]*Tabuľka9[[#This Row],[Cena MJ S  DPH]])</f>
        <v>0</v>
      </c>
      <c r="H4407" s="1">
        <v>648515</v>
      </c>
      <c r="I4407" t="str">
        <f>_xlfn.XLOOKUP(Tabuľka9[[#This Row],[IČO]],Zlúčenie1[IČO],Zlúčenie1[zariadenie_short])</f>
        <v>DSS ZV</v>
      </c>
      <c r="J4407" t="str">
        <f>_xlfn.XLOOKUP(Tabuľka9[[#This Row],[IČO]],Zlúčenie1[IČO],Zlúčenie1[cis_obce.okres_skratka])</f>
        <v>ZV</v>
      </c>
    </row>
    <row r="4408" spans="1:10" hidden="1" x14ac:dyDescent="0.25">
      <c r="A4408" t="s">
        <v>122</v>
      </c>
      <c r="B4408" t="s">
        <v>175</v>
      </c>
      <c r="C4408" t="s">
        <v>10</v>
      </c>
      <c r="D4408"/>
      <c r="E4408" s="8"/>
      <c r="F4408"/>
      <c r="G4408">
        <f>SUM(Tabuľka9[[#This Row],[Predpokladané spotrebované množstvo 07-12/2022]]*Tabuľka9[[#This Row],[Cena MJ S  DPH]])</f>
        <v>0</v>
      </c>
      <c r="H4408" s="1">
        <v>648515</v>
      </c>
      <c r="I4408" t="str">
        <f>_xlfn.XLOOKUP(Tabuľka9[[#This Row],[IČO]],Zlúčenie1[IČO],Zlúčenie1[zariadenie_short])</f>
        <v>DSS ZV</v>
      </c>
      <c r="J4408" t="str">
        <f>_xlfn.XLOOKUP(Tabuľka9[[#This Row],[IČO]],Zlúčenie1[IČO],Zlúčenie1[cis_obce.okres_skratka])</f>
        <v>ZV</v>
      </c>
    </row>
    <row r="4409" spans="1:10" hidden="1" x14ac:dyDescent="0.25">
      <c r="A4409" t="s">
        <v>122</v>
      </c>
      <c r="B4409" t="s">
        <v>176</v>
      </c>
      <c r="C4409" t="s">
        <v>10</v>
      </c>
      <c r="D4409"/>
      <c r="E4409" s="8"/>
      <c r="F4409"/>
      <c r="G4409">
        <f>SUM(Tabuľka9[[#This Row],[Predpokladané spotrebované množstvo 07-12/2022]]*Tabuľka9[[#This Row],[Cena MJ S  DPH]])</f>
        <v>0</v>
      </c>
      <c r="H4409" s="1">
        <v>648515</v>
      </c>
      <c r="I4409" t="str">
        <f>_xlfn.XLOOKUP(Tabuľka9[[#This Row],[IČO]],Zlúčenie1[IČO],Zlúčenie1[zariadenie_short])</f>
        <v>DSS ZV</v>
      </c>
      <c r="J4409" t="str">
        <f>_xlfn.XLOOKUP(Tabuľka9[[#This Row],[IČO]],Zlúčenie1[IČO],Zlúčenie1[cis_obce.okres_skratka])</f>
        <v>ZV</v>
      </c>
    </row>
    <row r="4410" spans="1:10" hidden="1" x14ac:dyDescent="0.25">
      <c r="A4410" t="s">
        <v>122</v>
      </c>
      <c r="B4410" t="s">
        <v>177</v>
      </c>
      <c r="C4410" t="s">
        <v>10</v>
      </c>
      <c r="D4410"/>
      <c r="E4410" s="8"/>
      <c r="F4410"/>
      <c r="G4410">
        <f>SUM(Tabuľka9[[#This Row],[Predpokladané spotrebované množstvo 07-12/2022]]*Tabuľka9[[#This Row],[Cena MJ S  DPH]])</f>
        <v>0</v>
      </c>
      <c r="H4410" s="1">
        <v>648515</v>
      </c>
      <c r="I4410" t="str">
        <f>_xlfn.XLOOKUP(Tabuľka9[[#This Row],[IČO]],Zlúčenie1[IČO],Zlúčenie1[zariadenie_short])</f>
        <v>DSS ZV</v>
      </c>
      <c r="J4410" t="str">
        <f>_xlfn.XLOOKUP(Tabuľka9[[#This Row],[IČO]],Zlúčenie1[IČO],Zlúčenie1[cis_obce.okres_skratka])</f>
        <v>ZV</v>
      </c>
    </row>
    <row r="4411" spans="1:10" hidden="1" x14ac:dyDescent="0.25">
      <c r="A4411" t="s">
        <v>122</v>
      </c>
      <c r="B4411" t="s">
        <v>178</v>
      </c>
      <c r="C4411" t="s">
        <v>10</v>
      </c>
      <c r="D4411"/>
      <c r="E4411" s="8"/>
      <c r="F4411"/>
      <c r="G4411">
        <f>SUM(Tabuľka9[[#This Row],[Predpokladané spotrebované množstvo 07-12/2022]]*Tabuľka9[[#This Row],[Cena MJ S  DPH]])</f>
        <v>0</v>
      </c>
      <c r="H4411" s="1">
        <v>648515</v>
      </c>
      <c r="I4411" t="str">
        <f>_xlfn.XLOOKUP(Tabuľka9[[#This Row],[IČO]],Zlúčenie1[IČO],Zlúčenie1[zariadenie_short])</f>
        <v>DSS ZV</v>
      </c>
      <c r="J4411" t="str">
        <f>_xlfn.XLOOKUP(Tabuľka9[[#This Row],[IČO]],Zlúčenie1[IČO],Zlúčenie1[cis_obce.okres_skratka])</f>
        <v>ZV</v>
      </c>
    </row>
    <row r="4412" spans="1:10" hidden="1" x14ac:dyDescent="0.25">
      <c r="A4412" t="s">
        <v>122</v>
      </c>
      <c r="B4412" t="s">
        <v>179</v>
      </c>
      <c r="C4412" t="s">
        <v>10</v>
      </c>
      <c r="D4412"/>
      <c r="E4412" s="8"/>
      <c r="F4412"/>
      <c r="G4412">
        <f>SUM(Tabuľka9[[#This Row],[Predpokladané spotrebované množstvo 07-12/2022]]*Tabuľka9[[#This Row],[Cena MJ S  DPH]])</f>
        <v>0</v>
      </c>
      <c r="H4412" s="1">
        <v>648515</v>
      </c>
      <c r="I4412" t="str">
        <f>_xlfn.XLOOKUP(Tabuľka9[[#This Row],[IČO]],Zlúčenie1[IČO],Zlúčenie1[zariadenie_short])</f>
        <v>DSS ZV</v>
      </c>
      <c r="J4412" t="str">
        <f>_xlfn.XLOOKUP(Tabuľka9[[#This Row],[IČO]],Zlúčenie1[IČO],Zlúčenie1[cis_obce.okres_skratka])</f>
        <v>ZV</v>
      </c>
    </row>
    <row r="4413" spans="1:10" hidden="1" x14ac:dyDescent="0.25">
      <c r="A4413" t="s">
        <v>122</v>
      </c>
      <c r="B4413" t="s">
        <v>180</v>
      </c>
      <c r="C4413" t="s">
        <v>10</v>
      </c>
      <c r="D4413"/>
      <c r="E4413" s="8"/>
      <c r="F4413"/>
      <c r="G4413">
        <f>SUM(Tabuľka9[[#This Row],[Predpokladané spotrebované množstvo 07-12/2022]]*Tabuľka9[[#This Row],[Cena MJ S  DPH]])</f>
        <v>0</v>
      </c>
      <c r="H4413" s="1">
        <v>648515</v>
      </c>
      <c r="I4413" t="str">
        <f>_xlfn.XLOOKUP(Tabuľka9[[#This Row],[IČO]],Zlúčenie1[IČO],Zlúčenie1[zariadenie_short])</f>
        <v>DSS ZV</v>
      </c>
      <c r="J4413" t="str">
        <f>_xlfn.XLOOKUP(Tabuľka9[[#This Row],[IČO]],Zlúčenie1[IČO],Zlúčenie1[cis_obce.okres_skratka])</f>
        <v>ZV</v>
      </c>
    </row>
    <row r="4414" spans="1:10" hidden="1" x14ac:dyDescent="0.25">
      <c r="A4414" t="s">
        <v>122</v>
      </c>
      <c r="B4414" t="s">
        <v>181</v>
      </c>
      <c r="C4414" t="s">
        <v>10</v>
      </c>
      <c r="D4414"/>
      <c r="E4414" s="8"/>
      <c r="F4414"/>
      <c r="G4414">
        <f>SUM(Tabuľka9[[#This Row],[Predpokladané spotrebované množstvo 07-12/2022]]*Tabuľka9[[#This Row],[Cena MJ S  DPH]])</f>
        <v>0</v>
      </c>
      <c r="H4414" s="1">
        <v>648515</v>
      </c>
      <c r="I4414" t="str">
        <f>_xlfn.XLOOKUP(Tabuľka9[[#This Row],[IČO]],Zlúčenie1[IČO],Zlúčenie1[zariadenie_short])</f>
        <v>DSS ZV</v>
      </c>
      <c r="J4414" t="str">
        <f>_xlfn.XLOOKUP(Tabuľka9[[#This Row],[IČO]],Zlúčenie1[IČO],Zlúčenie1[cis_obce.okres_skratka])</f>
        <v>ZV</v>
      </c>
    </row>
    <row r="4415" spans="1:10" hidden="1" x14ac:dyDescent="0.25">
      <c r="A4415" t="s">
        <v>122</v>
      </c>
      <c r="B4415" t="s">
        <v>182</v>
      </c>
      <c r="C4415" t="s">
        <v>10</v>
      </c>
      <c r="D4415"/>
      <c r="E4415" s="8"/>
      <c r="F4415"/>
      <c r="G4415">
        <f>SUM(Tabuľka9[[#This Row],[Predpokladané spotrebované množstvo 07-12/2022]]*Tabuľka9[[#This Row],[Cena MJ S  DPH]])</f>
        <v>0</v>
      </c>
      <c r="H4415" s="1">
        <v>648515</v>
      </c>
      <c r="I4415" t="str">
        <f>_xlfn.XLOOKUP(Tabuľka9[[#This Row],[IČO]],Zlúčenie1[IČO],Zlúčenie1[zariadenie_short])</f>
        <v>DSS ZV</v>
      </c>
      <c r="J4415" t="str">
        <f>_xlfn.XLOOKUP(Tabuľka9[[#This Row],[IČO]],Zlúčenie1[IČO],Zlúčenie1[cis_obce.okres_skratka])</f>
        <v>ZV</v>
      </c>
    </row>
    <row r="4416" spans="1:10" hidden="1" x14ac:dyDescent="0.25">
      <c r="A4416" t="s">
        <v>122</v>
      </c>
      <c r="B4416" t="s">
        <v>183</v>
      </c>
      <c r="C4416" t="s">
        <v>10</v>
      </c>
      <c r="D4416"/>
      <c r="E4416" s="8"/>
      <c r="F4416"/>
      <c r="G4416">
        <f>SUM(Tabuľka9[[#This Row],[Predpokladané spotrebované množstvo 07-12/2022]]*Tabuľka9[[#This Row],[Cena MJ S  DPH]])</f>
        <v>0</v>
      </c>
      <c r="H4416" s="1">
        <v>648515</v>
      </c>
      <c r="I4416" t="str">
        <f>_xlfn.XLOOKUP(Tabuľka9[[#This Row],[IČO]],Zlúčenie1[IČO],Zlúčenie1[zariadenie_short])</f>
        <v>DSS ZV</v>
      </c>
      <c r="J4416" t="str">
        <f>_xlfn.XLOOKUP(Tabuľka9[[#This Row],[IČO]],Zlúčenie1[IČO],Zlúčenie1[cis_obce.okres_skratka])</f>
        <v>ZV</v>
      </c>
    </row>
    <row r="4417" spans="1:10" hidden="1" x14ac:dyDescent="0.25">
      <c r="A4417" t="s">
        <v>122</v>
      </c>
      <c r="B4417" t="s">
        <v>184</v>
      </c>
      <c r="C4417" t="s">
        <v>10</v>
      </c>
      <c r="D4417"/>
      <c r="E4417" s="8"/>
      <c r="F4417"/>
      <c r="G4417">
        <f>SUM(Tabuľka9[[#This Row],[Predpokladané spotrebované množstvo 07-12/2022]]*Tabuľka9[[#This Row],[Cena MJ S  DPH]])</f>
        <v>0</v>
      </c>
      <c r="H4417" s="1">
        <v>648515</v>
      </c>
      <c r="I4417" t="str">
        <f>_xlfn.XLOOKUP(Tabuľka9[[#This Row],[IČO]],Zlúčenie1[IČO],Zlúčenie1[zariadenie_short])</f>
        <v>DSS ZV</v>
      </c>
      <c r="J4417" t="str">
        <f>_xlfn.XLOOKUP(Tabuľka9[[#This Row],[IČO]],Zlúčenie1[IČO],Zlúčenie1[cis_obce.okres_skratka])</f>
        <v>ZV</v>
      </c>
    </row>
    <row r="4418" spans="1:10" hidden="1" x14ac:dyDescent="0.25">
      <c r="A4418" t="s">
        <v>122</v>
      </c>
      <c r="B4418" t="s">
        <v>185</v>
      </c>
      <c r="C4418" t="s">
        <v>10</v>
      </c>
      <c r="D4418"/>
      <c r="E4418" s="8"/>
      <c r="F4418"/>
      <c r="G4418">
        <f>SUM(Tabuľka9[[#This Row],[Predpokladané spotrebované množstvo 07-12/2022]]*Tabuľka9[[#This Row],[Cena MJ S  DPH]])</f>
        <v>0</v>
      </c>
      <c r="H4418" s="1">
        <v>648515</v>
      </c>
      <c r="I4418" t="str">
        <f>_xlfn.XLOOKUP(Tabuľka9[[#This Row],[IČO]],Zlúčenie1[IČO],Zlúčenie1[zariadenie_short])</f>
        <v>DSS ZV</v>
      </c>
      <c r="J4418" t="str">
        <f>_xlfn.XLOOKUP(Tabuľka9[[#This Row],[IČO]],Zlúčenie1[IČO],Zlúčenie1[cis_obce.okres_skratka])</f>
        <v>ZV</v>
      </c>
    </row>
    <row r="4419" spans="1:10" hidden="1" x14ac:dyDescent="0.25">
      <c r="A4419" t="s">
        <v>92</v>
      </c>
      <c r="B4419" t="s">
        <v>186</v>
      </c>
      <c r="C4419" t="s">
        <v>45</v>
      </c>
      <c r="D4419"/>
      <c r="E4419" s="8"/>
      <c r="F4419"/>
      <c r="G4419">
        <f>SUM(Tabuľka9[[#This Row],[Predpokladané spotrebované množstvo 07-12/2022]]*Tabuľka9[[#This Row],[Cena MJ S  DPH]])</f>
        <v>0</v>
      </c>
      <c r="H4419" s="1">
        <v>648515</v>
      </c>
      <c r="I4419" t="str">
        <f>_xlfn.XLOOKUP(Tabuľka9[[#This Row],[IČO]],Zlúčenie1[IČO],Zlúčenie1[zariadenie_short])</f>
        <v>DSS ZV</v>
      </c>
      <c r="J4419" t="str">
        <f>_xlfn.XLOOKUP(Tabuľka9[[#This Row],[IČO]],Zlúčenie1[IČO],Zlúčenie1[cis_obce.okres_skratka])</f>
        <v>ZV</v>
      </c>
    </row>
    <row r="4420" spans="1:10" hidden="1" x14ac:dyDescent="0.25">
      <c r="A4420" t="s">
        <v>92</v>
      </c>
      <c r="B4420" t="s">
        <v>187</v>
      </c>
      <c r="C4420" t="s">
        <v>10</v>
      </c>
      <c r="D4420"/>
      <c r="E4420" s="8"/>
      <c r="F4420"/>
      <c r="G4420">
        <f>SUM(Tabuľka9[[#This Row],[Predpokladané spotrebované množstvo 07-12/2022]]*Tabuľka9[[#This Row],[Cena MJ S  DPH]])</f>
        <v>0</v>
      </c>
      <c r="H4420" s="1">
        <v>648515</v>
      </c>
      <c r="I4420" t="str">
        <f>_xlfn.XLOOKUP(Tabuľka9[[#This Row],[IČO]],Zlúčenie1[IČO],Zlúčenie1[zariadenie_short])</f>
        <v>DSS ZV</v>
      </c>
      <c r="J4420" t="str">
        <f>_xlfn.XLOOKUP(Tabuľka9[[#This Row],[IČO]],Zlúčenie1[IČO],Zlúčenie1[cis_obce.okres_skratka])</f>
        <v>ZV</v>
      </c>
    </row>
    <row r="4421" spans="1:10" hidden="1" x14ac:dyDescent="0.25">
      <c r="A4421" t="s">
        <v>92</v>
      </c>
      <c r="B4421" t="s">
        <v>188</v>
      </c>
      <c r="C4421" t="s">
        <v>10</v>
      </c>
      <c r="D4421"/>
      <c r="E4421" s="8"/>
      <c r="F4421"/>
      <c r="G4421">
        <f>SUM(Tabuľka9[[#This Row],[Predpokladané spotrebované množstvo 07-12/2022]]*Tabuľka9[[#This Row],[Cena MJ S  DPH]])</f>
        <v>0</v>
      </c>
      <c r="H4421" s="1">
        <v>648515</v>
      </c>
      <c r="I4421" t="str">
        <f>_xlfn.XLOOKUP(Tabuľka9[[#This Row],[IČO]],Zlúčenie1[IČO],Zlúčenie1[zariadenie_short])</f>
        <v>DSS ZV</v>
      </c>
      <c r="J4421" t="str">
        <f>_xlfn.XLOOKUP(Tabuľka9[[#This Row],[IČO]],Zlúčenie1[IČO],Zlúčenie1[cis_obce.okres_skratka])</f>
        <v>ZV</v>
      </c>
    </row>
    <row r="4422" spans="1:10" hidden="1" x14ac:dyDescent="0.25">
      <c r="A4422" t="s">
        <v>7</v>
      </c>
      <c r="B4422" t="s">
        <v>8</v>
      </c>
      <c r="C4422" t="s">
        <v>10</v>
      </c>
      <c r="D4422"/>
      <c r="E4422" s="8"/>
      <c r="F4422"/>
      <c r="G4422">
        <f>SUM(Tabuľka9[[#This Row],[Predpokladané spotrebované množstvo 07-12/2022]]*Tabuľka9[[#This Row],[Cena MJ S  DPH]])</f>
        <v>0</v>
      </c>
      <c r="H4422" s="1">
        <v>160580</v>
      </c>
      <c r="I4422" t="str">
        <f>_xlfn.XLOOKUP(Tabuľka9[[#This Row],[IČO]],Zlúčenie1[IČO],Zlúčenie1[zariadenie_short])</f>
        <v>Gym Fiľakovo</v>
      </c>
      <c r="J4422" t="str">
        <f>_xlfn.XLOOKUP(Tabuľka9[[#This Row],[IČO]],Zlúčenie1[IČO],Zlúčenie1[cis_obce.okres_skratka])</f>
        <v>LC</v>
      </c>
    </row>
    <row r="4423" spans="1:10" hidden="1" x14ac:dyDescent="0.25">
      <c r="A4423" t="s">
        <v>7</v>
      </c>
      <c r="B4423" t="s">
        <v>9</v>
      </c>
      <c r="C4423" t="s">
        <v>10</v>
      </c>
      <c r="D4423"/>
      <c r="E4423" s="8"/>
      <c r="F4423"/>
      <c r="G4423">
        <f>SUM(Tabuľka9[[#This Row],[Predpokladané spotrebované množstvo 07-12/2022]]*Tabuľka9[[#This Row],[Cena MJ S  DPH]])</f>
        <v>0</v>
      </c>
      <c r="H4423" s="1">
        <v>160580</v>
      </c>
      <c r="I4423" t="str">
        <f>_xlfn.XLOOKUP(Tabuľka9[[#This Row],[IČO]],Zlúčenie1[IČO],Zlúčenie1[zariadenie_short])</f>
        <v>Gym Fiľakovo</v>
      </c>
      <c r="J4423" t="str">
        <f>_xlfn.XLOOKUP(Tabuľka9[[#This Row],[IČO]],Zlúčenie1[IČO],Zlúčenie1[cis_obce.okres_skratka])</f>
        <v>LC</v>
      </c>
    </row>
    <row r="4424" spans="1:10" hidden="1" x14ac:dyDescent="0.25">
      <c r="A4424" t="s">
        <v>7</v>
      </c>
      <c r="B4424" t="s">
        <v>11</v>
      </c>
      <c r="C4424" t="s">
        <v>10</v>
      </c>
      <c r="D4424"/>
      <c r="E4424" s="8"/>
      <c r="F4424"/>
      <c r="G4424">
        <f>SUM(Tabuľka9[[#This Row],[Predpokladané spotrebované množstvo 07-12/2022]]*Tabuľka9[[#This Row],[Cena MJ S  DPH]])</f>
        <v>0</v>
      </c>
      <c r="H4424" s="1">
        <v>160580</v>
      </c>
      <c r="I4424" t="str">
        <f>_xlfn.XLOOKUP(Tabuľka9[[#This Row],[IČO]],Zlúčenie1[IČO],Zlúčenie1[zariadenie_short])</f>
        <v>Gym Fiľakovo</v>
      </c>
      <c r="J4424" t="str">
        <f>_xlfn.XLOOKUP(Tabuľka9[[#This Row],[IČO]],Zlúčenie1[IČO],Zlúčenie1[cis_obce.okres_skratka])</f>
        <v>LC</v>
      </c>
    </row>
    <row r="4425" spans="1:10" hidden="1" x14ac:dyDescent="0.25">
      <c r="A4425" t="s">
        <v>7</v>
      </c>
      <c r="B4425" t="s">
        <v>12</v>
      </c>
      <c r="C4425" t="s">
        <v>10</v>
      </c>
      <c r="D4425"/>
      <c r="E4425" s="8">
        <v>0.6</v>
      </c>
      <c r="F4425">
        <v>20</v>
      </c>
      <c r="G4425">
        <f>SUM(Tabuľka9[[#This Row],[Predpokladané spotrebované množstvo 07-12/2022]]*Tabuľka9[[#This Row],[Cena MJ S  DPH]])</f>
        <v>12</v>
      </c>
      <c r="H4425" s="1">
        <v>160580</v>
      </c>
      <c r="I4425" t="str">
        <f>_xlfn.XLOOKUP(Tabuľka9[[#This Row],[IČO]],Zlúčenie1[IČO],Zlúčenie1[zariadenie_short])</f>
        <v>Gym Fiľakovo</v>
      </c>
      <c r="J4425" t="str">
        <f>_xlfn.XLOOKUP(Tabuľka9[[#This Row],[IČO]],Zlúčenie1[IČO],Zlúčenie1[cis_obce.okres_skratka])</f>
        <v>LC</v>
      </c>
    </row>
    <row r="4426" spans="1:10" hidden="1" x14ac:dyDescent="0.25">
      <c r="A4426" t="s">
        <v>7</v>
      </c>
      <c r="B4426" t="s">
        <v>13</v>
      </c>
      <c r="C4426" t="s">
        <v>10</v>
      </c>
      <c r="D4426"/>
      <c r="E4426" s="8"/>
      <c r="F4426"/>
      <c r="G4426">
        <f>SUM(Tabuľka9[[#This Row],[Predpokladané spotrebované množstvo 07-12/2022]]*Tabuľka9[[#This Row],[Cena MJ S  DPH]])</f>
        <v>0</v>
      </c>
      <c r="H4426" s="1">
        <v>160580</v>
      </c>
      <c r="I4426" t="str">
        <f>_xlfn.XLOOKUP(Tabuľka9[[#This Row],[IČO]],Zlúčenie1[IČO],Zlúčenie1[zariadenie_short])</f>
        <v>Gym Fiľakovo</v>
      </c>
      <c r="J4426" t="str">
        <f>_xlfn.XLOOKUP(Tabuľka9[[#This Row],[IČO]],Zlúčenie1[IČO],Zlúčenie1[cis_obce.okres_skratka])</f>
        <v>LC</v>
      </c>
    </row>
    <row r="4427" spans="1:10" hidden="1" x14ac:dyDescent="0.25">
      <c r="A4427" t="s">
        <v>7</v>
      </c>
      <c r="B4427" t="s">
        <v>14</v>
      </c>
      <c r="C4427" t="s">
        <v>10</v>
      </c>
      <c r="D4427"/>
      <c r="E4427" s="8"/>
      <c r="F4427"/>
      <c r="G4427">
        <f>SUM(Tabuľka9[[#This Row],[Predpokladané spotrebované množstvo 07-12/2022]]*Tabuľka9[[#This Row],[Cena MJ S  DPH]])</f>
        <v>0</v>
      </c>
      <c r="H4427" s="1">
        <v>160580</v>
      </c>
      <c r="I4427" t="str">
        <f>_xlfn.XLOOKUP(Tabuľka9[[#This Row],[IČO]],Zlúčenie1[IČO],Zlúčenie1[zariadenie_short])</f>
        <v>Gym Fiľakovo</v>
      </c>
      <c r="J4427" t="str">
        <f>_xlfn.XLOOKUP(Tabuľka9[[#This Row],[IČO]],Zlúčenie1[IČO],Zlúčenie1[cis_obce.okres_skratka])</f>
        <v>LC</v>
      </c>
    </row>
    <row r="4428" spans="1:10" hidden="1" x14ac:dyDescent="0.25">
      <c r="A4428" t="s">
        <v>7</v>
      </c>
      <c r="B4428" t="s">
        <v>15</v>
      </c>
      <c r="C4428" t="s">
        <v>16</v>
      </c>
      <c r="D4428"/>
      <c r="E4428" s="8"/>
      <c r="F4428"/>
      <c r="G4428">
        <f>SUM(Tabuľka9[[#This Row],[Predpokladané spotrebované množstvo 07-12/2022]]*Tabuľka9[[#This Row],[Cena MJ S  DPH]])</f>
        <v>0</v>
      </c>
      <c r="H4428" s="1">
        <v>160580</v>
      </c>
      <c r="I4428" t="str">
        <f>_xlfn.XLOOKUP(Tabuľka9[[#This Row],[IČO]],Zlúčenie1[IČO],Zlúčenie1[zariadenie_short])</f>
        <v>Gym Fiľakovo</v>
      </c>
      <c r="J4428" t="str">
        <f>_xlfn.XLOOKUP(Tabuľka9[[#This Row],[IČO]],Zlúčenie1[IČO],Zlúčenie1[cis_obce.okres_skratka])</f>
        <v>LC</v>
      </c>
    </row>
    <row r="4429" spans="1:10" hidden="1" x14ac:dyDescent="0.25">
      <c r="A4429" t="s">
        <v>7</v>
      </c>
      <c r="B4429" t="s">
        <v>17</v>
      </c>
      <c r="C4429" t="s">
        <v>10</v>
      </c>
      <c r="D4429"/>
      <c r="E4429" s="8">
        <v>3.9</v>
      </c>
      <c r="F4429">
        <v>3</v>
      </c>
      <c r="G4429">
        <f>SUM(Tabuľka9[[#This Row],[Predpokladané spotrebované množstvo 07-12/2022]]*Tabuľka9[[#This Row],[Cena MJ S  DPH]])</f>
        <v>11.7</v>
      </c>
      <c r="H4429" s="1">
        <v>160580</v>
      </c>
      <c r="I4429" t="str">
        <f>_xlfn.XLOOKUP(Tabuľka9[[#This Row],[IČO]],Zlúčenie1[IČO],Zlúčenie1[zariadenie_short])</f>
        <v>Gym Fiľakovo</v>
      </c>
      <c r="J4429" t="str">
        <f>_xlfn.XLOOKUP(Tabuľka9[[#This Row],[IČO]],Zlúčenie1[IČO],Zlúčenie1[cis_obce.okres_skratka])</f>
        <v>LC</v>
      </c>
    </row>
    <row r="4430" spans="1:10" hidden="1" x14ac:dyDescent="0.25">
      <c r="A4430" t="s">
        <v>7</v>
      </c>
      <c r="B4430" t="s">
        <v>18</v>
      </c>
      <c r="C4430" t="s">
        <v>10</v>
      </c>
      <c r="D4430"/>
      <c r="E4430" s="8"/>
      <c r="F4430"/>
      <c r="G4430">
        <f>SUM(Tabuľka9[[#This Row],[Predpokladané spotrebované množstvo 07-12/2022]]*Tabuľka9[[#This Row],[Cena MJ S  DPH]])</f>
        <v>0</v>
      </c>
      <c r="H4430" s="1">
        <v>160580</v>
      </c>
      <c r="I4430" t="str">
        <f>_xlfn.XLOOKUP(Tabuľka9[[#This Row],[IČO]],Zlúčenie1[IČO],Zlúčenie1[zariadenie_short])</f>
        <v>Gym Fiľakovo</v>
      </c>
      <c r="J4430" t="str">
        <f>_xlfn.XLOOKUP(Tabuľka9[[#This Row],[IČO]],Zlúčenie1[IČO],Zlúčenie1[cis_obce.okres_skratka])</f>
        <v>LC</v>
      </c>
    </row>
    <row r="4431" spans="1:10" hidden="1" x14ac:dyDescent="0.25">
      <c r="A4431" t="s">
        <v>7</v>
      </c>
      <c r="B4431" t="s">
        <v>19</v>
      </c>
      <c r="C4431" t="s">
        <v>10</v>
      </c>
      <c r="D4431"/>
      <c r="E4431" s="8"/>
      <c r="F4431"/>
      <c r="G4431">
        <f>SUM(Tabuľka9[[#This Row],[Predpokladané spotrebované množstvo 07-12/2022]]*Tabuľka9[[#This Row],[Cena MJ S  DPH]])</f>
        <v>0</v>
      </c>
      <c r="H4431" s="1">
        <v>160580</v>
      </c>
      <c r="I4431" t="str">
        <f>_xlfn.XLOOKUP(Tabuľka9[[#This Row],[IČO]],Zlúčenie1[IČO],Zlúčenie1[zariadenie_short])</f>
        <v>Gym Fiľakovo</v>
      </c>
      <c r="J4431" t="str">
        <f>_xlfn.XLOOKUP(Tabuľka9[[#This Row],[IČO]],Zlúčenie1[IČO],Zlúčenie1[cis_obce.okres_skratka])</f>
        <v>LC</v>
      </c>
    </row>
    <row r="4432" spans="1:10" hidden="1" x14ac:dyDescent="0.25">
      <c r="A4432" t="s">
        <v>7</v>
      </c>
      <c r="B4432" t="s">
        <v>20</v>
      </c>
      <c r="C4432" t="s">
        <v>10</v>
      </c>
      <c r="D4432"/>
      <c r="E4432" s="8"/>
      <c r="F4432"/>
      <c r="G4432">
        <f>SUM(Tabuľka9[[#This Row],[Predpokladané spotrebované množstvo 07-12/2022]]*Tabuľka9[[#This Row],[Cena MJ S  DPH]])</f>
        <v>0</v>
      </c>
      <c r="H4432" s="1">
        <v>160580</v>
      </c>
      <c r="I4432" t="str">
        <f>_xlfn.XLOOKUP(Tabuľka9[[#This Row],[IČO]],Zlúčenie1[IČO],Zlúčenie1[zariadenie_short])</f>
        <v>Gym Fiľakovo</v>
      </c>
      <c r="J4432" t="str">
        <f>_xlfn.XLOOKUP(Tabuľka9[[#This Row],[IČO]],Zlúčenie1[IČO],Zlúčenie1[cis_obce.okres_skratka])</f>
        <v>LC</v>
      </c>
    </row>
    <row r="4433" spans="1:10" hidden="1" x14ac:dyDescent="0.25">
      <c r="A4433" t="s">
        <v>7</v>
      </c>
      <c r="B4433" t="s">
        <v>21</v>
      </c>
      <c r="C4433" t="s">
        <v>22</v>
      </c>
      <c r="D4433"/>
      <c r="E4433" s="8"/>
      <c r="F4433"/>
      <c r="G4433">
        <f>SUM(Tabuľka9[[#This Row],[Predpokladané spotrebované množstvo 07-12/2022]]*Tabuľka9[[#This Row],[Cena MJ S  DPH]])</f>
        <v>0</v>
      </c>
      <c r="H4433" s="1">
        <v>160580</v>
      </c>
      <c r="I4433" t="str">
        <f>_xlfn.XLOOKUP(Tabuľka9[[#This Row],[IČO]],Zlúčenie1[IČO],Zlúčenie1[zariadenie_short])</f>
        <v>Gym Fiľakovo</v>
      </c>
      <c r="J4433" t="str">
        <f>_xlfn.XLOOKUP(Tabuľka9[[#This Row],[IČO]],Zlúčenie1[IČO],Zlúčenie1[cis_obce.okres_skratka])</f>
        <v>LC</v>
      </c>
    </row>
    <row r="4434" spans="1:10" hidden="1" x14ac:dyDescent="0.25">
      <c r="A4434" t="s">
        <v>7</v>
      </c>
      <c r="B4434" t="s">
        <v>23</v>
      </c>
      <c r="C4434" t="s">
        <v>10</v>
      </c>
      <c r="D4434"/>
      <c r="E4434" s="8"/>
      <c r="F4434"/>
      <c r="G4434">
        <f>SUM(Tabuľka9[[#This Row],[Predpokladané spotrebované množstvo 07-12/2022]]*Tabuľka9[[#This Row],[Cena MJ S  DPH]])</f>
        <v>0</v>
      </c>
      <c r="H4434" s="1">
        <v>160580</v>
      </c>
      <c r="I4434" t="str">
        <f>_xlfn.XLOOKUP(Tabuľka9[[#This Row],[IČO]],Zlúčenie1[IČO],Zlúčenie1[zariadenie_short])</f>
        <v>Gym Fiľakovo</v>
      </c>
      <c r="J4434" t="str">
        <f>_xlfn.XLOOKUP(Tabuľka9[[#This Row],[IČO]],Zlúčenie1[IČO],Zlúčenie1[cis_obce.okres_skratka])</f>
        <v>LC</v>
      </c>
    </row>
    <row r="4435" spans="1:10" hidden="1" x14ac:dyDescent="0.25">
      <c r="A4435" t="s">
        <v>7</v>
      </c>
      <c r="B4435" t="s">
        <v>24</v>
      </c>
      <c r="C4435" t="s">
        <v>10</v>
      </c>
      <c r="D4435"/>
      <c r="E4435" s="8"/>
      <c r="F4435"/>
      <c r="G4435">
        <f>SUM(Tabuľka9[[#This Row],[Predpokladané spotrebované množstvo 07-12/2022]]*Tabuľka9[[#This Row],[Cena MJ S  DPH]])</f>
        <v>0</v>
      </c>
      <c r="H4435" s="1">
        <v>160580</v>
      </c>
      <c r="I4435" t="str">
        <f>_xlfn.XLOOKUP(Tabuľka9[[#This Row],[IČO]],Zlúčenie1[IČO],Zlúčenie1[zariadenie_short])</f>
        <v>Gym Fiľakovo</v>
      </c>
      <c r="J4435" t="str">
        <f>_xlfn.XLOOKUP(Tabuľka9[[#This Row],[IČO]],Zlúčenie1[IČO],Zlúčenie1[cis_obce.okres_skratka])</f>
        <v>LC</v>
      </c>
    </row>
    <row r="4436" spans="1:10" hidden="1" x14ac:dyDescent="0.25">
      <c r="A4436" t="s">
        <v>7</v>
      </c>
      <c r="B4436" t="s">
        <v>25</v>
      </c>
      <c r="C4436" t="s">
        <v>10</v>
      </c>
      <c r="D4436"/>
      <c r="E4436" s="8"/>
      <c r="F4436"/>
      <c r="G4436">
        <f>SUM(Tabuľka9[[#This Row],[Predpokladané spotrebované množstvo 07-12/2022]]*Tabuľka9[[#This Row],[Cena MJ S  DPH]])</f>
        <v>0</v>
      </c>
      <c r="H4436" s="1">
        <v>160580</v>
      </c>
      <c r="I4436" t="str">
        <f>_xlfn.XLOOKUP(Tabuľka9[[#This Row],[IČO]],Zlúčenie1[IČO],Zlúčenie1[zariadenie_short])</f>
        <v>Gym Fiľakovo</v>
      </c>
      <c r="J4436" t="str">
        <f>_xlfn.XLOOKUP(Tabuľka9[[#This Row],[IČO]],Zlúčenie1[IČO],Zlúčenie1[cis_obce.okres_skratka])</f>
        <v>LC</v>
      </c>
    </row>
    <row r="4437" spans="1:10" hidden="1" x14ac:dyDescent="0.25">
      <c r="A4437" t="s">
        <v>7</v>
      </c>
      <c r="B4437" t="s">
        <v>26</v>
      </c>
      <c r="C4437" t="s">
        <v>10</v>
      </c>
      <c r="D4437"/>
      <c r="E4437" s="8"/>
      <c r="F4437"/>
      <c r="G4437">
        <f>SUM(Tabuľka9[[#This Row],[Predpokladané spotrebované množstvo 07-12/2022]]*Tabuľka9[[#This Row],[Cena MJ S  DPH]])</f>
        <v>0</v>
      </c>
      <c r="H4437" s="1">
        <v>160580</v>
      </c>
      <c r="I4437" t="str">
        <f>_xlfn.XLOOKUP(Tabuľka9[[#This Row],[IČO]],Zlúčenie1[IČO],Zlúčenie1[zariadenie_short])</f>
        <v>Gym Fiľakovo</v>
      </c>
      <c r="J4437" t="str">
        <f>_xlfn.XLOOKUP(Tabuľka9[[#This Row],[IČO]],Zlúčenie1[IČO],Zlúčenie1[cis_obce.okres_skratka])</f>
        <v>LC</v>
      </c>
    </row>
    <row r="4438" spans="1:10" hidden="1" x14ac:dyDescent="0.25">
      <c r="A4438" t="s">
        <v>7</v>
      </c>
      <c r="B4438" t="s">
        <v>27</v>
      </c>
      <c r="C4438" t="s">
        <v>10</v>
      </c>
      <c r="D4438"/>
      <c r="E4438" s="8">
        <v>0.9</v>
      </c>
      <c r="F4438">
        <v>10</v>
      </c>
      <c r="G4438">
        <f>SUM(Tabuľka9[[#This Row],[Predpokladané spotrebované množstvo 07-12/2022]]*Tabuľka9[[#This Row],[Cena MJ S  DPH]])</f>
        <v>9</v>
      </c>
      <c r="H4438" s="1">
        <v>160580</v>
      </c>
      <c r="I4438" t="str">
        <f>_xlfn.XLOOKUP(Tabuľka9[[#This Row],[IČO]],Zlúčenie1[IČO],Zlúčenie1[zariadenie_short])</f>
        <v>Gym Fiľakovo</v>
      </c>
      <c r="J4438" t="str">
        <f>_xlfn.XLOOKUP(Tabuľka9[[#This Row],[IČO]],Zlúčenie1[IČO],Zlúčenie1[cis_obce.okres_skratka])</f>
        <v>LC</v>
      </c>
    </row>
    <row r="4439" spans="1:10" hidden="1" x14ac:dyDescent="0.25">
      <c r="A4439" t="s">
        <v>7</v>
      </c>
      <c r="B4439" t="s">
        <v>28</v>
      </c>
      <c r="C4439" t="s">
        <v>10</v>
      </c>
      <c r="D4439"/>
      <c r="E4439" s="8">
        <v>1.2</v>
      </c>
      <c r="F4439">
        <v>10</v>
      </c>
      <c r="G4439">
        <f>SUM(Tabuľka9[[#This Row],[Predpokladané spotrebované množstvo 07-12/2022]]*Tabuľka9[[#This Row],[Cena MJ S  DPH]])</f>
        <v>12</v>
      </c>
      <c r="H4439" s="1">
        <v>160580</v>
      </c>
      <c r="I4439" t="str">
        <f>_xlfn.XLOOKUP(Tabuľka9[[#This Row],[IČO]],Zlúčenie1[IČO],Zlúčenie1[zariadenie_short])</f>
        <v>Gym Fiľakovo</v>
      </c>
      <c r="J4439" t="str">
        <f>_xlfn.XLOOKUP(Tabuľka9[[#This Row],[IČO]],Zlúčenie1[IČO],Zlúčenie1[cis_obce.okres_skratka])</f>
        <v>LC</v>
      </c>
    </row>
    <row r="4440" spans="1:10" hidden="1" x14ac:dyDescent="0.25">
      <c r="A4440" t="s">
        <v>7</v>
      </c>
      <c r="B4440" t="s">
        <v>29</v>
      </c>
      <c r="C4440" t="s">
        <v>16</v>
      </c>
      <c r="D4440"/>
      <c r="E4440" s="8"/>
      <c r="F4440"/>
      <c r="G4440">
        <f>SUM(Tabuľka9[[#This Row],[Predpokladané spotrebované množstvo 07-12/2022]]*Tabuľka9[[#This Row],[Cena MJ S  DPH]])</f>
        <v>0</v>
      </c>
      <c r="H4440" s="1">
        <v>160580</v>
      </c>
      <c r="I4440" t="str">
        <f>_xlfn.XLOOKUP(Tabuľka9[[#This Row],[IČO]],Zlúčenie1[IČO],Zlúčenie1[zariadenie_short])</f>
        <v>Gym Fiľakovo</v>
      </c>
      <c r="J4440" t="str">
        <f>_xlfn.XLOOKUP(Tabuľka9[[#This Row],[IČO]],Zlúčenie1[IČO],Zlúčenie1[cis_obce.okres_skratka])</f>
        <v>LC</v>
      </c>
    </row>
    <row r="4441" spans="1:10" hidden="1" x14ac:dyDescent="0.25">
      <c r="A4441" t="s">
        <v>7</v>
      </c>
      <c r="B4441" t="s">
        <v>30</v>
      </c>
      <c r="C4441" t="s">
        <v>10</v>
      </c>
      <c r="D4441"/>
      <c r="E4441" s="8"/>
      <c r="F4441"/>
      <c r="G4441">
        <f>SUM(Tabuľka9[[#This Row],[Predpokladané spotrebované množstvo 07-12/2022]]*Tabuľka9[[#This Row],[Cena MJ S  DPH]])</f>
        <v>0</v>
      </c>
      <c r="H4441" s="1">
        <v>160580</v>
      </c>
      <c r="I4441" t="str">
        <f>_xlfn.XLOOKUP(Tabuľka9[[#This Row],[IČO]],Zlúčenie1[IČO],Zlúčenie1[zariadenie_short])</f>
        <v>Gym Fiľakovo</v>
      </c>
      <c r="J4441" t="str">
        <f>_xlfn.XLOOKUP(Tabuľka9[[#This Row],[IČO]],Zlúčenie1[IČO],Zlúčenie1[cis_obce.okres_skratka])</f>
        <v>LC</v>
      </c>
    </row>
    <row r="4442" spans="1:10" hidden="1" x14ac:dyDescent="0.25">
      <c r="A4442" t="s">
        <v>7</v>
      </c>
      <c r="B4442" t="s">
        <v>31</v>
      </c>
      <c r="C4442" t="s">
        <v>10</v>
      </c>
      <c r="D4442"/>
      <c r="E4442" s="8"/>
      <c r="F4442"/>
      <c r="G4442">
        <f>SUM(Tabuľka9[[#This Row],[Predpokladané spotrebované množstvo 07-12/2022]]*Tabuľka9[[#This Row],[Cena MJ S  DPH]])</f>
        <v>0</v>
      </c>
      <c r="H4442" s="1">
        <v>160580</v>
      </c>
      <c r="I4442" t="str">
        <f>_xlfn.XLOOKUP(Tabuľka9[[#This Row],[IČO]],Zlúčenie1[IČO],Zlúčenie1[zariadenie_short])</f>
        <v>Gym Fiľakovo</v>
      </c>
      <c r="J4442" t="str">
        <f>_xlfn.XLOOKUP(Tabuľka9[[#This Row],[IČO]],Zlúčenie1[IČO],Zlúčenie1[cis_obce.okres_skratka])</f>
        <v>LC</v>
      </c>
    </row>
    <row r="4443" spans="1:10" hidden="1" x14ac:dyDescent="0.25">
      <c r="A4443" t="s">
        <v>7</v>
      </c>
      <c r="B4443" t="s">
        <v>32</v>
      </c>
      <c r="C4443" t="s">
        <v>10</v>
      </c>
      <c r="D4443"/>
      <c r="E4443" s="8"/>
      <c r="F4443"/>
      <c r="G4443">
        <f>SUM(Tabuľka9[[#This Row],[Predpokladané spotrebované množstvo 07-12/2022]]*Tabuľka9[[#This Row],[Cena MJ S  DPH]])</f>
        <v>0</v>
      </c>
      <c r="H4443" s="1">
        <v>160580</v>
      </c>
      <c r="I4443" t="str">
        <f>_xlfn.XLOOKUP(Tabuľka9[[#This Row],[IČO]],Zlúčenie1[IČO],Zlúčenie1[zariadenie_short])</f>
        <v>Gym Fiľakovo</v>
      </c>
      <c r="J4443" t="str">
        <f>_xlfn.XLOOKUP(Tabuľka9[[#This Row],[IČO]],Zlúčenie1[IČO],Zlúčenie1[cis_obce.okres_skratka])</f>
        <v>LC</v>
      </c>
    </row>
    <row r="4444" spans="1:10" hidden="1" x14ac:dyDescent="0.25">
      <c r="A4444" t="s">
        <v>7</v>
      </c>
      <c r="B4444" t="s">
        <v>33</v>
      </c>
      <c r="C4444" t="s">
        <v>10</v>
      </c>
      <c r="D4444"/>
      <c r="E4444" s="8"/>
      <c r="F4444"/>
      <c r="G4444">
        <f>SUM(Tabuľka9[[#This Row],[Predpokladané spotrebované množstvo 07-12/2022]]*Tabuľka9[[#This Row],[Cena MJ S  DPH]])</f>
        <v>0</v>
      </c>
      <c r="H4444" s="1">
        <v>160580</v>
      </c>
      <c r="I4444" t="str">
        <f>_xlfn.XLOOKUP(Tabuľka9[[#This Row],[IČO]],Zlúčenie1[IČO],Zlúčenie1[zariadenie_short])</f>
        <v>Gym Fiľakovo</v>
      </c>
      <c r="J4444" t="str">
        <f>_xlfn.XLOOKUP(Tabuľka9[[#This Row],[IČO]],Zlúčenie1[IČO],Zlúčenie1[cis_obce.okres_skratka])</f>
        <v>LC</v>
      </c>
    </row>
    <row r="4445" spans="1:10" hidden="1" x14ac:dyDescent="0.25">
      <c r="A4445" t="s">
        <v>7</v>
      </c>
      <c r="B4445" t="s">
        <v>34</v>
      </c>
      <c r="C4445" t="s">
        <v>10</v>
      </c>
      <c r="D4445"/>
      <c r="E4445" s="8">
        <v>0.6</v>
      </c>
      <c r="F4445">
        <v>30</v>
      </c>
      <c r="G4445">
        <f>SUM(Tabuľka9[[#This Row],[Predpokladané spotrebované množstvo 07-12/2022]]*Tabuľka9[[#This Row],[Cena MJ S  DPH]])</f>
        <v>18</v>
      </c>
      <c r="H4445" s="1">
        <v>160580</v>
      </c>
      <c r="I4445" t="str">
        <f>_xlfn.XLOOKUP(Tabuľka9[[#This Row],[IČO]],Zlúčenie1[IČO],Zlúčenie1[zariadenie_short])</f>
        <v>Gym Fiľakovo</v>
      </c>
      <c r="J4445" t="str">
        <f>_xlfn.XLOOKUP(Tabuľka9[[#This Row],[IČO]],Zlúčenie1[IČO],Zlúčenie1[cis_obce.okres_skratka])</f>
        <v>LC</v>
      </c>
    </row>
    <row r="4446" spans="1:10" hidden="1" x14ac:dyDescent="0.25">
      <c r="A4446" t="s">
        <v>7</v>
      </c>
      <c r="B4446" t="s">
        <v>35</v>
      </c>
      <c r="C4446" t="s">
        <v>10</v>
      </c>
      <c r="D4446"/>
      <c r="E4446" s="8"/>
      <c r="F4446"/>
      <c r="G4446">
        <f>SUM(Tabuľka9[[#This Row],[Predpokladané spotrebované množstvo 07-12/2022]]*Tabuľka9[[#This Row],[Cena MJ S  DPH]])</f>
        <v>0</v>
      </c>
      <c r="H4446" s="1">
        <v>160580</v>
      </c>
      <c r="I4446" t="str">
        <f>_xlfn.XLOOKUP(Tabuľka9[[#This Row],[IČO]],Zlúčenie1[IČO],Zlúčenie1[zariadenie_short])</f>
        <v>Gym Fiľakovo</v>
      </c>
      <c r="J4446" t="str">
        <f>_xlfn.XLOOKUP(Tabuľka9[[#This Row],[IČO]],Zlúčenie1[IČO],Zlúčenie1[cis_obce.okres_skratka])</f>
        <v>LC</v>
      </c>
    </row>
    <row r="4447" spans="1:10" hidden="1" x14ac:dyDescent="0.25">
      <c r="A4447" t="s">
        <v>7</v>
      </c>
      <c r="B4447" t="s">
        <v>36</v>
      </c>
      <c r="C4447" t="s">
        <v>10</v>
      </c>
      <c r="D4447"/>
      <c r="E4447" s="8"/>
      <c r="F4447"/>
      <c r="G4447">
        <f>SUM(Tabuľka9[[#This Row],[Predpokladané spotrebované množstvo 07-12/2022]]*Tabuľka9[[#This Row],[Cena MJ S  DPH]])</f>
        <v>0</v>
      </c>
      <c r="H4447" s="1">
        <v>160580</v>
      </c>
      <c r="I4447" t="str">
        <f>_xlfn.XLOOKUP(Tabuľka9[[#This Row],[IČO]],Zlúčenie1[IČO],Zlúčenie1[zariadenie_short])</f>
        <v>Gym Fiľakovo</v>
      </c>
      <c r="J4447" t="str">
        <f>_xlfn.XLOOKUP(Tabuľka9[[#This Row],[IČO]],Zlúčenie1[IČO],Zlúčenie1[cis_obce.okres_skratka])</f>
        <v>LC</v>
      </c>
    </row>
    <row r="4448" spans="1:10" hidden="1" x14ac:dyDescent="0.25">
      <c r="A4448" t="s">
        <v>7</v>
      </c>
      <c r="B4448" t="s">
        <v>37</v>
      </c>
      <c r="C4448" t="s">
        <v>10</v>
      </c>
      <c r="D4448"/>
      <c r="E4448" s="8"/>
      <c r="F4448"/>
      <c r="G4448">
        <f>SUM(Tabuľka9[[#This Row],[Predpokladané spotrebované množstvo 07-12/2022]]*Tabuľka9[[#This Row],[Cena MJ S  DPH]])</f>
        <v>0</v>
      </c>
      <c r="H4448" s="1">
        <v>160580</v>
      </c>
      <c r="I4448" t="str">
        <f>_xlfn.XLOOKUP(Tabuľka9[[#This Row],[IČO]],Zlúčenie1[IČO],Zlúčenie1[zariadenie_short])</f>
        <v>Gym Fiľakovo</v>
      </c>
      <c r="J4448" t="str">
        <f>_xlfn.XLOOKUP(Tabuľka9[[#This Row],[IČO]],Zlúčenie1[IČO],Zlúčenie1[cis_obce.okres_skratka])</f>
        <v>LC</v>
      </c>
    </row>
    <row r="4449" spans="1:10" hidden="1" x14ac:dyDescent="0.25">
      <c r="A4449" t="s">
        <v>7</v>
      </c>
      <c r="B4449" t="s">
        <v>38</v>
      </c>
      <c r="C4449" t="s">
        <v>10</v>
      </c>
      <c r="D4449"/>
      <c r="E4449" s="8">
        <v>1</v>
      </c>
      <c r="F4449">
        <v>20</v>
      </c>
      <c r="G4449">
        <f>SUM(Tabuľka9[[#This Row],[Predpokladané spotrebované množstvo 07-12/2022]]*Tabuľka9[[#This Row],[Cena MJ S  DPH]])</f>
        <v>20</v>
      </c>
      <c r="H4449" s="1">
        <v>160580</v>
      </c>
      <c r="I4449" t="str">
        <f>_xlfn.XLOOKUP(Tabuľka9[[#This Row],[IČO]],Zlúčenie1[IČO],Zlúčenie1[zariadenie_short])</f>
        <v>Gym Fiľakovo</v>
      </c>
      <c r="J4449" t="str">
        <f>_xlfn.XLOOKUP(Tabuľka9[[#This Row],[IČO]],Zlúčenie1[IČO],Zlúčenie1[cis_obce.okres_skratka])</f>
        <v>LC</v>
      </c>
    </row>
    <row r="4450" spans="1:10" hidden="1" x14ac:dyDescent="0.25">
      <c r="A4450" t="s">
        <v>7</v>
      </c>
      <c r="B4450" t="s">
        <v>39</v>
      </c>
      <c r="C4450" t="s">
        <v>16</v>
      </c>
      <c r="D4450"/>
      <c r="E4450" s="8"/>
      <c r="F4450"/>
      <c r="G4450">
        <f>SUM(Tabuľka9[[#This Row],[Predpokladané spotrebované množstvo 07-12/2022]]*Tabuľka9[[#This Row],[Cena MJ S  DPH]])</f>
        <v>0</v>
      </c>
      <c r="H4450" s="1">
        <v>160580</v>
      </c>
      <c r="I4450" t="str">
        <f>_xlfn.XLOOKUP(Tabuľka9[[#This Row],[IČO]],Zlúčenie1[IČO],Zlúčenie1[zariadenie_short])</f>
        <v>Gym Fiľakovo</v>
      </c>
      <c r="J4450" t="str">
        <f>_xlfn.XLOOKUP(Tabuľka9[[#This Row],[IČO]],Zlúčenie1[IČO],Zlúčenie1[cis_obce.okres_skratka])</f>
        <v>LC</v>
      </c>
    </row>
    <row r="4451" spans="1:10" hidden="1" x14ac:dyDescent="0.25">
      <c r="A4451" t="s">
        <v>7</v>
      </c>
      <c r="B4451" t="s">
        <v>40</v>
      </c>
      <c r="C4451" t="s">
        <v>10</v>
      </c>
      <c r="D4451"/>
      <c r="E4451" s="8"/>
      <c r="F4451"/>
      <c r="G4451">
        <f>SUM(Tabuľka9[[#This Row],[Predpokladané spotrebované množstvo 07-12/2022]]*Tabuľka9[[#This Row],[Cena MJ S  DPH]])</f>
        <v>0</v>
      </c>
      <c r="H4451" s="1">
        <v>160580</v>
      </c>
      <c r="I4451" t="str">
        <f>_xlfn.XLOOKUP(Tabuľka9[[#This Row],[IČO]],Zlúčenie1[IČO],Zlúčenie1[zariadenie_short])</f>
        <v>Gym Fiľakovo</v>
      </c>
      <c r="J4451" t="str">
        <f>_xlfn.XLOOKUP(Tabuľka9[[#This Row],[IČO]],Zlúčenie1[IČO],Zlúčenie1[cis_obce.okres_skratka])</f>
        <v>LC</v>
      </c>
    </row>
    <row r="4452" spans="1:10" hidden="1" x14ac:dyDescent="0.25">
      <c r="A4452" t="s">
        <v>7</v>
      </c>
      <c r="B4452" t="s">
        <v>41</v>
      </c>
      <c r="C4452" t="s">
        <v>10</v>
      </c>
      <c r="D4452"/>
      <c r="E4452" s="8"/>
      <c r="F4452"/>
      <c r="G4452">
        <f>SUM(Tabuľka9[[#This Row],[Predpokladané spotrebované množstvo 07-12/2022]]*Tabuľka9[[#This Row],[Cena MJ S  DPH]])</f>
        <v>0</v>
      </c>
      <c r="H4452" s="1">
        <v>160580</v>
      </c>
      <c r="I4452" t="str">
        <f>_xlfn.XLOOKUP(Tabuľka9[[#This Row],[IČO]],Zlúčenie1[IČO],Zlúčenie1[zariadenie_short])</f>
        <v>Gym Fiľakovo</v>
      </c>
      <c r="J4452" t="str">
        <f>_xlfn.XLOOKUP(Tabuľka9[[#This Row],[IČO]],Zlúčenie1[IČO],Zlúčenie1[cis_obce.okres_skratka])</f>
        <v>LC</v>
      </c>
    </row>
    <row r="4453" spans="1:10" hidden="1" x14ac:dyDescent="0.25">
      <c r="A4453" t="s">
        <v>7</v>
      </c>
      <c r="B4453" t="s">
        <v>42</v>
      </c>
      <c r="C4453" t="s">
        <v>10</v>
      </c>
      <c r="D4453"/>
      <c r="E4453" s="8"/>
      <c r="F4453"/>
      <c r="G4453">
        <f>SUM(Tabuľka9[[#This Row],[Predpokladané spotrebované množstvo 07-12/2022]]*Tabuľka9[[#This Row],[Cena MJ S  DPH]])</f>
        <v>0</v>
      </c>
      <c r="H4453" s="1">
        <v>160580</v>
      </c>
      <c r="I4453" t="str">
        <f>_xlfn.XLOOKUP(Tabuľka9[[#This Row],[IČO]],Zlúčenie1[IČO],Zlúčenie1[zariadenie_short])</f>
        <v>Gym Fiľakovo</v>
      </c>
      <c r="J4453" t="str">
        <f>_xlfn.XLOOKUP(Tabuľka9[[#This Row],[IČO]],Zlúčenie1[IČO],Zlúčenie1[cis_obce.okres_skratka])</f>
        <v>LC</v>
      </c>
    </row>
    <row r="4454" spans="1:10" hidden="1" x14ac:dyDescent="0.25">
      <c r="A4454" t="s">
        <v>7</v>
      </c>
      <c r="B4454" t="s">
        <v>43</v>
      </c>
      <c r="C4454" t="s">
        <v>10</v>
      </c>
      <c r="D4454"/>
      <c r="E4454" s="8">
        <v>0.8</v>
      </c>
      <c r="F4454">
        <v>25</v>
      </c>
      <c r="G4454">
        <f>SUM(Tabuľka9[[#This Row],[Predpokladané spotrebované množstvo 07-12/2022]]*Tabuľka9[[#This Row],[Cena MJ S  DPH]])</f>
        <v>20</v>
      </c>
      <c r="H4454" s="1">
        <v>160580</v>
      </c>
      <c r="I4454" t="str">
        <f>_xlfn.XLOOKUP(Tabuľka9[[#This Row],[IČO]],Zlúčenie1[IČO],Zlúčenie1[zariadenie_short])</f>
        <v>Gym Fiľakovo</v>
      </c>
      <c r="J4454" t="str">
        <f>_xlfn.XLOOKUP(Tabuľka9[[#This Row],[IČO]],Zlúčenie1[IČO],Zlúčenie1[cis_obce.okres_skratka])</f>
        <v>LC</v>
      </c>
    </row>
    <row r="4455" spans="1:10" hidden="1" x14ac:dyDescent="0.25">
      <c r="A4455" t="s">
        <v>7</v>
      </c>
      <c r="B4455" t="s">
        <v>44</v>
      </c>
      <c r="C4455" t="s">
        <v>45</v>
      </c>
      <c r="D4455"/>
      <c r="E4455" s="8"/>
      <c r="F4455"/>
      <c r="G4455">
        <f>SUM(Tabuľka9[[#This Row],[Predpokladané spotrebované množstvo 07-12/2022]]*Tabuľka9[[#This Row],[Cena MJ S  DPH]])</f>
        <v>0</v>
      </c>
      <c r="H4455" s="1">
        <v>160580</v>
      </c>
      <c r="I4455" t="str">
        <f>_xlfn.XLOOKUP(Tabuľka9[[#This Row],[IČO]],Zlúčenie1[IČO],Zlúčenie1[zariadenie_short])</f>
        <v>Gym Fiľakovo</v>
      </c>
      <c r="J4455" t="str">
        <f>_xlfn.XLOOKUP(Tabuľka9[[#This Row],[IČO]],Zlúčenie1[IČO],Zlúčenie1[cis_obce.okres_skratka])</f>
        <v>LC</v>
      </c>
    </row>
    <row r="4456" spans="1:10" hidden="1" x14ac:dyDescent="0.25">
      <c r="A4456" t="s">
        <v>7</v>
      </c>
      <c r="B4456" t="s">
        <v>46</v>
      </c>
      <c r="C4456" t="s">
        <v>45</v>
      </c>
      <c r="D4456"/>
      <c r="E4456" s="8"/>
      <c r="F4456"/>
      <c r="G4456">
        <f>SUM(Tabuľka9[[#This Row],[Predpokladané spotrebované množstvo 07-12/2022]]*Tabuľka9[[#This Row],[Cena MJ S  DPH]])</f>
        <v>0</v>
      </c>
      <c r="H4456" s="1">
        <v>160580</v>
      </c>
      <c r="I4456" t="str">
        <f>_xlfn.XLOOKUP(Tabuľka9[[#This Row],[IČO]],Zlúčenie1[IČO],Zlúčenie1[zariadenie_short])</f>
        <v>Gym Fiľakovo</v>
      </c>
      <c r="J4456" t="str">
        <f>_xlfn.XLOOKUP(Tabuľka9[[#This Row],[IČO]],Zlúčenie1[IČO],Zlúčenie1[cis_obce.okres_skratka])</f>
        <v>LC</v>
      </c>
    </row>
    <row r="4457" spans="1:10" hidden="1" x14ac:dyDescent="0.25">
      <c r="A4457" t="s">
        <v>7</v>
      </c>
      <c r="B4457" t="s">
        <v>47</v>
      </c>
      <c r="C4457" t="s">
        <v>10</v>
      </c>
      <c r="D4457"/>
      <c r="E4457" s="8"/>
      <c r="F4457"/>
      <c r="G4457">
        <f>SUM(Tabuľka9[[#This Row],[Predpokladané spotrebované množstvo 07-12/2022]]*Tabuľka9[[#This Row],[Cena MJ S  DPH]])</f>
        <v>0</v>
      </c>
      <c r="H4457" s="1">
        <v>160580</v>
      </c>
      <c r="I4457" t="str">
        <f>_xlfn.XLOOKUP(Tabuľka9[[#This Row],[IČO]],Zlúčenie1[IČO],Zlúčenie1[zariadenie_short])</f>
        <v>Gym Fiľakovo</v>
      </c>
      <c r="J4457" t="str">
        <f>_xlfn.XLOOKUP(Tabuľka9[[#This Row],[IČO]],Zlúčenie1[IČO],Zlúčenie1[cis_obce.okres_skratka])</f>
        <v>LC</v>
      </c>
    </row>
    <row r="4458" spans="1:10" hidden="1" x14ac:dyDescent="0.25">
      <c r="A4458" t="s">
        <v>7</v>
      </c>
      <c r="B4458" t="s">
        <v>48</v>
      </c>
      <c r="C4458" t="s">
        <v>10</v>
      </c>
      <c r="D4458"/>
      <c r="E4458" s="8"/>
      <c r="F4458"/>
      <c r="G4458">
        <f>SUM(Tabuľka9[[#This Row],[Predpokladané spotrebované množstvo 07-12/2022]]*Tabuľka9[[#This Row],[Cena MJ S  DPH]])</f>
        <v>0</v>
      </c>
      <c r="H4458" s="1">
        <v>160580</v>
      </c>
      <c r="I4458" t="str">
        <f>_xlfn.XLOOKUP(Tabuľka9[[#This Row],[IČO]],Zlúčenie1[IČO],Zlúčenie1[zariadenie_short])</f>
        <v>Gym Fiľakovo</v>
      </c>
      <c r="J4458" t="str">
        <f>_xlfn.XLOOKUP(Tabuľka9[[#This Row],[IČO]],Zlúčenie1[IČO],Zlúčenie1[cis_obce.okres_skratka])</f>
        <v>LC</v>
      </c>
    </row>
    <row r="4459" spans="1:10" hidden="1" x14ac:dyDescent="0.25">
      <c r="A4459" t="s">
        <v>7</v>
      </c>
      <c r="B4459" t="s">
        <v>49</v>
      </c>
      <c r="C4459" t="s">
        <v>10</v>
      </c>
      <c r="D4459"/>
      <c r="E4459" s="8"/>
      <c r="F4459"/>
      <c r="G4459">
        <f>SUM(Tabuľka9[[#This Row],[Predpokladané spotrebované množstvo 07-12/2022]]*Tabuľka9[[#This Row],[Cena MJ S  DPH]])</f>
        <v>0</v>
      </c>
      <c r="H4459" s="1">
        <v>160580</v>
      </c>
      <c r="I4459" t="str">
        <f>_xlfn.XLOOKUP(Tabuľka9[[#This Row],[IČO]],Zlúčenie1[IČO],Zlúčenie1[zariadenie_short])</f>
        <v>Gym Fiľakovo</v>
      </c>
      <c r="J4459" t="str">
        <f>_xlfn.XLOOKUP(Tabuľka9[[#This Row],[IČO]],Zlúčenie1[IČO],Zlúčenie1[cis_obce.okres_skratka])</f>
        <v>LC</v>
      </c>
    </row>
    <row r="4460" spans="1:10" hidden="1" x14ac:dyDescent="0.25">
      <c r="A4460" t="s">
        <v>7</v>
      </c>
      <c r="B4460" t="s">
        <v>50</v>
      </c>
      <c r="C4460" t="s">
        <v>10</v>
      </c>
      <c r="D4460"/>
      <c r="E4460" s="8"/>
      <c r="F4460"/>
      <c r="G4460">
        <f>SUM(Tabuľka9[[#This Row],[Predpokladané spotrebované množstvo 07-12/2022]]*Tabuľka9[[#This Row],[Cena MJ S  DPH]])</f>
        <v>0</v>
      </c>
      <c r="H4460" s="1">
        <v>160580</v>
      </c>
      <c r="I4460" t="str">
        <f>_xlfn.XLOOKUP(Tabuľka9[[#This Row],[IČO]],Zlúčenie1[IČO],Zlúčenie1[zariadenie_short])</f>
        <v>Gym Fiľakovo</v>
      </c>
      <c r="J4460" t="str">
        <f>_xlfn.XLOOKUP(Tabuľka9[[#This Row],[IČO]],Zlúčenie1[IČO],Zlúčenie1[cis_obce.okres_skratka])</f>
        <v>LC</v>
      </c>
    </row>
    <row r="4461" spans="1:10" hidden="1" x14ac:dyDescent="0.25">
      <c r="A4461" t="s">
        <v>7</v>
      </c>
      <c r="B4461" t="s">
        <v>51</v>
      </c>
      <c r="C4461" t="s">
        <v>10</v>
      </c>
      <c r="D4461"/>
      <c r="E4461" s="8">
        <v>2.8</v>
      </c>
      <c r="F4461"/>
      <c r="G4461">
        <f>SUM(Tabuľka9[[#This Row],[Predpokladané spotrebované množstvo 07-12/2022]]*Tabuľka9[[#This Row],[Cena MJ S  DPH]])</f>
        <v>0</v>
      </c>
      <c r="H4461" s="1">
        <v>160580</v>
      </c>
      <c r="I4461" t="str">
        <f>_xlfn.XLOOKUP(Tabuľka9[[#This Row],[IČO]],Zlúčenie1[IČO],Zlúčenie1[zariadenie_short])</f>
        <v>Gym Fiľakovo</v>
      </c>
      <c r="J4461" t="str">
        <f>_xlfn.XLOOKUP(Tabuľka9[[#This Row],[IČO]],Zlúčenie1[IČO],Zlúčenie1[cis_obce.okres_skratka])</f>
        <v>LC</v>
      </c>
    </row>
    <row r="4462" spans="1:10" hidden="1" x14ac:dyDescent="0.25">
      <c r="A4462" t="s">
        <v>7</v>
      </c>
      <c r="B4462" t="s">
        <v>52</v>
      </c>
      <c r="C4462" t="s">
        <v>10</v>
      </c>
      <c r="D4462"/>
      <c r="E4462" s="8"/>
      <c r="F4462"/>
      <c r="G4462">
        <f>SUM(Tabuľka9[[#This Row],[Predpokladané spotrebované množstvo 07-12/2022]]*Tabuľka9[[#This Row],[Cena MJ S  DPH]])</f>
        <v>0</v>
      </c>
      <c r="H4462" s="1">
        <v>160580</v>
      </c>
      <c r="I4462" t="str">
        <f>_xlfn.XLOOKUP(Tabuľka9[[#This Row],[IČO]],Zlúčenie1[IČO],Zlúčenie1[zariadenie_short])</f>
        <v>Gym Fiľakovo</v>
      </c>
      <c r="J4462" t="str">
        <f>_xlfn.XLOOKUP(Tabuľka9[[#This Row],[IČO]],Zlúčenie1[IČO],Zlúčenie1[cis_obce.okres_skratka])</f>
        <v>LC</v>
      </c>
    </row>
    <row r="4463" spans="1:10" hidden="1" x14ac:dyDescent="0.25">
      <c r="A4463" t="s">
        <v>7</v>
      </c>
      <c r="B4463" t="s">
        <v>53</v>
      </c>
      <c r="C4463" t="s">
        <v>10</v>
      </c>
      <c r="D4463"/>
      <c r="E4463" s="8">
        <v>2.2000000000000002</v>
      </c>
      <c r="F4463"/>
      <c r="G4463">
        <f>SUM(Tabuľka9[[#This Row],[Predpokladané spotrebované množstvo 07-12/2022]]*Tabuľka9[[#This Row],[Cena MJ S  DPH]])</f>
        <v>0</v>
      </c>
      <c r="H4463" s="1">
        <v>160580</v>
      </c>
      <c r="I4463" t="str">
        <f>_xlfn.XLOOKUP(Tabuľka9[[#This Row],[IČO]],Zlúčenie1[IČO],Zlúčenie1[zariadenie_short])</f>
        <v>Gym Fiľakovo</v>
      </c>
      <c r="J4463" t="str">
        <f>_xlfn.XLOOKUP(Tabuľka9[[#This Row],[IČO]],Zlúčenie1[IČO],Zlúčenie1[cis_obce.okres_skratka])</f>
        <v>LC</v>
      </c>
    </row>
    <row r="4464" spans="1:10" hidden="1" x14ac:dyDescent="0.25">
      <c r="A4464" t="s">
        <v>7</v>
      </c>
      <c r="B4464" t="s">
        <v>54</v>
      </c>
      <c r="C4464" t="s">
        <v>10</v>
      </c>
      <c r="D4464"/>
      <c r="E4464" s="8"/>
      <c r="F4464"/>
      <c r="G4464">
        <f>SUM(Tabuľka9[[#This Row],[Predpokladané spotrebované množstvo 07-12/2022]]*Tabuľka9[[#This Row],[Cena MJ S  DPH]])</f>
        <v>0</v>
      </c>
      <c r="H4464" s="1">
        <v>160580</v>
      </c>
      <c r="I4464" t="str">
        <f>_xlfn.XLOOKUP(Tabuľka9[[#This Row],[IČO]],Zlúčenie1[IČO],Zlúčenie1[zariadenie_short])</f>
        <v>Gym Fiľakovo</v>
      </c>
      <c r="J4464" t="str">
        <f>_xlfn.XLOOKUP(Tabuľka9[[#This Row],[IČO]],Zlúčenie1[IČO],Zlúčenie1[cis_obce.okres_skratka])</f>
        <v>LC</v>
      </c>
    </row>
    <row r="4465" spans="1:10" hidden="1" x14ac:dyDescent="0.25">
      <c r="A4465" t="s">
        <v>7</v>
      </c>
      <c r="B4465" t="s">
        <v>55</v>
      </c>
      <c r="C4465" t="s">
        <v>10</v>
      </c>
      <c r="D4465"/>
      <c r="E4465" s="8"/>
      <c r="F4465"/>
      <c r="G4465">
        <f>SUM(Tabuľka9[[#This Row],[Predpokladané spotrebované množstvo 07-12/2022]]*Tabuľka9[[#This Row],[Cena MJ S  DPH]])</f>
        <v>0</v>
      </c>
      <c r="H4465" s="1">
        <v>160580</v>
      </c>
      <c r="I4465" t="str">
        <f>_xlfn.XLOOKUP(Tabuľka9[[#This Row],[IČO]],Zlúčenie1[IČO],Zlúčenie1[zariadenie_short])</f>
        <v>Gym Fiľakovo</v>
      </c>
      <c r="J4465" t="str">
        <f>_xlfn.XLOOKUP(Tabuľka9[[#This Row],[IČO]],Zlúčenie1[IČO],Zlúčenie1[cis_obce.okres_skratka])</f>
        <v>LC</v>
      </c>
    </row>
    <row r="4466" spans="1:10" hidden="1" x14ac:dyDescent="0.25">
      <c r="A4466" t="s">
        <v>7</v>
      </c>
      <c r="B4466" t="s">
        <v>56</v>
      </c>
      <c r="C4466" t="s">
        <v>10</v>
      </c>
      <c r="D4466"/>
      <c r="E4466" s="8">
        <v>2.2000000000000002</v>
      </c>
      <c r="F4466">
        <v>12</v>
      </c>
      <c r="G4466">
        <f>SUM(Tabuľka9[[#This Row],[Predpokladané spotrebované množstvo 07-12/2022]]*Tabuľka9[[#This Row],[Cena MJ S  DPH]])</f>
        <v>26.400000000000002</v>
      </c>
      <c r="H4466" s="1">
        <v>160580</v>
      </c>
      <c r="I4466" t="str">
        <f>_xlfn.XLOOKUP(Tabuľka9[[#This Row],[IČO]],Zlúčenie1[IČO],Zlúčenie1[zariadenie_short])</f>
        <v>Gym Fiľakovo</v>
      </c>
      <c r="J4466" t="str">
        <f>_xlfn.XLOOKUP(Tabuľka9[[#This Row],[IČO]],Zlúčenie1[IČO],Zlúčenie1[cis_obce.okres_skratka])</f>
        <v>LC</v>
      </c>
    </row>
    <row r="4467" spans="1:10" hidden="1" x14ac:dyDescent="0.25">
      <c r="A4467" t="s">
        <v>7</v>
      </c>
      <c r="B4467" t="s">
        <v>57</v>
      </c>
      <c r="C4467" t="s">
        <v>10</v>
      </c>
      <c r="D4467"/>
      <c r="E4467" s="8"/>
      <c r="F4467"/>
      <c r="G4467">
        <f>SUM(Tabuľka9[[#This Row],[Predpokladané spotrebované množstvo 07-12/2022]]*Tabuľka9[[#This Row],[Cena MJ S  DPH]])</f>
        <v>0</v>
      </c>
      <c r="H4467" s="1">
        <v>160580</v>
      </c>
      <c r="I4467" t="str">
        <f>_xlfn.XLOOKUP(Tabuľka9[[#This Row],[IČO]],Zlúčenie1[IČO],Zlúčenie1[zariadenie_short])</f>
        <v>Gym Fiľakovo</v>
      </c>
      <c r="J4467" t="str">
        <f>_xlfn.XLOOKUP(Tabuľka9[[#This Row],[IČO]],Zlúčenie1[IČO],Zlúčenie1[cis_obce.okres_skratka])</f>
        <v>LC</v>
      </c>
    </row>
    <row r="4468" spans="1:10" hidden="1" x14ac:dyDescent="0.25">
      <c r="A4468" t="s">
        <v>7</v>
      </c>
      <c r="B4468" t="s">
        <v>58</v>
      </c>
      <c r="C4468" t="s">
        <v>16</v>
      </c>
      <c r="D4468"/>
      <c r="E4468" s="8">
        <v>0.55000000000000004</v>
      </c>
      <c r="F4468"/>
      <c r="G4468">
        <f>SUM(Tabuľka9[[#This Row],[Predpokladané spotrebované množstvo 07-12/2022]]*Tabuľka9[[#This Row],[Cena MJ S  DPH]])</f>
        <v>0</v>
      </c>
      <c r="H4468" s="1">
        <v>160580</v>
      </c>
      <c r="I4468" t="str">
        <f>_xlfn.XLOOKUP(Tabuľka9[[#This Row],[IČO]],Zlúčenie1[IČO],Zlúčenie1[zariadenie_short])</f>
        <v>Gym Fiľakovo</v>
      </c>
      <c r="J4468" t="str">
        <f>_xlfn.XLOOKUP(Tabuľka9[[#This Row],[IČO]],Zlúčenie1[IČO],Zlúčenie1[cis_obce.okres_skratka])</f>
        <v>LC</v>
      </c>
    </row>
    <row r="4469" spans="1:10" hidden="1" x14ac:dyDescent="0.25">
      <c r="A4469" t="s">
        <v>7</v>
      </c>
      <c r="B4469" t="s">
        <v>59</v>
      </c>
      <c r="C4469" t="s">
        <v>10</v>
      </c>
      <c r="D4469"/>
      <c r="E4469" s="8"/>
      <c r="F4469"/>
      <c r="G4469">
        <f>SUM(Tabuľka9[[#This Row],[Predpokladané spotrebované množstvo 07-12/2022]]*Tabuľka9[[#This Row],[Cena MJ S  DPH]])</f>
        <v>0</v>
      </c>
      <c r="H4469" s="1">
        <v>160580</v>
      </c>
      <c r="I4469" t="str">
        <f>_xlfn.XLOOKUP(Tabuľka9[[#This Row],[IČO]],Zlúčenie1[IČO],Zlúčenie1[zariadenie_short])</f>
        <v>Gym Fiľakovo</v>
      </c>
      <c r="J4469" t="str">
        <f>_xlfn.XLOOKUP(Tabuľka9[[#This Row],[IČO]],Zlúčenie1[IČO],Zlúčenie1[cis_obce.okres_skratka])</f>
        <v>LC</v>
      </c>
    </row>
    <row r="4470" spans="1:10" hidden="1" x14ac:dyDescent="0.25">
      <c r="A4470" t="s">
        <v>7</v>
      </c>
      <c r="B4470" t="s">
        <v>60</v>
      </c>
      <c r="C4470" t="s">
        <v>10</v>
      </c>
      <c r="D4470"/>
      <c r="E4470" s="8"/>
      <c r="F4470"/>
      <c r="G4470">
        <f>SUM(Tabuľka9[[#This Row],[Predpokladané spotrebované množstvo 07-12/2022]]*Tabuľka9[[#This Row],[Cena MJ S  DPH]])</f>
        <v>0</v>
      </c>
      <c r="H4470" s="1">
        <v>160580</v>
      </c>
      <c r="I4470" t="str">
        <f>_xlfn.XLOOKUP(Tabuľka9[[#This Row],[IČO]],Zlúčenie1[IČO],Zlúčenie1[zariadenie_short])</f>
        <v>Gym Fiľakovo</v>
      </c>
      <c r="J4470" t="str">
        <f>_xlfn.XLOOKUP(Tabuľka9[[#This Row],[IČO]],Zlúčenie1[IČO],Zlúčenie1[cis_obce.okres_skratka])</f>
        <v>LC</v>
      </c>
    </row>
    <row r="4471" spans="1:10" hidden="1" x14ac:dyDescent="0.25">
      <c r="A4471" t="s">
        <v>7</v>
      </c>
      <c r="B4471" t="s">
        <v>61</v>
      </c>
      <c r="C4471" t="s">
        <v>16</v>
      </c>
      <c r="D4471"/>
      <c r="E4471" s="8"/>
      <c r="F4471"/>
      <c r="G4471">
        <f>SUM(Tabuľka9[[#This Row],[Predpokladané spotrebované množstvo 07-12/2022]]*Tabuľka9[[#This Row],[Cena MJ S  DPH]])</f>
        <v>0</v>
      </c>
      <c r="H4471" s="1">
        <v>160580</v>
      </c>
      <c r="I4471" t="str">
        <f>_xlfn.XLOOKUP(Tabuľka9[[#This Row],[IČO]],Zlúčenie1[IČO],Zlúčenie1[zariadenie_short])</f>
        <v>Gym Fiľakovo</v>
      </c>
      <c r="J4471" t="str">
        <f>_xlfn.XLOOKUP(Tabuľka9[[#This Row],[IČO]],Zlúčenie1[IČO],Zlúčenie1[cis_obce.okres_skratka])</f>
        <v>LC</v>
      </c>
    </row>
    <row r="4472" spans="1:10" hidden="1" x14ac:dyDescent="0.25">
      <c r="A4472" t="s">
        <v>7</v>
      </c>
      <c r="B4472" t="s">
        <v>62</v>
      </c>
      <c r="C4472" t="s">
        <v>16</v>
      </c>
      <c r="D4472"/>
      <c r="E4472" s="8">
        <v>1.2</v>
      </c>
      <c r="F4472"/>
      <c r="G4472">
        <f>SUM(Tabuľka9[[#This Row],[Predpokladané spotrebované množstvo 07-12/2022]]*Tabuľka9[[#This Row],[Cena MJ S  DPH]])</f>
        <v>0</v>
      </c>
      <c r="H4472" s="1">
        <v>160580</v>
      </c>
      <c r="I4472" t="str">
        <f>_xlfn.XLOOKUP(Tabuľka9[[#This Row],[IČO]],Zlúčenie1[IČO],Zlúčenie1[zariadenie_short])</f>
        <v>Gym Fiľakovo</v>
      </c>
      <c r="J4472" t="str">
        <f>_xlfn.XLOOKUP(Tabuľka9[[#This Row],[IČO]],Zlúčenie1[IČO],Zlúčenie1[cis_obce.okres_skratka])</f>
        <v>LC</v>
      </c>
    </row>
    <row r="4473" spans="1:10" hidden="1" x14ac:dyDescent="0.25">
      <c r="A4473" t="s">
        <v>7</v>
      </c>
      <c r="B4473" t="s">
        <v>63</v>
      </c>
      <c r="C4473" t="s">
        <v>16</v>
      </c>
      <c r="D4473"/>
      <c r="E4473" s="8"/>
      <c r="F4473"/>
      <c r="G4473">
        <f>SUM(Tabuľka9[[#This Row],[Predpokladané spotrebované množstvo 07-12/2022]]*Tabuľka9[[#This Row],[Cena MJ S  DPH]])</f>
        <v>0</v>
      </c>
      <c r="H4473" s="1">
        <v>160580</v>
      </c>
      <c r="I4473" t="str">
        <f>_xlfn.XLOOKUP(Tabuľka9[[#This Row],[IČO]],Zlúčenie1[IČO],Zlúčenie1[zariadenie_short])</f>
        <v>Gym Fiľakovo</v>
      </c>
      <c r="J4473" t="str">
        <f>_xlfn.XLOOKUP(Tabuľka9[[#This Row],[IČO]],Zlúčenie1[IČO],Zlúčenie1[cis_obce.okres_skratka])</f>
        <v>LC</v>
      </c>
    </row>
    <row r="4474" spans="1:10" hidden="1" x14ac:dyDescent="0.25">
      <c r="A4474" t="s">
        <v>7</v>
      </c>
      <c r="B4474" t="s">
        <v>64</v>
      </c>
      <c r="C4474" t="s">
        <v>10</v>
      </c>
      <c r="D4474"/>
      <c r="E4474" s="8">
        <v>2.4</v>
      </c>
      <c r="F4474"/>
      <c r="G4474">
        <f>SUM(Tabuľka9[[#This Row],[Predpokladané spotrebované množstvo 07-12/2022]]*Tabuľka9[[#This Row],[Cena MJ S  DPH]])</f>
        <v>0</v>
      </c>
      <c r="H4474" s="1">
        <v>160580</v>
      </c>
      <c r="I4474" t="str">
        <f>_xlfn.XLOOKUP(Tabuľka9[[#This Row],[IČO]],Zlúčenie1[IČO],Zlúčenie1[zariadenie_short])</f>
        <v>Gym Fiľakovo</v>
      </c>
      <c r="J4474" t="str">
        <f>_xlfn.XLOOKUP(Tabuľka9[[#This Row],[IČO]],Zlúčenie1[IČO],Zlúčenie1[cis_obce.okres_skratka])</f>
        <v>LC</v>
      </c>
    </row>
    <row r="4475" spans="1:10" hidden="1" x14ac:dyDescent="0.25">
      <c r="A4475" t="s">
        <v>7</v>
      </c>
      <c r="B4475" t="s">
        <v>65</v>
      </c>
      <c r="C4475" t="s">
        <v>10</v>
      </c>
      <c r="D4475"/>
      <c r="E4475" s="8">
        <v>2.2999999999999998</v>
      </c>
      <c r="F4475"/>
      <c r="G4475">
        <f>SUM(Tabuľka9[[#This Row],[Predpokladané spotrebované množstvo 07-12/2022]]*Tabuľka9[[#This Row],[Cena MJ S  DPH]])</f>
        <v>0</v>
      </c>
      <c r="H4475" s="1">
        <v>160580</v>
      </c>
      <c r="I4475" t="str">
        <f>_xlfn.XLOOKUP(Tabuľka9[[#This Row],[IČO]],Zlúčenie1[IČO],Zlúčenie1[zariadenie_short])</f>
        <v>Gym Fiľakovo</v>
      </c>
      <c r="J4475" t="str">
        <f>_xlfn.XLOOKUP(Tabuľka9[[#This Row],[IČO]],Zlúčenie1[IČO],Zlúčenie1[cis_obce.okres_skratka])</f>
        <v>LC</v>
      </c>
    </row>
    <row r="4476" spans="1:10" hidden="1" x14ac:dyDescent="0.25">
      <c r="A4476" t="s">
        <v>7</v>
      </c>
      <c r="B4476" t="s">
        <v>66</v>
      </c>
      <c r="C4476" t="s">
        <v>10</v>
      </c>
      <c r="D4476"/>
      <c r="E4476" s="8"/>
      <c r="F4476"/>
      <c r="G4476">
        <f>SUM(Tabuľka9[[#This Row],[Predpokladané spotrebované množstvo 07-12/2022]]*Tabuľka9[[#This Row],[Cena MJ S  DPH]])</f>
        <v>0</v>
      </c>
      <c r="H4476" s="1">
        <v>160580</v>
      </c>
      <c r="I4476" t="str">
        <f>_xlfn.XLOOKUP(Tabuľka9[[#This Row],[IČO]],Zlúčenie1[IČO],Zlúčenie1[zariadenie_short])</f>
        <v>Gym Fiľakovo</v>
      </c>
      <c r="J4476" t="str">
        <f>_xlfn.XLOOKUP(Tabuľka9[[#This Row],[IČO]],Zlúčenie1[IČO],Zlúčenie1[cis_obce.okres_skratka])</f>
        <v>LC</v>
      </c>
    </row>
    <row r="4477" spans="1:10" hidden="1" x14ac:dyDescent="0.25">
      <c r="A4477" t="s">
        <v>7</v>
      </c>
      <c r="B4477" t="s">
        <v>67</v>
      </c>
      <c r="C4477" t="s">
        <v>10</v>
      </c>
      <c r="D4477"/>
      <c r="E4477" s="8"/>
      <c r="F4477"/>
      <c r="G4477">
        <f>SUM(Tabuľka9[[#This Row],[Predpokladané spotrebované množstvo 07-12/2022]]*Tabuľka9[[#This Row],[Cena MJ S  DPH]])</f>
        <v>0</v>
      </c>
      <c r="H4477" s="1">
        <v>160580</v>
      </c>
      <c r="I4477" t="str">
        <f>_xlfn.XLOOKUP(Tabuľka9[[#This Row],[IČO]],Zlúčenie1[IČO],Zlúčenie1[zariadenie_short])</f>
        <v>Gym Fiľakovo</v>
      </c>
      <c r="J4477" t="str">
        <f>_xlfn.XLOOKUP(Tabuľka9[[#This Row],[IČO]],Zlúčenie1[IČO],Zlúčenie1[cis_obce.okres_skratka])</f>
        <v>LC</v>
      </c>
    </row>
    <row r="4478" spans="1:10" hidden="1" x14ac:dyDescent="0.25">
      <c r="A4478" t="s">
        <v>7</v>
      </c>
      <c r="B4478" t="s">
        <v>68</v>
      </c>
      <c r="C4478" t="s">
        <v>10</v>
      </c>
      <c r="D4478"/>
      <c r="E4478" s="8"/>
      <c r="F4478"/>
      <c r="G4478">
        <f>SUM(Tabuľka9[[#This Row],[Predpokladané spotrebované množstvo 07-12/2022]]*Tabuľka9[[#This Row],[Cena MJ S  DPH]])</f>
        <v>0</v>
      </c>
      <c r="H4478" s="1">
        <v>160580</v>
      </c>
      <c r="I4478" t="str">
        <f>_xlfn.XLOOKUP(Tabuľka9[[#This Row],[IČO]],Zlúčenie1[IČO],Zlúčenie1[zariadenie_short])</f>
        <v>Gym Fiľakovo</v>
      </c>
      <c r="J4478" t="str">
        <f>_xlfn.XLOOKUP(Tabuľka9[[#This Row],[IČO]],Zlúčenie1[IČO],Zlúčenie1[cis_obce.okres_skratka])</f>
        <v>LC</v>
      </c>
    </row>
    <row r="4479" spans="1:10" hidden="1" x14ac:dyDescent="0.25">
      <c r="A4479" t="s">
        <v>7</v>
      </c>
      <c r="B4479" t="s">
        <v>69</v>
      </c>
      <c r="C4479" t="s">
        <v>10</v>
      </c>
      <c r="D4479"/>
      <c r="E4479" s="8"/>
      <c r="F4479"/>
      <c r="G4479">
        <f>SUM(Tabuľka9[[#This Row],[Predpokladané spotrebované množstvo 07-12/2022]]*Tabuľka9[[#This Row],[Cena MJ S  DPH]])</f>
        <v>0</v>
      </c>
      <c r="H4479" s="1">
        <v>160580</v>
      </c>
      <c r="I4479" t="str">
        <f>_xlfn.XLOOKUP(Tabuľka9[[#This Row],[IČO]],Zlúčenie1[IČO],Zlúčenie1[zariadenie_short])</f>
        <v>Gym Fiľakovo</v>
      </c>
      <c r="J4479" t="str">
        <f>_xlfn.XLOOKUP(Tabuľka9[[#This Row],[IČO]],Zlúčenie1[IČO],Zlúčenie1[cis_obce.okres_skratka])</f>
        <v>LC</v>
      </c>
    </row>
    <row r="4480" spans="1:10" hidden="1" x14ac:dyDescent="0.25">
      <c r="A4480" t="s">
        <v>7</v>
      </c>
      <c r="B4480" t="s">
        <v>70</v>
      </c>
      <c r="C4480" t="s">
        <v>10</v>
      </c>
      <c r="D4480"/>
      <c r="E4480" s="8">
        <v>1.2</v>
      </c>
      <c r="F4480">
        <v>10</v>
      </c>
      <c r="G4480">
        <f>SUM(Tabuľka9[[#This Row],[Predpokladané spotrebované množstvo 07-12/2022]]*Tabuľka9[[#This Row],[Cena MJ S  DPH]])</f>
        <v>12</v>
      </c>
      <c r="H4480" s="1">
        <v>160580</v>
      </c>
      <c r="I4480" t="str">
        <f>_xlfn.XLOOKUP(Tabuľka9[[#This Row],[IČO]],Zlúčenie1[IČO],Zlúčenie1[zariadenie_short])</f>
        <v>Gym Fiľakovo</v>
      </c>
      <c r="J4480" t="str">
        <f>_xlfn.XLOOKUP(Tabuľka9[[#This Row],[IČO]],Zlúčenie1[IČO],Zlúčenie1[cis_obce.okres_skratka])</f>
        <v>LC</v>
      </c>
    </row>
    <row r="4481" spans="1:10" hidden="1" x14ac:dyDescent="0.25">
      <c r="A4481" t="s">
        <v>7</v>
      </c>
      <c r="B4481" t="s">
        <v>71</v>
      </c>
      <c r="C4481" t="s">
        <v>10</v>
      </c>
      <c r="D4481"/>
      <c r="E4481" s="8"/>
      <c r="F4481"/>
      <c r="G4481">
        <f>SUM(Tabuľka9[[#This Row],[Predpokladané spotrebované množstvo 07-12/2022]]*Tabuľka9[[#This Row],[Cena MJ S  DPH]])</f>
        <v>0</v>
      </c>
      <c r="H4481" s="1">
        <v>160580</v>
      </c>
      <c r="I4481" t="str">
        <f>_xlfn.XLOOKUP(Tabuľka9[[#This Row],[IČO]],Zlúčenie1[IČO],Zlúčenie1[zariadenie_short])</f>
        <v>Gym Fiľakovo</v>
      </c>
      <c r="J4481" t="str">
        <f>_xlfn.XLOOKUP(Tabuľka9[[#This Row],[IČO]],Zlúčenie1[IČO],Zlúčenie1[cis_obce.okres_skratka])</f>
        <v>LC</v>
      </c>
    </row>
    <row r="4482" spans="1:10" hidden="1" x14ac:dyDescent="0.25">
      <c r="A4482" t="s">
        <v>7</v>
      </c>
      <c r="B4482" t="s">
        <v>72</v>
      </c>
      <c r="C4482" t="s">
        <v>10</v>
      </c>
      <c r="D4482"/>
      <c r="E4482" s="8">
        <v>0.45</v>
      </c>
      <c r="F4482">
        <v>300</v>
      </c>
      <c r="G4482">
        <f>SUM(Tabuľka9[[#This Row],[Predpokladané spotrebované množstvo 07-12/2022]]*Tabuľka9[[#This Row],[Cena MJ S  DPH]])</f>
        <v>135</v>
      </c>
      <c r="H4482" s="1">
        <v>160580</v>
      </c>
      <c r="I4482" t="str">
        <f>_xlfn.XLOOKUP(Tabuľka9[[#This Row],[IČO]],Zlúčenie1[IČO],Zlúčenie1[zariadenie_short])</f>
        <v>Gym Fiľakovo</v>
      </c>
      <c r="J4482" t="str">
        <f>_xlfn.XLOOKUP(Tabuľka9[[#This Row],[IČO]],Zlúčenie1[IČO],Zlúčenie1[cis_obce.okres_skratka])</f>
        <v>LC</v>
      </c>
    </row>
    <row r="4483" spans="1:10" hidden="1" x14ac:dyDescent="0.25">
      <c r="A4483" t="s">
        <v>7</v>
      </c>
      <c r="B4483" t="s">
        <v>73</v>
      </c>
      <c r="C4483" t="s">
        <v>10</v>
      </c>
      <c r="D4483"/>
      <c r="E4483" s="8"/>
      <c r="F4483"/>
      <c r="G4483">
        <f>SUM(Tabuľka9[[#This Row],[Predpokladané spotrebované množstvo 07-12/2022]]*Tabuľka9[[#This Row],[Cena MJ S  DPH]])</f>
        <v>0</v>
      </c>
      <c r="H4483" s="1">
        <v>160580</v>
      </c>
      <c r="I4483" t="str">
        <f>_xlfn.XLOOKUP(Tabuľka9[[#This Row],[IČO]],Zlúčenie1[IČO],Zlúčenie1[zariadenie_short])</f>
        <v>Gym Fiľakovo</v>
      </c>
      <c r="J4483" t="str">
        <f>_xlfn.XLOOKUP(Tabuľka9[[#This Row],[IČO]],Zlúčenie1[IČO],Zlúčenie1[cis_obce.okres_skratka])</f>
        <v>LC</v>
      </c>
    </row>
    <row r="4484" spans="1:10" hidden="1" x14ac:dyDescent="0.25">
      <c r="A4484" t="s">
        <v>7</v>
      </c>
      <c r="B4484" t="s">
        <v>74</v>
      </c>
      <c r="C4484" t="s">
        <v>10</v>
      </c>
      <c r="D4484"/>
      <c r="E4484" s="8"/>
      <c r="F4484"/>
      <c r="G4484">
        <f>SUM(Tabuľka9[[#This Row],[Predpokladané spotrebované množstvo 07-12/2022]]*Tabuľka9[[#This Row],[Cena MJ S  DPH]])</f>
        <v>0</v>
      </c>
      <c r="H4484" s="1">
        <v>160580</v>
      </c>
      <c r="I4484" t="str">
        <f>_xlfn.XLOOKUP(Tabuľka9[[#This Row],[IČO]],Zlúčenie1[IČO],Zlúčenie1[zariadenie_short])</f>
        <v>Gym Fiľakovo</v>
      </c>
      <c r="J4484" t="str">
        <f>_xlfn.XLOOKUP(Tabuľka9[[#This Row],[IČO]],Zlúčenie1[IČO],Zlúčenie1[cis_obce.okres_skratka])</f>
        <v>LC</v>
      </c>
    </row>
    <row r="4485" spans="1:10" hidden="1" x14ac:dyDescent="0.25">
      <c r="A4485" t="s">
        <v>7</v>
      </c>
      <c r="B4485" t="s">
        <v>75</v>
      </c>
      <c r="C4485" t="s">
        <v>10</v>
      </c>
      <c r="D4485"/>
      <c r="E4485" s="8"/>
      <c r="F4485"/>
      <c r="G4485">
        <f>SUM(Tabuľka9[[#This Row],[Predpokladané spotrebované množstvo 07-12/2022]]*Tabuľka9[[#This Row],[Cena MJ S  DPH]])</f>
        <v>0</v>
      </c>
      <c r="H4485" s="1">
        <v>160580</v>
      </c>
      <c r="I4485" t="str">
        <f>_xlfn.XLOOKUP(Tabuľka9[[#This Row],[IČO]],Zlúčenie1[IČO],Zlúčenie1[zariadenie_short])</f>
        <v>Gym Fiľakovo</v>
      </c>
      <c r="J4485" t="str">
        <f>_xlfn.XLOOKUP(Tabuľka9[[#This Row],[IČO]],Zlúčenie1[IČO],Zlúčenie1[cis_obce.okres_skratka])</f>
        <v>LC</v>
      </c>
    </row>
    <row r="4486" spans="1:10" hidden="1" x14ac:dyDescent="0.25">
      <c r="A4486" t="s">
        <v>7</v>
      </c>
      <c r="B4486" t="s">
        <v>76</v>
      </c>
      <c r="C4486" t="s">
        <v>10</v>
      </c>
      <c r="D4486"/>
      <c r="E4486" s="8"/>
      <c r="F4486"/>
      <c r="G4486">
        <f>SUM(Tabuľka9[[#This Row],[Predpokladané spotrebované množstvo 07-12/2022]]*Tabuľka9[[#This Row],[Cena MJ S  DPH]])</f>
        <v>0</v>
      </c>
      <c r="H4486" s="1">
        <v>160580</v>
      </c>
      <c r="I4486" t="str">
        <f>_xlfn.XLOOKUP(Tabuľka9[[#This Row],[IČO]],Zlúčenie1[IČO],Zlúčenie1[zariadenie_short])</f>
        <v>Gym Fiľakovo</v>
      </c>
      <c r="J4486" t="str">
        <f>_xlfn.XLOOKUP(Tabuľka9[[#This Row],[IČO]],Zlúčenie1[IČO],Zlúčenie1[cis_obce.okres_skratka])</f>
        <v>LC</v>
      </c>
    </row>
    <row r="4487" spans="1:10" hidden="1" x14ac:dyDescent="0.25">
      <c r="A4487" t="s">
        <v>7</v>
      </c>
      <c r="B4487" t="s">
        <v>77</v>
      </c>
      <c r="C4487" t="s">
        <v>10</v>
      </c>
      <c r="D4487"/>
      <c r="E4487" s="8"/>
      <c r="F4487"/>
      <c r="G4487">
        <f>SUM(Tabuľka9[[#This Row],[Predpokladané spotrebované množstvo 07-12/2022]]*Tabuľka9[[#This Row],[Cena MJ S  DPH]])</f>
        <v>0</v>
      </c>
      <c r="H4487" s="1">
        <v>160580</v>
      </c>
      <c r="I4487" t="str">
        <f>_xlfn.XLOOKUP(Tabuľka9[[#This Row],[IČO]],Zlúčenie1[IČO],Zlúčenie1[zariadenie_short])</f>
        <v>Gym Fiľakovo</v>
      </c>
      <c r="J4487" t="str">
        <f>_xlfn.XLOOKUP(Tabuľka9[[#This Row],[IČO]],Zlúčenie1[IČO],Zlúčenie1[cis_obce.okres_skratka])</f>
        <v>LC</v>
      </c>
    </row>
    <row r="4488" spans="1:10" hidden="1" x14ac:dyDescent="0.25">
      <c r="A4488" t="s">
        <v>78</v>
      </c>
      <c r="B4488" t="s">
        <v>79</v>
      </c>
      <c r="C4488" t="s">
        <v>16</v>
      </c>
      <c r="D4488"/>
      <c r="E4488" s="8"/>
      <c r="F4488"/>
      <c r="G4488">
        <f>SUM(Tabuľka9[[#This Row],[Predpokladané spotrebované množstvo 07-12/2022]]*Tabuľka9[[#This Row],[Cena MJ S  DPH]])</f>
        <v>0</v>
      </c>
      <c r="H4488" s="1">
        <v>160580</v>
      </c>
      <c r="I4488" t="str">
        <f>_xlfn.XLOOKUP(Tabuľka9[[#This Row],[IČO]],Zlúčenie1[IČO],Zlúčenie1[zariadenie_short])</f>
        <v>Gym Fiľakovo</v>
      </c>
      <c r="J4488" t="str">
        <f>_xlfn.XLOOKUP(Tabuľka9[[#This Row],[IČO]],Zlúčenie1[IČO],Zlúčenie1[cis_obce.okres_skratka])</f>
        <v>LC</v>
      </c>
    </row>
    <row r="4489" spans="1:10" hidden="1" x14ac:dyDescent="0.25">
      <c r="A4489" t="s">
        <v>78</v>
      </c>
      <c r="B4489" t="s">
        <v>80</v>
      </c>
      <c r="C4489" t="s">
        <v>16</v>
      </c>
      <c r="D4489"/>
      <c r="E4489" s="8">
        <v>0.12</v>
      </c>
      <c r="F4489">
        <v>300</v>
      </c>
      <c r="G4489">
        <f>SUM(Tabuľka9[[#This Row],[Predpokladané spotrebované množstvo 07-12/2022]]*Tabuľka9[[#This Row],[Cena MJ S  DPH]])</f>
        <v>36</v>
      </c>
      <c r="H4489" s="1">
        <v>160580</v>
      </c>
      <c r="I4489" t="str">
        <f>_xlfn.XLOOKUP(Tabuľka9[[#This Row],[IČO]],Zlúčenie1[IČO],Zlúčenie1[zariadenie_short])</f>
        <v>Gym Fiľakovo</v>
      </c>
      <c r="J4489" t="str">
        <f>_xlfn.XLOOKUP(Tabuľka9[[#This Row],[IČO]],Zlúčenie1[IČO],Zlúčenie1[cis_obce.okres_skratka])</f>
        <v>LC</v>
      </c>
    </row>
    <row r="4490" spans="1:10" x14ac:dyDescent="0.25">
      <c r="A4490" s="9" t="s">
        <v>81</v>
      </c>
      <c r="B4490" s="9" t="s">
        <v>82</v>
      </c>
      <c r="C4490" s="9" t="s">
        <v>10</v>
      </c>
      <c r="F4490" s="9">
        <v>30</v>
      </c>
      <c r="G4490" s="9">
        <f>SUM(Tabuľka9[[#This Row],[Predpokladané spotrebované množstvo 07-12/2022]]*Tabuľka9[[#This Row],[Cena MJ S  DPH]])</f>
        <v>0</v>
      </c>
      <c r="H4490" s="12">
        <v>160580</v>
      </c>
      <c r="I4490" s="9" t="str">
        <f>_xlfn.XLOOKUP(Tabuľka9[[#This Row],[IČO]],Zlúčenie1[IČO],Zlúčenie1[zariadenie_short])</f>
        <v>Gym Fiľakovo</v>
      </c>
      <c r="J4490" s="9" t="str">
        <f>_xlfn.XLOOKUP(Tabuľka9[[#This Row],[IČO]],Zlúčenie1[IČO],Zlúčenie1[cis_obce.okres_skratka])</f>
        <v>LC</v>
      </c>
    </row>
    <row r="4491" spans="1:10" x14ac:dyDescent="0.25">
      <c r="A4491" s="9" t="s">
        <v>81</v>
      </c>
      <c r="B4491" s="9" t="s">
        <v>83</v>
      </c>
      <c r="C4491" s="9" t="s">
        <v>10</v>
      </c>
      <c r="F4491" s="9">
        <v>30</v>
      </c>
      <c r="G4491" s="9">
        <f>SUM(Tabuľka9[[#This Row],[Predpokladané spotrebované množstvo 07-12/2022]]*Tabuľka9[[#This Row],[Cena MJ S  DPH]])</f>
        <v>0</v>
      </c>
      <c r="H4491" s="12">
        <v>160580</v>
      </c>
      <c r="I4491" s="9" t="str">
        <f>_xlfn.XLOOKUP(Tabuľka9[[#This Row],[IČO]],Zlúčenie1[IČO],Zlúčenie1[zariadenie_short])</f>
        <v>Gym Fiľakovo</v>
      </c>
      <c r="J4491" s="9" t="str">
        <f>_xlfn.XLOOKUP(Tabuľka9[[#This Row],[IČO]],Zlúčenie1[IČO],Zlúčenie1[cis_obce.okres_skratka])</f>
        <v>LC</v>
      </c>
    </row>
    <row r="4492" spans="1:10" hidden="1" x14ac:dyDescent="0.25">
      <c r="A4492" t="s">
        <v>81</v>
      </c>
      <c r="B4492" t="s">
        <v>84</v>
      </c>
      <c r="C4492" t="s">
        <v>10</v>
      </c>
      <c r="D4492"/>
      <c r="E4492" s="8"/>
      <c r="F4492"/>
      <c r="G4492">
        <f>SUM(Tabuľka9[[#This Row],[Predpokladané spotrebované množstvo 07-12/2022]]*Tabuľka9[[#This Row],[Cena MJ S  DPH]])</f>
        <v>0</v>
      </c>
      <c r="H4492" s="1">
        <v>160580</v>
      </c>
      <c r="I4492" t="str">
        <f>_xlfn.XLOOKUP(Tabuľka9[[#This Row],[IČO]],Zlúčenie1[IČO],Zlúčenie1[zariadenie_short])</f>
        <v>Gym Fiľakovo</v>
      </c>
      <c r="J4492" t="str">
        <f>_xlfn.XLOOKUP(Tabuľka9[[#This Row],[IČO]],Zlúčenie1[IČO],Zlúčenie1[cis_obce.okres_skratka])</f>
        <v>LC</v>
      </c>
    </row>
    <row r="4493" spans="1:10" x14ac:dyDescent="0.25">
      <c r="A4493" s="9" t="s">
        <v>81</v>
      </c>
      <c r="B4493" s="9" t="s">
        <v>85</v>
      </c>
      <c r="C4493" s="9" t="s">
        <v>10</v>
      </c>
      <c r="F4493" s="9">
        <v>20</v>
      </c>
      <c r="G4493" s="9">
        <f>SUM(Tabuľka9[[#This Row],[Predpokladané spotrebované množstvo 07-12/2022]]*Tabuľka9[[#This Row],[Cena MJ S  DPH]])</f>
        <v>0</v>
      </c>
      <c r="H4493" s="12">
        <v>160580</v>
      </c>
      <c r="I4493" s="9" t="str">
        <f>_xlfn.XLOOKUP(Tabuľka9[[#This Row],[IČO]],Zlúčenie1[IČO],Zlúčenie1[zariadenie_short])</f>
        <v>Gym Fiľakovo</v>
      </c>
      <c r="J4493" s="9" t="str">
        <f>_xlfn.XLOOKUP(Tabuľka9[[#This Row],[IČO]],Zlúčenie1[IČO],Zlúčenie1[cis_obce.okres_skratka])</f>
        <v>LC</v>
      </c>
    </row>
    <row r="4494" spans="1:10" hidden="1" x14ac:dyDescent="0.25">
      <c r="A4494" t="s">
        <v>81</v>
      </c>
      <c r="B4494" t="s">
        <v>86</v>
      </c>
      <c r="C4494" t="s">
        <v>10</v>
      </c>
      <c r="D4494"/>
      <c r="E4494" s="8"/>
      <c r="F4494"/>
      <c r="G4494">
        <f>SUM(Tabuľka9[[#This Row],[Predpokladané spotrebované množstvo 07-12/2022]]*Tabuľka9[[#This Row],[Cena MJ S  DPH]])</f>
        <v>0</v>
      </c>
      <c r="H4494" s="1">
        <v>160580</v>
      </c>
      <c r="I4494" t="str">
        <f>_xlfn.XLOOKUP(Tabuľka9[[#This Row],[IČO]],Zlúčenie1[IČO],Zlúčenie1[zariadenie_short])</f>
        <v>Gym Fiľakovo</v>
      </c>
      <c r="J4494" t="str">
        <f>_xlfn.XLOOKUP(Tabuľka9[[#This Row],[IČO]],Zlúčenie1[IČO],Zlúčenie1[cis_obce.okres_skratka])</f>
        <v>LC</v>
      </c>
    </row>
    <row r="4495" spans="1:10" hidden="1" x14ac:dyDescent="0.25">
      <c r="A4495" t="s">
        <v>81</v>
      </c>
      <c r="B4495" t="s">
        <v>87</v>
      </c>
      <c r="C4495" t="s">
        <v>10</v>
      </c>
      <c r="D4495"/>
      <c r="E4495" s="8"/>
      <c r="F4495"/>
      <c r="G4495">
        <f>SUM(Tabuľka9[[#This Row],[Predpokladané spotrebované množstvo 07-12/2022]]*Tabuľka9[[#This Row],[Cena MJ S  DPH]])</f>
        <v>0</v>
      </c>
      <c r="H4495" s="1">
        <v>160580</v>
      </c>
      <c r="I4495" t="str">
        <f>_xlfn.XLOOKUP(Tabuľka9[[#This Row],[IČO]],Zlúčenie1[IČO],Zlúčenie1[zariadenie_short])</f>
        <v>Gym Fiľakovo</v>
      </c>
      <c r="J4495" t="str">
        <f>_xlfn.XLOOKUP(Tabuľka9[[#This Row],[IČO]],Zlúčenie1[IČO],Zlúčenie1[cis_obce.okres_skratka])</f>
        <v>LC</v>
      </c>
    </row>
    <row r="4496" spans="1:10" hidden="1" x14ac:dyDescent="0.25">
      <c r="A4496" t="s">
        <v>81</v>
      </c>
      <c r="B4496" t="s">
        <v>88</v>
      </c>
      <c r="C4496" t="s">
        <v>10</v>
      </c>
      <c r="D4496"/>
      <c r="E4496" s="8"/>
      <c r="F4496"/>
      <c r="G4496">
        <f>SUM(Tabuľka9[[#This Row],[Predpokladané spotrebované množstvo 07-12/2022]]*Tabuľka9[[#This Row],[Cena MJ S  DPH]])</f>
        <v>0</v>
      </c>
      <c r="H4496" s="1">
        <v>160580</v>
      </c>
      <c r="I4496" t="str">
        <f>_xlfn.XLOOKUP(Tabuľka9[[#This Row],[IČO]],Zlúčenie1[IČO],Zlúčenie1[zariadenie_short])</f>
        <v>Gym Fiľakovo</v>
      </c>
      <c r="J4496" t="str">
        <f>_xlfn.XLOOKUP(Tabuľka9[[#This Row],[IČO]],Zlúčenie1[IČO],Zlúčenie1[cis_obce.okres_skratka])</f>
        <v>LC</v>
      </c>
    </row>
    <row r="4497" spans="1:10" hidden="1" x14ac:dyDescent="0.25">
      <c r="A4497" t="s">
        <v>81</v>
      </c>
      <c r="B4497" t="s">
        <v>89</v>
      </c>
      <c r="C4497" t="s">
        <v>10</v>
      </c>
      <c r="D4497"/>
      <c r="E4497" s="8"/>
      <c r="F4497"/>
      <c r="G4497">
        <f>SUM(Tabuľka9[[#This Row],[Predpokladané spotrebované množstvo 07-12/2022]]*Tabuľka9[[#This Row],[Cena MJ S  DPH]])</f>
        <v>0</v>
      </c>
      <c r="H4497" s="1">
        <v>160580</v>
      </c>
      <c r="I4497" t="str">
        <f>_xlfn.XLOOKUP(Tabuľka9[[#This Row],[IČO]],Zlúčenie1[IČO],Zlúčenie1[zariadenie_short])</f>
        <v>Gym Fiľakovo</v>
      </c>
      <c r="J4497" t="str">
        <f>_xlfn.XLOOKUP(Tabuľka9[[#This Row],[IČO]],Zlúčenie1[IČO],Zlúčenie1[cis_obce.okres_skratka])</f>
        <v>LC</v>
      </c>
    </row>
    <row r="4498" spans="1:10" hidden="1" x14ac:dyDescent="0.25">
      <c r="A4498" t="s">
        <v>90</v>
      </c>
      <c r="B4498" t="s">
        <v>91</v>
      </c>
      <c r="C4498" t="s">
        <v>10</v>
      </c>
      <c r="D4498"/>
      <c r="E4498" s="8"/>
      <c r="F4498"/>
      <c r="G4498">
        <f>SUM(Tabuľka9[[#This Row],[Predpokladané spotrebované množstvo 07-12/2022]]*Tabuľka9[[#This Row],[Cena MJ S  DPH]])</f>
        <v>0</v>
      </c>
      <c r="H4498" s="1">
        <v>160580</v>
      </c>
      <c r="I4498" t="str">
        <f>_xlfn.XLOOKUP(Tabuľka9[[#This Row],[IČO]],Zlúčenie1[IČO],Zlúčenie1[zariadenie_short])</f>
        <v>Gym Fiľakovo</v>
      </c>
      <c r="J4498" t="str">
        <f>_xlfn.XLOOKUP(Tabuľka9[[#This Row],[IČO]],Zlúčenie1[IČO],Zlúčenie1[cis_obce.okres_skratka])</f>
        <v>LC</v>
      </c>
    </row>
    <row r="4499" spans="1:10" hidden="1" x14ac:dyDescent="0.25">
      <c r="A4499" t="s">
        <v>92</v>
      </c>
      <c r="B4499" t="s">
        <v>93</v>
      </c>
      <c r="C4499" t="s">
        <v>10</v>
      </c>
      <c r="D4499"/>
      <c r="E4499" s="8"/>
      <c r="F4499"/>
      <c r="G4499">
        <f>SUM(Tabuľka9[[#This Row],[Predpokladané spotrebované množstvo 07-12/2022]]*Tabuľka9[[#This Row],[Cena MJ S  DPH]])</f>
        <v>0</v>
      </c>
      <c r="H4499" s="1">
        <v>160580</v>
      </c>
      <c r="I4499" t="str">
        <f>_xlfn.XLOOKUP(Tabuľka9[[#This Row],[IČO]],Zlúčenie1[IČO],Zlúčenie1[zariadenie_short])</f>
        <v>Gym Fiľakovo</v>
      </c>
      <c r="J4499" t="str">
        <f>_xlfn.XLOOKUP(Tabuľka9[[#This Row],[IČO]],Zlúčenie1[IČO],Zlúčenie1[cis_obce.okres_skratka])</f>
        <v>LC</v>
      </c>
    </row>
    <row r="4500" spans="1:10" hidden="1" x14ac:dyDescent="0.25">
      <c r="A4500" t="s">
        <v>92</v>
      </c>
      <c r="B4500" t="s">
        <v>94</v>
      </c>
      <c r="C4500" t="s">
        <v>10</v>
      </c>
      <c r="D4500"/>
      <c r="E4500" s="8"/>
      <c r="F4500"/>
      <c r="G4500">
        <f>SUM(Tabuľka9[[#This Row],[Predpokladané spotrebované množstvo 07-12/2022]]*Tabuľka9[[#This Row],[Cena MJ S  DPH]])</f>
        <v>0</v>
      </c>
      <c r="H4500" s="1">
        <v>160580</v>
      </c>
      <c r="I4500" t="str">
        <f>_xlfn.XLOOKUP(Tabuľka9[[#This Row],[IČO]],Zlúčenie1[IČO],Zlúčenie1[zariadenie_short])</f>
        <v>Gym Fiľakovo</v>
      </c>
      <c r="J4500" t="str">
        <f>_xlfn.XLOOKUP(Tabuľka9[[#This Row],[IČO]],Zlúčenie1[IČO],Zlúčenie1[cis_obce.okres_skratka])</f>
        <v>LC</v>
      </c>
    </row>
    <row r="4501" spans="1:10" hidden="1" x14ac:dyDescent="0.25">
      <c r="A4501" t="s">
        <v>92</v>
      </c>
      <c r="B4501" t="s">
        <v>95</v>
      </c>
      <c r="C4501" t="s">
        <v>10</v>
      </c>
      <c r="D4501"/>
      <c r="E4501" s="8"/>
      <c r="F4501"/>
      <c r="G4501">
        <f>SUM(Tabuľka9[[#This Row],[Predpokladané spotrebované množstvo 07-12/2022]]*Tabuľka9[[#This Row],[Cena MJ S  DPH]])</f>
        <v>0</v>
      </c>
      <c r="H4501" s="1">
        <v>160580</v>
      </c>
      <c r="I4501" t="str">
        <f>_xlfn.XLOOKUP(Tabuľka9[[#This Row],[IČO]],Zlúčenie1[IČO],Zlúčenie1[zariadenie_short])</f>
        <v>Gym Fiľakovo</v>
      </c>
      <c r="J4501" t="str">
        <f>_xlfn.XLOOKUP(Tabuľka9[[#This Row],[IČO]],Zlúčenie1[IČO],Zlúčenie1[cis_obce.okres_skratka])</f>
        <v>LC</v>
      </c>
    </row>
    <row r="4502" spans="1:10" hidden="1" x14ac:dyDescent="0.25">
      <c r="A4502" t="s">
        <v>92</v>
      </c>
      <c r="B4502" t="s">
        <v>96</v>
      </c>
      <c r="C4502" t="s">
        <v>10</v>
      </c>
      <c r="D4502"/>
      <c r="E4502" s="8"/>
      <c r="F4502"/>
      <c r="G4502">
        <f>SUM(Tabuľka9[[#This Row],[Predpokladané spotrebované množstvo 07-12/2022]]*Tabuľka9[[#This Row],[Cena MJ S  DPH]])</f>
        <v>0</v>
      </c>
      <c r="H4502" s="1">
        <v>160580</v>
      </c>
      <c r="I4502" t="str">
        <f>_xlfn.XLOOKUP(Tabuľka9[[#This Row],[IČO]],Zlúčenie1[IČO],Zlúčenie1[zariadenie_short])</f>
        <v>Gym Fiľakovo</v>
      </c>
      <c r="J4502" t="str">
        <f>_xlfn.XLOOKUP(Tabuľka9[[#This Row],[IČO]],Zlúčenie1[IČO],Zlúčenie1[cis_obce.okres_skratka])</f>
        <v>LC</v>
      </c>
    </row>
    <row r="4503" spans="1:10" hidden="1" x14ac:dyDescent="0.25">
      <c r="A4503" t="s">
        <v>92</v>
      </c>
      <c r="B4503" t="s">
        <v>97</v>
      </c>
      <c r="C4503" t="s">
        <v>10</v>
      </c>
      <c r="D4503"/>
      <c r="E4503" s="8"/>
      <c r="F4503"/>
      <c r="G4503">
        <f>SUM(Tabuľka9[[#This Row],[Predpokladané spotrebované množstvo 07-12/2022]]*Tabuľka9[[#This Row],[Cena MJ S  DPH]])</f>
        <v>0</v>
      </c>
      <c r="H4503" s="1">
        <v>160580</v>
      </c>
      <c r="I4503" t="str">
        <f>_xlfn.XLOOKUP(Tabuľka9[[#This Row],[IČO]],Zlúčenie1[IČO],Zlúčenie1[zariadenie_short])</f>
        <v>Gym Fiľakovo</v>
      </c>
      <c r="J4503" t="str">
        <f>_xlfn.XLOOKUP(Tabuľka9[[#This Row],[IČO]],Zlúčenie1[IČO],Zlúčenie1[cis_obce.okres_skratka])</f>
        <v>LC</v>
      </c>
    </row>
    <row r="4504" spans="1:10" hidden="1" x14ac:dyDescent="0.25">
      <c r="A4504" t="s">
        <v>92</v>
      </c>
      <c r="B4504" t="s">
        <v>98</v>
      </c>
      <c r="C4504" t="s">
        <v>10</v>
      </c>
      <c r="D4504"/>
      <c r="E4504" s="8"/>
      <c r="F4504"/>
      <c r="G4504">
        <f>SUM(Tabuľka9[[#This Row],[Predpokladané spotrebované množstvo 07-12/2022]]*Tabuľka9[[#This Row],[Cena MJ S  DPH]])</f>
        <v>0</v>
      </c>
      <c r="H4504" s="1">
        <v>160580</v>
      </c>
      <c r="I4504" t="str">
        <f>_xlfn.XLOOKUP(Tabuľka9[[#This Row],[IČO]],Zlúčenie1[IČO],Zlúčenie1[zariadenie_short])</f>
        <v>Gym Fiľakovo</v>
      </c>
      <c r="J4504" t="str">
        <f>_xlfn.XLOOKUP(Tabuľka9[[#This Row],[IČO]],Zlúčenie1[IČO],Zlúčenie1[cis_obce.okres_skratka])</f>
        <v>LC</v>
      </c>
    </row>
    <row r="4505" spans="1:10" hidden="1" x14ac:dyDescent="0.25">
      <c r="A4505" t="s">
        <v>92</v>
      </c>
      <c r="B4505" t="s">
        <v>99</v>
      </c>
      <c r="C4505" t="s">
        <v>45</v>
      </c>
      <c r="D4505"/>
      <c r="E4505" s="8"/>
      <c r="F4505"/>
      <c r="G4505">
        <f>SUM(Tabuľka9[[#This Row],[Predpokladané spotrebované množstvo 07-12/2022]]*Tabuľka9[[#This Row],[Cena MJ S  DPH]])</f>
        <v>0</v>
      </c>
      <c r="H4505" s="1">
        <v>160580</v>
      </c>
      <c r="I4505" t="str">
        <f>_xlfn.XLOOKUP(Tabuľka9[[#This Row],[IČO]],Zlúčenie1[IČO],Zlúčenie1[zariadenie_short])</f>
        <v>Gym Fiľakovo</v>
      </c>
      <c r="J4505" t="str">
        <f>_xlfn.XLOOKUP(Tabuľka9[[#This Row],[IČO]],Zlúčenie1[IČO],Zlúčenie1[cis_obce.okres_skratka])</f>
        <v>LC</v>
      </c>
    </row>
    <row r="4506" spans="1:10" hidden="1" x14ac:dyDescent="0.25">
      <c r="A4506" t="s">
        <v>92</v>
      </c>
      <c r="B4506" t="s">
        <v>100</v>
      </c>
      <c r="C4506" t="s">
        <v>10</v>
      </c>
      <c r="D4506"/>
      <c r="E4506" s="8"/>
      <c r="F4506"/>
      <c r="G4506">
        <f>SUM(Tabuľka9[[#This Row],[Predpokladané spotrebované množstvo 07-12/2022]]*Tabuľka9[[#This Row],[Cena MJ S  DPH]])</f>
        <v>0</v>
      </c>
      <c r="H4506" s="1">
        <v>160580</v>
      </c>
      <c r="I4506" t="str">
        <f>_xlfn.XLOOKUP(Tabuľka9[[#This Row],[IČO]],Zlúčenie1[IČO],Zlúčenie1[zariadenie_short])</f>
        <v>Gym Fiľakovo</v>
      </c>
      <c r="J4506" t="str">
        <f>_xlfn.XLOOKUP(Tabuľka9[[#This Row],[IČO]],Zlúčenie1[IČO],Zlúčenie1[cis_obce.okres_skratka])</f>
        <v>LC</v>
      </c>
    </row>
    <row r="4507" spans="1:10" hidden="1" x14ac:dyDescent="0.25">
      <c r="A4507" t="s">
        <v>92</v>
      </c>
      <c r="B4507" t="s">
        <v>101</v>
      </c>
      <c r="C4507" t="s">
        <v>45</v>
      </c>
      <c r="D4507"/>
      <c r="E4507" s="8"/>
      <c r="F4507"/>
      <c r="G4507">
        <f>SUM(Tabuľka9[[#This Row],[Predpokladané spotrebované množstvo 07-12/2022]]*Tabuľka9[[#This Row],[Cena MJ S  DPH]])</f>
        <v>0</v>
      </c>
      <c r="H4507" s="1">
        <v>160580</v>
      </c>
      <c r="I4507" t="str">
        <f>_xlfn.XLOOKUP(Tabuľka9[[#This Row],[IČO]],Zlúčenie1[IČO],Zlúčenie1[zariadenie_short])</f>
        <v>Gym Fiľakovo</v>
      </c>
      <c r="J4507" t="str">
        <f>_xlfn.XLOOKUP(Tabuľka9[[#This Row],[IČO]],Zlúčenie1[IČO],Zlúčenie1[cis_obce.okres_skratka])</f>
        <v>LC</v>
      </c>
    </row>
    <row r="4508" spans="1:10" hidden="1" x14ac:dyDescent="0.25">
      <c r="A4508" t="s">
        <v>92</v>
      </c>
      <c r="B4508" t="s">
        <v>102</v>
      </c>
      <c r="C4508" t="s">
        <v>10</v>
      </c>
      <c r="D4508"/>
      <c r="E4508" s="8"/>
      <c r="F4508"/>
      <c r="G4508">
        <f>SUM(Tabuľka9[[#This Row],[Predpokladané spotrebované množstvo 07-12/2022]]*Tabuľka9[[#This Row],[Cena MJ S  DPH]])</f>
        <v>0</v>
      </c>
      <c r="H4508" s="1">
        <v>160580</v>
      </c>
      <c r="I4508" t="str">
        <f>_xlfn.XLOOKUP(Tabuľka9[[#This Row],[IČO]],Zlúčenie1[IČO],Zlúčenie1[zariadenie_short])</f>
        <v>Gym Fiľakovo</v>
      </c>
      <c r="J4508" t="str">
        <f>_xlfn.XLOOKUP(Tabuľka9[[#This Row],[IČO]],Zlúčenie1[IČO],Zlúčenie1[cis_obce.okres_skratka])</f>
        <v>LC</v>
      </c>
    </row>
    <row r="4509" spans="1:10" hidden="1" x14ac:dyDescent="0.25">
      <c r="A4509" t="s">
        <v>92</v>
      </c>
      <c r="B4509" t="s">
        <v>103</v>
      </c>
      <c r="C4509" t="s">
        <v>10</v>
      </c>
      <c r="D4509"/>
      <c r="E4509" s="8"/>
      <c r="F4509"/>
      <c r="G4509">
        <f>SUM(Tabuľka9[[#This Row],[Predpokladané spotrebované množstvo 07-12/2022]]*Tabuľka9[[#This Row],[Cena MJ S  DPH]])</f>
        <v>0</v>
      </c>
      <c r="H4509" s="1">
        <v>160580</v>
      </c>
      <c r="I4509" t="str">
        <f>_xlfn.XLOOKUP(Tabuľka9[[#This Row],[IČO]],Zlúčenie1[IČO],Zlúčenie1[zariadenie_short])</f>
        <v>Gym Fiľakovo</v>
      </c>
      <c r="J4509" t="str">
        <f>_xlfn.XLOOKUP(Tabuľka9[[#This Row],[IČO]],Zlúčenie1[IČO],Zlúčenie1[cis_obce.okres_skratka])</f>
        <v>LC</v>
      </c>
    </row>
    <row r="4510" spans="1:10" hidden="1" x14ac:dyDescent="0.25">
      <c r="A4510" t="s">
        <v>90</v>
      </c>
      <c r="B4510" t="s">
        <v>104</v>
      </c>
      <c r="C4510" t="s">
        <v>45</v>
      </c>
      <c r="D4510"/>
      <c r="E4510" s="8">
        <v>0.68</v>
      </c>
      <c r="F4510">
        <v>60</v>
      </c>
      <c r="G4510">
        <f>SUM(Tabuľka9[[#This Row],[Predpokladané spotrebované množstvo 07-12/2022]]*Tabuľka9[[#This Row],[Cena MJ S  DPH]])</f>
        <v>40.800000000000004</v>
      </c>
      <c r="H4510" s="1">
        <v>160580</v>
      </c>
      <c r="I4510" t="str">
        <f>_xlfn.XLOOKUP(Tabuľka9[[#This Row],[IČO]],Zlúčenie1[IČO],Zlúčenie1[zariadenie_short])</f>
        <v>Gym Fiľakovo</v>
      </c>
      <c r="J4510" t="str">
        <f>_xlfn.XLOOKUP(Tabuľka9[[#This Row],[IČO]],Zlúčenie1[IČO],Zlúčenie1[cis_obce.okres_skratka])</f>
        <v>LC</v>
      </c>
    </row>
    <row r="4511" spans="1:10" hidden="1" x14ac:dyDescent="0.25">
      <c r="A4511" t="s">
        <v>92</v>
      </c>
      <c r="B4511" t="s">
        <v>105</v>
      </c>
      <c r="C4511" t="s">
        <v>10</v>
      </c>
      <c r="D4511"/>
      <c r="E4511" s="8"/>
      <c r="F4511"/>
      <c r="G4511">
        <f>SUM(Tabuľka9[[#This Row],[Predpokladané spotrebované množstvo 07-12/2022]]*Tabuľka9[[#This Row],[Cena MJ S  DPH]])</f>
        <v>0</v>
      </c>
      <c r="H4511" s="1">
        <v>160580</v>
      </c>
      <c r="I4511" t="str">
        <f>_xlfn.XLOOKUP(Tabuľka9[[#This Row],[IČO]],Zlúčenie1[IČO],Zlúčenie1[zariadenie_short])</f>
        <v>Gym Fiľakovo</v>
      </c>
      <c r="J4511" t="str">
        <f>_xlfn.XLOOKUP(Tabuľka9[[#This Row],[IČO]],Zlúčenie1[IČO],Zlúčenie1[cis_obce.okres_skratka])</f>
        <v>LC</v>
      </c>
    </row>
    <row r="4512" spans="1:10" hidden="1" x14ac:dyDescent="0.25">
      <c r="A4512" t="s">
        <v>92</v>
      </c>
      <c r="B4512" t="s">
        <v>106</v>
      </c>
      <c r="C4512" t="s">
        <v>10</v>
      </c>
      <c r="D4512"/>
      <c r="E4512" s="8"/>
      <c r="F4512"/>
      <c r="G4512">
        <f>SUM(Tabuľka9[[#This Row],[Predpokladané spotrebované množstvo 07-12/2022]]*Tabuľka9[[#This Row],[Cena MJ S  DPH]])</f>
        <v>0</v>
      </c>
      <c r="H4512" s="1">
        <v>160580</v>
      </c>
      <c r="I4512" t="str">
        <f>_xlfn.XLOOKUP(Tabuľka9[[#This Row],[IČO]],Zlúčenie1[IČO],Zlúčenie1[zariadenie_short])</f>
        <v>Gym Fiľakovo</v>
      </c>
      <c r="J4512" t="str">
        <f>_xlfn.XLOOKUP(Tabuľka9[[#This Row],[IČO]],Zlúčenie1[IČO],Zlúčenie1[cis_obce.okres_skratka])</f>
        <v>LC</v>
      </c>
    </row>
    <row r="4513" spans="1:10" hidden="1" x14ac:dyDescent="0.25">
      <c r="A4513" t="s">
        <v>92</v>
      </c>
      <c r="B4513" t="s">
        <v>107</v>
      </c>
      <c r="C4513" t="s">
        <v>10</v>
      </c>
      <c r="D4513"/>
      <c r="E4513" s="8">
        <v>1.3</v>
      </c>
      <c r="F4513"/>
      <c r="G4513">
        <f>SUM(Tabuľka9[[#This Row],[Predpokladané spotrebované množstvo 07-12/2022]]*Tabuľka9[[#This Row],[Cena MJ S  DPH]])</f>
        <v>0</v>
      </c>
      <c r="H4513" s="1">
        <v>160580</v>
      </c>
      <c r="I4513" t="str">
        <f>_xlfn.XLOOKUP(Tabuľka9[[#This Row],[IČO]],Zlúčenie1[IČO],Zlúčenie1[zariadenie_short])</f>
        <v>Gym Fiľakovo</v>
      </c>
      <c r="J4513" t="str">
        <f>_xlfn.XLOOKUP(Tabuľka9[[#This Row],[IČO]],Zlúčenie1[IČO],Zlúčenie1[cis_obce.okres_skratka])</f>
        <v>LC</v>
      </c>
    </row>
    <row r="4514" spans="1:10" hidden="1" x14ac:dyDescent="0.25">
      <c r="A4514" t="s">
        <v>92</v>
      </c>
      <c r="B4514" t="s">
        <v>108</v>
      </c>
      <c r="C4514" t="s">
        <v>10</v>
      </c>
      <c r="D4514"/>
      <c r="E4514" s="8">
        <v>1.9</v>
      </c>
      <c r="F4514"/>
      <c r="G4514">
        <f>SUM(Tabuľka9[[#This Row],[Predpokladané spotrebované množstvo 07-12/2022]]*Tabuľka9[[#This Row],[Cena MJ S  DPH]])</f>
        <v>0</v>
      </c>
      <c r="H4514" s="1">
        <v>160580</v>
      </c>
      <c r="I4514" t="str">
        <f>_xlfn.XLOOKUP(Tabuľka9[[#This Row],[IČO]],Zlúčenie1[IČO],Zlúčenie1[zariadenie_short])</f>
        <v>Gym Fiľakovo</v>
      </c>
      <c r="J4514" t="str">
        <f>_xlfn.XLOOKUP(Tabuľka9[[#This Row],[IČO]],Zlúčenie1[IČO],Zlúčenie1[cis_obce.okres_skratka])</f>
        <v>LC</v>
      </c>
    </row>
    <row r="4515" spans="1:10" hidden="1" x14ac:dyDescent="0.25">
      <c r="A4515" t="s">
        <v>92</v>
      </c>
      <c r="B4515" t="s">
        <v>109</v>
      </c>
      <c r="C4515" t="s">
        <v>45</v>
      </c>
      <c r="D4515"/>
      <c r="E4515" s="8">
        <v>3.96</v>
      </c>
      <c r="F4515"/>
      <c r="G4515">
        <f>SUM(Tabuľka9[[#This Row],[Predpokladané spotrebované množstvo 07-12/2022]]*Tabuľka9[[#This Row],[Cena MJ S  DPH]])</f>
        <v>0</v>
      </c>
      <c r="H4515" s="1">
        <v>160580</v>
      </c>
      <c r="I4515" t="str">
        <f>_xlfn.XLOOKUP(Tabuľka9[[#This Row],[IČO]],Zlúčenie1[IČO],Zlúčenie1[zariadenie_short])</f>
        <v>Gym Fiľakovo</v>
      </c>
      <c r="J4515" t="str">
        <f>_xlfn.XLOOKUP(Tabuľka9[[#This Row],[IČO]],Zlúčenie1[IČO],Zlúčenie1[cis_obce.okres_skratka])</f>
        <v>LC</v>
      </c>
    </row>
    <row r="4516" spans="1:10" hidden="1" x14ac:dyDescent="0.25">
      <c r="A4516" t="s">
        <v>92</v>
      </c>
      <c r="B4516" t="s">
        <v>110</v>
      </c>
      <c r="C4516" t="s">
        <v>10</v>
      </c>
      <c r="D4516"/>
      <c r="E4516" s="8">
        <v>5.74</v>
      </c>
      <c r="F4516"/>
      <c r="G4516">
        <f>SUM(Tabuľka9[[#This Row],[Predpokladané spotrebované množstvo 07-12/2022]]*Tabuľka9[[#This Row],[Cena MJ S  DPH]])</f>
        <v>0</v>
      </c>
      <c r="H4516" s="1">
        <v>160580</v>
      </c>
      <c r="I4516" t="str">
        <f>_xlfn.XLOOKUP(Tabuľka9[[#This Row],[IČO]],Zlúčenie1[IČO],Zlúčenie1[zariadenie_short])</f>
        <v>Gym Fiľakovo</v>
      </c>
      <c r="J4516" t="str">
        <f>_xlfn.XLOOKUP(Tabuľka9[[#This Row],[IČO]],Zlúčenie1[IČO],Zlúčenie1[cis_obce.okres_skratka])</f>
        <v>LC</v>
      </c>
    </row>
    <row r="4517" spans="1:10" hidden="1" x14ac:dyDescent="0.25">
      <c r="A4517" t="s">
        <v>92</v>
      </c>
      <c r="B4517" t="s">
        <v>111</v>
      </c>
      <c r="C4517" t="s">
        <v>10</v>
      </c>
      <c r="D4517"/>
      <c r="E4517" s="8"/>
      <c r="F4517"/>
      <c r="G4517">
        <f>SUM(Tabuľka9[[#This Row],[Predpokladané spotrebované množstvo 07-12/2022]]*Tabuľka9[[#This Row],[Cena MJ S  DPH]])</f>
        <v>0</v>
      </c>
      <c r="H4517" s="1">
        <v>160580</v>
      </c>
      <c r="I4517" t="str">
        <f>_xlfn.XLOOKUP(Tabuľka9[[#This Row],[IČO]],Zlúčenie1[IČO],Zlúčenie1[zariadenie_short])</f>
        <v>Gym Fiľakovo</v>
      </c>
      <c r="J4517" t="str">
        <f>_xlfn.XLOOKUP(Tabuľka9[[#This Row],[IČO]],Zlúčenie1[IČO],Zlúčenie1[cis_obce.okres_skratka])</f>
        <v>LC</v>
      </c>
    </row>
    <row r="4518" spans="1:10" hidden="1" x14ac:dyDescent="0.25">
      <c r="A4518" t="s">
        <v>92</v>
      </c>
      <c r="B4518" t="s">
        <v>112</v>
      </c>
      <c r="C4518" t="s">
        <v>10</v>
      </c>
      <c r="D4518"/>
      <c r="E4518" s="8">
        <v>3.6</v>
      </c>
      <c r="F4518"/>
      <c r="G4518">
        <f>SUM(Tabuľka9[[#This Row],[Predpokladané spotrebované množstvo 07-12/2022]]*Tabuľka9[[#This Row],[Cena MJ S  DPH]])</f>
        <v>0</v>
      </c>
      <c r="H4518" s="1">
        <v>160580</v>
      </c>
      <c r="I4518" t="str">
        <f>_xlfn.XLOOKUP(Tabuľka9[[#This Row],[IČO]],Zlúčenie1[IČO],Zlúčenie1[zariadenie_short])</f>
        <v>Gym Fiľakovo</v>
      </c>
      <c r="J4518" t="str">
        <f>_xlfn.XLOOKUP(Tabuľka9[[#This Row],[IČO]],Zlúčenie1[IČO],Zlúčenie1[cis_obce.okres_skratka])</f>
        <v>LC</v>
      </c>
    </row>
    <row r="4519" spans="1:10" hidden="1" x14ac:dyDescent="0.25">
      <c r="A4519" t="s">
        <v>92</v>
      </c>
      <c r="B4519" t="s">
        <v>113</v>
      </c>
      <c r="C4519" t="s">
        <v>10</v>
      </c>
      <c r="D4519"/>
      <c r="E4519" s="8"/>
      <c r="F4519"/>
      <c r="G4519">
        <f>SUM(Tabuľka9[[#This Row],[Predpokladané spotrebované množstvo 07-12/2022]]*Tabuľka9[[#This Row],[Cena MJ S  DPH]])</f>
        <v>0</v>
      </c>
      <c r="H4519" s="1">
        <v>160580</v>
      </c>
      <c r="I4519" t="str">
        <f>_xlfn.XLOOKUP(Tabuľka9[[#This Row],[IČO]],Zlúčenie1[IČO],Zlúčenie1[zariadenie_short])</f>
        <v>Gym Fiľakovo</v>
      </c>
      <c r="J4519" t="str">
        <f>_xlfn.XLOOKUP(Tabuľka9[[#This Row],[IČO]],Zlúčenie1[IČO],Zlúčenie1[cis_obce.okres_skratka])</f>
        <v>LC</v>
      </c>
    </row>
    <row r="4520" spans="1:10" hidden="1" x14ac:dyDescent="0.25">
      <c r="A4520" t="s">
        <v>81</v>
      </c>
      <c r="B4520" t="s">
        <v>114</v>
      </c>
      <c r="C4520" t="s">
        <v>10</v>
      </c>
      <c r="D4520"/>
      <c r="E4520" s="8"/>
      <c r="F4520"/>
      <c r="G4520">
        <f>SUM(Tabuľka9[[#This Row],[Predpokladané spotrebované množstvo 07-12/2022]]*Tabuľka9[[#This Row],[Cena MJ S  DPH]])</f>
        <v>0</v>
      </c>
      <c r="H4520" s="1">
        <v>160580</v>
      </c>
      <c r="I4520" t="str">
        <f>_xlfn.XLOOKUP(Tabuľka9[[#This Row],[IČO]],Zlúčenie1[IČO],Zlúčenie1[zariadenie_short])</f>
        <v>Gym Fiľakovo</v>
      </c>
      <c r="J4520" t="str">
        <f>_xlfn.XLOOKUP(Tabuľka9[[#This Row],[IČO]],Zlúčenie1[IČO],Zlúčenie1[cis_obce.okres_skratka])</f>
        <v>LC</v>
      </c>
    </row>
    <row r="4521" spans="1:10" hidden="1" x14ac:dyDescent="0.25">
      <c r="A4521" t="s">
        <v>81</v>
      </c>
      <c r="B4521" t="s">
        <v>115</v>
      </c>
      <c r="C4521" t="s">
        <v>10</v>
      </c>
      <c r="D4521"/>
      <c r="E4521" s="8"/>
      <c r="F4521"/>
      <c r="G4521">
        <f>SUM(Tabuľka9[[#This Row],[Predpokladané spotrebované množstvo 07-12/2022]]*Tabuľka9[[#This Row],[Cena MJ S  DPH]])</f>
        <v>0</v>
      </c>
      <c r="H4521" s="1">
        <v>160580</v>
      </c>
      <c r="I4521" t="str">
        <f>_xlfn.XLOOKUP(Tabuľka9[[#This Row],[IČO]],Zlúčenie1[IČO],Zlúčenie1[zariadenie_short])</f>
        <v>Gym Fiľakovo</v>
      </c>
      <c r="J4521" t="str">
        <f>_xlfn.XLOOKUP(Tabuľka9[[#This Row],[IČO]],Zlúčenie1[IČO],Zlúčenie1[cis_obce.okres_skratka])</f>
        <v>LC</v>
      </c>
    </row>
    <row r="4522" spans="1:10" hidden="1" x14ac:dyDescent="0.25">
      <c r="A4522" t="s">
        <v>81</v>
      </c>
      <c r="B4522" t="s">
        <v>116</v>
      </c>
      <c r="C4522" t="s">
        <v>10</v>
      </c>
      <c r="D4522"/>
      <c r="E4522" s="8"/>
      <c r="F4522"/>
      <c r="G4522">
        <f>SUM(Tabuľka9[[#This Row],[Predpokladané spotrebované množstvo 07-12/2022]]*Tabuľka9[[#This Row],[Cena MJ S  DPH]])</f>
        <v>0</v>
      </c>
      <c r="H4522" s="1">
        <v>160580</v>
      </c>
      <c r="I4522" t="str">
        <f>_xlfn.XLOOKUP(Tabuľka9[[#This Row],[IČO]],Zlúčenie1[IČO],Zlúčenie1[zariadenie_short])</f>
        <v>Gym Fiľakovo</v>
      </c>
      <c r="J4522" t="str">
        <f>_xlfn.XLOOKUP(Tabuľka9[[#This Row],[IČO]],Zlúčenie1[IČO],Zlúčenie1[cis_obce.okres_skratka])</f>
        <v>LC</v>
      </c>
    </row>
    <row r="4523" spans="1:10" hidden="1" x14ac:dyDescent="0.25">
      <c r="A4523" t="s">
        <v>81</v>
      </c>
      <c r="B4523" t="s">
        <v>117</v>
      </c>
      <c r="C4523" t="s">
        <v>10</v>
      </c>
      <c r="D4523"/>
      <c r="E4523" s="8"/>
      <c r="F4523"/>
      <c r="G4523">
        <f>SUM(Tabuľka9[[#This Row],[Predpokladané spotrebované množstvo 07-12/2022]]*Tabuľka9[[#This Row],[Cena MJ S  DPH]])</f>
        <v>0</v>
      </c>
      <c r="H4523" s="1">
        <v>160580</v>
      </c>
      <c r="I4523" t="str">
        <f>_xlfn.XLOOKUP(Tabuľka9[[#This Row],[IČO]],Zlúčenie1[IČO],Zlúčenie1[zariadenie_short])</f>
        <v>Gym Fiľakovo</v>
      </c>
      <c r="J4523" t="str">
        <f>_xlfn.XLOOKUP(Tabuľka9[[#This Row],[IČO]],Zlúčenie1[IČO],Zlúčenie1[cis_obce.okres_skratka])</f>
        <v>LC</v>
      </c>
    </row>
    <row r="4524" spans="1:10" hidden="1" x14ac:dyDescent="0.25">
      <c r="A4524" t="s">
        <v>81</v>
      </c>
      <c r="B4524" t="s">
        <v>118</v>
      </c>
      <c r="C4524" t="s">
        <v>10</v>
      </c>
      <c r="D4524"/>
      <c r="E4524" s="8"/>
      <c r="F4524"/>
      <c r="G4524">
        <f>SUM(Tabuľka9[[#This Row],[Predpokladané spotrebované množstvo 07-12/2022]]*Tabuľka9[[#This Row],[Cena MJ S  DPH]])</f>
        <v>0</v>
      </c>
      <c r="H4524" s="1">
        <v>160580</v>
      </c>
      <c r="I4524" t="str">
        <f>_xlfn.XLOOKUP(Tabuľka9[[#This Row],[IČO]],Zlúčenie1[IČO],Zlúčenie1[zariadenie_short])</f>
        <v>Gym Fiľakovo</v>
      </c>
      <c r="J4524" t="str">
        <f>_xlfn.XLOOKUP(Tabuľka9[[#This Row],[IČO]],Zlúčenie1[IČO],Zlúčenie1[cis_obce.okres_skratka])</f>
        <v>LC</v>
      </c>
    </row>
    <row r="4525" spans="1:10" hidden="1" x14ac:dyDescent="0.25">
      <c r="A4525" t="s">
        <v>81</v>
      </c>
      <c r="B4525" t="s">
        <v>119</v>
      </c>
      <c r="C4525" t="s">
        <v>10</v>
      </c>
      <c r="D4525"/>
      <c r="E4525" s="8"/>
      <c r="F4525"/>
      <c r="G4525">
        <f>SUM(Tabuľka9[[#This Row],[Predpokladané spotrebované množstvo 07-12/2022]]*Tabuľka9[[#This Row],[Cena MJ S  DPH]])</f>
        <v>0</v>
      </c>
      <c r="H4525" s="1">
        <v>160580</v>
      </c>
      <c r="I4525" t="str">
        <f>_xlfn.XLOOKUP(Tabuľka9[[#This Row],[IČO]],Zlúčenie1[IČO],Zlúčenie1[zariadenie_short])</f>
        <v>Gym Fiľakovo</v>
      </c>
      <c r="J4525" t="str">
        <f>_xlfn.XLOOKUP(Tabuľka9[[#This Row],[IČO]],Zlúčenie1[IČO],Zlúčenie1[cis_obce.okres_skratka])</f>
        <v>LC</v>
      </c>
    </row>
    <row r="4526" spans="1:10" hidden="1" x14ac:dyDescent="0.25">
      <c r="A4526" t="s">
        <v>81</v>
      </c>
      <c r="B4526" t="s">
        <v>120</v>
      </c>
      <c r="C4526" t="s">
        <v>10</v>
      </c>
      <c r="D4526"/>
      <c r="E4526" s="8">
        <v>8.5299999999999994</v>
      </c>
      <c r="F4526">
        <v>15</v>
      </c>
      <c r="G4526">
        <f>SUM(Tabuľka9[[#This Row],[Predpokladané spotrebované množstvo 07-12/2022]]*Tabuľka9[[#This Row],[Cena MJ S  DPH]])</f>
        <v>127.94999999999999</v>
      </c>
      <c r="H4526" s="1">
        <v>160580</v>
      </c>
      <c r="I4526" t="str">
        <f>_xlfn.XLOOKUP(Tabuľka9[[#This Row],[IČO]],Zlúčenie1[IČO],Zlúčenie1[zariadenie_short])</f>
        <v>Gym Fiľakovo</v>
      </c>
      <c r="J4526" t="str">
        <f>_xlfn.XLOOKUP(Tabuľka9[[#This Row],[IČO]],Zlúčenie1[IČO],Zlúčenie1[cis_obce.okres_skratka])</f>
        <v>LC</v>
      </c>
    </row>
    <row r="4527" spans="1:10" hidden="1" x14ac:dyDescent="0.25">
      <c r="A4527" t="s">
        <v>81</v>
      </c>
      <c r="B4527" t="s">
        <v>121</v>
      </c>
      <c r="C4527" t="s">
        <v>10</v>
      </c>
      <c r="D4527"/>
      <c r="E4527" s="8"/>
      <c r="F4527"/>
      <c r="G4527">
        <f>SUM(Tabuľka9[[#This Row],[Predpokladané spotrebované množstvo 07-12/2022]]*Tabuľka9[[#This Row],[Cena MJ S  DPH]])</f>
        <v>0</v>
      </c>
      <c r="H4527" s="1">
        <v>160580</v>
      </c>
      <c r="I4527" t="str">
        <f>_xlfn.XLOOKUP(Tabuľka9[[#This Row],[IČO]],Zlúčenie1[IČO],Zlúčenie1[zariadenie_short])</f>
        <v>Gym Fiľakovo</v>
      </c>
      <c r="J4527" t="str">
        <f>_xlfn.XLOOKUP(Tabuľka9[[#This Row],[IČO]],Zlúčenie1[IČO],Zlúčenie1[cis_obce.okres_skratka])</f>
        <v>LC</v>
      </c>
    </row>
    <row r="4528" spans="1:10" hidden="1" x14ac:dyDescent="0.25">
      <c r="A4528" t="s">
        <v>122</v>
      </c>
      <c r="B4528" t="s">
        <v>123</v>
      </c>
      <c r="C4528" t="s">
        <v>10</v>
      </c>
      <c r="D4528"/>
      <c r="E4528" s="8"/>
      <c r="F4528"/>
      <c r="G4528">
        <f>SUM(Tabuľka9[[#This Row],[Predpokladané spotrebované množstvo 07-12/2022]]*Tabuľka9[[#This Row],[Cena MJ S  DPH]])</f>
        <v>0</v>
      </c>
      <c r="H4528" s="1">
        <v>160580</v>
      </c>
      <c r="I4528" t="str">
        <f>_xlfn.XLOOKUP(Tabuľka9[[#This Row],[IČO]],Zlúčenie1[IČO],Zlúčenie1[zariadenie_short])</f>
        <v>Gym Fiľakovo</v>
      </c>
      <c r="J4528" t="str">
        <f>_xlfn.XLOOKUP(Tabuľka9[[#This Row],[IČO]],Zlúčenie1[IČO],Zlúčenie1[cis_obce.okres_skratka])</f>
        <v>LC</v>
      </c>
    </row>
    <row r="4529" spans="1:10" hidden="1" x14ac:dyDescent="0.25">
      <c r="A4529" t="s">
        <v>122</v>
      </c>
      <c r="B4529" t="s">
        <v>124</v>
      </c>
      <c r="C4529" t="s">
        <v>10</v>
      </c>
      <c r="D4529"/>
      <c r="E4529" s="8">
        <v>4.05</v>
      </c>
      <c r="F4529"/>
      <c r="G4529">
        <f>SUM(Tabuľka9[[#This Row],[Predpokladané spotrebované množstvo 07-12/2022]]*Tabuľka9[[#This Row],[Cena MJ S  DPH]])</f>
        <v>0</v>
      </c>
      <c r="H4529" s="1">
        <v>160580</v>
      </c>
      <c r="I4529" t="str">
        <f>_xlfn.XLOOKUP(Tabuľka9[[#This Row],[IČO]],Zlúčenie1[IČO],Zlúčenie1[zariadenie_short])</f>
        <v>Gym Fiľakovo</v>
      </c>
      <c r="J4529" t="str">
        <f>_xlfn.XLOOKUP(Tabuľka9[[#This Row],[IČO]],Zlúčenie1[IČO],Zlúčenie1[cis_obce.okres_skratka])</f>
        <v>LC</v>
      </c>
    </row>
    <row r="4530" spans="1:10" hidden="1" x14ac:dyDescent="0.25">
      <c r="A4530" t="s">
        <v>122</v>
      </c>
      <c r="B4530" t="s">
        <v>125</v>
      </c>
      <c r="C4530" t="s">
        <v>10</v>
      </c>
      <c r="D4530"/>
      <c r="E4530" s="8">
        <v>5.03</v>
      </c>
      <c r="F4530"/>
      <c r="G4530">
        <f>SUM(Tabuľka9[[#This Row],[Predpokladané spotrebované množstvo 07-12/2022]]*Tabuľka9[[#This Row],[Cena MJ S  DPH]])</f>
        <v>0</v>
      </c>
      <c r="H4530" s="1">
        <v>160580</v>
      </c>
      <c r="I4530" t="str">
        <f>_xlfn.XLOOKUP(Tabuľka9[[#This Row],[IČO]],Zlúčenie1[IČO],Zlúčenie1[zariadenie_short])</f>
        <v>Gym Fiľakovo</v>
      </c>
      <c r="J4530" t="str">
        <f>_xlfn.XLOOKUP(Tabuľka9[[#This Row],[IČO]],Zlúčenie1[IČO],Zlúčenie1[cis_obce.okres_skratka])</f>
        <v>LC</v>
      </c>
    </row>
    <row r="4531" spans="1:10" hidden="1" x14ac:dyDescent="0.25">
      <c r="A4531" t="s">
        <v>122</v>
      </c>
      <c r="B4531" t="s">
        <v>127</v>
      </c>
      <c r="C4531" t="s">
        <v>10</v>
      </c>
      <c r="D4531"/>
      <c r="E4531" s="8"/>
      <c r="F4531"/>
      <c r="G4531">
        <f>SUM(Tabuľka9[[#This Row],[Predpokladané spotrebované množstvo 07-12/2022]]*Tabuľka9[[#This Row],[Cena MJ S  DPH]])</f>
        <v>0</v>
      </c>
      <c r="H4531" s="1">
        <v>160580</v>
      </c>
      <c r="I4531" t="str">
        <f>_xlfn.XLOOKUP(Tabuľka9[[#This Row],[IČO]],Zlúčenie1[IČO],Zlúčenie1[zariadenie_short])</f>
        <v>Gym Fiľakovo</v>
      </c>
      <c r="J4531" t="str">
        <f>_xlfn.XLOOKUP(Tabuľka9[[#This Row],[IČO]],Zlúčenie1[IČO],Zlúčenie1[cis_obce.okres_skratka])</f>
        <v>LC</v>
      </c>
    </row>
    <row r="4532" spans="1:10" hidden="1" x14ac:dyDescent="0.25">
      <c r="A4532" t="s">
        <v>122</v>
      </c>
      <c r="B4532" t="s">
        <v>128</v>
      </c>
      <c r="C4532" t="s">
        <v>10</v>
      </c>
      <c r="D4532"/>
      <c r="E4532" s="8"/>
      <c r="F4532"/>
      <c r="G4532">
        <f>SUM(Tabuľka9[[#This Row],[Predpokladané spotrebované množstvo 07-12/2022]]*Tabuľka9[[#This Row],[Cena MJ S  DPH]])</f>
        <v>0</v>
      </c>
      <c r="H4532" s="1">
        <v>160580</v>
      </c>
      <c r="I4532" t="str">
        <f>_xlfn.XLOOKUP(Tabuľka9[[#This Row],[IČO]],Zlúčenie1[IČO],Zlúčenie1[zariadenie_short])</f>
        <v>Gym Fiľakovo</v>
      </c>
      <c r="J4532" t="str">
        <f>_xlfn.XLOOKUP(Tabuľka9[[#This Row],[IČO]],Zlúčenie1[IČO],Zlúčenie1[cis_obce.okres_skratka])</f>
        <v>LC</v>
      </c>
    </row>
    <row r="4533" spans="1:10" hidden="1" x14ac:dyDescent="0.25">
      <c r="A4533" t="s">
        <v>122</v>
      </c>
      <c r="B4533" t="s">
        <v>129</v>
      </c>
      <c r="C4533" t="s">
        <v>10</v>
      </c>
      <c r="D4533"/>
      <c r="E4533" s="8"/>
      <c r="F4533"/>
      <c r="G4533">
        <f>SUM(Tabuľka9[[#This Row],[Predpokladané spotrebované množstvo 07-12/2022]]*Tabuľka9[[#This Row],[Cena MJ S  DPH]])</f>
        <v>0</v>
      </c>
      <c r="H4533" s="1">
        <v>160580</v>
      </c>
      <c r="I4533" t="str">
        <f>_xlfn.XLOOKUP(Tabuľka9[[#This Row],[IČO]],Zlúčenie1[IČO],Zlúčenie1[zariadenie_short])</f>
        <v>Gym Fiľakovo</v>
      </c>
      <c r="J4533" t="str">
        <f>_xlfn.XLOOKUP(Tabuľka9[[#This Row],[IČO]],Zlúčenie1[IČO],Zlúčenie1[cis_obce.okres_skratka])</f>
        <v>LC</v>
      </c>
    </row>
    <row r="4534" spans="1:10" hidden="1" x14ac:dyDescent="0.25">
      <c r="A4534" t="s">
        <v>122</v>
      </c>
      <c r="B4534" t="s">
        <v>130</v>
      </c>
      <c r="C4534" t="s">
        <v>10</v>
      </c>
      <c r="D4534"/>
      <c r="E4534" s="8"/>
      <c r="F4534"/>
      <c r="G4534">
        <f>SUM(Tabuľka9[[#This Row],[Predpokladané spotrebované množstvo 07-12/2022]]*Tabuľka9[[#This Row],[Cena MJ S  DPH]])</f>
        <v>0</v>
      </c>
      <c r="H4534" s="1">
        <v>160580</v>
      </c>
      <c r="I4534" t="str">
        <f>_xlfn.XLOOKUP(Tabuľka9[[#This Row],[IČO]],Zlúčenie1[IČO],Zlúčenie1[zariadenie_short])</f>
        <v>Gym Fiľakovo</v>
      </c>
      <c r="J4534" t="str">
        <f>_xlfn.XLOOKUP(Tabuľka9[[#This Row],[IČO]],Zlúčenie1[IČO],Zlúčenie1[cis_obce.okres_skratka])</f>
        <v>LC</v>
      </c>
    </row>
    <row r="4535" spans="1:10" hidden="1" x14ac:dyDescent="0.25">
      <c r="A4535" t="s">
        <v>122</v>
      </c>
      <c r="B4535" t="s">
        <v>131</v>
      </c>
      <c r="C4535" t="s">
        <v>10</v>
      </c>
      <c r="D4535"/>
      <c r="E4535" s="8"/>
      <c r="F4535"/>
      <c r="G4535">
        <f>SUM(Tabuľka9[[#This Row],[Predpokladané spotrebované množstvo 07-12/2022]]*Tabuľka9[[#This Row],[Cena MJ S  DPH]])</f>
        <v>0</v>
      </c>
      <c r="H4535" s="1">
        <v>160580</v>
      </c>
      <c r="I4535" t="str">
        <f>_xlfn.XLOOKUP(Tabuľka9[[#This Row],[IČO]],Zlúčenie1[IČO],Zlúčenie1[zariadenie_short])</f>
        <v>Gym Fiľakovo</v>
      </c>
      <c r="J4535" t="str">
        <f>_xlfn.XLOOKUP(Tabuľka9[[#This Row],[IČO]],Zlúčenie1[IČO],Zlúčenie1[cis_obce.okres_skratka])</f>
        <v>LC</v>
      </c>
    </row>
    <row r="4536" spans="1:10" hidden="1" x14ac:dyDescent="0.25">
      <c r="A4536" t="s">
        <v>122</v>
      </c>
      <c r="B4536" t="s">
        <v>132</v>
      </c>
      <c r="C4536" t="s">
        <v>10</v>
      </c>
      <c r="D4536"/>
      <c r="E4536" s="8"/>
      <c r="F4536"/>
      <c r="G4536">
        <f>SUM(Tabuľka9[[#This Row],[Predpokladané spotrebované množstvo 07-12/2022]]*Tabuľka9[[#This Row],[Cena MJ S  DPH]])</f>
        <v>0</v>
      </c>
      <c r="H4536" s="1">
        <v>160580</v>
      </c>
      <c r="I4536" t="str">
        <f>_xlfn.XLOOKUP(Tabuľka9[[#This Row],[IČO]],Zlúčenie1[IČO],Zlúčenie1[zariadenie_short])</f>
        <v>Gym Fiľakovo</v>
      </c>
      <c r="J4536" t="str">
        <f>_xlfn.XLOOKUP(Tabuľka9[[#This Row],[IČO]],Zlúčenie1[IČO],Zlúčenie1[cis_obce.okres_skratka])</f>
        <v>LC</v>
      </c>
    </row>
    <row r="4537" spans="1:10" hidden="1" x14ac:dyDescent="0.25">
      <c r="A4537" t="s">
        <v>122</v>
      </c>
      <c r="B4537" t="s">
        <v>134</v>
      </c>
      <c r="C4537" t="s">
        <v>10</v>
      </c>
      <c r="D4537"/>
      <c r="E4537" s="8"/>
      <c r="F4537"/>
      <c r="G4537">
        <f>SUM(Tabuľka9[[#This Row],[Predpokladané spotrebované množstvo 07-12/2022]]*Tabuľka9[[#This Row],[Cena MJ S  DPH]])</f>
        <v>0</v>
      </c>
      <c r="H4537" s="1">
        <v>160580</v>
      </c>
      <c r="I4537" t="str">
        <f>_xlfn.XLOOKUP(Tabuľka9[[#This Row],[IČO]],Zlúčenie1[IČO],Zlúčenie1[zariadenie_short])</f>
        <v>Gym Fiľakovo</v>
      </c>
      <c r="J4537" t="str">
        <f>_xlfn.XLOOKUP(Tabuľka9[[#This Row],[IČO]],Zlúčenie1[IČO],Zlúčenie1[cis_obce.okres_skratka])</f>
        <v>LC</v>
      </c>
    </row>
    <row r="4538" spans="1:10" hidden="1" x14ac:dyDescent="0.25">
      <c r="A4538" t="s">
        <v>122</v>
      </c>
      <c r="B4538" t="s">
        <v>135</v>
      </c>
      <c r="C4538" t="s">
        <v>10</v>
      </c>
      <c r="D4538"/>
      <c r="E4538" s="8"/>
      <c r="F4538"/>
      <c r="G4538">
        <f>SUM(Tabuľka9[[#This Row],[Predpokladané spotrebované množstvo 07-12/2022]]*Tabuľka9[[#This Row],[Cena MJ S  DPH]])</f>
        <v>0</v>
      </c>
      <c r="H4538" s="1">
        <v>160580</v>
      </c>
      <c r="I4538" t="str">
        <f>_xlfn.XLOOKUP(Tabuľka9[[#This Row],[IČO]],Zlúčenie1[IČO],Zlúčenie1[zariadenie_short])</f>
        <v>Gym Fiľakovo</v>
      </c>
      <c r="J4538" t="str">
        <f>_xlfn.XLOOKUP(Tabuľka9[[#This Row],[IČO]],Zlúčenie1[IČO],Zlúčenie1[cis_obce.okres_skratka])</f>
        <v>LC</v>
      </c>
    </row>
    <row r="4539" spans="1:10" hidden="1" x14ac:dyDescent="0.25">
      <c r="A4539" t="s">
        <v>122</v>
      </c>
      <c r="B4539" t="s">
        <v>136</v>
      </c>
      <c r="C4539" t="s">
        <v>10</v>
      </c>
      <c r="D4539"/>
      <c r="E4539" s="8"/>
      <c r="F4539"/>
      <c r="G4539">
        <f>SUM(Tabuľka9[[#This Row],[Predpokladané spotrebované množstvo 07-12/2022]]*Tabuľka9[[#This Row],[Cena MJ S  DPH]])</f>
        <v>0</v>
      </c>
      <c r="H4539" s="1">
        <v>160580</v>
      </c>
      <c r="I4539" t="str">
        <f>_xlfn.XLOOKUP(Tabuľka9[[#This Row],[IČO]],Zlúčenie1[IČO],Zlúčenie1[zariadenie_short])</f>
        <v>Gym Fiľakovo</v>
      </c>
      <c r="J4539" t="str">
        <f>_xlfn.XLOOKUP(Tabuľka9[[#This Row],[IČO]],Zlúčenie1[IČO],Zlúčenie1[cis_obce.okres_skratka])</f>
        <v>LC</v>
      </c>
    </row>
    <row r="4540" spans="1:10" hidden="1" x14ac:dyDescent="0.25">
      <c r="A4540" t="s">
        <v>122</v>
      </c>
      <c r="B4540" t="s">
        <v>137</v>
      </c>
      <c r="C4540" t="s">
        <v>10</v>
      </c>
      <c r="D4540"/>
      <c r="E4540" s="8"/>
      <c r="F4540"/>
      <c r="G4540">
        <f>SUM(Tabuľka9[[#This Row],[Predpokladané spotrebované množstvo 07-12/2022]]*Tabuľka9[[#This Row],[Cena MJ S  DPH]])</f>
        <v>0</v>
      </c>
      <c r="H4540" s="1">
        <v>160580</v>
      </c>
      <c r="I4540" t="str">
        <f>_xlfn.XLOOKUP(Tabuľka9[[#This Row],[IČO]],Zlúčenie1[IČO],Zlúčenie1[zariadenie_short])</f>
        <v>Gym Fiľakovo</v>
      </c>
      <c r="J4540" t="str">
        <f>_xlfn.XLOOKUP(Tabuľka9[[#This Row],[IČO]],Zlúčenie1[IČO],Zlúčenie1[cis_obce.okres_skratka])</f>
        <v>LC</v>
      </c>
    </row>
    <row r="4541" spans="1:10" hidden="1" x14ac:dyDescent="0.25">
      <c r="A4541" t="s">
        <v>122</v>
      </c>
      <c r="B4541" t="s">
        <v>138</v>
      </c>
      <c r="C4541" t="s">
        <v>10</v>
      </c>
      <c r="D4541"/>
      <c r="E4541" s="8"/>
      <c r="F4541"/>
      <c r="G4541">
        <f>SUM(Tabuľka9[[#This Row],[Predpokladané spotrebované množstvo 07-12/2022]]*Tabuľka9[[#This Row],[Cena MJ S  DPH]])</f>
        <v>0</v>
      </c>
      <c r="H4541" s="1">
        <v>160580</v>
      </c>
      <c r="I4541" t="str">
        <f>_xlfn.XLOOKUP(Tabuľka9[[#This Row],[IČO]],Zlúčenie1[IČO],Zlúčenie1[zariadenie_short])</f>
        <v>Gym Fiľakovo</v>
      </c>
      <c r="J4541" t="str">
        <f>_xlfn.XLOOKUP(Tabuľka9[[#This Row],[IČO]],Zlúčenie1[IČO],Zlúčenie1[cis_obce.okres_skratka])</f>
        <v>LC</v>
      </c>
    </row>
    <row r="4542" spans="1:10" hidden="1" x14ac:dyDescent="0.25">
      <c r="A4542" t="s">
        <v>122</v>
      </c>
      <c r="B4542" t="s">
        <v>139</v>
      </c>
      <c r="C4542" t="s">
        <v>10</v>
      </c>
      <c r="D4542"/>
      <c r="E4542" s="8"/>
      <c r="F4542"/>
      <c r="G4542">
        <f>SUM(Tabuľka9[[#This Row],[Predpokladané spotrebované množstvo 07-12/2022]]*Tabuľka9[[#This Row],[Cena MJ S  DPH]])</f>
        <v>0</v>
      </c>
      <c r="H4542" s="1">
        <v>160580</v>
      </c>
      <c r="I4542" t="str">
        <f>_xlfn.XLOOKUP(Tabuľka9[[#This Row],[IČO]],Zlúčenie1[IČO],Zlúčenie1[zariadenie_short])</f>
        <v>Gym Fiľakovo</v>
      </c>
      <c r="J4542" t="str">
        <f>_xlfn.XLOOKUP(Tabuľka9[[#This Row],[IČO]],Zlúčenie1[IČO],Zlúčenie1[cis_obce.okres_skratka])</f>
        <v>LC</v>
      </c>
    </row>
    <row r="4543" spans="1:10" hidden="1" x14ac:dyDescent="0.25">
      <c r="A4543" t="s">
        <v>122</v>
      </c>
      <c r="B4543" t="s">
        <v>140</v>
      </c>
      <c r="C4543" t="s">
        <v>10</v>
      </c>
      <c r="D4543"/>
      <c r="E4543" s="8"/>
      <c r="F4543"/>
      <c r="G4543">
        <f>SUM(Tabuľka9[[#This Row],[Predpokladané spotrebované množstvo 07-12/2022]]*Tabuľka9[[#This Row],[Cena MJ S  DPH]])</f>
        <v>0</v>
      </c>
      <c r="H4543" s="1">
        <v>160580</v>
      </c>
      <c r="I4543" t="str">
        <f>_xlfn.XLOOKUP(Tabuľka9[[#This Row],[IČO]],Zlúčenie1[IČO],Zlúčenie1[zariadenie_short])</f>
        <v>Gym Fiľakovo</v>
      </c>
      <c r="J4543" t="str">
        <f>_xlfn.XLOOKUP(Tabuľka9[[#This Row],[IČO]],Zlúčenie1[IČO],Zlúčenie1[cis_obce.okres_skratka])</f>
        <v>LC</v>
      </c>
    </row>
    <row r="4544" spans="1:10" hidden="1" x14ac:dyDescent="0.25">
      <c r="A4544" t="s">
        <v>122</v>
      </c>
      <c r="B4544" t="s">
        <v>141</v>
      </c>
      <c r="C4544" t="s">
        <v>10</v>
      </c>
      <c r="D4544"/>
      <c r="E4544" s="8"/>
      <c r="F4544"/>
      <c r="G4544">
        <f>SUM(Tabuľka9[[#This Row],[Predpokladané spotrebované množstvo 07-12/2022]]*Tabuľka9[[#This Row],[Cena MJ S  DPH]])</f>
        <v>0</v>
      </c>
      <c r="H4544" s="1">
        <v>160580</v>
      </c>
      <c r="I4544" t="str">
        <f>_xlfn.XLOOKUP(Tabuľka9[[#This Row],[IČO]],Zlúčenie1[IČO],Zlúčenie1[zariadenie_short])</f>
        <v>Gym Fiľakovo</v>
      </c>
      <c r="J4544" t="str">
        <f>_xlfn.XLOOKUP(Tabuľka9[[#This Row],[IČO]],Zlúčenie1[IČO],Zlúčenie1[cis_obce.okres_skratka])</f>
        <v>LC</v>
      </c>
    </row>
    <row r="4545" spans="1:10" hidden="1" x14ac:dyDescent="0.25">
      <c r="A4545" t="s">
        <v>122</v>
      </c>
      <c r="B4545" t="s">
        <v>142</v>
      </c>
      <c r="C4545" t="s">
        <v>10</v>
      </c>
      <c r="D4545"/>
      <c r="E4545" s="8"/>
      <c r="F4545"/>
      <c r="G4545">
        <f>SUM(Tabuľka9[[#This Row],[Predpokladané spotrebované množstvo 07-12/2022]]*Tabuľka9[[#This Row],[Cena MJ S  DPH]])</f>
        <v>0</v>
      </c>
      <c r="H4545" s="1">
        <v>160580</v>
      </c>
      <c r="I4545" t="str">
        <f>_xlfn.XLOOKUP(Tabuľka9[[#This Row],[IČO]],Zlúčenie1[IČO],Zlúčenie1[zariadenie_short])</f>
        <v>Gym Fiľakovo</v>
      </c>
      <c r="J4545" t="str">
        <f>_xlfn.XLOOKUP(Tabuľka9[[#This Row],[IČO]],Zlúčenie1[IČO],Zlúčenie1[cis_obce.okres_skratka])</f>
        <v>LC</v>
      </c>
    </row>
    <row r="4546" spans="1:10" hidden="1" x14ac:dyDescent="0.25">
      <c r="A4546" t="s">
        <v>122</v>
      </c>
      <c r="B4546" t="s">
        <v>143</v>
      </c>
      <c r="C4546" t="s">
        <v>10</v>
      </c>
      <c r="D4546"/>
      <c r="E4546" s="8"/>
      <c r="F4546"/>
      <c r="G4546">
        <f>SUM(Tabuľka9[[#This Row],[Predpokladané spotrebované množstvo 07-12/2022]]*Tabuľka9[[#This Row],[Cena MJ S  DPH]])</f>
        <v>0</v>
      </c>
      <c r="H4546" s="1">
        <v>160580</v>
      </c>
      <c r="I4546" t="str">
        <f>_xlfn.XLOOKUP(Tabuľka9[[#This Row],[IČO]],Zlúčenie1[IČO],Zlúčenie1[zariadenie_short])</f>
        <v>Gym Fiľakovo</v>
      </c>
      <c r="J4546" t="str">
        <f>_xlfn.XLOOKUP(Tabuľka9[[#This Row],[IČO]],Zlúčenie1[IČO],Zlúčenie1[cis_obce.okres_skratka])</f>
        <v>LC</v>
      </c>
    </row>
    <row r="4547" spans="1:10" hidden="1" x14ac:dyDescent="0.25">
      <c r="A4547" t="s">
        <v>122</v>
      </c>
      <c r="B4547" t="s">
        <v>144</v>
      </c>
      <c r="C4547" t="s">
        <v>10</v>
      </c>
      <c r="D4547"/>
      <c r="E4547" s="8"/>
      <c r="F4547"/>
      <c r="G4547">
        <f>SUM(Tabuľka9[[#This Row],[Predpokladané spotrebované množstvo 07-12/2022]]*Tabuľka9[[#This Row],[Cena MJ S  DPH]])</f>
        <v>0</v>
      </c>
      <c r="H4547" s="1">
        <v>160580</v>
      </c>
      <c r="I4547" t="str">
        <f>_xlfn.XLOOKUP(Tabuľka9[[#This Row],[IČO]],Zlúčenie1[IČO],Zlúčenie1[zariadenie_short])</f>
        <v>Gym Fiľakovo</v>
      </c>
      <c r="J4547" t="str">
        <f>_xlfn.XLOOKUP(Tabuľka9[[#This Row],[IČO]],Zlúčenie1[IČO],Zlúčenie1[cis_obce.okres_skratka])</f>
        <v>LC</v>
      </c>
    </row>
    <row r="4548" spans="1:10" hidden="1" x14ac:dyDescent="0.25">
      <c r="A4548" t="s">
        <v>122</v>
      </c>
      <c r="B4548" t="s">
        <v>145</v>
      </c>
      <c r="C4548" t="s">
        <v>10</v>
      </c>
      <c r="D4548"/>
      <c r="E4548" s="8"/>
      <c r="F4548"/>
      <c r="G4548">
        <f>SUM(Tabuľka9[[#This Row],[Predpokladané spotrebované množstvo 07-12/2022]]*Tabuľka9[[#This Row],[Cena MJ S  DPH]])</f>
        <v>0</v>
      </c>
      <c r="H4548" s="1">
        <v>160580</v>
      </c>
      <c r="I4548" t="str">
        <f>_xlfn.XLOOKUP(Tabuľka9[[#This Row],[IČO]],Zlúčenie1[IČO],Zlúčenie1[zariadenie_short])</f>
        <v>Gym Fiľakovo</v>
      </c>
      <c r="J4548" t="str">
        <f>_xlfn.XLOOKUP(Tabuľka9[[#This Row],[IČO]],Zlúčenie1[IČO],Zlúčenie1[cis_obce.okres_skratka])</f>
        <v>LC</v>
      </c>
    </row>
    <row r="4549" spans="1:10" hidden="1" x14ac:dyDescent="0.25">
      <c r="A4549" t="s">
        <v>122</v>
      </c>
      <c r="B4549" t="s">
        <v>146</v>
      </c>
      <c r="C4549" t="s">
        <v>10</v>
      </c>
      <c r="D4549"/>
      <c r="E4549" s="8"/>
      <c r="F4549"/>
      <c r="G4549">
        <f>SUM(Tabuľka9[[#This Row],[Predpokladané spotrebované množstvo 07-12/2022]]*Tabuľka9[[#This Row],[Cena MJ S  DPH]])</f>
        <v>0</v>
      </c>
      <c r="H4549" s="1">
        <v>160580</v>
      </c>
      <c r="I4549" t="str">
        <f>_xlfn.XLOOKUP(Tabuľka9[[#This Row],[IČO]],Zlúčenie1[IČO],Zlúčenie1[zariadenie_short])</f>
        <v>Gym Fiľakovo</v>
      </c>
      <c r="J4549" t="str">
        <f>_xlfn.XLOOKUP(Tabuľka9[[#This Row],[IČO]],Zlúčenie1[IČO],Zlúčenie1[cis_obce.okres_skratka])</f>
        <v>LC</v>
      </c>
    </row>
    <row r="4550" spans="1:10" hidden="1" x14ac:dyDescent="0.25">
      <c r="A4550" t="s">
        <v>122</v>
      </c>
      <c r="B4550" t="s">
        <v>147</v>
      </c>
      <c r="C4550" t="s">
        <v>10</v>
      </c>
      <c r="D4550"/>
      <c r="E4550" s="8"/>
      <c r="F4550"/>
      <c r="G4550">
        <f>SUM(Tabuľka9[[#This Row],[Predpokladané spotrebované množstvo 07-12/2022]]*Tabuľka9[[#This Row],[Cena MJ S  DPH]])</f>
        <v>0</v>
      </c>
      <c r="H4550" s="1">
        <v>160580</v>
      </c>
      <c r="I4550" t="str">
        <f>_xlfn.XLOOKUP(Tabuľka9[[#This Row],[IČO]],Zlúčenie1[IČO],Zlúčenie1[zariadenie_short])</f>
        <v>Gym Fiľakovo</v>
      </c>
      <c r="J4550" t="str">
        <f>_xlfn.XLOOKUP(Tabuľka9[[#This Row],[IČO]],Zlúčenie1[IČO],Zlúčenie1[cis_obce.okres_skratka])</f>
        <v>LC</v>
      </c>
    </row>
    <row r="4551" spans="1:10" hidden="1" x14ac:dyDescent="0.25">
      <c r="A4551" t="s">
        <v>122</v>
      </c>
      <c r="B4551" t="s">
        <v>148</v>
      </c>
      <c r="C4551" t="s">
        <v>10</v>
      </c>
      <c r="D4551"/>
      <c r="E4551" s="8"/>
      <c r="F4551"/>
      <c r="G4551">
        <f>SUM(Tabuľka9[[#This Row],[Predpokladané spotrebované množstvo 07-12/2022]]*Tabuľka9[[#This Row],[Cena MJ S  DPH]])</f>
        <v>0</v>
      </c>
      <c r="H4551" s="1">
        <v>160580</v>
      </c>
      <c r="I4551" t="str">
        <f>_xlfn.XLOOKUP(Tabuľka9[[#This Row],[IČO]],Zlúčenie1[IČO],Zlúčenie1[zariadenie_short])</f>
        <v>Gym Fiľakovo</v>
      </c>
      <c r="J4551" t="str">
        <f>_xlfn.XLOOKUP(Tabuľka9[[#This Row],[IČO]],Zlúčenie1[IČO],Zlúčenie1[cis_obce.okres_skratka])</f>
        <v>LC</v>
      </c>
    </row>
    <row r="4552" spans="1:10" hidden="1" x14ac:dyDescent="0.25">
      <c r="A4552" t="s">
        <v>122</v>
      </c>
      <c r="B4552" t="s">
        <v>149</v>
      </c>
      <c r="C4552" t="s">
        <v>10</v>
      </c>
      <c r="D4552"/>
      <c r="E4552" s="8"/>
      <c r="F4552"/>
      <c r="G4552">
        <f>SUM(Tabuľka9[[#This Row],[Predpokladané spotrebované množstvo 07-12/2022]]*Tabuľka9[[#This Row],[Cena MJ S  DPH]])</f>
        <v>0</v>
      </c>
      <c r="H4552" s="1">
        <v>160580</v>
      </c>
      <c r="I4552" t="str">
        <f>_xlfn.XLOOKUP(Tabuľka9[[#This Row],[IČO]],Zlúčenie1[IČO],Zlúčenie1[zariadenie_short])</f>
        <v>Gym Fiľakovo</v>
      </c>
      <c r="J4552" t="str">
        <f>_xlfn.XLOOKUP(Tabuľka9[[#This Row],[IČO]],Zlúčenie1[IČO],Zlúčenie1[cis_obce.okres_skratka])</f>
        <v>LC</v>
      </c>
    </row>
    <row r="4553" spans="1:10" hidden="1" x14ac:dyDescent="0.25">
      <c r="A4553" t="s">
        <v>122</v>
      </c>
      <c r="B4553" t="s">
        <v>150</v>
      </c>
      <c r="C4553" t="s">
        <v>10</v>
      </c>
      <c r="D4553"/>
      <c r="E4553" s="8"/>
      <c r="F4553"/>
      <c r="G4553">
        <f>SUM(Tabuľka9[[#This Row],[Predpokladané spotrebované množstvo 07-12/2022]]*Tabuľka9[[#This Row],[Cena MJ S  DPH]])</f>
        <v>0</v>
      </c>
      <c r="H4553" s="1">
        <v>160580</v>
      </c>
      <c r="I4553" t="str">
        <f>_xlfn.XLOOKUP(Tabuľka9[[#This Row],[IČO]],Zlúčenie1[IČO],Zlúčenie1[zariadenie_short])</f>
        <v>Gym Fiľakovo</v>
      </c>
      <c r="J4553" t="str">
        <f>_xlfn.XLOOKUP(Tabuľka9[[#This Row],[IČO]],Zlúčenie1[IČO],Zlúčenie1[cis_obce.okres_skratka])</f>
        <v>LC</v>
      </c>
    </row>
    <row r="4554" spans="1:10" hidden="1" x14ac:dyDescent="0.25">
      <c r="A4554" t="s">
        <v>122</v>
      </c>
      <c r="B4554" t="s">
        <v>151</v>
      </c>
      <c r="C4554" t="s">
        <v>10</v>
      </c>
      <c r="D4554"/>
      <c r="E4554" s="8">
        <v>7.2</v>
      </c>
      <c r="F4554"/>
      <c r="G4554">
        <f>SUM(Tabuľka9[[#This Row],[Predpokladané spotrebované množstvo 07-12/2022]]*Tabuľka9[[#This Row],[Cena MJ S  DPH]])</f>
        <v>0</v>
      </c>
      <c r="H4554" s="1">
        <v>160580</v>
      </c>
      <c r="I4554" t="str">
        <f>_xlfn.XLOOKUP(Tabuľka9[[#This Row],[IČO]],Zlúčenie1[IČO],Zlúčenie1[zariadenie_short])</f>
        <v>Gym Fiľakovo</v>
      </c>
      <c r="J4554" t="str">
        <f>_xlfn.XLOOKUP(Tabuľka9[[#This Row],[IČO]],Zlúčenie1[IČO],Zlúčenie1[cis_obce.okres_skratka])</f>
        <v>LC</v>
      </c>
    </row>
    <row r="4555" spans="1:10" hidden="1" x14ac:dyDescent="0.25">
      <c r="A4555" t="s">
        <v>122</v>
      </c>
      <c r="B4555" t="s">
        <v>152</v>
      </c>
      <c r="C4555" t="s">
        <v>10</v>
      </c>
      <c r="D4555"/>
      <c r="E4555" s="8"/>
      <c r="F4555"/>
      <c r="G4555">
        <f>SUM(Tabuľka9[[#This Row],[Predpokladané spotrebované množstvo 07-12/2022]]*Tabuľka9[[#This Row],[Cena MJ S  DPH]])</f>
        <v>0</v>
      </c>
      <c r="H4555" s="1">
        <v>160580</v>
      </c>
      <c r="I4555" t="str">
        <f>_xlfn.XLOOKUP(Tabuľka9[[#This Row],[IČO]],Zlúčenie1[IČO],Zlúčenie1[zariadenie_short])</f>
        <v>Gym Fiľakovo</v>
      </c>
      <c r="J4555" t="str">
        <f>_xlfn.XLOOKUP(Tabuľka9[[#This Row],[IČO]],Zlúčenie1[IČO],Zlúčenie1[cis_obce.okres_skratka])</f>
        <v>LC</v>
      </c>
    </row>
    <row r="4556" spans="1:10" hidden="1" x14ac:dyDescent="0.25">
      <c r="A4556" t="s">
        <v>122</v>
      </c>
      <c r="B4556" t="s">
        <v>153</v>
      </c>
      <c r="C4556" t="s">
        <v>10</v>
      </c>
      <c r="D4556"/>
      <c r="E4556" s="8"/>
      <c r="F4556"/>
      <c r="G4556">
        <f>SUM(Tabuľka9[[#This Row],[Predpokladané spotrebované množstvo 07-12/2022]]*Tabuľka9[[#This Row],[Cena MJ S  DPH]])</f>
        <v>0</v>
      </c>
      <c r="H4556" s="1">
        <v>160580</v>
      </c>
      <c r="I4556" t="str">
        <f>_xlfn.XLOOKUP(Tabuľka9[[#This Row],[IČO]],Zlúčenie1[IČO],Zlúčenie1[zariadenie_short])</f>
        <v>Gym Fiľakovo</v>
      </c>
      <c r="J4556" t="str">
        <f>_xlfn.XLOOKUP(Tabuľka9[[#This Row],[IČO]],Zlúčenie1[IČO],Zlúčenie1[cis_obce.okres_skratka])</f>
        <v>LC</v>
      </c>
    </row>
    <row r="4557" spans="1:10" hidden="1" x14ac:dyDescent="0.25">
      <c r="A4557" t="s">
        <v>122</v>
      </c>
      <c r="B4557" t="s">
        <v>154</v>
      </c>
      <c r="C4557" t="s">
        <v>10</v>
      </c>
      <c r="D4557"/>
      <c r="E4557" s="8"/>
      <c r="F4557"/>
      <c r="G4557">
        <f>SUM(Tabuľka9[[#This Row],[Predpokladané spotrebované množstvo 07-12/2022]]*Tabuľka9[[#This Row],[Cena MJ S  DPH]])</f>
        <v>0</v>
      </c>
      <c r="H4557" s="1">
        <v>160580</v>
      </c>
      <c r="I4557" t="str">
        <f>_xlfn.XLOOKUP(Tabuľka9[[#This Row],[IČO]],Zlúčenie1[IČO],Zlúčenie1[zariadenie_short])</f>
        <v>Gym Fiľakovo</v>
      </c>
      <c r="J4557" t="str">
        <f>_xlfn.XLOOKUP(Tabuľka9[[#This Row],[IČO]],Zlúčenie1[IČO],Zlúčenie1[cis_obce.okres_skratka])</f>
        <v>LC</v>
      </c>
    </row>
    <row r="4558" spans="1:10" hidden="1" x14ac:dyDescent="0.25">
      <c r="A4558" t="s">
        <v>122</v>
      </c>
      <c r="B4558" t="s">
        <v>155</v>
      </c>
      <c r="C4558" t="s">
        <v>10</v>
      </c>
      <c r="D4558"/>
      <c r="E4558" s="8"/>
      <c r="F4558"/>
      <c r="G4558">
        <f>SUM(Tabuľka9[[#This Row],[Predpokladané spotrebované množstvo 07-12/2022]]*Tabuľka9[[#This Row],[Cena MJ S  DPH]])</f>
        <v>0</v>
      </c>
      <c r="H4558" s="1">
        <v>160580</v>
      </c>
      <c r="I4558" t="str">
        <f>_xlfn.XLOOKUP(Tabuľka9[[#This Row],[IČO]],Zlúčenie1[IČO],Zlúčenie1[zariadenie_short])</f>
        <v>Gym Fiľakovo</v>
      </c>
      <c r="J4558" t="str">
        <f>_xlfn.XLOOKUP(Tabuľka9[[#This Row],[IČO]],Zlúčenie1[IČO],Zlúčenie1[cis_obce.okres_skratka])</f>
        <v>LC</v>
      </c>
    </row>
    <row r="4559" spans="1:10" hidden="1" x14ac:dyDescent="0.25">
      <c r="A4559" t="s">
        <v>122</v>
      </c>
      <c r="B4559" t="s">
        <v>156</v>
      </c>
      <c r="C4559" t="s">
        <v>10</v>
      </c>
      <c r="D4559"/>
      <c r="E4559" s="8"/>
      <c r="F4559"/>
      <c r="G4559">
        <f>SUM(Tabuľka9[[#This Row],[Predpokladané spotrebované množstvo 07-12/2022]]*Tabuľka9[[#This Row],[Cena MJ S  DPH]])</f>
        <v>0</v>
      </c>
      <c r="H4559" s="1">
        <v>160580</v>
      </c>
      <c r="I4559" t="str">
        <f>_xlfn.XLOOKUP(Tabuľka9[[#This Row],[IČO]],Zlúčenie1[IČO],Zlúčenie1[zariadenie_short])</f>
        <v>Gym Fiľakovo</v>
      </c>
      <c r="J4559" t="str">
        <f>_xlfn.XLOOKUP(Tabuľka9[[#This Row],[IČO]],Zlúčenie1[IČO],Zlúčenie1[cis_obce.okres_skratka])</f>
        <v>LC</v>
      </c>
    </row>
    <row r="4560" spans="1:10" hidden="1" x14ac:dyDescent="0.25">
      <c r="A4560" t="s">
        <v>122</v>
      </c>
      <c r="B4560" t="s">
        <v>157</v>
      </c>
      <c r="C4560" t="s">
        <v>10</v>
      </c>
      <c r="D4560"/>
      <c r="E4560" s="8"/>
      <c r="F4560"/>
      <c r="G4560">
        <f>SUM(Tabuľka9[[#This Row],[Predpokladané spotrebované množstvo 07-12/2022]]*Tabuľka9[[#This Row],[Cena MJ S  DPH]])</f>
        <v>0</v>
      </c>
      <c r="H4560" s="1">
        <v>160580</v>
      </c>
      <c r="I4560" t="str">
        <f>_xlfn.XLOOKUP(Tabuľka9[[#This Row],[IČO]],Zlúčenie1[IČO],Zlúčenie1[zariadenie_short])</f>
        <v>Gym Fiľakovo</v>
      </c>
      <c r="J4560" t="str">
        <f>_xlfn.XLOOKUP(Tabuľka9[[#This Row],[IČO]],Zlúčenie1[IČO],Zlúčenie1[cis_obce.okres_skratka])</f>
        <v>LC</v>
      </c>
    </row>
    <row r="4561" spans="1:10" hidden="1" x14ac:dyDescent="0.25">
      <c r="A4561" t="s">
        <v>122</v>
      </c>
      <c r="B4561" t="s">
        <v>158</v>
      </c>
      <c r="C4561" t="s">
        <v>10</v>
      </c>
      <c r="D4561"/>
      <c r="E4561" s="8"/>
      <c r="F4561"/>
      <c r="G4561">
        <f>SUM(Tabuľka9[[#This Row],[Predpokladané spotrebované množstvo 07-12/2022]]*Tabuľka9[[#This Row],[Cena MJ S  DPH]])</f>
        <v>0</v>
      </c>
      <c r="H4561" s="1">
        <v>160580</v>
      </c>
      <c r="I4561" t="str">
        <f>_xlfn.XLOOKUP(Tabuľka9[[#This Row],[IČO]],Zlúčenie1[IČO],Zlúčenie1[zariadenie_short])</f>
        <v>Gym Fiľakovo</v>
      </c>
      <c r="J4561" t="str">
        <f>_xlfn.XLOOKUP(Tabuľka9[[#This Row],[IČO]],Zlúčenie1[IČO],Zlúčenie1[cis_obce.okres_skratka])</f>
        <v>LC</v>
      </c>
    </row>
    <row r="4562" spans="1:10" hidden="1" x14ac:dyDescent="0.25">
      <c r="A4562" t="s">
        <v>122</v>
      </c>
      <c r="B4562" t="s">
        <v>159</v>
      </c>
      <c r="C4562" t="s">
        <v>10</v>
      </c>
      <c r="D4562"/>
      <c r="E4562" s="8"/>
      <c r="F4562"/>
      <c r="G4562">
        <f>SUM(Tabuľka9[[#This Row],[Predpokladané spotrebované množstvo 07-12/2022]]*Tabuľka9[[#This Row],[Cena MJ S  DPH]])</f>
        <v>0</v>
      </c>
      <c r="H4562" s="1">
        <v>160580</v>
      </c>
      <c r="I4562" t="str">
        <f>_xlfn.XLOOKUP(Tabuľka9[[#This Row],[IČO]],Zlúčenie1[IČO],Zlúčenie1[zariadenie_short])</f>
        <v>Gym Fiľakovo</v>
      </c>
      <c r="J4562" t="str">
        <f>_xlfn.XLOOKUP(Tabuľka9[[#This Row],[IČO]],Zlúčenie1[IČO],Zlúčenie1[cis_obce.okres_skratka])</f>
        <v>LC</v>
      </c>
    </row>
    <row r="4563" spans="1:10" hidden="1" x14ac:dyDescent="0.25">
      <c r="A4563" t="s">
        <v>122</v>
      </c>
      <c r="B4563" t="s">
        <v>160</v>
      </c>
      <c r="C4563" t="s">
        <v>10</v>
      </c>
      <c r="D4563"/>
      <c r="E4563" s="8"/>
      <c r="F4563"/>
      <c r="G4563">
        <f>SUM(Tabuľka9[[#This Row],[Predpokladané spotrebované množstvo 07-12/2022]]*Tabuľka9[[#This Row],[Cena MJ S  DPH]])</f>
        <v>0</v>
      </c>
      <c r="H4563" s="1">
        <v>160580</v>
      </c>
      <c r="I4563" t="str">
        <f>_xlfn.XLOOKUP(Tabuľka9[[#This Row],[IČO]],Zlúčenie1[IČO],Zlúčenie1[zariadenie_short])</f>
        <v>Gym Fiľakovo</v>
      </c>
      <c r="J4563" t="str">
        <f>_xlfn.XLOOKUP(Tabuľka9[[#This Row],[IČO]],Zlúčenie1[IČO],Zlúčenie1[cis_obce.okres_skratka])</f>
        <v>LC</v>
      </c>
    </row>
    <row r="4564" spans="1:10" hidden="1" x14ac:dyDescent="0.25">
      <c r="A4564" t="s">
        <v>122</v>
      </c>
      <c r="B4564" t="s">
        <v>161</v>
      </c>
      <c r="C4564" t="s">
        <v>10</v>
      </c>
      <c r="D4564"/>
      <c r="E4564" s="8"/>
      <c r="F4564"/>
      <c r="G4564">
        <f>SUM(Tabuľka9[[#This Row],[Predpokladané spotrebované množstvo 07-12/2022]]*Tabuľka9[[#This Row],[Cena MJ S  DPH]])</f>
        <v>0</v>
      </c>
      <c r="H4564" s="1">
        <v>160580</v>
      </c>
      <c r="I4564" t="str">
        <f>_xlfn.XLOOKUP(Tabuľka9[[#This Row],[IČO]],Zlúčenie1[IČO],Zlúčenie1[zariadenie_short])</f>
        <v>Gym Fiľakovo</v>
      </c>
      <c r="J4564" t="str">
        <f>_xlfn.XLOOKUP(Tabuľka9[[#This Row],[IČO]],Zlúčenie1[IČO],Zlúčenie1[cis_obce.okres_skratka])</f>
        <v>LC</v>
      </c>
    </row>
    <row r="4565" spans="1:10" hidden="1" x14ac:dyDescent="0.25">
      <c r="A4565" t="s">
        <v>122</v>
      </c>
      <c r="B4565" t="s">
        <v>162</v>
      </c>
      <c r="C4565" t="s">
        <v>10</v>
      </c>
      <c r="D4565"/>
      <c r="E4565" s="8"/>
      <c r="F4565"/>
      <c r="G4565">
        <f>SUM(Tabuľka9[[#This Row],[Predpokladané spotrebované množstvo 07-12/2022]]*Tabuľka9[[#This Row],[Cena MJ S  DPH]])</f>
        <v>0</v>
      </c>
      <c r="H4565" s="1">
        <v>160580</v>
      </c>
      <c r="I4565" t="str">
        <f>_xlfn.XLOOKUP(Tabuľka9[[#This Row],[IČO]],Zlúčenie1[IČO],Zlúčenie1[zariadenie_short])</f>
        <v>Gym Fiľakovo</v>
      </c>
      <c r="J4565" t="str">
        <f>_xlfn.XLOOKUP(Tabuľka9[[#This Row],[IČO]],Zlúčenie1[IČO],Zlúčenie1[cis_obce.okres_skratka])</f>
        <v>LC</v>
      </c>
    </row>
    <row r="4566" spans="1:10" hidden="1" x14ac:dyDescent="0.25">
      <c r="A4566" t="s">
        <v>122</v>
      </c>
      <c r="B4566" t="s">
        <v>163</v>
      </c>
      <c r="C4566" t="s">
        <v>10</v>
      </c>
      <c r="D4566"/>
      <c r="E4566" s="8"/>
      <c r="F4566"/>
      <c r="G4566">
        <f>SUM(Tabuľka9[[#This Row],[Predpokladané spotrebované množstvo 07-12/2022]]*Tabuľka9[[#This Row],[Cena MJ S  DPH]])</f>
        <v>0</v>
      </c>
      <c r="H4566" s="1">
        <v>160580</v>
      </c>
      <c r="I4566" t="str">
        <f>_xlfn.XLOOKUP(Tabuľka9[[#This Row],[IČO]],Zlúčenie1[IČO],Zlúčenie1[zariadenie_short])</f>
        <v>Gym Fiľakovo</v>
      </c>
      <c r="J4566" t="str">
        <f>_xlfn.XLOOKUP(Tabuľka9[[#This Row],[IČO]],Zlúčenie1[IČO],Zlúčenie1[cis_obce.okres_skratka])</f>
        <v>LC</v>
      </c>
    </row>
    <row r="4567" spans="1:10" hidden="1" x14ac:dyDescent="0.25">
      <c r="A4567" t="s">
        <v>122</v>
      </c>
      <c r="B4567" t="s">
        <v>164</v>
      </c>
      <c r="C4567" t="s">
        <v>10</v>
      </c>
      <c r="D4567"/>
      <c r="E4567" s="8"/>
      <c r="F4567"/>
      <c r="G4567">
        <f>SUM(Tabuľka9[[#This Row],[Predpokladané spotrebované množstvo 07-12/2022]]*Tabuľka9[[#This Row],[Cena MJ S  DPH]])</f>
        <v>0</v>
      </c>
      <c r="H4567" s="1">
        <v>160580</v>
      </c>
      <c r="I4567" t="str">
        <f>_xlfn.XLOOKUP(Tabuľka9[[#This Row],[IČO]],Zlúčenie1[IČO],Zlúčenie1[zariadenie_short])</f>
        <v>Gym Fiľakovo</v>
      </c>
      <c r="J4567" t="str">
        <f>_xlfn.XLOOKUP(Tabuľka9[[#This Row],[IČO]],Zlúčenie1[IČO],Zlúčenie1[cis_obce.okres_skratka])</f>
        <v>LC</v>
      </c>
    </row>
    <row r="4568" spans="1:10" hidden="1" x14ac:dyDescent="0.25">
      <c r="A4568" t="s">
        <v>122</v>
      </c>
      <c r="B4568" t="s">
        <v>165</v>
      </c>
      <c r="C4568" t="s">
        <v>10</v>
      </c>
      <c r="D4568"/>
      <c r="E4568" s="8"/>
      <c r="F4568"/>
      <c r="G4568">
        <f>SUM(Tabuľka9[[#This Row],[Predpokladané spotrebované množstvo 07-12/2022]]*Tabuľka9[[#This Row],[Cena MJ S  DPH]])</f>
        <v>0</v>
      </c>
      <c r="H4568" s="1">
        <v>160580</v>
      </c>
      <c r="I4568" t="str">
        <f>_xlfn.XLOOKUP(Tabuľka9[[#This Row],[IČO]],Zlúčenie1[IČO],Zlúčenie1[zariadenie_short])</f>
        <v>Gym Fiľakovo</v>
      </c>
      <c r="J4568" t="str">
        <f>_xlfn.XLOOKUP(Tabuľka9[[#This Row],[IČO]],Zlúčenie1[IČO],Zlúčenie1[cis_obce.okres_skratka])</f>
        <v>LC</v>
      </c>
    </row>
    <row r="4569" spans="1:10" hidden="1" x14ac:dyDescent="0.25">
      <c r="A4569" t="s">
        <v>122</v>
      </c>
      <c r="B4569" t="s">
        <v>166</v>
      </c>
      <c r="C4569" t="s">
        <v>10</v>
      </c>
      <c r="D4569"/>
      <c r="E4569" s="8"/>
      <c r="F4569"/>
      <c r="G4569">
        <f>SUM(Tabuľka9[[#This Row],[Predpokladané spotrebované množstvo 07-12/2022]]*Tabuľka9[[#This Row],[Cena MJ S  DPH]])</f>
        <v>0</v>
      </c>
      <c r="H4569" s="1">
        <v>160580</v>
      </c>
      <c r="I4569" t="str">
        <f>_xlfn.XLOOKUP(Tabuľka9[[#This Row],[IČO]],Zlúčenie1[IČO],Zlúčenie1[zariadenie_short])</f>
        <v>Gym Fiľakovo</v>
      </c>
      <c r="J4569" t="str">
        <f>_xlfn.XLOOKUP(Tabuľka9[[#This Row],[IČO]],Zlúčenie1[IČO],Zlúčenie1[cis_obce.okres_skratka])</f>
        <v>LC</v>
      </c>
    </row>
    <row r="4570" spans="1:10" hidden="1" x14ac:dyDescent="0.25">
      <c r="A4570" t="s">
        <v>122</v>
      </c>
      <c r="B4570" t="s">
        <v>167</v>
      </c>
      <c r="C4570" t="s">
        <v>10</v>
      </c>
      <c r="D4570"/>
      <c r="E4570" s="8">
        <v>5</v>
      </c>
      <c r="F4570"/>
      <c r="G4570">
        <f>SUM(Tabuľka9[[#This Row],[Predpokladané spotrebované množstvo 07-12/2022]]*Tabuľka9[[#This Row],[Cena MJ S  DPH]])</f>
        <v>0</v>
      </c>
      <c r="H4570" s="1">
        <v>160580</v>
      </c>
      <c r="I4570" t="str">
        <f>_xlfn.XLOOKUP(Tabuľka9[[#This Row],[IČO]],Zlúčenie1[IČO],Zlúčenie1[zariadenie_short])</f>
        <v>Gym Fiľakovo</v>
      </c>
      <c r="J4570" t="str">
        <f>_xlfn.XLOOKUP(Tabuľka9[[#This Row],[IČO]],Zlúčenie1[IČO],Zlúčenie1[cis_obce.okres_skratka])</f>
        <v>LC</v>
      </c>
    </row>
    <row r="4571" spans="1:10" hidden="1" x14ac:dyDescent="0.25">
      <c r="A4571" t="s">
        <v>122</v>
      </c>
      <c r="B4571" t="s">
        <v>168</v>
      </c>
      <c r="C4571" t="s">
        <v>10</v>
      </c>
      <c r="D4571"/>
      <c r="E4571" s="8"/>
      <c r="F4571"/>
      <c r="G4571">
        <f>SUM(Tabuľka9[[#This Row],[Predpokladané spotrebované množstvo 07-12/2022]]*Tabuľka9[[#This Row],[Cena MJ S  DPH]])</f>
        <v>0</v>
      </c>
      <c r="H4571" s="1">
        <v>160580</v>
      </c>
      <c r="I4571" t="str">
        <f>_xlfn.XLOOKUP(Tabuľka9[[#This Row],[IČO]],Zlúčenie1[IČO],Zlúčenie1[zariadenie_short])</f>
        <v>Gym Fiľakovo</v>
      </c>
      <c r="J4571" t="str">
        <f>_xlfn.XLOOKUP(Tabuľka9[[#This Row],[IČO]],Zlúčenie1[IČO],Zlúčenie1[cis_obce.okres_skratka])</f>
        <v>LC</v>
      </c>
    </row>
    <row r="4572" spans="1:10" hidden="1" x14ac:dyDescent="0.25">
      <c r="A4572" t="s">
        <v>122</v>
      </c>
      <c r="B4572" t="s">
        <v>169</v>
      </c>
      <c r="C4572" t="s">
        <v>10</v>
      </c>
      <c r="D4572"/>
      <c r="E4572" s="8"/>
      <c r="F4572"/>
      <c r="G4572">
        <f>SUM(Tabuľka9[[#This Row],[Predpokladané spotrebované množstvo 07-12/2022]]*Tabuľka9[[#This Row],[Cena MJ S  DPH]])</f>
        <v>0</v>
      </c>
      <c r="H4572" s="1">
        <v>160580</v>
      </c>
      <c r="I4572" t="str">
        <f>_xlfn.XLOOKUP(Tabuľka9[[#This Row],[IČO]],Zlúčenie1[IČO],Zlúčenie1[zariadenie_short])</f>
        <v>Gym Fiľakovo</v>
      </c>
      <c r="J4572" t="str">
        <f>_xlfn.XLOOKUP(Tabuľka9[[#This Row],[IČO]],Zlúčenie1[IČO],Zlúčenie1[cis_obce.okres_skratka])</f>
        <v>LC</v>
      </c>
    </row>
    <row r="4573" spans="1:10" hidden="1" x14ac:dyDescent="0.25">
      <c r="A4573" t="s">
        <v>122</v>
      </c>
      <c r="B4573" t="s">
        <v>170</v>
      </c>
      <c r="C4573" t="s">
        <v>10</v>
      </c>
      <c r="D4573"/>
      <c r="E4573" s="8"/>
      <c r="F4573"/>
      <c r="G4573">
        <f>SUM(Tabuľka9[[#This Row],[Predpokladané spotrebované množstvo 07-12/2022]]*Tabuľka9[[#This Row],[Cena MJ S  DPH]])</f>
        <v>0</v>
      </c>
      <c r="H4573" s="1">
        <v>160580</v>
      </c>
      <c r="I4573" t="str">
        <f>_xlfn.XLOOKUP(Tabuľka9[[#This Row],[IČO]],Zlúčenie1[IČO],Zlúčenie1[zariadenie_short])</f>
        <v>Gym Fiľakovo</v>
      </c>
      <c r="J4573" t="str">
        <f>_xlfn.XLOOKUP(Tabuľka9[[#This Row],[IČO]],Zlúčenie1[IČO],Zlúčenie1[cis_obce.okres_skratka])</f>
        <v>LC</v>
      </c>
    </row>
    <row r="4574" spans="1:10" hidden="1" x14ac:dyDescent="0.25">
      <c r="A4574" t="s">
        <v>122</v>
      </c>
      <c r="B4574" t="s">
        <v>171</v>
      </c>
      <c r="C4574" t="s">
        <v>10</v>
      </c>
      <c r="D4574"/>
      <c r="E4574" s="8"/>
      <c r="F4574"/>
      <c r="G4574">
        <f>SUM(Tabuľka9[[#This Row],[Predpokladané spotrebované množstvo 07-12/2022]]*Tabuľka9[[#This Row],[Cena MJ S  DPH]])</f>
        <v>0</v>
      </c>
      <c r="H4574" s="1">
        <v>160580</v>
      </c>
      <c r="I4574" t="str">
        <f>_xlfn.XLOOKUP(Tabuľka9[[#This Row],[IČO]],Zlúčenie1[IČO],Zlúčenie1[zariadenie_short])</f>
        <v>Gym Fiľakovo</v>
      </c>
      <c r="J4574" t="str">
        <f>_xlfn.XLOOKUP(Tabuľka9[[#This Row],[IČO]],Zlúčenie1[IČO],Zlúčenie1[cis_obce.okres_skratka])</f>
        <v>LC</v>
      </c>
    </row>
    <row r="4575" spans="1:10" hidden="1" x14ac:dyDescent="0.25">
      <c r="A4575" t="s">
        <v>122</v>
      </c>
      <c r="B4575" t="s">
        <v>172</v>
      </c>
      <c r="C4575" t="s">
        <v>10</v>
      </c>
      <c r="D4575"/>
      <c r="E4575" s="8"/>
      <c r="F4575"/>
      <c r="G4575">
        <f>SUM(Tabuľka9[[#This Row],[Predpokladané spotrebované množstvo 07-12/2022]]*Tabuľka9[[#This Row],[Cena MJ S  DPH]])</f>
        <v>0</v>
      </c>
      <c r="H4575" s="1">
        <v>160580</v>
      </c>
      <c r="I4575" t="str">
        <f>_xlfn.XLOOKUP(Tabuľka9[[#This Row],[IČO]],Zlúčenie1[IČO],Zlúčenie1[zariadenie_short])</f>
        <v>Gym Fiľakovo</v>
      </c>
      <c r="J4575" t="str">
        <f>_xlfn.XLOOKUP(Tabuľka9[[#This Row],[IČO]],Zlúčenie1[IČO],Zlúčenie1[cis_obce.okres_skratka])</f>
        <v>LC</v>
      </c>
    </row>
    <row r="4576" spans="1:10" hidden="1" x14ac:dyDescent="0.25">
      <c r="A4576" t="s">
        <v>122</v>
      </c>
      <c r="B4576" t="s">
        <v>173</v>
      </c>
      <c r="C4576" t="s">
        <v>10</v>
      </c>
      <c r="D4576"/>
      <c r="E4576" s="8">
        <v>4.0999999999999996</v>
      </c>
      <c r="F4576"/>
      <c r="G4576">
        <f>SUM(Tabuľka9[[#This Row],[Predpokladané spotrebované množstvo 07-12/2022]]*Tabuľka9[[#This Row],[Cena MJ S  DPH]])</f>
        <v>0</v>
      </c>
      <c r="H4576" s="1">
        <v>160580</v>
      </c>
      <c r="I4576" t="str">
        <f>_xlfn.XLOOKUP(Tabuľka9[[#This Row],[IČO]],Zlúčenie1[IČO],Zlúčenie1[zariadenie_short])</f>
        <v>Gym Fiľakovo</v>
      </c>
      <c r="J4576" t="str">
        <f>_xlfn.XLOOKUP(Tabuľka9[[#This Row],[IČO]],Zlúčenie1[IČO],Zlúčenie1[cis_obce.okres_skratka])</f>
        <v>LC</v>
      </c>
    </row>
    <row r="4577" spans="1:10" hidden="1" x14ac:dyDescent="0.25">
      <c r="A4577" t="s">
        <v>122</v>
      </c>
      <c r="B4577" t="s">
        <v>174</v>
      </c>
      <c r="C4577" t="s">
        <v>10</v>
      </c>
      <c r="D4577"/>
      <c r="E4577" s="8"/>
      <c r="F4577"/>
      <c r="G4577">
        <f>SUM(Tabuľka9[[#This Row],[Predpokladané spotrebované množstvo 07-12/2022]]*Tabuľka9[[#This Row],[Cena MJ S  DPH]])</f>
        <v>0</v>
      </c>
      <c r="H4577" s="1">
        <v>160580</v>
      </c>
      <c r="I4577" t="str">
        <f>_xlfn.XLOOKUP(Tabuľka9[[#This Row],[IČO]],Zlúčenie1[IČO],Zlúčenie1[zariadenie_short])</f>
        <v>Gym Fiľakovo</v>
      </c>
      <c r="J4577" t="str">
        <f>_xlfn.XLOOKUP(Tabuľka9[[#This Row],[IČO]],Zlúčenie1[IČO],Zlúčenie1[cis_obce.okres_skratka])</f>
        <v>LC</v>
      </c>
    </row>
    <row r="4578" spans="1:10" hidden="1" x14ac:dyDescent="0.25">
      <c r="A4578" t="s">
        <v>122</v>
      </c>
      <c r="B4578" t="s">
        <v>175</v>
      </c>
      <c r="C4578" t="s">
        <v>10</v>
      </c>
      <c r="D4578"/>
      <c r="E4578" s="8">
        <v>5.0199999999999996</v>
      </c>
      <c r="F4578"/>
      <c r="G4578">
        <f>SUM(Tabuľka9[[#This Row],[Predpokladané spotrebované množstvo 07-12/2022]]*Tabuľka9[[#This Row],[Cena MJ S  DPH]])</f>
        <v>0</v>
      </c>
      <c r="H4578" s="1">
        <v>160580</v>
      </c>
      <c r="I4578" t="str">
        <f>_xlfn.XLOOKUP(Tabuľka9[[#This Row],[IČO]],Zlúčenie1[IČO],Zlúčenie1[zariadenie_short])</f>
        <v>Gym Fiľakovo</v>
      </c>
      <c r="J4578" t="str">
        <f>_xlfn.XLOOKUP(Tabuľka9[[#This Row],[IČO]],Zlúčenie1[IČO],Zlúčenie1[cis_obce.okres_skratka])</f>
        <v>LC</v>
      </c>
    </row>
    <row r="4579" spans="1:10" hidden="1" x14ac:dyDescent="0.25">
      <c r="A4579" t="s">
        <v>122</v>
      </c>
      <c r="B4579" t="s">
        <v>176</v>
      </c>
      <c r="C4579" t="s">
        <v>10</v>
      </c>
      <c r="D4579"/>
      <c r="E4579" s="8"/>
      <c r="F4579"/>
      <c r="G4579">
        <f>SUM(Tabuľka9[[#This Row],[Predpokladané spotrebované množstvo 07-12/2022]]*Tabuľka9[[#This Row],[Cena MJ S  DPH]])</f>
        <v>0</v>
      </c>
      <c r="H4579" s="1">
        <v>160580</v>
      </c>
      <c r="I4579" t="str">
        <f>_xlfn.XLOOKUP(Tabuľka9[[#This Row],[IČO]],Zlúčenie1[IČO],Zlúčenie1[zariadenie_short])</f>
        <v>Gym Fiľakovo</v>
      </c>
      <c r="J4579" t="str">
        <f>_xlfn.XLOOKUP(Tabuľka9[[#This Row],[IČO]],Zlúčenie1[IČO],Zlúčenie1[cis_obce.okres_skratka])</f>
        <v>LC</v>
      </c>
    </row>
    <row r="4580" spans="1:10" hidden="1" x14ac:dyDescent="0.25">
      <c r="A4580" t="s">
        <v>122</v>
      </c>
      <c r="B4580" t="s">
        <v>177</v>
      </c>
      <c r="C4580" t="s">
        <v>10</v>
      </c>
      <c r="D4580"/>
      <c r="E4580" s="8"/>
      <c r="F4580"/>
      <c r="G4580">
        <f>SUM(Tabuľka9[[#This Row],[Predpokladané spotrebované množstvo 07-12/2022]]*Tabuľka9[[#This Row],[Cena MJ S  DPH]])</f>
        <v>0</v>
      </c>
      <c r="H4580" s="1">
        <v>160580</v>
      </c>
      <c r="I4580" t="str">
        <f>_xlfn.XLOOKUP(Tabuľka9[[#This Row],[IČO]],Zlúčenie1[IČO],Zlúčenie1[zariadenie_short])</f>
        <v>Gym Fiľakovo</v>
      </c>
      <c r="J4580" t="str">
        <f>_xlfn.XLOOKUP(Tabuľka9[[#This Row],[IČO]],Zlúčenie1[IČO],Zlúčenie1[cis_obce.okres_skratka])</f>
        <v>LC</v>
      </c>
    </row>
    <row r="4581" spans="1:10" hidden="1" x14ac:dyDescent="0.25">
      <c r="A4581" t="s">
        <v>122</v>
      </c>
      <c r="B4581" t="s">
        <v>178</v>
      </c>
      <c r="C4581" t="s">
        <v>10</v>
      </c>
      <c r="D4581"/>
      <c r="E4581" s="8"/>
      <c r="F4581"/>
      <c r="G4581">
        <f>SUM(Tabuľka9[[#This Row],[Predpokladané spotrebované množstvo 07-12/2022]]*Tabuľka9[[#This Row],[Cena MJ S  DPH]])</f>
        <v>0</v>
      </c>
      <c r="H4581" s="1">
        <v>160580</v>
      </c>
      <c r="I4581" t="str">
        <f>_xlfn.XLOOKUP(Tabuľka9[[#This Row],[IČO]],Zlúčenie1[IČO],Zlúčenie1[zariadenie_short])</f>
        <v>Gym Fiľakovo</v>
      </c>
      <c r="J4581" t="str">
        <f>_xlfn.XLOOKUP(Tabuľka9[[#This Row],[IČO]],Zlúčenie1[IČO],Zlúčenie1[cis_obce.okres_skratka])</f>
        <v>LC</v>
      </c>
    </row>
    <row r="4582" spans="1:10" hidden="1" x14ac:dyDescent="0.25">
      <c r="A4582" t="s">
        <v>122</v>
      </c>
      <c r="B4582" t="s">
        <v>179</v>
      </c>
      <c r="C4582" t="s">
        <v>10</v>
      </c>
      <c r="D4582"/>
      <c r="E4582" s="8"/>
      <c r="F4582"/>
      <c r="G4582">
        <f>SUM(Tabuľka9[[#This Row],[Predpokladané spotrebované množstvo 07-12/2022]]*Tabuľka9[[#This Row],[Cena MJ S  DPH]])</f>
        <v>0</v>
      </c>
      <c r="H4582" s="1">
        <v>160580</v>
      </c>
      <c r="I4582" t="str">
        <f>_xlfn.XLOOKUP(Tabuľka9[[#This Row],[IČO]],Zlúčenie1[IČO],Zlúčenie1[zariadenie_short])</f>
        <v>Gym Fiľakovo</v>
      </c>
      <c r="J4582" t="str">
        <f>_xlfn.XLOOKUP(Tabuľka9[[#This Row],[IČO]],Zlúčenie1[IČO],Zlúčenie1[cis_obce.okres_skratka])</f>
        <v>LC</v>
      </c>
    </row>
    <row r="4583" spans="1:10" hidden="1" x14ac:dyDescent="0.25">
      <c r="A4583" t="s">
        <v>122</v>
      </c>
      <c r="B4583" t="s">
        <v>180</v>
      </c>
      <c r="C4583" t="s">
        <v>10</v>
      </c>
      <c r="D4583"/>
      <c r="E4583" s="8"/>
      <c r="F4583"/>
      <c r="G4583">
        <f>SUM(Tabuľka9[[#This Row],[Predpokladané spotrebované množstvo 07-12/2022]]*Tabuľka9[[#This Row],[Cena MJ S  DPH]])</f>
        <v>0</v>
      </c>
      <c r="H4583" s="1">
        <v>160580</v>
      </c>
      <c r="I4583" t="str">
        <f>_xlfn.XLOOKUP(Tabuľka9[[#This Row],[IČO]],Zlúčenie1[IČO],Zlúčenie1[zariadenie_short])</f>
        <v>Gym Fiľakovo</v>
      </c>
      <c r="J4583" t="str">
        <f>_xlfn.XLOOKUP(Tabuľka9[[#This Row],[IČO]],Zlúčenie1[IČO],Zlúčenie1[cis_obce.okres_skratka])</f>
        <v>LC</v>
      </c>
    </row>
    <row r="4584" spans="1:10" hidden="1" x14ac:dyDescent="0.25">
      <c r="A4584" t="s">
        <v>122</v>
      </c>
      <c r="B4584" t="s">
        <v>181</v>
      </c>
      <c r="C4584" t="s">
        <v>10</v>
      </c>
      <c r="D4584"/>
      <c r="E4584" s="8"/>
      <c r="F4584"/>
      <c r="G4584">
        <f>SUM(Tabuľka9[[#This Row],[Predpokladané spotrebované množstvo 07-12/2022]]*Tabuľka9[[#This Row],[Cena MJ S  DPH]])</f>
        <v>0</v>
      </c>
      <c r="H4584" s="1">
        <v>160580</v>
      </c>
      <c r="I4584" t="str">
        <f>_xlfn.XLOOKUP(Tabuľka9[[#This Row],[IČO]],Zlúčenie1[IČO],Zlúčenie1[zariadenie_short])</f>
        <v>Gym Fiľakovo</v>
      </c>
      <c r="J4584" t="str">
        <f>_xlfn.XLOOKUP(Tabuľka9[[#This Row],[IČO]],Zlúčenie1[IČO],Zlúčenie1[cis_obce.okres_skratka])</f>
        <v>LC</v>
      </c>
    </row>
    <row r="4585" spans="1:10" hidden="1" x14ac:dyDescent="0.25">
      <c r="A4585" t="s">
        <v>122</v>
      </c>
      <c r="B4585" t="s">
        <v>182</v>
      </c>
      <c r="C4585" t="s">
        <v>10</v>
      </c>
      <c r="D4585"/>
      <c r="E4585" s="8"/>
      <c r="F4585"/>
      <c r="G4585">
        <f>SUM(Tabuľka9[[#This Row],[Predpokladané spotrebované množstvo 07-12/2022]]*Tabuľka9[[#This Row],[Cena MJ S  DPH]])</f>
        <v>0</v>
      </c>
      <c r="H4585" s="1">
        <v>160580</v>
      </c>
      <c r="I4585" t="str">
        <f>_xlfn.XLOOKUP(Tabuľka9[[#This Row],[IČO]],Zlúčenie1[IČO],Zlúčenie1[zariadenie_short])</f>
        <v>Gym Fiľakovo</v>
      </c>
      <c r="J4585" t="str">
        <f>_xlfn.XLOOKUP(Tabuľka9[[#This Row],[IČO]],Zlúčenie1[IČO],Zlúčenie1[cis_obce.okres_skratka])</f>
        <v>LC</v>
      </c>
    </row>
    <row r="4586" spans="1:10" hidden="1" x14ac:dyDescent="0.25">
      <c r="A4586" t="s">
        <v>122</v>
      </c>
      <c r="B4586" t="s">
        <v>183</v>
      </c>
      <c r="C4586" t="s">
        <v>10</v>
      </c>
      <c r="D4586"/>
      <c r="E4586" s="8"/>
      <c r="F4586"/>
      <c r="G4586">
        <f>SUM(Tabuľka9[[#This Row],[Predpokladané spotrebované množstvo 07-12/2022]]*Tabuľka9[[#This Row],[Cena MJ S  DPH]])</f>
        <v>0</v>
      </c>
      <c r="H4586" s="1">
        <v>160580</v>
      </c>
      <c r="I4586" t="str">
        <f>_xlfn.XLOOKUP(Tabuľka9[[#This Row],[IČO]],Zlúčenie1[IČO],Zlúčenie1[zariadenie_short])</f>
        <v>Gym Fiľakovo</v>
      </c>
      <c r="J4586" t="str">
        <f>_xlfn.XLOOKUP(Tabuľka9[[#This Row],[IČO]],Zlúčenie1[IČO],Zlúčenie1[cis_obce.okres_skratka])</f>
        <v>LC</v>
      </c>
    </row>
    <row r="4587" spans="1:10" hidden="1" x14ac:dyDescent="0.25">
      <c r="A4587" t="s">
        <v>122</v>
      </c>
      <c r="B4587" t="s">
        <v>184</v>
      </c>
      <c r="C4587" t="s">
        <v>10</v>
      </c>
      <c r="D4587"/>
      <c r="E4587" s="8"/>
      <c r="F4587"/>
      <c r="G4587">
        <f>SUM(Tabuľka9[[#This Row],[Predpokladané spotrebované množstvo 07-12/2022]]*Tabuľka9[[#This Row],[Cena MJ S  DPH]])</f>
        <v>0</v>
      </c>
      <c r="H4587" s="1">
        <v>160580</v>
      </c>
      <c r="I4587" t="str">
        <f>_xlfn.XLOOKUP(Tabuľka9[[#This Row],[IČO]],Zlúčenie1[IČO],Zlúčenie1[zariadenie_short])</f>
        <v>Gym Fiľakovo</v>
      </c>
      <c r="J4587" t="str">
        <f>_xlfn.XLOOKUP(Tabuľka9[[#This Row],[IČO]],Zlúčenie1[IČO],Zlúčenie1[cis_obce.okres_skratka])</f>
        <v>LC</v>
      </c>
    </row>
    <row r="4588" spans="1:10" hidden="1" x14ac:dyDescent="0.25">
      <c r="A4588" t="s">
        <v>122</v>
      </c>
      <c r="B4588" t="s">
        <v>185</v>
      </c>
      <c r="C4588" t="s">
        <v>10</v>
      </c>
      <c r="D4588"/>
      <c r="E4588" s="8"/>
      <c r="F4588"/>
      <c r="G4588">
        <f>SUM(Tabuľka9[[#This Row],[Predpokladané spotrebované množstvo 07-12/2022]]*Tabuľka9[[#This Row],[Cena MJ S  DPH]])</f>
        <v>0</v>
      </c>
      <c r="H4588" s="1">
        <v>160580</v>
      </c>
      <c r="I4588" t="str">
        <f>_xlfn.XLOOKUP(Tabuľka9[[#This Row],[IČO]],Zlúčenie1[IČO],Zlúčenie1[zariadenie_short])</f>
        <v>Gym Fiľakovo</v>
      </c>
      <c r="J4588" t="str">
        <f>_xlfn.XLOOKUP(Tabuľka9[[#This Row],[IČO]],Zlúčenie1[IČO],Zlúčenie1[cis_obce.okres_skratka])</f>
        <v>LC</v>
      </c>
    </row>
    <row r="4589" spans="1:10" hidden="1" x14ac:dyDescent="0.25">
      <c r="A4589" t="s">
        <v>92</v>
      </c>
      <c r="B4589" t="s">
        <v>186</v>
      </c>
      <c r="C4589" t="s">
        <v>45</v>
      </c>
      <c r="D4589"/>
      <c r="E4589" s="8"/>
      <c r="F4589"/>
      <c r="G4589">
        <f>SUM(Tabuľka9[[#This Row],[Predpokladané spotrebované množstvo 07-12/2022]]*Tabuľka9[[#This Row],[Cena MJ S  DPH]])</f>
        <v>0</v>
      </c>
      <c r="H4589" s="1">
        <v>160580</v>
      </c>
      <c r="I4589" t="str">
        <f>_xlfn.XLOOKUP(Tabuľka9[[#This Row],[IČO]],Zlúčenie1[IČO],Zlúčenie1[zariadenie_short])</f>
        <v>Gym Fiľakovo</v>
      </c>
      <c r="J4589" t="str">
        <f>_xlfn.XLOOKUP(Tabuľka9[[#This Row],[IČO]],Zlúčenie1[IČO],Zlúčenie1[cis_obce.okres_skratka])</f>
        <v>LC</v>
      </c>
    </row>
    <row r="4590" spans="1:10" hidden="1" x14ac:dyDescent="0.25">
      <c r="A4590" t="s">
        <v>92</v>
      </c>
      <c r="B4590" t="s">
        <v>187</v>
      </c>
      <c r="C4590" t="s">
        <v>10</v>
      </c>
      <c r="D4590"/>
      <c r="E4590" s="8"/>
      <c r="F4590"/>
      <c r="G4590">
        <f>SUM(Tabuľka9[[#This Row],[Predpokladané spotrebované množstvo 07-12/2022]]*Tabuľka9[[#This Row],[Cena MJ S  DPH]])</f>
        <v>0</v>
      </c>
      <c r="H4590" s="1">
        <v>160580</v>
      </c>
      <c r="I4590" t="str">
        <f>_xlfn.XLOOKUP(Tabuľka9[[#This Row],[IČO]],Zlúčenie1[IČO],Zlúčenie1[zariadenie_short])</f>
        <v>Gym Fiľakovo</v>
      </c>
      <c r="J4590" t="str">
        <f>_xlfn.XLOOKUP(Tabuľka9[[#This Row],[IČO]],Zlúčenie1[IČO],Zlúčenie1[cis_obce.okres_skratka])</f>
        <v>LC</v>
      </c>
    </row>
    <row r="4591" spans="1:10" hidden="1" x14ac:dyDescent="0.25">
      <c r="A4591" t="s">
        <v>92</v>
      </c>
      <c r="B4591" t="s">
        <v>188</v>
      </c>
      <c r="C4591" t="s">
        <v>10</v>
      </c>
      <c r="D4591"/>
      <c r="E4591" s="8">
        <v>1.64</v>
      </c>
      <c r="F4591"/>
      <c r="G4591">
        <f>SUM(Tabuľka9[[#This Row],[Predpokladané spotrebované množstvo 07-12/2022]]*Tabuľka9[[#This Row],[Cena MJ S  DPH]])</f>
        <v>0</v>
      </c>
      <c r="H4591" s="1">
        <v>160580</v>
      </c>
      <c r="I4591" t="str">
        <f>_xlfn.XLOOKUP(Tabuľka9[[#This Row],[IČO]],Zlúčenie1[IČO],Zlúčenie1[zariadenie_short])</f>
        <v>Gym Fiľakovo</v>
      </c>
      <c r="J4591" t="str">
        <f>_xlfn.XLOOKUP(Tabuľka9[[#This Row],[IČO]],Zlúčenie1[IČO],Zlúčenie1[cis_obce.okres_skratka])</f>
        <v>LC</v>
      </c>
    </row>
    <row r="4592" spans="1:10" hidden="1" x14ac:dyDescent="0.25">
      <c r="A4592" t="s">
        <v>7</v>
      </c>
      <c r="B4592" t="s">
        <v>8</v>
      </c>
      <c r="C4592" t="s">
        <v>10</v>
      </c>
      <c r="D4592"/>
      <c r="E4592" s="8"/>
      <c r="F4592"/>
      <c r="G4592">
        <f>SUM(Tabuľka9[[#This Row],[Predpokladané spotrebované množstvo 07-12/2022]]*Tabuľka9[[#This Row],[Cena MJ S  DPH]])</f>
        <v>0</v>
      </c>
      <c r="H4592" s="1">
        <v>161136</v>
      </c>
      <c r="I4592" t="str">
        <f>_xlfn.XLOOKUP(Tabuľka9[[#This Row],[IČO]],Zlúčenie1[IČO],Zlúčenie1[zariadenie_short])</f>
        <v>Gym Revúca</v>
      </c>
      <c r="J4592" t="str">
        <f>_xlfn.XLOOKUP(Tabuľka9[[#This Row],[IČO]],Zlúčenie1[IČO],Zlúčenie1[cis_obce.okres_skratka])</f>
        <v>RA</v>
      </c>
    </row>
    <row r="4593" spans="1:10" hidden="1" x14ac:dyDescent="0.25">
      <c r="A4593" t="s">
        <v>7</v>
      </c>
      <c r="B4593" t="s">
        <v>9</v>
      </c>
      <c r="C4593" t="s">
        <v>10</v>
      </c>
      <c r="D4593"/>
      <c r="E4593" s="8"/>
      <c r="F4593"/>
      <c r="G4593">
        <f>SUM(Tabuľka9[[#This Row],[Predpokladané spotrebované množstvo 07-12/2022]]*Tabuľka9[[#This Row],[Cena MJ S  DPH]])</f>
        <v>0</v>
      </c>
      <c r="H4593" s="1">
        <v>161136</v>
      </c>
      <c r="I4593" t="str">
        <f>_xlfn.XLOOKUP(Tabuľka9[[#This Row],[IČO]],Zlúčenie1[IČO],Zlúčenie1[zariadenie_short])</f>
        <v>Gym Revúca</v>
      </c>
      <c r="J4593" t="str">
        <f>_xlfn.XLOOKUP(Tabuľka9[[#This Row],[IČO]],Zlúčenie1[IČO],Zlúčenie1[cis_obce.okres_skratka])</f>
        <v>RA</v>
      </c>
    </row>
    <row r="4594" spans="1:10" hidden="1" x14ac:dyDescent="0.25">
      <c r="A4594" t="s">
        <v>7</v>
      </c>
      <c r="B4594" t="s">
        <v>11</v>
      </c>
      <c r="C4594" t="s">
        <v>10</v>
      </c>
      <c r="D4594"/>
      <c r="E4594" s="8"/>
      <c r="F4594"/>
      <c r="G4594">
        <f>SUM(Tabuľka9[[#This Row],[Predpokladané spotrebované množstvo 07-12/2022]]*Tabuľka9[[#This Row],[Cena MJ S  DPH]])</f>
        <v>0</v>
      </c>
      <c r="H4594" s="1">
        <v>161136</v>
      </c>
      <c r="I4594" t="str">
        <f>_xlfn.XLOOKUP(Tabuľka9[[#This Row],[IČO]],Zlúčenie1[IČO],Zlúčenie1[zariadenie_short])</f>
        <v>Gym Revúca</v>
      </c>
      <c r="J4594" t="str">
        <f>_xlfn.XLOOKUP(Tabuľka9[[#This Row],[IČO]],Zlúčenie1[IČO],Zlúčenie1[cis_obce.okres_skratka])</f>
        <v>RA</v>
      </c>
    </row>
    <row r="4595" spans="1:10" hidden="1" x14ac:dyDescent="0.25">
      <c r="A4595" t="s">
        <v>7</v>
      </c>
      <c r="B4595" t="s">
        <v>12</v>
      </c>
      <c r="C4595" t="s">
        <v>10</v>
      </c>
      <c r="D4595"/>
      <c r="E4595" s="8"/>
      <c r="F4595"/>
      <c r="G4595">
        <f>SUM(Tabuľka9[[#This Row],[Predpokladané spotrebované množstvo 07-12/2022]]*Tabuľka9[[#This Row],[Cena MJ S  DPH]])</f>
        <v>0</v>
      </c>
      <c r="H4595" s="1">
        <v>161136</v>
      </c>
      <c r="I4595" t="str">
        <f>_xlfn.XLOOKUP(Tabuľka9[[#This Row],[IČO]],Zlúčenie1[IČO],Zlúčenie1[zariadenie_short])</f>
        <v>Gym Revúca</v>
      </c>
      <c r="J4595" t="str">
        <f>_xlfn.XLOOKUP(Tabuľka9[[#This Row],[IČO]],Zlúčenie1[IČO],Zlúčenie1[cis_obce.okres_skratka])</f>
        <v>RA</v>
      </c>
    </row>
    <row r="4596" spans="1:10" hidden="1" x14ac:dyDescent="0.25">
      <c r="A4596" t="s">
        <v>7</v>
      </c>
      <c r="B4596" t="s">
        <v>13</v>
      </c>
      <c r="C4596" t="s">
        <v>10</v>
      </c>
      <c r="D4596"/>
      <c r="E4596" s="8">
        <v>0.81</v>
      </c>
      <c r="F4596"/>
      <c r="G4596">
        <f>SUM(Tabuľka9[[#This Row],[Predpokladané spotrebované množstvo 07-12/2022]]*Tabuľka9[[#This Row],[Cena MJ S  DPH]])</f>
        <v>0</v>
      </c>
      <c r="H4596" s="1">
        <v>161136</v>
      </c>
      <c r="I4596" t="str">
        <f>_xlfn.XLOOKUP(Tabuľka9[[#This Row],[IČO]],Zlúčenie1[IČO],Zlúčenie1[zariadenie_short])</f>
        <v>Gym Revúca</v>
      </c>
      <c r="J4596" t="str">
        <f>_xlfn.XLOOKUP(Tabuľka9[[#This Row],[IČO]],Zlúčenie1[IČO],Zlúčenie1[cis_obce.okres_skratka])</f>
        <v>RA</v>
      </c>
    </row>
    <row r="4597" spans="1:10" hidden="1" x14ac:dyDescent="0.25">
      <c r="A4597" t="s">
        <v>7</v>
      </c>
      <c r="B4597" t="s">
        <v>14</v>
      </c>
      <c r="C4597" t="s">
        <v>10</v>
      </c>
      <c r="D4597"/>
      <c r="E4597" s="8"/>
      <c r="F4597"/>
      <c r="G4597">
        <f>SUM(Tabuľka9[[#This Row],[Predpokladané spotrebované množstvo 07-12/2022]]*Tabuľka9[[#This Row],[Cena MJ S  DPH]])</f>
        <v>0</v>
      </c>
      <c r="H4597" s="1">
        <v>161136</v>
      </c>
      <c r="I4597" t="str">
        <f>_xlfn.XLOOKUP(Tabuľka9[[#This Row],[IČO]],Zlúčenie1[IČO],Zlúčenie1[zariadenie_short])</f>
        <v>Gym Revúca</v>
      </c>
      <c r="J4597" t="str">
        <f>_xlfn.XLOOKUP(Tabuľka9[[#This Row],[IČO]],Zlúčenie1[IČO],Zlúčenie1[cis_obce.okres_skratka])</f>
        <v>RA</v>
      </c>
    </row>
    <row r="4598" spans="1:10" hidden="1" x14ac:dyDescent="0.25">
      <c r="A4598" t="s">
        <v>7</v>
      </c>
      <c r="B4598" t="s">
        <v>15</v>
      </c>
      <c r="C4598" t="s">
        <v>16</v>
      </c>
      <c r="D4598"/>
      <c r="E4598" s="8"/>
      <c r="F4598"/>
      <c r="G4598">
        <f>SUM(Tabuľka9[[#This Row],[Predpokladané spotrebované množstvo 07-12/2022]]*Tabuľka9[[#This Row],[Cena MJ S  DPH]])</f>
        <v>0</v>
      </c>
      <c r="H4598" s="1">
        <v>161136</v>
      </c>
      <c r="I4598" t="str">
        <f>_xlfn.XLOOKUP(Tabuľka9[[#This Row],[IČO]],Zlúčenie1[IČO],Zlúčenie1[zariadenie_short])</f>
        <v>Gym Revúca</v>
      </c>
      <c r="J4598" t="str">
        <f>_xlfn.XLOOKUP(Tabuľka9[[#This Row],[IČO]],Zlúčenie1[IČO],Zlúčenie1[cis_obce.okres_skratka])</f>
        <v>RA</v>
      </c>
    </row>
    <row r="4599" spans="1:10" hidden="1" x14ac:dyDescent="0.25">
      <c r="A4599" t="s">
        <v>7</v>
      </c>
      <c r="B4599" t="s">
        <v>17</v>
      </c>
      <c r="C4599" t="s">
        <v>10</v>
      </c>
      <c r="D4599"/>
      <c r="E4599" s="8">
        <v>2</v>
      </c>
      <c r="F4599"/>
      <c r="G4599">
        <f>SUM(Tabuľka9[[#This Row],[Predpokladané spotrebované množstvo 07-12/2022]]*Tabuľka9[[#This Row],[Cena MJ S  DPH]])</f>
        <v>0</v>
      </c>
      <c r="H4599" s="1">
        <v>161136</v>
      </c>
      <c r="I4599" t="str">
        <f>_xlfn.XLOOKUP(Tabuľka9[[#This Row],[IČO]],Zlúčenie1[IČO],Zlúčenie1[zariadenie_short])</f>
        <v>Gym Revúca</v>
      </c>
      <c r="J4599" t="str">
        <f>_xlfn.XLOOKUP(Tabuľka9[[#This Row],[IČO]],Zlúčenie1[IČO],Zlúčenie1[cis_obce.okres_skratka])</f>
        <v>RA</v>
      </c>
    </row>
    <row r="4600" spans="1:10" hidden="1" x14ac:dyDescent="0.25">
      <c r="A4600" t="s">
        <v>7</v>
      </c>
      <c r="B4600" t="s">
        <v>18</v>
      </c>
      <c r="C4600" t="s">
        <v>10</v>
      </c>
      <c r="D4600"/>
      <c r="E4600" s="8"/>
      <c r="F4600"/>
      <c r="G4600">
        <f>SUM(Tabuľka9[[#This Row],[Predpokladané spotrebované množstvo 07-12/2022]]*Tabuľka9[[#This Row],[Cena MJ S  DPH]])</f>
        <v>0</v>
      </c>
      <c r="H4600" s="1">
        <v>161136</v>
      </c>
      <c r="I4600" t="str">
        <f>_xlfn.XLOOKUP(Tabuľka9[[#This Row],[IČO]],Zlúčenie1[IČO],Zlúčenie1[zariadenie_short])</f>
        <v>Gym Revúca</v>
      </c>
      <c r="J4600" t="str">
        <f>_xlfn.XLOOKUP(Tabuľka9[[#This Row],[IČO]],Zlúčenie1[IČO],Zlúčenie1[cis_obce.okres_skratka])</f>
        <v>RA</v>
      </c>
    </row>
    <row r="4601" spans="1:10" hidden="1" x14ac:dyDescent="0.25">
      <c r="A4601" t="s">
        <v>7</v>
      </c>
      <c r="B4601" t="s">
        <v>19</v>
      </c>
      <c r="C4601" t="s">
        <v>10</v>
      </c>
      <c r="D4601"/>
      <c r="E4601" s="8"/>
      <c r="F4601"/>
      <c r="G4601">
        <f>SUM(Tabuľka9[[#This Row],[Predpokladané spotrebované množstvo 07-12/2022]]*Tabuľka9[[#This Row],[Cena MJ S  DPH]])</f>
        <v>0</v>
      </c>
      <c r="H4601" s="1">
        <v>161136</v>
      </c>
      <c r="I4601" t="str">
        <f>_xlfn.XLOOKUP(Tabuľka9[[#This Row],[IČO]],Zlúčenie1[IČO],Zlúčenie1[zariadenie_short])</f>
        <v>Gym Revúca</v>
      </c>
      <c r="J4601" t="str">
        <f>_xlfn.XLOOKUP(Tabuľka9[[#This Row],[IČO]],Zlúčenie1[IČO],Zlúčenie1[cis_obce.okres_skratka])</f>
        <v>RA</v>
      </c>
    </row>
    <row r="4602" spans="1:10" hidden="1" x14ac:dyDescent="0.25">
      <c r="A4602" t="s">
        <v>7</v>
      </c>
      <c r="B4602" t="s">
        <v>20</v>
      </c>
      <c r="C4602" t="s">
        <v>10</v>
      </c>
      <c r="D4602"/>
      <c r="E4602" s="8"/>
      <c r="F4602"/>
      <c r="G4602">
        <f>SUM(Tabuľka9[[#This Row],[Predpokladané spotrebované množstvo 07-12/2022]]*Tabuľka9[[#This Row],[Cena MJ S  DPH]])</f>
        <v>0</v>
      </c>
      <c r="H4602" s="1">
        <v>161136</v>
      </c>
      <c r="I4602" t="str">
        <f>_xlfn.XLOOKUP(Tabuľka9[[#This Row],[IČO]],Zlúčenie1[IČO],Zlúčenie1[zariadenie_short])</f>
        <v>Gym Revúca</v>
      </c>
      <c r="J4602" t="str">
        <f>_xlfn.XLOOKUP(Tabuľka9[[#This Row],[IČO]],Zlúčenie1[IČO],Zlúčenie1[cis_obce.okres_skratka])</f>
        <v>RA</v>
      </c>
    </row>
    <row r="4603" spans="1:10" hidden="1" x14ac:dyDescent="0.25">
      <c r="A4603" t="s">
        <v>7</v>
      </c>
      <c r="B4603" t="s">
        <v>21</v>
      </c>
      <c r="C4603" t="s">
        <v>22</v>
      </c>
      <c r="D4603"/>
      <c r="E4603" s="8"/>
      <c r="F4603"/>
      <c r="G4603">
        <f>SUM(Tabuľka9[[#This Row],[Predpokladané spotrebované množstvo 07-12/2022]]*Tabuľka9[[#This Row],[Cena MJ S  DPH]])</f>
        <v>0</v>
      </c>
      <c r="H4603" s="1">
        <v>161136</v>
      </c>
      <c r="I4603" t="str">
        <f>_xlfn.XLOOKUP(Tabuľka9[[#This Row],[IČO]],Zlúčenie1[IČO],Zlúčenie1[zariadenie_short])</f>
        <v>Gym Revúca</v>
      </c>
      <c r="J4603" t="str">
        <f>_xlfn.XLOOKUP(Tabuľka9[[#This Row],[IČO]],Zlúčenie1[IČO],Zlúčenie1[cis_obce.okres_skratka])</f>
        <v>RA</v>
      </c>
    </row>
    <row r="4604" spans="1:10" hidden="1" x14ac:dyDescent="0.25">
      <c r="A4604" t="s">
        <v>7</v>
      </c>
      <c r="B4604" t="s">
        <v>23</v>
      </c>
      <c r="C4604" t="s">
        <v>10</v>
      </c>
      <c r="D4604"/>
      <c r="E4604" s="8"/>
      <c r="F4604"/>
      <c r="G4604">
        <f>SUM(Tabuľka9[[#This Row],[Predpokladané spotrebované množstvo 07-12/2022]]*Tabuľka9[[#This Row],[Cena MJ S  DPH]])</f>
        <v>0</v>
      </c>
      <c r="H4604" s="1">
        <v>161136</v>
      </c>
      <c r="I4604" t="str">
        <f>_xlfn.XLOOKUP(Tabuľka9[[#This Row],[IČO]],Zlúčenie1[IČO],Zlúčenie1[zariadenie_short])</f>
        <v>Gym Revúca</v>
      </c>
      <c r="J4604" t="str">
        <f>_xlfn.XLOOKUP(Tabuľka9[[#This Row],[IČO]],Zlúčenie1[IČO],Zlúčenie1[cis_obce.okres_skratka])</f>
        <v>RA</v>
      </c>
    </row>
    <row r="4605" spans="1:10" hidden="1" x14ac:dyDescent="0.25">
      <c r="A4605" t="s">
        <v>7</v>
      </c>
      <c r="B4605" t="s">
        <v>24</v>
      </c>
      <c r="C4605" t="s">
        <v>10</v>
      </c>
      <c r="D4605"/>
      <c r="E4605" s="8"/>
      <c r="F4605"/>
      <c r="G4605">
        <f>SUM(Tabuľka9[[#This Row],[Predpokladané spotrebované množstvo 07-12/2022]]*Tabuľka9[[#This Row],[Cena MJ S  DPH]])</f>
        <v>0</v>
      </c>
      <c r="H4605" s="1">
        <v>161136</v>
      </c>
      <c r="I4605" t="str">
        <f>_xlfn.XLOOKUP(Tabuľka9[[#This Row],[IČO]],Zlúčenie1[IČO],Zlúčenie1[zariadenie_short])</f>
        <v>Gym Revúca</v>
      </c>
      <c r="J4605" t="str">
        <f>_xlfn.XLOOKUP(Tabuľka9[[#This Row],[IČO]],Zlúčenie1[IČO],Zlúčenie1[cis_obce.okres_skratka])</f>
        <v>RA</v>
      </c>
    </row>
    <row r="4606" spans="1:10" hidden="1" x14ac:dyDescent="0.25">
      <c r="A4606" t="s">
        <v>7</v>
      </c>
      <c r="B4606" t="s">
        <v>25</v>
      </c>
      <c r="C4606" t="s">
        <v>10</v>
      </c>
      <c r="D4606"/>
      <c r="E4606" s="8"/>
      <c r="F4606"/>
      <c r="G4606">
        <f>SUM(Tabuľka9[[#This Row],[Predpokladané spotrebované množstvo 07-12/2022]]*Tabuľka9[[#This Row],[Cena MJ S  DPH]])</f>
        <v>0</v>
      </c>
      <c r="H4606" s="1">
        <v>161136</v>
      </c>
      <c r="I4606" t="str">
        <f>_xlfn.XLOOKUP(Tabuľka9[[#This Row],[IČO]],Zlúčenie1[IČO],Zlúčenie1[zariadenie_short])</f>
        <v>Gym Revúca</v>
      </c>
      <c r="J4606" t="str">
        <f>_xlfn.XLOOKUP(Tabuľka9[[#This Row],[IČO]],Zlúčenie1[IČO],Zlúčenie1[cis_obce.okres_skratka])</f>
        <v>RA</v>
      </c>
    </row>
    <row r="4607" spans="1:10" hidden="1" x14ac:dyDescent="0.25">
      <c r="A4607" t="s">
        <v>7</v>
      </c>
      <c r="B4607" t="s">
        <v>26</v>
      </c>
      <c r="C4607" t="s">
        <v>10</v>
      </c>
      <c r="D4607"/>
      <c r="E4607" s="8"/>
      <c r="F4607"/>
      <c r="G4607">
        <f>SUM(Tabuľka9[[#This Row],[Predpokladané spotrebované množstvo 07-12/2022]]*Tabuľka9[[#This Row],[Cena MJ S  DPH]])</f>
        <v>0</v>
      </c>
      <c r="H4607" s="1">
        <v>161136</v>
      </c>
      <c r="I4607" t="str">
        <f>_xlfn.XLOOKUP(Tabuľka9[[#This Row],[IČO]],Zlúčenie1[IČO],Zlúčenie1[zariadenie_short])</f>
        <v>Gym Revúca</v>
      </c>
      <c r="J4607" t="str">
        <f>_xlfn.XLOOKUP(Tabuľka9[[#This Row],[IČO]],Zlúčenie1[IČO],Zlúčenie1[cis_obce.okres_skratka])</f>
        <v>RA</v>
      </c>
    </row>
    <row r="4608" spans="1:10" hidden="1" x14ac:dyDescent="0.25">
      <c r="A4608" t="s">
        <v>7</v>
      </c>
      <c r="B4608" t="s">
        <v>27</v>
      </c>
      <c r="C4608" t="s">
        <v>10</v>
      </c>
      <c r="D4608"/>
      <c r="E4608" s="8">
        <v>1.0900000000000001</v>
      </c>
      <c r="F4608"/>
      <c r="G4608">
        <f>SUM(Tabuľka9[[#This Row],[Predpokladané spotrebované množstvo 07-12/2022]]*Tabuľka9[[#This Row],[Cena MJ S  DPH]])</f>
        <v>0</v>
      </c>
      <c r="H4608" s="1">
        <v>161136</v>
      </c>
      <c r="I4608" t="str">
        <f>_xlfn.XLOOKUP(Tabuľka9[[#This Row],[IČO]],Zlúčenie1[IČO],Zlúčenie1[zariadenie_short])</f>
        <v>Gym Revúca</v>
      </c>
      <c r="J4608" t="str">
        <f>_xlfn.XLOOKUP(Tabuľka9[[#This Row],[IČO]],Zlúčenie1[IČO],Zlúčenie1[cis_obce.okres_skratka])</f>
        <v>RA</v>
      </c>
    </row>
    <row r="4609" spans="1:10" hidden="1" x14ac:dyDescent="0.25">
      <c r="A4609" t="s">
        <v>7</v>
      </c>
      <c r="B4609" t="s">
        <v>28</v>
      </c>
      <c r="C4609" t="s">
        <v>10</v>
      </c>
      <c r="D4609"/>
      <c r="E4609" s="8"/>
      <c r="F4609"/>
      <c r="G4609">
        <f>SUM(Tabuľka9[[#This Row],[Predpokladané spotrebované množstvo 07-12/2022]]*Tabuľka9[[#This Row],[Cena MJ S  DPH]])</f>
        <v>0</v>
      </c>
      <c r="H4609" s="1">
        <v>161136</v>
      </c>
      <c r="I4609" t="str">
        <f>_xlfn.XLOOKUP(Tabuľka9[[#This Row],[IČO]],Zlúčenie1[IČO],Zlúčenie1[zariadenie_short])</f>
        <v>Gym Revúca</v>
      </c>
      <c r="J4609" t="str">
        <f>_xlfn.XLOOKUP(Tabuľka9[[#This Row],[IČO]],Zlúčenie1[IČO],Zlúčenie1[cis_obce.okres_skratka])</f>
        <v>RA</v>
      </c>
    </row>
    <row r="4610" spans="1:10" hidden="1" x14ac:dyDescent="0.25">
      <c r="A4610" t="s">
        <v>7</v>
      </c>
      <c r="B4610" t="s">
        <v>29</v>
      </c>
      <c r="C4610" t="s">
        <v>16</v>
      </c>
      <c r="D4610"/>
      <c r="E4610" s="8"/>
      <c r="F4610"/>
      <c r="G4610">
        <f>SUM(Tabuľka9[[#This Row],[Predpokladané spotrebované množstvo 07-12/2022]]*Tabuľka9[[#This Row],[Cena MJ S  DPH]])</f>
        <v>0</v>
      </c>
      <c r="H4610" s="1">
        <v>161136</v>
      </c>
      <c r="I4610" t="str">
        <f>_xlfn.XLOOKUP(Tabuľka9[[#This Row],[IČO]],Zlúčenie1[IČO],Zlúčenie1[zariadenie_short])</f>
        <v>Gym Revúca</v>
      </c>
      <c r="J4610" t="str">
        <f>_xlfn.XLOOKUP(Tabuľka9[[#This Row],[IČO]],Zlúčenie1[IČO],Zlúčenie1[cis_obce.okres_skratka])</f>
        <v>RA</v>
      </c>
    </row>
    <row r="4611" spans="1:10" hidden="1" x14ac:dyDescent="0.25">
      <c r="A4611" t="s">
        <v>7</v>
      </c>
      <c r="B4611" t="s">
        <v>30</v>
      </c>
      <c r="C4611" t="s">
        <v>10</v>
      </c>
      <c r="D4611"/>
      <c r="E4611" s="8">
        <v>7</v>
      </c>
      <c r="F4611"/>
      <c r="G4611">
        <f>SUM(Tabuľka9[[#This Row],[Predpokladané spotrebované množstvo 07-12/2022]]*Tabuľka9[[#This Row],[Cena MJ S  DPH]])</f>
        <v>0</v>
      </c>
      <c r="H4611" s="1">
        <v>161136</v>
      </c>
      <c r="I4611" t="str">
        <f>_xlfn.XLOOKUP(Tabuľka9[[#This Row],[IČO]],Zlúčenie1[IČO],Zlúčenie1[zariadenie_short])</f>
        <v>Gym Revúca</v>
      </c>
      <c r="J4611" t="str">
        <f>_xlfn.XLOOKUP(Tabuľka9[[#This Row],[IČO]],Zlúčenie1[IČO],Zlúčenie1[cis_obce.okres_skratka])</f>
        <v>RA</v>
      </c>
    </row>
    <row r="4612" spans="1:10" hidden="1" x14ac:dyDescent="0.25">
      <c r="A4612" t="s">
        <v>7</v>
      </c>
      <c r="B4612" t="s">
        <v>31</v>
      </c>
      <c r="C4612" t="s">
        <v>10</v>
      </c>
      <c r="D4612"/>
      <c r="E4612" s="8">
        <v>61</v>
      </c>
      <c r="F4612"/>
      <c r="G4612">
        <f>SUM(Tabuľka9[[#This Row],[Predpokladané spotrebované množstvo 07-12/2022]]*Tabuľka9[[#This Row],[Cena MJ S  DPH]])</f>
        <v>0</v>
      </c>
      <c r="H4612" s="1">
        <v>161136</v>
      </c>
      <c r="I4612" t="str">
        <f>_xlfn.XLOOKUP(Tabuľka9[[#This Row],[IČO]],Zlúčenie1[IČO],Zlúčenie1[zariadenie_short])</f>
        <v>Gym Revúca</v>
      </c>
      <c r="J4612" t="str">
        <f>_xlfn.XLOOKUP(Tabuľka9[[#This Row],[IČO]],Zlúčenie1[IČO],Zlúčenie1[cis_obce.okres_skratka])</f>
        <v>RA</v>
      </c>
    </row>
    <row r="4613" spans="1:10" hidden="1" x14ac:dyDescent="0.25">
      <c r="A4613" t="s">
        <v>7</v>
      </c>
      <c r="B4613" t="s">
        <v>32</v>
      </c>
      <c r="C4613" t="s">
        <v>10</v>
      </c>
      <c r="D4613"/>
      <c r="E4613" s="8">
        <v>16</v>
      </c>
      <c r="F4613"/>
      <c r="G4613">
        <f>SUM(Tabuľka9[[#This Row],[Predpokladané spotrebované množstvo 07-12/2022]]*Tabuľka9[[#This Row],[Cena MJ S  DPH]])</f>
        <v>0</v>
      </c>
      <c r="H4613" s="1">
        <v>161136</v>
      </c>
      <c r="I4613" t="str">
        <f>_xlfn.XLOOKUP(Tabuľka9[[#This Row],[IČO]],Zlúčenie1[IČO],Zlúčenie1[zariadenie_short])</f>
        <v>Gym Revúca</v>
      </c>
      <c r="J4613" t="str">
        <f>_xlfn.XLOOKUP(Tabuľka9[[#This Row],[IČO]],Zlúčenie1[IČO],Zlúčenie1[cis_obce.okres_skratka])</f>
        <v>RA</v>
      </c>
    </row>
    <row r="4614" spans="1:10" hidden="1" x14ac:dyDescent="0.25">
      <c r="A4614" t="s">
        <v>7</v>
      </c>
      <c r="B4614" t="s">
        <v>33</v>
      </c>
      <c r="C4614" t="s">
        <v>10</v>
      </c>
      <c r="D4614"/>
      <c r="E4614" s="8"/>
      <c r="F4614"/>
      <c r="G4614">
        <f>SUM(Tabuľka9[[#This Row],[Predpokladané spotrebované množstvo 07-12/2022]]*Tabuľka9[[#This Row],[Cena MJ S  DPH]])</f>
        <v>0</v>
      </c>
      <c r="H4614" s="1">
        <v>161136</v>
      </c>
      <c r="I4614" t="str">
        <f>_xlfn.XLOOKUP(Tabuľka9[[#This Row],[IČO]],Zlúčenie1[IČO],Zlúčenie1[zariadenie_short])</f>
        <v>Gym Revúca</v>
      </c>
      <c r="J4614" t="str">
        <f>_xlfn.XLOOKUP(Tabuľka9[[#This Row],[IČO]],Zlúčenie1[IČO],Zlúčenie1[cis_obce.okres_skratka])</f>
        <v>RA</v>
      </c>
    </row>
    <row r="4615" spans="1:10" hidden="1" x14ac:dyDescent="0.25">
      <c r="A4615" t="s">
        <v>7</v>
      </c>
      <c r="B4615" t="s">
        <v>34</v>
      </c>
      <c r="C4615" t="s">
        <v>10</v>
      </c>
      <c r="D4615"/>
      <c r="E4615" s="8">
        <v>30</v>
      </c>
      <c r="F4615"/>
      <c r="G4615">
        <f>SUM(Tabuľka9[[#This Row],[Predpokladané spotrebované množstvo 07-12/2022]]*Tabuľka9[[#This Row],[Cena MJ S  DPH]])</f>
        <v>0</v>
      </c>
      <c r="H4615" s="1">
        <v>161136</v>
      </c>
      <c r="I4615" t="str">
        <f>_xlfn.XLOOKUP(Tabuľka9[[#This Row],[IČO]],Zlúčenie1[IČO],Zlúčenie1[zariadenie_short])</f>
        <v>Gym Revúca</v>
      </c>
      <c r="J4615" t="str">
        <f>_xlfn.XLOOKUP(Tabuľka9[[#This Row],[IČO]],Zlúčenie1[IČO],Zlúčenie1[cis_obce.okres_skratka])</f>
        <v>RA</v>
      </c>
    </row>
    <row r="4616" spans="1:10" hidden="1" x14ac:dyDescent="0.25">
      <c r="A4616" t="s">
        <v>7</v>
      </c>
      <c r="B4616" t="s">
        <v>35</v>
      </c>
      <c r="C4616" t="s">
        <v>10</v>
      </c>
      <c r="D4616"/>
      <c r="E4616" s="8"/>
      <c r="F4616"/>
      <c r="G4616">
        <f>SUM(Tabuľka9[[#This Row],[Predpokladané spotrebované množstvo 07-12/2022]]*Tabuľka9[[#This Row],[Cena MJ S  DPH]])</f>
        <v>0</v>
      </c>
      <c r="H4616" s="1">
        <v>161136</v>
      </c>
      <c r="I4616" t="str">
        <f>_xlfn.XLOOKUP(Tabuľka9[[#This Row],[IČO]],Zlúčenie1[IČO],Zlúčenie1[zariadenie_short])</f>
        <v>Gym Revúca</v>
      </c>
      <c r="J4616" t="str">
        <f>_xlfn.XLOOKUP(Tabuľka9[[#This Row],[IČO]],Zlúčenie1[IČO],Zlúčenie1[cis_obce.okres_skratka])</f>
        <v>RA</v>
      </c>
    </row>
    <row r="4617" spans="1:10" hidden="1" x14ac:dyDescent="0.25">
      <c r="A4617" t="s">
        <v>7</v>
      </c>
      <c r="B4617" t="s">
        <v>36</v>
      </c>
      <c r="C4617" t="s">
        <v>10</v>
      </c>
      <c r="D4617"/>
      <c r="E4617" s="8"/>
      <c r="F4617"/>
      <c r="G4617">
        <f>SUM(Tabuľka9[[#This Row],[Predpokladané spotrebované množstvo 07-12/2022]]*Tabuľka9[[#This Row],[Cena MJ S  DPH]])</f>
        <v>0</v>
      </c>
      <c r="H4617" s="1">
        <v>161136</v>
      </c>
      <c r="I4617" t="str">
        <f>_xlfn.XLOOKUP(Tabuľka9[[#This Row],[IČO]],Zlúčenie1[IČO],Zlúčenie1[zariadenie_short])</f>
        <v>Gym Revúca</v>
      </c>
      <c r="J4617" t="str">
        <f>_xlfn.XLOOKUP(Tabuľka9[[#This Row],[IČO]],Zlúčenie1[IČO],Zlúčenie1[cis_obce.okres_skratka])</f>
        <v>RA</v>
      </c>
    </row>
    <row r="4618" spans="1:10" hidden="1" x14ac:dyDescent="0.25">
      <c r="A4618" t="s">
        <v>7</v>
      </c>
      <c r="B4618" t="s">
        <v>37</v>
      </c>
      <c r="C4618" t="s">
        <v>10</v>
      </c>
      <c r="D4618"/>
      <c r="E4618" s="8"/>
      <c r="F4618"/>
      <c r="G4618">
        <f>SUM(Tabuľka9[[#This Row],[Predpokladané spotrebované množstvo 07-12/2022]]*Tabuľka9[[#This Row],[Cena MJ S  DPH]])</f>
        <v>0</v>
      </c>
      <c r="H4618" s="1">
        <v>161136</v>
      </c>
      <c r="I4618" t="str">
        <f>_xlfn.XLOOKUP(Tabuľka9[[#This Row],[IČO]],Zlúčenie1[IČO],Zlúčenie1[zariadenie_short])</f>
        <v>Gym Revúca</v>
      </c>
      <c r="J4618" t="str">
        <f>_xlfn.XLOOKUP(Tabuľka9[[#This Row],[IČO]],Zlúčenie1[IČO],Zlúčenie1[cis_obce.okres_skratka])</f>
        <v>RA</v>
      </c>
    </row>
    <row r="4619" spans="1:10" hidden="1" x14ac:dyDescent="0.25">
      <c r="A4619" t="s">
        <v>7</v>
      </c>
      <c r="B4619" t="s">
        <v>38</v>
      </c>
      <c r="C4619" t="s">
        <v>10</v>
      </c>
      <c r="D4619"/>
      <c r="E4619" s="8"/>
      <c r="F4619"/>
      <c r="G4619">
        <f>SUM(Tabuľka9[[#This Row],[Predpokladané spotrebované množstvo 07-12/2022]]*Tabuľka9[[#This Row],[Cena MJ S  DPH]])</f>
        <v>0</v>
      </c>
      <c r="H4619" s="1">
        <v>161136</v>
      </c>
      <c r="I4619" t="str">
        <f>_xlfn.XLOOKUP(Tabuľka9[[#This Row],[IČO]],Zlúčenie1[IČO],Zlúčenie1[zariadenie_short])</f>
        <v>Gym Revúca</v>
      </c>
      <c r="J4619" t="str">
        <f>_xlfn.XLOOKUP(Tabuľka9[[#This Row],[IČO]],Zlúčenie1[IČO],Zlúčenie1[cis_obce.okres_skratka])</f>
        <v>RA</v>
      </c>
    </row>
    <row r="4620" spans="1:10" hidden="1" x14ac:dyDescent="0.25">
      <c r="A4620" t="s">
        <v>7</v>
      </c>
      <c r="B4620" t="s">
        <v>39</v>
      </c>
      <c r="C4620" t="s">
        <v>16</v>
      </c>
      <c r="D4620"/>
      <c r="E4620" s="8"/>
      <c r="F4620"/>
      <c r="G4620">
        <f>SUM(Tabuľka9[[#This Row],[Predpokladané spotrebované množstvo 07-12/2022]]*Tabuľka9[[#This Row],[Cena MJ S  DPH]])</f>
        <v>0</v>
      </c>
      <c r="H4620" s="1">
        <v>161136</v>
      </c>
      <c r="I4620" t="str">
        <f>_xlfn.XLOOKUP(Tabuľka9[[#This Row],[IČO]],Zlúčenie1[IČO],Zlúčenie1[zariadenie_short])</f>
        <v>Gym Revúca</v>
      </c>
      <c r="J4620" t="str">
        <f>_xlfn.XLOOKUP(Tabuľka9[[#This Row],[IČO]],Zlúčenie1[IČO],Zlúčenie1[cis_obce.okres_skratka])</f>
        <v>RA</v>
      </c>
    </row>
    <row r="4621" spans="1:10" hidden="1" x14ac:dyDescent="0.25">
      <c r="A4621" t="s">
        <v>7</v>
      </c>
      <c r="B4621" t="s">
        <v>40</v>
      </c>
      <c r="C4621" t="s">
        <v>10</v>
      </c>
      <c r="D4621"/>
      <c r="E4621" s="8"/>
      <c r="F4621"/>
      <c r="G4621">
        <f>SUM(Tabuľka9[[#This Row],[Predpokladané spotrebované množstvo 07-12/2022]]*Tabuľka9[[#This Row],[Cena MJ S  DPH]])</f>
        <v>0</v>
      </c>
      <c r="H4621" s="1">
        <v>161136</v>
      </c>
      <c r="I4621" t="str">
        <f>_xlfn.XLOOKUP(Tabuľka9[[#This Row],[IČO]],Zlúčenie1[IČO],Zlúčenie1[zariadenie_short])</f>
        <v>Gym Revúca</v>
      </c>
      <c r="J4621" t="str">
        <f>_xlfn.XLOOKUP(Tabuľka9[[#This Row],[IČO]],Zlúčenie1[IČO],Zlúčenie1[cis_obce.okres_skratka])</f>
        <v>RA</v>
      </c>
    </row>
    <row r="4622" spans="1:10" hidden="1" x14ac:dyDescent="0.25">
      <c r="A4622" t="s">
        <v>7</v>
      </c>
      <c r="B4622" t="s">
        <v>41</v>
      </c>
      <c r="C4622" t="s">
        <v>10</v>
      </c>
      <c r="D4622"/>
      <c r="E4622" s="8"/>
      <c r="F4622"/>
      <c r="G4622">
        <f>SUM(Tabuľka9[[#This Row],[Predpokladané spotrebované množstvo 07-12/2022]]*Tabuľka9[[#This Row],[Cena MJ S  DPH]])</f>
        <v>0</v>
      </c>
      <c r="H4622" s="1">
        <v>161136</v>
      </c>
      <c r="I4622" t="str">
        <f>_xlfn.XLOOKUP(Tabuľka9[[#This Row],[IČO]],Zlúčenie1[IČO],Zlúčenie1[zariadenie_short])</f>
        <v>Gym Revúca</v>
      </c>
      <c r="J4622" t="str">
        <f>_xlfn.XLOOKUP(Tabuľka9[[#This Row],[IČO]],Zlúčenie1[IČO],Zlúčenie1[cis_obce.okres_skratka])</f>
        <v>RA</v>
      </c>
    </row>
    <row r="4623" spans="1:10" hidden="1" x14ac:dyDescent="0.25">
      <c r="A4623" t="s">
        <v>7</v>
      </c>
      <c r="B4623" t="s">
        <v>42</v>
      </c>
      <c r="C4623" t="s">
        <v>10</v>
      </c>
      <c r="D4623"/>
      <c r="E4623" s="8"/>
      <c r="F4623"/>
      <c r="G4623">
        <f>SUM(Tabuľka9[[#This Row],[Predpokladané spotrebované množstvo 07-12/2022]]*Tabuľka9[[#This Row],[Cena MJ S  DPH]])</f>
        <v>0</v>
      </c>
      <c r="H4623" s="1">
        <v>161136</v>
      </c>
      <c r="I4623" t="str">
        <f>_xlfn.XLOOKUP(Tabuľka9[[#This Row],[IČO]],Zlúčenie1[IČO],Zlúčenie1[zariadenie_short])</f>
        <v>Gym Revúca</v>
      </c>
      <c r="J4623" t="str">
        <f>_xlfn.XLOOKUP(Tabuľka9[[#This Row],[IČO]],Zlúčenie1[IČO],Zlúčenie1[cis_obce.okres_skratka])</f>
        <v>RA</v>
      </c>
    </row>
    <row r="4624" spans="1:10" hidden="1" x14ac:dyDescent="0.25">
      <c r="A4624" t="s">
        <v>7</v>
      </c>
      <c r="B4624" t="s">
        <v>43</v>
      </c>
      <c r="C4624" t="s">
        <v>10</v>
      </c>
      <c r="D4624"/>
      <c r="E4624" s="8">
        <v>51.3</v>
      </c>
      <c r="F4624"/>
      <c r="G4624">
        <f>SUM(Tabuľka9[[#This Row],[Predpokladané spotrebované množstvo 07-12/2022]]*Tabuľka9[[#This Row],[Cena MJ S  DPH]])</f>
        <v>0</v>
      </c>
      <c r="H4624" s="1">
        <v>161136</v>
      </c>
      <c r="I4624" t="str">
        <f>_xlfn.XLOOKUP(Tabuľka9[[#This Row],[IČO]],Zlúčenie1[IČO],Zlúčenie1[zariadenie_short])</f>
        <v>Gym Revúca</v>
      </c>
      <c r="J4624" t="str">
        <f>_xlfn.XLOOKUP(Tabuľka9[[#This Row],[IČO]],Zlúčenie1[IČO],Zlúčenie1[cis_obce.okres_skratka])</f>
        <v>RA</v>
      </c>
    </row>
    <row r="4625" spans="1:10" hidden="1" x14ac:dyDescent="0.25">
      <c r="A4625" t="s">
        <v>7</v>
      </c>
      <c r="B4625" t="s">
        <v>44</v>
      </c>
      <c r="C4625" t="s">
        <v>45</v>
      </c>
      <c r="D4625"/>
      <c r="E4625" s="8"/>
      <c r="F4625"/>
      <c r="G4625">
        <f>SUM(Tabuľka9[[#This Row],[Predpokladané spotrebované množstvo 07-12/2022]]*Tabuľka9[[#This Row],[Cena MJ S  DPH]])</f>
        <v>0</v>
      </c>
      <c r="H4625" s="1">
        <v>161136</v>
      </c>
      <c r="I4625" t="str">
        <f>_xlfn.XLOOKUP(Tabuľka9[[#This Row],[IČO]],Zlúčenie1[IČO],Zlúčenie1[zariadenie_short])</f>
        <v>Gym Revúca</v>
      </c>
      <c r="J4625" t="str">
        <f>_xlfn.XLOOKUP(Tabuľka9[[#This Row],[IČO]],Zlúčenie1[IČO],Zlúčenie1[cis_obce.okres_skratka])</f>
        <v>RA</v>
      </c>
    </row>
    <row r="4626" spans="1:10" hidden="1" x14ac:dyDescent="0.25">
      <c r="A4626" t="s">
        <v>7</v>
      </c>
      <c r="B4626" t="s">
        <v>46</v>
      </c>
      <c r="C4626" t="s">
        <v>45</v>
      </c>
      <c r="D4626"/>
      <c r="E4626" s="8"/>
      <c r="F4626"/>
      <c r="G4626">
        <f>SUM(Tabuľka9[[#This Row],[Predpokladané spotrebované množstvo 07-12/2022]]*Tabuľka9[[#This Row],[Cena MJ S  DPH]])</f>
        <v>0</v>
      </c>
      <c r="H4626" s="1">
        <v>161136</v>
      </c>
      <c r="I4626" t="str">
        <f>_xlfn.XLOOKUP(Tabuľka9[[#This Row],[IČO]],Zlúčenie1[IČO],Zlúčenie1[zariadenie_short])</f>
        <v>Gym Revúca</v>
      </c>
      <c r="J4626" t="str">
        <f>_xlfn.XLOOKUP(Tabuľka9[[#This Row],[IČO]],Zlúčenie1[IČO],Zlúčenie1[cis_obce.okres_skratka])</f>
        <v>RA</v>
      </c>
    </row>
    <row r="4627" spans="1:10" hidden="1" x14ac:dyDescent="0.25">
      <c r="A4627" t="s">
        <v>7</v>
      </c>
      <c r="B4627" t="s">
        <v>47</v>
      </c>
      <c r="C4627" t="s">
        <v>10</v>
      </c>
      <c r="D4627"/>
      <c r="E4627" s="8"/>
      <c r="F4627"/>
      <c r="G4627">
        <f>SUM(Tabuľka9[[#This Row],[Predpokladané spotrebované množstvo 07-12/2022]]*Tabuľka9[[#This Row],[Cena MJ S  DPH]])</f>
        <v>0</v>
      </c>
      <c r="H4627" s="1">
        <v>161136</v>
      </c>
      <c r="I4627" t="str">
        <f>_xlfn.XLOOKUP(Tabuľka9[[#This Row],[IČO]],Zlúčenie1[IČO],Zlúčenie1[zariadenie_short])</f>
        <v>Gym Revúca</v>
      </c>
      <c r="J4627" t="str">
        <f>_xlfn.XLOOKUP(Tabuľka9[[#This Row],[IČO]],Zlúčenie1[IČO],Zlúčenie1[cis_obce.okres_skratka])</f>
        <v>RA</v>
      </c>
    </row>
    <row r="4628" spans="1:10" hidden="1" x14ac:dyDescent="0.25">
      <c r="A4628" t="s">
        <v>7</v>
      </c>
      <c r="B4628" t="s">
        <v>48</v>
      </c>
      <c r="C4628" t="s">
        <v>10</v>
      </c>
      <c r="D4628"/>
      <c r="E4628" s="8"/>
      <c r="F4628"/>
      <c r="G4628">
        <f>SUM(Tabuľka9[[#This Row],[Predpokladané spotrebované množstvo 07-12/2022]]*Tabuľka9[[#This Row],[Cena MJ S  DPH]])</f>
        <v>0</v>
      </c>
      <c r="H4628" s="1">
        <v>161136</v>
      </c>
      <c r="I4628" t="str">
        <f>_xlfn.XLOOKUP(Tabuľka9[[#This Row],[IČO]],Zlúčenie1[IČO],Zlúčenie1[zariadenie_short])</f>
        <v>Gym Revúca</v>
      </c>
      <c r="J4628" t="str">
        <f>_xlfn.XLOOKUP(Tabuľka9[[#This Row],[IČO]],Zlúčenie1[IČO],Zlúčenie1[cis_obce.okres_skratka])</f>
        <v>RA</v>
      </c>
    </row>
    <row r="4629" spans="1:10" hidden="1" x14ac:dyDescent="0.25">
      <c r="A4629" t="s">
        <v>7</v>
      </c>
      <c r="B4629" t="s">
        <v>49</v>
      </c>
      <c r="C4629" t="s">
        <v>10</v>
      </c>
      <c r="D4629"/>
      <c r="E4629" s="8">
        <v>20</v>
      </c>
      <c r="F4629"/>
      <c r="G4629">
        <f>SUM(Tabuľka9[[#This Row],[Predpokladané spotrebované množstvo 07-12/2022]]*Tabuľka9[[#This Row],[Cena MJ S  DPH]])</f>
        <v>0</v>
      </c>
      <c r="H4629" s="1">
        <v>161136</v>
      </c>
      <c r="I4629" t="str">
        <f>_xlfn.XLOOKUP(Tabuľka9[[#This Row],[IČO]],Zlúčenie1[IČO],Zlúčenie1[zariadenie_short])</f>
        <v>Gym Revúca</v>
      </c>
      <c r="J4629" t="str">
        <f>_xlfn.XLOOKUP(Tabuľka9[[#This Row],[IČO]],Zlúčenie1[IČO],Zlúčenie1[cis_obce.okres_skratka])</f>
        <v>RA</v>
      </c>
    </row>
    <row r="4630" spans="1:10" hidden="1" x14ac:dyDescent="0.25">
      <c r="A4630" t="s">
        <v>7</v>
      </c>
      <c r="B4630" t="s">
        <v>50</v>
      </c>
      <c r="C4630" t="s">
        <v>10</v>
      </c>
      <c r="D4630"/>
      <c r="E4630" s="8"/>
      <c r="F4630"/>
      <c r="G4630">
        <f>SUM(Tabuľka9[[#This Row],[Predpokladané spotrebované množstvo 07-12/2022]]*Tabuľka9[[#This Row],[Cena MJ S  DPH]])</f>
        <v>0</v>
      </c>
      <c r="H4630" s="1">
        <v>161136</v>
      </c>
      <c r="I4630" t="str">
        <f>_xlfn.XLOOKUP(Tabuľka9[[#This Row],[IČO]],Zlúčenie1[IČO],Zlúčenie1[zariadenie_short])</f>
        <v>Gym Revúca</v>
      </c>
      <c r="J4630" t="str">
        <f>_xlfn.XLOOKUP(Tabuľka9[[#This Row],[IČO]],Zlúčenie1[IČO],Zlúčenie1[cis_obce.okres_skratka])</f>
        <v>RA</v>
      </c>
    </row>
    <row r="4631" spans="1:10" hidden="1" x14ac:dyDescent="0.25">
      <c r="A4631" t="s">
        <v>7</v>
      </c>
      <c r="B4631" t="s">
        <v>51</v>
      </c>
      <c r="C4631" t="s">
        <v>10</v>
      </c>
      <c r="D4631"/>
      <c r="E4631" s="8"/>
      <c r="F4631"/>
      <c r="G4631">
        <f>SUM(Tabuľka9[[#This Row],[Predpokladané spotrebované množstvo 07-12/2022]]*Tabuľka9[[#This Row],[Cena MJ S  DPH]])</f>
        <v>0</v>
      </c>
      <c r="H4631" s="1">
        <v>161136</v>
      </c>
      <c r="I4631" t="str">
        <f>_xlfn.XLOOKUP(Tabuľka9[[#This Row],[IČO]],Zlúčenie1[IČO],Zlúčenie1[zariadenie_short])</f>
        <v>Gym Revúca</v>
      </c>
      <c r="J4631" t="str">
        <f>_xlfn.XLOOKUP(Tabuľka9[[#This Row],[IČO]],Zlúčenie1[IČO],Zlúčenie1[cis_obce.okres_skratka])</f>
        <v>RA</v>
      </c>
    </row>
    <row r="4632" spans="1:10" hidden="1" x14ac:dyDescent="0.25">
      <c r="A4632" t="s">
        <v>7</v>
      </c>
      <c r="B4632" t="s">
        <v>52</v>
      </c>
      <c r="C4632" t="s">
        <v>10</v>
      </c>
      <c r="D4632"/>
      <c r="E4632" s="8"/>
      <c r="F4632"/>
      <c r="G4632">
        <f>SUM(Tabuľka9[[#This Row],[Predpokladané spotrebované množstvo 07-12/2022]]*Tabuľka9[[#This Row],[Cena MJ S  DPH]])</f>
        <v>0</v>
      </c>
      <c r="H4632" s="1">
        <v>161136</v>
      </c>
      <c r="I4632" t="str">
        <f>_xlfn.XLOOKUP(Tabuľka9[[#This Row],[IČO]],Zlúčenie1[IČO],Zlúčenie1[zariadenie_short])</f>
        <v>Gym Revúca</v>
      </c>
      <c r="J4632" t="str">
        <f>_xlfn.XLOOKUP(Tabuľka9[[#This Row],[IČO]],Zlúčenie1[IČO],Zlúčenie1[cis_obce.okres_skratka])</f>
        <v>RA</v>
      </c>
    </row>
    <row r="4633" spans="1:10" hidden="1" x14ac:dyDescent="0.25">
      <c r="A4633" t="s">
        <v>7</v>
      </c>
      <c r="B4633" t="s">
        <v>53</v>
      </c>
      <c r="C4633" t="s">
        <v>10</v>
      </c>
      <c r="D4633"/>
      <c r="E4633" s="8"/>
      <c r="F4633"/>
      <c r="G4633">
        <f>SUM(Tabuľka9[[#This Row],[Predpokladané spotrebované množstvo 07-12/2022]]*Tabuľka9[[#This Row],[Cena MJ S  DPH]])</f>
        <v>0</v>
      </c>
      <c r="H4633" s="1">
        <v>161136</v>
      </c>
      <c r="I4633" t="str">
        <f>_xlfn.XLOOKUP(Tabuľka9[[#This Row],[IČO]],Zlúčenie1[IČO],Zlúčenie1[zariadenie_short])</f>
        <v>Gym Revúca</v>
      </c>
      <c r="J4633" t="str">
        <f>_xlfn.XLOOKUP(Tabuľka9[[#This Row],[IČO]],Zlúčenie1[IČO],Zlúčenie1[cis_obce.okres_skratka])</f>
        <v>RA</v>
      </c>
    </row>
    <row r="4634" spans="1:10" hidden="1" x14ac:dyDescent="0.25">
      <c r="A4634" t="s">
        <v>7</v>
      </c>
      <c r="B4634" t="s">
        <v>54</v>
      </c>
      <c r="C4634" t="s">
        <v>10</v>
      </c>
      <c r="D4634"/>
      <c r="E4634" s="8"/>
      <c r="F4634"/>
      <c r="G4634">
        <f>SUM(Tabuľka9[[#This Row],[Predpokladané spotrebované množstvo 07-12/2022]]*Tabuľka9[[#This Row],[Cena MJ S  DPH]])</f>
        <v>0</v>
      </c>
      <c r="H4634" s="1">
        <v>161136</v>
      </c>
      <c r="I4634" t="str">
        <f>_xlfn.XLOOKUP(Tabuľka9[[#This Row],[IČO]],Zlúčenie1[IČO],Zlúčenie1[zariadenie_short])</f>
        <v>Gym Revúca</v>
      </c>
      <c r="J4634" t="str">
        <f>_xlfn.XLOOKUP(Tabuľka9[[#This Row],[IČO]],Zlúčenie1[IČO],Zlúčenie1[cis_obce.okres_skratka])</f>
        <v>RA</v>
      </c>
    </row>
    <row r="4635" spans="1:10" hidden="1" x14ac:dyDescent="0.25">
      <c r="A4635" t="s">
        <v>7</v>
      </c>
      <c r="B4635" t="s">
        <v>55</v>
      </c>
      <c r="C4635" t="s">
        <v>10</v>
      </c>
      <c r="D4635"/>
      <c r="E4635" s="8"/>
      <c r="F4635"/>
      <c r="G4635">
        <f>SUM(Tabuľka9[[#This Row],[Predpokladané spotrebované množstvo 07-12/2022]]*Tabuľka9[[#This Row],[Cena MJ S  DPH]])</f>
        <v>0</v>
      </c>
      <c r="H4635" s="1">
        <v>161136</v>
      </c>
      <c r="I4635" t="str">
        <f>_xlfn.XLOOKUP(Tabuľka9[[#This Row],[IČO]],Zlúčenie1[IČO],Zlúčenie1[zariadenie_short])</f>
        <v>Gym Revúca</v>
      </c>
      <c r="J4635" t="str">
        <f>_xlfn.XLOOKUP(Tabuľka9[[#This Row],[IČO]],Zlúčenie1[IČO],Zlúčenie1[cis_obce.okres_skratka])</f>
        <v>RA</v>
      </c>
    </row>
    <row r="4636" spans="1:10" hidden="1" x14ac:dyDescent="0.25">
      <c r="A4636" t="s">
        <v>7</v>
      </c>
      <c r="B4636" t="s">
        <v>56</v>
      </c>
      <c r="C4636" t="s">
        <v>10</v>
      </c>
      <c r="D4636"/>
      <c r="E4636" s="8">
        <v>4</v>
      </c>
      <c r="F4636"/>
      <c r="G4636">
        <f>SUM(Tabuľka9[[#This Row],[Predpokladané spotrebované množstvo 07-12/2022]]*Tabuľka9[[#This Row],[Cena MJ S  DPH]])</f>
        <v>0</v>
      </c>
      <c r="H4636" s="1">
        <v>161136</v>
      </c>
      <c r="I4636" t="str">
        <f>_xlfn.XLOOKUP(Tabuľka9[[#This Row],[IČO]],Zlúčenie1[IČO],Zlúčenie1[zariadenie_short])</f>
        <v>Gym Revúca</v>
      </c>
      <c r="J4636" t="str">
        <f>_xlfn.XLOOKUP(Tabuľka9[[#This Row],[IČO]],Zlúčenie1[IČO],Zlúčenie1[cis_obce.okres_skratka])</f>
        <v>RA</v>
      </c>
    </row>
    <row r="4637" spans="1:10" hidden="1" x14ac:dyDescent="0.25">
      <c r="A4637" t="s">
        <v>7</v>
      </c>
      <c r="B4637" t="s">
        <v>57</v>
      </c>
      <c r="C4637" t="s">
        <v>10</v>
      </c>
      <c r="D4637"/>
      <c r="E4637" s="8">
        <v>2</v>
      </c>
      <c r="F4637"/>
      <c r="G4637">
        <f>SUM(Tabuľka9[[#This Row],[Predpokladané spotrebované množstvo 07-12/2022]]*Tabuľka9[[#This Row],[Cena MJ S  DPH]])</f>
        <v>0</v>
      </c>
      <c r="H4637" s="1">
        <v>161136</v>
      </c>
      <c r="I4637" t="str">
        <f>_xlfn.XLOOKUP(Tabuľka9[[#This Row],[IČO]],Zlúčenie1[IČO],Zlúčenie1[zariadenie_short])</f>
        <v>Gym Revúca</v>
      </c>
      <c r="J4637" t="str">
        <f>_xlfn.XLOOKUP(Tabuľka9[[#This Row],[IČO]],Zlúčenie1[IČO],Zlúčenie1[cis_obce.okres_skratka])</f>
        <v>RA</v>
      </c>
    </row>
    <row r="4638" spans="1:10" hidden="1" x14ac:dyDescent="0.25">
      <c r="A4638" t="s">
        <v>7</v>
      </c>
      <c r="B4638" t="s">
        <v>58</v>
      </c>
      <c r="C4638" t="s">
        <v>16</v>
      </c>
      <c r="D4638"/>
      <c r="E4638" s="8"/>
      <c r="F4638"/>
      <c r="G4638">
        <f>SUM(Tabuľka9[[#This Row],[Predpokladané spotrebované množstvo 07-12/2022]]*Tabuľka9[[#This Row],[Cena MJ S  DPH]])</f>
        <v>0</v>
      </c>
      <c r="H4638" s="1">
        <v>161136</v>
      </c>
      <c r="I4638" t="str">
        <f>_xlfn.XLOOKUP(Tabuľka9[[#This Row],[IČO]],Zlúčenie1[IČO],Zlúčenie1[zariadenie_short])</f>
        <v>Gym Revúca</v>
      </c>
      <c r="J4638" t="str">
        <f>_xlfn.XLOOKUP(Tabuľka9[[#This Row],[IČO]],Zlúčenie1[IČO],Zlúčenie1[cis_obce.okres_skratka])</f>
        <v>RA</v>
      </c>
    </row>
    <row r="4639" spans="1:10" hidden="1" x14ac:dyDescent="0.25">
      <c r="A4639" t="s">
        <v>7</v>
      </c>
      <c r="B4639" t="s">
        <v>59</v>
      </c>
      <c r="C4639" t="s">
        <v>10</v>
      </c>
      <c r="D4639"/>
      <c r="E4639" s="8"/>
      <c r="F4639"/>
      <c r="G4639">
        <f>SUM(Tabuľka9[[#This Row],[Predpokladané spotrebované množstvo 07-12/2022]]*Tabuľka9[[#This Row],[Cena MJ S  DPH]])</f>
        <v>0</v>
      </c>
      <c r="H4639" s="1">
        <v>161136</v>
      </c>
      <c r="I4639" t="str">
        <f>_xlfn.XLOOKUP(Tabuľka9[[#This Row],[IČO]],Zlúčenie1[IČO],Zlúčenie1[zariadenie_short])</f>
        <v>Gym Revúca</v>
      </c>
      <c r="J4639" t="str">
        <f>_xlfn.XLOOKUP(Tabuľka9[[#This Row],[IČO]],Zlúčenie1[IČO],Zlúčenie1[cis_obce.okres_skratka])</f>
        <v>RA</v>
      </c>
    </row>
    <row r="4640" spans="1:10" hidden="1" x14ac:dyDescent="0.25">
      <c r="A4640" t="s">
        <v>7</v>
      </c>
      <c r="B4640" t="s">
        <v>60</v>
      </c>
      <c r="C4640" t="s">
        <v>10</v>
      </c>
      <c r="D4640"/>
      <c r="E4640" s="8"/>
      <c r="F4640"/>
      <c r="G4640">
        <f>SUM(Tabuľka9[[#This Row],[Predpokladané spotrebované množstvo 07-12/2022]]*Tabuľka9[[#This Row],[Cena MJ S  DPH]])</f>
        <v>0</v>
      </c>
      <c r="H4640" s="1">
        <v>161136</v>
      </c>
      <c r="I4640" t="str">
        <f>_xlfn.XLOOKUP(Tabuľka9[[#This Row],[IČO]],Zlúčenie1[IČO],Zlúčenie1[zariadenie_short])</f>
        <v>Gym Revúca</v>
      </c>
      <c r="J4640" t="str">
        <f>_xlfn.XLOOKUP(Tabuľka9[[#This Row],[IČO]],Zlúčenie1[IČO],Zlúčenie1[cis_obce.okres_skratka])</f>
        <v>RA</v>
      </c>
    </row>
    <row r="4641" spans="1:10" hidden="1" x14ac:dyDescent="0.25">
      <c r="A4641" t="s">
        <v>7</v>
      </c>
      <c r="B4641" t="s">
        <v>61</v>
      </c>
      <c r="C4641" t="s">
        <v>16</v>
      </c>
      <c r="D4641"/>
      <c r="E4641" s="8"/>
      <c r="F4641"/>
      <c r="G4641">
        <f>SUM(Tabuľka9[[#This Row],[Predpokladané spotrebované množstvo 07-12/2022]]*Tabuľka9[[#This Row],[Cena MJ S  DPH]])</f>
        <v>0</v>
      </c>
      <c r="H4641" s="1">
        <v>161136</v>
      </c>
      <c r="I4641" t="str">
        <f>_xlfn.XLOOKUP(Tabuľka9[[#This Row],[IČO]],Zlúčenie1[IČO],Zlúčenie1[zariadenie_short])</f>
        <v>Gym Revúca</v>
      </c>
      <c r="J4641" t="str">
        <f>_xlfn.XLOOKUP(Tabuľka9[[#This Row],[IČO]],Zlúčenie1[IČO],Zlúčenie1[cis_obce.okres_skratka])</f>
        <v>RA</v>
      </c>
    </row>
    <row r="4642" spans="1:10" hidden="1" x14ac:dyDescent="0.25">
      <c r="A4642" t="s">
        <v>7</v>
      </c>
      <c r="B4642" t="s">
        <v>62</v>
      </c>
      <c r="C4642" t="s">
        <v>16</v>
      </c>
      <c r="D4642"/>
      <c r="E4642" s="8">
        <v>30</v>
      </c>
      <c r="F4642"/>
      <c r="G4642">
        <f>SUM(Tabuľka9[[#This Row],[Predpokladané spotrebované množstvo 07-12/2022]]*Tabuľka9[[#This Row],[Cena MJ S  DPH]])</f>
        <v>0</v>
      </c>
      <c r="H4642" s="1">
        <v>161136</v>
      </c>
      <c r="I4642" t="str">
        <f>_xlfn.XLOOKUP(Tabuľka9[[#This Row],[IČO]],Zlúčenie1[IČO],Zlúčenie1[zariadenie_short])</f>
        <v>Gym Revúca</v>
      </c>
      <c r="J4642" t="str">
        <f>_xlfn.XLOOKUP(Tabuľka9[[#This Row],[IČO]],Zlúčenie1[IČO],Zlúčenie1[cis_obce.okres_skratka])</f>
        <v>RA</v>
      </c>
    </row>
    <row r="4643" spans="1:10" hidden="1" x14ac:dyDescent="0.25">
      <c r="A4643" t="s">
        <v>7</v>
      </c>
      <c r="B4643" t="s">
        <v>63</v>
      </c>
      <c r="C4643" t="s">
        <v>16</v>
      </c>
      <c r="D4643"/>
      <c r="E4643" s="8"/>
      <c r="F4643"/>
      <c r="G4643">
        <f>SUM(Tabuľka9[[#This Row],[Predpokladané spotrebované množstvo 07-12/2022]]*Tabuľka9[[#This Row],[Cena MJ S  DPH]])</f>
        <v>0</v>
      </c>
      <c r="H4643" s="1">
        <v>161136</v>
      </c>
      <c r="I4643" t="str">
        <f>_xlfn.XLOOKUP(Tabuľka9[[#This Row],[IČO]],Zlúčenie1[IČO],Zlúčenie1[zariadenie_short])</f>
        <v>Gym Revúca</v>
      </c>
      <c r="J4643" t="str">
        <f>_xlfn.XLOOKUP(Tabuľka9[[#This Row],[IČO]],Zlúčenie1[IČO],Zlúčenie1[cis_obce.okres_skratka])</f>
        <v>RA</v>
      </c>
    </row>
    <row r="4644" spans="1:10" hidden="1" x14ac:dyDescent="0.25">
      <c r="A4644" t="s">
        <v>7</v>
      </c>
      <c r="B4644" t="s">
        <v>64</v>
      </c>
      <c r="C4644" t="s">
        <v>10</v>
      </c>
      <c r="D4644"/>
      <c r="E4644" s="8"/>
      <c r="F4644"/>
      <c r="G4644">
        <f>SUM(Tabuľka9[[#This Row],[Predpokladané spotrebované množstvo 07-12/2022]]*Tabuľka9[[#This Row],[Cena MJ S  DPH]])</f>
        <v>0</v>
      </c>
      <c r="H4644" s="1">
        <v>161136</v>
      </c>
      <c r="I4644" t="str">
        <f>_xlfn.XLOOKUP(Tabuľka9[[#This Row],[IČO]],Zlúčenie1[IČO],Zlúčenie1[zariadenie_short])</f>
        <v>Gym Revúca</v>
      </c>
      <c r="J4644" t="str">
        <f>_xlfn.XLOOKUP(Tabuľka9[[#This Row],[IČO]],Zlúčenie1[IČO],Zlúčenie1[cis_obce.okres_skratka])</f>
        <v>RA</v>
      </c>
    </row>
    <row r="4645" spans="1:10" hidden="1" x14ac:dyDescent="0.25">
      <c r="A4645" t="s">
        <v>7</v>
      </c>
      <c r="B4645" t="s">
        <v>65</v>
      </c>
      <c r="C4645" t="s">
        <v>10</v>
      </c>
      <c r="D4645"/>
      <c r="E4645" s="8"/>
      <c r="F4645"/>
      <c r="G4645">
        <f>SUM(Tabuľka9[[#This Row],[Predpokladané spotrebované množstvo 07-12/2022]]*Tabuľka9[[#This Row],[Cena MJ S  DPH]])</f>
        <v>0</v>
      </c>
      <c r="H4645" s="1">
        <v>161136</v>
      </c>
      <c r="I4645" t="str">
        <f>_xlfn.XLOOKUP(Tabuľka9[[#This Row],[IČO]],Zlúčenie1[IČO],Zlúčenie1[zariadenie_short])</f>
        <v>Gym Revúca</v>
      </c>
      <c r="J4645" t="str">
        <f>_xlfn.XLOOKUP(Tabuľka9[[#This Row],[IČO]],Zlúčenie1[IČO],Zlúčenie1[cis_obce.okres_skratka])</f>
        <v>RA</v>
      </c>
    </row>
    <row r="4646" spans="1:10" hidden="1" x14ac:dyDescent="0.25">
      <c r="A4646" t="s">
        <v>7</v>
      </c>
      <c r="B4646" t="s">
        <v>66</v>
      </c>
      <c r="C4646" t="s">
        <v>10</v>
      </c>
      <c r="D4646"/>
      <c r="E4646" s="8"/>
      <c r="F4646"/>
      <c r="G4646">
        <f>SUM(Tabuľka9[[#This Row],[Predpokladané spotrebované množstvo 07-12/2022]]*Tabuľka9[[#This Row],[Cena MJ S  DPH]])</f>
        <v>0</v>
      </c>
      <c r="H4646" s="1">
        <v>161136</v>
      </c>
      <c r="I4646" t="str">
        <f>_xlfn.XLOOKUP(Tabuľka9[[#This Row],[IČO]],Zlúčenie1[IČO],Zlúčenie1[zariadenie_short])</f>
        <v>Gym Revúca</v>
      </c>
      <c r="J4646" t="str">
        <f>_xlfn.XLOOKUP(Tabuľka9[[#This Row],[IČO]],Zlúčenie1[IČO],Zlúčenie1[cis_obce.okres_skratka])</f>
        <v>RA</v>
      </c>
    </row>
    <row r="4647" spans="1:10" hidden="1" x14ac:dyDescent="0.25">
      <c r="A4647" t="s">
        <v>7</v>
      </c>
      <c r="B4647" t="s">
        <v>67</v>
      </c>
      <c r="C4647" t="s">
        <v>10</v>
      </c>
      <c r="D4647"/>
      <c r="E4647" s="8"/>
      <c r="F4647"/>
      <c r="G4647">
        <f>SUM(Tabuľka9[[#This Row],[Predpokladané spotrebované množstvo 07-12/2022]]*Tabuľka9[[#This Row],[Cena MJ S  DPH]])</f>
        <v>0</v>
      </c>
      <c r="H4647" s="1">
        <v>161136</v>
      </c>
      <c r="I4647" t="str">
        <f>_xlfn.XLOOKUP(Tabuľka9[[#This Row],[IČO]],Zlúčenie1[IČO],Zlúčenie1[zariadenie_short])</f>
        <v>Gym Revúca</v>
      </c>
      <c r="J4647" t="str">
        <f>_xlfn.XLOOKUP(Tabuľka9[[#This Row],[IČO]],Zlúčenie1[IČO],Zlúčenie1[cis_obce.okres_skratka])</f>
        <v>RA</v>
      </c>
    </row>
    <row r="4648" spans="1:10" hidden="1" x14ac:dyDescent="0.25">
      <c r="A4648" t="s">
        <v>7</v>
      </c>
      <c r="B4648" t="s">
        <v>68</v>
      </c>
      <c r="C4648" t="s">
        <v>10</v>
      </c>
      <c r="D4648"/>
      <c r="E4648" s="8"/>
      <c r="F4648"/>
      <c r="G4648">
        <f>SUM(Tabuľka9[[#This Row],[Predpokladané spotrebované množstvo 07-12/2022]]*Tabuľka9[[#This Row],[Cena MJ S  DPH]])</f>
        <v>0</v>
      </c>
      <c r="H4648" s="1">
        <v>161136</v>
      </c>
      <c r="I4648" t="str">
        <f>_xlfn.XLOOKUP(Tabuľka9[[#This Row],[IČO]],Zlúčenie1[IČO],Zlúčenie1[zariadenie_short])</f>
        <v>Gym Revúca</v>
      </c>
      <c r="J4648" t="str">
        <f>_xlfn.XLOOKUP(Tabuľka9[[#This Row],[IČO]],Zlúčenie1[IČO],Zlúčenie1[cis_obce.okres_skratka])</f>
        <v>RA</v>
      </c>
    </row>
    <row r="4649" spans="1:10" hidden="1" x14ac:dyDescent="0.25">
      <c r="A4649" t="s">
        <v>7</v>
      </c>
      <c r="B4649" t="s">
        <v>69</v>
      </c>
      <c r="C4649" t="s">
        <v>10</v>
      </c>
      <c r="D4649"/>
      <c r="E4649" s="8"/>
      <c r="F4649"/>
      <c r="G4649">
        <f>SUM(Tabuľka9[[#This Row],[Predpokladané spotrebované množstvo 07-12/2022]]*Tabuľka9[[#This Row],[Cena MJ S  DPH]])</f>
        <v>0</v>
      </c>
      <c r="H4649" s="1">
        <v>161136</v>
      </c>
      <c r="I4649" t="str">
        <f>_xlfn.XLOOKUP(Tabuľka9[[#This Row],[IČO]],Zlúčenie1[IČO],Zlúčenie1[zariadenie_short])</f>
        <v>Gym Revúca</v>
      </c>
      <c r="J4649" t="str">
        <f>_xlfn.XLOOKUP(Tabuľka9[[#This Row],[IČO]],Zlúčenie1[IČO],Zlúčenie1[cis_obce.okres_skratka])</f>
        <v>RA</v>
      </c>
    </row>
    <row r="4650" spans="1:10" hidden="1" x14ac:dyDescent="0.25">
      <c r="A4650" t="s">
        <v>7</v>
      </c>
      <c r="B4650" t="s">
        <v>70</v>
      </c>
      <c r="C4650" t="s">
        <v>10</v>
      </c>
      <c r="D4650"/>
      <c r="E4650" s="8"/>
      <c r="F4650"/>
      <c r="G4650">
        <f>SUM(Tabuľka9[[#This Row],[Predpokladané spotrebované množstvo 07-12/2022]]*Tabuľka9[[#This Row],[Cena MJ S  DPH]])</f>
        <v>0</v>
      </c>
      <c r="H4650" s="1">
        <v>161136</v>
      </c>
      <c r="I4650" t="str">
        <f>_xlfn.XLOOKUP(Tabuľka9[[#This Row],[IČO]],Zlúčenie1[IČO],Zlúčenie1[zariadenie_short])</f>
        <v>Gym Revúca</v>
      </c>
      <c r="J4650" t="str">
        <f>_xlfn.XLOOKUP(Tabuľka9[[#This Row],[IČO]],Zlúčenie1[IČO],Zlúčenie1[cis_obce.okres_skratka])</f>
        <v>RA</v>
      </c>
    </row>
    <row r="4651" spans="1:10" hidden="1" x14ac:dyDescent="0.25">
      <c r="A4651" t="s">
        <v>7</v>
      </c>
      <c r="B4651" t="s">
        <v>71</v>
      </c>
      <c r="C4651" t="s">
        <v>10</v>
      </c>
      <c r="D4651"/>
      <c r="E4651" s="8"/>
      <c r="F4651"/>
      <c r="G4651">
        <f>SUM(Tabuľka9[[#This Row],[Predpokladané spotrebované množstvo 07-12/2022]]*Tabuľka9[[#This Row],[Cena MJ S  DPH]])</f>
        <v>0</v>
      </c>
      <c r="H4651" s="1">
        <v>161136</v>
      </c>
      <c r="I4651" t="str">
        <f>_xlfn.XLOOKUP(Tabuľka9[[#This Row],[IČO]],Zlúčenie1[IČO],Zlúčenie1[zariadenie_short])</f>
        <v>Gym Revúca</v>
      </c>
      <c r="J4651" t="str">
        <f>_xlfn.XLOOKUP(Tabuľka9[[#This Row],[IČO]],Zlúčenie1[IČO],Zlúčenie1[cis_obce.okres_skratka])</f>
        <v>RA</v>
      </c>
    </row>
    <row r="4652" spans="1:10" hidden="1" x14ac:dyDescent="0.25">
      <c r="A4652" t="s">
        <v>7</v>
      </c>
      <c r="B4652" t="s">
        <v>72</v>
      </c>
      <c r="C4652" t="s">
        <v>10</v>
      </c>
      <c r="D4652"/>
      <c r="E4652" s="8">
        <v>220</v>
      </c>
      <c r="F4652"/>
      <c r="G4652">
        <f>SUM(Tabuľka9[[#This Row],[Predpokladané spotrebované množstvo 07-12/2022]]*Tabuľka9[[#This Row],[Cena MJ S  DPH]])</f>
        <v>0</v>
      </c>
      <c r="H4652" s="1">
        <v>161136</v>
      </c>
      <c r="I4652" t="str">
        <f>_xlfn.XLOOKUP(Tabuľka9[[#This Row],[IČO]],Zlúčenie1[IČO],Zlúčenie1[zariadenie_short])</f>
        <v>Gym Revúca</v>
      </c>
      <c r="J4652" t="str">
        <f>_xlfn.XLOOKUP(Tabuľka9[[#This Row],[IČO]],Zlúčenie1[IČO],Zlúčenie1[cis_obce.okres_skratka])</f>
        <v>RA</v>
      </c>
    </row>
    <row r="4653" spans="1:10" hidden="1" x14ac:dyDescent="0.25">
      <c r="A4653" t="s">
        <v>7</v>
      </c>
      <c r="B4653" t="s">
        <v>73</v>
      </c>
      <c r="C4653" t="s">
        <v>10</v>
      </c>
      <c r="D4653"/>
      <c r="E4653" s="8"/>
      <c r="F4653"/>
      <c r="G4653">
        <f>SUM(Tabuľka9[[#This Row],[Predpokladané spotrebované množstvo 07-12/2022]]*Tabuľka9[[#This Row],[Cena MJ S  DPH]])</f>
        <v>0</v>
      </c>
      <c r="H4653" s="1">
        <v>161136</v>
      </c>
      <c r="I4653" t="str">
        <f>_xlfn.XLOOKUP(Tabuľka9[[#This Row],[IČO]],Zlúčenie1[IČO],Zlúčenie1[zariadenie_short])</f>
        <v>Gym Revúca</v>
      </c>
      <c r="J4653" t="str">
        <f>_xlfn.XLOOKUP(Tabuľka9[[#This Row],[IČO]],Zlúčenie1[IČO],Zlúčenie1[cis_obce.okres_skratka])</f>
        <v>RA</v>
      </c>
    </row>
    <row r="4654" spans="1:10" hidden="1" x14ac:dyDescent="0.25">
      <c r="A4654" t="s">
        <v>7</v>
      </c>
      <c r="B4654" t="s">
        <v>74</v>
      </c>
      <c r="C4654" t="s">
        <v>10</v>
      </c>
      <c r="D4654"/>
      <c r="E4654" s="8"/>
      <c r="F4654"/>
      <c r="G4654">
        <f>SUM(Tabuľka9[[#This Row],[Predpokladané spotrebované množstvo 07-12/2022]]*Tabuľka9[[#This Row],[Cena MJ S  DPH]])</f>
        <v>0</v>
      </c>
      <c r="H4654" s="1">
        <v>161136</v>
      </c>
      <c r="I4654" t="str">
        <f>_xlfn.XLOOKUP(Tabuľka9[[#This Row],[IČO]],Zlúčenie1[IČO],Zlúčenie1[zariadenie_short])</f>
        <v>Gym Revúca</v>
      </c>
      <c r="J4654" t="str">
        <f>_xlfn.XLOOKUP(Tabuľka9[[#This Row],[IČO]],Zlúčenie1[IČO],Zlúčenie1[cis_obce.okres_skratka])</f>
        <v>RA</v>
      </c>
    </row>
    <row r="4655" spans="1:10" hidden="1" x14ac:dyDescent="0.25">
      <c r="A4655" t="s">
        <v>7</v>
      </c>
      <c r="B4655" t="s">
        <v>75</v>
      </c>
      <c r="C4655" t="s">
        <v>10</v>
      </c>
      <c r="D4655"/>
      <c r="E4655" s="8"/>
      <c r="F4655"/>
      <c r="G4655">
        <f>SUM(Tabuľka9[[#This Row],[Predpokladané spotrebované množstvo 07-12/2022]]*Tabuľka9[[#This Row],[Cena MJ S  DPH]])</f>
        <v>0</v>
      </c>
      <c r="H4655" s="1">
        <v>161136</v>
      </c>
      <c r="I4655" t="str">
        <f>_xlfn.XLOOKUP(Tabuľka9[[#This Row],[IČO]],Zlúčenie1[IČO],Zlúčenie1[zariadenie_short])</f>
        <v>Gym Revúca</v>
      </c>
      <c r="J4655" t="str">
        <f>_xlfn.XLOOKUP(Tabuľka9[[#This Row],[IČO]],Zlúčenie1[IČO],Zlúčenie1[cis_obce.okres_skratka])</f>
        <v>RA</v>
      </c>
    </row>
    <row r="4656" spans="1:10" hidden="1" x14ac:dyDescent="0.25">
      <c r="A4656" t="s">
        <v>7</v>
      </c>
      <c r="B4656" t="s">
        <v>76</v>
      </c>
      <c r="C4656" t="s">
        <v>10</v>
      </c>
      <c r="D4656"/>
      <c r="E4656" s="8"/>
      <c r="F4656"/>
      <c r="G4656">
        <f>SUM(Tabuľka9[[#This Row],[Predpokladané spotrebované množstvo 07-12/2022]]*Tabuľka9[[#This Row],[Cena MJ S  DPH]])</f>
        <v>0</v>
      </c>
      <c r="H4656" s="1">
        <v>161136</v>
      </c>
      <c r="I4656" t="str">
        <f>_xlfn.XLOOKUP(Tabuľka9[[#This Row],[IČO]],Zlúčenie1[IČO],Zlúčenie1[zariadenie_short])</f>
        <v>Gym Revúca</v>
      </c>
      <c r="J4656" t="str">
        <f>_xlfn.XLOOKUP(Tabuľka9[[#This Row],[IČO]],Zlúčenie1[IČO],Zlúčenie1[cis_obce.okres_skratka])</f>
        <v>RA</v>
      </c>
    </row>
    <row r="4657" spans="1:10" hidden="1" x14ac:dyDescent="0.25">
      <c r="A4657" t="s">
        <v>7</v>
      </c>
      <c r="B4657" t="s">
        <v>77</v>
      </c>
      <c r="C4657" t="s">
        <v>10</v>
      </c>
      <c r="D4657"/>
      <c r="E4657" s="8"/>
      <c r="F4657"/>
      <c r="G4657">
        <f>SUM(Tabuľka9[[#This Row],[Predpokladané spotrebované množstvo 07-12/2022]]*Tabuľka9[[#This Row],[Cena MJ S  DPH]])</f>
        <v>0</v>
      </c>
      <c r="H4657" s="1">
        <v>161136</v>
      </c>
      <c r="I4657" t="str">
        <f>_xlfn.XLOOKUP(Tabuľka9[[#This Row],[IČO]],Zlúčenie1[IČO],Zlúčenie1[zariadenie_short])</f>
        <v>Gym Revúca</v>
      </c>
      <c r="J4657" t="str">
        <f>_xlfn.XLOOKUP(Tabuľka9[[#This Row],[IČO]],Zlúčenie1[IČO],Zlúčenie1[cis_obce.okres_skratka])</f>
        <v>RA</v>
      </c>
    </row>
    <row r="4658" spans="1:10" hidden="1" x14ac:dyDescent="0.25">
      <c r="A4658" t="s">
        <v>78</v>
      </c>
      <c r="B4658" t="s">
        <v>79</v>
      </c>
      <c r="C4658" t="s">
        <v>16</v>
      </c>
      <c r="D4658"/>
      <c r="E4658" s="8"/>
      <c r="F4658"/>
      <c r="G4658">
        <f>SUM(Tabuľka9[[#This Row],[Predpokladané spotrebované množstvo 07-12/2022]]*Tabuľka9[[#This Row],[Cena MJ S  DPH]])</f>
        <v>0</v>
      </c>
      <c r="H4658" s="1">
        <v>161136</v>
      </c>
      <c r="I4658" t="str">
        <f>_xlfn.XLOOKUP(Tabuľka9[[#This Row],[IČO]],Zlúčenie1[IČO],Zlúčenie1[zariadenie_short])</f>
        <v>Gym Revúca</v>
      </c>
      <c r="J4658" t="str">
        <f>_xlfn.XLOOKUP(Tabuľka9[[#This Row],[IČO]],Zlúčenie1[IČO],Zlúčenie1[cis_obce.okres_skratka])</f>
        <v>RA</v>
      </c>
    </row>
    <row r="4659" spans="1:10" hidden="1" x14ac:dyDescent="0.25">
      <c r="A4659" t="s">
        <v>78</v>
      </c>
      <c r="B4659" t="s">
        <v>80</v>
      </c>
      <c r="C4659" t="s">
        <v>16</v>
      </c>
      <c r="D4659"/>
      <c r="E4659" s="8">
        <v>600</v>
      </c>
      <c r="F4659"/>
      <c r="G4659">
        <f>SUM(Tabuľka9[[#This Row],[Predpokladané spotrebované množstvo 07-12/2022]]*Tabuľka9[[#This Row],[Cena MJ S  DPH]])</f>
        <v>0</v>
      </c>
      <c r="H4659" s="1">
        <v>161136</v>
      </c>
      <c r="I4659" t="str">
        <f>_xlfn.XLOOKUP(Tabuľka9[[#This Row],[IČO]],Zlúčenie1[IČO],Zlúčenie1[zariadenie_short])</f>
        <v>Gym Revúca</v>
      </c>
      <c r="J4659" t="str">
        <f>_xlfn.XLOOKUP(Tabuľka9[[#This Row],[IČO]],Zlúčenie1[IČO],Zlúčenie1[cis_obce.okres_skratka])</f>
        <v>RA</v>
      </c>
    </row>
    <row r="4660" spans="1:10" hidden="1" x14ac:dyDescent="0.25">
      <c r="A4660" t="s">
        <v>81</v>
      </c>
      <c r="B4660" t="s">
        <v>82</v>
      </c>
      <c r="C4660" t="s">
        <v>10</v>
      </c>
      <c r="D4660"/>
      <c r="E4660" s="8">
        <v>99</v>
      </c>
      <c r="F4660"/>
      <c r="G4660">
        <f>SUM(Tabuľka9[[#This Row],[Predpokladané spotrebované množstvo 07-12/2022]]*Tabuľka9[[#This Row],[Cena MJ S  DPH]])</f>
        <v>0</v>
      </c>
      <c r="H4660" s="1">
        <v>161136</v>
      </c>
      <c r="I4660" t="str">
        <f>_xlfn.XLOOKUP(Tabuľka9[[#This Row],[IČO]],Zlúčenie1[IČO],Zlúčenie1[zariadenie_short])</f>
        <v>Gym Revúca</v>
      </c>
      <c r="J4660" t="str">
        <f>_xlfn.XLOOKUP(Tabuľka9[[#This Row],[IČO]],Zlúčenie1[IČO],Zlúčenie1[cis_obce.okres_skratka])</f>
        <v>RA</v>
      </c>
    </row>
    <row r="4661" spans="1:10" hidden="1" x14ac:dyDescent="0.25">
      <c r="A4661" t="s">
        <v>81</v>
      </c>
      <c r="B4661" t="s">
        <v>83</v>
      </c>
      <c r="C4661" t="s">
        <v>10</v>
      </c>
      <c r="D4661"/>
      <c r="E4661" s="8"/>
      <c r="F4661"/>
      <c r="G4661">
        <f>SUM(Tabuľka9[[#This Row],[Predpokladané spotrebované množstvo 07-12/2022]]*Tabuľka9[[#This Row],[Cena MJ S  DPH]])</f>
        <v>0</v>
      </c>
      <c r="H4661" s="1">
        <v>161136</v>
      </c>
      <c r="I4661" t="str">
        <f>_xlfn.XLOOKUP(Tabuľka9[[#This Row],[IČO]],Zlúčenie1[IČO],Zlúčenie1[zariadenie_short])</f>
        <v>Gym Revúca</v>
      </c>
      <c r="J4661" t="str">
        <f>_xlfn.XLOOKUP(Tabuľka9[[#This Row],[IČO]],Zlúčenie1[IČO],Zlúčenie1[cis_obce.okres_skratka])</f>
        <v>RA</v>
      </c>
    </row>
    <row r="4662" spans="1:10" hidden="1" x14ac:dyDescent="0.25">
      <c r="A4662" t="s">
        <v>81</v>
      </c>
      <c r="B4662" t="s">
        <v>84</v>
      </c>
      <c r="C4662" t="s">
        <v>10</v>
      </c>
      <c r="D4662"/>
      <c r="E4662" s="8"/>
      <c r="F4662"/>
      <c r="G4662">
        <f>SUM(Tabuľka9[[#This Row],[Predpokladané spotrebované množstvo 07-12/2022]]*Tabuľka9[[#This Row],[Cena MJ S  DPH]])</f>
        <v>0</v>
      </c>
      <c r="H4662" s="1">
        <v>161136</v>
      </c>
      <c r="I4662" t="str">
        <f>_xlfn.XLOOKUP(Tabuľka9[[#This Row],[IČO]],Zlúčenie1[IČO],Zlúčenie1[zariadenie_short])</f>
        <v>Gym Revúca</v>
      </c>
      <c r="J4662" t="str">
        <f>_xlfn.XLOOKUP(Tabuľka9[[#This Row],[IČO]],Zlúčenie1[IČO],Zlúčenie1[cis_obce.okres_skratka])</f>
        <v>RA</v>
      </c>
    </row>
    <row r="4663" spans="1:10" hidden="1" x14ac:dyDescent="0.25">
      <c r="A4663" t="s">
        <v>81</v>
      </c>
      <c r="B4663" t="s">
        <v>85</v>
      </c>
      <c r="C4663" t="s">
        <v>10</v>
      </c>
      <c r="D4663"/>
      <c r="E4663" s="8"/>
      <c r="F4663"/>
      <c r="G4663">
        <f>SUM(Tabuľka9[[#This Row],[Predpokladané spotrebované množstvo 07-12/2022]]*Tabuľka9[[#This Row],[Cena MJ S  DPH]])</f>
        <v>0</v>
      </c>
      <c r="H4663" s="1">
        <v>161136</v>
      </c>
      <c r="I4663" t="str">
        <f>_xlfn.XLOOKUP(Tabuľka9[[#This Row],[IČO]],Zlúčenie1[IČO],Zlúčenie1[zariadenie_short])</f>
        <v>Gym Revúca</v>
      </c>
      <c r="J4663" t="str">
        <f>_xlfn.XLOOKUP(Tabuľka9[[#This Row],[IČO]],Zlúčenie1[IČO],Zlúčenie1[cis_obce.okres_skratka])</f>
        <v>RA</v>
      </c>
    </row>
    <row r="4664" spans="1:10" hidden="1" x14ac:dyDescent="0.25">
      <c r="A4664" t="s">
        <v>81</v>
      </c>
      <c r="B4664" t="s">
        <v>86</v>
      </c>
      <c r="C4664" t="s">
        <v>10</v>
      </c>
      <c r="D4664"/>
      <c r="E4664" s="8"/>
      <c r="F4664"/>
      <c r="G4664">
        <f>SUM(Tabuľka9[[#This Row],[Predpokladané spotrebované množstvo 07-12/2022]]*Tabuľka9[[#This Row],[Cena MJ S  DPH]])</f>
        <v>0</v>
      </c>
      <c r="H4664" s="1">
        <v>161136</v>
      </c>
      <c r="I4664" t="str">
        <f>_xlfn.XLOOKUP(Tabuľka9[[#This Row],[IČO]],Zlúčenie1[IČO],Zlúčenie1[zariadenie_short])</f>
        <v>Gym Revúca</v>
      </c>
      <c r="J4664" t="str">
        <f>_xlfn.XLOOKUP(Tabuľka9[[#This Row],[IČO]],Zlúčenie1[IČO],Zlúčenie1[cis_obce.okres_skratka])</f>
        <v>RA</v>
      </c>
    </row>
    <row r="4665" spans="1:10" hidden="1" x14ac:dyDescent="0.25">
      <c r="A4665" t="s">
        <v>81</v>
      </c>
      <c r="B4665" t="s">
        <v>87</v>
      </c>
      <c r="C4665" t="s">
        <v>10</v>
      </c>
      <c r="D4665"/>
      <c r="E4665" s="8"/>
      <c r="F4665"/>
      <c r="G4665">
        <f>SUM(Tabuľka9[[#This Row],[Predpokladané spotrebované množstvo 07-12/2022]]*Tabuľka9[[#This Row],[Cena MJ S  DPH]])</f>
        <v>0</v>
      </c>
      <c r="H4665" s="1">
        <v>161136</v>
      </c>
      <c r="I4665" t="str">
        <f>_xlfn.XLOOKUP(Tabuľka9[[#This Row],[IČO]],Zlúčenie1[IČO],Zlúčenie1[zariadenie_short])</f>
        <v>Gym Revúca</v>
      </c>
      <c r="J4665" t="str">
        <f>_xlfn.XLOOKUP(Tabuľka9[[#This Row],[IČO]],Zlúčenie1[IČO],Zlúčenie1[cis_obce.okres_skratka])</f>
        <v>RA</v>
      </c>
    </row>
    <row r="4666" spans="1:10" hidden="1" x14ac:dyDescent="0.25">
      <c r="A4666" t="s">
        <v>81</v>
      </c>
      <c r="B4666" t="s">
        <v>88</v>
      </c>
      <c r="C4666" t="s">
        <v>10</v>
      </c>
      <c r="D4666"/>
      <c r="E4666" s="8"/>
      <c r="F4666"/>
      <c r="G4666">
        <f>SUM(Tabuľka9[[#This Row],[Predpokladané spotrebované množstvo 07-12/2022]]*Tabuľka9[[#This Row],[Cena MJ S  DPH]])</f>
        <v>0</v>
      </c>
      <c r="H4666" s="1">
        <v>161136</v>
      </c>
      <c r="I4666" t="str">
        <f>_xlfn.XLOOKUP(Tabuľka9[[#This Row],[IČO]],Zlúčenie1[IČO],Zlúčenie1[zariadenie_short])</f>
        <v>Gym Revúca</v>
      </c>
      <c r="J4666" t="str">
        <f>_xlfn.XLOOKUP(Tabuľka9[[#This Row],[IČO]],Zlúčenie1[IČO],Zlúčenie1[cis_obce.okres_skratka])</f>
        <v>RA</v>
      </c>
    </row>
    <row r="4667" spans="1:10" hidden="1" x14ac:dyDescent="0.25">
      <c r="A4667" t="s">
        <v>81</v>
      </c>
      <c r="B4667" t="s">
        <v>89</v>
      </c>
      <c r="C4667" t="s">
        <v>10</v>
      </c>
      <c r="D4667"/>
      <c r="E4667" s="8"/>
      <c r="F4667"/>
      <c r="G4667">
        <f>SUM(Tabuľka9[[#This Row],[Predpokladané spotrebované množstvo 07-12/2022]]*Tabuľka9[[#This Row],[Cena MJ S  DPH]])</f>
        <v>0</v>
      </c>
      <c r="H4667" s="1">
        <v>161136</v>
      </c>
      <c r="I4667" t="str">
        <f>_xlfn.XLOOKUP(Tabuľka9[[#This Row],[IČO]],Zlúčenie1[IČO],Zlúčenie1[zariadenie_short])</f>
        <v>Gym Revúca</v>
      </c>
      <c r="J4667" t="str">
        <f>_xlfn.XLOOKUP(Tabuľka9[[#This Row],[IČO]],Zlúčenie1[IČO],Zlúčenie1[cis_obce.okres_skratka])</f>
        <v>RA</v>
      </c>
    </row>
    <row r="4668" spans="1:10" hidden="1" x14ac:dyDescent="0.25">
      <c r="A4668" t="s">
        <v>90</v>
      </c>
      <c r="B4668" t="s">
        <v>91</v>
      </c>
      <c r="C4668" t="s">
        <v>10</v>
      </c>
      <c r="D4668"/>
      <c r="E4668" s="8"/>
      <c r="F4668"/>
      <c r="G4668">
        <f>SUM(Tabuľka9[[#This Row],[Predpokladané spotrebované množstvo 07-12/2022]]*Tabuľka9[[#This Row],[Cena MJ S  DPH]])</f>
        <v>0</v>
      </c>
      <c r="H4668" s="1">
        <v>161136</v>
      </c>
      <c r="I4668" t="str">
        <f>_xlfn.XLOOKUP(Tabuľka9[[#This Row],[IČO]],Zlúčenie1[IČO],Zlúčenie1[zariadenie_short])</f>
        <v>Gym Revúca</v>
      </c>
      <c r="J4668" t="str">
        <f>_xlfn.XLOOKUP(Tabuľka9[[#This Row],[IČO]],Zlúčenie1[IČO],Zlúčenie1[cis_obce.okres_skratka])</f>
        <v>RA</v>
      </c>
    </row>
    <row r="4669" spans="1:10" hidden="1" x14ac:dyDescent="0.25">
      <c r="A4669" t="s">
        <v>92</v>
      </c>
      <c r="B4669" t="s">
        <v>93</v>
      </c>
      <c r="C4669" t="s">
        <v>10</v>
      </c>
      <c r="D4669"/>
      <c r="E4669" s="8"/>
      <c r="F4669"/>
      <c r="G4669">
        <f>SUM(Tabuľka9[[#This Row],[Predpokladané spotrebované množstvo 07-12/2022]]*Tabuľka9[[#This Row],[Cena MJ S  DPH]])</f>
        <v>0</v>
      </c>
      <c r="H4669" s="1">
        <v>161136</v>
      </c>
      <c r="I4669" t="str">
        <f>_xlfn.XLOOKUP(Tabuľka9[[#This Row],[IČO]],Zlúčenie1[IČO],Zlúčenie1[zariadenie_short])</f>
        <v>Gym Revúca</v>
      </c>
      <c r="J4669" t="str">
        <f>_xlfn.XLOOKUP(Tabuľka9[[#This Row],[IČO]],Zlúčenie1[IČO],Zlúčenie1[cis_obce.okres_skratka])</f>
        <v>RA</v>
      </c>
    </row>
    <row r="4670" spans="1:10" hidden="1" x14ac:dyDescent="0.25">
      <c r="A4670" t="s">
        <v>92</v>
      </c>
      <c r="B4670" t="s">
        <v>94</v>
      </c>
      <c r="C4670" t="s">
        <v>10</v>
      </c>
      <c r="D4670"/>
      <c r="E4670" s="8"/>
      <c r="F4670"/>
      <c r="G4670">
        <f>SUM(Tabuľka9[[#This Row],[Predpokladané spotrebované množstvo 07-12/2022]]*Tabuľka9[[#This Row],[Cena MJ S  DPH]])</f>
        <v>0</v>
      </c>
      <c r="H4670" s="1">
        <v>161136</v>
      </c>
      <c r="I4670" t="str">
        <f>_xlfn.XLOOKUP(Tabuľka9[[#This Row],[IČO]],Zlúčenie1[IČO],Zlúčenie1[zariadenie_short])</f>
        <v>Gym Revúca</v>
      </c>
      <c r="J4670" t="str">
        <f>_xlfn.XLOOKUP(Tabuľka9[[#This Row],[IČO]],Zlúčenie1[IČO],Zlúčenie1[cis_obce.okres_skratka])</f>
        <v>RA</v>
      </c>
    </row>
    <row r="4671" spans="1:10" hidden="1" x14ac:dyDescent="0.25">
      <c r="A4671" t="s">
        <v>92</v>
      </c>
      <c r="B4671" t="s">
        <v>95</v>
      </c>
      <c r="C4671" t="s">
        <v>10</v>
      </c>
      <c r="D4671"/>
      <c r="E4671" s="8"/>
      <c r="F4671"/>
      <c r="G4671">
        <f>SUM(Tabuľka9[[#This Row],[Predpokladané spotrebované množstvo 07-12/2022]]*Tabuľka9[[#This Row],[Cena MJ S  DPH]])</f>
        <v>0</v>
      </c>
      <c r="H4671" s="1">
        <v>161136</v>
      </c>
      <c r="I4671" t="str">
        <f>_xlfn.XLOOKUP(Tabuľka9[[#This Row],[IČO]],Zlúčenie1[IČO],Zlúčenie1[zariadenie_short])</f>
        <v>Gym Revúca</v>
      </c>
      <c r="J4671" t="str">
        <f>_xlfn.XLOOKUP(Tabuľka9[[#This Row],[IČO]],Zlúčenie1[IČO],Zlúčenie1[cis_obce.okres_skratka])</f>
        <v>RA</v>
      </c>
    </row>
    <row r="4672" spans="1:10" hidden="1" x14ac:dyDescent="0.25">
      <c r="A4672" t="s">
        <v>92</v>
      </c>
      <c r="B4672" t="s">
        <v>96</v>
      </c>
      <c r="C4672" t="s">
        <v>10</v>
      </c>
      <c r="D4672"/>
      <c r="E4672" s="8"/>
      <c r="F4672"/>
      <c r="G4672">
        <f>SUM(Tabuľka9[[#This Row],[Predpokladané spotrebované množstvo 07-12/2022]]*Tabuľka9[[#This Row],[Cena MJ S  DPH]])</f>
        <v>0</v>
      </c>
      <c r="H4672" s="1">
        <v>161136</v>
      </c>
      <c r="I4672" t="str">
        <f>_xlfn.XLOOKUP(Tabuľka9[[#This Row],[IČO]],Zlúčenie1[IČO],Zlúčenie1[zariadenie_short])</f>
        <v>Gym Revúca</v>
      </c>
      <c r="J4672" t="str">
        <f>_xlfn.XLOOKUP(Tabuľka9[[#This Row],[IČO]],Zlúčenie1[IČO],Zlúčenie1[cis_obce.okres_skratka])</f>
        <v>RA</v>
      </c>
    </row>
    <row r="4673" spans="1:10" hidden="1" x14ac:dyDescent="0.25">
      <c r="A4673" t="s">
        <v>92</v>
      </c>
      <c r="B4673" t="s">
        <v>97</v>
      </c>
      <c r="C4673" t="s">
        <v>10</v>
      </c>
      <c r="D4673"/>
      <c r="E4673" s="8"/>
      <c r="F4673"/>
      <c r="G4673">
        <f>SUM(Tabuľka9[[#This Row],[Predpokladané spotrebované množstvo 07-12/2022]]*Tabuľka9[[#This Row],[Cena MJ S  DPH]])</f>
        <v>0</v>
      </c>
      <c r="H4673" s="1">
        <v>161136</v>
      </c>
      <c r="I4673" t="str">
        <f>_xlfn.XLOOKUP(Tabuľka9[[#This Row],[IČO]],Zlúčenie1[IČO],Zlúčenie1[zariadenie_short])</f>
        <v>Gym Revúca</v>
      </c>
      <c r="J4673" t="str">
        <f>_xlfn.XLOOKUP(Tabuľka9[[#This Row],[IČO]],Zlúčenie1[IČO],Zlúčenie1[cis_obce.okres_skratka])</f>
        <v>RA</v>
      </c>
    </row>
    <row r="4674" spans="1:10" hidden="1" x14ac:dyDescent="0.25">
      <c r="A4674" t="s">
        <v>92</v>
      </c>
      <c r="B4674" t="s">
        <v>98</v>
      </c>
      <c r="C4674" t="s">
        <v>10</v>
      </c>
      <c r="D4674"/>
      <c r="E4674" s="8"/>
      <c r="F4674"/>
      <c r="G4674">
        <f>SUM(Tabuľka9[[#This Row],[Predpokladané spotrebované množstvo 07-12/2022]]*Tabuľka9[[#This Row],[Cena MJ S  DPH]])</f>
        <v>0</v>
      </c>
      <c r="H4674" s="1">
        <v>161136</v>
      </c>
      <c r="I4674" t="str">
        <f>_xlfn.XLOOKUP(Tabuľka9[[#This Row],[IČO]],Zlúčenie1[IČO],Zlúčenie1[zariadenie_short])</f>
        <v>Gym Revúca</v>
      </c>
      <c r="J4674" t="str">
        <f>_xlfn.XLOOKUP(Tabuľka9[[#This Row],[IČO]],Zlúčenie1[IČO],Zlúčenie1[cis_obce.okres_skratka])</f>
        <v>RA</v>
      </c>
    </row>
    <row r="4675" spans="1:10" hidden="1" x14ac:dyDescent="0.25">
      <c r="A4675" t="s">
        <v>92</v>
      </c>
      <c r="B4675" t="s">
        <v>99</v>
      </c>
      <c r="C4675" t="s">
        <v>45</v>
      </c>
      <c r="D4675"/>
      <c r="E4675" s="8"/>
      <c r="F4675"/>
      <c r="G4675">
        <f>SUM(Tabuľka9[[#This Row],[Predpokladané spotrebované množstvo 07-12/2022]]*Tabuľka9[[#This Row],[Cena MJ S  DPH]])</f>
        <v>0</v>
      </c>
      <c r="H4675" s="1">
        <v>161136</v>
      </c>
      <c r="I4675" t="str">
        <f>_xlfn.XLOOKUP(Tabuľka9[[#This Row],[IČO]],Zlúčenie1[IČO],Zlúčenie1[zariadenie_short])</f>
        <v>Gym Revúca</v>
      </c>
      <c r="J4675" t="str">
        <f>_xlfn.XLOOKUP(Tabuľka9[[#This Row],[IČO]],Zlúčenie1[IČO],Zlúčenie1[cis_obce.okres_skratka])</f>
        <v>RA</v>
      </c>
    </row>
    <row r="4676" spans="1:10" hidden="1" x14ac:dyDescent="0.25">
      <c r="A4676" t="s">
        <v>92</v>
      </c>
      <c r="B4676" t="s">
        <v>100</v>
      </c>
      <c r="C4676" t="s">
        <v>10</v>
      </c>
      <c r="D4676"/>
      <c r="E4676" s="8"/>
      <c r="F4676"/>
      <c r="G4676">
        <f>SUM(Tabuľka9[[#This Row],[Predpokladané spotrebované množstvo 07-12/2022]]*Tabuľka9[[#This Row],[Cena MJ S  DPH]])</f>
        <v>0</v>
      </c>
      <c r="H4676" s="1">
        <v>161136</v>
      </c>
      <c r="I4676" t="str">
        <f>_xlfn.XLOOKUP(Tabuľka9[[#This Row],[IČO]],Zlúčenie1[IČO],Zlúčenie1[zariadenie_short])</f>
        <v>Gym Revúca</v>
      </c>
      <c r="J4676" t="str">
        <f>_xlfn.XLOOKUP(Tabuľka9[[#This Row],[IČO]],Zlúčenie1[IČO],Zlúčenie1[cis_obce.okres_skratka])</f>
        <v>RA</v>
      </c>
    </row>
    <row r="4677" spans="1:10" hidden="1" x14ac:dyDescent="0.25">
      <c r="A4677" t="s">
        <v>92</v>
      </c>
      <c r="B4677" t="s">
        <v>101</v>
      </c>
      <c r="C4677" t="s">
        <v>45</v>
      </c>
      <c r="D4677"/>
      <c r="E4677" s="8"/>
      <c r="F4677"/>
      <c r="G4677">
        <f>SUM(Tabuľka9[[#This Row],[Predpokladané spotrebované množstvo 07-12/2022]]*Tabuľka9[[#This Row],[Cena MJ S  DPH]])</f>
        <v>0</v>
      </c>
      <c r="H4677" s="1">
        <v>161136</v>
      </c>
      <c r="I4677" t="str">
        <f>_xlfn.XLOOKUP(Tabuľka9[[#This Row],[IČO]],Zlúčenie1[IČO],Zlúčenie1[zariadenie_short])</f>
        <v>Gym Revúca</v>
      </c>
      <c r="J4677" t="str">
        <f>_xlfn.XLOOKUP(Tabuľka9[[#This Row],[IČO]],Zlúčenie1[IČO],Zlúčenie1[cis_obce.okres_skratka])</f>
        <v>RA</v>
      </c>
    </row>
    <row r="4678" spans="1:10" hidden="1" x14ac:dyDescent="0.25">
      <c r="A4678" t="s">
        <v>92</v>
      </c>
      <c r="B4678" t="s">
        <v>102</v>
      </c>
      <c r="C4678" t="s">
        <v>10</v>
      </c>
      <c r="D4678"/>
      <c r="E4678" s="8"/>
      <c r="F4678"/>
      <c r="G4678">
        <f>SUM(Tabuľka9[[#This Row],[Predpokladané spotrebované množstvo 07-12/2022]]*Tabuľka9[[#This Row],[Cena MJ S  DPH]])</f>
        <v>0</v>
      </c>
      <c r="H4678" s="1">
        <v>161136</v>
      </c>
      <c r="I4678" t="str">
        <f>_xlfn.XLOOKUP(Tabuľka9[[#This Row],[IČO]],Zlúčenie1[IČO],Zlúčenie1[zariadenie_short])</f>
        <v>Gym Revúca</v>
      </c>
      <c r="J4678" t="str">
        <f>_xlfn.XLOOKUP(Tabuľka9[[#This Row],[IČO]],Zlúčenie1[IČO],Zlúčenie1[cis_obce.okres_skratka])</f>
        <v>RA</v>
      </c>
    </row>
    <row r="4679" spans="1:10" hidden="1" x14ac:dyDescent="0.25">
      <c r="A4679" t="s">
        <v>92</v>
      </c>
      <c r="B4679" t="s">
        <v>103</v>
      </c>
      <c r="C4679" t="s">
        <v>10</v>
      </c>
      <c r="D4679"/>
      <c r="E4679" s="8"/>
      <c r="F4679"/>
      <c r="G4679">
        <f>SUM(Tabuľka9[[#This Row],[Predpokladané spotrebované množstvo 07-12/2022]]*Tabuľka9[[#This Row],[Cena MJ S  DPH]])</f>
        <v>0</v>
      </c>
      <c r="H4679" s="1">
        <v>161136</v>
      </c>
      <c r="I4679" t="str">
        <f>_xlfn.XLOOKUP(Tabuľka9[[#This Row],[IČO]],Zlúčenie1[IČO],Zlúčenie1[zariadenie_short])</f>
        <v>Gym Revúca</v>
      </c>
      <c r="J4679" t="str">
        <f>_xlfn.XLOOKUP(Tabuľka9[[#This Row],[IČO]],Zlúčenie1[IČO],Zlúčenie1[cis_obce.okres_skratka])</f>
        <v>RA</v>
      </c>
    </row>
    <row r="4680" spans="1:10" hidden="1" x14ac:dyDescent="0.25">
      <c r="A4680" t="s">
        <v>90</v>
      </c>
      <c r="B4680" t="s">
        <v>104</v>
      </c>
      <c r="C4680" t="s">
        <v>45</v>
      </c>
      <c r="D4680"/>
      <c r="E4680" s="8"/>
      <c r="F4680"/>
      <c r="G4680">
        <f>SUM(Tabuľka9[[#This Row],[Predpokladané spotrebované množstvo 07-12/2022]]*Tabuľka9[[#This Row],[Cena MJ S  DPH]])</f>
        <v>0</v>
      </c>
      <c r="H4680" s="1">
        <v>161136</v>
      </c>
      <c r="I4680" t="str">
        <f>_xlfn.XLOOKUP(Tabuľka9[[#This Row],[IČO]],Zlúčenie1[IČO],Zlúčenie1[zariadenie_short])</f>
        <v>Gym Revúca</v>
      </c>
      <c r="J4680" t="str">
        <f>_xlfn.XLOOKUP(Tabuľka9[[#This Row],[IČO]],Zlúčenie1[IČO],Zlúčenie1[cis_obce.okres_skratka])</f>
        <v>RA</v>
      </c>
    </row>
    <row r="4681" spans="1:10" hidden="1" x14ac:dyDescent="0.25">
      <c r="A4681" t="s">
        <v>92</v>
      </c>
      <c r="B4681" t="s">
        <v>105</v>
      </c>
      <c r="C4681" t="s">
        <v>10</v>
      </c>
      <c r="D4681"/>
      <c r="E4681" s="8"/>
      <c r="F4681"/>
      <c r="G4681">
        <f>SUM(Tabuľka9[[#This Row],[Predpokladané spotrebované množstvo 07-12/2022]]*Tabuľka9[[#This Row],[Cena MJ S  DPH]])</f>
        <v>0</v>
      </c>
      <c r="H4681" s="1">
        <v>161136</v>
      </c>
      <c r="I4681" t="str">
        <f>_xlfn.XLOOKUP(Tabuľka9[[#This Row],[IČO]],Zlúčenie1[IČO],Zlúčenie1[zariadenie_short])</f>
        <v>Gym Revúca</v>
      </c>
      <c r="J4681" t="str">
        <f>_xlfn.XLOOKUP(Tabuľka9[[#This Row],[IČO]],Zlúčenie1[IČO],Zlúčenie1[cis_obce.okres_skratka])</f>
        <v>RA</v>
      </c>
    </row>
    <row r="4682" spans="1:10" hidden="1" x14ac:dyDescent="0.25">
      <c r="A4682" t="s">
        <v>92</v>
      </c>
      <c r="B4682" t="s">
        <v>106</v>
      </c>
      <c r="C4682" t="s">
        <v>10</v>
      </c>
      <c r="D4682"/>
      <c r="E4682" s="8"/>
      <c r="F4682"/>
      <c r="G4682">
        <f>SUM(Tabuľka9[[#This Row],[Predpokladané spotrebované množstvo 07-12/2022]]*Tabuľka9[[#This Row],[Cena MJ S  DPH]])</f>
        <v>0</v>
      </c>
      <c r="H4682" s="1">
        <v>161136</v>
      </c>
      <c r="I4682" t="str">
        <f>_xlfn.XLOOKUP(Tabuľka9[[#This Row],[IČO]],Zlúčenie1[IČO],Zlúčenie1[zariadenie_short])</f>
        <v>Gym Revúca</v>
      </c>
      <c r="J4682" t="str">
        <f>_xlfn.XLOOKUP(Tabuľka9[[#This Row],[IČO]],Zlúčenie1[IČO],Zlúčenie1[cis_obce.okres_skratka])</f>
        <v>RA</v>
      </c>
    </row>
    <row r="4683" spans="1:10" hidden="1" x14ac:dyDescent="0.25">
      <c r="A4683" t="s">
        <v>92</v>
      </c>
      <c r="B4683" t="s">
        <v>107</v>
      </c>
      <c r="C4683" t="s">
        <v>10</v>
      </c>
      <c r="D4683"/>
      <c r="E4683" s="8"/>
      <c r="F4683"/>
      <c r="G4683">
        <f>SUM(Tabuľka9[[#This Row],[Predpokladané spotrebované množstvo 07-12/2022]]*Tabuľka9[[#This Row],[Cena MJ S  DPH]])</f>
        <v>0</v>
      </c>
      <c r="H4683" s="1">
        <v>161136</v>
      </c>
      <c r="I4683" t="str">
        <f>_xlfn.XLOOKUP(Tabuľka9[[#This Row],[IČO]],Zlúčenie1[IČO],Zlúčenie1[zariadenie_short])</f>
        <v>Gym Revúca</v>
      </c>
      <c r="J4683" t="str">
        <f>_xlfn.XLOOKUP(Tabuľka9[[#This Row],[IČO]],Zlúčenie1[IČO],Zlúčenie1[cis_obce.okres_skratka])</f>
        <v>RA</v>
      </c>
    </row>
    <row r="4684" spans="1:10" hidden="1" x14ac:dyDescent="0.25">
      <c r="A4684" t="s">
        <v>92</v>
      </c>
      <c r="B4684" t="s">
        <v>108</v>
      </c>
      <c r="C4684" t="s">
        <v>10</v>
      </c>
      <c r="D4684"/>
      <c r="E4684" s="8">
        <v>40</v>
      </c>
      <c r="F4684"/>
      <c r="G4684">
        <f>SUM(Tabuľka9[[#This Row],[Predpokladané spotrebované množstvo 07-12/2022]]*Tabuľka9[[#This Row],[Cena MJ S  DPH]])</f>
        <v>0</v>
      </c>
      <c r="H4684" s="1">
        <v>161136</v>
      </c>
      <c r="I4684" t="str">
        <f>_xlfn.XLOOKUP(Tabuľka9[[#This Row],[IČO]],Zlúčenie1[IČO],Zlúčenie1[zariadenie_short])</f>
        <v>Gym Revúca</v>
      </c>
      <c r="J4684" t="str">
        <f>_xlfn.XLOOKUP(Tabuľka9[[#This Row],[IČO]],Zlúčenie1[IČO],Zlúčenie1[cis_obce.okres_skratka])</f>
        <v>RA</v>
      </c>
    </row>
    <row r="4685" spans="1:10" hidden="1" x14ac:dyDescent="0.25">
      <c r="A4685" t="s">
        <v>92</v>
      </c>
      <c r="B4685" t="s">
        <v>109</v>
      </c>
      <c r="C4685" t="s">
        <v>45</v>
      </c>
      <c r="D4685"/>
      <c r="E4685" s="8"/>
      <c r="F4685"/>
      <c r="G4685">
        <f>SUM(Tabuľka9[[#This Row],[Predpokladané spotrebované množstvo 07-12/2022]]*Tabuľka9[[#This Row],[Cena MJ S  DPH]])</f>
        <v>0</v>
      </c>
      <c r="H4685" s="1">
        <v>161136</v>
      </c>
      <c r="I4685" t="str">
        <f>_xlfn.XLOOKUP(Tabuľka9[[#This Row],[IČO]],Zlúčenie1[IČO],Zlúčenie1[zariadenie_short])</f>
        <v>Gym Revúca</v>
      </c>
      <c r="J4685" t="str">
        <f>_xlfn.XLOOKUP(Tabuľka9[[#This Row],[IČO]],Zlúčenie1[IČO],Zlúčenie1[cis_obce.okres_skratka])</f>
        <v>RA</v>
      </c>
    </row>
    <row r="4686" spans="1:10" hidden="1" x14ac:dyDescent="0.25">
      <c r="A4686" t="s">
        <v>92</v>
      </c>
      <c r="B4686" t="s">
        <v>110</v>
      </c>
      <c r="C4686" t="s">
        <v>10</v>
      </c>
      <c r="D4686"/>
      <c r="E4686" s="8"/>
      <c r="F4686"/>
      <c r="G4686">
        <f>SUM(Tabuľka9[[#This Row],[Predpokladané spotrebované množstvo 07-12/2022]]*Tabuľka9[[#This Row],[Cena MJ S  DPH]])</f>
        <v>0</v>
      </c>
      <c r="H4686" s="1">
        <v>161136</v>
      </c>
      <c r="I4686" t="str">
        <f>_xlfn.XLOOKUP(Tabuľka9[[#This Row],[IČO]],Zlúčenie1[IČO],Zlúčenie1[zariadenie_short])</f>
        <v>Gym Revúca</v>
      </c>
      <c r="J4686" t="str">
        <f>_xlfn.XLOOKUP(Tabuľka9[[#This Row],[IČO]],Zlúčenie1[IČO],Zlúčenie1[cis_obce.okres_skratka])</f>
        <v>RA</v>
      </c>
    </row>
    <row r="4687" spans="1:10" hidden="1" x14ac:dyDescent="0.25">
      <c r="A4687" t="s">
        <v>92</v>
      </c>
      <c r="B4687" t="s">
        <v>111</v>
      </c>
      <c r="C4687" t="s">
        <v>10</v>
      </c>
      <c r="D4687"/>
      <c r="E4687" s="8"/>
      <c r="F4687"/>
      <c r="G4687">
        <f>SUM(Tabuľka9[[#This Row],[Predpokladané spotrebované množstvo 07-12/2022]]*Tabuľka9[[#This Row],[Cena MJ S  DPH]])</f>
        <v>0</v>
      </c>
      <c r="H4687" s="1">
        <v>161136</v>
      </c>
      <c r="I4687" t="str">
        <f>_xlfn.XLOOKUP(Tabuľka9[[#This Row],[IČO]],Zlúčenie1[IČO],Zlúčenie1[zariadenie_short])</f>
        <v>Gym Revúca</v>
      </c>
      <c r="J4687" t="str">
        <f>_xlfn.XLOOKUP(Tabuľka9[[#This Row],[IČO]],Zlúčenie1[IČO],Zlúčenie1[cis_obce.okres_skratka])</f>
        <v>RA</v>
      </c>
    </row>
    <row r="4688" spans="1:10" hidden="1" x14ac:dyDescent="0.25">
      <c r="A4688" t="s">
        <v>92</v>
      </c>
      <c r="B4688" t="s">
        <v>112</v>
      </c>
      <c r="C4688" t="s">
        <v>10</v>
      </c>
      <c r="D4688"/>
      <c r="E4688" s="8">
        <v>13</v>
      </c>
      <c r="F4688"/>
      <c r="G4688">
        <f>SUM(Tabuľka9[[#This Row],[Predpokladané spotrebované množstvo 07-12/2022]]*Tabuľka9[[#This Row],[Cena MJ S  DPH]])</f>
        <v>0</v>
      </c>
      <c r="H4688" s="1">
        <v>161136</v>
      </c>
      <c r="I4688" t="str">
        <f>_xlfn.XLOOKUP(Tabuľka9[[#This Row],[IČO]],Zlúčenie1[IČO],Zlúčenie1[zariadenie_short])</f>
        <v>Gym Revúca</v>
      </c>
      <c r="J4688" t="str">
        <f>_xlfn.XLOOKUP(Tabuľka9[[#This Row],[IČO]],Zlúčenie1[IČO],Zlúčenie1[cis_obce.okres_skratka])</f>
        <v>RA</v>
      </c>
    </row>
    <row r="4689" spans="1:10" hidden="1" x14ac:dyDescent="0.25">
      <c r="A4689" t="s">
        <v>92</v>
      </c>
      <c r="B4689" t="s">
        <v>113</v>
      </c>
      <c r="C4689" t="s">
        <v>10</v>
      </c>
      <c r="D4689"/>
      <c r="E4689" s="8"/>
      <c r="F4689"/>
      <c r="G4689">
        <f>SUM(Tabuľka9[[#This Row],[Predpokladané spotrebované množstvo 07-12/2022]]*Tabuľka9[[#This Row],[Cena MJ S  DPH]])</f>
        <v>0</v>
      </c>
      <c r="H4689" s="1">
        <v>161136</v>
      </c>
      <c r="I4689" t="str">
        <f>_xlfn.XLOOKUP(Tabuľka9[[#This Row],[IČO]],Zlúčenie1[IČO],Zlúčenie1[zariadenie_short])</f>
        <v>Gym Revúca</v>
      </c>
      <c r="J4689" t="str">
        <f>_xlfn.XLOOKUP(Tabuľka9[[#This Row],[IČO]],Zlúčenie1[IČO],Zlúčenie1[cis_obce.okres_skratka])</f>
        <v>RA</v>
      </c>
    </row>
    <row r="4690" spans="1:10" hidden="1" x14ac:dyDescent="0.25">
      <c r="A4690" t="s">
        <v>81</v>
      </c>
      <c r="B4690" t="s">
        <v>114</v>
      </c>
      <c r="C4690" t="s">
        <v>10</v>
      </c>
      <c r="D4690"/>
      <c r="E4690" s="8"/>
      <c r="F4690"/>
      <c r="G4690">
        <f>SUM(Tabuľka9[[#This Row],[Predpokladané spotrebované množstvo 07-12/2022]]*Tabuľka9[[#This Row],[Cena MJ S  DPH]])</f>
        <v>0</v>
      </c>
      <c r="H4690" s="1">
        <v>161136</v>
      </c>
      <c r="I4690" t="str">
        <f>_xlfn.XLOOKUP(Tabuľka9[[#This Row],[IČO]],Zlúčenie1[IČO],Zlúčenie1[zariadenie_short])</f>
        <v>Gym Revúca</v>
      </c>
      <c r="J4690" t="str">
        <f>_xlfn.XLOOKUP(Tabuľka9[[#This Row],[IČO]],Zlúčenie1[IČO],Zlúčenie1[cis_obce.okres_skratka])</f>
        <v>RA</v>
      </c>
    </row>
    <row r="4691" spans="1:10" hidden="1" x14ac:dyDescent="0.25">
      <c r="A4691" t="s">
        <v>81</v>
      </c>
      <c r="B4691" t="s">
        <v>115</v>
      </c>
      <c r="C4691" t="s">
        <v>10</v>
      </c>
      <c r="D4691"/>
      <c r="E4691" s="8"/>
      <c r="F4691"/>
      <c r="G4691">
        <f>SUM(Tabuľka9[[#This Row],[Predpokladané spotrebované množstvo 07-12/2022]]*Tabuľka9[[#This Row],[Cena MJ S  DPH]])</f>
        <v>0</v>
      </c>
      <c r="H4691" s="1">
        <v>161136</v>
      </c>
      <c r="I4691" t="str">
        <f>_xlfn.XLOOKUP(Tabuľka9[[#This Row],[IČO]],Zlúčenie1[IČO],Zlúčenie1[zariadenie_short])</f>
        <v>Gym Revúca</v>
      </c>
      <c r="J4691" t="str">
        <f>_xlfn.XLOOKUP(Tabuľka9[[#This Row],[IČO]],Zlúčenie1[IČO],Zlúčenie1[cis_obce.okres_skratka])</f>
        <v>RA</v>
      </c>
    </row>
    <row r="4692" spans="1:10" hidden="1" x14ac:dyDescent="0.25">
      <c r="A4692" t="s">
        <v>81</v>
      </c>
      <c r="B4692" t="s">
        <v>116</v>
      </c>
      <c r="C4692" t="s">
        <v>10</v>
      </c>
      <c r="D4692"/>
      <c r="E4692" s="8"/>
      <c r="F4692"/>
      <c r="G4692">
        <f>SUM(Tabuľka9[[#This Row],[Predpokladané spotrebované množstvo 07-12/2022]]*Tabuľka9[[#This Row],[Cena MJ S  DPH]])</f>
        <v>0</v>
      </c>
      <c r="H4692" s="1">
        <v>161136</v>
      </c>
      <c r="I4692" t="str">
        <f>_xlfn.XLOOKUP(Tabuľka9[[#This Row],[IČO]],Zlúčenie1[IČO],Zlúčenie1[zariadenie_short])</f>
        <v>Gym Revúca</v>
      </c>
      <c r="J4692" t="str">
        <f>_xlfn.XLOOKUP(Tabuľka9[[#This Row],[IČO]],Zlúčenie1[IČO],Zlúčenie1[cis_obce.okres_skratka])</f>
        <v>RA</v>
      </c>
    </row>
    <row r="4693" spans="1:10" hidden="1" x14ac:dyDescent="0.25">
      <c r="A4693" t="s">
        <v>81</v>
      </c>
      <c r="B4693" t="s">
        <v>117</v>
      </c>
      <c r="C4693" t="s">
        <v>10</v>
      </c>
      <c r="D4693"/>
      <c r="E4693" s="8"/>
      <c r="F4693"/>
      <c r="G4693">
        <f>SUM(Tabuľka9[[#This Row],[Predpokladané spotrebované množstvo 07-12/2022]]*Tabuľka9[[#This Row],[Cena MJ S  DPH]])</f>
        <v>0</v>
      </c>
      <c r="H4693" s="1">
        <v>161136</v>
      </c>
      <c r="I4693" t="str">
        <f>_xlfn.XLOOKUP(Tabuľka9[[#This Row],[IČO]],Zlúčenie1[IČO],Zlúčenie1[zariadenie_short])</f>
        <v>Gym Revúca</v>
      </c>
      <c r="J4693" t="str">
        <f>_xlfn.XLOOKUP(Tabuľka9[[#This Row],[IČO]],Zlúčenie1[IČO],Zlúčenie1[cis_obce.okres_skratka])</f>
        <v>RA</v>
      </c>
    </row>
    <row r="4694" spans="1:10" hidden="1" x14ac:dyDescent="0.25">
      <c r="A4694" t="s">
        <v>81</v>
      </c>
      <c r="B4694" t="s">
        <v>118</v>
      </c>
      <c r="C4694" t="s">
        <v>10</v>
      </c>
      <c r="D4694"/>
      <c r="E4694" s="8"/>
      <c r="F4694"/>
      <c r="G4694">
        <f>SUM(Tabuľka9[[#This Row],[Predpokladané spotrebované množstvo 07-12/2022]]*Tabuľka9[[#This Row],[Cena MJ S  DPH]])</f>
        <v>0</v>
      </c>
      <c r="H4694" s="1">
        <v>161136</v>
      </c>
      <c r="I4694" t="str">
        <f>_xlfn.XLOOKUP(Tabuľka9[[#This Row],[IČO]],Zlúčenie1[IČO],Zlúčenie1[zariadenie_short])</f>
        <v>Gym Revúca</v>
      </c>
      <c r="J4694" t="str">
        <f>_xlfn.XLOOKUP(Tabuľka9[[#This Row],[IČO]],Zlúčenie1[IČO],Zlúčenie1[cis_obce.okres_skratka])</f>
        <v>RA</v>
      </c>
    </row>
    <row r="4695" spans="1:10" hidden="1" x14ac:dyDescent="0.25">
      <c r="A4695" t="s">
        <v>81</v>
      </c>
      <c r="B4695" t="s">
        <v>119</v>
      </c>
      <c r="C4695" t="s">
        <v>10</v>
      </c>
      <c r="D4695"/>
      <c r="E4695" s="8"/>
      <c r="F4695"/>
      <c r="G4695">
        <f>SUM(Tabuľka9[[#This Row],[Predpokladané spotrebované množstvo 07-12/2022]]*Tabuľka9[[#This Row],[Cena MJ S  DPH]])</f>
        <v>0</v>
      </c>
      <c r="H4695" s="1">
        <v>161136</v>
      </c>
      <c r="I4695" t="str">
        <f>_xlfn.XLOOKUP(Tabuľka9[[#This Row],[IČO]],Zlúčenie1[IČO],Zlúčenie1[zariadenie_short])</f>
        <v>Gym Revúca</v>
      </c>
      <c r="J4695" t="str">
        <f>_xlfn.XLOOKUP(Tabuľka9[[#This Row],[IČO]],Zlúčenie1[IČO],Zlúčenie1[cis_obce.okres_skratka])</f>
        <v>RA</v>
      </c>
    </row>
    <row r="4696" spans="1:10" hidden="1" x14ac:dyDescent="0.25">
      <c r="A4696" t="s">
        <v>81</v>
      </c>
      <c r="B4696" t="s">
        <v>120</v>
      </c>
      <c r="C4696" t="s">
        <v>10</v>
      </c>
      <c r="D4696"/>
      <c r="E4696" s="8"/>
      <c r="F4696"/>
      <c r="G4696">
        <f>SUM(Tabuľka9[[#This Row],[Predpokladané spotrebované množstvo 07-12/2022]]*Tabuľka9[[#This Row],[Cena MJ S  DPH]])</f>
        <v>0</v>
      </c>
      <c r="H4696" s="1">
        <v>161136</v>
      </c>
      <c r="I4696" t="str">
        <f>_xlfn.XLOOKUP(Tabuľka9[[#This Row],[IČO]],Zlúčenie1[IČO],Zlúčenie1[zariadenie_short])</f>
        <v>Gym Revúca</v>
      </c>
      <c r="J4696" t="str">
        <f>_xlfn.XLOOKUP(Tabuľka9[[#This Row],[IČO]],Zlúčenie1[IČO],Zlúčenie1[cis_obce.okres_skratka])</f>
        <v>RA</v>
      </c>
    </row>
    <row r="4697" spans="1:10" hidden="1" x14ac:dyDescent="0.25">
      <c r="A4697" t="s">
        <v>81</v>
      </c>
      <c r="B4697" t="s">
        <v>121</v>
      </c>
      <c r="C4697" t="s">
        <v>10</v>
      </c>
      <c r="D4697"/>
      <c r="E4697" s="8"/>
      <c r="F4697"/>
      <c r="G4697">
        <f>SUM(Tabuľka9[[#This Row],[Predpokladané spotrebované množstvo 07-12/2022]]*Tabuľka9[[#This Row],[Cena MJ S  DPH]])</f>
        <v>0</v>
      </c>
      <c r="H4697" s="1">
        <v>161136</v>
      </c>
      <c r="I4697" t="str">
        <f>_xlfn.XLOOKUP(Tabuľka9[[#This Row],[IČO]],Zlúčenie1[IČO],Zlúčenie1[zariadenie_short])</f>
        <v>Gym Revúca</v>
      </c>
      <c r="J4697" t="str">
        <f>_xlfn.XLOOKUP(Tabuľka9[[#This Row],[IČO]],Zlúčenie1[IČO],Zlúčenie1[cis_obce.okres_skratka])</f>
        <v>RA</v>
      </c>
    </row>
    <row r="4698" spans="1:10" hidden="1" x14ac:dyDescent="0.25">
      <c r="A4698" t="s">
        <v>122</v>
      </c>
      <c r="B4698" t="s">
        <v>123</v>
      </c>
      <c r="C4698" t="s">
        <v>10</v>
      </c>
      <c r="D4698"/>
      <c r="E4698" s="8"/>
      <c r="F4698"/>
      <c r="G4698">
        <f>SUM(Tabuľka9[[#This Row],[Predpokladané spotrebované množstvo 07-12/2022]]*Tabuľka9[[#This Row],[Cena MJ S  DPH]])</f>
        <v>0</v>
      </c>
      <c r="H4698" s="1">
        <v>161136</v>
      </c>
      <c r="I4698" t="str">
        <f>_xlfn.XLOOKUP(Tabuľka9[[#This Row],[IČO]],Zlúčenie1[IČO],Zlúčenie1[zariadenie_short])</f>
        <v>Gym Revúca</v>
      </c>
      <c r="J4698" t="str">
        <f>_xlfn.XLOOKUP(Tabuľka9[[#This Row],[IČO]],Zlúčenie1[IČO],Zlúčenie1[cis_obce.okres_skratka])</f>
        <v>RA</v>
      </c>
    </row>
    <row r="4699" spans="1:10" hidden="1" x14ac:dyDescent="0.25">
      <c r="A4699" t="s">
        <v>122</v>
      </c>
      <c r="B4699" t="s">
        <v>124</v>
      </c>
      <c r="C4699" t="s">
        <v>10</v>
      </c>
      <c r="D4699"/>
      <c r="E4699" s="8"/>
      <c r="F4699"/>
      <c r="G4699">
        <f>SUM(Tabuľka9[[#This Row],[Predpokladané spotrebované množstvo 07-12/2022]]*Tabuľka9[[#This Row],[Cena MJ S  DPH]])</f>
        <v>0</v>
      </c>
      <c r="H4699" s="1">
        <v>161136</v>
      </c>
      <c r="I4699" t="str">
        <f>_xlfn.XLOOKUP(Tabuľka9[[#This Row],[IČO]],Zlúčenie1[IČO],Zlúčenie1[zariadenie_short])</f>
        <v>Gym Revúca</v>
      </c>
      <c r="J4699" t="str">
        <f>_xlfn.XLOOKUP(Tabuľka9[[#This Row],[IČO]],Zlúčenie1[IČO],Zlúčenie1[cis_obce.okres_skratka])</f>
        <v>RA</v>
      </c>
    </row>
    <row r="4700" spans="1:10" hidden="1" x14ac:dyDescent="0.25">
      <c r="A4700" t="s">
        <v>122</v>
      </c>
      <c r="B4700" t="s">
        <v>125</v>
      </c>
      <c r="C4700" t="s">
        <v>10</v>
      </c>
      <c r="D4700"/>
      <c r="E4700" s="8">
        <v>17</v>
      </c>
      <c r="F4700"/>
      <c r="G4700">
        <f>SUM(Tabuľka9[[#This Row],[Predpokladané spotrebované množstvo 07-12/2022]]*Tabuľka9[[#This Row],[Cena MJ S  DPH]])</f>
        <v>0</v>
      </c>
      <c r="H4700" s="1">
        <v>161136</v>
      </c>
      <c r="I4700" t="str">
        <f>_xlfn.XLOOKUP(Tabuľka9[[#This Row],[IČO]],Zlúčenie1[IČO],Zlúčenie1[zariadenie_short])</f>
        <v>Gym Revúca</v>
      </c>
      <c r="J4700" t="str">
        <f>_xlfn.XLOOKUP(Tabuľka9[[#This Row],[IČO]],Zlúčenie1[IČO],Zlúčenie1[cis_obce.okres_skratka])</f>
        <v>RA</v>
      </c>
    </row>
    <row r="4701" spans="1:10" hidden="1" x14ac:dyDescent="0.25">
      <c r="A4701" t="s">
        <v>122</v>
      </c>
      <c r="B4701" t="s">
        <v>127</v>
      </c>
      <c r="C4701" t="s">
        <v>10</v>
      </c>
      <c r="D4701"/>
      <c r="E4701" s="8"/>
      <c r="F4701"/>
      <c r="G4701">
        <f>SUM(Tabuľka9[[#This Row],[Predpokladané spotrebované množstvo 07-12/2022]]*Tabuľka9[[#This Row],[Cena MJ S  DPH]])</f>
        <v>0</v>
      </c>
      <c r="H4701" s="1">
        <v>161136</v>
      </c>
      <c r="I4701" t="str">
        <f>_xlfn.XLOOKUP(Tabuľka9[[#This Row],[IČO]],Zlúčenie1[IČO],Zlúčenie1[zariadenie_short])</f>
        <v>Gym Revúca</v>
      </c>
      <c r="J4701" t="str">
        <f>_xlfn.XLOOKUP(Tabuľka9[[#This Row],[IČO]],Zlúčenie1[IČO],Zlúčenie1[cis_obce.okres_skratka])</f>
        <v>RA</v>
      </c>
    </row>
    <row r="4702" spans="1:10" hidden="1" x14ac:dyDescent="0.25">
      <c r="A4702" t="s">
        <v>122</v>
      </c>
      <c r="B4702" t="s">
        <v>128</v>
      </c>
      <c r="C4702" t="s">
        <v>10</v>
      </c>
      <c r="D4702"/>
      <c r="E4702" s="8"/>
      <c r="F4702"/>
      <c r="G4702">
        <f>SUM(Tabuľka9[[#This Row],[Predpokladané spotrebované množstvo 07-12/2022]]*Tabuľka9[[#This Row],[Cena MJ S  DPH]])</f>
        <v>0</v>
      </c>
      <c r="H4702" s="1">
        <v>161136</v>
      </c>
      <c r="I4702" t="str">
        <f>_xlfn.XLOOKUP(Tabuľka9[[#This Row],[IČO]],Zlúčenie1[IČO],Zlúčenie1[zariadenie_short])</f>
        <v>Gym Revúca</v>
      </c>
      <c r="J4702" t="str">
        <f>_xlfn.XLOOKUP(Tabuľka9[[#This Row],[IČO]],Zlúčenie1[IČO],Zlúčenie1[cis_obce.okres_skratka])</f>
        <v>RA</v>
      </c>
    </row>
    <row r="4703" spans="1:10" hidden="1" x14ac:dyDescent="0.25">
      <c r="A4703" t="s">
        <v>122</v>
      </c>
      <c r="B4703" t="s">
        <v>129</v>
      </c>
      <c r="C4703" t="s">
        <v>10</v>
      </c>
      <c r="D4703"/>
      <c r="E4703" s="8"/>
      <c r="F4703"/>
      <c r="G4703">
        <f>SUM(Tabuľka9[[#This Row],[Predpokladané spotrebované množstvo 07-12/2022]]*Tabuľka9[[#This Row],[Cena MJ S  DPH]])</f>
        <v>0</v>
      </c>
      <c r="H4703" s="1">
        <v>161136</v>
      </c>
      <c r="I4703" t="str">
        <f>_xlfn.XLOOKUP(Tabuľka9[[#This Row],[IČO]],Zlúčenie1[IČO],Zlúčenie1[zariadenie_short])</f>
        <v>Gym Revúca</v>
      </c>
      <c r="J4703" t="str">
        <f>_xlfn.XLOOKUP(Tabuľka9[[#This Row],[IČO]],Zlúčenie1[IČO],Zlúčenie1[cis_obce.okres_skratka])</f>
        <v>RA</v>
      </c>
    </row>
    <row r="4704" spans="1:10" hidden="1" x14ac:dyDescent="0.25">
      <c r="A4704" t="s">
        <v>122</v>
      </c>
      <c r="B4704" t="s">
        <v>130</v>
      </c>
      <c r="C4704" t="s">
        <v>10</v>
      </c>
      <c r="D4704"/>
      <c r="E4704" s="8"/>
      <c r="F4704"/>
      <c r="G4704">
        <f>SUM(Tabuľka9[[#This Row],[Predpokladané spotrebované množstvo 07-12/2022]]*Tabuľka9[[#This Row],[Cena MJ S  DPH]])</f>
        <v>0</v>
      </c>
      <c r="H4704" s="1">
        <v>161136</v>
      </c>
      <c r="I4704" t="str">
        <f>_xlfn.XLOOKUP(Tabuľka9[[#This Row],[IČO]],Zlúčenie1[IČO],Zlúčenie1[zariadenie_short])</f>
        <v>Gym Revúca</v>
      </c>
      <c r="J4704" t="str">
        <f>_xlfn.XLOOKUP(Tabuľka9[[#This Row],[IČO]],Zlúčenie1[IČO],Zlúčenie1[cis_obce.okres_skratka])</f>
        <v>RA</v>
      </c>
    </row>
    <row r="4705" spans="1:10" hidden="1" x14ac:dyDescent="0.25">
      <c r="A4705" t="s">
        <v>122</v>
      </c>
      <c r="B4705" t="s">
        <v>131</v>
      </c>
      <c r="C4705" t="s">
        <v>10</v>
      </c>
      <c r="D4705"/>
      <c r="E4705" s="8"/>
      <c r="F4705"/>
      <c r="G4705">
        <f>SUM(Tabuľka9[[#This Row],[Predpokladané spotrebované množstvo 07-12/2022]]*Tabuľka9[[#This Row],[Cena MJ S  DPH]])</f>
        <v>0</v>
      </c>
      <c r="H4705" s="1">
        <v>161136</v>
      </c>
      <c r="I4705" t="str">
        <f>_xlfn.XLOOKUP(Tabuľka9[[#This Row],[IČO]],Zlúčenie1[IČO],Zlúčenie1[zariadenie_short])</f>
        <v>Gym Revúca</v>
      </c>
      <c r="J4705" t="str">
        <f>_xlfn.XLOOKUP(Tabuľka9[[#This Row],[IČO]],Zlúčenie1[IČO],Zlúčenie1[cis_obce.okres_skratka])</f>
        <v>RA</v>
      </c>
    </row>
    <row r="4706" spans="1:10" hidden="1" x14ac:dyDescent="0.25">
      <c r="A4706" t="s">
        <v>122</v>
      </c>
      <c r="B4706" t="s">
        <v>132</v>
      </c>
      <c r="C4706" t="s">
        <v>10</v>
      </c>
      <c r="D4706"/>
      <c r="E4706" s="8"/>
      <c r="F4706"/>
      <c r="G4706">
        <f>SUM(Tabuľka9[[#This Row],[Predpokladané spotrebované množstvo 07-12/2022]]*Tabuľka9[[#This Row],[Cena MJ S  DPH]])</f>
        <v>0</v>
      </c>
      <c r="H4706" s="1">
        <v>161136</v>
      </c>
      <c r="I4706" t="str">
        <f>_xlfn.XLOOKUP(Tabuľka9[[#This Row],[IČO]],Zlúčenie1[IČO],Zlúčenie1[zariadenie_short])</f>
        <v>Gym Revúca</v>
      </c>
      <c r="J4706" t="str">
        <f>_xlfn.XLOOKUP(Tabuľka9[[#This Row],[IČO]],Zlúčenie1[IČO],Zlúčenie1[cis_obce.okres_skratka])</f>
        <v>RA</v>
      </c>
    </row>
    <row r="4707" spans="1:10" hidden="1" x14ac:dyDescent="0.25">
      <c r="A4707" t="s">
        <v>122</v>
      </c>
      <c r="B4707" t="s">
        <v>134</v>
      </c>
      <c r="C4707" t="s">
        <v>10</v>
      </c>
      <c r="D4707"/>
      <c r="E4707" s="8"/>
      <c r="F4707"/>
      <c r="G4707">
        <f>SUM(Tabuľka9[[#This Row],[Predpokladané spotrebované množstvo 07-12/2022]]*Tabuľka9[[#This Row],[Cena MJ S  DPH]])</f>
        <v>0</v>
      </c>
      <c r="H4707" s="1">
        <v>161136</v>
      </c>
      <c r="I4707" t="str">
        <f>_xlfn.XLOOKUP(Tabuľka9[[#This Row],[IČO]],Zlúčenie1[IČO],Zlúčenie1[zariadenie_short])</f>
        <v>Gym Revúca</v>
      </c>
      <c r="J4707" t="str">
        <f>_xlfn.XLOOKUP(Tabuľka9[[#This Row],[IČO]],Zlúčenie1[IČO],Zlúčenie1[cis_obce.okres_skratka])</f>
        <v>RA</v>
      </c>
    </row>
    <row r="4708" spans="1:10" hidden="1" x14ac:dyDescent="0.25">
      <c r="A4708" t="s">
        <v>122</v>
      </c>
      <c r="B4708" t="s">
        <v>135</v>
      </c>
      <c r="C4708" t="s">
        <v>10</v>
      </c>
      <c r="D4708"/>
      <c r="E4708" s="8"/>
      <c r="F4708"/>
      <c r="G4708">
        <f>SUM(Tabuľka9[[#This Row],[Predpokladané spotrebované množstvo 07-12/2022]]*Tabuľka9[[#This Row],[Cena MJ S  DPH]])</f>
        <v>0</v>
      </c>
      <c r="H4708" s="1">
        <v>161136</v>
      </c>
      <c r="I4708" t="str">
        <f>_xlfn.XLOOKUP(Tabuľka9[[#This Row],[IČO]],Zlúčenie1[IČO],Zlúčenie1[zariadenie_short])</f>
        <v>Gym Revúca</v>
      </c>
      <c r="J4708" t="str">
        <f>_xlfn.XLOOKUP(Tabuľka9[[#This Row],[IČO]],Zlúčenie1[IČO],Zlúčenie1[cis_obce.okres_skratka])</f>
        <v>RA</v>
      </c>
    </row>
    <row r="4709" spans="1:10" hidden="1" x14ac:dyDescent="0.25">
      <c r="A4709" t="s">
        <v>122</v>
      </c>
      <c r="B4709" t="s">
        <v>136</v>
      </c>
      <c r="C4709" t="s">
        <v>10</v>
      </c>
      <c r="D4709"/>
      <c r="E4709" s="8"/>
      <c r="F4709"/>
      <c r="G4709">
        <f>SUM(Tabuľka9[[#This Row],[Predpokladané spotrebované množstvo 07-12/2022]]*Tabuľka9[[#This Row],[Cena MJ S  DPH]])</f>
        <v>0</v>
      </c>
      <c r="H4709" s="1">
        <v>161136</v>
      </c>
      <c r="I4709" t="str">
        <f>_xlfn.XLOOKUP(Tabuľka9[[#This Row],[IČO]],Zlúčenie1[IČO],Zlúčenie1[zariadenie_short])</f>
        <v>Gym Revúca</v>
      </c>
      <c r="J4709" t="str">
        <f>_xlfn.XLOOKUP(Tabuľka9[[#This Row],[IČO]],Zlúčenie1[IČO],Zlúčenie1[cis_obce.okres_skratka])</f>
        <v>RA</v>
      </c>
    </row>
    <row r="4710" spans="1:10" hidden="1" x14ac:dyDescent="0.25">
      <c r="A4710" t="s">
        <v>122</v>
      </c>
      <c r="B4710" t="s">
        <v>137</v>
      </c>
      <c r="C4710" t="s">
        <v>10</v>
      </c>
      <c r="D4710"/>
      <c r="E4710" s="8"/>
      <c r="F4710"/>
      <c r="G4710">
        <f>SUM(Tabuľka9[[#This Row],[Predpokladané spotrebované množstvo 07-12/2022]]*Tabuľka9[[#This Row],[Cena MJ S  DPH]])</f>
        <v>0</v>
      </c>
      <c r="H4710" s="1">
        <v>161136</v>
      </c>
      <c r="I4710" t="str">
        <f>_xlfn.XLOOKUP(Tabuľka9[[#This Row],[IČO]],Zlúčenie1[IČO],Zlúčenie1[zariadenie_short])</f>
        <v>Gym Revúca</v>
      </c>
      <c r="J4710" t="str">
        <f>_xlfn.XLOOKUP(Tabuľka9[[#This Row],[IČO]],Zlúčenie1[IČO],Zlúčenie1[cis_obce.okres_skratka])</f>
        <v>RA</v>
      </c>
    </row>
    <row r="4711" spans="1:10" hidden="1" x14ac:dyDescent="0.25">
      <c r="A4711" t="s">
        <v>122</v>
      </c>
      <c r="B4711" t="s">
        <v>138</v>
      </c>
      <c r="C4711" t="s">
        <v>10</v>
      </c>
      <c r="D4711"/>
      <c r="E4711" s="8"/>
      <c r="F4711"/>
      <c r="G4711">
        <f>SUM(Tabuľka9[[#This Row],[Predpokladané spotrebované množstvo 07-12/2022]]*Tabuľka9[[#This Row],[Cena MJ S  DPH]])</f>
        <v>0</v>
      </c>
      <c r="H4711" s="1">
        <v>161136</v>
      </c>
      <c r="I4711" t="str">
        <f>_xlfn.XLOOKUP(Tabuľka9[[#This Row],[IČO]],Zlúčenie1[IČO],Zlúčenie1[zariadenie_short])</f>
        <v>Gym Revúca</v>
      </c>
      <c r="J4711" t="str">
        <f>_xlfn.XLOOKUP(Tabuľka9[[#This Row],[IČO]],Zlúčenie1[IČO],Zlúčenie1[cis_obce.okres_skratka])</f>
        <v>RA</v>
      </c>
    </row>
    <row r="4712" spans="1:10" hidden="1" x14ac:dyDescent="0.25">
      <c r="A4712" t="s">
        <v>122</v>
      </c>
      <c r="B4712" t="s">
        <v>139</v>
      </c>
      <c r="C4712" t="s">
        <v>10</v>
      </c>
      <c r="D4712"/>
      <c r="E4712" s="8"/>
      <c r="F4712"/>
      <c r="G4712">
        <f>SUM(Tabuľka9[[#This Row],[Predpokladané spotrebované množstvo 07-12/2022]]*Tabuľka9[[#This Row],[Cena MJ S  DPH]])</f>
        <v>0</v>
      </c>
      <c r="H4712" s="1">
        <v>161136</v>
      </c>
      <c r="I4712" t="str">
        <f>_xlfn.XLOOKUP(Tabuľka9[[#This Row],[IČO]],Zlúčenie1[IČO],Zlúčenie1[zariadenie_short])</f>
        <v>Gym Revúca</v>
      </c>
      <c r="J4712" t="str">
        <f>_xlfn.XLOOKUP(Tabuľka9[[#This Row],[IČO]],Zlúčenie1[IČO],Zlúčenie1[cis_obce.okres_skratka])</f>
        <v>RA</v>
      </c>
    </row>
    <row r="4713" spans="1:10" hidden="1" x14ac:dyDescent="0.25">
      <c r="A4713" t="s">
        <v>122</v>
      </c>
      <c r="B4713" t="s">
        <v>140</v>
      </c>
      <c r="C4713" t="s">
        <v>10</v>
      </c>
      <c r="D4713"/>
      <c r="E4713" s="8"/>
      <c r="F4713"/>
      <c r="G4713">
        <f>SUM(Tabuľka9[[#This Row],[Predpokladané spotrebované množstvo 07-12/2022]]*Tabuľka9[[#This Row],[Cena MJ S  DPH]])</f>
        <v>0</v>
      </c>
      <c r="H4713" s="1">
        <v>161136</v>
      </c>
      <c r="I4713" t="str">
        <f>_xlfn.XLOOKUP(Tabuľka9[[#This Row],[IČO]],Zlúčenie1[IČO],Zlúčenie1[zariadenie_short])</f>
        <v>Gym Revúca</v>
      </c>
      <c r="J4713" t="str">
        <f>_xlfn.XLOOKUP(Tabuľka9[[#This Row],[IČO]],Zlúčenie1[IČO],Zlúčenie1[cis_obce.okres_skratka])</f>
        <v>RA</v>
      </c>
    </row>
    <row r="4714" spans="1:10" hidden="1" x14ac:dyDescent="0.25">
      <c r="A4714" t="s">
        <v>122</v>
      </c>
      <c r="B4714" t="s">
        <v>141</v>
      </c>
      <c r="C4714" t="s">
        <v>10</v>
      </c>
      <c r="D4714"/>
      <c r="E4714" s="8"/>
      <c r="F4714"/>
      <c r="G4714">
        <f>SUM(Tabuľka9[[#This Row],[Predpokladané spotrebované množstvo 07-12/2022]]*Tabuľka9[[#This Row],[Cena MJ S  DPH]])</f>
        <v>0</v>
      </c>
      <c r="H4714" s="1">
        <v>161136</v>
      </c>
      <c r="I4714" t="str">
        <f>_xlfn.XLOOKUP(Tabuľka9[[#This Row],[IČO]],Zlúčenie1[IČO],Zlúčenie1[zariadenie_short])</f>
        <v>Gym Revúca</v>
      </c>
      <c r="J4714" t="str">
        <f>_xlfn.XLOOKUP(Tabuľka9[[#This Row],[IČO]],Zlúčenie1[IČO],Zlúčenie1[cis_obce.okres_skratka])</f>
        <v>RA</v>
      </c>
    </row>
    <row r="4715" spans="1:10" hidden="1" x14ac:dyDescent="0.25">
      <c r="A4715" t="s">
        <v>122</v>
      </c>
      <c r="B4715" t="s">
        <v>142</v>
      </c>
      <c r="C4715" t="s">
        <v>10</v>
      </c>
      <c r="D4715"/>
      <c r="E4715" s="8"/>
      <c r="F4715"/>
      <c r="G4715">
        <f>SUM(Tabuľka9[[#This Row],[Predpokladané spotrebované množstvo 07-12/2022]]*Tabuľka9[[#This Row],[Cena MJ S  DPH]])</f>
        <v>0</v>
      </c>
      <c r="H4715" s="1">
        <v>161136</v>
      </c>
      <c r="I4715" t="str">
        <f>_xlfn.XLOOKUP(Tabuľka9[[#This Row],[IČO]],Zlúčenie1[IČO],Zlúčenie1[zariadenie_short])</f>
        <v>Gym Revúca</v>
      </c>
      <c r="J4715" t="str">
        <f>_xlfn.XLOOKUP(Tabuľka9[[#This Row],[IČO]],Zlúčenie1[IČO],Zlúčenie1[cis_obce.okres_skratka])</f>
        <v>RA</v>
      </c>
    </row>
    <row r="4716" spans="1:10" hidden="1" x14ac:dyDescent="0.25">
      <c r="A4716" t="s">
        <v>122</v>
      </c>
      <c r="B4716" t="s">
        <v>143</v>
      </c>
      <c r="C4716" t="s">
        <v>10</v>
      </c>
      <c r="D4716"/>
      <c r="E4716" s="8"/>
      <c r="F4716"/>
      <c r="G4716">
        <f>SUM(Tabuľka9[[#This Row],[Predpokladané spotrebované množstvo 07-12/2022]]*Tabuľka9[[#This Row],[Cena MJ S  DPH]])</f>
        <v>0</v>
      </c>
      <c r="H4716" s="1">
        <v>161136</v>
      </c>
      <c r="I4716" t="str">
        <f>_xlfn.XLOOKUP(Tabuľka9[[#This Row],[IČO]],Zlúčenie1[IČO],Zlúčenie1[zariadenie_short])</f>
        <v>Gym Revúca</v>
      </c>
      <c r="J4716" t="str">
        <f>_xlfn.XLOOKUP(Tabuľka9[[#This Row],[IČO]],Zlúčenie1[IČO],Zlúčenie1[cis_obce.okres_skratka])</f>
        <v>RA</v>
      </c>
    </row>
    <row r="4717" spans="1:10" hidden="1" x14ac:dyDescent="0.25">
      <c r="A4717" t="s">
        <v>122</v>
      </c>
      <c r="B4717" t="s">
        <v>144</v>
      </c>
      <c r="C4717" t="s">
        <v>10</v>
      </c>
      <c r="D4717"/>
      <c r="E4717" s="8"/>
      <c r="F4717"/>
      <c r="G4717">
        <f>SUM(Tabuľka9[[#This Row],[Predpokladané spotrebované množstvo 07-12/2022]]*Tabuľka9[[#This Row],[Cena MJ S  DPH]])</f>
        <v>0</v>
      </c>
      <c r="H4717" s="1">
        <v>161136</v>
      </c>
      <c r="I4717" t="str">
        <f>_xlfn.XLOOKUP(Tabuľka9[[#This Row],[IČO]],Zlúčenie1[IČO],Zlúčenie1[zariadenie_short])</f>
        <v>Gym Revúca</v>
      </c>
      <c r="J4717" t="str">
        <f>_xlfn.XLOOKUP(Tabuľka9[[#This Row],[IČO]],Zlúčenie1[IČO],Zlúčenie1[cis_obce.okres_skratka])</f>
        <v>RA</v>
      </c>
    </row>
    <row r="4718" spans="1:10" hidden="1" x14ac:dyDescent="0.25">
      <c r="A4718" t="s">
        <v>122</v>
      </c>
      <c r="B4718" t="s">
        <v>145</v>
      </c>
      <c r="C4718" t="s">
        <v>10</v>
      </c>
      <c r="D4718"/>
      <c r="E4718" s="8"/>
      <c r="F4718"/>
      <c r="G4718">
        <f>SUM(Tabuľka9[[#This Row],[Predpokladané spotrebované množstvo 07-12/2022]]*Tabuľka9[[#This Row],[Cena MJ S  DPH]])</f>
        <v>0</v>
      </c>
      <c r="H4718" s="1">
        <v>161136</v>
      </c>
      <c r="I4718" t="str">
        <f>_xlfn.XLOOKUP(Tabuľka9[[#This Row],[IČO]],Zlúčenie1[IČO],Zlúčenie1[zariadenie_short])</f>
        <v>Gym Revúca</v>
      </c>
      <c r="J4718" t="str">
        <f>_xlfn.XLOOKUP(Tabuľka9[[#This Row],[IČO]],Zlúčenie1[IČO],Zlúčenie1[cis_obce.okres_skratka])</f>
        <v>RA</v>
      </c>
    </row>
    <row r="4719" spans="1:10" hidden="1" x14ac:dyDescent="0.25">
      <c r="A4719" t="s">
        <v>122</v>
      </c>
      <c r="B4719" t="s">
        <v>146</v>
      </c>
      <c r="C4719" t="s">
        <v>10</v>
      </c>
      <c r="D4719"/>
      <c r="E4719" s="8"/>
      <c r="F4719"/>
      <c r="G4719">
        <f>SUM(Tabuľka9[[#This Row],[Predpokladané spotrebované množstvo 07-12/2022]]*Tabuľka9[[#This Row],[Cena MJ S  DPH]])</f>
        <v>0</v>
      </c>
      <c r="H4719" s="1">
        <v>161136</v>
      </c>
      <c r="I4719" t="str">
        <f>_xlfn.XLOOKUP(Tabuľka9[[#This Row],[IČO]],Zlúčenie1[IČO],Zlúčenie1[zariadenie_short])</f>
        <v>Gym Revúca</v>
      </c>
      <c r="J4719" t="str">
        <f>_xlfn.XLOOKUP(Tabuľka9[[#This Row],[IČO]],Zlúčenie1[IČO],Zlúčenie1[cis_obce.okres_skratka])</f>
        <v>RA</v>
      </c>
    </row>
    <row r="4720" spans="1:10" hidden="1" x14ac:dyDescent="0.25">
      <c r="A4720" t="s">
        <v>122</v>
      </c>
      <c r="B4720" t="s">
        <v>147</v>
      </c>
      <c r="C4720" t="s">
        <v>10</v>
      </c>
      <c r="D4720"/>
      <c r="E4720" s="8"/>
      <c r="F4720"/>
      <c r="G4720">
        <f>SUM(Tabuľka9[[#This Row],[Predpokladané spotrebované množstvo 07-12/2022]]*Tabuľka9[[#This Row],[Cena MJ S  DPH]])</f>
        <v>0</v>
      </c>
      <c r="H4720" s="1">
        <v>161136</v>
      </c>
      <c r="I4720" t="str">
        <f>_xlfn.XLOOKUP(Tabuľka9[[#This Row],[IČO]],Zlúčenie1[IČO],Zlúčenie1[zariadenie_short])</f>
        <v>Gym Revúca</v>
      </c>
      <c r="J4720" t="str">
        <f>_xlfn.XLOOKUP(Tabuľka9[[#This Row],[IČO]],Zlúčenie1[IČO],Zlúčenie1[cis_obce.okres_skratka])</f>
        <v>RA</v>
      </c>
    </row>
    <row r="4721" spans="1:10" hidden="1" x14ac:dyDescent="0.25">
      <c r="A4721" t="s">
        <v>122</v>
      </c>
      <c r="B4721" t="s">
        <v>148</v>
      </c>
      <c r="C4721" t="s">
        <v>10</v>
      </c>
      <c r="D4721"/>
      <c r="E4721" s="8"/>
      <c r="F4721"/>
      <c r="G4721">
        <f>SUM(Tabuľka9[[#This Row],[Predpokladané spotrebované množstvo 07-12/2022]]*Tabuľka9[[#This Row],[Cena MJ S  DPH]])</f>
        <v>0</v>
      </c>
      <c r="H4721" s="1">
        <v>161136</v>
      </c>
      <c r="I4721" t="str">
        <f>_xlfn.XLOOKUP(Tabuľka9[[#This Row],[IČO]],Zlúčenie1[IČO],Zlúčenie1[zariadenie_short])</f>
        <v>Gym Revúca</v>
      </c>
      <c r="J4721" t="str">
        <f>_xlfn.XLOOKUP(Tabuľka9[[#This Row],[IČO]],Zlúčenie1[IČO],Zlúčenie1[cis_obce.okres_skratka])</f>
        <v>RA</v>
      </c>
    </row>
    <row r="4722" spans="1:10" hidden="1" x14ac:dyDescent="0.25">
      <c r="A4722" t="s">
        <v>122</v>
      </c>
      <c r="B4722" t="s">
        <v>149</v>
      </c>
      <c r="C4722" t="s">
        <v>10</v>
      </c>
      <c r="D4722"/>
      <c r="E4722" s="8"/>
      <c r="F4722"/>
      <c r="G4722">
        <f>SUM(Tabuľka9[[#This Row],[Predpokladané spotrebované množstvo 07-12/2022]]*Tabuľka9[[#This Row],[Cena MJ S  DPH]])</f>
        <v>0</v>
      </c>
      <c r="H4722" s="1">
        <v>161136</v>
      </c>
      <c r="I4722" t="str">
        <f>_xlfn.XLOOKUP(Tabuľka9[[#This Row],[IČO]],Zlúčenie1[IČO],Zlúčenie1[zariadenie_short])</f>
        <v>Gym Revúca</v>
      </c>
      <c r="J4722" t="str">
        <f>_xlfn.XLOOKUP(Tabuľka9[[#This Row],[IČO]],Zlúčenie1[IČO],Zlúčenie1[cis_obce.okres_skratka])</f>
        <v>RA</v>
      </c>
    </row>
    <row r="4723" spans="1:10" hidden="1" x14ac:dyDescent="0.25">
      <c r="A4723" t="s">
        <v>122</v>
      </c>
      <c r="B4723" t="s">
        <v>150</v>
      </c>
      <c r="C4723" t="s">
        <v>10</v>
      </c>
      <c r="D4723"/>
      <c r="E4723" s="8"/>
      <c r="F4723"/>
      <c r="G4723">
        <f>SUM(Tabuľka9[[#This Row],[Predpokladané spotrebované množstvo 07-12/2022]]*Tabuľka9[[#This Row],[Cena MJ S  DPH]])</f>
        <v>0</v>
      </c>
      <c r="H4723" s="1">
        <v>161136</v>
      </c>
      <c r="I4723" t="str">
        <f>_xlfn.XLOOKUP(Tabuľka9[[#This Row],[IČO]],Zlúčenie1[IČO],Zlúčenie1[zariadenie_short])</f>
        <v>Gym Revúca</v>
      </c>
      <c r="J4723" t="str">
        <f>_xlfn.XLOOKUP(Tabuľka9[[#This Row],[IČO]],Zlúčenie1[IČO],Zlúčenie1[cis_obce.okres_skratka])</f>
        <v>RA</v>
      </c>
    </row>
    <row r="4724" spans="1:10" hidden="1" x14ac:dyDescent="0.25">
      <c r="A4724" t="s">
        <v>122</v>
      </c>
      <c r="B4724" t="s">
        <v>151</v>
      </c>
      <c r="C4724" t="s">
        <v>10</v>
      </c>
      <c r="D4724"/>
      <c r="E4724" s="8"/>
      <c r="F4724"/>
      <c r="G4724">
        <f>SUM(Tabuľka9[[#This Row],[Predpokladané spotrebované množstvo 07-12/2022]]*Tabuľka9[[#This Row],[Cena MJ S  DPH]])</f>
        <v>0</v>
      </c>
      <c r="H4724" s="1">
        <v>161136</v>
      </c>
      <c r="I4724" t="str">
        <f>_xlfn.XLOOKUP(Tabuľka9[[#This Row],[IČO]],Zlúčenie1[IČO],Zlúčenie1[zariadenie_short])</f>
        <v>Gym Revúca</v>
      </c>
      <c r="J4724" t="str">
        <f>_xlfn.XLOOKUP(Tabuľka9[[#This Row],[IČO]],Zlúčenie1[IČO],Zlúčenie1[cis_obce.okres_skratka])</f>
        <v>RA</v>
      </c>
    </row>
    <row r="4725" spans="1:10" hidden="1" x14ac:dyDescent="0.25">
      <c r="A4725" t="s">
        <v>122</v>
      </c>
      <c r="B4725" t="s">
        <v>152</v>
      </c>
      <c r="C4725" t="s">
        <v>10</v>
      </c>
      <c r="D4725"/>
      <c r="E4725" s="8"/>
      <c r="F4725"/>
      <c r="G4725">
        <f>SUM(Tabuľka9[[#This Row],[Predpokladané spotrebované množstvo 07-12/2022]]*Tabuľka9[[#This Row],[Cena MJ S  DPH]])</f>
        <v>0</v>
      </c>
      <c r="H4725" s="1">
        <v>161136</v>
      </c>
      <c r="I4725" t="str">
        <f>_xlfn.XLOOKUP(Tabuľka9[[#This Row],[IČO]],Zlúčenie1[IČO],Zlúčenie1[zariadenie_short])</f>
        <v>Gym Revúca</v>
      </c>
      <c r="J4725" t="str">
        <f>_xlfn.XLOOKUP(Tabuľka9[[#This Row],[IČO]],Zlúčenie1[IČO],Zlúčenie1[cis_obce.okres_skratka])</f>
        <v>RA</v>
      </c>
    </row>
    <row r="4726" spans="1:10" hidden="1" x14ac:dyDescent="0.25">
      <c r="A4726" t="s">
        <v>122</v>
      </c>
      <c r="B4726" t="s">
        <v>153</v>
      </c>
      <c r="C4726" t="s">
        <v>10</v>
      </c>
      <c r="D4726"/>
      <c r="E4726" s="8"/>
      <c r="F4726"/>
      <c r="G4726">
        <f>SUM(Tabuľka9[[#This Row],[Predpokladané spotrebované množstvo 07-12/2022]]*Tabuľka9[[#This Row],[Cena MJ S  DPH]])</f>
        <v>0</v>
      </c>
      <c r="H4726" s="1">
        <v>161136</v>
      </c>
      <c r="I4726" t="str">
        <f>_xlfn.XLOOKUP(Tabuľka9[[#This Row],[IČO]],Zlúčenie1[IČO],Zlúčenie1[zariadenie_short])</f>
        <v>Gym Revúca</v>
      </c>
      <c r="J4726" t="str">
        <f>_xlfn.XLOOKUP(Tabuľka9[[#This Row],[IČO]],Zlúčenie1[IČO],Zlúčenie1[cis_obce.okres_skratka])</f>
        <v>RA</v>
      </c>
    </row>
    <row r="4727" spans="1:10" hidden="1" x14ac:dyDescent="0.25">
      <c r="A4727" t="s">
        <v>122</v>
      </c>
      <c r="B4727" t="s">
        <v>154</v>
      </c>
      <c r="C4727" t="s">
        <v>10</v>
      </c>
      <c r="D4727"/>
      <c r="E4727" s="8"/>
      <c r="F4727"/>
      <c r="G4727">
        <f>SUM(Tabuľka9[[#This Row],[Predpokladané spotrebované množstvo 07-12/2022]]*Tabuľka9[[#This Row],[Cena MJ S  DPH]])</f>
        <v>0</v>
      </c>
      <c r="H4727" s="1">
        <v>161136</v>
      </c>
      <c r="I4727" t="str">
        <f>_xlfn.XLOOKUP(Tabuľka9[[#This Row],[IČO]],Zlúčenie1[IČO],Zlúčenie1[zariadenie_short])</f>
        <v>Gym Revúca</v>
      </c>
      <c r="J4727" t="str">
        <f>_xlfn.XLOOKUP(Tabuľka9[[#This Row],[IČO]],Zlúčenie1[IČO],Zlúčenie1[cis_obce.okres_skratka])</f>
        <v>RA</v>
      </c>
    </row>
    <row r="4728" spans="1:10" hidden="1" x14ac:dyDescent="0.25">
      <c r="A4728" t="s">
        <v>122</v>
      </c>
      <c r="B4728" t="s">
        <v>155</v>
      </c>
      <c r="C4728" t="s">
        <v>10</v>
      </c>
      <c r="D4728"/>
      <c r="E4728" s="8"/>
      <c r="F4728"/>
      <c r="G4728">
        <f>SUM(Tabuľka9[[#This Row],[Predpokladané spotrebované množstvo 07-12/2022]]*Tabuľka9[[#This Row],[Cena MJ S  DPH]])</f>
        <v>0</v>
      </c>
      <c r="H4728" s="1">
        <v>161136</v>
      </c>
      <c r="I4728" t="str">
        <f>_xlfn.XLOOKUP(Tabuľka9[[#This Row],[IČO]],Zlúčenie1[IČO],Zlúčenie1[zariadenie_short])</f>
        <v>Gym Revúca</v>
      </c>
      <c r="J4728" t="str">
        <f>_xlfn.XLOOKUP(Tabuľka9[[#This Row],[IČO]],Zlúčenie1[IČO],Zlúčenie1[cis_obce.okres_skratka])</f>
        <v>RA</v>
      </c>
    </row>
    <row r="4729" spans="1:10" hidden="1" x14ac:dyDescent="0.25">
      <c r="A4729" t="s">
        <v>122</v>
      </c>
      <c r="B4729" t="s">
        <v>156</v>
      </c>
      <c r="C4729" t="s">
        <v>10</v>
      </c>
      <c r="D4729"/>
      <c r="E4729" s="8"/>
      <c r="F4729"/>
      <c r="G4729">
        <f>SUM(Tabuľka9[[#This Row],[Predpokladané spotrebované množstvo 07-12/2022]]*Tabuľka9[[#This Row],[Cena MJ S  DPH]])</f>
        <v>0</v>
      </c>
      <c r="H4729" s="1">
        <v>161136</v>
      </c>
      <c r="I4729" t="str">
        <f>_xlfn.XLOOKUP(Tabuľka9[[#This Row],[IČO]],Zlúčenie1[IČO],Zlúčenie1[zariadenie_short])</f>
        <v>Gym Revúca</v>
      </c>
      <c r="J4729" t="str">
        <f>_xlfn.XLOOKUP(Tabuľka9[[#This Row],[IČO]],Zlúčenie1[IČO],Zlúčenie1[cis_obce.okres_skratka])</f>
        <v>RA</v>
      </c>
    </row>
    <row r="4730" spans="1:10" hidden="1" x14ac:dyDescent="0.25">
      <c r="A4730" t="s">
        <v>122</v>
      </c>
      <c r="B4730" t="s">
        <v>157</v>
      </c>
      <c r="C4730" t="s">
        <v>10</v>
      </c>
      <c r="D4730"/>
      <c r="E4730" s="8"/>
      <c r="F4730"/>
      <c r="G4730">
        <f>SUM(Tabuľka9[[#This Row],[Predpokladané spotrebované množstvo 07-12/2022]]*Tabuľka9[[#This Row],[Cena MJ S  DPH]])</f>
        <v>0</v>
      </c>
      <c r="H4730" s="1">
        <v>161136</v>
      </c>
      <c r="I4730" t="str">
        <f>_xlfn.XLOOKUP(Tabuľka9[[#This Row],[IČO]],Zlúčenie1[IČO],Zlúčenie1[zariadenie_short])</f>
        <v>Gym Revúca</v>
      </c>
      <c r="J4730" t="str">
        <f>_xlfn.XLOOKUP(Tabuľka9[[#This Row],[IČO]],Zlúčenie1[IČO],Zlúčenie1[cis_obce.okres_skratka])</f>
        <v>RA</v>
      </c>
    </row>
    <row r="4731" spans="1:10" hidden="1" x14ac:dyDescent="0.25">
      <c r="A4731" t="s">
        <v>122</v>
      </c>
      <c r="B4731" t="s">
        <v>158</v>
      </c>
      <c r="C4731" t="s">
        <v>10</v>
      </c>
      <c r="D4731"/>
      <c r="E4731" s="8"/>
      <c r="F4731"/>
      <c r="G4731">
        <f>SUM(Tabuľka9[[#This Row],[Predpokladané spotrebované množstvo 07-12/2022]]*Tabuľka9[[#This Row],[Cena MJ S  DPH]])</f>
        <v>0</v>
      </c>
      <c r="H4731" s="1">
        <v>161136</v>
      </c>
      <c r="I4731" t="str">
        <f>_xlfn.XLOOKUP(Tabuľka9[[#This Row],[IČO]],Zlúčenie1[IČO],Zlúčenie1[zariadenie_short])</f>
        <v>Gym Revúca</v>
      </c>
      <c r="J4731" t="str">
        <f>_xlfn.XLOOKUP(Tabuľka9[[#This Row],[IČO]],Zlúčenie1[IČO],Zlúčenie1[cis_obce.okres_skratka])</f>
        <v>RA</v>
      </c>
    </row>
    <row r="4732" spans="1:10" hidden="1" x14ac:dyDescent="0.25">
      <c r="A4732" t="s">
        <v>122</v>
      </c>
      <c r="B4732" t="s">
        <v>159</v>
      </c>
      <c r="C4732" t="s">
        <v>10</v>
      </c>
      <c r="D4732"/>
      <c r="E4732" s="8"/>
      <c r="F4732"/>
      <c r="G4732">
        <f>SUM(Tabuľka9[[#This Row],[Predpokladané spotrebované množstvo 07-12/2022]]*Tabuľka9[[#This Row],[Cena MJ S  DPH]])</f>
        <v>0</v>
      </c>
      <c r="H4732" s="1">
        <v>161136</v>
      </c>
      <c r="I4732" t="str">
        <f>_xlfn.XLOOKUP(Tabuľka9[[#This Row],[IČO]],Zlúčenie1[IČO],Zlúčenie1[zariadenie_short])</f>
        <v>Gym Revúca</v>
      </c>
      <c r="J4732" t="str">
        <f>_xlfn.XLOOKUP(Tabuľka9[[#This Row],[IČO]],Zlúčenie1[IČO],Zlúčenie1[cis_obce.okres_skratka])</f>
        <v>RA</v>
      </c>
    </row>
    <row r="4733" spans="1:10" hidden="1" x14ac:dyDescent="0.25">
      <c r="A4733" t="s">
        <v>122</v>
      </c>
      <c r="B4733" t="s">
        <v>160</v>
      </c>
      <c r="C4733" t="s">
        <v>10</v>
      </c>
      <c r="D4733"/>
      <c r="E4733" s="8"/>
      <c r="F4733"/>
      <c r="G4733">
        <f>SUM(Tabuľka9[[#This Row],[Predpokladané spotrebované množstvo 07-12/2022]]*Tabuľka9[[#This Row],[Cena MJ S  DPH]])</f>
        <v>0</v>
      </c>
      <c r="H4733" s="1">
        <v>161136</v>
      </c>
      <c r="I4733" t="str">
        <f>_xlfn.XLOOKUP(Tabuľka9[[#This Row],[IČO]],Zlúčenie1[IČO],Zlúčenie1[zariadenie_short])</f>
        <v>Gym Revúca</v>
      </c>
      <c r="J4733" t="str">
        <f>_xlfn.XLOOKUP(Tabuľka9[[#This Row],[IČO]],Zlúčenie1[IČO],Zlúčenie1[cis_obce.okres_skratka])</f>
        <v>RA</v>
      </c>
    </row>
    <row r="4734" spans="1:10" hidden="1" x14ac:dyDescent="0.25">
      <c r="A4734" t="s">
        <v>122</v>
      </c>
      <c r="B4734" t="s">
        <v>161</v>
      </c>
      <c r="C4734" t="s">
        <v>10</v>
      </c>
      <c r="D4734"/>
      <c r="E4734" s="8"/>
      <c r="F4734"/>
      <c r="G4734">
        <f>SUM(Tabuľka9[[#This Row],[Predpokladané spotrebované množstvo 07-12/2022]]*Tabuľka9[[#This Row],[Cena MJ S  DPH]])</f>
        <v>0</v>
      </c>
      <c r="H4734" s="1">
        <v>161136</v>
      </c>
      <c r="I4734" t="str">
        <f>_xlfn.XLOOKUP(Tabuľka9[[#This Row],[IČO]],Zlúčenie1[IČO],Zlúčenie1[zariadenie_short])</f>
        <v>Gym Revúca</v>
      </c>
      <c r="J4734" t="str">
        <f>_xlfn.XLOOKUP(Tabuľka9[[#This Row],[IČO]],Zlúčenie1[IČO],Zlúčenie1[cis_obce.okres_skratka])</f>
        <v>RA</v>
      </c>
    </row>
    <row r="4735" spans="1:10" hidden="1" x14ac:dyDescent="0.25">
      <c r="A4735" t="s">
        <v>122</v>
      </c>
      <c r="B4735" t="s">
        <v>162</v>
      </c>
      <c r="C4735" t="s">
        <v>10</v>
      </c>
      <c r="D4735"/>
      <c r="E4735" s="8"/>
      <c r="F4735"/>
      <c r="G4735">
        <f>SUM(Tabuľka9[[#This Row],[Predpokladané spotrebované množstvo 07-12/2022]]*Tabuľka9[[#This Row],[Cena MJ S  DPH]])</f>
        <v>0</v>
      </c>
      <c r="H4735" s="1">
        <v>161136</v>
      </c>
      <c r="I4735" t="str">
        <f>_xlfn.XLOOKUP(Tabuľka9[[#This Row],[IČO]],Zlúčenie1[IČO],Zlúčenie1[zariadenie_short])</f>
        <v>Gym Revúca</v>
      </c>
      <c r="J4735" t="str">
        <f>_xlfn.XLOOKUP(Tabuľka9[[#This Row],[IČO]],Zlúčenie1[IČO],Zlúčenie1[cis_obce.okres_skratka])</f>
        <v>RA</v>
      </c>
    </row>
    <row r="4736" spans="1:10" hidden="1" x14ac:dyDescent="0.25">
      <c r="A4736" t="s">
        <v>122</v>
      </c>
      <c r="B4736" t="s">
        <v>163</v>
      </c>
      <c r="C4736" t="s">
        <v>10</v>
      </c>
      <c r="D4736"/>
      <c r="E4736" s="8"/>
      <c r="F4736"/>
      <c r="G4736">
        <f>SUM(Tabuľka9[[#This Row],[Predpokladané spotrebované množstvo 07-12/2022]]*Tabuľka9[[#This Row],[Cena MJ S  DPH]])</f>
        <v>0</v>
      </c>
      <c r="H4736" s="1">
        <v>161136</v>
      </c>
      <c r="I4736" t="str">
        <f>_xlfn.XLOOKUP(Tabuľka9[[#This Row],[IČO]],Zlúčenie1[IČO],Zlúčenie1[zariadenie_short])</f>
        <v>Gym Revúca</v>
      </c>
      <c r="J4736" t="str">
        <f>_xlfn.XLOOKUP(Tabuľka9[[#This Row],[IČO]],Zlúčenie1[IČO],Zlúčenie1[cis_obce.okres_skratka])</f>
        <v>RA</v>
      </c>
    </row>
    <row r="4737" spans="1:10" hidden="1" x14ac:dyDescent="0.25">
      <c r="A4737" t="s">
        <v>122</v>
      </c>
      <c r="B4737" t="s">
        <v>164</v>
      </c>
      <c r="C4737" t="s">
        <v>10</v>
      </c>
      <c r="D4737"/>
      <c r="E4737" s="8"/>
      <c r="F4737"/>
      <c r="G4737">
        <f>SUM(Tabuľka9[[#This Row],[Predpokladané spotrebované množstvo 07-12/2022]]*Tabuľka9[[#This Row],[Cena MJ S  DPH]])</f>
        <v>0</v>
      </c>
      <c r="H4737" s="1">
        <v>161136</v>
      </c>
      <c r="I4737" t="str">
        <f>_xlfn.XLOOKUP(Tabuľka9[[#This Row],[IČO]],Zlúčenie1[IČO],Zlúčenie1[zariadenie_short])</f>
        <v>Gym Revúca</v>
      </c>
      <c r="J4737" t="str">
        <f>_xlfn.XLOOKUP(Tabuľka9[[#This Row],[IČO]],Zlúčenie1[IČO],Zlúčenie1[cis_obce.okres_skratka])</f>
        <v>RA</v>
      </c>
    </row>
    <row r="4738" spans="1:10" hidden="1" x14ac:dyDescent="0.25">
      <c r="A4738" t="s">
        <v>122</v>
      </c>
      <c r="B4738" t="s">
        <v>165</v>
      </c>
      <c r="C4738" t="s">
        <v>10</v>
      </c>
      <c r="D4738"/>
      <c r="E4738" s="8"/>
      <c r="F4738"/>
      <c r="G4738">
        <f>SUM(Tabuľka9[[#This Row],[Predpokladané spotrebované množstvo 07-12/2022]]*Tabuľka9[[#This Row],[Cena MJ S  DPH]])</f>
        <v>0</v>
      </c>
      <c r="H4738" s="1">
        <v>161136</v>
      </c>
      <c r="I4738" t="str">
        <f>_xlfn.XLOOKUP(Tabuľka9[[#This Row],[IČO]],Zlúčenie1[IČO],Zlúčenie1[zariadenie_short])</f>
        <v>Gym Revúca</v>
      </c>
      <c r="J4738" t="str">
        <f>_xlfn.XLOOKUP(Tabuľka9[[#This Row],[IČO]],Zlúčenie1[IČO],Zlúčenie1[cis_obce.okres_skratka])</f>
        <v>RA</v>
      </c>
    </row>
    <row r="4739" spans="1:10" hidden="1" x14ac:dyDescent="0.25">
      <c r="A4739" t="s">
        <v>122</v>
      </c>
      <c r="B4739" t="s">
        <v>166</v>
      </c>
      <c r="C4739" t="s">
        <v>10</v>
      </c>
      <c r="D4739"/>
      <c r="E4739" s="8"/>
      <c r="F4739"/>
      <c r="G4739">
        <f>SUM(Tabuľka9[[#This Row],[Predpokladané spotrebované množstvo 07-12/2022]]*Tabuľka9[[#This Row],[Cena MJ S  DPH]])</f>
        <v>0</v>
      </c>
      <c r="H4739" s="1">
        <v>161136</v>
      </c>
      <c r="I4739" t="str">
        <f>_xlfn.XLOOKUP(Tabuľka9[[#This Row],[IČO]],Zlúčenie1[IČO],Zlúčenie1[zariadenie_short])</f>
        <v>Gym Revúca</v>
      </c>
      <c r="J4739" t="str">
        <f>_xlfn.XLOOKUP(Tabuľka9[[#This Row],[IČO]],Zlúčenie1[IČO],Zlúčenie1[cis_obce.okres_skratka])</f>
        <v>RA</v>
      </c>
    </row>
    <row r="4740" spans="1:10" hidden="1" x14ac:dyDescent="0.25">
      <c r="A4740" t="s">
        <v>122</v>
      </c>
      <c r="B4740" t="s">
        <v>167</v>
      </c>
      <c r="C4740" t="s">
        <v>10</v>
      </c>
      <c r="D4740"/>
      <c r="E4740" s="8"/>
      <c r="F4740"/>
      <c r="G4740">
        <f>SUM(Tabuľka9[[#This Row],[Predpokladané spotrebované množstvo 07-12/2022]]*Tabuľka9[[#This Row],[Cena MJ S  DPH]])</f>
        <v>0</v>
      </c>
      <c r="H4740" s="1">
        <v>161136</v>
      </c>
      <c r="I4740" t="str">
        <f>_xlfn.XLOOKUP(Tabuľka9[[#This Row],[IČO]],Zlúčenie1[IČO],Zlúčenie1[zariadenie_short])</f>
        <v>Gym Revúca</v>
      </c>
      <c r="J4740" t="str">
        <f>_xlfn.XLOOKUP(Tabuľka9[[#This Row],[IČO]],Zlúčenie1[IČO],Zlúčenie1[cis_obce.okres_skratka])</f>
        <v>RA</v>
      </c>
    </row>
    <row r="4741" spans="1:10" hidden="1" x14ac:dyDescent="0.25">
      <c r="A4741" t="s">
        <v>122</v>
      </c>
      <c r="B4741" t="s">
        <v>168</v>
      </c>
      <c r="C4741" t="s">
        <v>10</v>
      </c>
      <c r="D4741"/>
      <c r="E4741" s="8"/>
      <c r="F4741"/>
      <c r="G4741">
        <f>SUM(Tabuľka9[[#This Row],[Predpokladané spotrebované množstvo 07-12/2022]]*Tabuľka9[[#This Row],[Cena MJ S  DPH]])</f>
        <v>0</v>
      </c>
      <c r="H4741" s="1">
        <v>161136</v>
      </c>
      <c r="I4741" t="str">
        <f>_xlfn.XLOOKUP(Tabuľka9[[#This Row],[IČO]],Zlúčenie1[IČO],Zlúčenie1[zariadenie_short])</f>
        <v>Gym Revúca</v>
      </c>
      <c r="J4741" t="str">
        <f>_xlfn.XLOOKUP(Tabuľka9[[#This Row],[IČO]],Zlúčenie1[IČO],Zlúčenie1[cis_obce.okres_skratka])</f>
        <v>RA</v>
      </c>
    </row>
    <row r="4742" spans="1:10" hidden="1" x14ac:dyDescent="0.25">
      <c r="A4742" t="s">
        <v>122</v>
      </c>
      <c r="B4742" t="s">
        <v>169</v>
      </c>
      <c r="C4742" t="s">
        <v>10</v>
      </c>
      <c r="D4742"/>
      <c r="E4742" s="8"/>
      <c r="F4742"/>
      <c r="G4742">
        <f>SUM(Tabuľka9[[#This Row],[Predpokladané spotrebované množstvo 07-12/2022]]*Tabuľka9[[#This Row],[Cena MJ S  DPH]])</f>
        <v>0</v>
      </c>
      <c r="H4742" s="1">
        <v>161136</v>
      </c>
      <c r="I4742" t="str">
        <f>_xlfn.XLOOKUP(Tabuľka9[[#This Row],[IČO]],Zlúčenie1[IČO],Zlúčenie1[zariadenie_short])</f>
        <v>Gym Revúca</v>
      </c>
      <c r="J4742" t="str">
        <f>_xlfn.XLOOKUP(Tabuľka9[[#This Row],[IČO]],Zlúčenie1[IČO],Zlúčenie1[cis_obce.okres_skratka])</f>
        <v>RA</v>
      </c>
    </row>
    <row r="4743" spans="1:10" hidden="1" x14ac:dyDescent="0.25">
      <c r="A4743" t="s">
        <v>122</v>
      </c>
      <c r="B4743" t="s">
        <v>170</v>
      </c>
      <c r="C4743" t="s">
        <v>10</v>
      </c>
      <c r="D4743"/>
      <c r="E4743" s="8"/>
      <c r="F4743"/>
      <c r="G4743">
        <f>SUM(Tabuľka9[[#This Row],[Predpokladané spotrebované množstvo 07-12/2022]]*Tabuľka9[[#This Row],[Cena MJ S  DPH]])</f>
        <v>0</v>
      </c>
      <c r="H4743" s="1">
        <v>161136</v>
      </c>
      <c r="I4743" t="str">
        <f>_xlfn.XLOOKUP(Tabuľka9[[#This Row],[IČO]],Zlúčenie1[IČO],Zlúčenie1[zariadenie_short])</f>
        <v>Gym Revúca</v>
      </c>
      <c r="J4743" t="str">
        <f>_xlfn.XLOOKUP(Tabuľka9[[#This Row],[IČO]],Zlúčenie1[IČO],Zlúčenie1[cis_obce.okres_skratka])</f>
        <v>RA</v>
      </c>
    </row>
    <row r="4744" spans="1:10" hidden="1" x14ac:dyDescent="0.25">
      <c r="A4744" t="s">
        <v>122</v>
      </c>
      <c r="B4744" t="s">
        <v>171</v>
      </c>
      <c r="C4744" t="s">
        <v>10</v>
      </c>
      <c r="D4744"/>
      <c r="E4744" s="8"/>
      <c r="F4744"/>
      <c r="G4744">
        <f>SUM(Tabuľka9[[#This Row],[Predpokladané spotrebované množstvo 07-12/2022]]*Tabuľka9[[#This Row],[Cena MJ S  DPH]])</f>
        <v>0</v>
      </c>
      <c r="H4744" s="1">
        <v>161136</v>
      </c>
      <c r="I4744" t="str">
        <f>_xlfn.XLOOKUP(Tabuľka9[[#This Row],[IČO]],Zlúčenie1[IČO],Zlúčenie1[zariadenie_short])</f>
        <v>Gym Revúca</v>
      </c>
      <c r="J4744" t="str">
        <f>_xlfn.XLOOKUP(Tabuľka9[[#This Row],[IČO]],Zlúčenie1[IČO],Zlúčenie1[cis_obce.okres_skratka])</f>
        <v>RA</v>
      </c>
    </row>
    <row r="4745" spans="1:10" hidden="1" x14ac:dyDescent="0.25">
      <c r="A4745" t="s">
        <v>122</v>
      </c>
      <c r="B4745" t="s">
        <v>172</v>
      </c>
      <c r="C4745" t="s">
        <v>10</v>
      </c>
      <c r="D4745"/>
      <c r="E4745" s="8"/>
      <c r="F4745"/>
      <c r="G4745">
        <f>SUM(Tabuľka9[[#This Row],[Predpokladané spotrebované množstvo 07-12/2022]]*Tabuľka9[[#This Row],[Cena MJ S  DPH]])</f>
        <v>0</v>
      </c>
      <c r="H4745" s="1">
        <v>161136</v>
      </c>
      <c r="I4745" t="str">
        <f>_xlfn.XLOOKUP(Tabuľka9[[#This Row],[IČO]],Zlúčenie1[IČO],Zlúčenie1[zariadenie_short])</f>
        <v>Gym Revúca</v>
      </c>
      <c r="J4745" t="str">
        <f>_xlfn.XLOOKUP(Tabuľka9[[#This Row],[IČO]],Zlúčenie1[IČO],Zlúčenie1[cis_obce.okres_skratka])</f>
        <v>RA</v>
      </c>
    </row>
    <row r="4746" spans="1:10" hidden="1" x14ac:dyDescent="0.25">
      <c r="A4746" t="s">
        <v>122</v>
      </c>
      <c r="B4746" t="s">
        <v>173</v>
      </c>
      <c r="C4746" t="s">
        <v>10</v>
      </c>
      <c r="D4746"/>
      <c r="E4746" s="8"/>
      <c r="F4746"/>
      <c r="G4746">
        <f>SUM(Tabuľka9[[#This Row],[Predpokladané spotrebované množstvo 07-12/2022]]*Tabuľka9[[#This Row],[Cena MJ S  DPH]])</f>
        <v>0</v>
      </c>
      <c r="H4746" s="1">
        <v>161136</v>
      </c>
      <c r="I4746" t="str">
        <f>_xlfn.XLOOKUP(Tabuľka9[[#This Row],[IČO]],Zlúčenie1[IČO],Zlúčenie1[zariadenie_short])</f>
        <v>Gym Revúca</v>
      </c>
      <c r="J4746" t="str">
        <f>_xlfn.XLOOKUP(Tabuľka9[[#This Row],[IČO]],Zlúčenie1[IČO],Zlúčenie1[cis_obce.okres_skratka])</f>
        <v>RA</v>
      </c>
    </row>
    <row r="4747" spans="1:10" hidden="1" x14ac:dyDescent="0.25">
      <c r="A4747" t="s">
        <v>122</v>
      </c>
      <c r="B4747" t="s">
        <v>174</v>
      </c>
      <c r="C4747" t="s">
        <v>10</v>
      </c>
      <c r="D4747"/>
      <c r="E4747" s="8"/>
      <c r="F4747"/>
      <c r="G4747">
        <f>SUM(Tabuľka9[[#This Row],[Predpokladané spotrebované množstvo 07-12/2022]]*Tabuľka9[[#This Row],[Cena MJ S  DPH]])</f>
        <v>0</v>
      </c>
      <c r="H4747" s="1">
        <v>161136</v>
      </c>
      <c r="I4747" t="str">
        <f>_xlfn.XLOOKUP(Tabuľka9[[#This Row],[IČO]],Zlúčenie1[IČO],Zlúčenie1[zariadenie_short])</f>
        <v>Gym Revúca</v>
      </c>
      <c r="J4747" t="str">
        <f>_xlfn.XLOOKUP(Tabuľka9[[#This Row],[IČO]],Zlúčenie1[IČO],Zlúčenie1[cis_obce.okres_skratka])</f>
        <v>RA</v>
      </c>
    </row>
    <row r="4748" spans="1:10" hidden="1" x14ac:dyDescent="0.25">
      <c r="A4748" t="s">
        <v>122</v>
      </c>
      <c r="B4748" t="s">
        <v>175</v>
      </c>
      <c r="C4748" t="s">
        <v>10</v>
      </c>
      <c r="D4748"/>
      <c r="E4748" s="8"/>
      <c r="F4748"/>
      <c r="G4748">
        <f>SUM(Tabuľka9[[#This Row],[Predpokladané spotrebované množstvo 07-12/2022]]*Tabuľka9[[#This Row],[Cena MJ S  DPH]])</f>
        <v>0</v>
      </c>
      <c r="H4748" s="1">
        <v>161136</v>
      </c>
      <c r="I4748" t="str">
        <f>_xlfn.XLOOKUP(Tabuľka9[[#This Row],[IČO]],Zlúčenie1[IČO],Zlúčenie1[zariadenie_short])</f>
        <v>Gym Revúca</v>
      </c>
      <c r="J4748" t="str">
        <f>_xlfn.XLOOKUP(Tabuľka9[[#This Row],[IČO]],Zlúčenie1[IČO],Zlúčenie1[cis_obce.okres_skratka])</f>
        <v>RA</v>
      </c>
    </row>
    <row r="4749" spans="1:10" hidden="1" x14ac:dyDescent="0.25">
      <c r="A4749" t="s">
        <v>122</v>
      </c>
      <c r="B4749" t="s">
        <v>176</v>
      </c>
      <c r="C4749" t="s">
        <v>10</v>
      </c>
      <c r="D4749"/>
      <c r="E4749" s="8"/>
      <c r="F4749"/>
      <c r="G4749">
        <f>SUM(Tabuľka9[[#This Row],[Predpokladané spotrebované množstvo 07-12/2022]]*Tabuľka9[[#This Row],[Cena MJ S  DPH]])</f>
        <v>0</v>
      </c>
      <c r="H4749" s="1">
        <v>161136</v>
      </c>
      <c r="I4749" t="str">
        <f>_xlfn.XLOOKUP(Tabuľka9[[#This Row],[IČO]],Zlúčenie1[IČO],Zlúčenie1[zariadenie_short])</f>
        <v>Gym Revúca</v>
      </c>
      <c r="J4749" t="str">
        <f>_xlfn.XLOOKUP(Tabuľka9[[#This Row],[IČO]],Zlúčenie1[IČO],Zlúčenie1[cis_obce.okres_skratka])</f>
        <v>RA</v>
      </c>
    </row>
    <row r="4750" spans="1:10" hidden="1" x14ac:dyDescent="0.25">
      <c r="A4750" t="s">
        <v>122</v>
      </c>
      <c r="B4750" t="s">
        <v>177</v>
      </c>
      <c r="C4750" t="s">
        <v>10</v>
      </c>
      <c r="D4750"/>
      <c r="E4750" s="8"/>
      <c r="F4750"/>
      <c r="G4750">
        <f>SUM(Tabuľka9[[#This Row],[Predpokladané spotrebované množstvo 07-12/2022]]*Tabuľka9[[#This Row],[Cena MJ S  DPH]])</f>
        <v>0</v>
      </c>
      <c r="H4750" s="1">
        <v>161136</v>
      </c>
      <c r="I4750" t="str">
        <f>_xlfn.XLOOKUP(Tabuľka9[[#This Row],[IČO]],Zlúčenie1[IČO],Zlúčenie1[zariadenie_short])</f>
        <v>Gym Revúca</v>
      </c>
      <c r="J4750" t="str">
        <f>_xlfn.XLOOKUP(Tabuľka9[[#This Row],[IČO]],Zlúčenie1[IČO],Zlúčenie1[cis_obce.okres_skratka])</f>
        <v>RA</v>
      </c>
    </row>
    <row r="4751" spans="1:10" hidden="1" x14ac:dyDescent="0.25">
      <c r="A4751" t="s">
        <v>122</v>
      </c>
      <c r="B4751" t="s">
        <v>178</v>
      </c>
      <c r="C4751" t="s">
        <v>10</v>
      </c>
      <c r="D4751"/>
      <c r="E4751" s="8"/>
      <c r="F4751"/>
      <c r="G4751">
        <f>SUM(Tabuľka9[[#This Row],[Predpokladané spotrebované množstvo 07-12/2022]]*Tabuľka9[[#This Row],[Cena MJ S  DPH]])</f>
        <v>0</v>
      </c>
      <c r="H4751" s="1">
        <v>161136</v>
      </c>
      <c r="I4751" t="str">
        <f>_xlfn.XLOOKUP(Tabuľka9[[#This Row],[IČO]],Zlúčenie1[IČO],Zlúčenie1[zariadenie_short])</f>
        <v>Gym Revúca</v>
      </c>
      <c r="J4751" t="str">
        <f>_xlfn.XLOOKUP(Tabuľka9[[#This Row],[IČO]],Zlúčenie1[IČO],Zlúčenie1[cis_obce.okres_skratka])</f>
        <v>RA</v>
      </c>
    </row>
    <row r="4752" spans="1:10" hidden="1" x14ac:dyDescent="0.25">
      <c r="A4752" t="s">
        <v>122</v>
      </c>
      <c r="B4752" t="s">
        <v>179</v>
      </c>
      <c r="C4752" t="s">
        <v>10</v>
      </c>
      <c r="D4752"/>
      <c r="E4752" s="8"/>
      <c r="F4752"/>
      <c r="G4752">
        <f>SUM(Tabuľka9[[#This Row],[Predpokladané spotrebované množstvo 07-12/2022]]*Tabuľka9[[#This Row],[Cena MJ S  DPH]])</f>
        <v>0</v>
      </c>
      <c r="H4752" s="1">
        <v>161136</v>
      </c>
      <c r="I4752" t="str">
        <f>_xlfn.XLOOKUP(Tabuľka9[[#This Row],[IČO]],Zlúčenie1[IČO],Zlúčenie1[zariadenie_short])</f>
        <v>Gym Revúca</v>
      </c>
      <c r="J4752" t="str">
        <f>_xlfn.XLOOKUP(Tabuľka9[[#This Row],[IČO]],Zlúčenie1[IČO],Zlúčenie1[cis_obce.okres_skratka])</f>
        <v>RA</v>
      </c>
    </row>
    <row r="4753" spans="1:10" hidden="1" x14ac:dyDescent="0.25">
      <c r="A4753" t="s">
        <v>122</v>
      </c>
      <c r="B4753" t="s">
        <v>180</v>
      </c>
      <c r="C4753" t="s">
        <v>10</v>
      </c>
      <c r="D4753"/>
      <c r="E4753" s="8"/>
      <c r="F4753"/>
      <c r="G4753">
        <f>SUM(Tabuľka9[[#This Row],[Predpokladané spotrebované množstvo 07-12/2022]]*Tabuľka9[[#This Row],[Cena MJ S  DPH]])</f>
        <v>0</v>
      </c>
      <c r="H4753" s="1">
        <v>161136</v>
      </c>
      <c r="I4753" t="str">
        <f>_xlfn.XLOOKUP(Tabuľka9[[#This Row],[IČO]],Zlúčenie1[IČO],Zlúčenie1[zariadenie_short])</f>
        <v>Gym Revúca</v>
      </c>
      <c r="J4753" t="str">
        <f>_xlfn.XLOOKUP(Tabuľka9[[#This Row],[IČO]],Zlúčenie1[IČO],Zlúčenie1[cis_obce.okres_skratka])</f>
        <v>RA</v>
      </c>
    </row>
    <row r="4754" spans="1:10" hidden="1" x14ac:dyDescent="0.25">
      <c r="A4754" t="s">
        <v>122</v>
      </c>
      <c r="B4754" t="s">
        <v>181</v>
      </c>
      <c r="C4754" t="s">
        <v>10</v>
      </c>
      <c r="D4754"/>
      <c r="E4754" s="8"/>
      <c r="F4754"/>
      <c r="G4754">
        <f>SUM(Tabuľka9[[#This Row],[Predpokladané spotrebované množstvo 07-12/2022]]*Tabuľka9[[#This Row],[Cena MJ S  DPH]])</f>
        <v>0</v>
      </c>
      <c r="H4754" s="1">
        <v>161136</v>
      </c>
      <c r="I4754" t="str">
        <f>_xlfn.XLOOKUP(Tabuľka9[[#This Row],[IČO]],Zlúčenie1[IČO],Zlúčenie1[zariadenie_short])</f>
        <v>Gym Revúca</v>
      </c>
      <c r="J4754" t="str">
        <f>_xlfn.XLOOKUP(Tabuľka9[[#This Row],[IČO]],Zlúčenie1[IČO],Zlúčenie1[cis_obce.okres_skratka])</f>
        <v>RA</v>
      </c>
    </row>
    <row r="4755" spans="1:10" hidden="1" x14ac:dyDescent="0.25">
      <c r="A4755" t="s">
        <v>122</v>
      </c>
      <c r="B4755" t="s">
        <v>182</v>
      </c>
      <c r="C4755" t="s">
        <v>10</v>
      </c>
      <c r="D4755"/>
      <c r="E4755" s="8"/>
      <c r="F4755"/>
      <c r="G4755">
        <f>SUM(Tabuľka9[[#This Row],[Predpokladané spotrebované množstvo 07-12/2022]]*Tabuľka9[[#This Row],[Cena MJ S  DPH]])</f>
        <v>0</v>
      </c>
      <c r="H4755" s="1">
        <v>161136</v>
      </c>
      <c r="I4755" t="str">
        <f>_xlfn.XLOOKUP(Tabuľka9[[#This Row],[IČO]],Zlúčenie1[IČO],Zlúčenie1[zariadenie_short])</f>
        <v>Gym Revúca</v>
      </c>
      <c r="J4755" t="str">
        <f>_xlfn.XLOOKUP(Tabuľka9[[#This Row],[IČO]],Zlúčenie1[IČO],Zlúčenie1[cis_obce.okres_skratka])</f>
        <v>RA</v>
      </c>
    </row>
    <row r="4756" spans="1:10" hidden="1" x14ac:dyDescent="0.25">
      <c r="A4756" t="s">
        <v>122</v>
      </c>
      <c r="B4756" t="s">
        <v>183</v>
      </c>
      <c r="C4756" t="s">
        <v>10</v>
      </c>
      <c r="D4756"/>
      <c r="E4756" s="8"/>
      <c r="F4756"/>
      <c r="G4756">
        <f>SUM(Tabuľka9[[#This Row],[Predpokladané spotrebované množstvo 07-12/2022]]*Tabuľka9[[#This Row],[Cena MJ S  DPH]])</f>
        <v>0</v>
      </c>
      <c r="H4756" s="1">
        <v>161136</v>
      </c>
      <c r="I4756" t="str">
        <f>_xlfn.XLOOKUP(Tabuľka9[[#This Row],[IČO]],Zlúčenie1[IČO],Zlúčenie1[zariadenie_short])</f>
        <v>Gym Revúca</v>
      </c>
      <c r="J4756" t="str">
        <f>_xlfn.XLOOKUP(Tabuľka9[[#This Row],[IČO]],Zlúčenie1[IČO],Zlúčenie1[cis_obce.okres_skratka])</f>
        <v>RA</v>
      </c>
    </row>
    <row r="4757" spans="1:10" hidden="1" x14ac:dyDescent="0.25">
      <c r="A4757" t="s">
        <v>122</v>
      </c>
      <c r="B4757" t="s">
        <v>184</v>
      </c>
      <c r="C4757" t="s">
        <v>10</v>
      </c>
      <c r="D4757"/>
      <c r="E4757" s="8"/>
      <c r="F4757"/>
      <c r="G4757">
        <f>SUM(Tabuľka9[[#This Row],[Predpokladané spotrebované množstvo 07-12/2022]]*Tabuľka9[[#This Row],[Cena MJ S  DPH]])</f>
        <v>0</v>
      </c>
      <c r="H4757" s="1">
        <v>161136</v>
      </c>
      <c r="I4757" t="str">
        <f>_xlfn.XLOOKUP(Tabuľka9[[#This Row],[IČO]],Zlúčenie1[IČO],Zlúčenie1[zariadenie_short])</f>
        <v>Gym Revúca</v>
      </c>
      <c r="J4757" t="str">
        <f>_xlfn.XLOOKUP(Tabuľka9[[#This Row],[IČO]],Zlúčenie1[IČO],Zlúčenie1[cis_obce.okres_skratka])</f>
        <v>RA</v>
      </c>
    </row>
    <row r="4758" spans="1:10" hidden="1" x14ac:dyDescent="0.25">
      <c r="A4758" t="s">
        <v>122</v>
      </c>
      <c r="B4758" t="s">
        <v>185</v>
      </c>
      <c r="C4758" t="s">
        <v>10</v>
      </c>
      <c r="D4758"/>
      <c r="E4758" s="8"/>
      <c r="F4758"/>
      <c r="G4758">
        <f>SUM(Tabuľka9[[#This Row],[Predpokladané spotrebované množstvo 07-12/2022]]*Tabuľka9[[#This Row],[Cena MJ S  DPH]])</f>
        <v>0</v>
      </c>
      <c r="H4758" s="1">
        <v>161136</v>
      </c>
      <c r="I4758" t="str">
        <f>_xlfn.XLOOKUP(Tabuľka9[[#This Row],[IČO]],Zlúčenie1[IČO],Zlúčenie1[zariadenie_short])</f>
        <v>Gym Revúca</v>
      </c>
      <c r="J4758" t="str">
        <f>_xlfn.XLOOKUP(Tabuľka9[[#This Row],[IČO]],Zlúčenie1[IČO],Zlúčenie1[cis_obce.okres_skratka])</f>
        <v>RA</v>
      </c>
    </row>
    <row r="4759" spans="1:10" hidden="1" x14ac:dyDescent="0.25">
      <c r="A4759" t="s">
        <v>92</v>
      </c>
      <c r="B4759" t="s">
        <v>186</v>
      </c>
      <c r="C4759" t="s">
        <v>45</v>
      </c>
      <c r="D4759"/>
      <c r="E4759" s="8"/>
      <c r="F4759"/>
      <c r="G4759">
        <f>SUM(Tabuľka9[[#This Row],[Predpokladané spotrebované množstvo 07-12/2022]]*Tabuľka9[[#This Row],[Cena MJ S  DPH]])</f>
        <v>0</v>
      </c>
      <c r="H4759" s="1">
        <v>161136</v>
      </c>
      <c r="I4759" t="str">
        <f>_xlfn.XLOOKUP(Tabuľka9[[#This Row],[IČO]],Zlúčenie1[IČO],Zlúčenie1[zariadenie_short])</f>
        <v>Gym Revúca</v>
      </c>
      <c r="J4759" t="str">
        <f>_xlfn.XLOOKUP(Tabuľka9[[#This Row],[IČO]],Zlúčenie1[IČO],Zlúčenie1[cis_obce.okres_skratka])</f>
        <v>RA</v>
      </c>
    </row>
    <row r="4760" spans="1:10" hidden="1" x14ac:dyDescent="0.25">
      <c r="A4760" t="s">
        <v>92</v>
      </c>
      <c r="B4760" t="s">
        <v>187</v>
      </c>
      <c r="C4760" t="s">
        <v>10</v>
      </c>
      <c r="D4760"/>
      <c r="E4760" s="8"/>
      <c r="F4760"/>
      <c r="G4760">
        <f>SUM(Tabuľka9[[#This Row],[Predpokladané spotrebované množstvo 07-12/2022]]*Tabuľka9[[#This Row],[Cena MJ S  DPH]])</f>
        <v>0</v>
      </c>
      <c r="H4760" s="1">
        <v>161136</v>
      </c>
      <c r="I4760" t="str">
        <f>_xlfn.XLOOKUP(Tabuľka9[[#This Row],[IČO]],Zlúčenie1[IČO],Zlúčenie1[zariadenie_short])</f>
        <v>Gym Revúca</v>
      </c>
      <c r="J4760" t="str">
        <f>_xlfn.XLOOKUP(Tabuľka9[[#This Row],[IČO]],Zlúčenie1[IČO],Zlúčenie1[cis_obce.okres_skratka])</f>
        <v>RA</v>
      </c>
    </row>
    <row r="4761" spans="1:10" hidden="1" x14ac:dyDescent="0.25">
      <c r="A4761" t="s">
        <v>92</v>
      </c>
      <c r="B4761" t="s">
        <v>188</v>
      </c>
      <c r="C4761" t="s">
        <v>10</v>
      </c>
      <c r="D4761"/>
      <c r="E4761" s="8"/>
      <c r="F4761"/>
      <c r="G4761">
        <f>SUM(Tabuľka9[[#This Row],[Predpokladané spotrebované množstvo 07-12/2022]]*Tabuľka9[[#This Row],[Cena MJ S  DPH]])</f>
        <v>0</v>
      </c>
      <c r="H4761" s="1">
        <v>161136</v>
      </c>
      <c r="I4761" t="str">
        <f>_xlfn.XLOOKUP(Tabuľka9[[#This Row],[IČO]],Zlúčenie1[IČO],Zlúčenie1[zariadenie_short])</f>
        <v>Gym Revúca</v>
      </c>
      <c r="J4761" t="str">
        <f>_xlfn.XLOOKUP(Tabuľka9[[#This Row],[IČO]],Zlúčenie1[IČO],Zlúčenie1[cis_obce.okres_skratka])</f>
        <v>RA</v>
      </c>
    </row>
    <row r="4762" spans="1:10" hidden="1" x14ac:dyDescent="0.25">
      <c r="A4762" t="s">
        <v>7</v>
      </c>
      <c r="B4762" t="s">
        <v>8</v>
      </c>
      <c r="C4762" t="s">
        <v>10</v>
      </c>
      <c r="D4762"/>
      <c r="E4762" s="8"/>
      <c r="F4762"/>
      <c r="G4762">
        <f>SUM(Tabuľka9[[#This Row],[Predpokladané spotrebované množstvo 07-12/2022]]*Tabuľka9[[#This Row],[Cena MJ S  DPH]])</f>
        <v>0</v>
      </c>
      <c r="H4762" s="1">
        <v>52757056</v>
      </c>
      <c r="I4762" t="str">
        <f>_xlfn.XLOOKUP(Tabuľka9[[#This Row],[IČO]],Zlúčenie1[IČO],Zlúčenie1[zariadenie_short])</f>
        <v>Harmónia LC</v>
      </c>
      <c r="J4762" t="str">
        <f>_xlfn.XLOOKUP(Tabuľka9[[#This Row],[IČO]],Zlúčenie1[IČO],Zlúčenie1[cis_obce.okres_skratka])</f>
        <v>LC</v>
      </c>
    </row>
    <row r="4763" spans="1:10" hidden="1" x14ac:dyDescent="0.25">
      <c r="A4763" t="s">
        <v>7</v>
      </c>
      <c r="B4763" t="s">
        <v>9</v>
      </c>
      <c r="C4763" t="s">
        <v>10</v>
      </c>
      <c r="D4763"/>
      <c r="E4763" s="8"/>
      <c r="F4763"/>
      <c r="G4763">
        <f>SUM(Tabuľka9[[#This Row],[Predpokladané spotrebované množstvo 07-12/2022]]*Tabuľka9[[#This Row],[Cena MJ S  DPH]])</f>
        <v>0</v>
      </c>
      <c r="H4763" s="1">
        <v>52757056</v>
      </c>
      <c r="I4763" t="str">
        <f>_xlfn.XLOOKUP(Tabuľka9[[#This Row],[IČO]],Zlúčenie1[IČO],Zlúčenie1[zariadenie_short])</f>
        <v>Harmónia LC</v>
      </c>
      <c r="J4763" t="str">
        <f>_xlfn.XLOOKUP(Tabuľka9[[#This Row],[IČO]],Zlúčenie1[IČO],Zlúčenie1[cis_obce.okres_skratka])</f>
        <v>LC</v>
      </c>
    </row>
    <row r="4764" spans="1:10" hidden="1" x14ac:dyDescent="0.25">
      <c r="A4764" t="s">
        <v>7</v>
      </c>
      <c r="B4764" t="s">
        <v>11</v>
      </c>
      <c r="C4764" t="s">
        <v>10</v>
      </c>
      <c r="D4764"/>
      <c r="E4764" s="8">
        <v>2</v>
      </c>
      <c r="F4764">
        <v>150</v>
      </c>
      <c r="G4764">
        <f>SUM(Tabuľka9[[#This Row],[Predpokladané spotrebované množstvo 07-12/2022]]*Tabuľka9[[#This Row],[Cena MJ S  DPH]])</f>
        <v>300</v>
      </c>
      <c r="H4764" s="1">
        <v>52757056</v>
      </c>
      <c r="I4764" t="str">
        <f>_xlfn.XLOOKUP(Tabuľka9[[#This Row],[IČO]],Zlúčenie1[IČO],Zlúčenie1[zariadenie_short])</f>
        <v>Harmónia LC</v>
      </c>
      <c r="J4764" t="str">
        <f>_xlfn.XLOOKUP(Tabuľka9[[#This Row],[IČO]],Zlúčenie1[IČO],Zlúčenie1[cis_obce.okres_skratka])</f>
        <v>LC</v>
      </c>
    </row>
    <row r="4765" spans="1:10" hidden="1" x14ac:dyDescent="0.25">
      <c r="A4765" t="s">
        <v>7</v>
      </c>
      <c r="B4765" t="s">
        <v>12</v>
      </c>
      <c r="C4765" t="s">
        <v>10</v>
      </c>
      <c r="D4765"/>
      <c r="E4765" s="8">
        <v>0.55000000000000004</v>
      </c>
      <c r="F4765">
        <v>750</v>
      </c>
      <c r="G4765">
        <f>SUM(Tabuľka9[[#This Row],[Predpokladané spotrebované množstvo 07-12/2022]]*Tabuľka9[[#This Row],[Cena MJ S  DPH]])</f>
        <v>412.50000000000006</v>
      </c>
      <c r="H4765" s="1">
        <v>52757056</v>
      </c>
      <c r="I4765" t="str">
        <f>_xlfn.XLOOKUP(Tabuľka9[[#This Row],[IČO]],Zlúčenie1[IČO],Zlúčenie1[zariadenie_short])</f>
        <v>Harmónia LC</v>
      </c>
      <c r="J4765" t="str">
        <f>_xlfn.XLOOKUP(Tabuľka9[[#This Row],[IČO]],Zlúčenie1[IČO],Zlúčenie1[cis_obce.okres_skratka])</f>
        <v>LC</v>
      </c>
    </row>
    <row r="4766" spans="1:10" hidden="1" x14ac:dyDescent="0.25">
      <c r="A4766" t="s">
        <v>7</v>
      </c>
      <c r="B4766" t="s">
        <v>13</v>
      </c>
      <c r="C4766" t="s">
        <v>10</v>
      </c>
      <c r="D4766"/>
      <c r="E4766" s="8"/>
      <c r="F4766"/>
      <c r="G4766">
        <f>SUM(Tabuľka9[[#This Row],[Predpokladané spotrebované množstvo 07-12/2022]]*Tabuľka9[[#This Row],[Cena MJ S  DPH]])</f>
        <v>0</v>
      </c>
      <c r="H4766" s="1">
        <v>52757056</v>
      </c>
      <c r="I4766" t="str">
        <f>_xlfn.XLOOKUP(Tabuľka9[[#This Row],[IČO]],Zlúčenie1[IČO],Zlúčenie1[zariadenie_short])</f>
        <v>Harmónia LC</v>
      </c>
      <c r="J4766" t="str">
        <f>_xlfn.XLOOKUP(Tabuľka9[[#This Row],[IČO]],Zlúčenie1[IČO],Zlúčenie1[cis_obce.okres_skratka])</f>
        <v>LC</v>
      </c>
    </row>
    <row r="4767" spans="1:10" hidden="1" x14ac:dyDescent="0.25">
      <c r="A4767" t="s">
        <v>7</v>
      </c>
      <c r="B4767" t="s">
        <v>14</v>
      </c>
      <c r="C4767" t="s">
        <v>10</v>
      </c>
      <c r="D4767"/>
      <c r="E4767" s="8"/>
      <c r="F4767"/>
      <c r="G4767">
        <f>SUM(Tabuľka9[[#This Row],[Predpokladané spotrebované množstvo 07-12/2022]]*Tabuľka9[[#This Row],[Cena MJ S  DPH]])</f>
        <v>0</v>
      </c>
      <c r="H4767" s="1">
        <v>52757056</v>
      </c>
      <c r="I4767" t="str">
        <f>_xlfn.XLOOKUP(Tabuľka9[[#This Row],[IČO]],Zlúčenie1[IČO],Zlúčenie1[zariadenie_short])</f>
        <v>Harmónia LC</v>
      </c>
      <c r="J4767" t="str">
        <f>_xlfn.XLOOKUP(Tabuľka9[[#This Row],[IČO]],Zlúčenie1[IČO],Zlúčenie1[cis_obce.okres_skratka])</f>
        <v>LC</v>
      </c>
    </row>
    <row r="4768" spans="1:10" hidden="1" x14ac:dyDescent="0.25">
      <c r="A4768" t="s">
        <v>7</v>
      </c>
      <c r="B4768" t="s">
        <v>15</v>
      </c>
      <c r="C4768" t="s">
        <v>16</v>
      </c>
      <c r="D4768"/>
      <c r="E4768" s="8">
        <v>0.55000000000000004</v>
      </c>
      <c r="F4768">
        <v>500</v>
      </c>
      <c r="G4768">
        <f>SUM(Tabuľka9[[#This Row],[Predpokladané spotrebované množstvo 07-12/2022]]*Tabuľka9[[#This Row],[Cena MJ S  DPH]])</f>
        <v>275</v>
      </c>
      <c r="H4768" s="1">
        <v>52757056</v>
      </c>
      <c r="I4768" t="str">
        <f>_xlfn.XLOOKUP(Tabuľka9[[#This Row],[IČO]],Zlúčenie1[IČO],Zlúčenie1[zariadenie_short])</f>
        <v>Harmónia LC</v>
      </c>
      <c r="J4768" t="str">
        <f>_xlfn.XLOOKUP(Tabuľka9[[#This Row],[IČO]],Zlúčenie1[IČO],Zlúčenie1[cis_obce.okres_skratka])</f>
        <v>LC</v>
      </c>
    </row>
    <row r="4769" spans="1:10" hidden="1" x14ac:dyDescent="0.25">
      <c r="A4769" t="s">
        <v>7</v>
      </c>
      <c r="B4769" t="s">
        <v>17</v>
      </c>
      <c r="C4769" t="s">
        <v>10</v>
      </c>
      <c r="D4769"/>
      <c r="E4769" s="8">
        <v>4</v>
      </c>
      <c r="F4769">
        <v>45</v>
      </c>
      <c r="G4769">
        <f>SUM(Tabuľka9[[#This Row],[Predpokladané spotrebované množstvo 07-12/2022]]*Tabuľka9[[#This Row],[Cena MJ S  DPH]])</f>
        <v>180</v>
      </c>
      <c r="H4769" s="1">
        <v>52757056</v>
      </c>
      <c r="I4769" t="str">
        <f>_xlfn.XLOOKUP(Tabuľka9[[#This Row],[IČO]],Zlúčenie1[IČO],Zlúčenie1[zariadenie_short])</f>
        <v>Harmónia LC</v>
      </c>
      <c r="J4769" t="str">
        <f>_xlfn.XLOOKUP(Tabuľka9[[#This Row],[IČO]],Zlúčenie1[IČO],Zlúčenie1[cis_obce.okres_skratka])</f>
        <v>LC</v>
      </c>
    </row>
    <row r="4770" spans="1:10" hidden="1" x14ac:dyDescent="0.25">
      <c r="A4770" t="s">
        <v>7</v>
      </c>
      <c r="B4770" t="s">
        <v>18</v>
      </c>
      <c r="C4770" t="s">
        <v>10</v>
      </c>
      <c r="D4770"/>
      <c r="E4770" s="8"/>
      <c r="F4770"/>
      <c r="G4770">
        <f>SUM(Tabuľka9[[#This Row],[Predpokladané spotrebované množstvo 07-12/2022]]*Tabuľka9[[#This Row],[Cena MJ S  DPH]])</f>
        <v>0</v>
      </c>
      <c r="H4770" s="1">
        <v>52757056</v>
      </c>
      <c r="I4770" t="str">
        <f>_xlfn.XLOOKUP(Tabuľka9[[#This Row],[IČO]],Zlúčenie1[IČO],Zlúčenie1[zariadenie_short])</f>
        <v>Harmónia LC</v>
      </c>
      <c r="J4770" t="str">
        <f>_xlfn.XLOOKUP(Tabuľka9[[#This Row],[IČO]],Zlúčenie1[IČO],Zlúčenie1[cis_obce.okres_skratka])</f>
        <v>LC</v>
      </c>
    </row>
    <row r="4771" spans="1:10" hidden="1" x14ac:dyDescent="0.25">
      <c r="A4771" t="s">
        <v>7</v>
      </c>
      <c r="B4771" t="s">
        <v>19</v>
      </c>
      <c r="C4771" t="s">
        <v>10</v>
      </c>
      <c r="D4771"/>
      <c r="E4771" s="8"/>
      <c r="F4771"/>
      <c r="G4771">
        <f>SUM(Tabuľka9[[#This Row],[Predpokladané spotrebované množstvo 07-12/2022]]*Tabuľka9[[#This Row],[Cena MJ S  DPH]])</f>
        <v>0</v>
      </c>
      <c r="H4771" s="1">
        <v>52757056</v>
      </c>
      <c r="I4771" t="str">
        <f>_xlfn.XLOOKUP(Tabuľka9[[#This Row],[IČO]],Zlúčenie1[IČO],Zlúčenie1[zariadenie_short])</f>
        <v>Harmónia LC</v>
      </c>
      <c r="J4771" t="str">
        <f>_xlfn.XLOOKUP(Tabuľka9[[#This Row],[IČO]],Zlúčenie1[IČO],Zlúčenie1[cis_obce.okres_skratka])</f>
        <v>LC</v>
      </c>
    </row>
    <row r="4772" spans="1:10" hidden="1" x14ac:dyDescent="0.25">
      <c r="A4772" t="s">
        <v>7</v>
      </c>
      <c r="B4772" t="s">
        <v>20</v>
      </c>
      <c r="C4772" t="s">
        <v>10</v>
      </c>
      <c r="D4772"/>
      <c r="E4772" s="8"/>
      <c r="F4772"/>
      <c r="G4772">
        <f>SUM(Tabuľka9[[#This Row],[Predpokladané spotrebované množstvo 07-12/2022]]*Tabuľka9[[#This Row],[Cena MJ S  DPH]])</f>
        <v>0</v>
      </c>
      <c r="H4772" s="1">
        <v>52757056</v>
      </c>
      <c r="I4772" t="str">
        <f>_xlfn.XLOOKUP(Tabuľka9[[#This Row],[IČO]],Zlúčenie1[IČO],Zlúčenie1[zariadenie_short])</f>
        <v>Harmónia LC</v>
      </c>
      <c r="J4772" t="str">
        <f>_xlfn.XLOOKUP(Tabuľka9[[#This Row],[IČO]],Zlúčenie1[IČO],Zlúčenie1[cis_obce.okres_skratka])</f>
        <v>LC</v>
      </c>
    </row>
    <row r="4773" spans="1:10" hidden="1" x14ac:dyDescent="0.25">
      <c r="A4773" t="s">
        <v>7</v>
      </c>
      <c r="B4773" t="s">
        <v>21</v>
      </c>
      <c r="C4773" t="s">
        <v>22</v>
      </c>
      <c r="D4773"/>
      <c r="E4773" s="8"/>
      <c r="F4773"/>
      <c r="G4773">
        <f>SUM(Tabuľka9[[#This Row],[Predpokladané spotrebované množstvo 07-12/2022]]*Tabuľka9[[#This Row],[Cena MJ S  DPH]])</f>
        <v>0</v>
      </c>
      <c r="H4773" s="1">
        <v>52757056</v>
      </c>
      <c r="I4773" t="str">
        <f>_xlfn.XLOOKUP(Tabuľka9[[#This Row],[IČO]],Zlúčenie1[IČO],Zlúčenie1[zariadenie_short])</f>
        <v>Harmónia LC</v>
      </c>
      <c r="J4773" t="str">
        <f>_xlfn.XLOOKUP(Tabuľka9[[#This Row],[IČO]],Zlúčenie1[IČO],Zlúčenie1[cis_obce.okres_skratka])</f>
        <v>LC</v>
      </c>
    </row>
    <row r="4774" spans="1:10" hidden="1" x14ac:dyDescent="0.25">
      <c r="A4774" t="s">
        <v>7</v>
      </c>
      <c r="B4774" t="s">
        <v>23</v>
      </c>
      <c r="C4774" t="s">
        <v>10</v>
      </c>
      <c r="D4774"/>
      <c r="E4774" s="8">
        <v>4</v>
      </c>
      <c r="F4774"/>
      <c r="G4774">
        <f>SUM(Tabuľka9[[#This Row],[Predpokladané spotrebované množstvo 07-12/2022]]*Tabuľka9[[#This Row],[Cena MJ S  DPH]])</f>
        <v>0</v>
      </c>
      <c r="H4774" s="1">
        <v>52757056</v>
      </c>
      <c r="I4774" t="str">
        <f>_xlfn.XLOOKUP(Tabuľka9[[#This Row],[IČO]],Zlúčenie1[IČO],Zlúčenie1[zariadenie_short])</f>
        <v>Harmónia LC</v>
      </c>
      <c r="J4774" t="str">
        <f>_xlfn.XLOOKUP(Tabuľka9[[#This Row],[IČO]],Zlúčenie1[IČO],Zlúčenie1[cis_obce.okres_skratka])</f>
        <v>LC</v>
      </c>
    </row>
    <row r="4775" spans="1:10" hidden="1" x14ac:dyDescent="0.25">
      <c r="A4775" t="s">
        <v>7</v>
      </c>
      <c r="B4775" t="s">
        <v>24</v>
      </c>
      <c r="C4775" t="s">
        <v>10</v>
      </c>
      <c r="D4775"/>
      <c r="E4775" s="8">
        <v>2</v>
      </c>
      <c r="F4775">
        <v>100</v>
      </c>
      <c r="G4775">
        <f>SUM(Tabuľka9[[#This Row],[Predpokladané spotrebované množstvo 07-12/2022]]*Tabuľka9[[#This Row],[Cena MJ S  DPH]])</f>
        <v>200</v>
      </c>
      <c r="H4775" s="1">
        <v>52757056</v>
      </c>
      <c r="I4775" t="str">
        <f>_xlfn.XLOOKUP(Tabuľka9[[#This Row],[IČO]],Zlúčenie1[IČO],Zlúčenie1[zariadenie_short])</f>
        <v>Harmónia LC</v>
      </c>
      <c r="J4775" t="str">
        <f>_xlfn.XLOOKUP(Tabuľka9[[#This Row],[IČO]],Zlúčenie1[IČO],Zlúčenie1[cis_obce.okres_skratka])</f>
        <v>LC</v>
      </c>
    </row>
    <row r="4776" spans="1:10" hidden="1" x14ac:dyDescent="0.25">
      <c r="A4776" t="s">
        <v>7</v>
      </c>
      <c r="B4776" t="s">
        <v>25</v>
      </c>
      <c r="C4776" t="s">
        <v>10</v>
      </c>
      <c r="D4776"/>
      <c r="E4776" s="8"/>
      <c r="F4776"/>
      <c r="G4776">
        <f>SUM(Tabuľka9[[#This Row],[Predpokladané spotrebované množstvo 07-12/2022]]*Tabuľka9[[#This Row],[Cena MJ S  DPH]])</f>
        <v>0</v>
      </c>
      <c r="H4776" s="1">
        <v>52757056</v>
      </c>
      <c r="I4776" t="str">
        <f>_xlfn.XLOOKUP(Tabuľka9[[#This Row],[IČO]],Zlúčenie1[IČO],Zlúčenie1[zariadenie_short])</f>
        <v>Harmónia LC</v>
      </c>
      <c r="J4776" t="str">
        <f>_xlfn.XLOOKUP(Tabuľka9[[#This Row],[IČO]],Zlúčenie1[IČO],Zlúčenie1[cis_obce.okres_skratka])</f>
        <v>LC</v>
      </c>
    </row>
    <row r="4777" spans="1:10" hidden="1" x14ac:dyDescent="0.25">
      <c r="A4777" t="s">
        <v>7</v>
      </c>
      <c r="B4777" t="s">
        <v>26</v>
      </c>
      <c r="C4777" t="s">
        <v>10</v>
      </c>
      <c r="D4777"/>
      <c r="E4777" s="8">
        <v>0.99</v>
      </c>
      <c r="F4777">
        <v>600</v>
      </c>
      <c r="G4777">
        <f>SUM(Tabuľka9[[#This Row],[Predpokladané spotrebované množstvo 07-12/2022]]*Tabuľka9[[#This Row],[Cena MJ S  DPH]])</f>
        <v>594</v>
      </c>
      <c r="H4777" s="1">
        <v>52757056</v>
      </c>
      <c r="I4777" t="str">
        <f>_xlfn.XLOOKUP(Tabuľka9[[#This Row],[IČO]],Zlúčenie1[IČO],Zlúčenie1[zariadenie_short])</f>
        <v>Harmónia LC</v>
      </c>
      <c r="J4777" t="str">
        <f>_xlfn.XLOOKUP(Tabuľka9[[#This Row],[IČO]],Zlúčenie1[IČO],Zlúčenie1[cis_obce.okres_skratka])</f>
        <v>LC</v>
      </c>
    </row>
    <row r="4778" spans="1:10" hidden="1" x14ac:dyDescent="0.25">
      <c r="A4778" t="s">
        <v>7</v>
      </c>
      <c r="B4778" t="s">
        <v>27</v>
      </c>
      <c r="C4778" t="s">
        <v>10</v>
      </c>
      <c r="D4778"/>
      <c r="E4778" s="8">
        <v>0.79</v>
      </c>
      <c r="F4778">
        <v>1000</v>
      </c>
      <c r="G4778">
        <f>SUM(Tabuľka9[[#This Row],[Predpokladané spotrebované množstvo 07-12/2022]]*Tabuľka9[[#This Row],[Cena MJ S  DPH]])</f>
        <v>790</v>
      </c>
      <c r="H4778" s="1">
        <v>52757056</v>
      </c>
      <c r="I4778" t="str">
        <f>_xlfn.XLOOKUP(Tabuľka9[[#This Row],[IČO]],Zlúčenie1[IČO],Zlúčenie1[zariadenie_short])</f>
        <v>Harmónia LC</v>
      </c>
      <c r="J4778" t="str">
        <f>_xlfn.XLOOKUP(Tabuľka9[[#This Row],[IČO]],Zlúčenie1[IČO],Zlúčenie1[cis_obce.okres_skratka])</f>
        <v>LC</v>
      </c>
    </row>
    <row r="4779" spans="1:10" hidden="1" x14ac:dyDescent="0.25">
      <c r="A4779" t="s">
        <v>7</v>
      </c>
      <c r="B4779" t="s">
        <v>28</v>
      </c>
      <c r="C4779" t="s">
        <v>10</v>
      </c>
      <c r="D4779"/>
      <c r="E4779" s="8">
        <v>0.79</v>
      </c>
      <c r="F4779">
        <v>400</v>
      </c>
      <c r="G4779">
        <f>SUM(Tabuľka9[[#This Row],[Predpokladané spotrebované množstvo 07-12/2022]]*Tabuľka9[[#This Row],[Cena MJ S  DPH]])</f>
        <v>316</v>
      </c>
      <c r="H4779" s="1">
        <v>52757056</v>
      </c>
      <c r="I4779" t="str">
        <f>_xlfn.XLOOKUP(Tabuľka9[[#This Row],[IČO]],Zlúčenie1[IČO],Zlúčenie1[zariadenie_short])</f>
        <v>Harmónia LC</v>
      </c>
      <c r="J4779" t="str">
        <f>_xlfn.XLOOKUP(Tabuľka9[[#This Row],[IČO]],Zlúčenie1[IČO],Zlúčenie1[cis_obce.okres_skratka])</f>
        <v>LC</v>
      </c>
    </row>
    <row r="4780" spans="1:10" hidden="1" x14ac:dyDescent="0.25">
      <c r="A4780" t="s">
        <v>7</v>
      </c>
      <c r="B4780" t="s">
        <v>29</v>
      </c>
      <c r="C4780" t="s">
        <v>16</v>
      </c>
      <c r="D4780"/>
      <c r="E4780" s="8">
        <v>0.55000000000000004</v>
      </c>
      <c r="F4780">
        <v>200</v>
      </c>
      <c r="G4780">
        <f>SUM(Tabuľka9[[#This Row],[Predpokladané spotrebované množstvo 07-12/2022]]*Tabuľka9[[#This Row],[Cena MJ S  DPH]])</f>
        <v>110.00000000000001</v>
      </c>
      <c r="H4780" s="1">
        <v>52757056</v>
      </c>
      <c r="I4780" t="str">
        <f>_xlfn.XLOOKUP(Tabuľka9[[#This Row],[IČO]],Zlúčenie1[IČO],Zlúčenie1[zariadenie_short])</f>
        <v>Harmónia LC</v>
      </c>
      <c r="J4780" t="str">
        <f>_xlfn.XLOOKUP(Tabuľka9[[#This Row],[IČO]],Zlúčenie1[IČO],Zlúčenie1[cis_obce.okres_skratka])</f>
        <v>LC</v>
      </c>
    </row>
    <row r="4781" spans="1:10" hidden="1" x14ac:dyDescent="0.25">
      <c r="A4781" t="s">
        <v>7</v>
      </c>
      <c r="B4781" t="s">
        <v>30</v>
      </c>
      <c r="C4781" t="s">
        <v>10</v>
      </c>
      <c r="D4781"/>
      <c r="E4781" s="8">
        <v>0.55000000000000004</v>
      </c>
      <c r="F4781">
        <v>130</v>
      </c>
      <c r="G4781">
        <f>SUM(Tabuľka9[[#This Row],[Predpokladané spotrebované množstvo 07-12/2022]]*Tabuľka9[[#This Row],[Cena MJ S  DPH]])</f>
        <v>71.5</v>
      </c>
      <c r="H4781" s="1">
        <v>52757056</v>
      </c>
      <c r="I4781" t="str">
        <f>_xlfn.XLOOKUP(Tabuľka9[[#This Row],[IČO]],Zlúčenie1[IČO],Zlúčenie1[zariadenie_short])</f>
        <v>Harmónia LC</v>
      </c>
      <c r="J4781" t="str">
        <f>_xlfn.XLOOKUP(Tabuľka9[[#This Row],[IČO]],Zlúčenie1[IČO],Zlúčenie1[cis_obce.okres_skratka])</f>
        <v>LC</v>
      </c>
    </row>
    <row r="4782" spans="1:10" hidden="1" x14ac:dyDescent="0.25">
      <c r="A4782" t="s">
        <v>7</v>
      </c>
      <c r="B4782" t="s">
        <v>31</v>
      </c>
      <c r="C4782" t="s">
        <v>10</v>
      </c>
      <c r="D4782"/>
      <c r="E4782" s="8">
        <v>0.85</v>
      </c>
      <c r="F4782"/>
      <c r="G4782">
        <f>SUM(Tabuľka9[[#This Row],[Predpokladané spotrebované množstvo 07-12/2022]]*Tabuľka9[[#This Row],[Cena MJ S  DPH]])</f>
        <v>0</v>
      </c>
      <c r="H4782" s="1">
        <v>52757056</v>
      </c>
      <c r="I4782" t="str">
        <f>_xlfn.XLOOKUP(Tabuľka9[[#This Row],[IČO]],Zlúčenie1[IČO],Zlúčenie1[zariadenie_short])</f>
        <v>Harmónia LC</v>
      </c>
      <c r="J4782" t="str">
        <f>_xlfn.XLOOKUP(Tabuľka9[[#This Row],[IČO]],Zlúčenie1[IČO],Zlúčenie1[cis_obce.okres_skratka])</f>
        <v>LC</v>
      </c>
    </row>
    <row r="4783" spans="1:10" hidden="1" x14ac:dyDescent="0.25">
      <c r="A4783" t="s">
        <v>7</v>
      </c>
      <c r="B4783" t="s">
        <v>32</v>
      </c>
      <c r="C4783" t="s">
        <v>10</v>
      </c>
      <c r="D4783"/>
      <c r="E4783" s="8">
        <v>1</v>
      </c>
      <c r="F4783">
        <v>250</v>
      </c>
      <c r="G4783">
        <f>SUM(Tabuľka9[[#This Row],[Predpokladané spotrebované množstvo 07-12/2022]]*Tabuľka9[[#This Row],[Cena MJ S  DPH]])</f>
        <v>250</v>
      </c>
      <c r="H4783" s="1">
        <v>52757056</v>
      </c>
      <c r="I4783" t="str">
        <f>_xlfn.XLOOKUP(Tabuľka9[[#This Row],[IČO]],Zlúčenie1[IČO],Zlúčenie1[zariadenie_short])</f>
        <v>Harmónia LC</v>
      </c>
      <c r="J4783" t="str">
        <f>_xlfn.XLOOKUP(Tabuľka9[[#This Row],[IČO]],Zlúčenie1[IČO],Zlúčenie1[cis_obce.okres_skratka])</f>
        <v>LC</v>
      </c>
    </row>
    <row r="4784" spans="1:10" hidden="1" x14ac:dyDescent="0.25">
      <c r="A4784" t="s">
        <v>7</v>
      </c>
      <c r="B4784" t="s">
        <v>33</v>
      </c>
      <c r="C4784" t="s">
        <v>10</v>
      </c>
      <c r="D4784"/>
      <c r="E4784" s="8"/>
      <c r="F4784"/>
      <c r="G4784">
        <f>SUM(Tabuľka9[[#This Row],[Predpokladané spotrebované množstvo 07-12/2022]]*Tabuľka9[[#This Row],[Cena MJ S  DPH]])</f>
        <v>0</v>
      </c>
      <c r="H4784" s="1">
        <v>52757056</v>
      </c>
      <c r="I4784" t="str">
        <f>_xlfn.XLOOKUP(Tabuľka9[[#This Row],[IČO]],Zlúčenie1[IČO],Zlúčenie1[zariadenie_short])</f>
        <v>Harmónia LC</v>
      </c>
      <c r="J4784" t="str">
        <f>_xlfn.XLOOKUP(Tabuľka9[[#This Row],[IČO]],Zlúčenie1[IČO],Zlúčenie1[cis_obce.okres_skratka])</f>
        <v>LC</v>
      </c>
    </row>
    <row r="4785" spans="1:10" hidden="1" x14ac:dyDescent="0.25">
      <c r="A4785" t="s">
        <v>7</v>
      </c>
      <c r="B4785" t="s">
        <v>34</v>
      </c>
      <c r="C4785" t="s">
        <v>10</v>
      </c>
      <c r="D4785"/>
      <c r="E4785" s="8">
        <v>0.5</v>
      </c>
      <c r="F4785">
        <v>350</v>
      </c>
      <c r="G4785">
        <f>SUM(Tabuľka9[[#This Row],[Predpokladané spotrebované množstvo 07-12/2022]]*Tabuľka9[[#This Row],[Cena MJ S  DPH]])</f>
        <v>175</v>
      </c>
      <c r="H4785" s="1">
        <v>52757056</v>
      </c>
      <c r="I4785" t="str">
        <f>_xlfn.XLOOKUP(Tabuľka9[[#This Row],[IČO]],Zlúčenie1[IČO],Zlúčenie1[zariadenie_short])</f>
        <v>Harmónia LC</v>
      </c>
      <c r="J4785" t="str">
        <f>_xlfn.XLOOKUP(Tabuľka9[[#This Row],[IČO]],Zlúčenie1[IČO],Zlúčenie1[cis_obce.okres_skratka])</f>
        <v>LC</v>
      </c>
    </row>
    <row r="4786" spans="1:10" hidden="1" x14ac:dyDescent="0.25">
      <c r="A4786" t="s">
        <v>7</v>
      </c>
      <c r="B4786" t="s">
        <v>35</v>
      </c>
      <c r="C4786" t="s">
        <v>10</v>
      </c>
      <c r="D4786"/>
      <c r="E4786" s="8">
        <v>0.65</v>
      </c>
      <c r="F4786">
        <v>30</v>
      </c>
      <c r="G4786">
        <f>SUM(Tabuľka9[[#This Row],[Predpokladané spotrebované množstvo 07-12/2022]]*Tabuľka9[[#This Row],[Cena MJ S  DPH]])</f>
        <v>19.5</v>
      </c>
      <c r="H4786" s="1">
        <v>52757056</v>
      </c>
      <c r="I4786" t="str">
        <f>_xlfn.XLOOKUP(Tabuľka9[[#This Row],[IČO]],Zlúčenie1[IČO],Zlúčenie1[zariadenie_short])</f>
        <v>Harmónia LC</v>
      </c>
      <c r="J4786" t="str">
        <f>_xlfn.XLOOKUP(Tabuľka9[[#This Row],[IČO]],Zlúčenie1[IČO],Zlúčenie1[cis_obce.okres_skratka])</f>
        <v>LC</v>
      </c>
    </row>
    <row r="4787" spans="1:10" hidden="1" x14ac:dyDescent="0.25">
      <c r="A4787" t="s">
        <v>7</v>
      </c>
      <c r="B4787" t="s">
        <v>36</v>
      </c>
      <c r="C4787" t="s">
        <v>10</v>
      </c>
      <c r="D4787"/>
      <c r="E4787" s="8">
        <v>2</v>
      </c>
      <c r="F4787">
        <v>200</v>
      </c>
      <c r="G4787">
        <f>SUM(Tabuľka9[[#This Row],[Predpokladané spotrebované množstvo 07-12/2022]]*Tabuľka9[[#This Row],[Cena MJ S  DPH]])</f>
        <v>400</v>
      </c>
      <c r="H4787" s="1">
        <v>52757056</v>
      </c>
      <c r="I4787" t="str">
        <f>_xlfn.XLOOKUP(Tabuľka9[[#This Row],[IČO]],Zlúčenie1[IČO],Zlúčenie1[zariadenie_short])</f>
        <v>Harmónia LC</v>
      </c>
      <c r="J4787" t="str">
        <f>_xlfn.XLOOKUP(Tabuľka9[[#This Row],[IČO]],Zlúčenie1[IČO],Zlúčenie1[cis_obce.okres_skratka])</f>
        <v>LC</v>
      </c>
    </row>
    <row r="4788" spans="1:10" hidden="1" x14ac:dyDescent="0.25">
      <c r="A4788" t="s">
        <v>7</v>
      </c>
      <c r="B4788" t="s">
        <v>37</v>
      </c>
      <c r="C4788" t="s">
        <v>10</v>
      </c>
      <c r="D4788"/>
      <c r="E4788" s="8"/>
      <c r="F4788"/>
      <c r="G4788">
        <f>SUM(Tabuľka9[[#This Row],[Predpokladané spotrebované množstvo 07-12/2022]]*Tabuľka9[[#This Row],[Cena MJ S  DPH]])</f>
        <v>0</v>
      </c>
      <c r="H4788" s="1">
        <v>52757056</v>
      </c>
      <c r="I4788" t="str">
        <f>_xlfn.XLOOKUP(Tabuľka9[[#This Row],[IČO]],Zlúčenie1[IČO],Zlúčenie1[zariadenie_short])</f>
        <v>Harmónia LC</v>
      </c>
      <c r="J4788" t="str">
        <f>_xlfn.XLOOKUP(Tabuľka9[[#This Row],[IČO]],Zlúčenie1[IČO],Zlúčenie1[cis_obce.okres_skratka])</f>
        <v>LC</v>
      </c>
    </row>
    <row r="4789" spans="1:10" hidden="1" x14ac:dyDescent="0.25">
      <c r="A4789" t="s">
        <v>7</v>
      </c>
      <c r="B4789" t="s">
        <v>38</v>
      </c>
      <c r="C4789" t="s">
        <v>10</v>
      </c>
      <c r="D4789"/>
      <c r="E4789" s="8">
        <v>0.85</v>
      </c>
      <c r="F4789">
        <v>100</v>
      </c>
      <c r="G4789">
        <f>SUM(Tabuľka9[[#This Row],[Predpokladané spotrebované množstvo 07-12/2022]]*Tabuľka9[[#This Row],[Cena MJ S  DPH]])</f>
        <v>85</v>
      </c>
      <c r="H4789" s="1">
        <v>52757056</v>
      </c>
      <c r="I4789" t="str">
        <f>_xlfn.XLOOKUP(Tabuľka9[[#This Row],[IČO]],Zlúčenie1[IČO],Zlúčenie1[zariadenie_short])</f>
        <v>Harmónia LC</v>
      </c>
      <c r="J4789" t="str">
        <f>_xlfn.XLOOKUP(Tabuľka9[[#This Row],[IČO]],Zlúčenie1[IČO],Zlúčenie1[cis_obce.okres_skratka])</f>
        <v>LC</v>
      </c>
    </row>
    <row r="4790" spans="1:10" hidden="1" x14ac:dyDescent="0.25">
      <c r="A4790" t="s">
        <v>7</v>
      </c>
      <c r="B4790" t="s">
        <v>39</v>
      </c>
      <c r="C4790" t="s">
        <v>16</v>
      </c>
      <c r="D4790"/>
      <c r="E4790" s="8"/>
      <c r="F4790"/>
      <c r="G4790">
        <f>SUM(Tabuľka9[[#This Row],[Predpokladané spotrebované množstvo 07-12/2022]]*Tabuľka9[[#This Row],[Cena MJ S  DPH]])</f>
        <v>0</v>
      </c>
      <c r="H4790" s="1">
        <v>52757056</v>
      </c>
      <c r="I4790" t="str">
        <f>_xlfn.XLOOKUP(Tabuľka9[[#This Row],[IČO]],Zlúčenie1[IČO],Zlúčenie1[zariadenie_short])</f>
        <v>Harmónia LC</v>
      </c>
      <c r="J4790" t="str">
        <f>_xlfn.XLOOKUP(Tabuľka9[[#This Row],[IČO]],Zlúčenie1[IČO],Zlúčenie1[cis_obce.okres_skratka])</f>
        <v>LC</v>
      </c>
    </row>
    <row r="4791" spans="1:10" hidden="1" x14ac:dyDescent="0.25">
      <c r="A4791" t="s">
        <v>7</v>
      </c>
      <c r="B4791" t="s">
        <v>40</v>
      </c>
      <c r="C4791" t="s">
        <v>10</v>
      </c>
      <c r="D4791"/>
      <c r="E4791" s="8">
        <v>2</v>
      </c>
      <c r="F4791">
        <v>150</v>
      </c>
      <c r="G4791">
        <f>SUM(Tabuľka9[[#This Row],[Predpokladané spotrebované množstvo 07-12/2022]]*Tabuľka9[[#This Row],[Cena MJ S  DPH]])</f>
        <v>300</v>
      </c>
      <c r="H4791" s="1">
        <v>52757056</v>
      </c>
      <c r="I4791" t="str">
        <f>_xlfn.XLOOKUP(Tabuľka9[[#This Row],[IČO]],Zlúčenie1[IČO],Zlúčenie1[zariadenie_short])</f>
        <v>Harmónia LC</v>
      </c>
      <c r="J4791" t="str">
        <f>_xlfn.XLOOKUP(Tabuľka9[[#This Row],[IČO]],Zlúčenie1[IČO],Zlúčenie1[cis_obce.okres_skratka])</f>
        <v>LC</v>
      </c>
    </row>
    <row r="4792" spans="1:10" hidden="1" x14ac:dyDescent="0.25">
      <c r="A4792" t="s">
        <v>7</v>
      </c>
      <c r="B4792" t="s">
        <v>41</v>
      </c>
      <c r="C4792" t="s">
        <v>10</v>
      </c>
      <c r="D4792"/>
      <c r="E4792" s="8">
        <v>0.55000000000000004</v>
      </c>
      <c r="F4792">
        <v>170</v>
      </c>
      <c r="G4792">
        <f>SUM(Tabuľka9[[#This Row],[Predpokladané spotrebované množstvo 07-12/2022]]*Tabuľka9[[#This Row],[Cena MJ S  DPH]])</f>
        <v>93.500000000000014</v>
      </c>
      <c r="H4792" s="1">
        <v>52757056</v>
      </c>
      <c r="I4792" t="str">
        <f>_xlfn.XLOOKUP(Tabuľka9[[#This Row],[IČO]],Zlúčenie1[IČO],Zlúčenie1[zariadenie_short])</f>
        <v>Harmónia LC</v>
      </c>
      <c r="J4792" t="str">
        <f>_xlfn.XLOOKUP(Tabuľka9[[#This Row],[IČO]],Zlúčenie1[IČO],Zlúčenie1[cis_obce.okres_skratka])</f>
        <v>LC</v>
      </c>
    </row>
    <row r="4793" spans="1:10" hidden="1" x14ac:dyDescent="0.25">
      <c r="A4793" t="s">
        <v>7</v>
      </c>
      <c r="B4793" t="s">
        <v>42</v>
      </c>
      <c r="C4793" t="s">
        <v>10</v>
      </c>
      <c r="D4793"/>
      <c r="E4793" s="8">
        <v>1.25</v>
      </c>
      <c r="F4793">
        <v>120</v>
      </c>
      <c r="G4793">
        <f>SUM(Tabuľka9[[#This Row],[Predpokladané spotrebované množstvo 07-12/2022]]*Tabuľka9[[#This Row],[Cena MJ S  DPH]])</f>
        <v>150</v>
      </c>
      <c r="H4793" s="1">
        <v>52757056</v>
      </c>
      <c r="I4793" t="str">
        <f>_xlfn.XLOOKUP(Tabuľka9[[#This Row],[IČO]],Zlúčenie1[IČO],Zlúčenie1[zariadenie_short])</f>
        <v>Harmónia LC</v>
      </c>
      <c r="J4793" t="str">
        <f>_xlfn.XLOOKUP(Tabuľka9[[#This Row],[IČO]],Zlúčenie1[IČO],Zlúčenie1[cis_obce.okres_skratka])</f>
        <v>LC</v>
      </c>
    </row>
    <row r="4794" spans="1:10" hidden="1" x14ac:dyDescent="0.25">
      <c r="A4794" t="s">
        <v>7</v>
      </c>
      <c r="B4794" t="s">
        <v>43</v>
      </c>
      <c r="C4794" t="s">
        <v>10</v>
      </c>
      <c r="D4794"/>
      <c r="E4794" s="8">
        <v>0.55000000000000004</v>
      </c>
      <c r="F4794">
        <v>250</v>
      </c>
      <c r="G4794">
        <f>SUM(Tabuľka9[[#This Row],[Predpokladané spotrebované množstvo 07-12/2022]]*Tabuľka9[[#This Row],[Cena MJ S  DPH]])</f>
        <v>137.5</v>
      </c>
      <c r="H4794" s="1">
        <v>52757056</v>
      </c>
      <c r="I4794" t="str">
        <f>_xlfn.XLOOKUP(Tabuľka9[[#This Row],[IČO]],Zlúčenie1[IČO],Zlúčenie1[zariadenie_short])</f>
        <v>Harmónia LC</v>
      </c>
      <c r="J4794" t="str">
        <f>_xlfn.XLOOKUP(Tabuľka9[[#This Row],[IČO]],Zlúčenie1[IČO],Zlúčenie1[cis_obce.okres_skratka])</f>
        <v>LC</v>
      </c>
    </row>
    <row r="4795" spans="1:10" hidden="1" x14ac:dyDescent="0.25">
      <c r="A4795" t="s">
        <v>7</v>
      </c>
      <c r="B4795" t="s">
        <v>44</v>
      </c>
      <c r="C4795" t="s">
        <v>45</v>
      </c>
      <c r="D4795"/>
      <c r="E4795" s="8"/>
      <c r="F4795"/>
      <c r="G4795">
        <f>SUM(Tabuľka9[[#This Row],[Predpokladané spotrebované množstvo 07-12/2022]]*Tabuľka9[[#This Row],[Cena MJ S  DPH]])</f>
        <v>0</v>
      </c>
      <c r="H4795" s="1">
        <v>52757056</v>
      </c>
      <c r="I4795" t="str">
        <f>_xlfn.XLOOKUP(Tabuľka9[[#This Row],[IČO]],Zlúčenie1[IČO],Zlúčenie1[zariadenie_short])</f>
        <v>Harmónia LC</v>
      </c>
      <c r="J4795" t="str">
        <f>_xlfn.XLOOKUP(Tabuľka9[[#This Row],[IČO]],Zlúčenie1[IČO],Zlúčenie1[cis_obce.okres_skratka])</f>
        <v>LC</v>
      </c>
    </row>
    <row r="4796" spans="1:10" hidden="1" x14ac:dyDescent="0.25">
      <c r="A4796" t="s">
        <v>7</v>
      </c>
      <c r="B4796" t="s">
        <v>46</v>
      </c>
      <c r="C4796" t="s">
        <v>45</v>
      </c>
      <c r="D4796"/>
      <c r="E4796" s="8"/>
      <c r="F4796"/>
      <c r="G4796">
        <f>SUM(Tabuľka9[[#This Row],[Predpokladané spotrebované množstvo 07-12/2022]]*Tabuľka9[[#This Row],[Cena MJ S  DPH]])</f>
        <v>0</v>
      </c>
      <c r="H4796" s="1">
        <v>52757056</v>
      </c>
      <c r="I4796" t="str">
        <f>_xlfn.XLOOKUP(Tabuľka9[[#This Row],[IČO]],Zlúčenie1[IČO],Zlúčenie1[zariadenie_short])</f>
        <v>Harmónia LC</v>
      </c>
      <c r="J4796" t="str">
        <f>_xlfn.XLOOKUP(Tabuľka9[[#This Row],[IČO]],Zlúčenie1[IČO],Zlúčenie1[cis_obce.okres_skratka])</f>
        <v>LC</v>
      </c>
    </row>
    <row r="4797" spans="1:10" hidden="1" x14ac:dyDescent="0.25">
      <c r="A4797" t="s">
        <v>7</v>
      </c>
      <c r="B4797" t="s">
        <v>47</v>
      </c>
      <c r="C4797" t="s">
        <v>10</v>
      </c>
      <c r="D4797"/>
      <c r="E4797" s="8">
        <v>15</v>
      </c>
      <c r="F4797">
        <v>15</v>
      </c>
      <c r="G4797">
        <f>SUM(Tabuľka9[[#This Row],[Predpokladané spotrebované množstvo 07-12/2022]]*Tabuľka9[[#This Row],[Cena MJ S  DPH]])</f>
        <v>225</v>
      </c>
      <c r="H4797" s="1">
        <v>52757056</v>
      </c>
      <c r="I4797" t="str">
        <f>_xlfn.XLOOKUP(Tabuľka9[[#This Row],[IČO]],Zlúčenie1[IČO],Zlúčenie1[zariadenie_short])</f>
        <v>Harmónia LC</v>
      </c>
      <c r="J4797" t="str">
        <f>_xlfn.XLOOKUP(Tabuľka9[[#This Row],[IČO]],Zlúčenie1[IČO],Zlúčenie1[cis_obce.okres_skratka])</f>
        <v>LC</v>
      </c>
    </row>
    <row r="4798" spans="1:10" hidden="1" x14ac:dyDescent="0.25">
      <c r="A4798" t="s">
        <v>7</v>
      </c>
      <c r="B4798" t="s">
        <v>48</v>
      </c>
      <c r="C4798" t="s">
        <v>10</v>
      </c>
      <c r="D4798"/>
      <c r="E4798" s="8"/>
      <c r="F4798"/>
      <c r="G4798">
        <f>SUM(Tabuľka9[[#This Row],[Predpokladané spotrebované množstvo 07-12/2022]]*Tabuľka9[[#This Row],[Cena MJ S  DPH]])</f>
        <v>0</v>
      </c>
      <c r="H4798" s="1">
        <v>52757056</v>
      </c>
      <c r="I4798" t="str">
        <f>_xlfn.XLOOKUP(Tabuľka9[[#This Row],[IČO]],Zlúčenie1[IČO],Zlúčenie1[zariadenie_short])</f>
        <v>Harmónia LC</v>
      </c>
      <c r="J4798" t="str">
        <f>_xlfn.XLOOKUP(Tabuľka9[[#This Row],[IČO]],Zlúčenie1[IČO],Zlúčenie1[cis_obce.okres_skratka])</f>
        <v>LC</v>
      </c>
    </row>
    <row r="4799" spans="1:10" hidden="1" x14ac:dyDescent="0.25">
      <c r="A4799" t="s">
        <v>7</v>
      </c>
      <c r="B4799" t="s">
        <v>49</v>
      </c>
      <c r="C4799" t="s">
        <v>10</v>
      </c>
      <c r="D4799"/>
      <c r="E4799" s="8"/>
      <c r="F4799"/>
      <c r="G4799">
        <f>SUM(Tabuľka9[[#This Row],[Predpokladané spotrebované množstvo 07-12/2022]]*Tabuľka9[[#This Row],[Cena MJ S  DPH]])</f>
        <v>0</v>
      </c>
      <c r="H4799" s="1">
        <v>52757056</v>
      </c>
      <c r="I4799" t="str">
        <f>_xlfn.XLOOKUP(Tabuľka9[[#This Row],[IČO]],Zlúčenie1[IČO],Zlúčenie1[zariadenie_short])</f>
        <v>Harmónia LC</v>
      </c>
      <c r="J4799" t="str">
        <f>_xlfn.XLOOKUP(Tabuľka9[[#This Row],[IČO]],Zlúčenie1[IČO],Zlúčenie1[cis_obce.okres_skratka])</f>
        <v>LC</v>
      </c>
    </row>
    <row r="4800" spans="1:10" hidden="1" x14ac:dyDescent="0.25">
      <c r="A4800" t="s">
        <v>7</v>
      </c>
      <c r="B4800" t="s">
        <v>50</v>
      </c>
      <c r="C4800" t="s">
        <v>10</v>
      </c>
      <c r="D4800"/>
      <c r="E4800" s="8">
        <v>2</v>
      </c>
      <c r="F4800">
        <v>70</v>
      </c>
      <c r="G4800">
        <f>SUM(Tabuľka9[[#This Row],[Predpokladané spotrebované množstvo 07-12/2022]]*Tabuľka9[[#This Row],[Cena MJ S  DPH]])</f>
        <v>140</v>
      </c>
      <c r="H4800" s="1">
        <v>52757056</v>
      </c>
      <c r="I4800" t="str">
        <f>_xlfn.XLOOKUP(Tabuľka9[[#This Row],[IČO]],Zlúčenie1[IČO],Zlúčenie1[zariadenie_short])</f>
        <v>Harmónia LC</v>
      </c>
      <c r="J4800" t="str">
        <f>_xlfn.XLOOKUP(Tabuľka9[[#This Row],[IČO]],Zlúčenie1[IČO],Zlúčenie1[cis_obce.okres_skratka])</f>
        <v>LC</v>
      </c>
    </row>
    <row r="4801" spans="1:10" hidden="1" x14ac:dyDescent="0.25">
      <c r="A4801" t="s">
        <v>7</v>
      </c>
      <c r="B4801" t="s">
        <v>51</v>
      </c>
      <c r="C4801" t="s">
        <v>10</v>
      </c>
      <c r="D4801"/>
      <c r="E4801" s="8">
        <v>2</v>
      </c>
      <c r="F4801">
        <v>70</v>
      </c>
      <c r="G4801">
        <f>SUM(Tabuľka9[[#This Row],[Predpokladané spotrebované množstvo 07-12/2022]]*Tabuľka9[[#This Row],[Cena MJ S  DPH]])</f>
        <v>140</v>
      </c>
      <c r="H4801" s="1">
        <v>52757056</v>
      </c>
      <c r="I4801" t="str">
        <f>_xlfn.XLOOKUP(Tabuľka9[[#This Row],[IČO]],Zlúčenie1[IČO],Zlúčenie1[zariadenie_short])</f>
        <v>Harmónia LC</v>
      </c>
      <c r="J4801" t="str">
        <f>_xlfn.XLOOKUP(Tabuľka9[[#This Row],[IČO]],Zlúčenie1[IČO],Zlúčenie1[cis_obce.okres_skratka])</f>
        <v>LC</v>
      </c>
    </row>
    <row r="4802" spans="1:10" hidden="1" x14ac:dyDescent="0.25">
      <c r="A4802" t="s">
        <v>7</v>
      </c>
      <c r="B4802" t="s">
        <v>52</v>
      </c>
      <c r="C4802" t="s">
        <v>10</v>
      </c>
      <c r="D4802"/>
      <c r="E4802" s="8"/>
      <c r="F4802"/>
      <c r="G4802">
        <f>SUM(Tabuľka9[[#This Row],[Predpokladané spotrebované množstvo 07-12/2022]]*Tabuľka9[[#This Row],[Cena MJ S  DPH]])</f>
        <v>0</v>
      </c>
      <c r="H4802" s="1">
        <v>52757056</v>
      </c>
      <c r="I4802" t="str">
        <f>_xlfn.XLOOKUP(Tabuľka9[[#This Row],[IČO]],Zlúčenie1[IČO],Zlúčenie1[zariadenie_short])</f>
        <v>Harmónia LC</v>
      </c>
      <c r="J4802" t="str">
        <f>_xlfn.XLOOKUP(Tabuľka9[[#This Row],[IČO]],Zlúčenie1[IČO],Zlúčenie1[cis_obce.okres_skratka])</f>
        <v>LC</v>
      </c>
    </row>
    <row r="4803" spans="1:10" hidden="1" x14ac:dyDescent="0.25">
      <c r="A4803" t="s">
        <v>7</v>
      </c>
      <c r="B4803" t="s">
        <v>53</v>
      </c>
      <c r="C4803" t="s">
        <v>10</v>
      </c>
      <c r="D4803"/>
      <c r="E4803" s="8">
        <v>1.5</v>
      </c>
      <c r="F4803">
        <v>180</v>
      </c>
      <c r="G4803">
        <f>SUM(Tabuľka9[[#This Row],[Predpokladané spotrebované množstvo 07-12/2022]]*Tabuľka9[[#This Row],[Cena MJ S  DPH]])</f>
        <v>270</v>
      </c>
      <c r="H4803" s="1">
        <v>52757056</v>
      </c>
      <c r="I4803" t="str">
        <f>_xlfn.XLOOKUP(Tabuľka9[[#This Row],[IČO]],Zlúčenie1[IČO],Zlúčenie1[zariadenie_short])</f>
        <v>Harmónia LC</v>
      </c>
      <c r="J4803" t="str">
        <f>_xlfn.XLOOKUP(Tabuľka9[[#This Row],[IČO]],Zlúčenie1[IČO],Zlúčenie1[cis_obce.okres_skratka])</f>
        <v>LC</v>
      </c>
    </row>
    <row r="4804" spans="1:10" hidden="1" x14ac:dyDescent="0.25">
      <c r="A4804" t="s">
        <v>7</v>
      </c>
      <c r="B4804" t="s">
        <v>54</v>
      </c>
      <c r="C4804" t="s">
        <v>10</v>
      </c>
      <c r="D4804"/>
      <c r="E4804" s="8"/>
      <c r="F4804"/>
      <c r="G4804">
        <f>SUM(Tabuľka9[[#This Row],[Predpokladané spotrebované množstvo 07-12/2022]]*Tabuľka9[[#This Row],[Cena MJ S  DPH]])</f>
        <v>0</v>
      </c>
      <c r="H4804" s="1">
        <v>52757056</v>
      </c>
      <c r="I4804" t="str">
        <f>_xlfn.XLOOKUP(Tabuľka9[[#This Row],[IČO]],Zlúčenie1[IČO],Zlúčenie1[zariadenie_short])</f>
        <v>Harmónia LC</v>
      </c>
      <c r="J4804" t="str">
        <f>_xlfn.XLOOKUP(Tabuľka9[[#This Row],[IČO]],Zlúčenie1[IČO],Zlúčenie1[cis_obce.okres_skratka])</f>
        <v>LC</v>
      </c>
    </row>
    <row r="4805" spans="1:10" hidden="1" x14ac:dyDescent="0.25">
      <c r="A4805" t="s">
        <v>7</v>
      </c>
      <c r="B4805" t="s">
        <v>55</v>
      </c>
      <c r="C4805" t="s">
        <v>10</v>
      </c>
      <c r="D4805"/>
      <c r="E4805" s="8"/>
      <c r="F4805"/>
      <c r="G4805">
        <f>SUM(Tabuľka9[[#This Row],[Predpokladané spotrebované množstvo 07-12/2022]]*Tabuľka9[[#This Row],[Cena MJ S  DPH]])</f>
        <v>0</v>
      </c>
      <c r="H4805" s="1">
        <v>52757056</v>
      </c>
      <c r="I4805" t="str">
        <f>_xlfn.XLOOKUP(Tabuľka9[[#This Row],[IČO]],Zlúčenie1[IČO],Zlúčenie1[zariadenie_short])</f>
        <v>Harmónia LC</v>
      </c>
      <c r="J4805" t="str">
        <f>_xlfn.XLOOKUP(Tabuľka9[[#This Row],[IČO]],Zlúčenie1[IČO],Zlúčenie1[cis_obce.okres_skratka])</f>
        <v>LC</v>
      </c>
    </row>
    <row r="4806" spans="1:10" hidden="1" x14ac:dyDescent="0.25">
      <c r="A4806" t="s">
        <v>7</v>
      </c>
      <c r="B4806" t="s">
        <v>56</v>
      </c>
      <c r="C4806" t="s">
        <v>10</v>
      </c>
      <c r="D4806"/>
      <c r="E4806" s="8">
        <v>1</v>
      </c>
      <c r="F4806">
        <v>90</v>
      </c>
      <c r="G4806">
        <f>SUM(Tabuľka9[[#This Row],[Predpokladané spotrebované množstvo 07-12/2022]]*Tabuľka9[[#This Row],[Cena MJ S  DPH]])</f>
        <v>90</v>
      </c>
      <c r="H4806" s="1">
        <v>52757056</v>
      </c>
      <c r="I4806" t="str">
        <f>_xlfn.XLOOKUP(Tabuľka9[[#This Row],[IČO]],Zlúčenie1[IČO],Zlúčenie1[zariadenie_short])</f>
        <v>Harmónia LC</v>
      </c>
      <c r="J4806" t="str">
        <f>_xlfn.XLOOKUP(Tabuľka9[[#This Row],[IČO]],Zlúčenie1[IČO],Zlúčenie1[cis_obce.okres_skratka])</f>
        <v>LC</v>
      </c>
    </row>
    <row r="4807" spans="1:10" hidden="1" x14ac:dyDescent="0.25">
      <c r="A4807" t="s">
        <v>7</v>
      </c>
      <c r="B4807" t="s">
        <v>57</v>
      </c>
      <c r="C4807" t="s">
        <v>10</v>
      </c>
      <c r="D4807"/>
      <c r="E4807" s="8"/>
      <c r="F4807"/>
      <c r="G4807">
        <f>SUM(Tabuľka9[[#This Row],[Predpokladané spotrebované množstvo 07-12/2022]]*Tabuľka9[[#This Row],[Cena MJ S  DPH]])</f>
        <v>0</v>
      </c>
      <c r="H4807" s="1">
        <v>52757056</v>
      </c>
      <c r="I4807" t="str">
        <f>_xlfn.XLOOKUP(Tabuľka9[[#This Row],[IČO]],Zlúčenie1[IČO],Zlúčenie1[zariadenie_short])</f>
        <v>Harmónia LC</v>
      </c>
      <c r="J4807" t="str">
        <f>_xlfn.XLOOKUP(Tabuľka9[[#This Row],[IČO]],Zlúčenie1[IČO],Zlúčenie1[cis_obce.okres_skratka])</f>
        <v>LC</v>
      </c>
    </row>
    <row r="4808" spans="1:10" hidden="1" x14ac:dyDescent="0.25">
      <c r="A4808" t="s">
        <v>7</v>
      </c>
      <c r="B4808" t="s">
        <v>58</v>
      </c>
      <c r="C4808" t="s">
        <v>16</v>
      </c>
      <c r="D4808"/>
      <c r="E4808" s="8">
        <v>0.55000000000000004</v>
      </c>
      <c r="F4808">
        <v>140</v>
      </c>
      <c r="G4808">
        <f>SUM(Tabuľka9[[#This Row],[Predpokladané spotrebované množstvo 07-12/2022]]*Tabuľka9[[#This Row],[Cena MJ S  DPH]])</f>
        <v>77</v>
      </c>
      <c r="H4808" s="1">
        <v>52757056</v>
      </c>
      <c r="I4808" t="str">
        <f>_xlfn.XLOOKUP(Tabuľka9[[#This Row],[IČO]],Zlúčenie1[IČO],Zlúčenie1[zariadenie_short])</f>
        <v>Harmónia LC</v>
      </c>
      <c r="J4808" t="str">
        <f>_xlfn.XLOOKUP(Tabuľka9[[#This Row],[IČO]],Zlúčenie1[IČO],Zlúčenie1[cis_obce.okres_skratka])</f>
        <v>LC</v>
      </c>
    </row>
    <row r="4809" spans="1:10" hidden="1" x14ac:dyDescent="0.25">
      <c r="A4809" t="s">
        <v>7</v>
      </c>
      <c r="B4809" t="s">
        <v>59</v>
      </c>
      <c r="C4809" t="s">
        <v>10</v>
      </c>
      <c r="D4809"/>
      <c r="E4809" s="8">
        <v>2</v>
      </c>
      <c r="F4809">
        <v>150</v>
      </c>
      <c r="G4809">
        <f>SUM(Tabuľka9[[#This Row],[Predpokladané spotrebované množstvo 07-12/2022]]*Tabuľka9[[#This Row],[Cena MJ S  DPH]])</f>
        <v>300</v>
      </c>
      <c r="H4809" s="1">
        <v>52757056</v>
      </c>
      <c r="I4809" t="str">
        <f>_xlfn.XLOOKUP(Tabuľka9[[#This Row],[IČO]],Zlúčenie1[IČO],Zlúčenie1[zariadenie_short])</f>
        <v>Harmónia LC</v>
      </c>
      <c r="J4809" t="str">
        <f>_xlfn.XLOOKUP(Tabuľka9[[#This Row],[IČO]],Zlúčenie1[IČO],Zlúčenie1[cis_obce.okres_skratka])</f>
        <v>LC</v>
      </c>
    </row>
    <row r="4810" spans="1:10" hidden="1" x14ac:dyDescent="0.25">
      <c r="A4810" t="s">
        <v>7</v>
      </c>
      <c r="B4810" t="s">
        <v>60</v>
      </c>
      <c r="C4810" t="s">
        <v>10</v>
      </c>
      <c r="D4810"/>
      <c r="E4810" s="8"/>
      <c r="F4810"/>
      <c r="G4810">
        <f>SUM(Tabuľka9[[#This Row],[Predpokladané spotrebované množstvo 07-12/2022]]*Tabuľka9[[#This Row],[Cena MJ S  DPH]])</f>
        <v>0</v>
      </c>
      <c r="H4810" s="1">
        <v>52757056</v>
      </c>
      <c r="I4810" t="str">
        <f>_xlfn.XLOOKUP(Tabuľka9[[#This Row],[IČO]],Zlúčenie1[IČO],Zlúčenie1[zariadenie_short])</f>
        <v>Harmónia LC</v>
      </c>
      <c r="J4810" t="str">
        <f>_xlfn.XLOOKUP(Tabuľka9[[#This Row],[IČO]],Zlúčenie1[IČO],Zlúčenie1[cis_obce.okres_skratka])</f>
        <v>LC</v>
      </c>
    </row>
    <row r="4811" spans="1:10" hidden="1" x14ac:dyDescent="0.25">
      <c r="A4811" t="s">
        <v>7</v>
      </c>
      <c r="B4811" t="s">
        <v>61</v>
      </c>
      <c r="C4811" t="s">
        <v>16</v>
      </c>
      <c r="D4811"/>
      <c r="E4811" s="8">
        <v>0.99</v>
      </c>
      <c r="F4811"/>
      <c r="G4811">
        <f>SUM(Tabuľka9[[#This Row],[Predpokladané spotrebované množstvo 07-12/2022]]*Tabuľka9[[#This Row],[Cena MJ S  DPH]])</f>
        <v>0</v>
      </c>
      <c r="H4811" s="1">
        <v>52757056</v>
      </c>
      <c r="I4811" t="str">
        <f>_xlfn.XLOOKUP(Tabuľka9[[#This Row],[IČO]],Zlúčenie1[IČO],Zlúčenie1[zariadenie_short])</f>
        <v>Harmónia LC</v>
      </c>
      <c r="J4811" t="str">
        <f>_xlfn.XLOOKUP(Tabuľka9[[#This Row],[IČO]],Zlúčenie1[IČO],Zlúčenie1[cis_obce.okres_skratka])</f>
        <v>LC</v>
      </c>
    </row>
    <row r="4812" spans="1:10" hidden="1" x14ac:dyDescent="0.25">
      <c r="A4812" t="s">
        <v>7</v>
      </c>
      <c r="B4812" t="s">
        <v>62</v>
      </c>
      <c r="C4812" t="s">
        <v>16</v>
      </c>
      <c r="D4812"/>
      <c r="E4812" s="8">
        <v>0.99</v>
      </c>
      <c r="F4812">
        <v>350</v>
      </c>
      <c r="G4812">
        <f>SUM(Tabuľka9[[#This Row],[Predpokladané spotrebované množstvo 07-12/2022]]*Tabuľka9[[#This Row],[Cena MJ S  DPH]])</f>
        <v>346.5</v>
      </c>
      <c r="H4812" s="1">
        <v>52757056</v>
      </c>
      <c r="I4812" t="str">
        <f>_xlfn.XLOOKUP(Tabuľka9[[#This Row],[IČO]],Zlúčenie1[IČO],Zlúčenie1[zariadenie_short])</f>
        <v>Harmónia LC</v>
      </c>
      <c r="J4812" t="str">
        <f>_xlfn.XLOOKUP(Tabuľka9[[#This Row],[IČO]],Zlúčenie1[IČO],Zlúčenie1[cis_obce.okres_skratka])</f>
        <v>LC</v>
      </c>
    </row>
    <row r="4813" spans="1:10" hidden="1" x14ac:dyDescent="0.25">
      <c r="A4813" t="s">
        <v>7</v>
      </c>
      <c r="B4813" t="s">
        <v>63</v>
      </c>
      <c r="C4813" t="s">
        <v>16</v>
      </c>
      <c r="D4813"/>
      <c r="E4813" s="8"/>
      <c r="F4813"/>
      <c r="G4813">
        <f>SUM(Tabuľka9[[#This Row],[Predpokladané spotrebované množstvo 07-12/2022]]*Tabuľka9[[#This Row],[Cena MJ S  DPH]])</f>
        <v>0</v>
      </c>
      <c r="H4813" s="1">
        <v>52757056</v>
      </c>
      <c r="I4813" t="str">
        <f>_xlfn.XLOOKUP(Tabuľka9[[#This Row],[IČO]],Zlúčenie1[IČO],Zlúčenie1[zariadenie_short])</f>
        <v>Harmónia LC</v>
      </c>
      <c r="J4813" t="str">
        <f>_xlfn.XLOOKUP(Tabuľka9[[#This Row],[IČO]],Zlúčenie1[IČO],Zlúčenie1[cis_obce.okres_skratka])</f>
        <v>LC</v>
      </c>
    </row>
    <row r="4814" spans="1:10" hidden="1" x14ac:dyDescent="0.25">
      <c r="A4814" t="s">
        <v>7</v>
      </c>
      <c r="B4814" t="s">
        <v>64</v>
      </c>
      <c r="C4814" t="s">
        <v>10</v>
      </c>
      <c r="D4814"/>
      <c r="E4814" s="8"/>
      <c r="F4814"/>
      <c r="G4814">
        <f>SUM(Tabuľka9[[#This Row],[Predpokladané spotrebované množstvo 07-12/2022]]*Tabuľka9[[#This Row],[Cena MJ S  DPH]])</f>
        <v>0</v>
      </c>
      <c r="H4814" s="1">
        <v>52757056</v>
      </c>
      <c r="I4814" t="str">
        <f>_xlfn.XLOOKUP(Tabuľka9[[#This Row],[IČO]],Zlúčenie1[IČO],Zlúčenie1[zariadenie_short])</f>
        <v>Harmónia LC</v>
      </c>
      <c r="J4814" t="str">
        <f>_xlfn.XLOOKUP(Tabuľka9[[#This Row],[IČO]],Zlúčenie1[IČO],Zlúčenie1[cis_obce.okres_skratka])</f>
        <v>LC</v>
      </c>
    </row>
    <row r="4815" spans="1:10" hidden="1" x14ac:dyDescent="0.25">
      <c r="A4815" t="s">
        <v>7</v>
      </c>
      <c r="B4815" t="s">
        <v>65</v>
      </c>
      <c r="C4815" t="s">
        <v>10</v>
      </c>
      <c r="D4815"/>
      <c r="E4815" s="8">
        <v>1.55</v>
      </c>
      <c r="F4815">
        <v>170</v>
      </c>
      <c r="G4815">
        <f>SUM(Tabuľka9[[#This Row],[Predpokladané spotrebované množstvo 07-12/2022]]*Tabuľka9[[#This Row],[Cena MJ S  DPH]])</f>
        <v>263.5</v>
      </c>
      <c r="H4815" s="1">
        <v>52757056</v>
      </c>
      <c r="I4815" t="str">
        <f>_xlfn.XLOOKUP(Tabuľka9[[#This Row],[IČO]],Zlúčenie1[IČO],Zlúčenie1[zariadenie_short])</f>
        <v>Harmónia LC</v>
      </c>
      <c r="J4815" t="str">
        <f>_xlfn.XLOOKUP(Tabuľka9[[#This Row],[IČO]],Zlúčenie1[IČO],Zlúčenie1[cis_obce.okres_skratka])</f>
        <v>LC</v>
      </c>
    </row>
    <row r="4816" spans="1:10" hidden="1" x14ac:dyDescent="0.25">
      <c r="A4816" t="s">
        <v>7</v>
      </c>
      <c r="B4816" t="s">
        <v>66</v>
      </c>
      <c r="C4816" t="s">
        <v>10</v>
      </c>
      <c r="D4816"/>
      <c r="E4816" s="8"/>
      <c r="F4816"/>
      <c r="G4816">
        <f>SUM(Tabuľka9[[#This Row],[Predpokladané spotrebované množstvo 07-12/2022]]*Tabuľka9[[#This Row],[Cena MJ S  DPH]])</f>
        <v>0</v>
      </c>
      <c r="H4816" s="1">
        <v>52757056</v>
      </c>
      <c r="I4816" t="str">
        <f>_xlfn.XLOOKUP(Tabuľka9[[#This Row],[IČO]],Zlúčenie1[IČO],Zlúčenie1[zariadenie_short])</f>
        <v>Harmónia LC</v>
      </c>
      <c r="J4816" t="str">
        <f>_xlfn.XLOOKUP(Tabuľka9[[#This Row],[IČO]],Zlúčenie1[IČO],Zlúčenie1[cis_obce.okres_skratka])</f>
        <v>LC</v>
      </c>
    </row>
    <row r="4817" spans="1:10" hidden="1" x14ac:dyDescent="0.25">
      <c r="A4817" t="s">
        <v>7</v>
      </c>
      <c r="B4817" t="s">
        <v>67</v>
      </c>
      <c r="C4817" t="s">
        <v>10</v>
      </c>
      <c r="D4817"/>
      <c r="E4817" s="8"/>
      <c r="F4817"/>
      <c r="G4817">
        <f>SUM(Tabuľka9[[#This Row],[Predpokladané spotrebované množstvo 07-12/2022]]*Tabuľka9[[#This Row],[Cena MJ S  DPH]])</f>
        <v>0</v>
      </c>
      <c r="H4817" s="1">
        <v>52757056</v>
      </c>
      <c r="I4817" t="str">
        <f>_xlfn.XLOOKUP(Tabuľka9[[#This Row],[IČO]],Zlúčenie1[IČO],Zlúčenie1[zariadenie_short])</f>
        <v>Harmónia LC</v>
      </c>
      <c r="J4817" t="str">
        <f>_xlfn.XLOOKUP(Tabuľka9[[#This Row],[IČO]],Zlúčenie1[IČO],Zlúčenie1[cis_obce.okres_skratka])</f>
        <v>LC</v>
      </c>
    </row>
    <row r="4818" spans="1:10" hidden="1" x14ac:dyDescent="0.25">
      <c r="A4818" t="s">
        <v>7</v>
      </c>
      <c r="B4818" t="s">
        <v>68</v>
      </c>
      <c r="C4818" t="s">
        <v>10</v>
      </c>
      <c r="D4818"/>
      <c r="E4818" s="8"/>
      <c r="F4818"/>
      <c r="G4818">
        <f>SUM(Tabuľka9[[#This Row],[Predpokladané spotrebované množstvo 07-12/2022]]*Tabuľka9[[#This Row],[Cena MJ S  DPH]])</f>
        <v>0</v>
      </c>
      <c r="H4818" s="1">
        <v>52757056</v>
      </c>
      <c r="I4818" t="str">
        <f>_xlfn.XLOOKUP(Tabuľka9[[#This Row],[IČO]],Zlúčenie1[IČO],Zlúčenie1[zariadenie_short])</f>
        <v>Harmónia LC</v>
      </c>
      <c r="J4818" t="str">
        <f>_xlfn.XLOOKUP(Tabuľka9[[#This Row],[IČO]],Zlúčenie1[IČO],Zlúčenie1[cis_obce.okres_skratka])</f>
        <v>LC</v>
      </c>
    </row>
    <row r="4819" spans="1:10" hidden="1" x14ac:dyDescent="0.25">
      <c r="A4819" t="s">
        <v>7</v>
      </c>
      <c r="B4819" t="s">
        <v>69</v>
      </c>
      <c r="C4819" t="s">
        <v>10</v>
      </c>
      <c r="D4819"/>
      <c r="E4819" s="8"/>
      <c r="F4819"/>
      <c r="G4819">
        <f>SUM(Tabuľka9[[#This Row],[Predpokladané spotrebované množstvo 07-12/2022]]*Tabuľka9[[#This Row],[Cena MJ S  DPH]])</f>
        <v>0</v>
      </c>
      <c r="H4819" s="1">
        <v>52757056</v>
      </c>
      <c r="I4819" t="str">
        <f>_xlfn.XLOOKUP(Tabuľka9[[#This Row],[IČO]],Zlúčenie1[IČO],Zlúčenie1[zariadenie_short])</f>
        <v>Harmónia LC</v>
      </c>
      <c r="J4819" t="str">
        <f>_xlfn.XLOOKUP(Tabuľka9[[#This Row],[IČO]],Zlúčenie1[IČO],Zlúčenie1[cis_obce.okres_skratka])</f>
        <v>LC</v>
      </c>
    </row>
    <row r="4820" spans="1:10" hidden="1" x14ac:dyDescent="0.25">
      <c r="A4820" t="s">
        <v>7</v>
      </c>
      <c r="B4820" t="s">
        <v>70</v>
      </c>
      <c r="C4820" t="s">
        <v>10</v>
      </c>
      <c r="D4820"/>
      <c r="E4820" s="8">
        <v>0.75</v>
      </c>
      <c r="F4820">
        <v>150</v>
      </c>
      <c r="G4820">
        <f>SUM(Tabuľka9[[#This Row],[Predpokladané spotrebované množstvo 07-12/2022]]*Tabuľka9[[#This Row],[Cena MJ S  DPH]])</f>
        <v>112.5</v>
      </c>
      <c r="H4820" s="1">
        <v>52757056</v>
      </c>
      <c r="I4820" t="str">
        <f>_xlfn.XLOOKUP(Tabuľka9[[#This Row],[IČO]],Zlúčenie1[IČO],Zlúčenie1[zariadenie_short])</f>
        <v>Harmónia LC</v>
      </c>
      <c r="J4820" t="str">
        <f>_xlfn.XLOOKUP(Tabuľka9[[#This Row],[IČO]],Zlúčenie1[IČO],Zlúčenie1[cis_obce.okres_skratka])</f>
        <v>LC</v>
      </c>
    </row>
    <row r="4821" spans="1:10" hidden="1" x14ac:dyDescent="0.25">
      <c r="A4821" t="s">
        <v>7</v>
      </c>
      <c r="B4821" t="s">
        <v>71</v>
      </c>
      <c r="C4821" t="s">
        <v>10</v>
      </c>
      <c r="D4821"/>
      <c r="E4821" s="8">
        <v>0.55000000000000004</v>
      </c>
      <c r="F4821">
        <v>3000</v>
      </c>
      <c r="G4821">
        <f>SUM(Tabuľka9[[#This Row],[Predpokladané spotrebované množstvo 07-12/2022]]*Tabuľka9[[#This Row],[Cena MJ S  DPH]])</f>
        <v>1650.0000000000002</v>
      </c>
      <c r="H4821" s="1">
        <v>52757056</v>
      </c>
      <c r="I4821" t="str">
        <f>_xlfn.XLOOKUP(Tabuľka9[[#This Row],[IČO]],Zlúčenie1[IČO],Zlúčenie1[zariadenie_short])</f>
        <v>Harmónia LC</v>
      </c>
      <c r="J4821" t="str">
        <f>_xlfn.XLOOKUP(Tabuľka9[[#This Row],[IČO]],Zlúčenie1[IČO],Zlúčenie1[cis_obce.okres_skratka])</f>
        <v>LC</v>
      </c>
    </row>
    <row r="4822" spans="1:10" hidden="1" x14ac:dyDescent="0.25">
      <c r="A4822" t="s">
        <v>7</v>
      </c>
      <c r="B4822" t="s">
        <v>72</v>
      </c>
      <c r="C4822" t="s">
        <v>10</v>
      </c>
      <c r="D4822"/>
      <c r="E4822" s="8">
        <v>0.5</v>
      </c>
      <c r="F4822">
        <v>6000</v>
      </c>
      <c r="G4822">
        <f>SUM(Tabuľka9[[#This Row],[Predpokladané spotrebované množstvo 07-12/2022]]*Tabuľka9[[#This Row],[Cena MJ S  DPH]])</f>
        <v>3000</v>
      </c>
      <c r="H4822" s="1">
        <v>52757056</v>
      </c>
      <c r="I4822" t="str">
        <f>_xlfn.XLOOKUP(Tabuľka9[[#This Row],[IČO]],Zlúčenie1[IČO],Zlúčenie1[zariadenie_short])</f>
        <v>Harmónia LC</v>
      </c>
      <c r="J4822" t="str">
        <f>_xlfn.XLOOKUP(Tabuľka9[[#This Row],[IČO]],Zlúčenie1[IČO],Zlúčenie1[cis_obce.okres_skratka])</f>
        <v>LC</v>
      </c>
    </row>
    <row r="4823" spans="1:10" hidden="1" x14ac:dyDescent="0.25">
      <c r="A4823" t="s">
        <v>7</v>
      </c>
      <c r="B4823" t="s">
        <v>73</v>
      </c>
      <c r="C4823" t="s">
        <v>10</v>
      </c>
      <c r="D4823"/>
      <c r="E4823" s="8"/>
      <c r="F4823"/>
      <c r="G4823">
        <f>SUM(Tabuľka9[[#This Row],[Predpokladané spotrebované množstvo 07-12/2022]]*Tabuľka9[[#This Row],[Cena MJ S  DPH]])</f>
        <v>0</v>
      </c>
      <c r="H4823" s="1">
        <v>52757056</v>
      </c>
      <c r="I4823" t="str">
        <f>_xlfn.XLOOKUP(Tabuľka9[[#This Row],[IČO]],Zlúčenie1[IČO],Zlúčenie1[zariadenie_short])</f>
        <v>Harmónia LC</v>
      </c>
      <c r="J4823" t="str">
        <f>_xlfn.XLOOKUP(Tabuľka9[[#This Row],[IČO]],Zlúčenie1[IČO],Zlúčenie1[cis_obce.okres_skratka])</f>
        <v>LC</v>
      </c>
    </row>
    <row r="4824" spans="1:10" hidden="1" x14ac:dyDescent="0.25">
      <c r="A4824" t="s">
        <v>7</v>
      </c>
      <c r="B4824" t="s">
        <v>74</v>
      </c>
      <c r="C4824" t="s">
        <v>10</v>
      </c>
      <c r="D4824"/>
      <c r="E4824" s="8"/>
      <c r="F4824"/>
      <c r="G4824">
        <f>SUM(Tabuľka9[[#This Row],[Predpokladané spotrebované množstvo 07-12/2022]]*Tabuľka9[[#This Row],[Cena MJ S  DPH]])</f>
        <v>0</v>
      </c>
      <c r="H4824" s="1">
        <v>52757056</v>
      </c>
      <c r="I4824" t="str">
        <f>_xlfn.XLOOKUP(Tabuľka9[[#This Row],[IČO]],Zlúčenie1[IČO],Zlúčenie1[zariadenie_short])</f>
        <v>Harmónia LC</v>
      </c>
      <c r="J4824" t="str">
        <f>_xlfn.XLOOKUP(Tabuľka9[[#This Row],[IČO]],Zlúčenie1[IČO],Zlúčenie1[cis_obce.okres_skratka])</f>
        <v>LC</v>
      </c>
    </row>
    <row r="4825" spans="1:10" hidden="1" x14ac:dyDescent="0.25">
      <c r="A4825" t="s">
        <v>7</v>
      </c>
      <c r="B4825" t="s">
        <v>75</v>
      </c>
      <c r="C4825" t="s">
        <v>10</v>
      </c>
      <c r="D4825"/>
      <c r="E4825" s="8"/>
      <c r="F4825"/>
      <c r="G4825">
        <f>SUM(Tabuľka9[[#This Row],[Predpokladané spotrebované množstvo 07-12/2022]]*Tabuľka9[[#This Row],[Cena MJ S  DPH]])</f>
        <v>0</v>
      </c>
      <c r="H4825" s="1">
        <v>52757056</v>
      </c>
      <c r="I4825" t="str">
        <f>_xlfn.XLOOKUP(Tabuľka9[[#This Row],[IČO]],Zlúčenie1[IČO],Zlúčenie1[zariadenie_short])</f>
        <v>Harmónia LC</v>
      </c>
      <c r="J4825" t="str">
        <f>_xlfn.XLOOKUP(Tabuľka9[[#This Row],[IČO]],Zlúčenie1[IČO],Zlúčenie1[cis_obce.okres_skratka])</f>
        <v>LC</v>
      </c>
    </row>
    <row r="4826" spans="1:10" hidden="1" x14ac:dyDescent="0.25">
      <c r="A4826" t="s">
        <v>7</v>
      </c>
      <c r="B4826" t="s">
        <v>76</v>
      </c>
      <c r="C4826" t="s">
        <v>10</v>
      </c>
      <c r="D4826"/>
      <c r="E4826" s="8"/>
      <c r="F4826"/>
      <c r="G4826">
        <f>SUM(Tabuľka9[[#This Row],[Predpokladané spotrebované množstvo 07-12/2022]]*Tabuľka9[[#This Row],[Cena MJ S  DPH]])</f>
        <v>0</v>
      </c>
      <c r="H4826" s="1">
        <v>52757056</v>
      </c>
      <c r="I4826" t="str">
        <f>_xlfn.XLOOKUP(Tabuľka9[[#This Row],[IČO]],Zlúčenie1[IČO],Zlúčenie1[zariadenie_short])</f>
        <v>Harmónia LC</v>
      </c>
      <c r="J4826" t="str">
        <f>_xlfn.XLOOKUP(Tabuľka9[[#This Row],[IČO]],Zlúčenie1[IČO],Zlúčenie1[cis_obce.okres_skratka])</f>
        <v>LC</v>
      </c>
    </row>
    <row r="4827" spans="1:10" hidden="1" x14ac:dyDescent="0.25">
      <c r="A4827" t="s">
        <v>7</v>
      </c>
      <c r="B4827" t="s">
        <v>77</v>
      </c>
      <c r="C4827" t="s">
        <v>10</v>
      </c>
      <c r="D4827"/>
      <c r="E4827" s="8"/>
      <c r="F4827"/>
      <c r="G4827">
        <f>SUM(Tabuľka9[[#This Row],[Predpokladané spotrebované množstvo 07-12/2022]]*Tabuľka9[[#This Row],[Cena MJ S  DPH]])</f>
        <v>0</v>
      </c>
      <c r="H4827" s="1">
        <v>52757056</v>
      </c>
      <c r="I4827" t="str">
        <f>_xlfn.XLOOKUP(Tabuľka9[[#This Row],[IČO]],Zlúčenie1[IČO],Zlúčenie1[zariadenie_short])</f>
        <v>Harmónia LC</v>
      </c>
      <c r="J4827" t="str">
        <f>_xlfn.XLOOKUP(Tabuľka9[[#This Row],[IČO]],Zlúčenie1[IČO],Zlúčenie1[cis_obce.okres_skratka])</f>
        <v>LC</v>
      </c>
    </row>
    <row r="4828" spans="1:10" hidden="1" x14ac:dyDescent="0.25">
      <c r="A4828" t="s">
        <v>78</v>
      </c>
      <c r="B4828" t="s">
        <v>79</v>
      </c>
      <c r="C4828" t="s">
        <v>16</v>
      </c>
      <c r="D4828"/>
      <c r="E4828" s="8">
        <v>8.4000000000000005E-2</v>
      </c>
      <c r="F4828">
        <v>21000</v>
      </c>
      <c r="G4828">
        <f>SUM(Tabuľka9[[#This Row],[Predpokladané spotrebované množstvo 07-12/2022]]*Tabuľka9[[#This Row],[Cena MJ S  DPH]])</f>
        <v>1764</v>
      </c>
      <c r="H4828" s="1">
        <v>52757056</v>
      </c>
      <c r="I4828" t="str">
        <f>_xlfn.XLOOKUP(Tabuľka9[[#This Row],[IČO]],Zlúčenie1[IČO],Zlúčenie1[zariadenie_short])</f>
        <v>Harmónia LC</v>
      </c>
      <c r="J4828" t="str">
        <f>_xlfn.XLOOKUP(Tabuľka9[[#This Row],[IČO]],Zlúčenie1[IČO],Zlúčenie1[cis_obce.okres_skratka])</f>
        <v>LC</v>
      </c>
    </row>
    <row r="4829" spans="1:10" hidden="1" x14ac:dyDescent="0.25">
      <c r="A4829" t="s">
        <v>78</v>
      </c>
      <c r="B4829" t="s">
        <v>80</v>
      </c>
      <c r="C4829" t="s">
        <v>16</v>
      </c>
      <c r="D4829"/>
      <c r="E4829" s="8"/>
      <c r="F4829"/>
      <c r="G4829">
        <f>SUM(Tabuľka9[[#This Row],[Predpokladané spotrebované množstvo 07-12/2022]]*Tabuľka9[[#This Row],[Cena MJ S  DPH]])</f>
        <v>0</v>
      </c>
      <c r="H4829" s="1">
        <v>52757056</v>
      </c>
      <c r="I4829" t="str">
        <f>_xlfn.XLOOKUP(Tabuľka9[[#This Row],[IČO]],Zlúčenie1[IČO],Zlúčenie1[zariadenie_short])</f>
        <v>Harmónia LC</v>
      </c>
      <c r="J4829" t="str">
        <f>_xlfn.XLOOKUP(Tabuľka9[[#This Row],[IČO]],Zlúčenie1[IČO],Zlúčenie1[cis_obce.okres_skratka])</f>
        <v>LC</v>
      </c>
    </row>
    <row r="4830" spans="1:10" x14ac:dyDescent="0.25">
      <c r="A4830" s="9" t="s">
        <v>81</v>
      </c>
      <c r="B4830" s="9" t="s">
        <v>82</v>
      </c>
      <c r="C4830" s="9" t="s">
        <v>10</v>
      </c>
      <c r="F4830" s="9">
        <v>300</v>
      </c>
      <c r="G4830" s="9">
        <f>SUM(Tabuľka9[[#This Row],[Predpokladané spotrebované množstvo 07-12/2022]]*Tabuľka9[[#This Row],[Cena MJ S  DPH]])</f>
        <v>0</v>
      </c>
      <c r="H4830" s="12">
        <v>52757056</v>
      </c>
      <c r="I4830" s="9" t="str">
        <f>_xlfn.XLOOKUP(Tabuľka9[[#This Row],[IČO]],Zlúčenie1[IČO],Zlúčenie1[zariadenie_short])</f>
        <v>Harmónia LC</v>
      </c>
      <c r="J4830" s="9" t="str">
        <f>_xlfn.XLOOKUP(Tabuľka9[[#This Row],[IČO]],Zlúčenie1[IČO],Zlúčenie1[cis_obce.okres_skratka])</f>
        <v>LC</v>
      </c>
    </row>
    <row r="4831" spans="1:10" x14ac:dyDescent="0.25">
      <c r="A4831" s="9" t="s">
        <v>81</v>
      </c>
      <c r="B4831" s="9" t="s">
        <v>83</v>
      </c>
      <c r="C4831" s="9" t="s">
        <v>10</v>
      </c>
      <c r="F4831" s="9">
        <v>300</v>
      </c>
      <c r="G4831" s="9">
        <f>SUM(Tabuľka9[[#This Row],[Predpokladané spotrebované množstvo 07-12/2022]]*Tabuľka9[[#This Row],[Cena MJ S  DPH]])</f>
        <v>0</v>
      </c>
      <c r="H4831" s="12">
        <v>52757056</v>
      </c>
      <c r="I4831" s="9" t="str">
        <f>_xlfn.XLOOKUP(Tabuľka9[[#This Row],[IČO]],Zlúčenie1[IČO],Zlúčenie1[zariadenie_short])</f>
        <v>Harmónia LC</v>
      </c>
      <c r="J4831" s="9" t="str">
        <f>_xlfn.XLOOKUP(Tabuľka9[[#This Row],[IČO]],Zlúčenie1[IČO],Zlúčenie1[cis_obce.okres_skratka])</f>
        <v>LC</v>
      </c>
    </row>
    <row r="4832" spans="1:10" x14ac:dyDescent="0.25">
      <c r="A4832" s="9" t="s">
        <v>81</v>
      </c>
      <c r="B4832" s="9" t="s">
        <v>84</v>
      </c>
      <c r="C4832" s="9" t="s">
        <v>10</v>
      </c>
      <c r="F4832" s="9">
        <v>160</v>
      </c>
      <c r="G4832" s="9">
        <f>SUM(Tabuľka9[[#This Row],[Predpokladané spotrebované množstvo 07-12/2022]]*Tabuľka9[[#This Row],[Cena MJ S  DPH]])</f>
        <v>0</v>
      </c>
      <c r="H4832" s="12">
        <v>52757056</v>
      </c>
      <c r="I4832" s="9" t="str">
        <f>_xlfn.XLOOKUP(Tabuľka9[[#This Row],[IČO]],Zlúčenie1[IČO],Zlúčenie1[zariadenie_short])</f>
        <v>Harmónia LC</v>
      </c>
      <c r="J4832" s="9" t="str">
        <f>_xlfn.XLOOKUP(Tabuľka9[[#This Row],[IČO]],Zlúčenie1[IČO],Zlúčenie1[cis_obce.okres_skratka])</f>
        <v>LC</v>
      </c>
    </row>
    <row r="4833" spans="1:10" x14ac:dyDescent="0.25">
      <c r="A4833" s="9" t="s">
        <v>81</v>
      </c>
      <c r="B4833" s="9" t="s">
        <v>85</v>
      </c>
      <c r="C4833" s="9" t="s">
        <v>10</v>
      </c>
      <c r="F4833" s="9">
        <v>1700</v>
      </c>
      <c r="G4833" s="9">
        <f>SUM(Tabuľka9[[#This Row],[Predpokladané spotrebované množstvo 07-12/2022]]*Tabuľka9[[#This Row],[Cena MJ S  DPH]])</f>
        <v>0</v>
      </c>
      <c r="H4833" s="12">
        <v>52757056</v>
      </c>
      <c r="I4833" s="9" t="str">
        <f>_xlfn.XLOOKUP(Tabuľka9[[#This Row],[IČO]],Zlúčenie1[IČO],Zlúčenie1[zariadenie_short])</f>
        <v>Harmónia LC</v>
      </c>
      <c r="J4833" s="9" t="str">
        <f>_xlfn.XLOOKUP(Tabuľka9[[#This Row],[IČO]],Zlúčenie1[IČO],Zlúčenie1[cis_obce.okres_skratka])</f>
        <v>LC</v>
      </c>
    </row>
    <row r="4834" spans="1:10" hidden="1" x14ac:dyDescent="0.25">
      <c r="A4834" t="s">
        <v>81</v>
      </c>
      <c r="B4834" t="s">
        <v>86</v>
      </c>
      <c r="C4834" t="s">
        <v>10</v>
      </c>
      <c r="D4834"/>
      <c r="E4834" s="8">
        <v>2.99</v>
      </c>
      <c r="F4834"/>
      <c r="G4834">
        <f>SUM(Tabuľka9[[#This Row],[Predpokladané spotrebované množstvo 07-12/2022]]*Tabuľka9[[#This Row],[Cena MJ S  DPH]])</f>
        <v>0</v>
      </c>
      <c r="H4834" s="1">
        <v>52757056</v>
      </c>
      <c r="I4834" t="str">
        <f>_xlfn.XLOOKUP(Tabuľka9[[#This Row],[IČO]],Zlúčenie1[IČO],Zlúčenie1[zariadenie_short])</f>
        <v>Harmónia LC</v>
      </c>
      <c r="J4834" t="str">
        <f>_xlfn.XLOOKUP(Tabuľka9[[#This Row],[IČO]],Zlúčenie1[IČO],Zlúčenie1[cis_obce.okres_skratka])</f>
        <v>LC</v>
      </c>
    </row>
    <row r="4835" spans="1:10" hidden="1" x14ac:dyDescent="0.25">
      <c r="A4835" t="s">
        <v>81</v>
      </c>
      <c r="B4835" t="s">
        <v>87</v>
      </c>
      <c r="C4835" t="s">
        <v>10</v>
      </c>
      <c r="D4835"/>
      <c r="E4835" s="8"/>
      <c r="F4835"/>
      <c r="G4835">
        <f>SUM(Tabuľka9[[#This Row],[Predpokladané spotrebované množstvo 07-12/2022]]*Tabuľka9[[#This Row],[Cena MJ S  DPH]])</f>
        <v>0</v>
      </c>
      <c r="H4835" s="1">
        <v>52757056</v>
      </c>
      <c r="I4835" t="str">
        <f>_xlfn.XLOOKUP(Tabuľka9[[#This Row],[IČO]],Zlúčenie1[IČO],Zlúčenie1[zariadenie_short])</f>
        <v>Harmónia LC</v>
      </c>
      <c r="J4835" t="str">
        <f>_xlfn.XLOOKUP(Tabuľka9[[#This Row],[IČO]],Zlúčenie1[IČO],Zlúčenie1[cis_obce.okres_skratka])</f>
        <v>LC</v>
      </c>
    </row>
    <row r="4836" spans="1:10" hidden="1" x14ac:dyDescent="0.25">
      <c r="A4836" t="s">
        <v>81</v>
      </c>
      <c r="B4836" t="s">
        <v>88</v>
      </c>
      <c r="C4836" t="s">
        <v>10</v>
      </c>
      <c r="D4836"/>
      <c r="E4836" s="8"/>
      <c r="F4836"/>
      <c r="G4836">
        <f>SUM(Tabuľka9[[#This Row],[Predpokladané spotrebované množstvo 07-12/2022]]*Tabuľka9[[#This Row],[Cena MJ S  DPH]])</f>
        <v>0</v>
      </c>
      <c r="H4836" s="1">
        <v>52757056</v>
      </c>
      <c r="I4836" t="str">
        <f>_xlfn.XLOOKUP(Tabuľka9[[#This Row],[IČO]],Zlúčenie1[IČO],Zlúčenie1[zariadenie_short])</f>
        <v>Harmónia LC</v>
      </c>
      <c r="J4836" t="str">
        <f>_xlfn.XLOOKUP(Tabuľka9[[#This Row],[IČO]],Zlúčenie1[IČO],Zlúčenie1[cis_obce.okres_skratka])</f>
        <v>LC</v>
      </c>
    </row>
    <row r="4837" spans="1:10" hidden="1" x14ac:dyDescent="0.25">
      <c r="A4837" t="s">
        <v>81</v>
      </c>
      <c r="B4837" t="s">
        <v>89</v>
      </c>
      <c r="C4837" t="s">
        <v>10</v>
      </c>
      <c r="D4837"/>
      <c r="E4837" s="8"/>
      <c r="F4837"/>
      <c r="G4837">
        <f>SUM(Tabuľka9[[#This Row],[Predpokladané spotrebované množstvo 07-12/2022]]*Tabuľka9[[#This Row],[Cena MJ S  DPH]])</f>
        <v>0</v>
      </c>
      <c r="H4837" s="1">
        <v>52757056</v>
      </c>
      <c r="I4837" t="str">
        <f>_xlfn.XLOOKUP(Tabuľka9[[#This Row],[IČO]],Zlúčenie1[IČO],Zlúčenie1[zariadenie_short])</f>
        <v>Harmónia LC</v>
      </c>
      <c r="J4837" t="str">
        <f>_xlfn.XLOOKUP(Tabuľka9[[#This Row],[IČO]],Zlúčenie1[IČO],Zlúčenie1[cis_obce.okres_skratka])</f>
        <v>LC</v>
      </c>
    </row>
    <row r="4838" spans="1:10" hidden="1" x14ac:dyDescent="0.25">
      <c r="A4838" t="s">
        <v>90</v>
      </c>
      <c r="B4838" t="s">
        <v>91</v>
      </c>
      <c r="C4838" t="s">
        <v>10</v>
      </c>
      <c r="D4838"/>
      <c r="E4838" s="8">
        <v>0.69199999999999995</v>
      </c>
      <c r="F4838">
        <v>6800</v>
      </c>
      <c r="G4838">
        <f>SUM(Tabuľka9[[#This Row],[Predpokladané spotrebované množstvo 07-12/2022]]*Tabuľka9[[#This Row],[Cena MJ S  DPH]])</f>
        <v>4705.5999999999995</v>
      </c>
      <c r="H4838" s="1">
        <v>52757056</v>
      </c>
      <c r="I4838" t="str">
        <f>_xlfn.XLOOKUP(Tabuľka9[[#This Row],[IČO]],Zlúčenie1[IČO],Zlúčenie1[zariadenie_short])</f>
        <v>Harmónia LC</v>
      </c>
      <c r="J4838" t="str">
        <f>_xlfn.XLOOKUP(Tabuľka9[[#This Row],[IČO]],Zlúčenie1[IČO],Zlúčenie1[cis_obce.okres_skratka])</f>
        <v>LC</v>
      </c>
    </row>
    <row r="4839" spans="1:10" hidden="1" x14ac:dyDescent="0.25">
      <c r="A4839" t="s">
        <v>92</v>
      </c>
      <c r="B4839" t="s">
        <v>93</v>
      </c>
      <c r="C4839" t="s">
        <v>10</v>
      </c>
      <c r="D4839"/>
      <c r="E4839" s="8">
        <v>1.1659999999999999</v>
      </c>
      <c r="F4839"/>
      <c r="G4839">
        <f>SUM(Tabuľka9[[#This Row],[Predpokladané spotrebované množstvo 07-12/2022]]*Tabuľka9[[#This Row],[Cena MJ S  DPH]])</f>
        <v>0</v>
      </c>
      <c r="H4839" s="1">
        <v>52757056</v>
      </c>
      <c r="I4839" t="str">
        <f>_xlfn.XLOOKUP(Tabuľka9[[#This Row],[IČO]],Zlúčenie1[IČO],Zlúčenie1[zariadenie_short])</f>
        <v>Harmónia LC</v>
      </c>
      <c r="J4839" t="str">
        <f>_xlfn.XLOOKUP(Tabuľka9[[#This Row],[IČO]],Zlúčenie1[IČO],Zlúčenie1[cis_obce.okres_skratka])</f>
        <v>LC</v>
      </c>
    </row>
    <row r="4840" spans="1:10" hidden="1" x14ac:dyDescent="0.25">
      <c r="A4840" t="s">
        <v>92</v>
      </c>
      <c r="B4840" t="s">
        <v>94</v>
      </c>
      <c r="C4840" t="s">
        <v>10</v>
      </c>
      <c r="D4840"/>
      <c r="E4840" s="8"/>
      <c r="F4840"/>
      <c r="G4840">
        <f>SUM(Tabuľka9[[#This Row],[Predpokladané spotrebované množstvo 07-12/2022]]*Tabuľka9[[#This Row],[Cena MJ S  DPH]])</f>
        <v>0</v>
      </c>
      <c r="H4840" s="1">
        <v>52757056</v>
      </c>
      <c r="I4840" t="str">
        <f>_xlfn.XLOOKUP(Tabuľka9[[#This Row],[IČO]],Zlúčenie1[IČO],Zlúčenie1[zariadenie_short])</f>
        <v>Harmónia LC</v>
      </c>
      <c r="J4840" t="str">
        <f>_xlfn.XLOOKUP(Tabuľka9[[#This Row],[IČO]],Zlúčenie1[IČO],Zlúčenie1[cis_obce.okres_skratka])</f>
        <v>LC</v>
      </c>
    </row>
    <row r="4841" spans="1:10" hidden="1" x14ac:dyDescent="0.25">
      <c r="A4841" t="s">
        <v>92</v>
      </c>
      <c r="B4841" t="s">
        <v>95</v>
      </c>
      <c r="C4841" t="s">
        <v>10</v>
      </c>
      <c r="D4841"/>
      <c r="E4841" s="8">
        <v>1.462</v>
      </c>
      <c r="F4841"/>
      <c r="G4841">
        <f>SUM(Tabuľka9[[#This Row],[Predpokladané spotrebované množstvo 07-12/2022]]*Tabuľka9[[#This Row],[Cena MJ S  DPH]])</f>
        <v>0</v>
      </c>
      <c r="H4841" s="1">
        <v>52757056</v>
      </c>
      <c r="I4841" t="str">
        <f>_xlfn.XLOOKUP(Tabuľka9[[#This Row],[IČO]],Zlúčenie1[IČO],Zlúčenie1[zariadenie_short])</f>
        <v>Harmónia LC</v>
      </c>
      <c r="J4841" t="str">
        <f>_xlfn.XLOOKUP(Tabuľka9[[#This Row],[IČO]],Zlúčenie1[IČO],Zlúčenie1[cis_obce.okres_skratka])</f>
        <v>LC</v>
      </c>
    </row>
    <row r="4842" spans="1:10" hidden="1" x14ac:dyDescent="0.25">
      <c r="A4842" t="s">
        <v>92</v>
      </c>
      <c r="B4842" t="s">
        <v>96</v>
      </c>
      <c r="C4842" t="s">
        <v>10</v>
      </c>
      <c r="D4842"/>
      <c r="E4842" s="8"/>
      <c r="F4842"/>
      <c r="G4842">
        <f>SUM(Tabuľka9[[#This Row],[Predpokladané spotrebované množstvo 07-12/2022]]*Tabuľka9[[#This Row],[Cena MJ S  DPH]])</f>
        <v>0</v>
      </c>
      <c r="H4842" s="1">
        <v>52757056</v>
      </c>
      <c r="I4842" t="str">
        <f>_xlfn.XLOOKUP(Tabuľka9[[#This Row],[IČO]],Zlúčenie1[IČO],Zlúčenie1[zariadenie_short])</f>
        <v>Harmónia LC</v>
      </c>
      <c r="J4842" t="str">
        <f>_xlfn.XLOOKUP(Tabuľka9[[#This Row],[IČO]],Zlúčenie1[IČO],Zlúčenie1[cis_obce.okres_skratka])</f>
        <v>LC</v>
      </c>
    </row>
    <row r="4843" spans="1:10" hidden="1" x14ac:dyDescent="0.25">
      <c r="A4843" t="s">
        <v>92</v>
      </c>
      <c r="B4843" t="s">
        <v>97</v>
      </c>
      <c r="C4843" t="s">
        <v>10</v>
      </c>
      <c r="D4843"/>
      <c r="E4843" s="8">
        <v>2.0640000000000001</v>
      </c>
      <c r="F4843">
        <v>80</v>
      </c>
      <c r="G4843">
        <f>SUM(Tabuľka9[[#This Row],[Predpokladané spotrebované množstvo 07-12/2022]]*Tabuľka9[[#This Row],[Cena MJ S  DPH]])</f>
        <v>165.12</v>
      </c>
      <c r="H4843" s="1">
        <v>52757056</v>
      </c>
      <c r="I4843" t="str">
        <f>_xlfn.XLOOKUP(Tabuľka9[[#This Row],[IČO]],Zlúčenie1[IČO],Zlúčenie1[zariadenie_short])</f>
        <v>Harmónia LC</v>
      </c>
      <c r="J4843" t="str">
        <f>_xlfn.XLOOKUP(Tabuľka9[[#This Row],[IČO]],Zlúčenie1[IČO],Zlúčenie1[cis_obce.okres_skratka])</f>
        <v>LC</v>
      </c>
    </row>
    <row r="4844" spans="1:10" hidden="1" x14ac:dyDescent="0.25">
      <c r="A4844" t="s">
        <v>92</v>
      </c>
      <c r="B4844" t="s">
        <v>98</v>
      </c>
      <c r="C4844" t="s">
        <v>10</v>
      </c>
      <c r="D4844"/>
      <c r="E4844" s="8">
        <v>1.72</v>
      </c>
      <c r="F4844">
        <v>70</v>
      </c>
      <c r="G4844">
        <f>SUM(Tabuľka9[[#This Row],[Predpokladané spotrebované množstvo 07-12/2022]]*Tabuľka9[[#This Row],[Cena MJ S  DPH]])</f>
        <v>120.39999999999999</v>
      </c>
      <c r="H4844" s="1">
        <v>52757056</v>
      </c>
      <c r="I4844" t="str">
        <f>_xlfn.XLOOKUP(Tabuľka9[[#This Row],[IČO]],Zlúčenie1[IČO],Zlúčenie1[zariadenie_short])</f>
        <v>Harmónia LC</v>
      </c>
      <c r="J4844" t="str">
        <f>_xlfn.XLOOKUP(Tabuľka9[[#This Row],[IČO]],Zlúčenie1[IČO],Zlúčenie1[cis_obce.okres_skratka])</f>
        <v>LC</v>
      </c>
    </row>
    <row r="4845" spans="1:10" hidden="1" x14ac:dyDescent="0.25">
      <c r="A4845" t="s">
        <v>92</v>
      </c>
      <c r="B4845" t="s">
        <v>99</v>
      </c>
      <c r="C4845" t="s">
        <v>45</v>
      </c>
      <c r="D4845"/>
      <c r="E4845" s="8"/>
      <c r="F4845"/>
      <c r="G4845">
        <f>SUM(Tabuľka9[[#This Row],[Predpokladané spotrebované množstvo 07-12/2022]]*Tabuľka9[[#This Row],[Cena MJ S  DPH]])</f>
        <v>0</v>
      </c>
      <c r="H4845" s="1">
        <v>52757056</v>
      </c>
      <c r="I4845" t="str">
        <f>_xlfn.XLOOKUP(Tabuľka9[[#This Row],[IČO]],Zlúčenie1[IČO],Zlúčenie1[zariadenie_short])</f>
        <v>Harmónia LC</v>
      </c>
      <c r="J4845" t="str">
        <f>_xlfn.XLOOKUP(Tabuľka9[[#This Row],[IČO]],Zlúčenie1[IČO],Zlúčenie1[cis_obce.okres_skratka])</f>
        <v>LC</v>
      </c>
    </row>
    <row r="4846" spans="1:10" hidden="1" x14ac:dyDescent="0.25">
      <c r="A4846" t="s">
        <v>92</v>
      </c>
      <c r="B4846" t="s">
        <v>100</v>
      </c>
      <c r="C4846" t="s">
        <v>10</v>
      </c>
      <c r="D4846"/>
      <c r="E4846" s="8"/>
      <c r="F4846"/>
      <c r="G4846">
        <f>SUM(Tabuľka9[[#This Row],[Predpokladané spotrebované množstvo 07-12/2022]]*Tabuľka9[[#This Row],[Cena MJ S  DPH]])</f>
        <v>0</v>
      </c>
      <c r="H4846" s="1">
        <v>52757056</v>
      </c>
      <c r="I4846" t="str">
        <f>_xlfn.XLOOKUP(Tabuľka9[[#This Row],[IČO]],Zlúčenie1[IČO],Zlúčenie1[zariadenie_short])</f>
        <v>Harmónia LC</v>
      </c>
      <c r="J4846" t="str">
        <f>_xlfn.XLOOKUP(Tabuľka9[[#This Row],[IČO]],Zlúčenie1[IČO],Zlúčenie1[cis_obce.okres_skratka])</f>
        <v>LC</v>
      </c>
    </row>
    <row r="4847" spans="1:10" hidden="1" x14ac:dyDescent="0.25">
      <c r="A4847" t="s">
        <v>92</v>
      </c>
      <c r="B4847" t="s">
        <v>101</v>
      </c>
      <c r="C4847" t="s">
        <v>45</v>
      </c>
      <c r="D4847"/>
      <c r="E4847" s="8"/>
      <c r="F4847"/>
      <c r="G4847">
        <f>SUM(Tabuľka9[[#This Row],[Predpokladané spotrebované množstvo 07-12/2022]]*Tabuľka9[[#This Row],[Cena MJ S  DPH]])</f>
        <v>0</v>
      </c>
      <c r="H4847" s="1">
        <v>52757056</v>
      </c>
      <c r="I4847" t="str">
        <f>_xlfn.XLOOKUP(Tabuľka9[[#This Row],[IČO]],Zlúčenie1[IČO],Zlúčenie1[zariadenie_short])</f>
        <v>Harmónia LC</v>
      </c>
      <c r="J4847" t="str">
        <f>_xlfn.XLOOKUP(Tabuľka9[[#This Row],[IČO]],Zlúčenie1[IČO],Zlúčenie1[cis_obce.okres_skratka])</f>
        <v>LC</v>
      </c>
    </row>
    <row r="4848" spans="1:10" hidden="1" x14ac:dyDescent="0.25">
      <c r="A4848" t="s">
        <v>92</v>
      </c>
      <c r="B4848" t="s">
        <v>102</v>
      </c>
      <c r="C4848" t="s">
        <v>10</v>
      </c>
      <c r="D4848"/>
      <c r="E4848" s="8"/>
      <c r="F4848"/>
      <c r="G4848">
        <f>SUM(Tabuľka9[[#This Row],[Predpokladané spotrebované množstvo 07-12/2022]]*Tabuľka9[[#This Row],[Cena MJ S  DPH]])</f>
        <v>0</v>
      </c>
      <c r="H4848" s="1">
        <v>52757056</v>
      </c>
      <c r="I4848" t="str">
        <f>_xlfn.XLOOKUP(Tabuľka9[[#This Row],[IČO]],Zlúčenie1[IČO],Zlúčenie1[zariadenie_short])</f>
        <v>Harmónia LC</v>
      </c>
      <c r="J4848" t="str">
        <f>_xlfn.XLOOKUP(Tabuľka9[[#This Row],[IČO]],Zlúčenie1[IČO],Zlúčenie1[cis_obce.okres_skratka])</f>
        <v>LC</v>
      </c>
    </row>
    <row r="4849" spans="1:10" hidden="1" x14ac:dyDescent="0.25">
      <c r="A4849" t="s">
        <v>92</v>
      </c>
      <c r="B4849" t="s">
        <v>103</v>
      </c>
      <c r="C4849" t="s">
        <v>10</v>
      </c>
      <c r="D4849"/>
      <c r="E4849" s="8"/>
      <c r="F4849"/>
      <c r="G4849">
        <f>SUM(Tabuľka9[[#This Row],[Predpokladané spotrebované množstvo 07-12/2022]]*Tabuľka9[[#This Row],[Cena MJ S  DPH]])</f>
        <v>0</v>
      </c>
      <c r="H4849" s="1">
        <v>52757056</v>
      </c>
      <c r="I4849" t="str">
        <f>_xlfn.XLOOKUP(Tabuľka9[[#This Row],[IČO]],Zlúčenie1[IČO],Zlúčenie1[zariadenie_short])</f>
        <v>Harmónia LC</v>
      </c>
      <c r="J4849" t="str">
        <f>_xlfn.XLOOKUP(Tabuľka9[[#This Row],[IČO]],Zlúčenie1[IČO],Zlúčenie1[cis_obce.okres_skratka])</f>
        <v>LC</v>
      </c>
    </row>
    <row r="4850" spans="1:10" hidden="1" x14ac:dyDescent="0.25">
      <c r="A4850" t="s">
        <v>90</v>
      </c>
      <c r="B4850" t="s">
        <v>104</v>
      </c>
      <c r="C4850" t="s">
        <v>45</v>
      </c>
      <c r="D4850"/>
      <c r="E4850" s="8"/>
      <c r="F4850"/>
      <c r="G4850">
        <f>SUM(Tabuľka9[[#This Row],[Predpokladané spotrebované množstvo 07-12/2022]]*Tabuľka9[[#This Row],[Cena MJ S  DPH]])</f>
        <v>0</v>
      </c>
      <c r="H4850" s="1">
        <v>52757056</v>
      </c>
      <c r="I4850" t="str">
        <f>_xlfn.XLOOKUP(Tabuľka9[[#This Row],[IČO]],Zlúčenie1[IČO],Zlúčenie1[zariadenie_short])</f>
        <v>Harmónia LC</v>
      </c>
      <c r="J4850" t="str">
        <f>_xlfn.XLOOKUP(Tabuľka9[[#This Row],[IČO]],Zlúčenie1[IČO],Zlúčenie1[cis_obce.okres_skratka])</f>
        <v>LC</v>
      </c>
    </row>
    <row r="4851" spans="1:10" hidden="1" x14ac:dyDescent="0.25">
      <c r="A4851" t="s">
        <v>92</v>
      </c>
      <c r="B4851" t="s">
        <v>105</v>
      </c>
      <c r="C4851" t="s">
        <v>10</v>
      </c>
      <c r="D4851"/>
      <c r="E4851" s="8"/>
      <c r="F4851"/>
      <c r="G4851">
        <f>SUM(Tabuľka9[[#This Row],[Predpokladané spotrebované množstvo 07-12/2022]]*Tabuľka9[[#This Row],[Cena MJ S  DPH]])</f>
        <v>0</v>
      </c>
      <c r="H4851" s="1">
        <v>52757056</v>
      </c>
      <c r="I4851" t="str">
        <f>_xlfn.XLOOKUP(Tabuľka9[[#This Row],[IČO]],Zlúčenie1[IČO],Zlúčenie1[zariadenie_short])</f>
        <v>Harmónia LC</v>
      </c>
      <c r="J4851" t="str">
        <f>_xlfn.XLOOKUP(Tabuľka9[[#This Row],[IČO]],Zlúčenie1[IČO],Zlúčenie1[cis_obce.okres_skratka])</f>
        <v>LC</v>
      </c>
    </row>
    <row r="4852" spans="1:10" hidden="1" x14ac:dyDescent="0.25">
      <c r="A4852" t="s">
        <v>92</v>
      </c>
      <c r="B4852" t="s">
        <v>106</v>
      </c>
      <c r="C4852" t="s">
        <v>10</v>
      </c>
      <c r="D4852"/>
      <c r="E4852" s="8"/>
      <c r="F4852"/>
      <c r="G4852">
        <f>SUM(Tabuľka9[[#This Row],[Predpokladané spotrebované množstvo 07-12/2022]]*Tabuľka9[[#This Row],[Cena MJ S  DPH]])</f>
        <v>0</v>
      </c>
      <c r="H4852" s="1">
        <v>52757056</v>
      </c>
      <c r="I4852" t="str">
        <f>_xlfn.XLOOKUP(Tabuľka9[[#This Row],[IČO]],Zlúčenie1[IČO],Zlúčenie1[zariadenie_short])</f>
        <v>Harmónia LC</v>
      </c>
      <c r="J4852" t="str">
        <f>_xlfn.XLOOKUP(Tabuľka9[[#This Row],[IČO]],Zlúčenie1[IČO],Zlúčenie1[cis_obce.okres_skratka])</f>
        <v>LC</v>
      </c>
    </row>
    <row r="4853" spans="1:10" hidden="1" x14ac:dyDescent="0.25">
      <c r="A4853" t="s">
        <v>92</v>
      </c>
      <c r="B4853" t="s">
        <v>107</v>
      </c>
      <c r="C4853" t="s">
        <v>10</v>
      </c>
      <c r="D4853"/>
      <c r="E4853" s="8">
        <v>1.232</v>
      </c>
      <c r="F4853">
        <v>180</v>
      </c>
      <c r="G4853">
        <f>SUM(Tabuľka9[[#This Row],[Predpokladané spotrebované množstvo 07-12/2022]]*Tabuľka9[[#This Row],[Cena MJ S  DPH]])</f>
        <v>221.76</v>
      </c>
      <c r="H4853" s="1">
        <v>52757056</v>
      </c>
      <c r="I4853" t="str">
        <f>_xlfn.XLOOKUP(Tabuľka9[[#This Row],[IČO]],Zlúčenie1[IČO],Zlúčenie1[zariadenie_short])</f>
        <v>Harmónia LC</v>
      </c>
      <c r="J4853" t="str">
        <f>_xlfn.XLOOKUP(Tabuľka9[[#This Row],[IČO]],Zlúčenie1[IČO],Zlúčenie1[cis_obce.okres_skratka])</f>
        <v>LC</v>
      </c>
    </row>
    <row r="4854" spans="1:10" hidden="1" x14ac:dyDescent="0.25">
      <c r="A4854" t="s">
        <v>92</v>
      </c>
      <c r="B4854" t="s">
        <v>108</v>
      </c>
      <c r="C4854" t="s">
        <v>10</v>
      </c>
      <c r="D4854"/>
      <c r="E4854" s="8">
        <v>9.32</v>
      </c>
      <c r="F4854">
        <v>250</v>
      </c>
      <c r="G4854">
        <f>SUM(Tabuľka9[[#This Row],[Predpokladané spotrebované množstvo 07-12/2022]]*Tabuľka9[[#This Row],[Cena MJ S  DPH]])</f>
        <v>2330</v>
      </c>
      <c r="H4854" s="1">
        <v>52757056</v>
      </c>
      <c r="I4854" t="str">
        <f>_xlfn.XLOOKUP(Tabuľka9[[#This Row],[IČO]],Zlúčenie1[IČO],Zlúčenie1[zariadenie_short])</f>
        <v>Harmónia LC</v>
      </c>
      <c r="J4854" t="str">
        <f>_xlfn.XLOOKUP(Tabuľka9[[#This Row],[IČO]],Zlúčenie1[IČO],Zlúčenie1[cis_obce.okres_skratka])</f>
        <v>LC</v>
      </c>
    </row>
    <row r="4855" spans="1:10" hidden="1" x14ac:dyDescent="0.25">
      <c r="A4855" t="s">
        <v>92</v>
      </c>
      <c r="B4855" t="s">
        <v>109</v>
      </c>
      <c r="C4855" t="s">
        <v>45</v>
      </c>
      <c r="D4855"/>
      <c r="E4855" s="8">
        <v>3.1150000000000002</v>
      </c>
      <c r="F4855">
        <v>40</v>
      </c>
      <c r="G4855">
        <f>SUM(Tabuľka9[[#This Row],[Predpokladané spotrebované množstvo 07-12/2022]]*Tabuľka9[[#This Row],[Cena MJ S  DPH]])</f>
        <v>124.60000000000001</v>
      </c>
      <c r="H4855" s="1">
        <v>52757056</v>
      </c>
      <c r="I4855" t="str">
        <f>_xlfn.XLOOKUP(Tabuľka9[[#This Row],[IČO]],Zlúčenie1[IČO],Zlúčenie1[zariadenie_short])</f>
        <v>Harmónia LC</v>
      </c>
      <c r="J4855" t="str">
        <f>_xlfn.XLOOKUP(Tabuľka9[[#This Row],[IČO]],Zlúčenie1[IČO],Zlúčenie1[cis_obce.okres_skratka])</f>
        <v>LC</v>
      </c>
    </row>
    <row r="4856" spans="1:10" hidden="1" x14ac:dyDescent="0.25">
      <c r="A4856" t="s">
        <v>92</v>
      </c>
      <c r="B4856" t="s">
        <v>110</v>
      </c>
      <c r="C4856" t="s">
        <v>10</v>
      </c>
      <c r="D4856"/>
      <c r="E4856" s="8"/>
      <c r="F4856"/>
      <c r="G4856">
        <f>SUM(Tabuľka9[[#This Row],[Predpokladané spotrebované množstvo 07-12/2022]]*Tabuľka9[[#This Row],[Cena MJ S  DPH]])</f>
        <v>0</v>
      </c>
      <c r="H4856" s="1">
        <v>52757056</v>
      </c>
      <c r="I4856" t="str">
        <f>_xlfn.XLOOKUP(Tabuľka9[[#This Row],[IČO]],Zlúčenie1[IČO],Zlúčenie1[zariadenie_short])</f>
        <v>Harmónia LC</v>
      </c>
      <c r="J4856" t="str">
        <f>_xlfn.XLOOKUP(Tabuľka9[[#This Row],[IČO]],Zlúčenie1[IČO],Zlúčenie1[cis_obce.okres_skratka])</f>
        <v>LC</v>
      </c>
    </row>
    <row r="4857" spans="1:10" hidden="1" x14ac:dyDescent="0.25">
      <c r="A4857" t="s">
        <v>92</v>
      </c>
      <c r="B4857" t="s">
        <v>111</v>
      </c>
      <c r="C4857" t="s">
        <v>10</v>
      </c>
      <c r="D4857"/>
      <c r="E4857" s="8">
        <v>4.7880000000000003</v>
      </c>
      <c r="F4857">
        <v>240</v>
      </c>
      <c r="G4857">
        <f>SUM(Tabuľka9[[#This Row],[Predpokladané spotrebované množstvo 07-12/2022]]*Tabuľka9[[#This Row],[Cena MJ S  DPH]])</f>
        <v>1149.1200000000001</v>
      </c>
      <c r="H4857" s="1">
        <v>52757056</v>
      </c>
      <c r="I4857" t="str">
        <f>_xlfn.XLOOKUP(Tabuľka9[[#This Row],[IČO]],Zlúčenie1[IČO],Zlúčenie1[zariadenie_short])</f>
        <v>Harmónia LC</v>
      </c>
      <c r="J4857" t="str">
        <f>_xlfn.XLOOKUP(Tabuľka9[[#This Row],[IČO]],Zlúčenie1[IČO],Zlúčenie1[cis_obce.okres_skratka])</f>
        <v>LC</v>
      </c>
    </row>
    <row r="4858" spans="1:10" hidden="1" x14ac:dyDescent="0.25">
      <c r="A4858" t="s">
        <v>92</v>
      </c>
      <c r="B4858" t="s">
        <v>112</v>
      </c>
      <c r="C4858" t="s">
        <v>10</v>
      </c>
      <c r="D4858"/>
      <c r="E4858" s="8">
        <v>3.2770000000000001</v>
      </c>
      <c r="F4858">
        <v>150</v>
      </c>
      <c r="G4858">
        <f>SUM(Tabuľka9[[#This Row],[Predpokladané spotrebované množstvo 07-12/2022]]*Tabuľka9[[#This Row],[Cena MJ S  DPH]])</f>
        <v>491.55</v>
      </c>
      <c r="H4858" s="1">
        <v>52757056</v>
      </c>
      <c r="I4858" t="str">
        <f>_xlfn.XLOOKUP(Tabuľka9[[#This Row],[IČO]],Zlúčenie1[IČO],Zlúčenie1[zariadenie_short])</f>
        <v>Harmónia LC</v>
      </c>
      <c r="J4858" t="str">
        <f>_xlfn.XLOOKUP(Tabuľka9[[#This Row],[IČO]],Zlúčenie1[IČO],Zlúčenie1[cis_obce.okres_skratka])</f>
        <v>LC</v>
      </c>
    </row>
    <row r="4859" spans="1:10" hidden="1" x14ac:dyDescent="0.25">
      <c r="A4859" t="s">
        <v>92</v>
      </c>
      <c r="B4859" t="s">
        <v>113</v>
      </c>
      <c r="C4859" t="s">
        <v>10</v>
      </c>
      <c r="D4859"/>
      <c r="E4859" s="8"/>
      <c r="F4859"/>
      <c r="G4859">
        <f>SUM(Tabuľka9[[#This Row],[Predpokladané spotrebované množstvo 07-12/2022]]*Tabuľka9[[#This Row],[Cena MJ S  DPH]])</f>
        <v>0</v>
      </c>
      <c r="H4859" s="1">
        <v>52757056</v>
      </c>
      <c r="I4859" t="str">
        <f>_xlfn.XLOOKUP(Tabuľka9[[#This Row],[IČO]],Zlúčenie1[IČO],Zlúčenie1[zariadenie_short])</f>
        <v>Harmónia LC</v>
      </c>
      <c r="J4859" t="str">
        <f>_xlfn.XLOOKUP(Tabuľka9[[#This Row],[IČO]],Zlúčenie1[IČO],Zlúčenie1[cis_obce.okres_skratka])</f>
        <v>LC</v>
      </c>
    </row>
    <row r="4860" spans="1:10" hidden="1" x14ac:dyDescent="0.25">
      <c r="A4860" t="s">
        <v>81</v>
      </c>
      <c r="B4860" t="s">
        <v>114</v>
      </c>
      <c r="C4860" t="s">
        <v>10</v>
      </c>
      <c r="D4860"/>
      <c r="E4860" s="8"/>
      <c r="F4860"/>
      <c r="G4860">
        <f>SUM(Tabuľka9[[#This Row],[Predpokladané spotrebované množstvo 07-12/2022]]*Tabuľka9[[#This Row],[Cena MJ S  DPH]])</f>
        <v>0</v>
      </c>
      <c r="H4860" s="1">
        <v>52757056</v>
      </c>
      <c r="I4860" t="str">
        <f>_xlfn.XLOOKUP(Tabuľka9[[#This Row],[IČO]],Zlúčenie1[IČO],Zlúčenie1[zariadenie_short])</f>
        <v>Harmónia LC</v>
      </c>
      <c r="J4860" t="str">
        <f>_xlfn.XLOOKUP(Tabuľka9[[#This Row],[IČO]],Zlúčenie1[IČO],Zlúčenie1[cis_obce.okres_skratka])</f>
        <v>LC</v>
      </c>
    </row>
    <row r="4861" spans="1:10" hidden="1" x14ac:dyDescent="0.25">
      <c r="A4861" t="s">
        <v>81</v>
      </c>
      <c r="B4861" t="s">
        <v>115</v>
      </c>
      <c r="C4861" t="s">
        <v>10</v>
      </c>
      <c r="D4861"/>
      <c r="E4861" s="8"/>
      <c r="F4861"/>
      <c r="G4861">
        <f>SUM(Tabuľka9[[#This Row],[Predpokladané spotrebované množstvo 07-12/2022]]*Tabuľka9[[#This Row],[Cena MJ S  DPH]])</f>
        <v>0</v>
      </c>
      <c r="H4861" s="1">
        <v>52757056</v>
      </c>
      <c r="I4861" t="str">
        <f>_xlfn.XLOOKUP(Tabuľka9[[#This Row],[IČO]],Zlúčenie1[IČO],Zlúčenie1[zariadenie_short])</f>
        <v>Harmónia LC</v>
      </c>
      <c r="J4861" t="str">
        <f>_xlfn.XLOOKUP(Tabuľka9[[#This Row],[IČO]],Zlúčenie1[IČO],Zlúčenie1[cis_obce.okres_skratka])</f>
        <v>LC</v>
      </c>
    </row>
    <row r="4862" spans="1:10" hidden="1" x14ac:dyDescent="0.25">
      <c r="A4862" t="s">
        <v>81</v>
      </c>
      <c r="B4862" t="s">
        <v>116</v>
      </c>
      <c r="C4862" t="s">
        <v>10</v>
      </c>
      <c r="D4862"/>
      <c r="E4862" s="8"/>
      <c r="F4862"/>
      <c r="G4862">
        <f>SUM(Tabuľka9[[#This Row],[Predpokladané spotrebované množstvo 07-12/2022]]*Tabuľka9[[#This Row],[Cena MJ S  DPH]])</f>
        <v>0</v>
      </c>
      <c r="H4862" s="1">
        <v>52757056</v>
      </c>
      <c r="I4862" t="str">
        <f>_xlfn.XLOOKUP(Tabuľka9[[#This Row],[IČO]],Zlúčenie1[IČO],Zlúčenie1[zariadenie_short])</f>
        <v>Harmónia LC</v>
      </c>
      <c r="J4862" t="str">
        <f>_xlfn.XLOOKUP(Tabuľka9[[#This Row],[IČO]],Zlúčenie1[IČO],Zlúčenie1[cis_obce.okres_skratka])</f>
        <v>LC</v>
      </c>
    </row>
    <row r="4863" spans="1:10" hidden="1" x14ac:dyDescent="0.25">
      <c r="A4863" t="s">
        <v>81</v>
      </c>
      <c r="B4863" t="s">
        <v>117</v>
      </c>
      <c r="C4863" t="s">
        <v>10</v>
      </c>
      <c r="D4863"/>
      <c r="E4863" s="8"/>
      <c r="F4863"/>
      <c r="G4863">
        <f>SUM(Tabuľka9[[#This Row],[Predpokladané spotrebované množstvo 07-12/2022]]*Tabuľka9[[#This Row],[Cena MJ S  DPH]])</f>
        <v>0</v>
      </c>
      <c r="H4863" s="1">
        <v>52757056</v>
      </c>
      <c r="I4863" t="str">
        <f>_xlfn.XLOOKUP(Tabuľka9[[#This Row],[IČO]],Zlúčenie1[IČO],Zlúčenie1[zariadenie_short])</f>
        <v>Harmónia LC</v>
      </c>
      <c r="J4863" t="str">
        <f>_xlfn.XLOOKUP(Tabuľka9[[#This Row],[IČO]],Zlúčenie1[IČO],Zlúčenie1[cis_obce.okres_skratka])</f>
        <v>LC</v>
      </c>
    </row>
    <row r="4864" spans="1:10" hidden="1" x14ac:dyDescent="0.25">
      <c r="A4864" t="s">
        <v>81</v>
      </c>
      <c r="B4864" t="s">
        <v>118</v>
      </c>
      <c r="C4864" t="s">
        <v>10</v>
      </c>
      <c r="D4864"/>
      <c r="E4864" s="8"/>
      <c r="F4864"/>
      <c r="G4864">
        <f>SUM(Tabuľka9[[#This Row],[Predpokladané spotrebované množstvo 07-12/2022]]*Tabuľka9[[#This Row],[Cena MJ S  DPH]])</f>
        <v>0</v>
      </c>
      <c r="H4864" s="1">
        <v>52757056</v>
      </c>
      <c r="I4864" t="str">
        <f>_xlfn.XLOOKUP(Tabuľka9[[#This Row],[IČO]],Zlúčenie1[IČO],Zlúčenie1[zariadenie_short])</f>
        <v>Harmónia LC</v>
      </c>
      <c r="J4864" t="str">
        <f>_xlfn.XLOOKUP(Tabuľka9[[#This Row],[IČO]],Zlúčenie1[IČO],Zlúčenie1[cis_obce.okres_skratka])</f>
        <v>LC</v>
      </c>
    </row>
    <row r="4865" spans="1:10" hidden="1" x14ac:dyDescent="0.25">
      <c r="A4865" t="s">
        <v>81</v>
      </c>
      <c r="B4865" t="s">
        <v>119</v>
      </c>
      <c r="C4865" t="s">
        <v>10</v>
      </c>
      <c r="D4865"/>
      <c r="E4865" s="8"/>
      <c r="F4865"/>
      <c r="G4865">
        <f>SUM(Tabuľka9[[#This Row],[Predpokladané spotrebované množstvo 07-12/2022]]*Tabuľka9[[#This Row],[Cena MJ S  DPH]])</f>
        <v>0</v>
      </c>
      <c r="H4865" s="1">
        <v>52757056</v>
      </c>
      <c r="I4865" t="str">
        <f>_xlfn.XLOOKUP(Tabuľka9[[#This Row],[IČO]],Zlúčenie1[IČO],Zlúčenie1[zariadenie_short])</f>
        <v>Harmónia LC</v>
      </c>
      <c r="J4865" t="str">
        <f>_xlfn.XLOOKUP(Tabuľka9[[#This Row],[IČO]],Zlúčenie1[IČO],Zlúčenie1[cis_obce.okres_skratka])</f>
        <v>LC</v>
      </c>
    </row>
    <row r="4866" spans="1:10" hidden="1" x14ac:dyDescent="0.25">
      <c r="A4866" t="s">
        <v>81</v>
      </c>
      <c r="B4866" t="s">
        <v>120</v>
      </c>
      <c r="C4866" t="s">
        <v>10</v>
      </c>
      <c r="D4866"/>
      <c r="E4866" s="8"/>
      <c r="F4866"/>
      <c r="G4866">
        <f>SUM(Tabuľka9[[#This Row],[Predpokladané spotrebované množstvo 07-12/2022]]*Tabuľka9[[#This Row],[Cena MJ S  DPH]])</f>
        <v>0</v>
      </c>
      <c r="H4866" s="1">
        <v>52757056</v>
      </c>
      <c r="I4866" t="str">
        <f>_xlfn.XLOOKUP(Tabuľka9[[#This Row],[IČO]],Zlúčenie1[IČO],Zlúčenie1[zariadenie_short])</f>
        <v>Harmónia LC</v>
      </c>
      <c r="J4866" t="str">
        <f>_xlfn.XLOOKUP(Tabuľka9[[#This Row],[IČO]],Zlúčenie1[IČO],Zlúčenie1[cis_obce.okres_skratka])</f>
        <v>LC</v>
      </c>
    </row>
    <row r="4867" spans="1:10" hidden="1" x14ac:dyDescent="0.25">
      <c r="A4867" t="s">
        <v>81</v>
      </c>
      <c r="B4867" t="s">
        <v>121</v>
      </c>
      <c r="C4867" t="s">
        <v>10</v>
      </c>
      <c r="D4867"/>
      <c r="E4867" s="8"/>
      <c r="F4867"/>
      <c r="G4867">
        <f>SUM(Tabuľka9[[#This Row],[Predpokladané spotrebované množstvo 07-12/2022]]*Tabuľka9[[#This Row],[Cena MJ S  DPH]])</f>
        <v>0</v>
      </c>
      <c r="H4867" s="1">
        <v>52757056</v>
      </c>
      <c r="I4867" t="str">
        <f>_xlfn.XLOOKUP(Tabuľka9[[#This Row],[IČO]],Zlúčenie1[IČO],Zlúčenie1[zariadenie_short])</f>
        <v>Harmónia LC</v>
      </c>
      <c r="J4867" t="str">
        <f>_xlfn.XLOOKUP(Tabuľka9[[#This Row],[IČO]],Zlúčenie1[IČO],Zlúčenie1[cis_obce.okres_skratka])</f>
        <v>LC</v>
      </c>
    </row>
    <row r="4868" spans="1:10" hidden="1" x14ac:dyDescent="0.25">
      <c r="A4868" t="s">
        <v>122</v>
      </c>
      <c r="B4868" t="s">
        <v>123</v>
      </c>
      <c r="C4868" t="s">
        <v>10</v>
      </c>
      <c r="D4868"/>
      <c r="E4868" s="8"/>
      <c r="F4868"/>
      <c r="G4868">
        <f>SUM(Tabuľka9[[#This Row],[Predpokladané spotrebované množstvo 07-12/2022]]*Tabuľka9[[#This Row],[Cena MJ S  DPH]])</f>
        <v>0</v>
      </c>
      <c r="H4868" s="1">
        <v>52757056</v>
      </c>
      <c r="I4868" t="str">
        <f>_xlfn.XLOOKUP(Tabuľka9[[#This Row],[IČO]],Zlúčenie1[IČO],Zlúčenie1[zariadenie_short])</f>
        <v>Harmónia LC</v>
      </c>
      <c r="J4868" t="str">
        <f>_xlfn.XLOOKUP(Tabuľka9[[#This Row],[IČO]],Zlúčenie1[IČO],Zlúčenie1[cis_obce.okres_skratka])</f>
        <v>LC</v>
      </c>
    </row>
    <row r="4869" spans="1:10" hidden="1" x14ac:dyDescent="0.25">
      <c r="A4869" t="s">
        <v>122</v>
      </c>
      <c r="B4869" t="s">
        <v>124</v>
      </c>
      <c r="C4869" t="s">
        <v>10</v>
      </c>
      <c r="D4869"/>
      <c r="E4869" s="8">
        <v>2.4</v>
      </c>
      <c r="F4869">
        <v>250</v>
      </c>
      <c r="G4869">
        <f>SUM(Tabuľka9[[#This Row],[Predpokladané spotrebované množstvo 07-12/2022]]*Tabuľka9[[#This Row],[Cena MJ S  DPH]])</f>
        <v>600</v>
      </c>
      <c r="H4869" s="1">
        <v>52757056</v>
      </c>
      <c r="I4869" t="str">
        <f>_xlfn.XLOOKUP(Tabuľka9[[#This Row],[IČO]],Zlúčenie1[IČO],Zlúčenie1[zariadenie_short])</f>
        <v>Harmónia LC</v>
      </c>
      <c r="J4869" t="str">
        <f>_xlfn.XLOOKUP(Tabuľka9[[#This Row],[IČO]],Zlúčenie1[IČO],Zlúčenie1[cis_obce.okres_skratka])</f>
        <v>LC</v>
      </c>
    </row>
    <row r="4870" spans="1:10" hidden="1" x14ac:dyDescent="0.25">
      <c r="A4870" t="s">
        <v>122</v>
      </c>
      <c r="B4870" t="s">
        <v>125</v>
      </c>
      <c r="C4870" t="s">
        <v>10</v>
      </c>
      <c r="D4870"/>
      <c r="E4870" s="8"/>
      <c r="F4870"/>
      <c r="G4870">
        <f>SUM(Tabuľka9[[#This Row],[Predpokladané spotrebované množstvo 07-12/2022]]*Tabuľka9[[#This Row],[Cena MJ S  DPH]])</f>
        <v>0</v>
      </c>
      <c r="H4870" s="1">
        <v>52757056</v>
      </c>
      <c r="I4870" t="str">
        <f>_xlfn.XLOOKUP(Tabuľka9[[#This Row],[IČO]],Zlúčenie1[IČO],Zlúčenie1[zariadenie_short])</f>
        <v>Harmónia LC</v>
      </c>
      <c r="J4870" t="str">
        <f>_xlfn.XLOOKUP(Tabuľka9[[#This Row],[IČO]],Zlúčenie1[IČO],Zlúčenie1[cis_obce.okres_skratka])</f>
        <v>LC</v>
      </c>
    </row>
    <row r="4871" spans="1:10" hidden="1" x14ac:dyDescent="0.25">
      <c r="A4871" t="s">
        <v>122</v>
      </c>
      <c r="B4871" t="s">
        <v>127</v>
      </c>
      <c r="C4871" t="s">
        <v>10</v>
      </c>
      <c r="D4871"/>
      <c r="E4871" s="8">
        <v>2.6</v>
      </c>
      <c r="F4871">
        <v>45</v>
      </c>
      <c r="G4871">
        <f>SUM(Tabuľka9[[#This Row],[Predpokladané spotrebované množstvo 07-12/2022]]*Tabuľka9[[#This Row],[Cena MJ S  DPH]])</f>
        <v>117</v>
      </c>
      <c r="H4871" s="1">
        <v>52757056</v>
      </c>
      <c r="I4871" t="str">
        <f>_xlfn.XLOOKUP(Tabuľka9[[#This Row],[IČO]],Zlúčenie1[IČO],Zlúčenie1[zariadenie_short])</f>
        <v>Harmónia LC</v>
      </c>
      <c r="J4871" t="str">
        <f>_xlfn.XLOOKUP(Tabuľka9[[#This Row],[IČO]],Zlúčenie1[IČO],Zlúčenie1[cis_obce.okres_skratka])</f>
        <v>LC</v>
      </c>
    </row>
    <row r="4872" spans="1:10" hidden="1" x14ac:dyDescent="0.25">
      <c r="A4872" t="s">
        <v>122</v>
      </c>
      <c r="B4872" t="s">
        <v>128</v>
      </c>
      <c r="C4872" t="s">
        <v>10</v>
      </c>
      <c r="D4872"/>
      <c r="E4872" s="8">
        <v>3.99</v>
      </c>
      <c r="F4872">
        <v>100</v>
      </c>
      <c r="G4872">
        <f>SUM(Tabuľka9[[#This Row],[Predpokladané spotrebované množstvo 07-12/2022]]*Tabuľka9[[#This Row],[Cena MJ S  DPH]])</f>
        <v>399</v>
      </c>
      <c r="H4872" s="1">
        <v>52757056</v>
      </c>
      <c r="I4872" t="str">
        <f>_xlfn.XLOOKUP(Tabuľka9[[#This Row],[IČO]],Zlúčenie1[IČO],Zlúčenie1[zariadenie_short])</f>
        <v>Harmónia LC</v>
      </c>
      <c r="J4872" t="str">
        <f>_xlfn.XLOOKUP(Tabuľka9[[#This Row],[IČO]],Zlúčenie1[IČO],Zlúčenie1[cis_obce.okres_skratka])</f>
        <v>LC</v>
      </c>
    </row>
    <row r="4873" spans="1:10" hidden="1" x14ac:dyDescent="0.25">
      <c r="A4873" t="s">
        <v>122</v>
      </c>
      <c r="B4873" t="s">
        <v>129</v>
      </c>
      <c r="C4873" t="s">
        <v>10</v>
      </c>
      <c r="D4873"/>
      <c r="E4873" s="8">
        <v>2.1</v>
      </c>
      <c r="F4873">
        <v>25</v>
      </c>
      <c r="G4873">
        <f>SUM(Tabuľka9[[#This Row],[Predpokladané spotrebované množstvo 07-12/2022]]*Tabuľka9[[#This Row],[Cena MJ S  DPH]])</f>
        <v>52.5</v>
      </c>
      <c r="H4873" s="1">
        <v>52757056</v>
      </c>
      <c r="I4873" t="str">
        <f>_xlfn.XLOOKUP(Tabuľka9[[#This Row],[IČO]],Zlúčenie1[IČO],Zlúčenie1[zariadenie_short])</f>
        <v>Harmónia LC</v>
      </c>
      <c r="J4873" t="str">
        <f>_xlfn.XLOOKUP(Tabuľka9[[#This Row],[IČO]],Zlúčenie1[IČO],Zlúčenie1[cis_obce.okres_skratka])</f>
        <v>LC</v>
      </c>
    </row>
    <row r="4874" spans="1:10" hidden="1" x14ac:dyDescent="0.25">
      <c r="A4874" t="s">
        <v>122</v>
      </c>
      <c r="B4874" t="s">
        <v>130</v>
      </c>
      <c r="C4874" t="s">
        <v>10</v>
      </c>
      <c r="D4874"/>
      <c r="E4874" s="8"/>
      <c r="F4874"/>
      <c r="G4874">
        <f>SUM(Tabuľka9[[#This Row],[Predpokladané spotrebované množstvo 07-12/2022]]*Tabuľka9[[#This Row],[Cena MJ S  DPH]])</f>
        <v>0</v>
      </c>
      <c r="H4874" s="1">
        <v>52757056</v>
      </c>
      <c r="I4874" t="str">
        <f>_xlfn.XLOOKUP(Tabuľka9[[#This Row],[IČO]],Zlúčenie1[IČO],Zlúčenie1[zariadenie_short])</f>
        <v>Harmónia LC</v>
      </c>
      <c r="J4874" t="str">
        <f>_xlfn.XLOOKUP(Tabuľka9[[#This Row],[IČO]],Zlúčenie1[IČO],Zlúčenie1[cis_obce.okres_skratka])</f>
        <v>LC</v>
      </c>
    </row>
    <row r="4875" spans="1:10" hidden="1" x14ac:dyDescent="0.25">
      <c r="A4875" t="s">
        <v>122</v>
      </c>
      <c r="B4875" t="s">
        <v>131</v>
      </c>
      <c r="C4875" t="s">
        <v>10</v>
      </c>
      <c r="D4875"/>
      <c r="E4875" s="8"/>
      <c r="F4875"/>
      <c r="G4875">
        <f>SUM(Tabuľka9[[#This Row],[Predpokladané spotrebované množstvo 07-12/2022]]*Tabuľka9[[#This Row],[Cena MJ S  DPH]])</f>
        <v>0</v>
      </c>
      <c r="H4875" s="1">
        <v>52757056</v>
      </c>
      <c r="I4875" t="str">
        <f>_xlfn.XLOOKUP(Tabuľka9[[#This Row],[IČO]],Zlúčenie1[IČO],Zlúčenie1[zariadenie_short])</f>
        <v>Harmónia LC</v>
      </c>
      <c r="J4875" t="str">
        <f>_xlfn.XLOOKUP(Tabuľka9[[#This Row],[IČO]],Zlúčenie1[IČO],Zlúčenie1[cis_obce.okres_skratka])</f>
        <v>LC</v>
      </c>
    </row>
    <row r="4876" spans="1:10" hidden="1" x14ac:dyDescent="0.25">
      <c r="A4876" t="s">
        <v>122</v>
      </c>
      <c r="B4876" t="s">
        <v>132</v>
      </c>
      <c r="C4876" t="s">
        <v>10</v>
      </c>
      <c r="D4876"/>
      <c r="E4876" s="8"/>
      <c r="F4876"/>
      <c r="G4876">
        <f>SUM(Tabuľka9[[#This Row],[Predpokladané spotrebované množstvo 07-12/2022]]*Tabuľka9[[#This Row],[Cena MJ S  DPH]])</f>
        <v>0</v>
      </c>
      <c r="H4876" s="1">
        <v>52757056</v>
      </c>
      <c r="I4876" t="str">
        <f>_xlfn.XLOOKUP(Tabuľka9[[#This Row],[IČO]],Zlúčenie1[IČO],Zlúčenie1[zariadenie_short])</f>
        <v>Harmónia LC</v>
      </c>
      <c r="J4876" t="str">
        <f>_xlfn.XLOOKUP(Tabuľka9[[#This Row],[IČO]],Zlúčenie1[IČO],Zlúčenie1[cis_obce.okres_skratka])</f>
        <v>LC</v>
      </c>
    </row>
    <row r="4877" spans="1:10" hidden="1" x14ac:dyDescent="0.25">
      <c r="A4877" t="s">
        <v>122</v>
      </c>
      <c r="B4877" t="s">
        <v>134</v>
      </c>
      <c r="C4877" t="s">
        <v>10</v>
      </c>
      <c r="D4877"/>
      <c r="E4877" s="8"/>
      <c r="F4877"/>
      <c r="G4877">
        <f>SUM(Tabuľka9[[#This Row],[Predpokladané spotrebované množstvo 07-12/2022]]*Tabuľka9[[#This Row],[Cena MJ S  DPH]])</f>
        <v>0</v>
      </c>
      <c r="H4877" s="1">
        <v>52757056</v>
      </c>
      <c r="I4877" t="str">
        <f>_xlfn.XLOOKUP(Tabuľka9[[#This Row],[IČO]],Zlúčenie1[IČO],Zlúčenie1[zariadenie_short])</f>
        <v>Harmónia LC</v>
      </c>
      <c r="J4877" t="str">
        <f>_xlfn.XLOOKUP(Tabuľka9[[#This Row],[IČO]],Zlúčenie1[IČO],Zlúčenie1[cis_obce.okres_skratka])</f>
        <v>LC</v>
      </c>
    </row>
    <row r="4878" spans="1:10" hidden="1" x14ac:dyDescent="0.25">
      <c r="A4878" t="s">
        <v>122</v>
      </c>
      <c r="B4878" t="s">
        <v>135</v>
      </c>
      <c r="C4878" t="s">
        <v>10</v>
      </c>
      <c r="D4878"/>
      <c r="E4878" s="8"/>
      <c r="F4878"/>
      <c r="G4878">
        <f>SUM(Tabuľka9[[#This Row],[Predpokladané spotrebované množstvo 07-12/2022]]*Tabuľka9[[#This Row],[Cena MJ S  DPH]])</f>
        <v>0</v>
      </c>
      <c r="H4878" s="1">
        <v>52757056</v>
      </c>
      <c r="I4878" t="str">
        <f>_xlfn.XLOOKUP(Tabuľka9[[#This Row],[IČO]],Zlúčenie1[IČO],Zlúčenie1[zariadenie_short])</f>
        <v>Harmónia LC</v>
      </c>
      <c r="J4878" t="str">
        <f>_xlfn.XLOOKUP(Tabuľka9[[#This Row],[IČO]],Zlúčenie1[IČO],Zlúčenie1[cis_obce.okres_skratka])</f>
        <v>LC</v>
      </c>
    </row>
    <row r="4879" spans="1:10" hidden="1" x14ac:dyDescent="0.25">
      <c r="A4879" t="s">
        <v>122</v>
      </c>
      <c r="B4879" t="s">
        <v>136</v>
      </c>
      <c r="C4879" t="s">
        <v>10</v>
      </c>
      <c r="D4879"/>
      <c r="E4879" s="8"/>
      <c r="F4879"/>
      <c r="G4879">
        <f>SUM(Tabuľka9[[#This Row],[Predpokladané spotrebované množstvo 07-12/2022]]*Tabuľka9[[#This Row],[Cena MJ S  DPH]])</f>
        <v>0</v>
      </c>
      <c r="H4879" s="1">
        <v>52757056</v>
      </c>
      <c r="I4879" t="str">
        <f>_xlfn.XLOOKUP(Tabuľka9[[#This Row],[IČO]],Zlúčenie1[IČO],Zlúčenie1[zariadenie_short])</f>
        <v>Harmónia LC</v>
      </c>
      <c r="J4879" t="str">
        <f>_xlfn.XLOOKUP(Tabuľka9[[#This Row],[IČO]],Zlúčenie1[IČO],Zlúčenie1[cis_obce.okres_skratka])</f>
        <v>LC</v>
      </c>
    </row>
    <row r="4880" spans="1:10" hidden="1" x14ac:dyDescent="0.25">
      <c r="A4880" t="s">
        <v>122</v>
      </c>
      <c r="B4880" t="s">
        <v>137</v>
      </c>
      <c r="C4880" t="s">
        <v>10</v>
      </c>
      <c r="D4880"/>
      <c r="E4880" s="8"/>
      <c r="F4880"/>
      <c r="G4880">
        <f>SUM(Tabuľka9[[#This Row],[Predpokladané spotrebované množstvo 07-12/2022]]*Tabuľka9[[#This Row],[Cena MJ S  DPH]])</f>
        <v>0</v>
      </c>
      <c r="H4880" s="1">
        <v>52757056</v>
      </c>
      <c r="I4880" t="str">
        <f>_xlfn.XLOOKUP(Tabuľka9[[#This Row],[IČO]],Zlúčenie1[IČO],Zlúčenie1[zariadenie_short])</f>
        <v>Harmónia LC</v>
      </c>
      <c r="J4880" t="str">
        <f>_xlfn.XLOOKUP(Tabuľka9[[#This Row],[IČO]],Zlúčenie1[IČO],Zlúčenie1[cis_obce.okres_skratka])</f>
        <v>LC</v>
      </c>
    </row>
    <row r="4881" spans="1:10" hidden="1" x14ac:dyDescent="0.25">
      <c r="A4881" t="s">
        <v>122</v>
      </c>
      <c r="B4881" t="s">
        <v>138</v>
      </c>
      <c r="C4881" t="s">
        <v>10</v>
      </c>
      <c r="D4881"/>
      <c r="E4881" s="8"/>
      <c r="F4881"/>
      <c r="G4881">
        <f>SUM(Tabuľka9[[#This Row],[Predpokladané spotrebované množstvo 07-12/2022]]*Tabuľka9[[#This Row],[Cena MJ S  DPH]])</f>
        <v>0</v>
      </c>
      <c r="H4881" s="1">
        <v>52757056</v>
      </c>
      <c r="I4881" t="str">
        <f>_xlfn.XLOOKUP(Tabuľka9[[#This Row],[IČO]],Zlúčenie1[IČO],Zlúčenie1[zariadenie_short])</f>
        <v>Harmónia LC</v>
      </c>
      <c r="J4881" t="str">
        <f>_xlfn.XLOOKUP(Tabuľka9[[#This Row],[IČO]],Zlúčenie1[IČO],Zlúčenie1[cis_obce.okres_skratka])</f>
        <v>LC</v>
      </c>
    </row>
    <row r="4882" spans="1:10" hidden="1" x14ac:dyDescent="0.25">
      <c r="A4882" t="s">
        <v>122</v>
      </c>
      <c r="B4882" t="s">
        <v>139</v>
      </c>
      <c r="C4882" t="s">
        <v>10</v>
      </c>
      <c r="D4882"/>
      <c r="E4882" s="8"/>
      <c r="F4882"/>
      <c r="G4882">
        <f>SUM(Tabuľka9[[#This Row],[Predpokladané spotrebované množstvo 07-12/2022]]*Tabuľka9[[#This Row],[Cena MJ S  DPH]])</f>
        <v>0</v>
      </c>
      <c r="H4882" s="1">
        <v>52757056</v>
      </c>
      <c r="I4882" t="str">
        <f>_xlfn.XLOOKUP(Tabuľka9[[#This Row],[IČO]],Zlúčenie1[IČO],Zlúčenie1[zariadenie_short])</f>
        <v>Harmónia LC</v>
      </c>
      <c r="J4882" t="str">
        <f>_xlfn.XLOOKUP(Tabuľka9[[#This Row],[IČO]],Zlúčenie1[IČO],Zlúčenie1[cis_obce.okres_skratka])</f>
        <v>LC</v>
      </c>
    </row>
    <row r="4883" spans="1:10" hidden="1" x14ac:dyDescent="0.25">
      <c r="A4883" t="s">
        <v>122</v>
      </c>
      <c r="B4883" t="s">
        <v>140</v>
      </c>
      <c r="C4883" t="s">
        <v>10</v>
      </c>
      <c r="D4883"/>
      <c r="E4883" s="8">
        <v>2.4900000000000002</v>
      </c>
      <c r="F4883">
        <v>130</v>
      </c>
      <c r="G4883">
        <f>SUM(Tabuľka9[[#This Row],[Predpokladané spotrebované množstvo 07-12/2022]]*Tabuľka9[[#This Row],[Cena MJ S  DPH]])</f>
        <v>323.70000000000005</v>
      </c>
      <c r="H4883" s="1">
        <v>52757056</v>
      </c>
      <c r="I4883" t="str">
        <f>_xlfn.XLOOKUP(Tabuľka9[[#This Row],[IČO]],Zlúčenie1[IČO],Zlúčenie1[zariadenie_short])</f>
        <v>Harmónia LC</v>
      </c>
      <c r="J4883" t="str">
        <f>_xlfn.XLOOKUP(Tabuľka9[[#This Row],[IČO]],Zlúčenie1[IČO],Zlúčenie1[cis_obce.okres_skratka])</f>
        <v>LC</v>
      </c>
    </row>
    <row r="4884" spans="1:10" hidden="1" x14ac:dyDescent="0.25">
      <c r="A4884" t="s">
        <v>122</v>
      </c>
      <c r="B4884" t="s">
        <v>141</v>
      </c>
      <c r="C4884" t="s">
        <v>10</v>
      </c>
      <c r="D4884"/>
      <c r="E4884" s="8"/>
      <c r="F4884"/>
      <c r="G4884">
        <f>SUM(Tabuľka9[[#This Row],[Predpokladané spotrebované množstvo 07-12/2022]]*Tabuľka9[[#This Row],[Cena MJ S  DPH]])</f>
        <v>0</v>
      </c>
      <c r="H4884" s="1">
        <v>52757056</v>
      </c>
      <c r="I4884" t="str">
        <f>_xlfn.XLOOKUP(Tabuľka9[[#This Row],[IČO]],Zlúčenie1[IČO],Zlúčenie1[zariadenie_short])</f>
        <v>Harmónia LC</v>
      </c>
      <c r="J4884" t="str">
        <f>_xlfn.XLOOKUP(Tabuľka9[[#This Row],[IČO]],Zlúčenie1[IČO],Zlúčenie1[cis_obce.okres_skratka])</f>
        <v>LC</v>
      </c>
    </row>
    <row r="4885" spans="1:10" hidden="1" x14ac:dyDescent="0.25">
      <c r="A4885" t="s">
        <v>122</v>
      </c>
      <c r="B4885" t="s">
        <v>142</v>
      </c>
      <c r="C4885" t="s">
        <v>10</v>
      </c>
      <c r="D4885"/>
      <c r="E4885" s="8"/>
      <c r="F4885"/>
      <c r="G4885">
        <f>SUM(Tabuľka9[[#This Row],[Predpokladané spotrebované množstvo 07-12/2022]]*Tabuľka9[[#This Row],[Cena MJ S  DPH]])</f>
        <v>0</v>
      </c>
      <c r="H4885" s="1">
        <v>52757056</v>
      </c>
      <c r="I4885" t="str">
        <f>_xlfn.XLOOKUP(Tabuľka9[[#This Row],[IČO]],Zlúčenie1[IČO],Zlúčenie1[zariadenie_short])</f>
        <v>Harmónia LC</v>
      </c>
      <c r="J4885" t="str">
        <f>_xlfn.XLOOKUP(Tabuľka9[[#This Row],[IČO]],Zlúčenie1[IČO],Zlúčenie1[cis_obce.okres_skratka])</f>
        <v>LC</v>
      </c>
    </row>
    <row r="4886" spans="1:10" hidden="1" x14ac:dyDescent="0.25">
      <c r="A4886" t="s">
        <v>122</v>
      </c>
      <c r="B4886" t="s">
        <v>143</v>
      </c>
      <c r="C4886" t="s">
        <v>10</v>
      </c>
      <c r="D4886"/>
      <c r="E4886" s="8">
        <v>3.6</v>
      </c>
      <c r="F4886">
        <v>20</v>
      </c>
      <c r="G4886">
        <f>SUM(Tabuľka9[[#This Row],[Predpokladané spotrebované množstvo 07-12/2022]]*Tabuľka9[[#This Row],[Cena MJ S  DPH]])</f>
        <v>72</v>
      </c>
      <c r="H4886" s="1">
        <v>52757056</v>
      </c>
      <c r="I4886" t="str">
        <f>_xlfn.XLOOKUP(Tabuľka9[[#This Row],[IČO]],Zlúčenie1[IČO],Zlúčenie1[zariadenie_short])</f>
        <v>Harmónia LC</v>
      </c>
      <c r="J4886" t="str">
        <f>_xlfn.XLOOKUP(Tabuľka9[[#This Row],[IČO]],Zlúčenie1[IČO],Zlúčenie1[cis_obce.okres_skratka])</f>
        <v>LC</v>
      </c>
    </row>
    <row r="4887" spans="1:10" hidden="1" x14ac:dyDescent="0.25">
      <c r="A4887" t="s">
        <v>122</v>
      </c>
      <c r="B4887" t="s">
        <v>144</v>
      </c>
      <c r="C4887" t="s">
        <v>10</v>
      </c>
      <c r="D4887"/>
      <c r="E4887" s="8"/>
      <c r="F4887"/>
      <c r="G4887">
        <f>SUM(Tabuľka9[[#This Row],[Predpokladané spotrebované množstvo 07-12/2022]]*Tabuľka9[[#This Row],[Cena MJ S  DPH]])</f>
        <v>0</v>
      </c>
      <c r="H4887" s="1">
        <v>52757056</v>
      </c>
      <c r="I4887" t="str">
        <f>_xlfn.XLOOKUP(Tabuľka9[[#This Row],[IČO]],Zlúčenie1[IČO],Zlúčenie1[zariadenie_short])</f>
        <v>Harmónia LC</v>
      </c>
      <c r="J4887" t="str">
        <f>_xlfn.XLOOKUP(Tabuľka9[[#This Row],[IČO]],Zlúčenie1[IČO],Zlúčenie1[cis_obce.okres_skratka])</f>
        <v>LC</v>
      </c>
    </row>
    <row r="4888" spans="1:10" hidden="1" x14ac:dyDescent="0.25">
      <c r="A4888" t="s">
        <v>122</v>
      </c>
      <c r="B4888" t="s">
        <v>145</v>
      </c>
      <c r="C4888" t="s">
        <v>10</v>
      </c>
      <c r="D4888"/>
      <c r="E4888" s="8"/>
      <c r="F4888"/>
      <c r="G4888">
        <f>SUM(Tabuľka9[[#This Row],[Predpokladané spotrebované množstvo 07-12/2022]]*Tabuľka9[[#This Row],[Cena MJ S  DPH]])</f>
        <v>0</v>
      </c>
      <c r="H4888" s="1">
        <v>52757056</v>
      </c>
      <c r="I4888" t="str">
        <f>_xlfn.XLOOKUP(Tabuľka9[[#This Row],[IČO]],Zlúčenie1[IČO],Zlúčenie1[zariadenie_short])</f>
        <v>Harmónia LC</v>
      </c>
      <c r="J4888" t="str">
        <f>_xlfn.XLOOKUP(Tabuľka9[[#This Row],[IČO]],Zlúčenie1[IČO],Zlúčenie1[cis_obce.okres_skratka])</f>
        <v>LC</v>
      </c>
    </row>
    <row r="4889" spans="1:10" hidden="1" x14ac:dyDescent="0.25">
      <c r="A4889" t="s">
        <v>122</v>
      </c>
      <c r="B4889" t="s">
        <v>146</v>
      </c>
      <c r="C4889" t="s">
        <v>10</v>
      </c>
      <c r="D4889"/>
      <c r="E4889" s="8">
        <v>2.2999999999999998</v>
      </c>
      <c r="F4889">
        <v>90</v>
      </c>
      <c r="G4889">
        <f>SUM(Tabuľka9[[#This Row],[Predpokladané spotrebované množstvo 07-12/2022]]*Tabuľka9[[#This Row],[Cena MJ S  DPH]])</f>
        <v>206.99999999999997</v>
      </c>
      <c r="H4889" s="1">
        <v>52757056</v>
      </c>
      <c r="I4889" t="str">
        <f>_xlfn.XLOOKUP(Tabuľka9[[#This Row],[IČO]],Zlúčenie1[IČO],Zlúčenie1[zariadenie_short])</f>
        <v>Harmónia LC</v>
      </c>
      <c r="J4889" t="str">
        <f>_xlfn.XLOOKUP(Tabuľka9[[#This Row],[IČO]],Zlúčenie1[IČO],Zlúčenie1[cis_obce.okres_skratka])</f>
        <v>LC</v>
      </c>
    </row>
    <row r="4890" spans="1:10" hidden="1" x14ac:dyDescent="0.25">
      <c r="A4890" t="s">
        <v>122</v>
      </c>
      <c r="B4890" t="s">
        <v>147</v>
      </c>
      <c r="C4890" t="s">
        <v>10</v>
      </c>
      <c r="D4890"/>
      <c r="E4890" s="8"/>
      <c r="F4890"/>
      <c r="G4890">
        <f>SUM(Tabuľka9[[#This Row],[Predpokladané spotrebované množstvo 07-12/2022]]*Tabuľka9[[#This Row],[Cena MJ S  DPH]])</f>
        <v>0</v>
      </c>
      <c r="H4890" s="1">
        <v>52757056</v>
      </c>
      <c r="I4890" t="str">
        <f>_xlfn.XLOOKUP(Tabuľka9[[#This Row],[IČO]],Zlúčenie1[IČO],Zlúčenie1[zariadenie_short])</f>
        <v>Harmónia LC</v>
      </c>
      <c r="J4890" t="str">
        <f>_xlfn.XLOOKUP(Tabuľka9[[#This Row],[IČO]],Zlúčenie1[IČO],Zlúčenie1[cis_obce.okres_skratka])</f>
        <v>LC</v>
      </c>
    </row>
    <row r="4891" spans="1:10" hidden="1" x14ac:dyDescent="0.25">
      <c r="A4891" t="s">
        <v>122</v>
      </c>
      <c r="B4891" t="s">
        <v>148</v>
      </c>
      <c r="C4891" t="s">
        <v>10</v>
      </c>
      <c r="D4891"/>
      <c r="E4891" s="8"/>
      <c r="F4891"/>
      <c r="G4891">
        <f>SUM(Tabuľka9[[#This Row],[Predpokladané spotrebované množstvo 07-12/2022]]*Tabuľka9[[#This Row],[Cena MJ S  DPH]])</f>
        <v>0</v>
      </c>
      <c r="H4891" s="1">
        <v>52757056</v>
      </c>
      <c r="I4891" t="str">
        <f>_xlfn.XLOOKUP(Tabuľka9[[#This Row],[IČO]],Zlúčenie1[IČO],Zlúčenie1[zariadenie_short])</f>
        <v>Harmónia LC</v>
      </c>
      <c r="J4891" t="str">
        <f>_xlfn.XLOOKUP(Tabuľka9[[#This Row],[IČO]],Zlúčenie1[IČO],Zlúčenie1[cis_obce.okres_skratka])</f>
        <v>LC</v>
      </c>
    </row>
    <row r="4892" spans="1:10" hidden="1" x14ac:dyDescent="0.25">
      <c r="A4892" t="s">
        <v>122</v>
      </c>
      <c r="B4892" t="s">
        <v>149</v>
      </c>
      <c r="C4892" t="s">
        <v>10</v>
      </c>
      <c r="D4892"/>
      <c r="E4892" s="8">
        <v>2.9</v>
      </c>
      <c r="F4892">
        <v>160</v>
      </c>
      <c r="G4892">
        <f>SUM(Tabuľka9[[#This Row],[Predpokladané spotrebované množstvo 07-12/2022]]*Tabuľka9[[#This Row],[Cena MJ S  DPH]])</f>
        <v>464</v>
      </c>
      <c r="H4892" s="1">
        <v>52757056</v>
      </c>
      <c r="I4892" t="str">
        <f>_xlfn.XLOOKUP(Tabuľka9[[#This Row],[IČO]],Zlúčenie1[IČO],Zlúčenie1[zariadenie_short])</f>
        <v>Harmónia LC</v>
      </c>
      <c r="J4892" t="str">
        <f>_xlfn.XLOOKUP(Tabuľka9[[#This Row],[IČO]],Zlúčenie1[IČO],Zlúčenie1[cis_obce.okres_skratka])</f>
        <v>LC</v>
      </c>
    </row>
    <row r="4893" spans="1:10" hidden="1" x14ac:dyDescent="0.25">
      <c r="A4893" t="s">
        <v>122</v>
      </c>
      <c r="B4893" t="s">
        <v>150</v>
      </c>
      <c r="C4893" t="s">
        <v>10</v>
      </c>
      <c r="D4893"/>
      <c r="E4893" s="8">
        <v>2.9</v>
      </c>
      <c r="F4893">
        <v>130</v>
      </c>
      <c r="G4893">
        <f>SUM(Tabuľka9[[#This Row],[Predpokladané spotrebované množstvo 07-12/2022]]*Tabuľka9[[#This Row],[Cena MJ S  DPH]])</f>
        <v>377</v>
      </c>
      <c r="H4893" s="1">
        <v>52757056</v>
      </c>
      <c r="I4893" t="str">
        <f>_xlfn.XLOOKUP(Tabuľka9[[#This Row],[IČO]],Zlúčenie1[IČO],Zlúčenie1[zariadenie_short])</f>
        <v>Harmónia LC</v>
      </c>
      <c r="J4893" t="str">
        <f>_xlfn.XLOOKUP(Tabuľka9[[#This Row],[IČO]],Zlúčenie1[IČO],Zlúčenie1[cis_obce.okres_skratka])</f>
        <v>LC</v>
      </c>
    </row>
    <row r="4894" spans="1:10" hidden="1" x14ac:dyDescent="0.25">
      <c r="A4894" t="s">
        <v>122</v>
      </c>
      <c r="B4894" t="s">
        <v>151</v>
      </c>
      <c r="C4894" t="s">
        <v>10</v>
      </c>
      <c r="D4894"/>
      <c r="E4894" s="8">
        <v>4.2</v>
      </c>
      <c r="F4894">
        <v>30</v>
      </c>
      <c r="G4894">
        <f>SUM(Tabuľka9[[#This Row],[Predpokladané spotrebované množstvo 07-12/2022]]*Tabuľka9[[#This Row],[Cena MJ S  DPH]])</f>
        <v>126</v>
      </c>
      <c r="H4894" s="1">
        <v>52757056</v>
      </c>
      <c r="I4894" t="str">
        <f>_xlfn.XLOOKUP(Tabuľka9[[#This Row],[IČO]],Zlúčenie1[IČO],Zlúčenie1[zariadenie_short])</f>
        <v>Harmónia LC</v>
      </c>
      <c r="J4894" t="str">
        <f>_xlfn.XLOOKUP(Tabuľka9[[#This Row],[IČO]],Zlúčenie1[IČO],Zlúčenie1[cis_obce.okres_skratka])</f>
        <v>LC</v>
      </c>
    </row>
    <row r="4895" spans="1:10" hidden="1" x14ac:dyDescent="0.25">
      <c r="A4895" t="s">
        <v>122</v>
      </c>
      <c r="B4895" t="s">
        <v>152</v>
      </c>
      <c r="C4895" t="s">
        <v>10</v>
      </c>
      <c r="D4895"/>
      <c r="E4895" s="8">
        <v>3.8</v>
      </c>
      <c r="F4895">
        <v>20</v>
      </c>
      <c r="G4895">
        <f>SUM(Tabuľka9[[#This Row],[Predpokladané spotrebované množstvo 07-12/2022]]*Tabuľka9[[#This Row],[Cena MJ S  DPH]])</f>
        <v>76</v>
      </c>
      <c r="H4895" s="1">
        <v>52757056</v>
      </c>
      <c r="I4895" t="str">
        <f>_xlfn.XLOOKUP(Tabuľka9[[#This Row],[IČO]],Zlúčenie1[IČO],Zlúčenie1[zariadenie_short])</f>
        <v>Harmónia LC</v>
      </c>
      <c r="J4895" t="str">
        <f>_xlfn.XLOOKUP(Tabuľka9[[#This Row],[IČO]],Zlúčenie1[IČO],Zlúčenie1[cis_obce.okres_skratka])</f>
        <v>LC</v>
      </c>
    </row>
    <row r="4896" spans="1:10" hidden="1" x14ac:dyDescent="0.25">
      <c r="A4896" t="s">
        <v>122</v>
      </c>
      <c r="B4896" t="s">
        <v>153</v>
      </c>
      <c r="C4896" t="s">
        <v>10</v>
      </c>
      <c r="D4896"/>
      <c r="E4896" s="8"/>
      <c r="F4896"/>
      <c r="G4896">
        <f>SUM(Tabuľka9[[#This Row],[Predpokladané spotrebované množstvo 07-12/2022]]*Tabuľka9[[#This Row],[Cena MJ S  DPH]])</f>
        <v>0</v>
      </c>
      <c r="H4896" s="1">
        <v>52757056</v>
      </c>
      <c r="I4896" t="str">
        <f>_xlfn.XLOOKUP(Tabuľka9[[#This Row],[IČO]],Zlúčenie1[IČO],Zlúčenie1[zariadenie_short])</f>
        <v>Harmónia LC</v>
      </c>
      <c r="J4896" t="str">
        <f>_xlfn.XLOOKUP(Tabuľka9[[#This Row],[IČO]],Zlúčenie1[IČO],Zlúčenie1[cis_obce.okres_skratka])</f>
        <v>LC</v>
      </c>
    </row>
    <row r="4897" spans="1:10" hidden="1" x14ac:dyDescent="0.25">
      <c r="A4897" t="s">
        <v>122</v>
      </c>
      <c r="B4897" t="s">
        <v>154</v>
      </c>
      <c r="C4897" t="s">
        <v>10</v>
      </c>
      <c r="D4897"/>
      <c r="E4897" s="8">
        <v>2.2000000000000002</v>
      </c>
      <c r="F4897">
        <v>25</v>
      </c>
      <c r="G4897">
        <f>SUM(Tabuľka9[[#This Row],[Predpokladané spotrebované množstvo 07-12/2022]]*Tabuľka9[[#This Row],[Cena MJ S  DPH]])</f>
        <v>55.000000000000007</v>
      </c>
      <c r="H4897" s="1">
        <v>52757056</v>
      </c>
      <c r="I4897" t="str">
        <f>_xlfn.XLOOKUP(Tabuľka9[[#This Row],[IČO]],Zlúčenie1[IČO],Zlúčenie1[zariadenie_short])</f>
        <v>Harmónia LC</v>
      </c>
      <c r="J4897" t="str">
        <f>_xlfn.XLOOKUP(Tabuľka9[[#This Row],[IČO]],Zlúčenie1[IČO],Zlúčenie1[cis_obce.okres_skratka])</f>
        <v>LC</v>
      </c>
    </row>
    <row r="4898" spans="1:10" hidden="1" x14ac:dyDescent="0.25">
      <c r="A4898" t="s">
        <v>122</v>
      </c>
      <c r="B4898" t="s">
        <v>155</v>
      </c>
      <c r="C4898" t="s">
        <v>10</v>
      </c>
      <c r="D4898"/>
      <c r="E4898" s="8"/>
      <c r="F4898"/>
      <c r="G4898">
        <f>SUM(Tabuľka9[[#This Row],[Predpokladané spotrebované množstvo 07-12/2022]]*Tabuľka9[[#This Row],[Cena MJ S  DPH]])</f>
        <v>0</v>
      </c>
      <c r="H4898" s="1">
        <v>52757056</v>
      </c>
      <c r="I4898" t="str">
        <f>_xlfn.XLOOKUP(Tabuľka9[[#This Row],[IČO]],Zlúčenie1[IČO],Zlúčenie1[zariadenie_short])</f>
        <v>Harmónia LC</v>
      </c>
      <c r="J4898" t="str">
        <f>_xlfn.XLOOKUP(Tabuľka9[[#This Row],[IČO]],Zlúčenie1[IČO],Zlúčenie1[cis_obce.okres_skratka])</f>
        <v>LC</v>
      </c>
    </row>
    <row r="4899" spans="1:10" hidden="1" x14ac:dyDescent="0.25">
      <c r="A4899" t="s">
        <v>122</v>
      </c>
      <c r="B4899" t="s">
        <v>156</v>
      </c>
      <c r="C4899" t="s">
        <v>10</v>
      </c>
      <c r="D4899"/>
      <c r="E4899" s="8"/>
      <c r="F4899"/>
      <c r="G4899">
        <f>SUM(Tabuľka9[[#This Row],[Predpokladané spotrebované množstvo 07-12/2022]]*Tabuľka9[[#This Row],[Cena MJ S  DPH]])</f>
        <v>0</v>
      </c>
      <c r="H4899" s="1">
        <v>52757056</v>
      </c>
      <c r="I4899" t="str">
        <f>_xlfn.XLOOKUP(Tabuľka9[[#This Row],[IČO]],Zlúčenie1[IČO],Zlúčenie1[zariadenie_short])</f>
        <v>Harmónia LC</v>
      </c>
      <c r="J4899" t="str">
        <f>_xlfn.XLOOKUP(Tabuľka9[[#This Row],[IČO]],Zlúčenie1[IČO],Zlúčenie1[cis_obce.okres_skratka])</f>
        <v>LC</v>
      </c>
    </row>
    <row r="4900" spans="1:10" hidden="1" x14ac:dyDescent="0.25">
      <c r="A4900" t="s">
        <v>122</v>
      </c>
      <c r="B4900" t="s">
        <v>157</v>
      </c>
      <c r="C4900" t="s">
        <v>10</v>
      </c>
      <c r="D4900"/>
      <c r="E4900" s="8"/>
      <c r="F4900"/>
      <c r="G4900">
        <f>SUM(Tabuľka9[[#This Row],[Predpokladané spotrebované množstvo 07-12/2022]]*Tabuľka9[[#This Row],[Cena MJ S  DPH]])</f>
        <v>0</v>
      </c>
      <c r="H4900" s="1">
        <v>52757056</v>
      </c>
      <c r="I4900" t="str">
        <f>_xlfn.XLOOKUP(Tabuľka9[[#This Row],[IČO]],Zlúčenie1[IČO],Zlúčenie1[zariadenie_short])</f>
        <v>Harmónia LC</v>
      </c>
      <c r="J4900" t="str">
        <f>_xlfn.XLOOKUP(Tabuľka9[[#This Row],[IČO]],Zlúčenie1[IČO],Zlúčenie1[cis_obce.okres_skratka])</f>
        <v>LC</v>
      </c>
    </row>
    <row r="4901" spans="1:10" hidden="1" x14ac:dyDescent="0.25">
      <c r="A4901" t="s">
        <v>122</v>
      </c>
      <c r="B4901" t="s">
        <v>158</v>
      </c>
      <c r="C4901" t="s">
        <v>10</v>
      </c>
      <c r="D4901"/>
      <c r="E4901" s="8"/>
      <c r="F4901"/>
      <c r="G4901">
        <f>SUM(Tabuľka9[[#This Row],[Predpokladané spotrebované množstvo 07-12/2022]]*Tabuľka9[[#This Row],[Cena MJ S  DPH]])</f>
        <v>0</v>
      </c>
      <c r="H4901" s="1">
        <v>52757056</v>
      </c>
      <c r="I4901" t="str">
        <f>_xlfn.XLOOKUP(Tabuľka9[[#This Row],[IČO]],Zlúčenie1[IČO],Zlúčenie1[zariadenie_short])</f>
        <v>Harmónia LC</v>
      </c>
      <c r="J4901" t="str">
        <f>_xlfn.XLOOKUP(Tabuľka9[[#This Row],[IČO]],Zlúčenie1[IČO],Zlúčenie1[cis_obce.okres_skratka])</f>
        <v>LC</v>
      </c>
    </row>
    <row r="4902" spans="1:10" hidden="1" x14ac:dyDescent="0.25">
      <c r="A4902" t="s">
        <v>122</v>
      </c>
      <c r="B4902" t="s">
        <v>159</v>
      </c>
      <c r="C4902" t="s">
        <v>10</v>
      </c>
      <c r="D4902"/>
      <c r="E4902" s="8">
        <v>2.4900000000000002</v>
      </c>
      <c r="F4902">
        <v>150</v>
      </c>
      <c r="G4902">
        <f>SUM(Tabuľka9[[#This Row],[Predpokladané spotrebované množstvo 07-12/2022]]*Tabuľka9[[#This Row],[Cena MJ S  DPH]])</f>
        <v>373.50000000000006</v>
      </c>
      <c r="H4902" s="1">
        <v>52757056</v>
      </c>
      <c r="I4902" t="str">
        <f>_xlfn.XLOOKUP(Tabuľka9[[#This Row],[IČO]],Zlúčenie1[IČO],Zlúčenie1[zariadenie_short])</f>
        <v>Harmónia LC</v>
      </c>
      <c r="J4902" t="str">
        <f>_xlfn.XLOOKUP(Tabuľka9[[#This Row],[IČO]],Zlúčenie1[IČO],Zlúčenie1[cis_obce.okres_skratka])</f>
        <v>LC</v>
      </c>
    </row>
    <row r="4903" spans="1:10" hidden="1" x14ac:dyDescent="0.25">
      <c r="A4903" t="s">
        <v>122</v>
      </c>
      <c r="B4903" t="s">
        <v>160</v>
      </c>
      <c r="C4903" t="s">
        <v>10</v>
      </c>
      <c r="D4903"/>
      <c r="E4903" s="8">
        <v>4.8</v>
      </c>
      <c r="F4903">
        <v>7</v>
      </c>
      <c r="G4903">
        <f>SUM(Tabuľka9[[#This Row],[Predpokladané spotrebované množstvo 07-12/2022]]*Tabuľka9[[#This Row],[Cena MJ S  DPH]])</f>
        <v>33.6</v>
      </c>
      <c r="H4903" s="1">
        <v>52757056</v>
      </c>
      <c r="I4903" t="str">
        <f>_xlfn.XLOOKUP(Tabuľka9[[#This Row],[IČO]],Zlúčenie1[IČO],Zlúčenie1[zariadenie_short])</f>
        <v>Harmónia LC</v>
      </c>
      <c r="J4903" t="str">
        <f>_xlfn.XLOOKUP(Tabuľka9[[#This Row],[IČO]],Zlúčenie1[IČO],Zlúčenie1[cis_obce.okres_skratka])</f>
        <v>LC</v>
      </c>
    </row>
    <row r="4904" spans="1:10" hidden="1" x14ac:dyDescent="0.25">
      <c r="A4904" t="s">
        <v>122</v>
      </c>
      <c r="B4904" t="s">
        <v>161</v>
      </c>
      <c r="C4904" t="s">
        <v>10</v>
      </c>
      <c r="D4904"/>
      <c r="E4904" s="8">
        <v>3.6</v>
      </c>
      <c r="F4904"/>
      <c r="G4904">
        <f>SUM(Tabuľka9[[#This Row],[Predpokladané spotrebované množstvo 07-12/2022]]*Tabuľka9[[#This Row],[Cena MJ S  DPH]])</f>
        <v>0</v>
      </c>
      <c r="H4904" s="1">
        <v>52757056</v>
      </c>
      <c r="I4904" t="str">
        <f>_xlfn.XLOOKUP(Tabuľka9[[#This Row],[IČO]],Zlúčenie1[IČO],Zlúčenie1[zariadenie_short])</f>
        <v>Harmónia LC</v>
      </c>
      <c r="J4904" t="str">
        <f>_xlfn.XLOOKUP(Tabuľka9[[#This Row],[IČO]],Zlúčenie1[IČO],Zlúčenie1[cis_obce.okres_skratka])</f>
        <v>LC</v>
      </c>
    </row>
    <row r="4905" spans="1:10" hidden="1" x14ac:dyDescent="0.25">
      <c r="A4905" t="s">
        <v>122</v>
      </c>
      <c r="B4905" t="s">
        <v>162</v>
      </c>
      <c r="C4905" t="s">
        <v>10</v>
      </c>
      <c r="D4905"/>
      <c r="E4905" s="8"/>
      <c r="F4905"/>
      <c r="G4905">
        <f>SUM(Tabuľka9[[#This Row],[Predpokladané spotrebované množstvo 07-12/2022]]*Tabuľka9[[#This Row],[Cena MJ S  DPH]])</f>
        <v>0</v>
      </c>
      <c r="H4905" s="1">
        <v>52757056</v>
      </c>
      <c r="I4905" t="str">
        <f>_xlfn.XLOOKUP(Tabuľka9[[#This Row],[IČO]],Zlúčenie1[IČO],Zlúčenie1[zariadenie_short])</f>
        <v>Harmónia LC</v>
      </c>
      <c r="J4905" t="str">
        <f>_xlfn.XLOOKUP(Tabuľka9[[#This Row],[IČO]],Zlúčenie1[IČO],Zlúčenie1[cis_obce.okres_skratka])</f>
        <v>LC</v>
      </c>
    </row>
    <row r="4906" spans="1:10" hidden="1" x14ac:dyDescent="0.25">
      <c r="A4906" t="s">
        <v>122</v>
      </c>
      <c r="B4906" t="s">
        <v>163</v>
      </c>
      <c r="C4906" t="s">
        <v>10</v>
      </c>
      <c r="D4906"/>
      <c r="E4906" s="8">
        <v>3.2</v>
      </c>
      <c r="F4906">
        <v>50</v>
      </c>
      <c r="G4906">
        <f>SUM(Tabuľka9[[#This Row],[Predpokladané spotrebované množstvo 07-12/2022]]*Tabuľka9[[#This Row],[Cena MJ S  DPH]])</f>
        <v>160</v>
      </c>
      <c r="H4906" s="1">
        <v>52757056</v>
      </c>
      <c r="I4906" t="str">
        <f>_xlfn.XLOOKUP(Tabuľka9[[#This Row],[IČO]],Zlúčenie1[IČO],Zlúčenie1[zariadenie_short])</f>
        <v>Harmónia LC</v>
      </c>
      <c r="J4906" t="str">
        <f>_xlfn.XLOOKUP(Tabuľka9[[#This Row],[IČO]],Zlúčenie1[IČO],Zlúčenie1[cis_obce.okres_skratka])</f>
        <v>LC</v>
      </c>
    </row>
    <row r="4907" spans="1:10" hidden="1" x14ac:dyDescent="0.25">
      <c r="A4907" t="s">
        <v>122</v>
      </c>
      <c r="B4907" t="s">
        <v>164</v>
      </c>
      <c r="C4907" t="s">
        <v>10</v>
      </c>
      <c r="D4907"/>
      <c r="E4907" s="8">
        <v>3.8</v>
      </c>
      <c r="F4907">
        <v>30</v>
      </c>
      <c r="G4907">
        <f>SUM(Tabuľka9[[#This Row],[Predpokladané spotrebované množstvo 07-12/2022]]*Tabuľka9[[#This Row],[Cena MJ S  DPH]])</f>
        <v>114</v>
      </c>
      <c r="H4907" s="1">
        <v>52757056</v>
      </c>
      <c r="I4907" t="str">
        <f>_xlfn.XLOOKUP(Tabuľka9[[#This Row],[IČO]],Zlúčenie1[IČO],Zlúčenie1[zariadenie_short])</f>
        <v>Harmónia LC</v>
      </c>
      <c r="J4907" t="str">
        <f>_xlfn.XLOOKUP(Tabuľka9[[#This Row],[IČO]],Zlúčenie1[IČO],Zlúčenie1[cis_obce.okres_skratka])</f>
        <v>LC</v>
      </c>
    </row>
    <row r="4908" spans="1:10" hidden="1" x14ac:dyDescent="0.25">
      <c r="A4908" t="s">
        <v>122</v>
      </c>
      <c r="B4908" t="s">
        <v>165</v>
      </c>
      <c r="C4908" t="s">
        <v>10</v>
      </c>
      <c r="D4908"/>
      <c r="E4908" s="8">
        <v>1.2</v>
      </c>
      <c r="F4908">
        <v>200</v>
      </c>
      <c r="G4908">
        <f>SUM(Tabuľka9[[#This Row],[Predpokladané spotrebované množstvo 07-12/2022]]*Tabuľka9[[#This Row],[Cena MJ S  DPH]])</f>
        <v>240</v>
      </c>
      <c r="H4908" s="1">
        <v>52757056</v>
      </c>
      <c r="I4908" t="str">
        <f>_xlfn.XLOOKUP(Tabuľka9[[#This Row],[IČO]],Zlúčenie1[IČO],Zlúčenie1[zariadenie_short])</f>
        <v>Harmónia LC</v>
      </c>
      <c r="J4908" t="str">
        <f>_xlfn.XLOOKUP(Tabuľka9[[#This Row],[IČO]],Zlúčenie1[IČO],Zlúčenie1[cis_obce.okres_skratka])</f>
        <v>LC</v>
      </c>
    </row>
    <row r="4909" spans="1:10" hidden="1" x14ac:dyDescent="0.25">
      <c r="A4909" t="s">
        <v>122</v>
      </c>
      <c r="B4909" t="s">
        <v>166</v>
      </c>
      <c r="C4909" t="s">
        <v>10</v>
      </c>
      <c r="D4909"/>
      <c r="E4909" s="8">
        <v>3.4</v>
      </c>
      <c r="F4909">
        <v>20</v>
      </c>
      <c r="G4909">
        <f>SUM(Tabuľka9[[#This Row],[Predpokladané spotrebované množstvo 07-12/2022]]*Tabuľka9[[#This Row],[Cena MJ S  DPH]])</f>
        <v>68</v>
      </c>
      <c r="H4909" s="1">
        <v>52757056</v>
      </c>
      <c r="I4909" t="str">
        <f>_xlfn.XLOOKUP(Tabuľka9[[#This Row],[IČO]],Zlúčenie1[IČO],Zlúčenie1[zariadenie_short])</f>
        <v>Harmónia LC</v>
      </c>
      <c r="J4909" t="str">
        <f>_xlfn.XLOOKUP(Tabuľka9[[#This Row],[IČO]],Zlúčenie1[IČO],Zlúčenie1[cis_obce.okres_skratka])</f>
        <v>LC</v>
      </c>
    </row>
    <row r="4910" spans="1:10" hidden="1" x14ac:dyDescent="0.25">
      <c r="A4910" t="s">
        <v>122</v>
      </c>
      <c r="B4910" t="s">
        <v>167</v>
      </c>
      <c r="C4910" t="s">
        <v>10</v>
      </c>
      <c r="D4910"/>
      <c r="E4910" s="8">
        <v>2.6</v>
      </c>
      <c r="F4910">
        <v>50</v>
      </c>
      <c r="G4910">
        <f>SUM(Tabuľka9[[#This Row],[Predpokladané spotrebované množstvo 07-12/2022]]*Tabuľka9[[#This Row],[Cena MJ S  DPH]])</f>
        <v>130</v>
      </c>
      <c r="H4910" s="1">
        <v>52757056</v>
      </c>
      <c r="I4910" t="str">
        <f>_xlfn.XLOOKUP(Tabuľka9[[#This Row],[IČO]],Zlúčenie1[IČO],Zlúčenie1[zariadenie_short])</f>
        <v>Harmónia LC</v>
      </c>
      <c r="J4910" t="str">
        <f>_xlfn.XLOOKUP(Tabuľka9[[#This Row],[IČO]],Zlúčenie1[IČO],Zlúčenie1[cis_obce.okres_skratka])</f>
        <v>LC</v>
      </c>
    </row>
    <row r="4911" spans="1:10" hidden="1" x14ac:dyDescent="0.25">
      <c r="A4911" t="s">
        <v>122</v>
      </c>
      <c r="B4911" t="s">
        <v>168</v>
      </c>
      <c r="C4911" t="s">
        <v>10</v>
      </c>
      <c r="D4911"/>
      <c r="E4911" s="8"/>
      <c r="F4911"/>
      <c r="G4911">
        <f>SUM(Tabuľka9[[#This Row],[Predpokladané spotrebované množstvo 07-12/2022]]*Tabuľka9[[#This Row],[Cena MJ S  DPH]])</f>
        <v>0</v>
      </c>
      <c r="H4911" s="1">
        <v>52757056</v>
      </c>
      <c r="I4911" t="str">
        <f>_xlfn.XLOOKUP(Tabuľka9[[#This Row],[IČO]],Zlúčenie1[IČO],Zlúčenie1[zariadenie_short])</f>
        <v>Harmónia LC</v>
      </c>
      <c r="J4911" t="str">
        <f>_xlfn.XLOOKUP(Tabuľka9[[#This Row],[IČO]],Zlúčenie1[IČO],Zlúčenie1[cis_obce.okres_skratka])</f>
        <v>LC</v>
      </c>
    </row>
    <row r="4912" spans="1:10" hidden="1" x14ac:dyDescent="0.25">
      <c r="A4912" t="s">
        <v>122</v>
      </c>
      <c r="B4912" t="s">
        <v>169</v>
      </c>
      <c r="C4912" t="s">
        <v>10</v>
      </c>
      <c r="D4912"/>
      <c r="E4912" s="8">
        <v>3.8</v>
      </c>
      <c r="F4912">
        <v>130</v>
      </c>
      <c r="G4912">
        <f>SUM(Tabuľka9[[#This Row],[Predpokladané spotrebované množstvo 07-12/2022]]*Tabuľka9[[#This Row],[Cena MJ S  DPH]])</f>
        <v>494</v>
      </c>
      <c r="H4912" s="1">
        <v>52757056</v>
      </c>
      <c r="I4912" t="str">
        <f>_xlfn.XLOOKUP(Tabuľka9[[#This Row],[IČO]],Zlúčenie1[IČO],Zlúčenie1[zariadenie_short])</f>
        <v>Harmónia LC</v>
      </c>
      <c r="J4912" t="str">
        <f>_xlfn.XLOOKUP(Tabuľka9[[#This Row],[IČO]],Zlúčenie1[IČO],Zlúčenie1[cis_obce.okres_skratka])</f>
        <v>LC</v>
      </c>
    </row>
    <row r="4913" spans="1:10" hidden="1" x14ac:dyDescent="0.25">
      <c r="A4913" t="s">
        <v>122</v>
      </c>
      <c r="B4913" t="s">
        <v>170</v>
      </c>
      <c r="C4913" t="s">
        <v>10</v>
      </c>
      <c r="D4913"/>
      <c r="E4913" s="8">
        <v>3.4</v>
      </c>
      <c r="F4913">
        <v>130</v>
      </c>
      <c r="G4913">
        <f>SUM(Tabuľka9[[#This Row],[Predpokladané spotrebované množstvo 07-12/2022]]*Tabuľka9[[#This Row],[Cena MJ S  DPH]])</f>
        <v>442</v>
      </c>
      <c r="H4913" s="1">
        <v>52757056</v>
      </c>
      <c r="I4913" t="str">
        <f>_xlfn.XLOOKUP(Tabuľka9[[#This Row],[IČO]],Zlúčenie1[IČO],Zlúčenie1[zariadenie_short])</f>
        <v>Harmónia LC</v>
      </c>
      <c r="J4913" t="str">
        <f>_xlfn.XLOOKUP(Tabuľka9[[#This Row],[IČO]],Zlúčenie1[IČO],Zlúčenie1[cis_obce.okres_skratka])</f>
        <v>LC</v>
      </c>
    </row>
    <row r="4914" spans="1:10" hidden="1" x14ac:dyDescent="0.25">
      <c r="A4914" t="s">
        <v>122</v>
      </c>
      <c r="B4914" t="s">
        <v>171</v>
      </c>
      <c r="C4914" t="s">
        <v>10</v>
      </c>
      <c r="D4914"/>
      <c r="E4914" s="8">
        <v>3.8</v>
      </c>
      <c r="F4914">
        <v>15</v>
      </c>
      <c r="G4914">
        <f>SUM(Tabuľka9[[#This Row],[Predpokladané spotrebované množstvo 07-12/2022]]*Tabuľka9[[#This Row],[Cena MJ S  DPH]])</f>
        <v>57</v>
      </c>
      <c r="H4914" s="1">
        <v>52757056</v>
      </c>
      <c r="I4914" t="str">
        <f>_xlfn.XLOOKUP(Tabuľka9[[#This Row],[IČO]],Zlúčenie1[IČO],Zlúčenie1[zariadenie_short])</f>
        <v>Harmónia LC</v>
      </c>
      <c r="J4914" t="str">
        <f>_xlfn.XLOOKUP(Tabuľka9[[#This Row],[IČO]],Zlúčenie1[IČO],Zlúčenie1[cis_obce.okres_skratka])</f>
        <v>LC</v>
      </c>
    </row>
    <row r="4915" spans="1:10" hidden="1" x14ac:dyDescent="0.25">
      <c r="A4915" t="s">
        <v>122</v>
      </c>
      <c r="B4915" t="s">
        <v>172</v>
      </c>
      <c r="C4915" t="s">
        <v>10</v>
      </c>
      <c r="D4915"/>
      <c r="E4915" s="8"/>
      <c r="F4915"/>
      <c r="G4915">
        <f>SUM(Tabuľka9[[#This Row],[Predpokladané spotrebované množstvo 07-12/2022]]*Tabuľka9[[#This Row],[Cena MJ S  DPH]])</f>
        <v>0</v>
      </c>
      <c r="H4915" s="1">
        <v>52757056</v>
      </c>
      <c r="I4915" t="str">
        <f>_xlfn.XLOOKUP(Tabuľka9[[#This Row],[IČO]],Zlúčenie1[IČO],Zlúčenie1[zariadenie_short])</f>
        <v>Harmónia LC</v>
      </c>
      <c r="J4915" t="str">
        <f>_xlfn.XLOOKUP(Tabuľka9[[#This Row],[IČO]],Zlúčenie1[IČO],Zlúčenie1[cis_obce.okres_skratka])</f>
        <v>LC</v>
      </c>
    </row>
    <row r="4916" spans="1:10" hidden="1" x14ac:dyDescent="0.25">
      <c r="A4916" t="s">
        <v>122</v>
      </c>
      <c r="B4916" t="s">
        <v>173</v>
      </c>
      <c r="C4916" t="s">
        <v>10</v>
      </c>
      <c r="D4916"/>
      <c r="E4916" s="8">
        <v>4.8</v>
      </c>
      <c r="F4916">
        <v>240</v>
      </c>
      <c r="G4916">
        <f>SUM(Tabuľka9[[#This Row],[Predpokladané spotrebované množstvo 07-12/2022]]*Tabuľka9[[#This Row],[Cena MJ S  DPH]])</f>
        <v>1152</v>
      </c>
      <c r="H4916" s="1">
        <v>52757056</v>
      </c>
      <c r="I4916" t="str">
        <f>_xlfn.XLOOKUP(Tabuľka9[[#This Row],[IČO]],Zlúčenie1[IČO],Zlúčenie1[zariadenie_short])</f>
        <v>Harmónia LC</v>
      </c>
      <c r="J4916" t="str">
        <f>_xlfn.XLOOKUP(Tabuľka9[[#This Row],[IČO]],Zlúčenie1[IČO],Zlúčenie1[cis_obce.okres_skratka])</f>
        <v>LC</v>
      </c>
    </row>
    <row r="4917" spans="1:10" hidden="1" x14ac:dyDescent="0.25">
      <c r="A4917" t="s">
        <v>122</v>
      </c>
      <c r="B4917" t="s">
        <v>174</v>
      </c>
      <c r="C4917" t="s">
        <v>10</v>
      </c>
      <c r="D4917"/>
      <c r="E4917" s="8"/>
      <c r="F4917"/>
      <c r="G4917">
        <f>SUM(Tabuľka9[[#This Row],[Predpokladané spotrebované množstvo 07-12/2022]]*Tabuľka9[[#This Row],[Cena MJ S  DPH]])</f>
        <v>0</v>
      </c>
      <c r="H4917" s="1">
        <v>52757056</v>
      </c>
      <c r="I4917" t="str">
        <f>_xlfn.XLOOKUP(Tabuľka9[[#This Row],[IČO]],Zlúčenie1[IČO],Zlúčenie1[zariadenie_short])</f>
        <v>Harmónia LC</v>
      </c>
      <c r="J4917" t="str">
        <f>_xlfn.XLOOKUP(Tabuľka9[[#This Row],[IČO]],Zlúčenie1[IČO],Zlúčenie1[cis_obce.okres_skratka])</f>
        <v>LC</v>
      </c>
    </row>
    <row r="4918" spans="1:10" hidden="1" x14ac:dyDescent="0.25">
      <c r="A4918" t="s">
        <v>122</v>
      </c>
      <c r="B4918" t="s">
        <v>175</v>
      </c>
      <c r="C4918" t="s">
        <v>10</v>
      </c>
      <c r="D4918"/>
      <c r="E4918" s="8">
        <v>3.7</v>
      </c>
      <c r="F4918">
        <v>40</v>
      </c>
      <c r="G4918">
        <f>SUM(Tabuľka9[[#This Row],[Predpokladané spotrebované množstvo 07-12/2022]]*Tabuľka9[[#This Row],[Cena MJ S  DPH]])</f>
        <v>148</v>
      </c>
      <c r="H4918" s="1">
        <v>52757056</v>
      </c>
      <c r="I4918" t="str">
        <f>_xlfn.XLOOKUP(Tabuľka9[[#This Row],[IČO]],Zlúčenie1[IČO],Zlúčenie1[zariadenie_short])</f>
        <v>Harmónia LC</v>
      </c>
      <c r="J4918" t="str">
        <f>_xlfn.XLOOKUP(Tabuľka9[[#This Row],[IČO]],Zlúčenie1[IČO],Zlúčenie1[cis_obce.okres_skratka])</f>
        <v>LC</v>
      </c>
    </row>
    <row r="4919" spans="1:10" hidden="1" x14ac:dyDescent="0.25">
      <c r="A4919" t="s">
        <v>122</v>
      </c>
      <c r="B4919" t="s">
        <v>176</v>
      </c>
      <c r="C4919" t="s">
        <v>10</v>
      </c>
      <c r="D4919"/>
      <c r="E4919" s="8"/>
      <c r="F4919"/>
      <c r="G4919">
        <f>SUM(Tabuľka9[[#This Row],[Predpokladané spotrebované množstvo 07-12/2022]]*Tabuľka9[[#This Row],[Cena MJ S  DPH]])</f>
        <v>0</v>
      </c>
      <c r="H4919" s="1">
        <v>52757056</v>
      </c>
      <c r="I4919" t="str">
        <f>_xlfn.XLOOKUP(Tabuľka9[[#This Row],[IČO]],Zlúčenie1[IČO],Zlúčenie1[zariadenie_short])</f>
        <v>Harmónia LC</v>
      </c>
      <c r="J4919" t="str">
        <f>_xlfn.XLOOKUP(Tabuľka9[[#This Row],[IČO]],Zlúčenie1[IČO],Zlúčenie1[cis_obce.okres_skratka])</f>
        <v>LC</v>
      </c>
    </row>
    <row r="4920" spans="1:10" hidden="1" x14ac:dyDescent="0.25">
      <c r="A4920" t="s">
        <v>122</v>
      </c>
      <c r="B4920" t="s">
        <v>177</v>
      </c>
      <c r="C4920" t="s">
        <v>10</v>
      </c>
      <c r="D4920"/>
      <c r="E4920" s="8"/>
      <c r="F4920"/>
      <c r="G4920">
        <f>SUM(Tabuľka9[[#This Row],[Predpokladané spotrebované množstvo 07-12/2022]]*Tabuľka9[[#This Row],[Cena MJ S  DPH]])</f>
        <v>0</v>
      </c>
      <c r="H4920" s="1">
        <v>52757056</v>
      </c>
      <c r="I4920" t="str">
        <f>_xlfn.XLOOKUP(Tabuľka9[[#This Row],[IČO]],Zlúčenie1[IČO],Zlúčenie1[zariadenie_short])</f>
        <v>Harmónia LC</v>
      </c>
      <c r="J4920" t="str">
        <f>_xlfn.XLOOKUP(Tabuľka9[[#This Row],[IČO]],Zlúčenie1[IČO],Zlúčenie1[cis_obce.okres_skratka])</f>
        <v>LC</v>
      </c>
    </row>
    <row r="4921" spans="1:10" hidden="1" x14ac:dyDescent="0.25">
      <c r="A4921" t="s">
        <v>122</v>
      </c>
      <c r="B4921" t="s">
        <v>178</v>
      </c>
      <c r="C4921" t="s">
        <v>10</v>
      </c>
      <c r="D4921"/>
      <c r="E4921" s="8"/>
      <c r="F4921"/>
      <c r="G4921">
        <f>SUM(Tabuľka9[[#This Row],[Predpokladané spotrebované množstvo 07-12/2022]]*Tabuľka9[[#This Row],[Cena MJ S  DPH]])</f>
        <v>0</v>
      </c>
      <c r="H4921" s="1">
        <v>52757056</v>
      </c>
      <c r="I4921" t="str">
        <f>_xlfn.XLOOKUP(Tabuľka9[[#This Row],[IČO]],Zlúčenie1[IČO],Zlúčenie1[zariadenie_short])</f>
        <v>Harmónia LC</v>
      </c>
      <c r="J4921" t="str">
        <f>_xlfn.XLOOKUP(Tabuľka9[[#This Row],[IČO]],Zlúčenie1[IČO],Zlúčenie1[cis_obce.okres_skratka])</f>
        <v>LC</v>
      </c>
    </row>
    <row r="4922" spans="1:10" hidden="1" x14ac:dyDescent="0.25">
      <c r="A4922" t="s">
        <v>122</v>
      </c>
      <c r="B4922" t="s">
        <v>179</v>
      </c>
      <c r="C4922" t="s">
        <v>10</v>
      </c>
      <c r="D4922"/>
      <c r="E4922" s="8">
        <v>2.8</v>
      </c>
      <c r="F4922">
        <v>15</v>
      </c>
      <c r="G4922">
        <f>SUM(Tabuľka9[[#This Row],[Predpokladané spotrebované množstvo 07-12/2022]]*Tabuľka9[[#This Row],[Cena MJ S  DPH]])</f>
        <v>42</v>
      </c>
      <c r="H4922" s="1">
        <v>52757056</v>
      </c>
      <c r="I4922" t="str">
        <f>_xlfn.XLOOKUP(Tabuľka9[[#This Row],[IČO]],Zlúčenie1[IČO],Zlúčenie1[zariadenie_short])</f>
        <v>Harmónia LC</v>
      </c>
      <c r="J4922" t="str">
        <f>_xlfn.XLOOKUP(Tabuľka9[[#This Row],[IČO]],Zlúčenie1[IČO],Zlúčenie1[cis_obce.okres_skratka])</f>
        <v>LC</v>
      </c>
    </row>
    <row r="4923" spans="1:10" hidden="1" x14ac:dyDescent="0.25">
      <c r="A4923" t="s">
        <v>122</v>
      </c>
      <c r="B4923" t="s">
        <v>180</v>
      </c>
      <c r="C4923" t="s">
        <v>10</v>
      </c>
      <c r="D4923"/>
      <c r="E4923" s="8">
        <v>3.4</v>
      </c>
      <c r="F4923">
        <v>15</v>
      </c>
      <c r="G4923">
        <f>SUM(Tabuľka9[[#This Row],[Predpokladané spotrebované množstvo 07-12/2022]]*Tabuľka9[[#This Row],[Cena MJ S  DPH]])</f>
        <v>51</v>
      </c>
      <c r="H4923" s="1">
        <v>52757056</v>
      </c>
      <c r="I4923" t="str">
        <f>_xlfn.XLOOKUP(Tabuľka9[[#This Row],[IČO]],Zlúčenie1[IČO],Zlúčenie1[zariadenie_short])</f>
        <v>Harmónia LC</v>
      </c>
      <c r="J4923" t="str">
        <f>_xlfn.XLOOKUP(Tabuľka9[[#This Row],[IČO]],Zlúčenie1[IČO],Zlúčenie1[cis_obce.okres_skratka])</f>
        <v>LC</v>
      </c>
    </row>
    <row r="4924" spans="1:10" hidden="1" x14ac:dyDescent="0.25">
      <c r="A4924" t="s">
        <v>122</v>
      </c>
      <c r="B4924" t="s">
        <v>181</v>
      </c>
      <c r="C4924" t="s">
        <v>10</v>
      </c>
      <c r="D4924"/>
      <c r="E4924" s="8">
        <v>2.2000000000000002</v>
      </c>
      <c r="F4924">
        <v>80</v>
      </c>
      <c r="G4924">
        <f>SUM(Tabuľka9[[#This Row],[Predpokladané spotrebované množstvo 07-12/2022]]*Tabuľka9[[#This Row],[Cena MJ S  DPH]])</f>
        <v>176</v>
      </c>
      <c r="H4924" s="1">
        <v>52757056</v>
      </c>
      <c r="I4924" t="str">
        <f>_xlfn.XLOOKUP(Tabuľka9[[#This Row],[IČO]],Zlúčenie1[IČO],Zlúčenie1[zariadenie_short])</f>
        <v>Harmónia LC</v>
      </c>
      <c r="J4924" t="str">
        <f>_xlfn.XLOOKUP(Tabuľka9[[#This Row],[IČO]],Zlúčenie1[IČO],Zlúčenie1[cis_obce.okres_skratka])</f>
        <v>LC</v>
      </c>
    </row>
    <row r="4925" spans="1:10" hidden="1" x14ac:dyDescent="0.25">
      <c r="A4925" t="s">
        <v>122</v>
      </c>
      <c r="B4925" t="s">
        <v>182</v>
      </c>
      <c r="C4925" t="s">
        <v>10</v>
      </c>
      <c r="D4925"/>
      <c r="E4925" s="8"/>
      <c r="F4925"/>
      <c r="G4925">
        <f>SUM(Tabuľka9[[#This Row],[Predpokladané spotrebované množstvo 07-12/2022]]*Tabuľka9[[#This Row],[Cena MJ S  DPH]])</f>
        <v>0</v>
      </c>
      <c r="H4925" s="1">
        <v>52757056</v>
      </c>
      <c r="I4925" t="str">
        <f>_xlfn.XLOOKUP(Tabuľka9[[#This Row],[IČO]],Zlúčenie1[IČO],Zlúčenie1[zariadenie_short])</f>
        <v>Harmónia LC</v>
      </c>
      <c r="J4925" t="str">
        <f>_xlfn.XLOOKUP(Tabuľka9[[#This Row],[IČO]],Zlúčenie1[IČO],Zlúčenie1[cis_obce.okres_skratka])</f>
        <v>LC</v>
      </c>
    </row>
    <row r="4926" spans="1:10" hidden="1" x14ac:dyDescent="0.25">
      <c r="A4926" t="s">
        <v>122</v>
      </c>
      <c r="B4926" t="s">
        <v>183</v>
      </c>
      <c r="C4926" t="s">
        <v>10</v>
      </c>
      <c r="D4926"/>
      <c r="E4926" s="8"/>
      <c r="F4926"/>
      <c r="G4926">
        <f>SUM(Tabuľka9[[#This Row],[Predpokladané spotrebované množstvo 07-12/2022]]*Tabuľka9[[#This Row],[Cena MJ S  DPH]])</f>
        <v>0</v>
      </c>
      <c r="H4926" s="1">
        <v>52757056</v>
      </c>
      <c r="I4926" t="str">
        <f>_xlfn.XLOOKUP(Tabuľka9[[#This Row],[IČO]],Zlúčenie1[IČO],Zlúčenie1[zariadenie_short])</f>
        <v>Harmónia LC</v>
      </c>
      <c r="J4926" t="str">
        <f>_xlfn.XLOOKUP(Tabuľka9[[#This Row],[IČO]],Zlúčenie1[IČO],Zlúčenie1[cis_obce.okres_skratka])</f>
        <v>LC</v>
      </c>
    </row>
    <row r="4927" spans="1:10" hidden="1" x14ac:dyDescent="0.25">
      <c r="A4927" t="s">
        <v>122</v>
      </c>
      <c r="B4927" t="s">
        <v>184</v>
      </c>
      <c r="C4927" t="s">
        <v>10</v>
      </c>
      <c r="D4927"/>
      <c r="E4927" s="8"/>
      <c r="F4927"/>
      <c r="G4927">
        <f>SUM(Tabuľka9[[#This Row],[Predpokladané spotrebované množstvo 07-12/2022]]*Tabuľka9[[#This Row],[Cena MJ S  DPH]])</f>
        <v>0</v>
      </c>
      <c r="H4927" s="1">
        <v>52757056</v>
      </c>
      <c r="I4927" t="str">
        <f>_xlfn.XLOOKUP(Tabuľka9[[#This Row],[IČO]],Zlúčenie1[IČO],Zlúčenie1[zariadenie_short])</f>
        <v>Harmónia LC</v>
      </c>
      <c r="J4927" t="str">
        <f>_xlfn.XLOOKUP(Tabuľka9[[#This Row],[IČO]],Zlúčenie1[IČO],Zlúčenie1[cis_obce.okres_skratka])</f>
        <v>LC</v>
      </c>
    </row>
    <row r="4928" spans="1:10" hidden="1" x14ac:dyDescent="0.25">
      <c r="A4928" t="s">
        <v>122</v>
      </c>
      <c r="B4928" t="s">
        <v>185</v>
      </c>
      <c r="C4928" t="s">
        <v>10</v>
      </c>
      <c r="D4928"/>
      <c r="E4928" s="8">
        <v>3.8</v>
      </c>
      <c r="F4928">
        <v>15</v>
      </c>
      <c r="G4928">
        <f>SUM(Tabuľka9[[#This Row],[Predpokladané spotrebované množstvo 07-12/2022]]*Tabuľka9[[#This Row],[Cena MJ S  DPH]])</f>
        <v>57</v>
      </c>
      <c r="H4928" s="1">
        <v>52757056</v>
      </c>
      <c r="I4928" t="str">
        <f>_xlfn.XLOOKUP(Tabuľka9[[#This Row],[IČO]],Zlúčenie1[IČO],Zlúčenie1[zariadenie_short])</f>
        <v>Harmónia LC</v>
      </c>
      <c r="J4928" t="str">
        <f>_xlfn.XLOOKUP(Tabuľka9[[#This Row],[IČO]],Zlúčenie1[IČO],Zlúčenie1[cis_obce.okres_skratka])</f>
        <v>LC</v>
      </c>
    </row>
    <row r="4929" spans="1:10" hidden="1" x14ac:dyDescent="0.25">
      <c r="A4929" t="s">
        <v>92</v>
      </c>
      <c r="B4929" t="s">
        <v>186</v>
      </c>
      <c r="C4929" t="s">
        <v>45</v>
      </c>
      <c r="D4929"/>
      <c r="E4929" s="8"/>
      <c r="F4929"/>
      <c r="G4929">
        <f>SUM(Tabuľka9[[#This Row],[Predpokladané spotrebované množstvo 07-12/2022]]*Tabuľka9[[#This Row],[Cena MJ S  DPH]])</f>
        <v>0</v>
      </c>
      <c r="H4929" s="1">
        <v>52757056</v>
      </c>
      <c r="I4929" t="str">
        <f>_xlfn.XLOOKUP(Tabuľka9[[#This Row],[IČO]],Zlúčenie1[IČO],Zlúčenie1[zariadenie_short])</f>
        <v>Harmónia LC</v>
      </c>
      <c r="J4929" t="str">
        <f>_xlfn.XLOOKUP(Tabuľka9[[#This Row],[IČO]],Zlúčenie1[IČO],Zlúčenie1[cis_obce.okres_skratka])</f>
        <v>LC</v>
      </c>
    </row>
    <row r="4930" spans="1:10" hidden="1" x14ac:dyDescent="0.25">
      <c r="A4930" t="s">
        <v>92</v>
      </c>
      <c r="B4930" t="s">
        <v>187</v>
      </c>
      <c r="C4930" t="s">
        <v>10</v>
      </c>
      <c r="D4930"/>
      <c r="E4930" s="8"/>
      <c r="F4930"/>
      <c r="G4930">
        <f>SUM(Tabuľka9[[#This Row],[Predpokladané spotrebované množstvo 07-12/2022]]*Tabuľka9[[#This Row],[Cena MJ S  DPH]])</f>
        <v>0</v>
      </c>
      <c r="H4930" s="1">
        <v>52757056</v>
      </c>
      <c r="I4930" t="str">
        <f>_xlfn.XLOOKUP(Tabuľka9[[#This Row],[IČO]],Zlúčenie1[IČO],Zlúčenie1[zariadenie_short])</f>
        <v>Harmónia LC</v>
      </c>
      <c r="J4930" t="str">
        <f>_xlfn.XLOOKUP(Tabuľka9[[#This Row],[IČO]],Zlúčenie1[IČO],Zlúčenie1[cis_obce.okres_skratka])</f>
        <v>LC</v>
      </c>
    </row>
    <row r="4931" spans="1:10" hidden="1" x14ac:dyDescent="0.25">
      <c r="A4931" t="s">
        <v>92</v>
      </c>
      <c r="B4931" t="s">
        <v>188</v>
      </c>
      <c r="C4931" t="s">
        <v>10</v>
      </c>
      <c r="D4931"/>
      <c r="E4931" s="8">
        <v>2.1539999999999999</v>
      </c>
      <c r="F4931">
        <v>25</v>
      </c>
      <c r="G4931">
        <f>SUM(Tabuľka9[[#This Row],[Predpokladané spotrebované množstvo 07-12/2022]]*Tabuľka9[[#This Row],[Cena MJ S  DPH]])</f>
        <v>53.849999999999994</v>
      </c>
      <c r="H4931" s="1">
        <v>52757056</v>
      </c>
      <c r="I4931" t="str">
        <f>_xlfn.XLOOKUP(Tabuľka9[[#This Row],[IČO]],Zlúčenie1[IČO],Zlúčenie1[zariadenie_short])</f>
        <v>Harmónia LC</v>
      </c>
      <c r="J4931" t="str">
        <f>_xlfn.XLOOKUP(Tabuľka9[[#This Row],[IČO]],Zlúčenie1[IČO],Zlúčenie1[cis_obce.okres_skratka])</f>
        <v>LC</v>
      </c>
    </row>
    <row r="4932" spans="1:10" hidden="1" x14ac:dyDescent="0.25">
      <c r="A4932" t="s">
        <v>7</v>
      </c>
      <c r="B4932" t="s">
        <v>8</v>
      </c>
      <c r="C4932" t="s">
        <v>10</v>
      </c>
      <c r="D4932"/>
      <c r="E4932" s="8"/>
      <c r="F4932"/>
      <c r="G4932">
        <f>SUM(Tabuľka9[[#This Row],[Predpokladané spotrebované množstvo 07-12/2022]]*Tabuľka9[[#This Row],[Cena MJ S  DPH]])</f>
        <v>0</v>
      </c>
      <c r="H4932" s="1">
        <v>162809</v>
      </c>
      <c r="I4932" t="str">
        <f>_xlfn.XLOOKUP(Tabuľka9[[#This Row],[IČO]],Zlúčenie1[IČO],Zlúčenie1[zariadenie_short])</f>
        <v>PDG LC</v>
      </c>
      <c r="J4932" t="str">
        <f>_xlfn.XLOOKUP(Tabuľka9[[#This Row],[IČO]],Zlúčenie1[IČO],Zlúčenie1[cis_obce.okres_skratka])</f>
        <v>LC</v>
      </c>
    </row>
    <row r="4933" spans="1:10" hidden="1" x14ac:dyDescent="0.25">
      <c r="A4933" t="s">
        <v>7</v>
      </c>
      <c r="B4933" t="s">
        <v>9</v>
      </c>
      <c r="C4933" t="s">
        <v>10</v>
      </c>
      <c r="D4933"/>
      <c r="E4933" s="8"/>
      <c r="F4933"/>
      <c r="G4933">
        <f>SUM(Tabuľka9[[#This Row],[Predpokladané spotrebované množstvo 07-12/2022]]*Tabuľka9[[#This Row],[Cena MJ S  DPH]])</f>
        <v>0</v>
      </c>
      <c r="H4933" s="1">
        <v>162809</v>
      </c>
      <c r="I4933" t="str">
        <f>_xlfn.XLOOKUP(Tabuľka9[[#This Row],[IČO]],Zlúčenie1[IČO],Zlúčenie1[zariadenie_short])</f>
        <v>PDG LC</v>
      </c>
      <c r="J4933" t="str">
        <f>_xlfn.XLOOKUP(Tabuľka9[[#This Row],[IČO]],Zlúčenie1[IČO],Zlúčenie1[cis_obce.okres_skratka])</f>
        <v>LC</v>
      </c>
    </row>
    <row r="4934" spans="1:10" hidden="1" x14ac:dyDescent="0.25">
      <c r="A4934" t="s">
        <v>7</v>
      </c>
      <c r="B4934" t="s">
        <v>11</v>
      </c>
      <c r="C4934" t="s">
        <v>10</v>
      </c>
      <c r="D4934"/>
      <c r="E4934" s="8"/>
      <c r="F4934"/>
      <c r="G4934">
        <f>SUM(Tabuľka9[[#This Row],[Predpokladané spotrebované množstvo 07-12/2022]]*Tabuľka9[[#This Row],[Cena MJ S  DPH]])</f>
        <v>0</v>
      </c>
      <c r="H4934" s="1">
        <v>162809</v>
      </c>
      <c r="I4934" t="str">
        <f>_xlfn.XLOOKUP(Tabuľka9[[#This Row],[IČO]],Zlúčenie1[IČO],Zlúčenie1[zariadenie_short])</f>
        <v>PDG LC</v>
      </c>
      <c r="J4934" t="str">
        <f>_xlfn.XLOOKUP(Tabuľka9[[#This Row],[IČO]],Zlúčenie1[IČO],Zlúčenie1[cis_obce.okres_skratka])</f>
        <v>LC</v>
      </c>
    </row>
    <row r="4935" spans="1:10" hidden="1" x14ac:dyDescent="0.25">
      <c r="A4935" t="s">
        <v>7</v>
      </c>
      <c r="B4935" t="s">
        <v>12</v>
      </c>
      <c r="C4935" t="s">
        <v>10</v>
      </c>
      <c r="D4935"/>
      <c r="E4935" s="8">
        <v>0.6</v>
      </c>
      <c r="F4935">
        <v>30</v>
      </c>
      <c r="G4935">
        <f>SUM(Tabuľka9[[#This Row],[Predpokladané spotrebované množstvo 07-12/2022]]*Tabuľka9[[#This Row],[Cena MJ S  DPH]])</f>
        <v>18</v>
      </c>
      <c r="H4935" s="1">
        <v>162809</v>
      </c>
      <c r="I4935" t="str">
        <f>_xlfn.XLOOKUP(Tabuľka9[[#This Row],[IČO]],Zlúčenie1[IČO],Zlúčenie1[zariadenie_short])</f>
        <v>PDG LC</v>
      </c>
      <c r="J4935" t="str">
        <f>_xlfn.XLOOKUP(Tabuľka9[[#This Row],[IČO]],Zlúčenie1[IČO],Zlúčenie1[cis_obce.okres_skratka])</f>
        <v>LC</v>
      </c>
    </row>
    <row r="4936" spans="1:10" hidden="1" x14ac:dyDescent="0.25">
      <c r="A4936" t="s">
        <v>7</v>
      </c>
      <c r="B4936" t="s">
        <v>13</v>
      </c>
      <c r="C4936" t="s">
        <v>10</v>
      </c>
      <c r="D4936"/>
      <c r="E4936" s="8"/>
      <c r="F4936"/>
      <c r="G4936">
        <f>SUM(Tabuľka9[[#This Row],[Predpokladané spotrebované množstvo 07-12/2022]]*Tabuľka9[[#This Row],[Cena MJ S  DPH]])</f>
        <v>0</v>
      </c>
      <c r="H4936" s="1">
        <v>162809</v>
      </c>
      <c r="I4936" t="str">
        <f>_xlfn.XLOOKUP(Tabuľka9[[#This Row],[IČO]],Zlúčenie1[IČO],Zlúčenie1[zariadenie_short])</f>
        <v>PDG LC</v>
      </c>
      <c r="J4936" t="str">
        <f>_xlfn.XLOOKUP(Tabuľka9[[#This Row],[IČO]],Zlúčenie1[IČO],Zlúčenie1[cis_obce.okres_skratka])</f>
        <v>LC</v>
      </c>
    </row>
    <row r="4937" spans="1:10" hidden="1" x14ac:dyDescent="0.25">
      <c r="A4937" t="s">
        <v>7</v>
      </c>
      <c r="B4937" t="s">
        <v>14</v>
      </c>
      <c r="C4937" t="s">
        <v>10</v>
      </c>
      <c r="D4937"/>
      <c r="E4937" s="8"/>
      <c r="F4937"/>
      <c r="G4937">
        <f>SUM(Tabuľka9[[#This Row],[Predpokladané spotrebované množstvo 07-12/2022]]*Tabuľka9[[#This Row],[Cena MJ S  DPH]])</f>
        <v>0</v>
      </c>
      <c r="H4937" s="1">
        <v>162809</v>
      </c>
      <c r="I4937" t="str">
        <f>_xlfn.XLOOKUP(Tabuľka9[[#This Row],[IČO]],Zlúčenie1[IČO],Zlúčenie1[zariadenie_short])</f>
        <v>PDG LC</v>
      </c>
      <c r="J4937" t="str">
        <f>_xlfn.XLOOKUP(Tabuľka9[[#This Row],[IČO]],Zlúčenie1[IČO],Zlúčenie1[cis_obce.okres_skratka])</f>
        <v>LC</v>
      </c>
    </row>
    <row r="4938" spans="1:10" hidden="1" x14ac:dyDescent="0.25">
      <c r="A4938" t="s">
        <v>7</v>
      </c>
      <c r="B4938" t="s">
        <v>15</v>
      </c>
      <c r="C4938" t="s">
        <v>16</v>
      </c>
      <c r="D4938"/>
      <c r="E4938" s="8"/>
      <c r="F4938"/>
      <c r="G4938">
        <f>SUM(Tabuľka9[[#This Row],[Predpokladané spotrebované množstvo 07-12/2022]]*Tabuľka9[[#This Row],[Cena MJ S  DPH]])</f>
        <v>0</v>
      </c>
      <c r="H4938" s="1">
        <v>162809</v>
      </c>
      <c r="I4938" t="str">
        <f>_xlfn.XLOOKUP(Tabuľka9[[#This Row],[IČO]],Zlúčenie1[IČO],Zlúčenie1[zariadenie_short])</f>
        <v>PDG LC</v>
      </c>
      <c r="J4938" t="str">
        <f>_xlfn.XLOOKUP(Tabuľka9[[#This Row],[IČO]],Zlúčenie1[IČO],Zlúčenie1[cis_obce.okres_skratka])</f>
        <v>LC</v>
      </c>
    </row>
    <row r="4939" spans="1:10" hidden="1" x14ac:dyDescent="0.25">
      <c r="A4939" t="s">
        <v>7</v>
      </c>
      <c r="B4939" t="s">
        <v>17</v>
      </c>
      <c r="C4939" t="s">
        <v>10</v>
      </c>
      <c r="D4939"/>
      <c r="E4939" s="8">
        <v>3.9</v>
      </c>
      <c r="F4939">
        <v>2</v>
      </c>
      <c r="G4939">
        <f>SUM(Tabuľka9[[#This Row],[Predpokladané spotrebované množstvo 07-12/2022]]*Tabuľka9[[#This Row],[Cena MJ S  DPH]])</f>
        <v>7.8</v>
      </c>
      <c r="H4939" s="1">
        <v>162809</v>
      </c>
      <c r="I4939" t="str">
        <f>_xlfn.XLOOKUP(Tabuľka9[[#This Row],[IČO]],Zlúčenie1[IČO],Zlúčenie1[zariadenie_short])</f>
        <v>PDG LC</v>
      </c>
      <c r="J4939" t="str">
        <f>_xlfn.XLOOKUP(Tabuľka9[[#This Row],[IČO]],Zlúčenie1[IČO],Zlúčenie1[cis_obce.okres_skratka])</f>
        <v>LC</v>
      </c>
    </row>
    <row r="4940" spans="1:10" hidden="1" x14ac:dyDescent="0.25">
      <c r="A4940" t="s">
        <v>7</v>
      </c>
      <c r="B4940" t="s">
        <v>18</v>
      </c>
      <c r="C4940" t="s">
        <v>10</v>
      </c>
      <c r="D4940"/>
      <c r="E4940" s="8"/>
      <c r="F4940"/>
      <c r="G4940">
        <f>SUM(Tabuľka9[[#This Row],[Predpokladané spotrebované množstvo 07-12/2022]]*Tabuľka9[[#This Row],[Cena MJ S  DPH]])</f>
        <v>0</v>
      </c>
      <c r="H4940" s="1">
        <v>162809</v>
      </c>
      <c r="I4940" t="str">
        <f>_xlfn.XLOOKUP(Tabuľka9[[#This Row],[IČO]],Zlúčenie1[IČO],Zlúčenie1[zariadenie_short])</f>
        <v>PDG LC</v>
      </c>
      <c r="J4940" t="str">
        <f>_xlfn.XLOOKUP(Tabuľka9[[#This Row],[IČO]],Zlúčenie1[IČO],Zlúčenie1[cis_obce.okres_skratka])</f>
        <v>LC</v>
      </c>
    </row>
    <row r="4941" spans="1:10" hidden="1" x14ac:dyDescent="0.25">
      <c r="A4941" t="s">
        <v>7</v>
      </c>
      <c r="B4941" t="s">
        <v>19</v>
      </c>
      <c r="C4941" t="s">
        <v>10</v>
      </c>
      <c r="D4941"/>
      <c r="E4941" s="8"/>
      <c r="F4941"/>
      <c r="G4941">
        <f>SUM(Tabuľka9[[#This Row],[Predpokladané spotrebované množstvo 07-12/2022]]*Tabuľka9[[#This Row],[Cena MJ S  DPH]])</f>
        <v>0</v>
      </c>
      <c r="H4941" s="1">
        <v>162809</v>
      </c>
      <c r="I4941" t="str">
        <f>_xlfn.XLOOKUP(Tabuľka9[[#This Row],[IČO]],Zlúčenie1[IČO],Zlúčenie1[zariadenie_short])</f>
        <v>PDG LC</v>
      </c>
      <c r="J4941" t="str">
        <f>_xlfn.XLOOKUP(Tabuľka9[[#This Row],[IČO]],Zlúčenie1[IČO],Zlúčenie1[cis_obce.okres_skratka])</f>
        <v>LC</v>
      </c>
    </row>
    <row r="4942" spans="1:10" hidden="1" x14ac:dyDescent="0.25">
      <c r="A4942" t="s">
        <v>7</v>
      </c>
      <c r="B4942" t="s">
        <v>20</v>
      </c>
      <c r="C4942" t="s">
        <v>10</v>
      </c>
      <c r="D4942"/>
      <c r="E4942" s="8"/>
      <c r="F4942"/>
      <c r="G4942">
        <f>SUM(Tabuľka9[[#This Row],[Predpokladané spotrebované množstvo 07-12/2022]]*Tabuľka9[[#This Row],[Cena MJ S  DPH]])</f>
        <v>0</v>
      </c>
      <c r="H4942" s="1">
        <v>162809</v>
      </c>
      <c r="I4942" t="str">
        <f>_xlfn.XLOOKUP(Tabuľka9[[#This Row],[IČO]],Zlúčenie1[IČO],Zlúčenie1[zariadenie_short])</f>
        <v>PDG LC</v>
      </c>
      <c r="J4942" t="str">
        <f>_xlfn.XLOOKUP(Tabuľka9[[#This Row],[IČO]],Zlúčenie1[IČO],Zlúčenie1[cis_obce.okres_skratka])</f>
        <v>LC</v>
      </c>
    </row>
    <row r="4943" spans="1:10" hidden="1" x14ac:dyDescent="0.25">
      <c r="A4943" t="s">
        <v>7</v>
      </c>
      <c r="B4943" t="s">
        <v>21</v>
      </c>
      <c r="C4943" t="s">
        <v>22</v>
      </c>
      <c r="D4943"/>
      <c r="E4943" s="8"/>
      <c r="F4943"/>
      <c r="G4943">
        <f>SUM(Tabuľka9[[#This Row],[Predpokladané spotrebované množstvo 07-12/2022]]*Tabuľka9[[#This Row],[Cena MJ S  DPH]])</f>
        <v>0</v>
      </c>
      <c r="H4943" s="1">
        <v>162809</v>
      </c>
      <c r="I4943" t="str">
        <f>_xlfn.XLOOKUP(Tabuľka9[[#This Row],[IČO]],Zlúčenie1[IČO],Zlúčenie1[zariadenie_short])</f>
        <v>PDG LC</v>
      </c>
      <c r="J4943" t="str">
        <f>_xlfn.XLOOKUP(Tabuľka9[[#This Row],[IČO]],Zlúčenie1[IČO],Zlúčenie1[cis_obce.okres_skratka])</f>
        <v>LC</v>
      </c>
    </row>
    <row r="4944" spans="1:10" hidden="1" x14ac:dyDescent="0.25">
      <c r="A4944" t="s">
        <v>7</v>
      </c>
      <c r="B4944" t="s">
        <v>23</v>
      </c>
      <c r="C4944" t="s">
        <v>10</v>
      </c>
      <c r="D4944"/>
      <c r="E4944" s="8"/>
      <c r="F4944"/>
      <c r="G4944">
        <f>SUM(Tabuľka9[[#This Row],[Predpokladané spotrebované množstvo 07-12/2022]]*Tabuľka9[[#This Row],[Cena MJ S  DPH]])</f>
        <v>0</v>
      </c>
      <c r="H4944" s="1">
        <v>162809</v>
      </c>
      <c r="I4944" t="str">
        <f>_xlfn.XLOOKUP(Tabuľka9[[#This Row],[IČO]],Zlúčenie1[IČO],Zlúčenie1[zariadenie_short])</f>
        <v>PDG LC</v>
      </c>
      <c r="J4944" t="str">
        <f>_xlfn.XLOOKUP(Tabuľka9[[#This Row],[IČO]],Zlúčenie1[IČO],Zlúčenie1[cis_obce.okres_skratka])</f>
        <v>LC</v>
      </c>
    </row>
    <row r="4945" spans="1:10" hidden="1" x14ac:dyDescent="0.25">
      <c r="A4945" t="s">
        <v>7</v>
      </c>
      <c r="B4945" t="s">
        <v>24</v>
      </c>
      <c r="C4945" t="s">
        <v>10</v>
      </c>
      <c r="D4945"/>
      <c r="E4945" s="8"/>
      <c r="F4945"/>
      <c r="G4945">
        <f>SUM(Tabuľka9[[#This Row],[Predpokladané spotrebované množstvo 07-12/2022]]*Tabuľka9[[#This Row],[Cena MJ S  DPH]])</f>
        <v>0</v>
      </c>
      <c r="H4945" s="1">
        <v>162809</v>
      </c>
      <c r="I4945" t="str">
        <f>_xlfn.XLOOKUP(Tabuľka9[[#This Row],[IČO]],Zlúčenie1[IČO],Zlúčenie1[zariadenie_short])</f>
        <v>PDG LC</v>
      </c>
      <c r="J4945" t="str">
        <f>_xlfn.XLOOKUP(Tabuľka9[[#This Row],[IČO]],Zlúčenie1[IČO],Zlúčenie1[cis_obce.okres_skratka])</f>
        <v>LC</v>
      </c>
    </row>
    <row r="4946" spans="1:10" hidden="1" x14ac:dyDescent="0.25">
      <c r="A4946" t="s">
        <v>7</v>
      </c>
      <c r="B4946" t="s">
        <v>25</v>
      </c>
      <c r="C4946" t="s">
        <v>10</v>
      </c>
      <c r="D4946"/>
      <c r="E4946" s="8"/>
      <c r="F4946"/>
      <c r="G4946">
        <f>SUM(Tabuľka9[[#This Row],[Predpokladané spotrebované množstvo 07-12/2022]]*Tabuľka9[[#This Row],[Cena MJ S  DPH]])</f>
        <v>0</v>
      </c>
      <c r="H4946" s="1">
        <v>162809</v>
      </c>
      <c r="I4946" t="str">
        <f>_xlfn.XLOOKUP(Tabuľka9[[#This Row],[IČO]],Zlúčenie1[IČO],Zlúčenie1[zariadenie_short])</f>
        <v>PDG LC</v>
      </c>
      <c r="J4946" t="str">
        <f>_xlfn.XLOOKUP(Tabuľka9[[#This Row],[IČO]],Zlúčenie1[IČO],Zlúčenie1[cis_obce.okres_skratka])</f>
        <v>LC</v>
      </c>
    </row>
    <row r="4947" spans="1:10" hidden="1" x14ac:dyDescent="0.25">
      <c r="A4947" t="s">
        <v>7</v>
      </c>
      <c r="B4947" t="s">
        <v>26</v>
      </c>
      <c r="C4947" t="s">
        <v>10</v>
      </c>
      <c r="D4947"/>
      <c r="E4947" s="8"/>
      <c r="F4947"/>
      <c r="G4947">
        <f>SUM(Tabuľka9[[#This Row],[Predpokladané spotrebované množstvo 07-12/2022]]*Tabuľka9[[#This Row],[Cena MJ S  DPH]])</f>
        <v>0</v>
      </c>
      <c r="H4947" s="1">
        <v>162809</v>
      </c>
      <c r="I4947" t="str">
        <f>_xlfn.XLOOKUP(Tabuľka9[[#This Row],[IČO]],Zlúčenie1[IČO],Zlúčenie1[zariadenie_short])</f>
        <v>PDG LC</v>
      </c>
      <c r="J4947" t="str">
        <f>_xlfn.XLOOKUP(Tabuľka9[[#This Row],[IČO]],Zlúčenie1[IČO],Zlúčenie1[cis_obce.okres_skratka])</f>
        <v>LC</v>
      </c>
    </row>
    <row r="4948" spans="1:10" hidden="1" x14ac:dyDescent="0.25">
      <c r="A4948" t="s">
        <v>7</v>
      </c>
      <c r="B4948" t="s">
        <v>27</v>
      </c>
      <c r="C4948" t="s">
        <v>10</v>
      </c>
      <c r="D4948"/>
      <c r="E4948" s="8">
        <v>0.9</v>
      </c>
      <c r="F4948">
        <v>30</v>
      </c>
      <c r="G4948">
        <f>SUM(Tabuľka9[[#This Row],[Predpokladané spotrebované množstvo 07-12/2022]]*Tabuľka9[[#This Row],[Cena MJ S  DPH]])</f>
        <v>27</v>
      </c>
      <c r="H4948" s="1">
        <v>162809</v>
      </c>
      <c r="I4948" t="str">
        <f>_xlfn.XLOOKUP(Tabuľka9[[#This Row],[IČO]],Zlúčenie1[IČO],Zlúčenie1[zariadenie_short])</f>
        <v>PDG LC</v>
      </c>
      <c r="J4948" t="str">
        <f>_xlfn.XLOOKUP(Tabuľka9[[#This Row],[IČO]],Zlúčenie1[IČO],Zlúčenie1[cis_obce.okres_skratka])</f>
        <v>LC</v>
      </c>
    </row>
    <row r="4949" spans="1:10" hidden="1" x14ac:dyDescent="0.25">
      <c r="A4949" t="s">
        <v>7</v>
      </c>
      <c r="B4949" t="s">
        <v>28</v>
      </c>
      <c r="C4949" t="s">
        <v>10</v>
      </c>
      <c r="D4949"/>
      <c r="E4949" s="8">
        <v>1.2</v>
      </c>
      <c r="F4949">
        <v>30</v>
      </c>
      <c r="G4949">
        <f>SUM(Tabuľka9[[#This Row],[Predpokladané spotrebované množstvo 07-12/2022]]*Tabuľka9[[#This Row],[Cena MJ S  DPH]])</f>
        <v>36</v>
      </c>
      <c r="H4949" s="1">
        <v>162809</v>
      </c>
      <c r="I4949" t="str">
        <f>_xlfn.XLOOKUP(Tabuľka9[[#This Row],[IČO]],Zlúčenie1[IČO],Zlúčenie1[zariadenie_short])</f>
        <v>PDG LC</v>
      </c>
      <c r="J4949" t="str">
        <f>_xlfn.XLOOKUP(Tabuľka9[[#This Row],[IČO]],Zlúčenie1[IČO],Zlúčenie1[cis_obce.okres_skratka])</f>
        <v>LC</v>
      </c>
    </row>
    <row r="4950" spans="1:10" hidden="1" x14ac:dyDescent="0.25">
      <c r="A4950" t="s">
        <v>7</v>
      </c>
      <c r="B4950" t="s">
        <v>29</v>
      </c>
      <c r="C4950" t="s">
        <v>16</v>
      </c>
      <c r="D4950"/>
      <c r="E4950" s="8"/>
      <c r="F4950"/>
      <c r="G4950">
        <f>SUM(Tabuľka9[[#This Row],[Predpokladané spotrebované množstvo 07-12/2022]]*Tabuľka9[[#This Row],[Cena MJ S  DPH]])</f>
        <v>0</v>
      </c>
      <c r="H4950" s="1">
        <v>162809</v>
      </c>
      <c r="I4950" t="str">
        <f>_xlfn.XLOOKUP(Tabuľka9[[#This Row],[IČO]],Zlúčenie1[IČO],Zlúčenie1[zariadenie_short])</f>
        <v>PDG LC</v>
      </c>
      <c r="J4950" t="str">
        <f>_xlfn.XLOOKUP(Tabuľka9[[#This Row],[IČO]],Zlúčenie1[IČO],Zlúčenie1[cis_obce.okres_skratka])</f>
        <v>LC</v>
      </c>
    </row>
    <row r="4951" spans="1:10" hidden="1" x14ac:dyDescent="0.25">
      <c r="A4951" t="s">
        <v>7</v>
      </c>
      <c r="B4951" t="s">
        <v>30</v>
      </c>
      <c r="C4951" t="s">
        <v>10</v>
      </c>
      <c r="D4951"/>
      <c r="E4951" s="8"/>
      <c r="F4951"/>
      <c r="G4951">
        <f>SUM(Tabuľka9[[#This Row],[Predpokladané spotrebované množstvo 07-12/2022]]*Tabuľka9[[#This Row],[Cena MJ S  DPH]])</f>
        <v>0</v>
      </c>
      <c r="H4951" s="1">
        <v>162809</v>
      </c>
      <c r="I4951" t="str">
        <f>_xlfn.XLOOKUP(Tabuľka9[[#This Row],[IČO]],Zlúčenie1[IČO],Zlúčenie1[zariadenie_short])</f>
        <v>PDG LC</v>
      </c>
      <c r="J4951" t="str">
        <f>_xlfn.XLOOKUP(Tabuľka9[[#This Row],[IČO]],Zlúčenie1[IČO],Zlúčenie1[cis_obce.okres_skratka])</f>
        <v>LC</v>
      </c>
    </row>
    <row r="4952" spans="1:10" hidden="1" x14ac:dyDescent="0.25">
      <c r="A4952" t="s">
        <v>7</v>
      </c>
      <c r="B4952" t="s">
        <v>31</v>
      </c>
      <c r="C4952" t="s">
        <v>10</v>
      </c>
      <c r="D4952"/>
      <c r="E4952" s="8"/>
      <c r="F4952"/>
      <c r="G4952">
        <f>SUM(Tabuľka9[[#This Row],[Predpokladané spotrebované množstvo 07-12/2022]]*Tabuľka9[[#This Row],[Cena MJ S  DPH]])</f>
        <v>0</v>
      </c>
      <c r="H4952" s="1">
        <v>162809</v>
      </c>
      <c r="I4952" t="str">
        <f>_xlfn.XLOOKUP(Tabuľka9[[#This Row],[IČO]],Zlúčenie1[IČO],Zlúčenie1[zariadenie_short])</f>
        <v>PDG LC</v>
      </c>
      <c r="J4952" t="str">
        <f>_xlfn.XLOOKUP(Tabuľka9[[#This Row],[IČO]],Zlúčenie1[IČO],Zlúčenie1[cis_obce.okres_skratka])</f>
        <v>LC</v>
      </c>
    </row>
    <row r="4953" spans="1:10" hidden="1" x14ac:dyDescent="0.25">
      <c r="A4953" t="s">
        <v>7</v>
      </c>
      <c r="B4953" t="s">
        <v>32</v>
      </c>
      <c r="C4953" t="s">
        <v>10</v>
      </c>
      <c r="D4953"/>
      <c r="E4953" s="8">
        <v>1</v>
      </c>
      <c r="F4953">
        <v>3</v>
      </c>
      <c r="G4953">
        <f>SUM(Tabuľka9[[#This Row],[Predpokladané spotrebované množstvo 07-12/2022]]*Tabuľka9[[#This Row],[Cena MJ S  DPH]])</f>
        <v>3</v>
      </c>
      <c r="H4953" s="1">
        <v>162809</v>
      </c>
      <c r="I4953" t="str">
        <f>_xlfn.XLOOKUP(Tabuľka9[[#This Row],[IČO]],Zlúčenie1[IČO],Zlúčenie1[zariadenie_short])</f>
        <v>PDG LC</v>
      </c>
      <c r="J4953" t="str">
        <f>_xlfn.XLOOKUP(Tabuľka9[[#This Row],[IČO]],Zlúčenie1[IČO],Zlúčenie1[cis_obce.okres_skratka])</f>
        <v>LC</v>
      </c>
    </row>
    <row r="4954" spans="1:10" hidden="1" x14ac:dyDescent="0.25">
      <c r="A4954" t="s">
        <v>7</v>
      </c>
      <c r="B4954" t="s">
        <v>33</v>
      </c>
      <c r="C4954" t="s">
        <v>10</v>
      </c>
      <c r="D4954"/>
      <c r="E4954" s="8"/>
      <c r="F4954"/>
      <c r="G4954">
        <f>SUM(Tabuľka9[[#This Row],[Predpokladané spotrebované množstvo 07-12/2022]]*Tabuľka9[[#This Row],[Cena MJ S  DPH]])</f>
        <v>0</v>
      </c>
      <c r="H4954" s="1">
        <v>162809</v>
      </c>
      <c r="I4954" t="str">
        <f>_xlfn.XLOOKUP(Tabuľka9[[#This Row],[IČO]],Zlúčenie1[IČO],Zlúčenie1[zariadenie_short])</f>
        <v>PDG LC</v>
      </c>
      <c r="J4954" t="str">
        <f>_xlfn.XLOOKUP(Tabuľka9[[#This Row],[IČO]],Zlúčenie1[IČO],Zlúčenie1[cis_obce.okres_skratka])</f>
        <v>LC</v>
      </c>
    </row>
    <row r="4955" spans="1:10" hidden="1" x14ac:dyDescent="0.25">
      <c r="A4955" t="s">
        <v>7</v>
      </c>
      <c r="B4955" t="s">
        <v>34</v>
      </c>
      <c r="C4955" t="s">
        <v>10</v>
      </c>
      <c r="D4955"/>
      <c r="E4955" s="8">
        <v>0.6</v>
      </c>
      <c r="F4955">
        <v>40</v>
      </c>
      <c r="G4955">
        <f>SUM(Tabuľka9[[#This Row],[Predpokladané spotrebované množstvo 07-12/2022]]*Tabuľka9[[#This Row],[Cena MJ S  DPH]])</f>
        <v>24</v>
      </c>
      <c r="H4955" s="1">
        <v>162809</v>
      </c>
      <c r="I4955" t="str">
        <f>_xlfn.XLOOKUP(Tabuľka9[[#This Row],[IČO]],Zlúčenie1[IČO],Zlúčenie1[zariadenie_short])</f>
        <v>PDG LC</v>
      </c>
      <c r="J4955" t="str">
        <f>_xlfn.XLOOKUP(Tabuľka9[[#This Row],[IČO]],Zlúčenie1[IČO],Zlúčenie1[cis_obce.okres_skratka])</f>
        <v>LC</v>
      </c>
    </row>
    <row r="4956" spans="1:10" hidden="1" x14ac:dyDescent="0.25">
      <c r="A4956" t="s">
        <v>7</v>
      </c>
      <c r="B4956" t="s">
        <v>35</v>
      </c>
      <c r="C4956" t="s">
        <v>10</v>
      </c>
      <c r="D4956"/>
      <c r="E4956" s="8"/>
      <c r="F4956"/>
      <c r="G4956">
        <f>SUM(Tabuľka9[[#This Row],[Predpokladané spotrebované množstvo 07-12/2022]]*Tabuľka9[[#This Row],[Cena MJ S  DPH]])</f>
        <v>0</v>
      </c>
      <c r="H4956" s="1">
        <v>162809</v>
      </c>
      <c r="I4956" t="str">
        <f>_xlfn.XLOOKUP(Tabuľka9[[#This Row],[IČO]],Zlúčenie1[IČO],Zlúčenie1[zariadenie_short])</f>
        <v>PDG LC</v>
      </c>
      <c r="J4956" t="str">
        <f>_xlfn.XLOOKUP(Tabuľka9[[#This Row],[IČO]],Zlúčenie1[IČO],Zlúčenie1[cis_obce.okres_skratka])</f>
        <v>LC</v>
      </c>
    </row>
    <row r="4957" spans="1:10" hidden="1" x14ac:dyDescent="0.25">
      <c r="A4957" t="s">
        <v>7</v>
      </c>
      <c r="B4957" t="s">
        <v>36</v>
      </c>
      <c r="C4957" t="s">
        <v>10</v>
      </c>
      <c r="D4957"/>
      <c r="E4957" s="8">
        <v>1</v>
      </c>
      <c r="F4957"/>
      <c r="G4957">
        <f>SUM(Tabuľka9[[#This Row],[Predpokladané spotrebované množstvo 07-12/2022]]*Tabuľka9[[#This Row],[Cena MJ S  DPH]])</f>
        <v>0</v>
      </c>
      <c r="H4957" s="1">
        <v>162809</v>
      </c>
      <c r="I4957" t="str">
        <f>_xlfn.XLOOKUP(Tabuľka9[[#This Row],[IČO]],Zlúčenie1[IČO],Zlúčenie1[zariadenie_short])</f>
        <v>PDG LC</v>
      </c>
      <c r="J4957" t="str">
        <f>_xlfn.XLOOKUP(Tabuľka9[[#This Row],[IČO]],Zlúčenie1[IČO],Zlúčenie1[cis_obce.okres_skratka])</f>
        <v>LC</v>
      </c>
    </row>
    <row r="4958" spans="1:10" hidden="1" x14ac:dyDescent="0.25">
      <c r="A4958" t="s">
        <v>7</v>
      </c>
      <c r="B4958" t="s">
        <v>37</v>
      </c>
      <c r="C4958" t="s">
        <v>10</v>
      </c>
      <c r="D4958"/>
      <c r="E4958" s="8"/>
      <c r="F4958"/>
      <c r="G4958">
        <f>SUM(Tabuľka9[[#This Row],[Predpokladané spotrebované množstvo 07-12/2022]]*Tabuľka9[[#This Row],[Cena MJ S  DPH]])</f>
        <v>0</v>
      </c>
      <c r="H4958" s="1">
        <v>162809</v>
      </c>
      <c r="I4958" t="str">
        <f>_xlfn.XLOOKUP(Tabuľka9[[#This Row],[IČO]],Zlúčenie1[IČO],Zlúčenie1[zariadenie_short])</f>
        <v>PDG LC</v>
      </c>
      <c r="J4958" t="str">
        <f>_xlfn.XLOOKUP(Tabuľka9[[#This Row],[IČO]],Zlúčenie1[IČO],Zlúčenie1[cis_obce.okres_skratka])</f>
        <v>LC</v>
      </c>
    </row>
    <row r="4959" spans="1:10" hidden="1" x14ac:dyDescent="0.25">
      <c r="A4959" t="s">
        <v>7</v>
      </c>
      <c r="B4959" t="s">
        <v>38</v>
      </c>
      <c r="C4959" t="s">
        <v>10</v>
      </c>
      <c r="D4959"/>
      <c r="E4959" s="8"/>
      <c r="F4959"/>
      <c r="G4959">
        <f>SUM(Tabuľka9[[#This Row],[Predpokladané spotrebované množstvo 07-12/2022]]*Tabuľka9[[#This Row],[Cena MJ S  DPH]])</f>
        <v>0</v>
      </c>
      <c r="H4959" s="1">
        <v>162809</v>
      </c>
      <c r="I4959" t="str">
        <f>_xlfn.XLOOKUP(Tabuľka9[[#This Row],[IČO]],Zlúčenie1[IČO],Zlúčenie1[zariadenie_short])</f>
        <v>PDG LC</v>
      </c>
      <c r="J4959" t="str">
        <f>_xlfn.XLOOKUP(Tabuľka9[[#This Row],[IČO]],Zlúčenie1[IČO],Zlúčenie1[cis_obce.okres_skratka])</f>
        <v>LC</v>
      </c>
    </row>
    <row r="4960" spans="1:10" hidden="1" x14ac:dyDescent="0.25">
      <c r="A4960" t="s">
        <v>7</v>
      </c>
      <c r="B4960" t="s">
        <v>39</v>
      </c>
      <c r="C4960" t="s">
        <v>16</v>
      </c>
      <c r="D4960"/>
      <c r="E4960" s="8"/>
      <c r="F4960"/>
      <c r="G4960">
        <f>SUM(Tabuľka9[[#This Row],[Predpokladané spotrebované množstvo 07-12/2022]]*Tabuľka9[[#This Row],[Cena MJ S  DPH]])</f>
        <v>0</v>
      </c>
      <c r="H4960" s="1">
        <v>162809</v>
      </c>
      <c r="I4960" t="str">
        <f>_xlfn.XLOOKUP(Tabuľka9[[#This Row],[IČO]],Zlúčenie1[IČO],Zlúčenie1[zariadenie_short])</f>
        <v>PDG LC</v>
      </c>
      <c r="J4960" t="str">
        <f>_xlfn.XLOOKUP(Tabuľka9[[#This Row],[IČO]],Zlúčenie1[IČO],Zlúčenie1[cis_obce.okres_skratka])</f>
        <v>LC</v>
      </c>
    </row>
    <row r="4961" spans="1:10" hidden="1" x14ac:dyDescent="0.25">
      <c r="A4961" t="s">
        <v>7</v>
      </c>
      <c r="B4961" t="s">
        <v>40</v>
      </c>
      <c r="C4961" t="s">
        <v>10</v>
      </c>
      <c r="D4961"/>
      <c r="E4961" s="8"/>
      <c r="F4961"/>
      <c r="G4961">
        <f>SUM(Tabuľka9[[#This Row],[Predpokladané spotrebované množstvo 07-12/2022]]*Tabuľka9[[#This Row],[Cena MJ S  DPH]])</f>
        <v>0</v>
      </c>
      <c r="H4961" s="1">
        <v>162809</v>
      </c>
      <c r="I4961" t="str">
        <f>_xlfn.XLOOKUP(Tabuľka9[[#This Row],[IČO]],Zlúčenie1[IČO],Zlúčenie1[zariadenie_short])</f>
        <v>PDG LC</v>
      </c>
      <c r="J4961" t="str">
        <f>_xlfn.XLOOKUP(Tabuľka9[[#This Row],[IČO]],Zlúčenie1[IČO],Zlúčenie1[cis_obce.okres_skratka])</f>
        <v>LC</v>
      </c>
    </row>
    <row r="4962" spans="1:10" hidden="1" x14ac:dyDescent="0.25">
      <c r="A4962" t="s">
        <v>7</v>
      </c>
      <c r="B4962" t="s">
        <v>41</v>
      </c>
      <c r="C4962" t="s">
        <v>10</v>
      </c>
      <c r="D4962"/>
      <c r="E4962" s="8"/>
      <c r="F4962"/>
      <c r="G4962">
        <f>SUM(Tabuľka9[[#This Row],[Predpokladané spotrebované množstvo 07-12/2022]]*Tabuľka9[[#This Row],[Cena MJ S  DPH]])</f>
        <v>0</v>
      </c>
      <c r="H4962" s="1">
        <v>162809</v>
      </c>
      <c r="I4962" t="str">
        <f>_xlfn.XLOOKUP(Tabuľka9[[#This Row],[IČO]],Zlúčenie1[IČO],Zlúčenie1[zariadenie_short])</f>
        <v>PDG LC</v>
      </c>
      <c r="J4962" t="str">
        <f>_xlfn.XLOOKUP(Tabuľka9[[#This Row],[IČO]],Zlúčenie1[IČO],Zlúčenie1[cis_obce.okres_skratka])</f>
        <v>LC</v>
      </c>
    </row>
    <row r="4963" spans="1:10" hidden="1" x14ac:dyDescent="0.25">
      <c r="A4963" t="s">
        <v>7</v>
      </c>
      <c r="B4963" t="s">
        <v>42</v>
      </c>
      <c r="C4963" t="s">
        <v>10</v>
      </c>
      <c r="D4963"/>
      <c r="E4963" s="8"/>
      <c r="F4963"/>
      <c r="G4963">
        <f>SUM(Tabuľka9[[#This Row],[Predpokladané spotrebované množstvo 07-12/2022]]*Tabuľka9[[#This Row],[Cena MJ S  DPH]])</f>
        <v>0</v>
      </c>
      <c r="H4963" s="1">
        <v>162809</v>
      </c>
      <c r="I4963" t="str">
        <f>_xlfn.XLOOKUP(Tabuľka9[[#This Row],[IČO]],Zlúčenie1[IČO],Zlúčenie1[zariadenie_short])</f>
        <v>PDG LC</v>
      </c>
      <c r="J4963" t="str">
        <f>_xlfn.XLOOKUP(Tabuľka9[[#This Row],[IČO]],Zlúčenie1[IČO],Zlúčenie1[cis_obce.okres_skratka])</f>
        <v>LC</v>
      </c>
    </row>
    <row r="4964" spans="1:10" hidden="1" x14ac:dyDescent="0.25">
      <c r="A4964" t="s">
        <v>7</v>
      </c>
      <c r="B4964" t="s">
        <v>43</v>
      </c>
      <c r="C4964" t="s">
        <v>10</v>
      </c>
      <c r="D4964"/>
      <c r="E4964" s="8">
        <v>0.8</v>
      </c>
      <c r="F4964">
        <v>25</v>
      </c>
      <c r="G4964">
        <f>SUM(Tabuľka9[[#This Row],[Predpokladané spotrebované množstvo 07-12/2022]]*Tabuľka9[[#This Row],[Cena MJ S  DPH]])</f>
        <v>20</v>
      </c>
      <c r="H4964" s="1">
        <v>162809</v>
      </c>
      <c r="I4964" t="str">
        <f>_xlfn.XLOOKUP(Tabuľka9[[#This Row],[IČO]],Zlúčenie1[IČO],Zlúčenie1[zariadenie_short])</f>
        <v>PDG LC</v>
      </c>
      <c r="J4964" t="str">
        <f>_xlfn.XLOOKUP(Tabuľka9[[#This Row],[IČO]],Zlúčenie1[IČO],Zlúčenie1[cis_obce.okres_skratka])</f>
        <v>LC</v>
      </c>
    </row>
    <row r="4965" spans="1:10" hidden="1" x14ac:dyDescent="0.25">
      <c r="A4965" t="s">
        <v>7</v>
      </c>
      <c r="B4965" t="s">
        <v>44</v>
      </c>
      <c r="C4965" t="s">
        <v>45</v>
      </c>
      <c r="D4965"/>
      <c r="E4965" s="8"/>
      <c r="F4965"/>
      <c r="G4965">
        <f>SUM(Tabuľka9[[#This Row],[Predpokladané spotrebované množstvo 07-12/2022]]*Tabuľka9[[#This Row],[Cena MJ S  DPH]])</f>
        <v>0</v>
      </c>
      <c r="H4965" s="1">
        <v>162809</v>
      </c>
      <c r="I4965" t="str">
        <f>_xlfn.XLOOKUP(Tabuľka9[[#This Row],[IČO]],Zlúčenie1[IČO],Zlúčenie1[zariadenie_short])</f>
        <v>PDG LC</v>
      </c>
      <c r="J4965" t="str">
        <f>_xlfn.XLOOKUP(Tabuľka9[[#This Row],[IČO]],Zlúčenie1[IČO],Zlúčenie1[cis_obce.okres_skratka])</f>
        <v>LC</v>
      </c>
    </row>
    <row r="4966" spans="1:10" hidden="1" x14ac:dyDescent="0.25">
      <c r="A4966" t="s">
        <v>7</v>
      </c>
      <c r="B4966" t="s">
        <v>46</v>
      </c>
      <c r="C4966" t="s">
        <v>45</v>
      </c>
      <c r="D4966"/>
      <c r="E4966" s="8"/>
      <c r="F4966"/>
      <c r="G4966">
        <f>SUM(Tabuľka9[[#This Row],[Predpokladané spotrebované množstvo 07-12/2022]]*Tabuľka9[[#This Row],[Cena MJ S  DPH]])</f>
        <v>0</v>
      </c>
      <c r="H4966" s="1">
        <v>162809</v>
      </c>
      <c r="I4966" t="str">
        <f>_xlfn.XLOOKUP(Tabuľka9[[#This Row],[IČO]],Zlúčenie1[IČO],Zlúčenie1[zariadenie_short])</f>
        <v>PDG LC</v>
      </c>
      <c r="J4966" t="str">
        <f>_xlfn.XLOOKUP(Tabuľka9[[#This Row],[IČO]],Zlúčenie1[IČO],Zlúčenie1[cis_obce.okres_skratka])</f>
        <v>LC</v>
      </c>
    </row>
    <row r="4967" spans="1:10" hidden="1" x14ac:dyDescent="0.25">
      <c r="A4967" t="s">
        <v>7</v>
      </c>
      <c r="B4967" t="s">
        <v>47</v>
      </c>
      <c r="C4967" t="s">
        <v>10</v>
      </c>
      <c r="D4967"/>
      <c r="E4967" s="8"/>
      <c r="F4967"/>
      <c r="G4967">
        <f>SUM(Tabuľka9[[#This Row],[Predpokladané spotrebované množstvo 07-12/2022]]*Tabuľka9[[#This Row],[Cena MJ S  DPH]])</f>
        <v>0</v>
      </c>
      <c r="H4967" s="1">
        <v>162809</v>
      </c>
      <c r="I4967" t="str">
        <f>_xlfn.XLOOKUP(Tabuľka9[[#This Row],[IČO]],Zlúčenie1[IČO],Zlúčenie1[zariadenie_short])</f>
        <v>PDG LC</v>
      </c>
      <c r="J4967" t="str">
        <f>_xlfn.XLOOKUP(Tabuľka9[[#This Row],[IČO]],Zlúčenie1[IČO],Zlúčenie1[cis_obce.okres_skratka])</f>
        <v>LC</v>
      </c>
    </row>
    <row r="4968" spans="1:10" hidden="1" x14ac:dyDescent="0.25">
      <c r="A4968" t="s">
        <v>7</v>
      </c>
      <c r="B4968" t="s">
        <v>48</v>
      </c>
      <c r="C4968" t="s">
        <v>10</v>
      </c>
      <c r="D4968"/>
      <c r="E4968" s="8"/>
      <c r="F4968"/>
      <c r="G4968">
        <f>SUM(Tabuľka9[[#This Row],[Predpokladané spotrebované množstvo 07-12/2022]]*Tabuľka9[[#This Row],[Cena MJ S  DPH]])</f>
        <v>0</v>
      </c>
      <c r="H4968" s="1">
        <v>162809</v>
      </c>
      <c r="I4968" t="str">
        <f>_xlfn.XLOOKUP(Tabuľka9[[#This Row],[IČO]],Zlúčenie1[IČO],Zlúčenie1[zariadenie_short])</f>
        <v>PDG LC</v>
      </c>
      <c r="J4968" t="str">
        <f>_xlfn.XLOOKUP(Tabuľka9[[#This Row],[IČO]],Zlúčenie1[IČO],Zlúčenie1[cis_obce.okres_skratka])</f>
        <v>LC</v>
      </c>
    </row>
    <row r="4969" spans="1:10" hidden="1" x14ac:dyDescent="0.25">
      <c r="A4969" t="s">
        <v>7</v>
      </c>
      <c r="B4969" t="s">
        <v>49</v>
      </c>
      <c r="C4969" t="s">
        <v>10</v>
      </c>
      <c r="D4969"/>
      <c r="E4969" s="8"/>
      <c r="F4969"/>
      <c r="G4969">
        <f>SUM(Tabuľka9[[#This Row],[Predpokladané spotrebované množstvo 07-12/2022]]*Tabuľka9[[#This Row],[Cena MJ S  DPH]])</f>
        <v>0</v>
      </c>
      <c r="H4969" s="1">
        <v>162809</v>
      </c>
      <c r="I4969" t="str">
        <f>_xlfn.XLOOKUP(Tabuľka9[[#This Row],[IČO]],Zlúčenie1[IČO],Zlúčenie1[zariadenie_short])</f>
        <v>PDG LC</v>
      </c>
      <c r="J4969" t="str">
        <f>_xlfn.XLOOKUP(Tabuľka9[[#This Row],[IČO]],Zlúčenie1[IČO],Zlúčenie1[cis_obce.okres_skratka])</f>
        <v>LC</v>
      </c>
    </row>
    <row r="4970" spans="1:10" hidden="1" x14ac:dyDescent="0.25">
      <c r="A4970" t="s">
        <v>7</v>
      </c>
      <c r="B4970" t="s">
        <v>50</v>
      </c>
      <c r="C4970" t="s">
        <v>10</v>
      </c>
      <c r="D4970"/>
      <c r="E4970" s="8"/>
      <c r="F4970"/>
      <c r="G4970">
        <f>SUM(Tabuľka9[[#This Row],[Predpokladané spotrebované množstvo 07-12/2022]]*Tabuľka9[[#This Row],[Cena MJ S  DPH]])</f>
        <v>0</v>
      </c>
      <c r="H4970" s="1">
        <v>162809</v>
      </c>
      <c r="I4970" t="str">
        <f>_xlfn.XLOOKUP(Tabuľka9[[#This Row],[IČO]],Zlúčenie1[IČO],Zlúčenie1[zariadenie_short])</f>
        <v>PDG LC</v>
      </c>
      <c r="J4970" t="str">
        <f>_xlfn.XLOOKUP(Tabuľka9[[#This Row],[IČO]],Zlúčenie1[IČO],Zlúčenie1[cis_obce.okres_skratka])</f>
        <v>LC</v>
      </c>
    </row>
    <row r="4971" spans="1:10" hidden="1" x14ac:dyDescent="0.25">
      <c r="A4971" t="s">
        <v>7</v>
      </c>
      <c r="B4971" t="s">
        <v>51</v>
      </c>
      <c r="C4971" t="s">
        <v>10</v>
      </c>
      <c r="D4971"/>
      <c r="E4971" s="8">
        <v>2.4</v>
      </c>
      <c r="F4971"/>
      <c r="G4971">
        <f>SUM(Tabuľka9[[#This Row],[Predpokladané spotrebované množstvo 07-12/2022]]*Tabuľka9[[#This Row],[Cena MJ S  DPH]])</f>
        <v>0</v>
      </c>
      <c r="H4971" s="1">
        <v>162809</v>
      </c>
      <c r="I4971" t="str">
        <f>_xlfn.XLOOKUP(Tabuľka9[[#This Row],[IČO]],Zlúčenie1[IČO],Zlúčenie1[zariadenie_short])</f>
        <v>PDG LC</v>
      </c>
      <c r="J4971" t="str">
        <f>_xlfn.XLOOKUP(Tabuľka9[[#This Row],[IČO]],Zlúčenie1[IČO],Zlúčenie1[cis_obce.okres_skratka])</f>
        <v>LC</v>
      </c>
    </row>
    <row r="4972" spans="1:10" hidden="1" x14ac:dyDescent="0.25">
      <c r="A4972" t="s">
        <v>7</v>
      </c>
      <c r="B4972" t="s">
        <v>52</v>
      </c>
      <c r="C4972" t="s">
        <v>10</v>
      </c>
      <c r="D4972"/>
      <c r="E4972" s="8"/>
      <c r="F4972"/>
      <c r="G4972">
        <f>SUM(Tabuľka9[[#This Row],[Predpokladané spotrebované množstvo 07-12/2022]]*Tabuľka9[[#This Row],[Cena MJ S  DPH]])</f>
        <v>0</v>
      </c>
      <c r="H4972" s="1">
        <v>162809</v>
      </c>
      <c r="I4972" t="str">
        <f>_xlfn.XLOOKUP(Tabuľka9[[#This Row],[IČO]],Zlúčenie1[IČO],Zlúčenie1[zariadenie_short])</f>
        <v>PDG LC</v>
      </c>
      <c r="J4972" t="str">
        <f>_xlfn.XLOOKUP(Tabuľka9[[#This Row],[IČO]],Zlúčenie1[IČO],Zlúčenie1[cis_obce.okres_skratka])</f>
        <v>LC</v>
      </c>
    </row>
    <row r="4973" spans="1:10" hidden="1" x14ac:dyDescent="0.25">
      <c r="A4973" t="s">
        <v>7</v>
      </c>
      <c r="B4973" t="s">
        <v>53</v>
      </c>
      <c r="C4973" t="s">
        <v>10</v>
      </c>
      <c r="D4973"/>
      <c r="E4973" s="8">
        <v>1.9</v>
      </c>
      <c r="F4973">
        <v>10</v>
      </c>
      <c r="G4973">
        <f>SUM(Tabuľka9[[#This Row],[Predpokladané spotrebované množstvo 07-12/2022]]*Tabuľka9[[#This Row],[Cena MJ S  DPH]])</f>
        <v>19</v>
      </c>
      <c r="H4973" s="1">
        <v>162809</v>
      </c>
      <c r="I4973" t="str">
        <f>_xlfn.XLOOKUP(Tabuľka9[[#This Row],[IČO]],Zlúčenie1[IČO],Zlúčenie1[zariadenie_short])</f>
        <v>PDG LC</v>
      </c>
      <c r="J4973" t="str">
        <f>_xlfn.XLOOKUP(Tabuľka9[[#This Row],[IČO]],Zlúčenie1[IČO],Zlúčenie1[cis_obce.okres_skratka])</f>
        <v>LC</v>
      </c>
    </row>
    <row r="4974" spans="1:10" hidden="1" x14ac:dyDescent="0.25">
      <c r="A4974" t="s">
        <v>7</v>
      </c>
      <c r="B4974" t="s">
        <v>54</v>
      </c>
      <c r="C4974" t="s">
        <v>10</v>
      </c>
      <c r="D4974"/>
      <c r="E4974" s="8"/>
      <c r="F4974"/>
      <c r="G4974">
        <f>SUM(Tabuľka9[[#This Row],[Predpokladané spotrebované množstvo 07-12/2022]]*Tabuľka9[[#This Row],[Cena MJ S  DPH]])</f>
        <v>0</v>
      </c>
      <c r="H4974" s="1">
        <v>162809</v>
      </c>
      <c r="I4974" t="str">
        <f>_xlfn.XLOOKUP(Tabuľka9[[#This Row],[IČO]],Zlúčenie1[IČO],Zlúčenie1[zariadenie_short])</f>
        <v>PDG LC</v>
      </c>
      <c r="J4974" t="str">
        <f>_xlfn.XLOOKUP(Tabuľka9[[#This Row],[IČO]],Zlúčenie1[IČO],Zlúčenie1[cis_obce.okres_skratka])</f>
        <v>LC</v>
      </c>
    </row>
    <row r="4975" spans="1:10" hidden="1" x14ac:dyDescent="0.25">
      <c r="A4975" t="s">
        <v>7</v>
      </c>
      <c r="B4975" t="s">
        <v>55</v>
      </c>
      <c r="C4975" t="s">
        <v>10</v>
      </c>
      <c r="D4975"/>
      <c r="E4975" s="8"/>
      <c r="F4975"/>
      <c r="G4975">
        <f>SUM(Tabuľka9[[#This Row],[Predpokladané spotrebované množstvo 07-12/2022]]*Tabuľka9[[#This Row],[Cena MJ S  DPH]])</f>
        <v>0</v>
      </c>
      <c r="H4975" s="1">
        <v>162809</v>
      </c>
      <c r="I4975" t="str">
        <f>_xlfn.XLOOKUP(Tabuľka9[[#This Row],[IČO]],Zlúčenie1[IČO],Zlúčenie1[zariadenie_short])</f>
        <v>PDG LC</v>
      </c>
      <c r="J4975" t="str">
        <f>_xlfn.XLOOKUP(Tabuľka9[[#This Row],[IČO]],Zlúčenie1[IČO],Zlúčenie1[cis_obce.okres_skratka])</f>
        <v>LC</v>
      </c>
    </row>
    <row r="4976" spans="1:10" hidden="1" x14ac:dyDescent="0.25">
      <c r="A4976" t="s">
        <v>7</v>
      </c>
      <c r="B4976" t="s">
        <v>56</v>
      </c>
      <c r="C4976" t="s">
        <v>10</v>
      </c>
      <c r="D4976"/>
      <c r="E4976" s="8">
        <v>1.7</v>
      </c>
      <c r="F4976">
        <v>15</v>
      </c>
      <c r="G4976">
        <f>SUM(Tabuľka9[[#This Row],[Predpokladané spotrebované množstvo 07-12/2022]]*Tabuľka9[[#This Row],[Cena MJ S  DPH]])</f>
        <v>25.5</v>
      </c>
      <c r="H4976" s="1">
        <v>162809</v>
      </c>
      <c r="I4976" t="str">
        <f>_xlfn.XLOOKUP(Tabuľka9[[#This Row],[IČO]],Zlúčenie1[IČO],Zlúčenie1[zariadenie_short])</f>
        <v>PDG LC</v>
      </c>
      <c r="J4976" t="str">
        <f>_xlfn.XLOOKUP(Tabuľka9[[#This Row],[IČO]],Zlúčenie1[IČO],Zlúčenie1[cis_obce.okres_skratka])</f>
        <v>LC</v>
      </c>
    </row>
    <row r="4977" spans="1:10" hidden="1" x14ac:dyDescent="0.25">
      <c r="A4977" t="s">
        <v>7</v>
      </c>
      <c r="B4977" t="s">
        <v>57</v>
      </c>
      <c r="C4977" t="s">
        <v>10</v>
      </c>
      <c r="D4977"/>
      <c r="E4977" s="8"/>
      <c r="F4977"/>
      <c r="G4977">
        <f>SUM(Tabuľka9[[#This Row],[Predpokladané spotrebované množstvo 07-12/2022]]*Tabuľka9[[#This Row],[Cena MJ S  DPH]])</f>
        <v>0</v>
      </c>
      <c r="H4977" s="1">
        <v>162809</v>
      </c>
      <c r="I4977" t="str">
        <f>_xlfn.XLOOKUP(Tabuľka9[[#This Row],[IČO]],Zlúčenie1[IČO],Zlúčenie1[zariadenie_short])</f>
        <v>PDG LC</v>
      </c>
      <c r="J4977" t="str">
        <f>_xlfn.XLOOKUP(Tabuľka9[[#This Row],[IČO]],Zlúčenie1[IČO],Zlúčenie1[cis_obce.okres_skratka])</f>
        <v>LC</v>
      </c>
    </row>
    <row r="4978" spans="1:10" hidden="1" x14ac:dyDescent="0.25">
      <c r="A4978" t="s">
        <v>7</v>
      </c>
      <c r="B4978" t="s">
        <v>58</v>
      </c>
      <c r="C4978" t="s">
        <v>16</v>
      </c>
      <c r="D4978"/>
      <c r="E4978" s="8"/>
      <c r="F4978"/>
      <c r="G4978">
        <f>SUM(Tabuľka9[[#This Row],[Predpokladané spotrebované množstvo 07-12/2022]]*Tabuľka9[[#This Row],[Cena MJ S  DPH]])</f>
        <v>0</v>
      </c>
      <c r="H4978" s="1">
        <v>162809</v>
      </c>
      <c r="I4978" t="str">
        <f>_xlfn.XLOOKUP(Tabuľka9[[#This Row],[IČO]],Zlúčenie1[IČO],Zlúčenie1[zariadenie_short])</f>
        <v>PDG LC</v>
      </c>
      <c r="J4978" t="str">
        <f>_xlfn.XLOOKUP(Tabuľka9[[#This Row],[IČO]],Zlúčenie1[IČO],Zlúčenie1[cis_obce.okres_skratka])</f>
        <v>LC</v>
      </c>
    </row>
    <row r="4979" spans="1:10" hidden="1" x14ac:dyDescent="0.25">
      <c r="A4979" t="s">
        <v>7</v>
      </c>
      <c r="B4979" t="s">
        <v>59</v>
      </c>
      <c r="C4979" t="s">
        <v>10</v>
      </c>
      <c r="D4979"/>
      <c r="E4979" s="8"/>
      <c r="F4979"/>
      <c r="G4979">
        <f>SUM(Tabuľka9[[#This Row],[Predpokladané spotrebované množstvo 07-12/2022]]*Tabuľka9[[#This Row],[Cena MJ S  DPH]])</f>
        <v>0</v>
      </c>
      <c r="H4979" s="1">
        <v>162809</v>
      </c>
      <c r="I4979" t="str">
        <f>_xlfn.XLOOKUP(Tabuľka9[[#This Row],[IČO]],Zlúčenie1[IČO],Zlúčenie1[zariadenie_short])</f>
        <v>PDG LC</v>
      </c>
      <c r="J4979" t="str">
        <f>_xlfn.XLOOKUP(Tabuľka9[[#This Row],[IČO]],Zlúčenie1[IČO],Zlúčenie1[cis_obce.okres_skratka])</f>
        <v>LC</v>
      </c>
    </row>
    <row r="4980" spans="1:10" hidden="1" x14ac:dyDescent="0.25">
      <c r="A4980" t="s">
        <v>7</v>
      </c>
      <c r="B4980" t="s">
        <v>60</v>
      </c>
      <c r="C4980" t="s">
        <v>10</v>
      </c>
      <c r="D4980"/>
      <c r="E4980" s="8"/>
      <c r="F4980"/>
      <c r="G4980">
        <f>SUM(Tabuľka9[[#This Row],[Predpokladané spotrebované množstvo 07-12/2022]]*Tabuľka9[[#This Row],[Cena MJ S  DPH]])</f>
        <v>0</v>
      </c>
      <c r="H4980" s="1">
        <v>162809</v>
      </c>
      <c r="I4980" t="str">
        <f>_xlfn.XLOOKUP(Tabuľka9[[#This Row],[IČO]],Zlúčenie1[IČO],Zlúčenie1[zariadenie_short])</f>
        <v>PDG LC</v>
      </c>
      <c r="J4980" t="str">
        <f>_xlfn.XLOOKUP(Tabuľka9[[#This Row],[IČO]],Zlúčenie1[IČO],Zlúčenie1[cis_obce.okres_skratka])</f>
        <v>LC</v>
      </c>
    </row>
    <row r="4981" spans="1:10" hidden="1" x14ac:dyDescent="0.25">
      <c r="A4981" t="s">
        <v>7</v>
      </c>
      <c r="B4981" t="s">
        <v>61</v>
      </c>
      <c r="C4981" t="s">
        <v>16</v>
      </c>
      <c r="D4981"/>
      <c r="E4981" s="8"/>
      <c r="F4981"/>
      <c r="G4981">
        <f>SUM(Tabuľka9[[#This Row],[Predpokladané spotrebované množstvo 07-12/2022]]*Tabuľka9[[#This Row],[Cena MJ S  DPH]])</f>
        <v>0</v>
      </c>
      <c r="H4981" s="1">
        <v>162809</v>
      </c>
      <c r="I4981" t="str">
        <f>_xlfn.XLOOKUP(Tabuľka9[[#This Row],[IČO]],Zlúčenie1[IČO],Zlúčenie1[zariadenie_short])</f>
        <v>PDG LC</v>
      </c>
      <c r="J4981" t="str">
        <f>_xlfn.XLOOKUP(Tabuľka9[[#This Row],[IČO]],Zlúčenie1[IČO],Zlúčenie1[cis_obce.okres_skratka])</f>
        <v>LC</v>
      </c>
    </row>
    <row r="4982" spans="1:10" hidden="1" x14ac:dyDescent="0.25">
      <c r="A4982" t="s">
        <v>7</v>
      </c>
      <c r="B4982" t="s">
        <v>62</v>
      </c>
      <c r="C4982" t="s">
        <v>16</v>
      </c>
      <c r="D4982"/>
      <c r="E4982" s="8">
        <v>1.2</v>
      </c>
      <c r="F4982"/>
      <c r="G4982">
        <f>SUM(Tabuľka9[[#This Row],[Predpokladané spotrebované množstvo 07-12/2022]]*Tabuľka9[[#This Row],[Cena MJ S  DPH]])</f>
        <v>0</v>
      </c>
      <c r="H4982" s="1">
        <v>162809</v>
      </c>
      <c r="I4982" t="str">
        <f>_xlfn.XLOOKUP(Tabuľka9[[#This Row],[IČO]],Zlúčenie1[IČO],Zlúčenie1[zariadenie_short])</f>
        <v>PDG LC</v>
      </c>
      <c r="J4982" t="str">
        <f>_xlfn.XLOOKUP(Tabuľka9[[#This Row],[IČO]],Zlúčenie1[IČO],Zlúčenie1[cis_obce.okres_skratka])</f>
        <v>LC</v>
      </c>
    </row>
    <row r="4983" spans="1:10" hidden="1" x14ac:dyDescent="0.25">
      <c r="A4983" t="s">
        <v>7</v>
      </c>
      <c r="B4983" t="s">
        <v>63</v>
      </c>
      <c r="C4983" t="s">
        <v>16</v>
      </c>
      <c r="D4983"/>
      <c r="E4983" s="8"/>
      <c r="F4983"/>
      <c r="G4983">
        <f>SUM(Tabuľka9[[#This Row],[Predpokladané spotrebované množstvo 07-12/2022]]*Tabuľka9[[#This Row],[Cena MJ S  DPH]])</f>
        <v>0</v>
      </c>
      <c r="H4983" s="1">
        <v>162809</v>
      </c>
      <c r="I4983" t="str">
        <f>_xlfn.XLOOKUP(Tabuľka9[[#This Row],[IČO]],Zlúčenie1[IČO],Zlúčenie1[zariadenie_short])</f>
        <v>PDG LC</v>
      </c>
      <c r="J4983" t="str">
        <f>_xlfn.XLOOKUP(Tabuľka9[[#This Row],[IČO]],Zlúčenie1[IČO],Zlúčenie1[cis_obce.okres_skratka])</f>
        <v>LC</v>
      </c>
    </row>
    <row r="4984" spans="1:10" hidden="1" x14ac:dyDescent="0.25">
      <c r="A4984" t="s">
        <v>7</v>
      </c>
      <c r="B4984" t="s">
        <v>64</v>
      </c>
      <c r="C4984" t="s">
        <v>10</v>
      </c>
      <c r="D4984"/>
      <c r="E4984" s="8"/>
      <c r="F4984"/>
      <c r="G4984">
        <f>SUM(Tabuľka9[[#This Row],[Predpokladané spotrebované množstvo 07-12/2022]]*Tabuľka9[[#This Row],[Cena MJ S  DPH]])</f>
        <v>0</v>
      </c>
      <c r="H4984" s="1">
        <v>162809</v>
      </c>
      <c r="I4984" t="str">
        <f>_xlfn.XLOOKUP(Tabuľka9[[#This Row],[IČO]],Zlúčenie1[IČO],Zlúčenie1[zariadenie_short])</f>
        <v>PDG LC</v>
      </c>
      <c r="J4984" t="str">
        <f>_xlfn.XLOOKUP(Tabuľka9[[#This Row],[IČO]],Zlúčenie1[IČO],Zlúčenie1[cis_obce.okres_skratka])</f>
        <v>LC</v>
      </c>
    </row>
    <row r="4985" spans="1:10" hidden="1" x14ac:dyDescent="0.25">
      <c r="A4985" t="s">
        <v>7</v>
      </c>
      <c r="B4985" t="s">
        <v>65</v>
      </c>
      <c r="C4985" t="s">
        <v>10</v>
      </c>
      <c r="D4985"/>
      <c r="E4985" s="8">
        <v>2.2999999999999998</v>
      </c>
      <c r="F4985"/>
      <c r="G4985">
        <f>SUM(Tabuľka9[[#This Row],[Predpokladané spotrebované množstvo 07-12/2022]]*Tabuľka9[[#This Row],[Cena MJ S  DPH]])</f>
        <v>0</v>
      </c>
      <c r="H4985" s="1">
        <v>162809</v>
      </c>
      <c r="I4985" t="str">
        <f>_xlfn.XLOOKUP(Tabuľka9[[#This Row],[IČO]],Zlúčenie1[IČO],Zlúčenie1[zariadenie_short])</f>
        <v>PDG LC</v>
      </c>
      <c r="J4985" t="str">
        <f>_xlfn.XLOOKUP(Tabuľka9[[#This Row],[IČO]],Zlúčenie1[IČO],Zlúčenie1[cis_obce.okres_skratka])</f>
        <v>LC</v>
      </c>
    </row>
    <row r="4986" spans="1:10" hidden="1" x14ac:dyDescent="0.25">
      <c r="A4986" t="s">
        <v>7</v>
      </c>
      <c r="B4986" t="s">
        <v>66</v>
      </c>
      <c r="C4986" t="s">
        <v>10</v>
      </c>
      <c r="D4986"/>
      <c r="E4986" s="8"/>
      <c r="F4986"/>
      <c r="G4986">
        <f>SUM(Tabuľka9[[#This Row],[Predpokladané spotrebované množstvo 07-12/2022]]*Tabuľka9[[#This Row],[Cena MJ S  DPH]])</f>
        <v>0</v>
      </c>
      <c r="H4986" s="1">
        <v>162809</v>
      </c>
      <c r="I4986" t="str">
        <f>_xlfn.XLOOKUP(Tabuľka9[[#This Row],[IČO]],Zlúčenie1[IČO],Zlúčenie1[zariadenie_short])</f>
        <v>PDG LC</v>
      </c>
      <c r="J4986" t="str">
        <f>_xlfn.XLOOKUP(Tabuľka9[[#This Row],[IČO]],Zlúčenie1[IČO],Zlúčenie1[cis_obce.okres_skratka])</f>
        <v>LC</v>
      </c>
    </row>
    <row r="4987" spans="1:10" hidden="1" x14ac:dyDescent="0.25">
      <c r="A4987" t="s">
        <v>7</v>
      </c>
      <c r="B4987" t="s">
        <v>67</v>
      </c>
      <c r="C4987" t="s">
        <v>10</v>
      </c>
      <c r="D4987"/>
      <c r="E4987" s="8"/>
      <c r="F4987"/>
      <c r="G4987">
        <f>SUM(Tabuľka9[[#This Row],[Predpokladané spotrebované množstvo 07-12/2022]]*Tabuľka9[[#This Row],[Cena MJ S  DPH]])</f>
        <v>0</v>
      </c>
      <c r="H4987" s="1">
        <v>162809</v>
      </c>
      <c r="I4987" t="str">
        <f>_xlfn.XLOOKUP(Tabuľka9[[#This Row],[IČO]],Zlúčenie1[IČO],Zlúčenie1[zariadenie_short])</f>
        <v>PDG LC</v>
      </c>
      <c r="J4987" t="str">
        <f>_xlfn.XLOOKUP(Tabuľka9[[#This Row],[IČO]],Zlúčenie1[IČO],Zlúčenie1[cis_obce.okres_skratka])</f>
        <v>LC</v>
      </c>
    </row>
    <row r="4988" spans="1:10" hidden="1" x14ac:dyDescent="0.25">
      <c r="A4988" t="s">
        <v>7</v>
      </c>
      <c r="B4988" t="s">
        <v>68</v>
      </c>
      <c r="C4988" t="s">
        <v>10</v>
      </c>
      <c r="D4988"/>
      <c r="E4988" s="8"/>
      <c r="F4988"/>
      <c r="G4988">
        <f>SUM(Tabuľka9[[#This Row],[Predpokladané spotrebované množstvo 07-12/2022]]*Tabuľka9[[#This Row],[Cena MJ S  DPH]])</f>
        <v>0</v>
      </c>
      <c r="H4988" s="1">
        <v>162809</v>
      </c>
      <c r="I4988" t="str">
        <f>_xlfn.XLOOKUP(Tabuľka9[[#This Row],[IČO]],Zlúčenie1[IČO],Zlúčenie1[zariadenie_short])</f>
        <v>PDG LC</v>
      </c>
      <c r="J4988" t="str">
        <f>_xlfn.XLOOKUP(Tabuľka9[[#This Row],[IČO]],Zlúčenie1[IČO],Zlúčenie1[cis_obce.okres_skratka])</f>
        <v>LC</v>
      </c>
    </row>
    <row r="4989" spans="1:10" hidden="1" x14ac:dyDescent="0.25">
      <c r="A4989" t="s">
        <v>7</v>
      </c>
      <c r="B4989" t="s">
        <v>69</v>
      </c>
      <c r="C4989" t="s">
        <v>10</v>
      </c>
      <c r="D4989"/>
      <c r="E4989" s="8"/>
      <c r="F4989"/>
      <c r="G4989">
        <f>SUM(Tabuľka9[[#This Row],[Predpokladané spotrebované množstvo 07-12/2022]]*Tabuľka9[[#This Row],[Cena MJ S  DPH]])</f>
        <v>0</v>
      </c>
      <c r="H4989" s="1">
        <v>162809</v>
      </c>
      <c r="I4989" t="str">
        <f>_xlfn.XLOOKUP(Tabuľka9[[#This Row],[IČO]],Zlúčenie1[IČO],Zlúčenie1[zariadenie_short])</f>
        <v>PDG LC</v>
      </c>
      <c r="J4989" t="str">
        <f>_xlfn.XLOOKUP(Tabuľka9[[#This Row],[IČO]],Zlúčenie1[IČO],Zlúčenie1[cis_obce.okres_skratka])</f>
        <v>LC</v>
      </c>
    </row>
    <row r="4990" spans="1:10" hidden="1" x14ac:dyDescent="0.25">
      <c r="A4990" t="s">
        <v>7</v>
      </c>
      <c r="B4990" t="s">
        <v>70</v>
      </c>
      <c r="C4990" t="s">
        <v>10</v>
      </c>
      <c r="D4990"/>
      <c r="E4990" s="8">
        <v>1.2</v>
      </c>
      <c r="F4990">
        <v>10</v>
      </c>
      <c r="G4990">
        <f>SUM(Tabuľka9[[#This Row],[Predpokladané spotrebované množstvo 07-12/2022]]*Tabuľka9[[#This Row],[Cena MJ S  DPH]])</f>
        <v>12</v>
      </c>
      <c r="H4990" s="1">
        <v>162809</v>
      </c>
      <c r="I4990" t="str">
        <f>_xlfn.XLOOKUP(Tabuľka9[[#This Row],[IČO]],Zlúčenie1[IČO],Zlúčenie1[zariadenie_short])</f>
        <v>PDG LC</v>
      </c>
      <c r="J4990" t="str">
        <f>_xlfn.XLOOKUP(Tabuľka9[[#This Row],[IČO]],Zlúčenie1[IČO],Zlúčenie1[cis_obce.okres_skratka])</f>
        <v>LC</v>
      </c>
    </row>
    <row r="4991" spans="1:10" hidden="1" x14ac:dyDescent="0.25">
      <c r="A4991" t="s">
        <v>7</v>
      </c>
      <c r="B4991" t="s">
        <v>71</v>
      </c>
      <c r="C4991" t="s">
        <v>10</v>
      </c>
      <c r="D4991"/>
      <c r="E4991" s="8"/>
      <c r="F4991"/>
      <c r="G4991">
        <f>SUM(Tabuľka9[[#This Row],[Predpokladané spotrebované množstvo 07-12/2022]]*Tabuľka9[[#This Row],[Cena MJ S  DPH]])</f>
        <v>0</v>
      </c>
      <c r="H4991" s="1">
        <v>162809</v>
      </c>
      <c r="I4991" t="str">
        <f>_xlfn.XLOOKUP(Tabuľka9[[#This Row],[IČO]],Zlúčenie1[IČO],Zlúčenie1[zariadenie_short])</f>
        <v>PDG LC</v>
      </c>
      <c r="J4991" t="str">
        <f>_xlfn.XLOOKUP(Tabuľka9[[#This Row],[IČO]],Zlúčenie1[IČO],Zlúčenie1[cis_obce.okres_skratka])</f>
        <v>LC</v>
      </c>
    </row>
    <row r="4992" spans="1:10" hidden="1" x14ac:dyDescent="0.25">
      <c r="A4992" t="s">
        <v>7</v>
      </c>
      <c r="B4992" t="s">
        <v>72</v>
      </c>
      <c r="C4992" t="s">
        <v>10</v>
      </c>
      <c r="D4992"/>
      <c r="E4992" s="8">
        <v>0.45</v>
      </c>
      <c r="F4992">
        <v>400</v>
      </c>
      <c r="G4992">
        <f>SUM(Tabuľka9[[#This Row],[Predpokladané spotrebované množstvo 07-12/2022]]*Tabuľka9[[#This Row],[Cena MJ S  DPH]])</f>
        <v>180</v>
      </c>
      <c r="H4992" s="1">
        <v>162809</v>
      </c>
      <c r="I4992" t="str">
        <f>_xlfn.XLOOKUP(Tabuľka9[[#This Row],[IČO]],Zlúčenie1[IČO],Zlúčenie1[zariadenie_short])</f>
        <v>PDG LC</v>
      </c>
      <c r="J4992" t="str">
        <f>_xlfn.XLOOKUP(Tabuľka9[[#This Row],[IČO]],Zlúčenie1[IČO],Zlúčenie1[cis_obce.okres_skratka])</f>
        <v>LC</v>
      </c>
    </row>
    <row r="4993" spans="1:10" hidden="1" x14ac:dyDescent="0.25">
      <c r="A4993" t="s">
        <v>7</v>
      </c>
      <c r="B4993" t="s">
        <v>73</v>
      </c>
      <c r="C4993" t="s">
        <v>10</v>
      </c>
      <c r="D4993"/>
      <c r="E4993" s="8"/>
      <c r="F4993"/>
      <c r="G4993">
        <f>SUM(Tabuľka9[[#This Row],[Predpokladané spotrebované množstvo 07-12/2022]]*Tabuľka9[[#This Row],[Cena MJ S  DPH]])</f>
        <v>0</v>
      </c>
      <c r="H4993" s="1">
        <v>162809</v>
      </c>
      <c r="I4993" t="str">
        <f>_xlfn.XLOOKUP(Tabuľka9[[#This Row],[IČO]],Zlúčenie1[IČO],Zlúčenie1[zariadenie_short])</f>
        <v>PDG LC</v>
      </c>
      <c r="J4993" t="str">
        <f>_xlfn.XLOOKUP(Tabuľka9[[#This Row],[IČO]],Zlúčenie1[IČO],Zlúčenie1[cis_obce.okres_skratka])</f>
        <v>LC</v>
      </c>
    </row>
    <row r="4994" spans="1:10" hidden="1" x14ac:dyDescent="0.25">
      <c r="A4994" t="s">
        <v>7</v>
      </c>
      <c r="B4994" t="s">
        <v>74</v>
      </c>
      <c r="C4994" t="s">
        <v>10</v>
      </c>
      <c r="D4994"/>
      <c r="E4994" s="8"/>
      <c r="F4994"/>
      <c r="G4994">
        <f>SUM(Tabuľka9[[#This Row],[Predpokladané spotrebované množstvo 07-12/2022]]*Tabuľka9[[#This Row],[Cena MJ S  DPH]])</f>
        <v>0</v>
      </c>
      <c r="H4994" s="1">
        <v>162809</v>
      </c>
      <c r="I4994" t="str">
        <f>_xlfn.XLOOKUP(Tabuľka9[[#This Row],[IČO]],Zlúčenie1[IČO],Zlúčenie1[zariadenie_short])</f>
        <v>PDG LC</v>
      </c>
      <c r="J4994" t="str">
        <f>_xlfn.XLOOKUP(Tabuľka9[[#This Row],[IČO]],Zlúčenie1[IČO],Zlúčenie1[cis_obce.okres_skratka])</f>
        <v>LC</v>
      </c>
    </row>
    <row r="4995" spans="1:10" hidden="1" x14ac:dyDescent="0.25">
      <c r="A4995" t="s">
        <v>7</v>
      </c>
      <c r="B4995" t="s">
        <v>75</v>
      </c>
      <c r="C4995" t="s">
        <v>10</v>
      </c>
      <c r="D4995"/>
      <c r="E4995" s="8"/>
      <c r="F4995"/>
      <c r="G4995">
        <f>SUM(Tabuľka9[[#This Row],[Predpokladané spotrebované množstvo 07-12/2022]]*Tabuľka9[[#This Row],[Cena MJ S  DPH]])</f>
        <v>0</v>
      </c>
      <c r="H4995" s="1">
        <v>162809</v>
      </c>
      <c r="I4995" t="str">
        <f>_xlfn.XLOOKUP(Tabuľka9[[#This Row],[IČO]],Zlúčenie1[IČO],Zlúčenie1[zariadenie_short])</f>
        <v>PDG LC</v>
      </c>
      <c r="J4995" t="str">
        <f>_xlfn.XLOOKUP(Tabuľka9[[#This Row],[IČO]],Zlúčenie1[IČO],Zlúčenie1[cis_obce.okres_skratka])</f>
        <v>LC</v>
      </c>
    </row>
    <row r="4996" spans="1:10" hidden="1" x14ac:dyDescent="0.25">
      <c r="A4996" t="s">
        <v>7</v>
      </c>
      <c r="B4996" t="s">
        <v>76</v>
      </c>
      <c r="C4996" t="s">
        <v>10</v>
      </c>
      <c r="D4996"/>
      <c r="E4996" s="8"/>
      <c r="F4996"/>
      <c r="G4996">
        <f>SUM(Tabuľka9[[#This Row],[Predpokladané spotrebované množstvo 07-12/2022]]*Tabuľka9[[#This Row],[Cena MJ S  DPH]])</f>
        <v>0</v>
      </c>
      <c r="H4996" s="1">
        <v>162809</v>
      </c>
      <c r="I4996" t="str">
        <f>_xlfn.XLOOKUP(Tabuľka9[[#This Row],[IČO]],Zlúčenie1[IČO],Zlúčenie1[zariadenie_short])</f>
        <v>PDG LC</v>
      </c>
      <c r="J4996" t="str">
        <f>_xlfn.XLOOKUP(Tabuľka9[[#This Row],[IČO]],Zlúčenie1[IČO],Zlúčenie1[cis_obce.okres_skratka])</f>
        <v>LC</v>
      </c>
    </row>
    <row r="4997" spans="1:10" hidden="1" x14ac:dyDescent="0.25">
      <c r="A4997" t="s">
        <v>7</v>
      </c>
      <c r="B4997" t="s">
        <v>77</v>
      </c>
      <c r="C4997" t="s">
        <v>10</v>
      </c>
      <c r="D4997"/>
      <c r="E4997" s="8"/>
      <c r="F4997"/>
      <c r="G4997">
        <f>SUM(Tabuľka9[[#This Row],[Predpokladané spotrebované množstvo 07-12/2022]]*Tabuľka9[[#This Row],[Cena MJ S  DPH]])</f>
        <v>0</v>
      </c>
      <c r="H4997" s="1">
        <v>162809</v>
      </c>
      <c r="I4997" t="str">
        <f>_xlfn.XLOOKUP(Tabuľka9[[#This Row],[IČO]],Zlúčenie1[IČO],Zlúčenie1[zariadenie_short])</f>
        <v>PDG LC</v>
      </c>
      <c r="J4997" t="str">
        <f>_xlfn.XLOOKUP(Tabuľka9[[#This Row],[IČO]],Zlúčenie1[IČO],Zlúčenie1[cis_obce.okres_skratka])</f>
        <v>LC</v>
      </c>
    </row>
    <row r="4998" spans="1:10" hidden="1" x14ac:dyDescent="0.25">
      <c r="A4998" t="s">
        <v>78</v>
      </c>
      <c r="B4998" t="s">
        <v>79</v>
      </c>
      <c r="C4998" t="s">
        <v>16</v>
      </c>
      <c r="D4998"/>
      <c r="E4998" s="8"/>
      <c r="F4998"/>
      <c r="G4998">
        <f>SUM(Tabuľka9[[#This Row],[Predpokladané spotrebované množstvo 07-12/2022]]*Tabuľka9[[#This Row],[Cena MJ S  DPH]])</f>
        <v>0</v>
      </c>
      <c r="H4998" s="1">
        <v>162809</v>
      </c>
      <c r="I4998" t="str">
        <f>_xlfn.XLOOKUP(Tabuľka9[[#This Row],[IČO]],Zlúčenie1[IČO],Zlúčenie1[zariadenie_short])</f>
        <v>PDG LC</v>
      </c>
      <c r="J4998" t="str">
        <f>_xlfn.XLOOKUP(Tabuľka9[[#This Row],[IČO]],Zlúčenie1[IČO],Zlúčenie1[cis_obce.okres_skratka])</f>
        <v>LC</v>
      </c>
    </row>
    <row r="4999" spans="1:10" hidden="1" x14ac:dyDescent="0.25">
      <c r="A4999" t="s">
        <v>78</v>
      </c>
      <c r="B4999" t="s">
        <v>80</v>
      </c>
      <c r="C4999" t="s">
        <v>16</v>
      </c>
      <c r="D4999"/>
      <c r="E4999" s="8">
        <v>0.12</v>
      </c>
      <c r="F4999">
        <v>400</v>
      </c>
      <c r="G4999">
        <f>SUM(Tabuľka9[[#This Row],[Predpokladané spotrebované množstvo 07-12/2022]]*Tabuľka9[[#This Row],[Cena MJ S  DPH]])</f>
        <v>48</v>
      </c>
      <c r="H4999" s="1">
        <v>162809</v>
      </c>
      <c r="I4999" t="str">
        <f>_xlfn.XLOOKUP(Tabuľka9[[#This Row],[IČO]],Zlúčenie1[IČO],Zlúčenie1[zariadenie_short])</f>
        <v>PDG LC</v>
      </c>
      <c r="J4999" t="str">
        <f>_xlfn.XLOOKUP(Tabuľka9[[#This Row],[IČO]],Zlúčenie1[IČO],Zlúčenie1[cis_obce.okres_skratka])</f>
        <v>LC</v>
      </c>
    </row>
    <row r="5000" spans="1:10" x14ac:dyDescent="0.25">
      <c r="A5000" s="9" t="s">
        <v>81</v>
      </c>
      <c r="B5000" s="9" t="s">
        <v>82</v>
      </c>
      <c r="C5000" s="9" t="s">
        <v>10</v>
      </c>
      <c r="F5000" s="9">
        <v>20</v>
      </c>
      <c r="G5000" s="9">
        <f>SUM(Tabuľka9[[#This Row],[Predpokladané spotrebované množstvo 07-12/2022]]*Tabuľka9[[#This Row],[Cena MJ S  DPH]])</f>
        <v>0</v>
      </c>
      <c r="H5000" s="12">
        <v>162809</v>
      </c>
      <c r="I5000" s="9" t="str">
        <f>_xlfn.XLOOKUP(Tabuľka9[[#This Row],[IČO]],Zlúčenie1[IČO],Zlúčenie1[zariadenie_short])</f>
        <v>PDG LC</v>
      </c>
      <c r="J5000" s="9" t="str">
        <f>_xlfn.XLOOKUP(Tabuľka9[[#This Row],[IČO]],Zlúčenie1[IČO],Zlúčenie1[cis_obce.okres_skratka])</f>
        <v>LC</v>
      </c>
    </row>
    <row r="5001" spans="1:10" x14ac:dyDescent="0.25">
      <c r="A5001" s="9" t="s">
        <v>81</v>
      </c>
      <c r="B5001" s="9" t="s">
        <v>83</v>
      </c>
      <c r="C5001" s="9" t="s">
        <v>10</v>
      </c>
      <c r="F5001" s="9">
        <v>30</v>
      </c>
      <c r="G5001" s="9">
        <f>SUM(Tabuľka9[[#This Row],[Predpokladané spotrebované množstvo 07-12/2022]]*Tabuľka9[[#This Row],[Cena MJ S  DPH]])</f>
        <v>0</v>
      </c>
      <c r="H5001" s="12">
        <v>162809</v>
      </c>
      <c r="I5001" s="9" t="str">
        <f>_xlfn.XLOOKUP(Tabuľka9[[#This Row],[IČO]],Zlúčenie1[IČO],Zlúčenie1[zariadenie_short])</f>
        <v>PDG LC</v>
      </c>
      <c r="J5001" s="9" t="str">
        <f>_xlfn.XLOOKUP(Tabuľka9[[#This Row],[IČO]],Zlúčenie1[IČO],Zlúčenie1[cis_obce.okres_skratka])</f>
        <v>LC</v>
      </c>
    </row>
    <row r="5002" spans="1:10" hidden="1" x14ac:dyDescent="0.25">
      <c r="A5002" t="s">
        <v>81</v>
      </c>
      <c r="B5002" t="s">
        <v>84</v>
      </c>
      <c r="C5002" t="s">
        <v>10</v>
      </c>
      <c r="D5002"/>
      <c r="E5002" s="8"/>
      <c r="F5002"/>
      <c r="G5002">
        <f>SUM(Tabuľka9[[#This Row],[Predpokladané spotrebované množstvo 07-12/2022]]*Tabuľka9[[#This Row],[Cena MJ S  DPH]])</f>
        <v>0</v>
      </c>
      <c r="H5002" s="1">
        <v>162809</v>
      </c>
      <c r="I5002" t="str">
        <f>_xlfn.XLOOKUP(Tabuľka9[[#This Row],[IČO]],Zlúčenie1[IČO],Zlúčenie1[zariadenie_short])</f>
        <v>PDG LC</v>
      </c>
      <c r="J5002" t="str">
        <f>_xlfn.XLOOKUP(Tabuľka9[[#This Row],[IČO]],Zlúčenie1[IČO],Zlúčenie1[cis_obce.okres_skratka])</f>
        <v>LC</v>
      </c>
    </row>
    <row r="5003" spans="1:10" x14ac:dyDescent="0.25">
      <c r="A5003" s="9" t="s">
        <v>81</v>
      </c>
      <c r="B5003" s="9" t="s">
        <v>85</v>
      </c>
      <c r="C5003" s="9" t="s">
        <v>10</v>
      </c>
      <c r="F5003" s="9">
        <v>15</v>
      </c>
      <c r="G5003" s="9">
        <f>SUM(Tabuľka9[[#This Row],[Predpokladané spotrebované množstvo 07-12/2022]]*Tabuľka9[[#This Row],[Cena MJ S  DPH]])</f>
        <v>0</v>
      </c>
      <c r="H5003" s="12">
        <v>162809</v>
      </c>
      <c r="I5003" s="9" t="str">
        <f>_xlfn.XLOOKUP(Tabuľka9[[#This Row],[IČO]],Zlúčenie1[IČO],Zlúčenie1[zariadenie_short])</f>
        <v>PDG LC</v>
      </c>
      <c r="J5003" s="9" t="str">
        <f>_xlfn.XLOOKUP(Tabuľka9[[#This Row],[IČO]],Zlúčenie1[IČO],Zlúčenie1[cis_obce.okres_skratka])</f>
        <v>LC</v>
      </c>
    </row>
    <row r="5004" spans="1:10" hidden="1" x14ac:dyDescent="0.25">
      <c r="A5004" t="s">
        <v>81</v>
      </c>
      <c r="B5004" t="s">
        <v>86</v>
      </c>
      <c r="C5004" t="s">
        <v>10</v>
      </c>
      <c r="D5004"/>
      <c r="E5004" s="8"/>
      <c r="F5004"/>
      <c r="G5004">
        <f>SUM(Tabuľka9[[#This Row],[Predpokladané spotrebované množstvo 07-12/2022]]*Tabuľka9[[#This Row],[Cena MJ S  DPH]])</f>
        <v>0</v>
      </c>
      <c r="H5004" s="1">
        <v>162809</v>
      </c>
      <c r="I5004" t="str">
        <f>_xlfn.XLOOKUP(Tabuľka9[[#This Row],[IČO]],Zlúčenie1[IČO],Zlúčenie1[zariadenie_short])</f>
        <v>PDG LC</v>
      </c>
      <c r="J5004" t="str">
        <f>_xlfn.XLOOKUP(Tabuľka9[[#This Row],[IČO]],Zlúčenie1[IČO],Zlúčenie1[cis_obce.okres_skratka])</f>
        <v>LC</v>
      </c>
    </row>
    <row r="5005" spans="1:10" hidden="1" x14ac:dyDescent="0.25">
      <c r="A5005" t="s">
        <v>81</v>
      </c>
      <c r="B5005" t="s">
        <v>87</v>
      </c>
      <c r="C5005" t="s">
        <v>10</v>
      </c>
      <c r="D5005"/>
      <c r="E5005" s="8"/>
      <c r="F5005"/>
      <c r="G5005">
        <f>SUM(Tabuľka9[[#This Row],[Predpokladané spotrebované množstvo 07-12/2022]]*Tabuľka9[[#This Row],[Cena MJ S  DPH]])</f>
        <v>0</v>
      </c>
      <c r="H5005" s="1">
        <v>162809</v>
      </c>
      <c r="I5005" t="str">
        <f>_xlfn.XLOOKUP(Tabuľka9[[#This Row],[IČO]],Zlúčenie1[IČO],Zlúčenie1[zariadenie_short])</f>
        <v>PDG LC</v>
      </c>
      <c r="J5005" t="str">
        <f>_xlfn.XLOOKUP(Tabuľka9[[#This Row],[IČO]],Zlúčenie1[IČO],Zlúčenie1[cis_obce.okres_skratka])</f>
        <v>LC</v>
      </c>
    </row>
    <row r="5006" spans="1:10" hidden="1" x14ac:dyDescent="0.25">
      <c r="A5006" t="s">
        <v>81</v>
      </c>
      <c r="B5006" t="s">
        <v>88</v>
      </c>
      <c r="C5006" t="s">
        <v>10</v>
      </c>
      <c r="D5006"/>
      <c r="E5006" s="8"/>
      <c r="F5006"/>
      <c r="G5006">
        <f>SUM(Tabuľka9[[#This Row],[Predpokladané spotrebované množstvo 07-12/2022]]*Tabuľka9[[#This Row],[Cena MJ S  DPH]])</f>
        <v>0</v>
      </c>
      <c r="H5006" s="1">
        <v>162809</v>
      </c>
      <c r="I5006" t="str">
        <f>_xlfn.XLOOKUP(Tabuľka9[[#This Row],[IČO]],Zlúčenie1[IČO],Zlúčenie1[zariadenie_short])</f>
        <v>PDG LC</v>
      </c>
      <c r="J5006" t="str">
        <f>_xlfn.XLOOKUP(Tabuľka9[[#This Row],[IČO]],Zlúčenie1[IČO],Zlúčenie1[cis_obce.okres_skratka])</f>
        <v>LC</v>
      </c>
    </row>
    <row r="5007" spans="1:10" hidden="1" x14ac:dyDescent="0.25">
      <c r="A5007" t="s">
        <v>81</v>
      </c>
      <c r="B5007" t="s">
        <v>89</v>
      </c>
      <c r="C5007" t="s">
        <v>10</v>
      </c>
      <c r="D5007"/>
      <c r="E5007" s="8"/>
      <c r="F5007"/>
      <c r="G5007">
        <f>SUM(Tabuľka9[[#This Row],[Predpokladané spotrebované množstvo 07-12/2022]]*Tabuľka9[[#This Row],[Cena MJ S  DPH]])</f>
        <v>0</v>
      </c>
      <c r="H5007" s="1">
        <v>162809</v>
      </c>
      <c r="I5007" t="str">
        <f>_xlfn.XLOOKUP(Tabuľka9[[#This Row],[IČO]],Zlúčenie1[IČO],Zlúčenie1[zariadenie_short])</f>
        <v>PDG LC</v>
      </c>
      <c r="J5007" t="str">
        <f>_xlfn.XLOOKUP(Tabuľka9[[#This Row],[IČO]],Zlúčenie1[IČO],Zlúčenie1[cis_obce.okres_skratka])</f>
        <v>LC</v>
      </c>
    </row>
    <row r="5008" spans="1:10" hidden="1" x14ac:dyDescent="0.25">
      <c r="A5008" t="s">
        <v>90</v>
      </c>
      <c r="B5008" t="s">
        <v>91</v>
      </c>
      <c r="C5008" t="s">
        <v>10</v>
      </c>
      <c r="D5008"/>
      <c r="E5008" s="8"/>
      <c r="F5008"/>
      <c r="G5008">
        <f>SUM(Tabuľka9[[#This Row],[Predpokladané spotrebované množstvo 07-12/2022]]*Tabuľka9[[#This Row],[Cena MJ S  DPH]])</f>
        <v>0</v>
      </c>
      <c r="H5008" s="1">
        <v>162809</v>
      </c>
      <c r="I5008" t="str">
        <f>_xlfn.XLOOKUP(Tabuľka9[[#This Row],[IČO]],Zlúčenie1[IČO],Zlúčenie1[zariadenie_short])</f>
        <v>PDG LC</v>
      </c>
      <c r="J5008" t="str">
        <f>_xlfn.XLOOKUP(Tabuľka9[[#This Row],[IČO]],Zlúčenie1[IČO],Zlúčenie1[cis_obce.okres_skratka])</f>
        <v>LC</v>
      </c>
    </row>
    <row r="5009" spans="1:10" hidden="1" x14ac:dyDescent="0.25">
      <c r="A5009" t="s">
        <v>92</v>
      </c>
      <c r="B5009" t="s">
        <v>93</v>
      </c>
      <c r="C5009" t="s">
        <v>10</v>
      </c>
      <c r="D5009"/>
      <c r="E5009" s="8"/>
      <c r="F5009"/>
      <c r="G5009">
        <f>SUM(Tabuľka9[[#This Row],[Predpokladané spotrebované množstvo 07-12/2022]]*Tabuľka9[[#This Row],[Cena MJ S  DPH]])</f>
        <v>0</v>
      </c>
      <c r="H5009" s="1">
        <v>162809</v>
      </c>
      <c r="I5009" t="str">
        <f>_xlfn.XLOOKUP(Tabuľka9[[#This Row],[IČO]],Zlúčenie1[IČO],Zlúčenie1[zariadenie_short])</f>
        <v>PDG LC</v>
      </c>
      <c r="J5009" t="str">
        <f>_xlfn.XLOOKUP(Tabuľka9[[#This Row],[IČO]],Zlúčenie1[IČO],Zlúčenie1[cis_obce.okres_skratka])</f>
        <v>LC</v>
      </c>
    </row>
    <row r="5010" spans="1:10" hidden="1" x14ac:dyDescent="0.25">
      <c r="A5010" t="s">
        <v>92</v>
      </c>
      <c r="B5010" t="s">
        <v>94</v>
      </c>
      <c r="C5010" t="s">
        <v>10</v>
      </c>
      <c r="D5010"/>
      <c r="E5010" s="8"/>
      <c r="F5010"/>
      <c r="G5010">
        <f>SUM(Tabuľka9[[#This Row],[Predpokladané spotrebované množstvo 07-12/2022]]*Tabuľka9[[#This Row],[Cena MJ S  DPH]])</f>
        <v>0</v>
      </c>
      <c r="H5010" s="1">
        <v>162809</v>
      </c>
      <c r="I5010" t="str">
        <f>_xlfn.XLOOKUP(Tabuľka9[[#This Row],[IČO]],Zlúčenie1[IČO],Zlúčenie1[zariadenie_short])</f>
        <v>PDG LC</v>
      </c>
      <c r="J5010" t="str">
        <f>_xlfn.XLOOKUP(Tabuľka9[[#This Row],[IČO]],Zlúčenie1[IČO],Zlúčenie1[cis_obce.okres_skratka])</f>
        <v>LC</v>
      </c>
    </row>
    <row r="5011" spans="1:10" hidden="1" x14ac:dyDescent="0.25">
      <c r="A5011" t="s">
        <v>92</v>
      </c>
      <c r="B5011" t="s">
        <v>95</v>
      </c>
      <c r="C5011" t="s">
        <v>10</v>
      </c>
      <c r="D5011"/>
      <c r="E5011" s="8"/>
      <c r="F5011"/>
      <c r="G5011">
        <f>SUM(Tabuľka9[[#This Row],[Predpokladané spotrebované množstvo 07-12/2022]]*Tabuľka9[[#This Row],[Cena MJ S  DPH]])</f>
        <v>0</v>
      </c>
      <c r="H5011" s="1">
        <v>162809</v>
      </c>
      <c r="I5011" t="str">
        <f>_xlfn.XLOOKUP(Tabuľka9[[#This Row],[IČO]],Zlúčenie1[IČO],Zlúčenie1[zariadenie_short])</f>
        <v>PDG LC</v>
      </c>
      <c r="J5011" t="str">
        <f>_xlfn.XLOOKUP(Tabuľka9[[#This Row],[IČO]],Zlúčenie1[IČO],Zlúčenie1[cis_obce.okres_skratka])</f>
        <v>LC</v>
      </c>
    </row>
    <row r="5012" spans="1:10" hidden="1" x14ac:dyDescent="0.25">
      <c r="A5012" t="s">
        <v>92</v>
      </c>
      <c r="B5012" t="s">
        <v>96</v>
      </c>
      <c r="C5012" t="s">
        <v>10</v>
      </c>
      <c r="D5012"/>
      <c r="E5012" s="8"/>
      <c r="F5012"/>
      <c r="G5012">
        <f>SUM(Tabuľka9[[#This Row],[Predpokladané spotrebované množstvo 07-12/2022]]*Tabuľka9[[#This Row],[Cena MJ S  DPH]])</f>
        <v>0</v>
      </c>
      <c r="H5012" s="1">
        <v>162809</v>
      </c>
      <c r="I5012" t="str">
        <f>_xlfn.XLOOKUP(Tabuľka9[[#This Row],[IČO]],Zlúčenie1[IČO],Zlúčenie1[zariadenie_short])</f>
        <v>PDG LC</v>
      </c>
      <c r="J5012" t="str">
        <f>_xlfn.XLOOKUP(Tabuľka9[[#This Row],[IČO]],Zlúčenie1[IČO],Zlúčenie1[cis_obce.okres_skratka])</f>
        <v>LC</v>
      </c>
    </row>
    <row r="5013" spans="1:10" hidden="1" x14ac:dyDescent="0.25">
      <c r="A5013" t="s">
        <v>92</v>
      </c>
      <c r="B5013" t="s">
        <v>97</v>
      </c>
      <c r="C5013" t="s">
        <v>10</v>
      </c>
      <c r="D5013"/>
      <c r="E5013" s="8"/>
      <c r="F5013"/>
      <c r="G5013">
        <f>SUM(Tabuľka9[[#This Row],[Predpokladané spotrebované množstvo 07-12/2022]]*Tabuľka9[[#This Row],[Cena MJ S  DPH]])</f>
        <v>0</v>
      </c>
      <c r="H5013" s="1">
        <v>162809</v>
      </c>
      <c r="I5013" t="str">
        <f>_xlfn.XLOOKUP(Tabuľka9[[#This Row],[IČO]],Zlúčenie1[IČO],Zlúčenie1[zariadenie_short])</f>
        <v>PDG LC</v>
      </c>
      <c r="J5013" t="str">
        <f>_xlfn.XLOOKUP(Tabuľka9[[#This Row],[IČO]],Zlúčenie1[IČO],Zlúčenie1[cis_obce.okres_skratka])</f>
        <v>LC</v>
      </c>
    </row>
    <row r="5014" spans="1:10" hidden="1" x14ac:dyDescent="0.25">
      <c r="A5014" t="s">
        <v>92</v>
      </c>
      <c r="B5014" t="s">
        <v>98</v>
      </c>
      <c r="C5014" t="s">
        <v>10</v>
      </c>
      <c r="D5014"/>
      <c r="E5014" s="8"/>
      <c r="F5014"/>
      <c r="G5014">
        <f>SUM(Tabuľka9[[#This Row],[Predpokladané spotrebované množstvo 07-12/2022]]*Tabuľka9[[#This Row],[Cena MJ S  DPH]])</f>
        <v>0</v>
      </c>
      <c r="H5014" s="1">
        <v>162809</v>
      </c>
      <c r="I5014" t="str">
        <f>_xlfn.XLOOKUP(Tabuľka9[[#This Row],[IČO]],Zlúčenie1[IČO],Zlúčenie1[zariadenie_short])</f>
        <v>PDG LC</v>
      </c>
      <c r="J5014" t="str">
        <f>_xlfn.XLOOKUP(Tabuľka9[[#This Row],[IČO]],Zlúčenie1[IČO],Zlúčenie1[cis_obce.okres_skratka])</f>
        <v>LC</v>
      </c>
    </row>
    <row r="5015" spans="1:10" hidden="1" x14ac:dyDescent="0.25">
      <c r="A5015" t="s">
        <v>92</v>
      </c>
      <c r="B5015" t="s">
        <v>99</v>
      </c>
      <c r="C5015" t="s">
        <v>45</v>
      </c>
      <c r="D5015"/>
      <c r="E5015" s="8"/>
      <c r="F5015"/>
      <c r="G5015">
        <f>SUM(Tabuľka9[[#This Row],[Predpokladané spotrebované množstvo 07-12/2022]]*Tabuľka9[[#This Row],[Cena MJ S  DPH]])</f>
        <v>0</v>
      </c>
      <c r="H5015" s="1">
        <v>162809</v>
      </c>
      <c r="I5015" t="str">
        <f>_xlfn.XLOOKUP(Tabuľka9[[#This Row],[IČO]],Zlúčenie1[IČO],Zlúčenie1[zariadenie_short])</f>
        <v>PDG LC</v>
      </c>
      <c r="J5015" t="str">
        <f>_xlfn.XLOOKUP(Tabuľka9[[#This Row],[IČO]],Zlúčenie1[IČO],Zlúčenie1[cis_obce.okres_skratka])</f>
        <v>LC</v>
      </c>
    </row>
    <row r="5016" spans="1:10" hidden="1" x14ac:dyDescent="0.25">
      <c r="A5016" t="s">
        <v>92</v>
      </c>
      <c r="B5016" t="s">
        <v>100</v>
      </c>
      <c r="C5016" t="s">
        <v>10</v>
      </c>
      <c r="D5016"/>
      <c r="E5016" s="8"/>
      <c r="F5016"/>
      <c r="G5016">
        <f>SUM(Tabuľka9[[#This Row],[Predpokladané spotrebované množstvo 07-12/2022]]*Tabuľka9[[#This Row],[Cena MJ S  DPH]])</f>
        <v>0</v>
      </c>
      <c r="H5016" s="1">
        <v>162809</v>
      </c>
      <c r="I5016" t="str">
        <f>_xlfn.XLOOKUP(Tabuľka9[[#This Row],[IČO]],Zlúčenie1[IČO],Zlúčenie1[zariadenie_short])</f>
        <v>PDG LC</v>
      </c>
      <c r="J5016" t="str">
        <f>_xlfn.XLOOKUP(Tabuľka9[[#This Row],[IČO]],Zlúčenie1[IČO],Zlúčenie1[cis_obce.okres_skratka])</f>
        <v>LC</v>
      </c>
    </row>
    <row r="5017" spans="1:10" hidden="1" x14ac:dyDescent="0.25">
      <c r="A5017" t="s">
        <v>92</v>
      </c>
      <c r="B5017" t="s">
        <v>101</v>
      </c>
      <c r="C5017" t="s">
        <v>45</v>
      </c>
      <c r="D5017"/>
      <c r="E5017" s="8"/>
      <c r="F5017"/>
      <c r="G5017">
        <f>SUM(Tabuľka9[[#This Row],[Predpokladané spotrebované množstvo 07-12/2022]]*Tabuľka9[[#This Row],[Cena MJ S  DPH]])</f>
        <v>0</v>
      </c>
      <c r="H5017" s="1">
        <v>162809</v>
      </c>
      <c r="I5017" t="str">
        <f>_xlfn.XLOOKUP(Tabuľka9[[#This Row],[IČO]],Zlúčenie1[IČO],Zlúčenie1[zariadenie_short])</f>
        <v>PDG LC</v>
      </c>
      <c r="J5017" t="str">
        <f>_xlfn.XLOOKUP(Tabuľka9[[#This Row],[IČO]],Zlúčenie1[IČO],Zlúčenie1[cis_obce.okres_skratka])</f>
        <v>LC</v>
      </c>
    </row>
    <row r="5018" spans="1:10" hidden="1" x14ac:dyDescent="0.25">
      <c r="A5018" t="s">
        <v>92</v>
      </c>
      <c r="B5018" t="s">
        <v>102</v>
      </c>
      <c r="C5018" t="s">
        <v>10</v>
      </c>
      <c r="D5018"/>
      <c r="E5018" s="8"/>
      <c r="F5018"/>
      <c r="G5018">
        <f>SUM(Tabuľka9[[#This Row],[Predpokladané spotrebované množstvo 07-12/2022]]*Tabuľka9[[#This Row],[Cena MJ S  DPH]])</f>
        <v>0</v>
      </c>
      <c r="H5018" s="1">
        <v>162809</v>
      </c>
      <c r="I5018" t="str">
        <f>_xlfn.XLOOKUP(Tabuľka9[[#This Row],[IČO]],Zlúčenie1[IČO],Zlúčenie1[zariadenie_short])</f>
        <v>PDG LC</v>
      </c>
      <c r="J5018" t="str">
        <f>_xlfn.XLOOKUP(Tabuľka9[[#This Row],[IČO]],Zlúčenie1[IČO],Zlúčenie1[cis_obce.okres_skratka])</f>
        <v>LC</v>
      </c>
    </row>
    <row r="5019" spans="1:10" hidden="1" x14ac:dyDescent="0.25">
      <c r="A5019" t="s">
        <v>92</v>
      </c>
      <c r="B5019" t="s">
        <v>103</v>
      </c>
      <c r="C5019" t="s">
        <v>10</v>
      </c>
      <c r="D5019"/>
      <c r="E5019" s="8"/>
      <c r="F5019"/>
      <c r="G5019">
        <f>SUM(Tabuľka9[[#This Row],[Predpokladané spotrebované množstvo 07-12/2022]]*Tabuľka9[[#This Row],[Cena MJ S  DPH]])</f>
        <v>0</v>
      </c>
      <c r="H5019" s="1">
        <v>162809</v>
      </c>
      <c r="I5019" t="str">
        <f>_xlfn.XLOOKUP(Tabuľka9[[#This Row],[IČO]],Zlúčenie1[IČO],Zlúčenie1[zariadenie_short])</f>
        <v>PDG LC</v>
      </c>
      <c r="J5019" t="str">
        <f>_xlfn.XLOOKUP(Tabuľka9[[#This Row],[IČO]],Zlúčenie1[IČO],Zlúčenie1[cis_obce.okres_skratka])</f>
        <v>LC</v>
      </c>
    </row>
    <row r="5020" spans="1:10" hidden="1" x14ac:dyDescent="0.25">
      <c r="A5020" t="s">
        <v>90</v>
      </c>
      <c r="B5020" t="s">
        <v>104</v>
      </c>
      <c r="C5020" t="s">
        <v>45</v>
      </c>
      <c r="D5020"/>
      <c r="E5020" s="8">
        <v>0.68</v>
      </c>
      <c r="F5020">
        <v>100</v>
      </c>
      <c r="G5020">
        <f>SUM(Tabuľka9[[#This Row],[Predpokladané spotrebované množstvo 07-12/2022]]*Tabuľka9[[#This Row],[Cena MJ S  DPH]])</f>
        <v>68</v>
      </c>
      <c r="H5020" s="1">
        <v>162809</v>
      </c>
      <c r="I5020" t="str">
        <f>_xlfn.XLOOKUP(Tabuľka9[[#This Row],[IČO]],Zlúčenie1[IČO],Zlúčenie1[zariadenie_short])</f>
        <v>PDG LC</v>
      </c>
      <c r="J5020" t="str">
        <f>_xlfn.XLOOKUP(Tabuľka9[[#This Row],[IČO]],Zlúčenie1[IČO],Zlúčenie1[cis_obce.okres_skratka])</f>
        <v>LC</v>
      </c>
    </row>
    <row r="5021" spans="1:10" hidden="1" x14ac:dyDescent="0.25">
      <c r="A5021" t="s">
        <v>92</v>
      </c>
      <c r="B5021" t="s">
        <v>105</v>
      </c>
      <c r="C5021" t="s">
        <v>10</v>
      </c>
      <c r="D5021"/>
      <c r="E5021" s="8"/>
      <c r="F5021"/>
      <c r="G5021">
        <f>SUM(Tabuľka9[[#This Row],[Predpokladané spotrebované množstvo 07-12/2022]]*Tabuľka9[[#This Row],[Cena MJ S  DPH]])</f>
        <v>0</v>
      </c>
      <c r="H5021" s="1">
        <v>162809</v>
      </c>
      <c r="I5021" t="str">
        <f>_xlfn.XLOOKUP(Tabuľka9[[#This Row],[IČO]],Zlúčenie1[IČO],Zlúčenie1[zariadenie_short])</f>
        <v>PDG LC</v>
      </c>
      <c r="J5021" t="str">
        <f>_xlfn.XLOOKUP(Tabuľka9[[#This Row],[IČO]],Zlúčenie1[IČO],Zlúčenie1[cis_obce.okres_skratka])</f>
        <v>LC</v>
      </c>
    </row>
    <row r="5022" spans="1:10" hidden="1" x14ac:dyDescent="0.25">
      <c r="A5022" t="s">
        <v>92</v>
      </c>
      <c r="B5022" t="s">
        <v>106</v>
      </c>
      <c r="C5022" t="s">
        <v>10</v>
      </c>
      <c r="D5022"/>
      <c r="E5022" s="8"/>
      <c r="F5022"/>
      <c r="G5022">
        <f>SUM(Tabuľka9[[#This Row],[Predpokladané spotrebované množstvo 07-12/2022]]*Tabuľka9[[#This Row],[Cena MJ S  DPH]])</f>
        <v>0</v>
      </c>
      <c r="H5022" s="1">
        <v>162809</v>
      </c>
      <c r="I5022" t="str">
        <f>_xlfn.XLOOKUP(Tabuľka9[[#This Row],[IČO]],Zlúčenie1[IČO],Zlúčenie1[zariadenie_short])</f>
        <v>PDG LC</v>
      </c>
      <c r="J5022" t="str">
        <f>_xlfn.XLOOKUP(Tabuľka9[[#This Row],[IČO]],Zlúčenie1[IČO],Zlúčenie1[cis_obce.okres_skratka])</f>
        <v>LC</v>
      </c>
    </row>
    <row r="5023" spans="1:10" hidden="1" x14ac:dyDescent="0.25">
      <c r="A5023" t="s">
        <v>92</v>
      </c>
      <c r="B5023" t="s">
        <v>107</v>
      </c>
      <c r="C5023" t="s">
        <v>10</v>
      </c>
      <c r="D5023"/>
      <c r="E5023" s="8"/>
      <c r="F5023"/>
      <c r="G5023">
        <f>SUM(Tabuľka9[[#This Row],[Predpokladané spotrebované množstvo 07-12/2022]]*Tabuľka9[[#This Row],[Cena MJ S  DPH]])</f>
        <v>0</v>
      </c>
      <c r="H5023" s="1">
        <v>162809</v>
      </c>
      <c r="I5023" t="str">
        <f>_xlfn.XLOOKUP(Tabuľka9[[#This Row],[IČO]],Zlúčenie1[IČO],Zlúčenie1[zariadenie_short])</f>
        <v>PDG LC</v>
      </c>
      <c r="J5023" t="str">
        <f>_xlfn.XLOOKUP(Tabuľka9[[#This Row],[IČO]],Zlúčenie1[IČO],Zlúčenie1[cis_obce.okres_skratka])</f>
        <v>LC</v>
      </c>
    </row>
    <row r="5024" spans="1:10" hidden="1" x14ac:dyDescent="0.25">
      <c r="A5024" t="s">
        <v>92</v>
      </c>
      <c r="B5024" t="s">
        <v>108</v>
      </c>
      <c r="C5024" t="s">
        <v>10</v>
      </c>
      <c r="D5024"/>
      <c r="E5024" s="8">
        <v>1.9</v>
      </c>
      <c r="F5024">
        <v>8</v>
      </c>
      <c r="G5024">
        <f>SUM(Tabuľka9[[#This Row],[Predpokladané spotrebované množstvo 07-12/2022]]*Tabuľka9[[#This Row],[Cena MJ S  DPH]])</f>
        <v>15.2</v>
      </c>
      <c r="H5024" s="1">
        <v>162809</v>
      </c>
      <c r="I5024" t="str">
        <f>_xlfn.XLOOKUP(Tabuľka9[[#This Row],[IČO]],Zlúčenie1[IČO],Zlúčenie1[zariadenie_short])</f>
        <v>PDG LC</v>
      </c>
      <c r="J5024" t="str">
        <f>_xlfn.XLOOKUP(Tabuľka9[[#This Row],[IČO]],Zlúčenie1[IČO],Zlúčenie1[cis_obce.okres_skratka])</f>
        <v>LC</v>
      </c>
    </row>
    <row r="5025" spans="1:10" hidden="1" x14ac:dyDescent="0.25">
      <c r="A5025" t="s">
        <v>92</v>
      </c>
      <c r="B5025" t="s">
        <v>109</v>
      </c>
      <c r="C5025" t="s">
        <v>45</v>
      </c>
      <c r="D5025"/>
      <c r="E5025" s="8">
        <v>3.6</v>
      </c>
      <c r="F5025"/>
      <c r="G5025">
        <f>SUM(Tabuľka9[[#This Row],[Predpokladané spotrebované množstvo 07-12/2022]]*Tabuľka9[[#This Row],[Cena MJ S  DPH]])</f>
        <v>0</v>
      </c>
      <c r="H5025" s="1">
        <v>162809</v>
      </c>
      <c r="I5025" t="str">
        <f>_xlfn.XLOOKUP(Tabuľka9[[#This Row],[IČO]],Zlúčenie1[IČO],Zlúčenie1[zariadenie_short])</f>
        <v>PDG LC</v>
      </c>
      <c r="J5025" t="str">
        <f>_xlfn.XLOOKUP(Tabuľka9[[#This Row],[IČO]],Zlúčenie1[IČO],Zlúčenie1[cis_obce.okres_skratka])</f>
        <v>LC</v>
      </c>
    </row>
    <row r="5026" spans="1:10" hidden="1" x14ac:dyDescent="0.25">
      <c r="A5026" t="s">
        <v>92</v>
      </c>
      <c r="B5026" t="s">
        <v>110</v>
      </c>
      <c r="C5026" t="s">
        <v>10</v>
      </c>
      <c r="D5026"/>
      <c r="E5026" s="8">
        <v>5.45</v>
      </c>
      <c r="F5026">
        <v>10</v>
      </c>
      <c r="G5026">
        <f>SUM(Tabuľka9[[#This Row],[Predpokladané spotrebované množstvo 07-12/2022]]*Tabuľka9[[#This Row],[Cena MJ S  DPH]])</f>
        <v>54.5</v>
      </c>
      <c r="H5026" s="1">
        <v>162809</v>
      </c>
      <c r="I5026" t="str">
        <f>_xlfn.XLOOKUP(Tabuľka9[[#This Row],[IČO]],Zlúčenie1[IČO],Zlúčenie1[zariadenie_short])</f>
        <v>PDG LC</v>
      </c>
      <c r="J5026" t="str">
        <f>_xlfn.XLOOKUP(Tabuľka9[[#This Row],[IČO]],Zlúčenie1[IČO],Zlúčenie1[cis_obce.okres_skratka])</f>
        <v>LC</v>
      </c>
    </row>
    <row r="5027" spans="1:10" hidden="1" x14ac:dyDescent="0.25">
      <c r="A5027" t="s">
        <v>92</v>
      </c>
      <c r="B5027" t="s">
        <v>111</v>
      </c>
      <c r="C5027" t="s">
        <v>10</v>
      </c>
      <c r="D5027"/>
      <c r="E5027" s="8"/>
      <c r="F5027"/>
      <c r="G5027">
        <f>SUM(Tabuľka9[[#This Row],[Predpokladané spotrebované množstvo 07-12/2022]]*Tabuľka9[[#This Row],[Cena MJ S  DPH]])</f>
        <v>0</v>
      </c>
      <c r="H5027" s="1">
        <v>162809</v>
      </c>
      <c r="I5027" t="str">
        <f>_xlfn.XLOOKUP(Tabuľka9[[#This Row],[IČO]],Zlúčenie1[IČO],Zlúčenie1[zariadenie_short])</f>
        <v>PDG LC</v>
      </c>
      <c r="J5027" t="str">
        <f>_xlfn.XLOOKUP(Tabuľka9[[#This Row],[IČO]],Zlúčenie1[IČO],Zlúčenie1[cis_obce.okres_skratka])</f>
        <v>LC</v>
      </c>
    </row>
    <row r="5028" spans="1:10" hidden="1" x14ac:dyDescent="0.25">
      <c r="A5028" t="s">
        <v>92</v>
      </c>
      <c r="B5028" t="s">
        <v>112</v>
      </c>
      <c r="C5028" t="s">
        <v>10</v>
      </c>
      <c r="D5028"/>
      <c r="E5028" s="8">
        <v>3.6</v>
      </c>
      <c r="F5028"/>
      <c r="G5028">
        <f>SUM(Tabuľka9[[#This Row],[Predpokladané spotrebované množstvo 07-12/2022]]*Tabuľka9[[#This Row],[Cena MJ S  DPH]])</f>
        <v>0</v>
      </c>
      <c r="H5028" s="1">
        <v>162809</v>
      </c>
      <c r="I5028" t="str">
        <f>_xlfn.XLOOKUP(Tabuľka9[[#This Row],[IČO]],Zlúčenie1[IČO],Zlúčenie1[zariadenie_short])</f>
        <v>PDG LC</v>
      </c>
      <c r="J5028" t="str">
        <f>_xlfn.XLOOKUP(Tabuľka9[[#This Row],[IČO]],Zlúčenie1[IČO],Zlúčenie1[cis_obce.okres_skratka])</f>
        <v>LC</v>
      </c>
    </row>
    <row r="5029" spans="1:10" hidden="1" x14ac:dyDescent="0.25">
      <c r="A5029" t="s">
        <v>92</v>
      </c>
      <c r="B5029" t="s">
        <v>113</v>
      </c>
      <c r="C5029" t="s">
        <v>10</v>
      </c>
      <c r="D5029"/>
      <c r="E5029" s="8"/>
      <c r="F5029"/>
      <c r="G5029">
        <f>SUM(Tabuľka9[[#This Row],[Predpokladané spotrebované množstvo 07-12/2022]]*Tabuľka9[[#This Row],[Cena MJ S  DPH]])</f>
        <v>0</v>
      </c>
      <c r="H5029" s="1">
        <v>162809</v>
      </c>
      <c r="I5029" t="str">
        <f>_xlfn.XLOOKUP(Tabuľka9[[#This Row],[IČO]],Zlúčenie1[IČO],Zlúčenie1[zariadenie_short])</f>
        <v>PDG LC</v>
      </c>
      <c r="J5029" t="str">
        <f>_xlfn.XLOOKUP(Tabuľka9[[#This Row],[IČO]],Zlúčenie1[IČO],Zlúčenie1[cis_obce.okres_skratka])</f>
        <v>LC</v>
      </c>
    </row>
    <row r="5030" spans="1:10" hidden="1" x14ac:dyDescent="0.25">
      <c r="A5030" t="s">
        <v>81</v>
      </c>
      <c r="B5030" t="s">
        <v>114</v>
      </c>
      <c r="C5030" t="s">
        <v>10</v>
      </c>
      <c r="D5030"/>
      <c r="E5030" s="8"/>
      <c r="F5030"/>
      <c r="G5030">
        <f>SUM(Tabuľka9[[#This Row],[Predpokladané spotrebované množstvo 07-12/2022]]*Tabuľka9[[#This Row],[Cena MJ S  DPH]])</f>
        <v>0</v>
      </c>
      <c r="H5030" s="1">
        <v>162809</v>
      </c>
      <c r="I5030" t="str">
        <f>_xlfn.XLOOKUP(Tabuľka9[[#This Row],[IČO]],Zlúčenie1[IČO],Zlúčenie1[zariadenie_short])</f>
        <v>PDG LC</v>
      </c>
      <c r="J5030" t="str">
        <f>_xlfn.XLOOKUP(Tabuľka9[[#This Row],[IČO]],Zlúčenie1[IČO],Zlúčenie1[cis_obce.okres_skratka])</f>
        <v>LC</v>
      </c>
    </row>
    <row r="5031" spans="1:10" hidden="1" x14ac:dyDescent="0.25">
      <c r="A5031" t="s">
        <v>81</v>
      </c>
      <c r="B5031" t="s">
        <v>115</v>
      </c>
      <c r="C5031" t="s">
        <v>10</v>
      </c>
      <c r="D5031"/>
      <c r="E5031" s="8"/>
      <c r="F5031"/>
      <c r="G5031">
        <f>SUM(Tabuľka9[[#This Row],[Predpokladané spotrebované množstvo 07-12/2022]]*Tabuľka9[[#This Row],[Cena MJ S  DPH]])</f>
        <v>0</v>
      </c>
      <c r="H5031" s="1">
        <v>162809</v>
      </c>
      <c r="I5031" t="str">
        <f>_xlfn.XLOOKUP(Tabuľka9[[#This Row],[IČO]],Zlúčenie1[IČO],Zlúčenie1[zariadenie_short])</f>
        <v>PDG LC</v>
      </c>
      <c r="J5031" t="str">
        <f>_xlfn.XLOOKUP(Tabuľka9[[#This Row],[IČO]],Zlúčenie1[IČO],Zlúčenie1[cis_obce.okres_skratka])</f>
        <v>LC</v>
      </c>
    </row>
    <row r="5032" spans="1:10" hidden="1" x14ac:dyDescent="0.25">
      <c r="A5032" t="s">
        <v>81</v>
      </c>
      <c r="B5032" t="s">
        <v>116</v>
      </c>
      <c r="C5032" t="s">
        <v>10</v>
      </c>
      <c r="D5032"/>
      <c r="E5032" s="8"/>
      <c r="F5032"/>
      <c r="G5032">
        <f>SUM(Tabuľka9[[#This Row],[Predpokladané spotrebované množstvo 07-12/2022]]*Tabuľka9[[#This Row],[Cena MJ S  DPH]])</f>
        <v>0</v>
      </c>
      <c r="H5032" s="1">
        <v>162809</v>
      </c>
      <c r="I5032" t="str">
        <f>_xlfn.XLOOKUP(Tabuľka9[[#This Row],[IČO]],Zlúčenie1[IČO],Zlúčenie1[zariadenie_short])</f>
        <v>PDG LC</v>
      </c>
      <c r="J5032" t="str">
        <f>_xlfn.XLOOKUP(Tabuľka9[[#This Row],[IČO]],Zlúčenie1[IČO],Zlúčenie1[cis_obce.okres_skratka])</f>
        <v>LC</v>
      </c>
    </row>
    <row r="5033" spans="1:10" hidden="1" x14ac:dyDescent="0.25">
      <c r="A5033" t="s">
        <v>81</v>
      </c>
      <c r="B5033" t="s">
        <v>117</v>
      </c>
      <c r="C5033" t="s">
        <v>10</v>
      </c>
      <c r="D5033"/>
      <c r="E5033" s="8"/>
      <c r="F5033"/>
      <c r="G5033">
        <f>SUM(Tabuľka9[[#This Row],[Predpokladané spotrebované množstvo 07-12/2022]]*Tabuľka9[[#This Row],[Cena MJ S  DPH]])</f>
        <v>0</v>
      </c>
      <c r="H5033" s="1">
        <v>162809</v>
      </c>
      <c r="I5033" t="str">
        <f>_xlfn.XLOOKUP(Tabuľka9[[#This Row],[IČO]],Zlúčenie1[IČO],Zlúčenie1[zariadenie_short])</f>
        <v>PDG LC</v>
      </c>
      <c r="J5033" t="str">
        <f>_xlfn.XLOOKUP(Tabuľka9[[#This Row],[IČO]],Zlúčenie1[IČO],Zlúčenie1[cis_obce.okres_skratka])</f>
        <v>LC</v>
      </c>
    </row>
    <row r="5034" spans="1:10" hidden="1" x14ac:dyDescent="0.25">
      <c r="A5034" t="s">
        <v>81</v>
      </c>
      <c r="B5034" t="s">
        <v>118</v>
      </c>
      <c r="C5034" t="s">
        <v>10</v>
      </c>
      <c r="D5034"/>
      <c r="E5034" s="8">
        <v>8.8000000000000007</v>
      </c>
      <c r="F5034">
        <v>20</v>
      </c>
      <c r="G5034">
        <f>SUM(Tabuľka9[[#This Row],[Predpokladané spotrebované množstvo 07-12/2022]]*Tabuľka9[[#This Row],[Cena MJ S  DPH]])</f>
        <v>176</v>
      </c>
      <c r="H5034" s="1">
        <v>162809</v>
      </c>
      <c r="I5034" t="str">
        <f>_xlfn.XLOOKUP(Tabuľka9[[#This Row],[IČO]],Zlúčenie1[IČO],Zlúčenie1[zariadenie_short])</f>
        <v>PDG LC</v>
      </c>
      <c r="J5034" t="str">
        <f>_xlfn.XLOOKUP(Tabuľka9[[#This Row],[IČO]],Zlúčenie1[IČO],Zlúčenie1[cis_obce.okres_skratka])</f>
        <v>LC</v>
      </c>
    </row>
    <row r="5035" spans="1:10" hidden="1" x14ac:dyDescent="0.25">
      <c r="A5035" t="s">
        <v>81</v>
      </c>
      <c r="B5035" t="s">
        <v>119</v>
      </c>
      <c r="C5035" t="s">
        <v>10</v>
      </c>
      <c r="D5035"/>
      <c r="E5035" s="8"/>
      <c r="F5035"/>
      <c r="G5035">
        <f>SUM(Tabuľka9[[#This Row],[Predpokladané spotrebované množstvo 07-12/2022]]*Tabuľka9[[#This Row],[Cena MJ S  DPH]])</f>
        <v>0</v>
      </c>
      <c r="H5035" s="1">
        <v>162809</v>
      </c>
      <c r="I5035" t="str">
        <f>_xlfn.XLOOKUP(Tabuľka9[[#This Row],[IČO]],Zlúčenie1[IČO],Zlúčenie1[zariadenie_short])</f>
        <v>PDG LC</v>
      </c>
      <c r="J5035" t="str">
        <f>_xlfn.XLOOKUP(Tabuľka9[[#This Row],[IČO]],Zlúčenie1[IČO],Zlúčenie1[cis_obce.okres_skratka])</f>
        <v>LC</v>
      </c>
    </row>
    <row r="5036" spans="1:10" hidden="1" x14ac:dyDescent="0.25">
      <c r="A5036" t="s">
        <v>81</v>
      </c>
      <c r="B5036" t="s">
        <v>120</v>
      </c>
      <c r="C5036" t="s">
        <v>10</v>
      </c>
      <c r="D5036"/>
      <c r="E5036" s="8"/>
      <c r="F5036"/>
      <c r="G5036">
        <f>SUM(Tabuľka9[[#This Row],[Predpokladané spotrebované množstvo 07-12/2022]]*Tabuľka9[[#This Row],[Cena MJ S  DPH]])</f>
        <v>0</v>
      </c>
      <c r="H5036" s="1">
        <v>162809</v>
      </c>
      <c r="I5036" t="str">
        <f>_xlfn.XLOOKUP(Tabuľka9[[#This Row],[IČO]],Zlúčenie1[IČO],Zlúčenie1[zariadenie_short])</f>
        <v>PDG LC</v>
      </c>
      <c r="J5036" t="str">
        <f>_xlfn.XLOOKUP(Tabuľka9[[#This Row],[IČO]],Zlúčenie1[IČO],Zlúčenie1[cis_obce.okres_skratka])</f>
        <v>LC</v>
      </c>
    </row>
    <row r="5037" spans="1:10" hidden="1" x14ac:dyDescent="0.25">
      <c r="A5037" t="s">
        <v>81</v>
      </c>
      <c r="B5037" t="s">
        <v>121</v>
      </c>
      <c r="C5037" t="s">
        <v>10</v>
      </c>
      <c r="D5037"/>
      <c r="E5037" s="8"/>
      <c r="F5037"/>
      <c r="G5037">
        <f>SUM(Tabuľka9[[#This Row],[Predpokladané spotrebované množstvo 07-12/2022]]*Tabuľka9[[#This Row],[Cena MJ S  DPH]])</f>
        <v>0</v>
      </c>
      <c r="H5037" s="1">
        <v>162809</v>
      </c>
      <c r="I5037" t="str">
        <f>_xlfn.XLOOKUP(Tabuľka9[[#This Row],[IČO]],Zlúčenie1[IČO],Zlúčenie1[zariadenie_short])</f>
        <v>PDG LC</v>
      </c>
      <c r="J5037" t="str">
        <f>_xlfn.XLOOKUP(Tabuľka9[[#This Row],[IČO]],Zlúčenie1[IČO],Zlúčenie1[cis_obce.okres_skratka])</f>
        <v>LC</v>
      </c>
    </row>
    <row r="5038" spans="1:10" hidden="1" x14ac:dyDescent="0.25">
      <c r="A5038" t="s">
        <v>122</v>
      </c>
      <c r="B5038" t="s">
        <v>123</v>
      </c>
      <c r="C5038" t="s">
        <v>10</v>
      </c>
      <c r="D5038"/>
      <c r="E5038" s="8"/>
      <c r="F5038"/>
      <c r="G5038">
        <f>SUM(Tabuľka9[[#This Row],[Predpokladané spotrebované množstvo 07-12/2022]]*Tabuľka9[[#This Row],[Cena MJ S  DPH]])</f>
        <v>0</v>
      </c>
      <c r="H5038" s="1">
        <v>162809</v>
      </c>
      <c r="I5038" t="str">
        <f>_xlfn.XLOOKUP(Tabuľka9[[#This Row],[IČO]],Zlúčenie1[IČO],Zlúčenie1[zariadenie_short])</f>
        <v>PDG LC</v>
      </c>
      <c r="J5038" t="str">
        <f>_xlfn.XLOOKUP(Tabuľka9[[#This Row],[IČO]],Zlúčenie1[IČO],Zlúčenie1[cis_obce.okres_skratka])</f>
        <v>LC</v>
      </c>
    </row>
    <row r="5039" spans="1:10" hidden="1" x14ac:dyDescent="0.25">
      <c r="A5039" t="s">
        <v>122</v>
      </c>
      <c r="B5039" t="s">
        <v>124</v>
      </c>
      <c r="C5039" t="s">
        <v>10</v>
      </c>
      <c r="D5039"/>
      <c r="E5039" s="8">
        <v>4</v>
      </c>
      <c r="F5039"/>
      <c r="G5039">
        <f>SUM(Tabuľka9[[#This Row],[Predpokladané spotrebované množstvo 07-12/2022]]*Tabuľka9[[#This Row],[Cena MJ S  DPH]])</f>
        <v>0</v>
      </c>
      <c r="H5039" s="1">
        <v>162809</v>
      </c>
      <c r="I5039" t="str">
        <f>_xlfn.XLOOKUP(Tabuľka9[[#This Row],[IČO]],Zlúčenie1[IČO],Zlúčenie1[zariadenie_short])</f>
        <v>PDG LC</v>
      </c>
      <c r="J5039" t="str">
        <f>_xlfn.XLOOKUP(Tabuľka9[[#This Row],[IČO]],Zlúčenie1[IČO],Zlúčenie1[cis_obce.okres_skratka])</f>
        <v>LC</v>
      </c>
    </row>
    <row r="5040" spans="1:10" hidden="1" x14ac:dyDescent="0.25">
      <c r="A5040" t="s">
        <v>122</v>
      </c>
      <c r="B5040" t="s">
        <v>125</v>
      </c>
      <c r="C5040" t="s">
        <v>10</v>
      </c>
      <c r="D5040"/>
      <c r="E5040" s="8">
        <v>5.55</v>
      </c>
      <c r="F5040"/>
      <c r="G5040">
        <f>SUM(Tabuľka9[[#This Row],[Predpokladané spotrebované množstvo 07-12/2022]]*Tabuľka9[[#This Row],[Cena MJ S  DPH]])</f>
        <v>0</v>
      </c>
      <c r="H5040" s="1">
        <v>162809</v>
      </c>
      <c r="I5040" t="str">
        <f>_xlfn.XLOOKUP(Tabuľka9[[#This Row],[IČO]],Zlúčenie1[IČO],Zlúčenie1[zariadenie_short])</f>
        <v>PDG LC</v>
      </c>
      <c r="J5040" t="str">
        <f>_xlfn.XLOOKUP(Tabuľka9[[#This Row],[IČO]],Zlúčenie1[IČO],Zlúčenie1[cis_obce.okres_skratka])</f>
        <v>LC</v>
      </c>
    </row>
    <row r="5041" spans="1:10" hidden="1" x14ac:dyDescent="0.25">
      <c r="A5041" t="s">
        <v>122</v>
      </c>
      <c r="B5041" t="s">
        <v>127</v>
      </c>
      <c r="C5041" t="s">
        <v>10</v>
      </c>
      <c r="D5041"/>
      <c r="E5041" s="8"/>
      <c r="F5041"/>
      <c r="G5041">
        <f>SUM(Tabuľka9[[#This Row],[Predpokladané spotrebované množstvo 07-12/2022]]*Tabuľka9[[#This Row],[Cena MJ S  DPH]])</f>
        <v>0</v>
      </c>
      <c r="H5041" s="1">
        <v>162809</v>
      </c>
      <c r="I5041" t="str">
        <f>_xlfn.XLOOKUP(Tabuľka9[[#This Row],[IČO]],Zlúčenie1[IČO],Zlúčenie1[zariadenie_short])</f>
        <v>PDG LC</v>
      </c>
      <c r="J5041" t="str">
        <f>_xlfn.XLOOKUP(Tabuľka9[[#This Row],[IČO]],Zlúčenie1[IČO],Zlúčenie1[cis_obce.okres_skratka])</f>
        <v>LC</v>
      </c>
    </row>
    <row r="5042" spans="1:10" hidden="1" x14ac:dyDescent="0.25">
      <c r="A5042" t="s">
        <v>122</v>
      </c>
      <c r="B5042" t="s">
        <v>128</v>
      </c>
      <c r="C5042" t="s">
        <v>10</v>
      </c>
      <c r="D5042"/>
      <c r="E5042" s="8"/>
      <c r="F5042"/>
      <c r="G5042">
        <f>SUM(Tabuľka9[[#This Row],[Predpokladané spotrebované množstvo 07-12/2022]]*Tabuľka9[[#This Row],[Cena MJ S  DPH]])</f>
        <v>0</v>
      </c>
      <c r="H5042" s="1">
        <v>162809</v>
      </c>
      <c r="I5042" t="str">
        <f>_xlfn.XLOOKUP(Tabuľka9[[#This Row],[IČO]],Zlúčenie1[IČO],Zlúčenie1[zariadenie_short])</f>
        <v>PDG LC</v>
      </c>
      <c r="J5042" t="str">
        <f>_xlfn.XLOOKUP(Tabuľka9[[#This Row],[IČO]],Zlúčenie1[IČO],Zlúčenie1[cis_obce.okres_skratka])</f>
        <v>LC</v>
      </c>
    </row>
    <row r="5043" spans="1:10" hidden="1" x14ac:dyDescent="0.25">
      <c r="A5043" t="s">
        <v>122</v>
      </c>
      <c r="B5043" t="s">
        <v>129</v>
      </c>
      <c r="C5043" t="s">
        <v>10</v>
      </c>
      <c r="D5043"/>
      <c r="E5043" s="8"/>
      <c r="F5043"/>
      <c r="G5043">
        <f>SUM(Tabuľka9[[#This Row],[Predpokladané spotrebované množstvo 07-12/2022]]*Tabuľka9[[#This Row],[Cena MJ S  DPH]])</f>
        <v>0</v>
      </c>
      <c r="H5043" s="1">
        <v>162809</v>
      </c>
      <c r="I5043" t="str">
        <f>_xlfn.XLOOKUP(Tabuľka9[[#This Row],[IČO]],Zlúčenie1[IČO],Zlúčenie1[zariadenie_short])</f>
        <v>PDG LC</v>
      </c>
      <c r="J5043" t="str">
        <f>_xlfn.XLOOKUP(Tabuľka9[[#This Row],[IČO]],Zlúčenie1[IČO],Zlúčenie1[cis_obce.okres_skratka])</f>
        <v>LC</v>
      </c>
    </row>
    <row r="5044" spans="1:10" hidden="1" x14ac:dyDescent="0.25">
      <c r="A5044" t="s">
        <v>122</v>
      </c>
      <c r="B5044" t="s">
        <v>130</v>
      </c>
      <c r="C5044" t="s">
        <v>10</v>
      </c>
      <c r="D5044"/>
      <c r="E5044" s="8"/>
      <c r="F5044"/>
      <c r="G5044">
        <f>SUM(Tabuľka9[[#This Row],[Predpokladané spotrebované množstvo 07-12/2022]]*Tabuľka9[[#This Row],[Cena MJ S  DPH]])</f>
        <v>0</v>
      </c>
      <c r="H5044" s="1">
        <v>162809</v>
      </c>
      <c r="I5044" t="str">
        <f>_xlfn.XLOOKUP(Tabuľka9[[#This Row],[IČO]],Zlúčenie1[IČO],Zlúčenie1[zariadenie_short])</f>
        <v>PDG LC</v>
      </c>
      <c r="J5044" t="str">
        <f>_xlfn.XLOOKUP(Tabuľka9[[#This Row],[IČO]],Zlúčenie1[IČO],Zlúčenie1[cis_obce.okres_skratka])</f>
        <v>LC</v>
      </c>
    </row>
    <row r="5045" spans="1:10" hidden="1" x14ac:dyDescent="0.25">
      <c r="A5045" t="s">
        <v>122</v>
      </c>
      <c r="B5045" t="s">
        <v>131</v>
      </c>
      <c r="C5045" t="s">
        <v>10</v>
      </c>
      <c r="D5045"/>
      <c r="E5045" s="8"/>
      <c r="F5045"/>
      <c r="G5045">
        <f>SUM(Tabuľka9[[#This Row],[Predpokladané spotrebované množstvo 07-12/2022]]*Tabuľka9[[#This Row],[Cena MJ S  DPH]])</f>
        <v>0</v>
      </c>
      <c r="H5045" s="1">
        <v>162809</v>
      </c>
      <c r="I5045" t="str">
        <f>_xlfn.XLOOKUP(Tabuľka9[[#This Row],[IČO]],Zlúčenie1[IČO],Zlúčenie1[zariadenie_short])</f>
        <v>PDG LC</v>
      </c>
      <c r="J5045" t="str">
        <f>_xlfn.XLOOKUP(Tabuľka9[[#This Row],[IČO]],Zlúčenie1[IČO],Zlúčenie1[cis_obce.okres_skratka])</f>
        <v>LC</v>
      </c>
    </row>
    <row r="5046" spans="1:10" hidden="1" x14ac:dyDescent="0.25">
      <c r="A5046" t="s">
        <v>122</v>
      </c>
      <c r="B5046" t="s">
        <v>132</v>
      </c>
      <c r="C5046" t="s">
        <v>10</v>
      </c>
      <c r="D5046"/>
      <c r="E5046" s="8"/>
      <c r="F5046"/>
      <c r="G5046">
        <f>SUM(Tabuľka9[[#This Row],[Predpokladané spotrebované množstvo 07-12/2022]]*Tabuľka9[[#This Row],[Cena MJ S  DPH]])</f>
        <v>0</v>
      </c>
      <c r="H5046" s="1">
        <v>162809</v>
      </c>
      <c r="I5046" t="str">
        <f>_xlfn.XLOOKUP(Tabuľka9[[#This Row],[IČO]],Zlúčenie1[IČO],Zlúčenie1[zariadenie_short])</f>
        <v>PDG LC</v>
      </c>
      <c r="J5046" t="str">
        <f>_xlfn.XLOOKUP(Tabuľka9[[#This Row],[IČO]],Zlúčenie1[IČO],Zlúčenie1[cis_obce.okres_skratka])</f>
        <v>LC</v>
      </c>
    </row>
    <row r="5047" spans="1:10" hidden="1" x14ac:dyDescent="0.25">
      <c r="A5047" t="s">
        <v>122</v>
      </c>
      <c r="B5047" t="s">
        <v>134</v>
      </c>
      <c r="C5047" t="s">
        <v>10</v>
      </c>
      <c r="D5047"/>
      <c r="E5047" s="8"/>
      <c r="F5047"/>
      <c r="G5047">
        <f>SUM(Tabuľka9[[#This Row],[Predpokladané spotrebované množstvo 07-12/2022]]*Tabuľka9[[#This Row],[Cena MJ S  DPH]])</f>
        <v>0</v>
      </c>
      <c r="H5047" s="1">
        <v>162809</v>
      </c>
      <c r="I5047" t="str">
        <f>_xlfn.XLOOKUP(Tabuľka9[[#This Row],[IČO]],Zlúčenie1[IČO],Zlúčenie1[zariadenie_short])</f>
        <v>PDG LC</v>
      </c>
      <c r="J5047" t="str">
        <f>_xlfn.XLOOKUP(Tabuľka9[[#This Row],[IČO]],Zlúčenie1[IČO],Zlúčenie1[cis_obce.okres_skratka])</f>
        <v>LC</v>
      </c>
    </row>
    <row r="5048" spans="1:10" hidden="1" x14ac:dyDescent="0.25">
      <c r="A5048" t="s">
        <v>122</v>
      </c>
      <c r="B5048" t="s">
        <v>135</v>
      </c>
      <c r="C5048" t="s">
        <v>10</v>
      </c>
      <c r="D5048"/>
      <c r="E5048" s="8"/>
      <c r="F5048"/>
      <c r="G5048">
        <f>SUM(Tabuľka9[[#This Row],[Predpokladané spotrebované množstvo 07-12/2022]]*Tabuľka9[[#This Row],[Cena MJ S  DPH]])</f>
        <v>0</v>
      </c>
      <c r="H5048" s="1">
        <v>162809</v>
      </c>
      <c r="I5048" t="str">
        <f>_xlfn.XLOOKUP(Tabuľka9[[#This Row],[IČO]],Zlúčenie1[IČO],Zlúčenie1[zariadenie_short])</f>
        <v>PDG LC</v>
      </c>
      <c r="J5048" t="str">
        <f>_xlfn.XLOOKUP(Tabuľka9[[#This Row],[IČO]],Zlúčenie1[IČO],Zlúčenie1[cis_obce.okres_skratka])</f>
        <v>LC</v>
      </c>
    </row>
    <row r="5049" spans="1:10" hidden="1" x14ac:dyDescent="0.25">
      <c r="A5049" t="s">
        <v>122</v>
      </c>
      <c r="B5049" t="s">
        <v>136</v>
      </c>
      <c r="C5049" t="s">
        <v>10</v>
      </c>
      <c r="D5049"/>
      <c r="E5049" s="8"/>
      <c r="F5049"/>
      <c r="G5049">
        <f>SUM(Tabuľka9[[#This Row],[Predpokladané spotrebované množstvo 07-12/2022]]*Tabuľka9[[#This Row],[Cena MJ S  DPH]])</f>
        <v>0</v>
      </c>
      <c r="H5049" s="1">
        <v>162809</v>
      </c>
      <c r="I5049" t="str">
        <f>_xlfn.XLOOKUP(Tabuľka9[[#This Row],[IČO]],Zlúčenie1[IČO],Zlúčenie1[zariadenie_short])</f>
        <v>PDG LC</v>
      </c>
      <c r="J5049" t="str">
        <f>_xlfn.XLOOKUP(Tabuľka9[[#This Row],[IČO]],Zlúčenie1[IČO],Zlúčenie1[cis_obce.okres_skratka])</f>
        <v>LC</v>
      </c>
    </row>
    <row r="5050" spans="1:10" hidden="1" x14ac:dyDescent="0.25">
      <c r="A5050" t="s">
        <v>122</v>
      </c>
      <c r="B5050" t="s">
        <v>137</v>
      </c>
      <c r="C5050" t="s">
        <v>10</v>
      </c>
      <c r="D5050"/>
      <c r="E5050" s="8"/>
      <c r="F5050"/>
      <c r="G5050">
        <f>SUM(Tabuľka9[[#This Row],[Predpokladané spotrebované množstvo 07-12/2022]]*Tabuľka9[[#This Row],[Cena MJ S  DPH]])</f>
        <v>0</v>
      </c>
      <c r="H5050" s="1">
        <v>162809</v>
      </c>
      <c r="I5050" t="str">
        <f>_xlfn.XLOOKUP(Tabuľka9[[#This Row],[IČO]],Zlúčenie1[IČO],Zlúčenie1[zariadenie_short])</f>
        <v>PDG LC</v>
      </c>
      <c r="J5050" t="str">
        <f>_xlfn.XLOOKUP(Tabuľka9[[#This Row],[IČO]],Zlúčenie1[IČO],Zlúčenie1[cis_obce.okres_skratka])</f>
        <v>LC</v>
      </c>
    </row>
    <row r="5051" spans="1:10" hidden="1" x14ac:dyDescent="0.25">
      <c r="A5051" t="s">
        <v>122</v>
      </c>
      <c r="B5051" t="s">
        <v>138</v>
      </c>
      <c r="C5051" t="s">
        <v>10</v>
      </c>
      <c r="D5051"/>
      <c r="E5051" s="8"/>
      <c r="F5051"/>
      <c r="G5051">
        <f>SUM(Tabuľka9[[#This Row],[Predpokladané spotrebované množstvo 07-12/2022]]*Tabuľka9[[#This Row],[Cena MJ S  DPH]])</f>
        <v>0</v>
      </c>
      <c r="H5051" s="1">
        <v>162809</v>
      </c>
      <c r="I5051" t="str">
        <f>_xlfn.XLOOKUP(Tabuľka9[[#This Row],[IČO]],Zlúčenie1[IČO],Zlúčenie1[zariadenie_short])</f>
        <v>PDG LC</v>
      </c>
      <c r="J5051" t="str">
        <f>_xlfn.XLOOKUP(Tabuľka9[[#This Row],[IČO]],Zlúčenie1[IČO],Zlúčenie1[cis_obce.okres_skratka])</f>
        <v>LC</v>
      </c>
    </row>
    <row r="5052" spans="1:10" hidden="1" x14ac:dyDescent="0.25">
      <c r="A5052" t="s">
        <v>122</v>
      </c>
      <c r="B5052" t="s">
        <v>139</v>
      </c>
      <c r="C5052" t="s">
        <v>10</v>
      </c>
      <c r="D5052"/>
      <c r="E5052" s="8"/>
      <c r="F5052"/>
      <c r="G5052">
        <f>SUM(Tabuľka9[[#This Row],[Predpokladané spotrebované množstvo 07-12/2022]]*Tabuľka9[[#This Row],[Cena MJ S  DPH]])</f>
        <v>0</v>
      </c>
      <c r="H5052" s="1">
        <v>162809</v>
      </c>
      <c r="I5052" t="str">
        <f>_xlfn.XLOOKUP(Tabuľka9[[#This Row],[IČO]],Zlúčenie1[IČO],Zlúčenie1[zariadenie_short])</f>
        <v>PDG LC</v>
      </c>
      <c r="J5052" t="str">
        <f>_xlfn.XLOOKUP(Tabuľka9[[#This Row],[IČO]],Zlúčenie1[IČO],Zlúčenie1[cis_obce.okres_skratka])</f>
        <v>LC</v>
      </c>
    </row>
    <row r="5053" spans="1:10" hidden="1" x14ac:dyDescent="0.25">
      <c r="A5053" t="s">
        <v>122</v>
      </c>
      <c r="B5053" t="s">
        <v>140</v>
      </c>
      <c r="C5053" t="s">
        <v>10</v>
      </c>
      <c r="D5053"/>
      <c r="E5053" s="8"/>
      <c r="F5053"/>
      <c r="G5053">
        <f>SUM(Tabuľka9[[#This Row],[Predpokladané spotrebované množstvo 07-12/2022]]*Tabuľka9[[#This Row],[Cena MJ S  DPH]])</f>
        <v>0</v>
      </c>
      <c r="H5053" s="1">
        <v>162809</v>
      </c>
      <c r="I5053" t="str">
        <f>_xlfn.XLOOKUP(Tabuľka9[[#This Row],[IČO]],Zlúčenie1[IČO],Zlúčenie1[zariadenie_short])</f>
        <v>PDG LC</v>
      </c>
      <c r="J5053" t="str">
        <f>_xlfn.XLOOKUP(Tabuľka9[[#This Row],[IČO]],Zlúčenie1[IČO],Zlúčenie1[cis_obce.okres_skratka])</f>
        <v>LC</v>
      </c>
    </row>
    <row r="5054" spans="1:10" hidden="1" x14ac:dyDescent="0.25">
      <c r="A5054" t="s">
        <v>122</v>
      </c>
      <c r="B5054" t="s">
        <v>141</v>
      </c>
      <c r="C5054" t="s">
        <v>10</v>
      </c>
      <c r="D5054"/>
      <c r="E5054" s="8"/>
      <c r="F5054"/>
      <c r="G5054">
        <f>SUM(Tabuľka9[[#This Row],[Predpokladané spotrebované množstvo 07-12/2022]]*Tabuľka9[[#This Row],[Cena MJ S  DPH]])</f>
        <v>0</v>
      </c>
      <c r="H5054" s="1">
        <v>162809</v>
      </c>
      <c r="I5054" t="str">
        <f>_xlfn.XLOOKUP(Tabuľka9[[#This Row],[IČO]],Zlúčenie1[IČO],Zlúčenie1[zariadenie_short])</f>
        <v>PDG LC</v>
      </c>
      <c r="J5054" t="str">
        <f>_xlfn.XLOOKUP(Tabuľka9[[#This Row],[IČO]],Zlúčenie1[IČO],Zlúčenie1[cis_obce.okres_skratka])</f>
        <v>LC</v>
      </c>
    </row>
    <row r="5055" spans="1:10" hidden="1" x14ac:dyDescent="0.25">
      <c r="A5055" t="s">
        <v>122</v>
      </c>
      <c r="B5055" t="s">
        <v>142</v>
      </c>
      <c r="C5055" t="s">
        <v>10</v>
      </c>
      <c r="D5055"/>
      <c r="E5055" s="8"/>
      <c r="F5055"/>
      <c r="G5055">
        <f>SUM(Tabuľka9[[#This Row],[Predpokladané spotrebované množstvo 07-12/2022]]*Tabuľka9[[#This Row],[Cena MJ S  DPH]])</f>
        <v>0</v>
      </c>
      <c r="H5055" s="1">
        <v>162809</v>
      </c>
      <c r="I5055" t="str">
        <f>_xlfn.XLOOKUP(Tabuľka9[[#This Row],[IČO]],Zlúčenie1[IČO],Zlúčenie1[zariadenie_short])</f>
        <v>PDG LC</v>
      </c>
      <c r="J5055" t="str">
        <f>_xlfn.XLOOKUP(Tabuľka9[[#This Row],[IČO]],Zlúčenie1[IČO],Zlúčenie1[cis_obce.okres_skratka])</f>
        <v>LC</v>
      </c>
    </row>
    <row r="5056" spans="1:10" hidden="1" x14ac:dyDescent="0.25">
      <c r="A5056" t="s">
        <v>122</v>
      </c>
      <c r="B5056" t="s">
        <v>143</v>
      </c>
      <c r="C5056" t="s">
        <v>10</v>
      </c>
      <c r="D5056"/>
      <c r="E5056" s="8"/>
      <c r="F5056"/>
      <c r="G5056">
        <f>SUM(Tabuľka9[[#This Row],[Predpokladané spotrebované množstvo 07-12/2022]]*Tabuľka9[[#This Row],[Cena MJ S  DPH]])</f>
        <v>0</v>
      </c>
      <c r="H5056" s="1">
        <v>162809</v>
      </c>
      <c r="I5056" t="str">
        <f>_xlfn.XLOOKUP(Tabuľka9[[#This Row],[IČO]],Zlúčenie1[IČO],Zlúčenie1[zariadenie_short])</f>
        <v>PDG LC</v>
      </c>
      <c r="J5056" t="str">
        <f>_xlfn.XLOOKUP(Tabuľka9[[#This Row],[IČO]],Zlúčenie1[IČO],Zlúčenie1[cis_obce.okres_skratka])</f>
        <v>LC</v>
      </c>
    </row>
    <row r="5057" spans="1:10" hidden="1" x14ac:dyDescent="0.25">
      <c r="A5057" t="s">
        <v>122</v>
      </c>
      <c r="B5057" t="s">
        <v>144</v>
      </c>
      <c r="C5057" t="s">
        <v>10</v>
      </c>
      <c r="D5057"/>
      <c r="E5057" s="8"/>
      <c r="F5057"/>
      <c r="G5057">
        <f>SUM(Tabuľka9[[#This Row],[Predpokladané spotrebované množstvo 07-12/2022]]*Tabuľka9[[#This Row],[Cena MJ S  DPH]])</f>
        <v>0</v>
      </c>
      <c r="H5057" s="1">
        <v>162809</v>
      </c>
      <c r="I5057" t="str">
        <f>_xlfn.XLOOKUP(Tabuľka9[[#This Row],[IČO]],Zlúčenie1[IČO],Zlúčenie1[zariadenie_short])</f>
        <v>PDG LC</v>
      </c>
      <c r="J5057" t="str">
        <f>_xlfn.XLOOKUP(Tabuľka9[[#This Row],[IČO]],Zlúčenie1[IČO],Zlúčenie1[cis_obce.okres_skratka])</f>
        <v>LC</v>
      </c>
    </row>
    <row r="5058" spans="1:10" hidden="1" x14ac:dyDescent="0.25">
      <c r="A5058" t="s">
        <v>122</v>
      </c>
      <c r="B5058" t="s">
        <v>145</v>
      </c>
      <c r="C5058" t="s">
        <v>10</v>
      </c>
      <c r="D5058"/>
      <c r="E5058" s="8"/>
      <c r="F5058"/>
      <c r="G5058">
        <f>SUM(Tabuľka9[[#This Row],[Predpokladané spotrebované množstvo 07-12/2022]]*Tabuľka9[[#This Row],[Cena MJ S  DPH]])</f>
        <v>0</v>
      </c>
      <c r="H5058" s="1">
        <v>162809</v>
      </c>
      <c r="I5058" t="str">
        <f>_xlfn.XLOOKUP(Tabuľka9[[#This Row],[IČO]],Zlúčenie1[IČO],Zlúčenie1[zariadenie_short])</f>
        <v>PDG LC</v>
      </c>
      <c r="J5058" t="str">
        <f>_xlfn.XLOOKUP(Tabuľka9[[#This Row],[IČO]],Zlúčenie1[IČO],Zlúčenie1[cis_obce.okres_skratka])</f>
        <v>LC</v>
      </c>
    </row>
    <row r="5059" spans="1:10" hidden="1" x14ac:dyDescent="0.25">
      <c r="A5059" t="s">
        <v>122</v>
      </c>
      <c r="B5059" t="s">
        <v>146</v>
      </c>
      <c r="C5059" t="s">
        <v>10</v>
      </c>
      <c r="D5059"/>
      <c r="E5059" s="8"/>
      <c r="F5059"/>
      <c r="G5059">
        <f>SUM(Tabuľka9[[#This Row],[Predpokladané spotrebované množstvo 07-12/2022]]*Tabuľka9[[#This Row],[Cena MJ S  DPH]])</f>
        <v>0</v>
      </c>
      <c r="H5059" s="1">
        <v>162809</v>
      </c>
      <c r="I5059" t="str">
        <f>_xlfn.XLOOKUP(Tabuľka9[[#This Row],[IČO]],Zlúčenie1[IČO],Zlúčenie1[zariadenie_short])</f>
        <v>PDG LC</v>
      </c>
      <c r="J5059" t="str">
        <f>_xlfn.XLOOKUP(Tabuľka9[[#This Row],[IČO]],Zlúčenie1[IČO],Zlúčenie1[cis_obce.okres_skratka])</f>
        <v>LC</v>
      </c>
    </row>
    <row r="5060" spans="1:10" hidden="1" x14ac:dyDescent="0.25">
      <c r="A5060" t="s">
        <v>122</v>
      </c>
      <c r="B5060" t="s">
        <v>147</v>
      </c>
      <c r="C5060" t="s">
        <v>10</v>
      </c>
      <c r="D5060"/>
      <c r="E5060" s="8"/>
      <c r="F5060"/>
      <c r="G5060">
        <f>SUM(Tabuľka9[[#This Row],[Predpokladané spotrebované množstvo 07-12/2022]]*Tabuľka9[[#This Row],[Cena MJ S  DPH]])</f>
        <v>0</v>
      </c>
      <c r="H5060" s="1">
        <v>162809</v>
      </c>
      <c r="I5060" t="str">
        <f>_xlfn.XLOOKUP(Tabuľka9[[#This Row],[IČO]],Zlúčenie1[IČO],Zlúčenie1[zariadenie_short])</f>
        <v>PDG LC</v>
      </c>
      <c r="J5060" t="str">
        <f>_xlfn.XLOOKUP(Tabuľka9[[#This Row],[IČO]],Zlúčenie1[IČO],Zlúčenie1[cis_obce.okres_skratka])</f>
        <v>LC</v>
      </c>
    </row>
    <row r="5061" spans="1:10" hidden="1" x14ac:dyDescent="0.25">
      <c r="A5061" t="s">
        <v>122</v>
      </c>
      <c r="B5061" t="s">
        <v>148</v>
      </c>
      <c r="C5061" t="s">
        <v>10</v>
      </c>
      <c r="D5061"/>
      <c r="E5061" s="8"/>
      <c r="F5061"/>
      <c r="G5061">
        <f>SUM(Tabuľka9[[#This Row],[Predpokladané spotrebované množstvo 07-12/2022]]*Tabuľka9[[#This Row],[Cena MJ S  DPH]])</f>
        <v>0</v>
      </c>
      <c r="H5061" s="1">
        <v>162809</v>
      </c>
      <c r="I5061" t="str">
        <f>_xlfn.XLOOKUP(Tabuľka9[[#This Row],[IČO]],Zlúčenie1[IČO],Zlúčenie1[zariadenie_short])</f>
        <v>PDG LC</v>
      </c>
      <c r="J5061" t="str">
        <f>_xlfn.XLOOKUP(Tabuľka9[[#This Row],[IČO]],Zlúčenie1[IČO],Zlúčenie1[cis_obce.okres_skratka])</f>
        <v>LC</v>
      </c>
    </row>
    <row r="5062" spans="1:10" hidden="1" x14ac:dyDescent="0.25">
      <c r="A5062" t="s">
        <v>122</v>
      </c>
      <c r="B5062" t="s">
        <v>149</v>
      </c>
      <c r="C5062" t="s">
        <v>10</v>
      </c>
      <c r="D5062"/>
      <c r="E5062" s="8"/>
      <c r="F5062"/>
      <c r="G5062">
        <f>SUM(Tabuľka9[[#This Row],[Predpokladané spotrebované množstvo 07-12/2022]]*Tabuľka9[[#This Row],[Cena MJ S  DPH]])</f>
        <v>0</v>
      </c>
      <c r="H5062" s="1">
        <v>162809</v>
      </c>
      <c r="I5062" t="str">
        <f>_xlfn.XLOOKUP(Tabuľka9[[#This Row],[IČO]],Zlúčenie1[IČO],Zlúčenie1[zariadenie_short])</f>
        <v>PDG LC</v>
      </c>
      <c r="J5062" t="str">
        <f>_xlfn.XLOOKUP(Tabuľka9[[#This Row],[IČO]],Zlúčenie1[IČO],Zlúčenie1[cis_obce.okres_skratka])</f>
        <v>LC</v>
      </c>
    </row>
    <row r="5063" spans="1:10" hidden="1" x14ac:dyDescent="0.25">
      <c r="A5063" t="s">
        <v>122</v>
      </c>
      <c r="B5063" t="s">
        <v>150</v>
      </c>
      <c r="C5063" t="s">
        <v>10</v>
      </c>
      <c r="D5063"/>
      <c r="E5063" s="8"/>
      <c r="F5063"/>
      <c r="G5063">
        <f>SUM(Tabuľka9[[#This Row],[Predpokladané spotrebované množstvo 07-12/2022]]*Tabuľka9[[#This Row],[Cena MJ S  DPH]])</f>
        <v>0</v>
      </c>
      <c r="H5063" s="1">
        <v>162809</v>
      </c>
      <c r="I5063" t="str">
        <f>_xlfn.XLOOKUP(Tabuľka9[[#This Row],[IČO]],Zlúčenie1[IČO],Zlúčenie1[zariadenie_short])</f>
        <v>PDG LC</v>
      </c>
      <c r="J5063" t="str">
        <f>_xlfn.XLOOKUP(Tabuľka9[[#This Row],[IČO]],Zlúčenie1[IČO],Zlúčenie1[cis_obce.okres_skratka])</f>
        <v>LC</v>
      </c>
    </row>
    <row r="5064" spans="1:10" hidden="1" x14ac:dyDescent="0.25">
      <c r="A5064" t="s">
        <v>122</v>
      </c>
      <c r="B5064" t="s">
        <v>151</v>
      </c>
      <c r="C5064" t="s">
        <v>10</v>
      </c>
      <c r="D5064"/>
      <c r="E5064" s="8">
        <v>6.4</v>
      </c>
      <c r="F5064">
        <v>2</v>
      </c>
      <c r="G5064">
        <f>SUM(Tabuľka9[[#This Row],[Predpokladané spotrebované množstvo 07-12/2022]]*Tabuľka9[[#This Row],[Cena MJ S  DPH]])</f>
        <v>12.8</v>
      </c>
      <c r="H5064" s="1">
        <v>162809</v>
      </c>
      <c r="I5064" t="str">
        <f>_xlfn.XLOOKUP(Tabuľka9[[#This Row],[IČO]],Zlúčenie1[IČO],Zlúčenie1[zariadenie_short])</f>
        <v>PDG LC</v>
      </c>
      <c r="J5064" t="str">
        <f>_xlfn.XLOOKUP(Tabuľka9[[#This Row],[IČO]],Zlúčenie1[IČO],Zlúčenie1[cis_obce.okres_skratka])</f>
        <v>LC</v>
      </c>
    </row>
    <row r="5065" spans="1:10" hidden="1" x14ac:dyDescent="0.25">
      <c r="A5065" t="s">
        <v>122</v>
      </c>
      <c r="B5065" t="s">
        <v>152</v>
      </c>
      <c r="C5065" t="s">
        <v>10</v>
      </c>
      <c r="D5065"/>
      <c r="E5065" s="8"/>
      <c r="F5065"/>
      <c r="G5065">
        <f>SUM(Tabuľka9[[#This Row],[Predpokladané spotrebované množstvo 07-12/2022]]*Tabuľka9[[#This Row],[Cena MJ S  DPH]])</f>
        <v>0</v>
      </c>
      <c r="H5065" s="1">
        <v>162809</v>
      </c>
      <c r="I5065" t="str">
        <f>_xlfn.XLOOKUP(Tabuľka9[[#This Row],[IČO]],Zlúčenie1[IČO],Zlúčenie1[zariadenie_short])</f>
        <v>PDG LC</v>
      </c>
      <c r="J5065" t="str">
        <f>_xlfn.XLOOKUP(Tabuľka9[[#This Row],[IČO]],Zlúčenie1[IČO],Zlúčenie1[cis_obce.okres_skratka])</f>
        <v>LC</v>
      </c>
    </row>
    <row r="5066" spans="1:10" hidden="1" x14ac:dyDescent="0.25">
      <c r="A5066" t="s">
        <v>122</v>
      </c>
      <c r="B5066" t="s">
        <v>153</v>
      </c>
      <c r="C5066" t="s">
        <v>10</v>
      </c>
      <c r="D5066"/>
      <c r="E5066" s="8"/>
      <c r="F5066"/>
      <c r="G5066">
        <f>SUM(Tabuľka9[[#This Row],[Predpokladané spotrebované množstvo 07-12/2022]]*Tabuľka9[[#This Row],[Cena MJ S  DPH]])</f>
        <v>0</v>
      </c>
      <c r="H5066" s="1">
        <v>162809</v>
      </c>
      <c r="I5066" t="str">
        <f>_xlfn.XLOOKUP(Tabuľka9[[#This Row],[IČO]],Zlúčenie1[IČO],Zlúčenie1[zariadenie_short])</f>
        <v>PDG LC</v>
      </c>
      <c r="J5066" t="str">
        <f>_xlfn.XLOOKUP(Tabuľka9[[#This Row],[IČO]],Zlúčenie1[IČO],Zlúčenie1[cis_obce.okres_skratka])</f>
        <v>LC</v>
      </c>
    </row>
    <row r="5067" spans="1:10" hidden="1" x14ac:dyDescent="0.25">
      <c r="A5067" t="s">
        <v>122</v>
      </c>
      <c r="B5067" t="s">
        <v>154</v>
      </c>
      <c r="C5067" t="s">
        <v>10</v>
      </c>
      <c r="D5067"/>
      <c r="E5067" s="8"/>
      <c r="F5067"/>
      <c r="G5067">
        <f>SUM(Tabuľka9[[#This Row],[Predpokladané spotrebované množstvo 07-12/2022]]*Tabuľka9[[#This Row],[Cena MJ S  DPH]])</f>
        <v>0</v>
      </c>
      <c r="H5067" s="1">
        <v>162809</v>
      </c>
      <c r="I5067" t="str">
        <f>_xlfn.XLOOKUP(Tabuľka9[[#This Row],[IČO]],Zlúčenie1[IČO],Zlúčenie1[zariadenie_short])</f>
        <v>PDG LC</v>
      </c>
      <c r="J5067" t="str">
        <f>_xlfn.XLOOKUP(Tabuľka9[[#This Row],[IČO]],Zlúčenie1[IČO],Zlúčenie1[cis_obce.okres_skratka])</f>
        <v>LC</v>
      </c>
    </row>
    <row r="5068" spans="1:10" hidden="1" x14ac:dyDescent="0.25">
      <c r="A5068" t="s">
        <v>122</v>
      </c>
      <c r="B5068" t="s">
        <v>155</v>
      </c>
      <c r="C5068" t="s">
        <v>10</v>
      </c>
      <c r="D5068"/>
      <c r="E5068" s="8">
        <v>6.8</v>
      </c>
      <c r="F5068">
        <v>4</v>
      </c>
      <c r="G5068">
        <f>SUM(Tabuľka9[[#This Row],[Predpokladané spotrebované množstvo 07-12/2022]]*Tabuľka9[[#This Row],[Cena MJ S  DPH]])</f>
        <v>27.2</v>
      </c>
      <c r="H5068" s="1">
        <v>162809</v>
      </c>
      <c r="I5068" t="str">
        <f>_xlfn.XLOOKUP(Tabuľka9[[#This Row],[IČO]],Zlúčenie1[IČO],Zlúčenie1[zariadenie_short])</f>
        <v>PDG LC</v>
      </c>
      <c r="J5068" t="str">
        <f>_xlfn.XLOOKUP(Tabuľka9[[#This Row],[IČO]],Zlúčenie1[IČO],Zlúčenie1[cis_obce.okres_skratka])</f>
        <v>LC</v>
      </c>
    </row>
    <row r="5069" spans="1:10" hidden="1" x14ac:dyDescent="0.25">
      <c r="A5069" t="s">
        <v>122</v>
      </c>
      <c r="B5069" t="s">
        <v>156</v>
      </c>
      <c r="C5069" t="s">
        <v>10</v>
      </c>
      <c r="D5069"/>
      <c r="E5069" s="8"/>
      <c r="F5069"/>
      <c r="G5069">
        <f>SUM(Tabuľka9[[#This Row],[Predpokladané spotrebované množstvo 07-12/2022]]*Tabuľka9[[#This Row],[Cena MJ S  DPH]])</f>
        <v>0</v>
      </c>
      <c r="H5069" s="1">
        <v>162809</v>
      </c>
      <c r="I5069" t="str">
        <f>_xlfn.XLOOKUP(Tabuľka9[[#This Row],[IČO]],Zlúčenie1[IČO],Zlúčenie1[zariadenie_short])</f>
        <v>PDG LC</v>
      </c>
      <c r="J5069" t="str">
        <f>_xlfn.XLOOKUP(Tabuľka9[[#This Row],[IČO]],Zlúčenie1[IČO],Zlúčenie1[cis_obce.okres_skratka])</f>
        <v>LC</v>
      </c>
    </row>
    <row r="5070" spans="1:10" hidden="1" x14ac:dyDescent="0.25">
      <c r="A5070" t="s">
        <v>122</v>
      </c>
      <c r="B5070" t="s">
        <v>157</v>
      </c>
      <c r="C5070" t="s">
        <v>10</v>
      </c>
      <c r="D5070"/>
      <c r="E5070" s="8"/>
      <c r="F5070"/>
      <c r="G5070">
        <f>SUM(Tabuľka9[[#This Row],[Predpokladané spotrebované množstvo 07-12/2022]]*Tabuľka9[[#This Row],[Cena MJ S  DPH]])</f>
        <v>0</v>
      </c>
      <c r="H5070" s="1">
        <v>162809</v>
      </c>
      <c r="I5070" t="str">
        <f>_xlfn.XLOOKUP(Tabuľka9[[#This Row],[IČO]],Zlúčenie1[IČO],Zlúčenie1[zariadenie_short])</f>
        <v>PDG LC</v>
      </c>
      <c r="J5070" t="str">
        <f>_xlfn.XLOOKUP(Tabuľka9[[#This Row],[IČO]],Zlúčenie1[IČO],Zlúčenie1[cis_obce.okres_skratka])</f>
        <v>LC</v>
      </c>
    </row>
    <row r="5071" spans="1:10" hidden="1" x14ac:dyDescent="0.25">
      <c r="A5071" t="s">
        <v>122</v>
      </c>
      <c r="B5071" t="s">
        <v>158</v>
      </c>
      <c r="C5071" t="s">
        <v>10</v>
      </c>
      <c r="D5071"/>
      <c r="E5071" s="8"/>
      <c r="F5071"/>
      <c r="G5071">
        <f>SUM(Tabuľka9[[#This Row],[Predpokladané spotrebované množstvo 07-12/2022]]*Tabuľka9[[#This Row],[Cena MJ S  DPH]])</f>
        <v>0</v>
      </c>
      <c r="H5071" s="1">
        <v>162809</v>
      </c>
      <c r="I5071" t="str">
        <f>_xlfn.XLOOKUP(Tabuľka9[[#This Row],[IČO]],Zlúčenie1[IČO],Zlúčenie1[zariadenie_short])</f>
        <v>PDG LC</v>
      </c>
      <c r="J5071" t="str">
        <f>_xlfn.XLOOKUP(Tabuľka9[[#This Row],[IČO]],Zlúčenie1[IČO],Zlúčenie1[cis_obce.okres_skratka])</f>
        <v>LC</v>
      </c>
    </row>
    <row r="5072" spans="1:10" hidden="1" x14ac:dyDescent="0.25">
      <c r="A5072" t="s">
        <v>122</v>
      </c>
      <c r="B5072" t="s">
        <v>159</v>
      </c>
      <c r="C5072" t="s">
        <v>10</v>
      </c>
      <c r="D5072"/>
      <c r="E5072" s="8"/>
      <c r="F5072"/>
      <c r="G5072">
        <f>SUM(Tabuľka9[[#This Row],[Predpokladané spotrebované množstvo 07-12/2022]]*Tabuľka9[[#This Row],[Cena MJ S  DPH]])</f>
        <v>0</v>
      </c>
      <c r="H5072" s="1">
        <v>162809</v>
      </c>
      <c r="I5072" t="str">
        <f>_xlfn.XLOOKUP(Tabuľka9[[#This Row],[IČO]],Zlúčenie1[IČO],Zlúčenie1[zariadenie_short])</f>
        <v>PDG LC</v>
      </c>
      <c r="J5072" t="str">
        <f>_xlfn.XLOOKUP(Tabuľka9[[#This Row],[IČO]],Zlúčenie1[IČO],Zlúčenie1[cis_obce.okres_skratka])</f>
        <v>LC</v>
      </c>
    </row>
    <row r="5073" spans="1:10" hidden="1" x14ac:dyDescent="0.25">
      <c r="A5073" t="s">
        <v>122</v>
      </c>
      <c r="B5073" t="s">
        <v>160</v>
      </c>
      <c r="C5073" t="s">
        <v>10</v>
      </c>
      <c r="D5073"/>
      <c r="E5073" s="8"/>
      <c r="F5073"/>
      <c r="G5073">
        <f>SUM(Tabuľka9[[#This Row],[Predpokladané spotrebované množstvo 07-12/2022]]*Tabuľka9[[#This Row],[Cena MJ S  DPH]])</f>
        <v>0</v>
      </c>
      <c r="H5073" s="1">
        <v>162809</v>
      </c>
      <c r="I5073" t="str">
        <f>_xlfn.XLOOKUP(Tabuľka9[[#This Row],[IČO]],Zlúčenie1[IČO],Zlúčenie1[zariadenie_short])</f>
        <v>PDG LC</v>
      </c>
      <c r="J5073" t="str">
        <f>_xlfn.XLOOKUP(Tabuľka9[[#This Row],[IČO]],Zlúčenie1[IČO],Zlúčenie1[cis_obce.okres_skratka])</f>
        <v>LC</v>
      </c>
    </row>
    <row r="5074" spans="1:10" hidden="1" x14ac:dyDescent="0.25">
      <c r="A5074" t="s">
        <v>122</v>
      </c>
      <c r="B5074" t="s">
        <v>161</v>
      </c>
      <c r="C5074" t="s">
        <v>10</v>
      </c>
      <c r="D5074"/>
      <c r="E5074" s="8"/>
      <c r="F5074"/>
      <c r="G5074">
        <f>SUM(Tabuľka9[[#This Row],[Predpokladané spotrebované množstvo 07-12/2022]]*Tabuľka9[[#This Row],[Cena MJ S  DPH]])</f>
        <v>0</v>
      </c>
      <c r="H5074" s="1">
        <v>162809</v>
      </c>
      <c r="I5074" t="str">
        <f>_xlfn.XLOOKUP(Tabuľka9[[#This Row],[IČO]],Zlúčenie1[IČO],Zlúčenie1[zariadenie_short])</f>
        <v>PDG LC</v>
      </c>
      <c r="J5074" t="str">
        <f>_xlfn.XLOOKUP(Tabuľka9[[#This Row],[IČO]],Zlúčenie1[IČO],Zlúčenie1[cis_obce.okres_skratka])</f>
        <v>LC</v>
      </c>
    </row>
    <row r="5075" spans="1:10" hidden="1" x14ac:dyDescent="0.25">
      <c r="A5075" t="s">
        <v>122</v>
      </c>
      <c r="B5075" t="s">
        <v>162</v>
      </c>
      <c r="C5075" t="s">
        <v>10</v>
      </c>
      <c r="D5075"/>
      <c r="E5075" s="8"/>
      <c r="F5075"/>
      <c r="G5075">
        <f>SUM(Tabuľka9[[#This Row],[Predpokladané spotrebované množstvo 07-12/2022]]*Tabuľka9[[#This Row],[Cena MJ S  DPH]])</f>
        <v>0</v>
      </c>
      <c r="H5075" s="1">
        <v>162809</v>
      </c>
      <c r="I5075" t="str">
        <f>_xlfn.XLOOKUP(Tabuľka9[[#This Row],[IČO]],Zlúčenie1[IČO],Zlúčenie1[zariadenie_short])</f>
        <v>PDG LC</v>
      </c>
      <c r="J5075" t="str">
        <f>_xlfn.XLOOKUP(Tabuľka9[[#This Row],[IČO]],Zlúčenie1[IČO],Zlúčenie1[cis_obce.okres_skratka])</f>
        <v>LC</v>
      </c>
    </row>
    <row r="5076" spans="1:10" hidden="1" x14ac:dyDescent="0.25">
      <c r="A5076" t="s">
        <v>122</v>
      </c>
      <c r="B5076" t="s">
        <v>163</v>
      </c>
      <c r="C5076" t="s">
        <v>10</v>
      </c>
      <c r="D5076"/>
      <c r="E5076" s="8"/>
      <c r="F5076"/>
      <c r="G5076">
        <f>SUM(Tabuľka9[[#This Row],[Predpokladané spotrebované množstvo 07-12/2022]]*Tabuľka9[[#This Row],[Cena MJ S  DPH]])</f>
        <v>0</v>
      </c>
      <c r="H5076" s="1">
        <v>162809</v>
      </c>
      <c r="I5076" t="str">
        <f>_xlfn.XLOOKUP(Tabuľka9[[#This Row],[IČO]],Zlúčenie1[IČO],Zlúčenie1[zariadenie_short])</f>
        <v>PDG LC</v>
      </c>
      <c r="J5076" t="str">
        <f>_xlfn.XLOOKUP(Tabuľka9[[#This Row],[IČO]],Zlúčenie1[IČO],Zlúčenie1[cis_obce.okres_skratka])</f>
        <v>LC</v>
      </c>
    </row>
    <row r="5077" spans="1:10" hidden="1" x14ac:dyDescent="0.25">
      <c r="A5077" t="s">
        <v>122</v>
      </c>
      <c r="B5077" t="s">
        <v>164</v>
      </c>
      <c r="C5077" t="s">
        <v>10</v>
      </c>
      <c r="D5077"/>
      <c r="E5077" s="8"/>
      <c r="F5077"/>
      <c r="G5077">
        <f>SUM(Tabuľka9[[#This Row],[Predpokladané spotrebované množstvo 07-12/2022]]*Tabuľka9[[#This Row],[Cena MJ S  DPH]])</f>
        <v>0</v>
      </c>
      <c r="H5077" s="1">
        <v>162809</v>
      </c>
      <c r="I5077" t="str">
        <f>_xlfn.XLOOKUP(Tabuľka9[[#This Row],[IČO]],Zlúčenie1[IČO],Zlúčenie1[zariadenie_short])</f>
        <v>PDG LC</v>
      </c>
      <c r="J5077" t="str">
        <f>_xlfn.XLOOKUP(Tabuľka9[[#This Row],[IČO]],Zlúčenie1[IČO],Zlúčenie1[cis_obce.okres_skratka])</f>
        <v>LC</v>
      </c>
    </row>
    <row r="5078" spans="1:10" hidden="1" x14ac:dyDescent="0.25">
      <c r="A5078" t="s">
        <v>122</v>
      </c>
      <c r="B5078" t="s">
        <v>165</v>
      </c>
      <c r="C5078" t="s">
        <v>10</v>
      </c>
      <c r="D5078"/>
      <c r="E5078" s="8"/>
      <c r="F5078"/>
      <c r="G5078">
        <f>SUM(Tabuľka9[[#This Row],[Predpokladané spotrebované množstvo 07-12/2022]]*Tabuľka9[[#This Row],[Cena MJ S  DPH]])</f>
        <v>0</v>
      </c>
      <c r="H5078" s="1">
        <v>162809</v>
      </c>
      <c r="I5078" t="str">
        <f>_xlfn.XLOOKUP(Tabuľka9[[#This Row],[IČO]],Zlúčenie1[IČO],Zlúčenie1[zariadenie_short])</f>
        <v>PDG LC</v>
      </c>
      <c r="J5078" t="str">
        <f>_xlfn.XLOOKUP(Tabuľka9[[#This Row],[IČO]],Zlúčenie1[IČO],Zlúčenie1[cis_obce.okres_skratka])</f>
        <v>LC</v>
      </c>
    </row>
    <row r="5079" spans="1:10" hidden="1" x14ac:dyDescent="0.25">
      <c r="A5079" t="s">
        <v>122</v>
      </c>
      <c r="B5079" t="s">
        <v>166</v>
      </c>
      <c r="C5079" t="s">
        <v>10</v>
      </c>
      <c r="D5079"/>
      <c r="E5079" s="8"/>
      <c r="F5079"/>
      <c r="G5079">
        <f>SUM(Tabuľka9[[#This Row],[Predpokladané spotrebované množstvo 07-12/2022]]*Tabuľka9[[#This Row],[Cena MJ S  DPH]])</f>
        <v>0</v>
      </c>
      <c r="H5079" s="1">
        <v>162809</v>
      </c>
      <c r="I5079" t="str">
        <f>_xlfn.XLOOKUP(Tabuľka9[[#This Row],[IČO]],Zlúčenie1[IČO],Zlúčenie1[zariadenie_short])</f>
        <v>PDG LC</v>
      </c>
      <c r="J5079" t="str">
        <f>_xlfn.XLOOKUP(Tabuľka9[[#This Row],[IČO]],Zlúčenie1[IČO],Zlúčenie1[cis_obce.okres_skratka])</f>
        <v>LC</v>
      </c>
    </row>
    <row r="5080" spans="1:10" hidden="1" x14ac:dyDescent="0.25">
      <c r="A5080" t="s">
        <v>122</v>
      </c>
      <c r="B5080" t="s">
        <v>167</v>
      </c>
      <c r="C5080" t="s">
        <v>10</v>
      </c>
      <c r="D5080"/>
      <c r="E5080" s="8">
        <v>5</v>
      </c>
      <c r="F5080">
        <v>4</v>
      </c>
      <c r="G5080">
        <f>SUM(Tabuľka9[[#This Row],[Predpokladané spotrebované množstvo 07-12/2022]]*Tabuľka9[[#This Row],[Cena MJ S  DPH]])</f>
        <v>20</v>
      </c>
      <c r="H5080" s="1">
        <v>162809</v>
      </c>
      <c r="I5080" t="str">
        <f>_xlfn.XLOOKUP(Tabuľka9[[#This Row],[IČO]],Zlúčenie1[IČO],Zlúčenie1[zariadenie_short])</f>
        <v>PDG LC</v>
      </c>
      <c r="J5080" t="str">
        <f>_xlfn.XLOOKUP(Tabuľka9[[#This Row],[IČO]],Zlúčenie1[IČO],Zlúčenie1[cis_obce.okres_skratka])</f>
        <v>LC</v>
      </c>
    </row>
    <row r="5081" spans="1:10" hidden="1" x14ac:dyDescent="0.25">
      <c r="A5081" t="s">
        <v>122</v>
      </c>
      <c r="B5081" t="s">
        <v>168</v>
      </c>
      <c r="C5081" t="s">
        <v>10</v>
      </c>
      <c r="D5081"/>
      <c r="E5081" s="8"/>
      <c r="F5081"/>
      <c r="G5081">
        <f>SUM(Tabuľka9[[#This Row],[Predpokladané spotrebované množstvo 07-12/2022]]*Tabuľka9[[#This Row],[Cena MJ S  DPH]])</f>
        <v>0</v>
      </c>
      <c r="H5081" s="1">
        <v>162809</v>
      </c>
      <c r="I5081" t="str">
        <f>_xlfn.XLOOKUP(Tabuľka9[[#This Row],[IČO]],Zlúčenie1[IČO],Zlúčenie1[zariadenie_short])</f>
        <v>PDG LC</v>
      </c>
      <c r="J5081" t="str">
        <f>_xlfn.XLOOKUP(Tabuľka9[[#This Row],[IČO]],Zlúčenie1[IČO],Zlúčenie1[cis_obce.okres_skratka])</f>
        <v>LC</v>
      </c>
    </row>
    <row r="5082" spans="1:10" hidden="1" x14ac:dyDescent="0.25">
      <c r="A5082" t="s">
        <v>122</v>
      </c>
      <c r="B5082" t="s">
        <v>169</v>
      </c>
      <c r="C5082" t="s">
        <v>10</v>
      </c>
      <c r="D5082"/>
      <c r="E5082" s="8"/>
      <c r="F5082"/>
      <c r="G5082">
        <f>SUM(Tabuľka9[[#This Row],[Predpokladané spotrebované množstvo 07-12/2022]]*Tabuľka9[[#This Row],[Cena MJ S  DPH]])</f>
        <v>0</v>
      </c>
      <c r="H5082" s="1">
        <v>162809</v>
      </c>
      <c r="I5082" t="str">
        <f>_xlfn.XLOOKUP(Tabuľka9[[#This Row],[IČO]],Zlúčenie1[IČO],Zlúčenie1[zariadenie_short])</f>
        <v>PDG LC</v>
      </c>
      <c r="J5082" t="str">
        <f>_xlfn.XLOOKUP(Tabuľka9[[#This Row],[IČO]],Zlúčenie1[IČO],Zlúčenie1[cis_obce.okres_skratka])</f>
        <v>LC</v>
      </c>
    </row>
    <row r="5083" spans="1:10" hidden="1" x14ac:dyDescent="0.25">
      <c r="A5083" t="s">
        <v>122</v>
      </c>
      <c r="B5083" t="s">
        <v>170</v>
      </c>
      <c r="C5083" t="s">
        <v>10</v>
      </c>
      <c r="D5083"/>
      <c r="E5083" s="8"/>
      <c r="F5083"/>
      <c r="G5083">
        <f>SUM(Tabuľka9[[#This Row],[Predpokladané spotrebované množstvo 07-12/2022]]*Tabuľka9[[#This Row],[Cena MJ S  DPH]])</f>
        <v>0</v>
      </c>
      <c r="H5083" s="1">
        <v>162809</v>
      </c>
      <c r="I5083" t="str">
        <f>_xlfn.XLOOKUP(Tabuľka9[[#This Row],[IČO]],Zlúčenie1[IČO],Zlúčenie1[zariadenie_short])</f>
        <v>PDG LC</v>
      </c>
      <c r="J5083" t="str">
        <f>_xlfn.XLOOKUP(Tabuľka9[[#This Row],[IČO]],Zlúčenie1[IČO],Zlúčenie1[cis_obce.okres_skratka])</f>
        <v>LC</v>
      </c>
    </row>
    <row r="5084" spans="1:10" hidden="1" x14ac:dyDescent="0.25">
      <c r="A5084" t="s">
        <v>122</v>
      </c>
      <c r="B5084" t="s">
        <v>171</v>
      </c>
      <c r="C5084" t="s">
        <v>10</v>
      </c>
      <c r="D5084"/>
      <c r="E5084" s="8"/>
      <c r="F5084"/>
      <c r="G5084">
        <f>SUM(Tabuľka9[[#This Row],[Predpokladané spotrebované množstvo 07-12/2022]]*Tabuľka9[[#This Row],[Cena MJ S  DPH]])</f>
        <v>0</v>
      </c>
      <c r="H5084" s="1">
        <v>162809</v>
      </c>
      <c r="I5084" t="str">
        <f>_xlfn.XLOOKUP(Tabuľka9[[#This Row],[IČO]],Zlúčenie1[IČO],Zlúčenie1[zariadenie_short])</f>
        <v>PDG LC</v>
      </c>
      <c r="J5084" t="str">
        <f>_xlfn.XLOOKUP(Tabuľka9[[#This Row],[IČO]],Zlúčenie1[IČO],Zlúčenie1[cis_obce.okres_skratka])</f>
        <v>LC</v>
      </c>
    </row>
    <row r="5085" spans="1:10" hidden="1" x14ac:dyDescent="0.25">
      <c r="A5085" t="s">
        <v>122</v>
      </c>
      <c r="B5085" t="s">
        <v>172</v>
      </c>
      <c r="C5085" t="s">
        <v>10</v>
      </c>
      <c r="D5085"/>
      <c r="E5085" s="8"/>
      <c r="F5085"/>
      <c r="G5085">
        <f>SUM(Tabuľka9[[#This Row],[Predpokladané spotrebované množstvo 07-12/2022]]*Tabuľka9[[#This Row],[Cena MJ S  DPH]])</f>
        <v>0</v>
      </c>
      <c r="H5085" s="1">
        <v>162809</v>
      </c>
      <c r="I5085" t="str">
        <f>_xlfn.XLOOKUP(Tabuľka9[[#This Row],[IČO]],Zlúčenie1[IČO],Zlúčenie1[zariadenie_short])</f>
        <v>PDG LC</v>
      </c>
      <c r="J5085" t="str">
        <f>_xlfn.XLOOKUP(Tabuľka9[[#This Row],[IČO]],Zlúčenie1[IČO],Zlúčenie1[cis_obce.okres_skratka])</f>
        <v>LC</v>
      </c>
    </row>
    <row r="5086" spans="1:10" hidden="1" x14ac:dyDescent="0.25">
      <c r="A5086" t="s">
        <v>122</v>
      </c>
      <c r="B5086" t="s">
        <v>173</v>
      </c>
      <c r="C5086" t="s">
        <v>10</v>
      </c>
      <c r="D5086"/>
      <c r="E5086" s="8">
        <v>4.0999999999999996</v>
      </c>
      <c r="F5086">
        <v>5</v>
      </c>
      <c r="G5086">
        <f>SUM(Tabuľka9[[#This Row],[Predpokladané spotrebované množstvo 07-12/2022]]*Tabuľka9[[#This Row],[Cena MJ S  DPH]])</f>
        <v>20.5</v>
      </c>
      <c r="H5086" s="1">
        <v>162809</v>
      </c>
      <c r="I5086" t="str">
        <f>_xlfn.XLOOKUP(Tabuľka9[[#This Row],[IČO]],Zlúčenie1[IČO],Zlúčenie1[zariadenie_short])</f>
        <v>PDG LC</v>
      </c>
      <c r="J5086" t="str">
        <f>_xlfn.XLOOKUP(Tabuľka9[[#This Row],[IČO]],Zlúčenie1[IČO],Zlúčenie1[cis_obce.okres_skratka])</f>
        <v>LC</v>
      </c>
    </row>
    <row r="5087" spans="1:10" hidden="1" x14ac:dyDescent="0.25">
      <c r="A5087" t="s">
        <v>122</v>
      </c>
      <c r="B5087" t="s">
        <v>174</v>
      </c>
      <c r="C5087" t="s">
        <v>10</v>
      </c>
      <c r="D5087"/>
      <c r="E5087" s="8"/>
      <c r="F5087"/>
      <c r="G5087">
        <f>SUM(Tabuľka9[[#This Row],[Predpokladané spotrebované množstvo 07-12/2022]]*Tabuľka9[[#This Row],[Cena MJ S  DPH]])</f>
        <v>0</v>
      </c>
      <c r="H5087" s="1">
        <v>162809</v>
      </c>
      <c r="I5087" t="str">
        <f>_xlfn.XLOOKUP(Tabuľka9[[#This Row],[IČO]],Zlúčenie1[IČO],Zlúčenie1[zariadenie_short])</f>
        <v>PDG LC</v>
      </c>
      <c r="J5087" t="str">
        <f>_xlfn.XLOOKUP(Tabuľka9[[#This Row],[IČO]],Zlúčenie1[IČO],Zlúčenie1[cis_obce.okres_skratka])</f>
        <v>LC</v>
      </c>
    </row>
    <row r="5088" spans="1:10" hidden="1" x14ac:dyDescent="0.25">
      <c r="A5088" t="s">
        <v>122</v>
      </c>
      <c r="B5088" t="s">
        <v>175</v>
      </c>
      <c r="C5088" t="s">
        <v>10</v>
      </c>
      <c r="D5088"/>
      <c r="E5088" s="8">
        <v>4.8</v>
      </c>
      <c r="F5088">
        <v>10</v>
      </c>
      <c r="G5088">
        <f>SUM(Tabuľka9[[#This Row],[Predpokladané spotrebované množstvo 07-12/2022]]*Tabuľka9[[#This Row],[Cena MJ S  DPH]])</f>
        <v>48</v>
      </c>
      <c r="H5088" s="1">
        <v>162809</v>
      </c>
      <c r="I5088" t="str">
        <f>_xlfn.XLOOKUP(Tabuľka9[[#This Row],[IČO]],Zlúčenie1[IČO],Zlúčenie1[zariadenie_short])</f>
        <v>PDG LC</v>
      </c>
      <c r="J5088" t="str">
        <f>_xlfn.XLOOKUP(Tabuľka9[[#This Row],[IČO]],Zlúčenie1[IČO],Zlúčenie1[cis_obce.okres_skratka])</f>
        <v>LC</v>
      </c>
    </row>
    <row r="5089" spans="1:10" hidden="1" x14ac:dyDescent="0.25">
      <c r="A5089" t="s">
        <v>122</v>
      </c>
      <c r="B5089" t="s">
        <v>176</v>
      </c>
      <c r="C5089" t="s">
        <v>10</v>
      </c>
      <c r="D5089"/>
      <c r="E5089" s="8"/>
      <c r="F5089"/>
      <c r="G5089">
        <f>SUM(Tabuľka9[[#This Row],[Predpokladané spotrebované množstvo 07-12/2022]]*Tabuľka9[[#This Row],[Cena MJ S  DPH]])</f>
        <v>0</v>
      </c>
      <c r="H5089" s="1">
        <v>162809</v>
      </c>
      <c r="I5089" t="str">
        <f>_xlfn.XLOOKUP(Tabuľka9[[#This Row],[IČO]],Zlúčenie1[IČO],Zlúčenie1[zariadenie_short])</f>
        <v>PDG LC</v>
      </c>
      <c r="J5089" t="str">
        <f>_xlfn.XLOOKUP(Tabuľka9[[#This Row],[IČO]],Zlúčenie1[IČO],Zlúčenie1[cis_obce.okres_skratka])</f>
        <v>LC</v>
      </c>
    </row>
    <row r="5090" spans="1:10" hidden="1" x14ac:dyDescent="0.25">
      <c r="A5090" t="s">
        <v>122</v>
      </c>
      <c r="B5090" t="s">
        <v>177</v>
      </c>
      <c r="C5090" t="s">
        <v>10</v>
      </c>
      <c r="D5090"/>
      <c r="E5090" s="8"/>
      <c r="F5090"/>
      <c r="G5090">
        <f>SUM(Tabuľka9[[#This Row],[Predpokladané spotrebované množstvo 07-12/2022]]*Tabuľka9[[#This Row],[Cena MJ S  DPH]])</f>
        <v>0</v>
      </c>
      <c r="H5090" s="1">
        <v>162809</v>
      </c>
      <c r="I5090" t="str">
        <f>_xlfn.XLOOKUP(Tabuľka9[[#This Row],[IČO]],Zlúčenie1[IČO],Zlúčenie1[zariadenie_short])</f>
        <v>PDG LC</v>
      </c>
      <c r="J5090" t="str">
        <f>_xlfn.XLOOKUP(Tabuľka9[[#This Row],[IČO]],Zlúčenie1[IČO],Zlúčenie1[cis_obce.okres_skratka])</f>
        <v>LC</v>
      </c>
    </row>
    <row r="5091" spans="1:10" hidden="1" x14ac:dyDescent="0.25">
      <c r="A5091" t="s">
        <v>122</v>
      </c>
      <c r="B5091" t="s">
        <v>178</v>
      </c>
      <c r="C5091" t="s">
        <v>10</v>
      </c>
      <c r="D5091"/>
      <c r="E5091" s="8"/>
      <c r="F5091"/>
      <c r="G5091">
        <f>SUM(Tabuľka9[[#This Row],[Predpokladané spotrebované množstvo 07-12/2022]]*Tabuľka9[[#This Row],[Cena MJ S  DPH]])</f>
        <v>0</v>
      </c>
      <c r="H5091" s="1">
        <v>162809</v>
      </c>
      <c r="I5091" t="str">
        <f>_xlfn.XLOOKUP(Tabuľka9[[#This Row],[IČO]],Zlúčenie1[IČO],Zlúčenie1[zariadenie_short])</f>
        <v>PDG LC</v>
      </c>
      <c r="J5091" t="str">
        <f>_xlfn.XLOOKUP(Tabuľka9[[#This Row],[IČO]],Zlúčenie1[IČO],Zlúčenie1[cis_obce.okres_skratka])</f>
        <v>LC</v>
      </c>
    </row>
    <row r="5092" spans="1:10" hidden="1" x14ac:dyDescent="0.25">
      <c r="A5092" t="s">
        <v>122</v>
      </c>
      <c r="B5092" t="s">
        <v>179</v>
      </c>
      <c r="C5092" t="s">
        <v>10</v>
      </c>
      <c r="D5092"/>
      <c r="E5092" s="8"/>
      <c r="F5092"/>
      <c r="G5092">
        <f>SUM(Tabuľka9[[#This Row],[Predpokladané spotrebované množstvo 07-12/2022]]*Tabuľka9[[#This Row],[Cena MJ S  DPH]])</f>
        <v>0</v>
      </c>
      <c r="H5092" s="1">
        <v>162809</v>
      </c>
      <c r="I5092" t="str">
        <f>_xlfn.XLOOKUP(Tabuľka9[[#This Row],[IČO]],Zlúčenie1[IČO],Zlúčenie1[zariadenie_short])</f>
        <v>PDG LC</v>
      </c>
      <c r="J5092" t="str">
        <f>_xlfn.XLOOKUP(Tabuľka9[[#This Row],[IČO]],Zlúčenie1[IČO],Zlúčenie1[cis_obce.okres_skratka])</f>
        <v>LC</v>
      </c>
    </row>
    <row r="5093" spans="1:10" hidden="1" x14ac:dyDescent="0.25">
      <c r="A5093" t="s">
        <v>122</v>
      </c>
      <c r="B5093" t="s">
        <v>180</v>
      </c>
      <c r="C5093" t="s">
        <v>10</v>
      </c>
      <c r="D5093"/>
      <c r="E5093" s="8"/>
      <c r="F5093"/>
      <c r="G5093">
        <f>SUM(Tabuľka9[[#This Row],[Predpokladané spotrebované množstvo 07-12/2022]]*Tabuľka9[[#This Row],[Cena MJ S  DPH]])</f>
        <v>0</v>
      </c>
      <c r="H5093" s="1">
        <v>162809</v>
      </c>
      <c r="I5093" t="str">
        <f>_xlfn.XLOOKUP(Tabuľka9[[#This Row],[IČO]],Zlúčenie1[IČO],Zlúčenie1[zariadenie_short])</f>
        <v>PDG LC</v>
      </c>
      <c r="J5093" t="str">
        <f>_xlfn.XLOOKUP(Tabuľka9[[#This Row],[IČO]],Zlúčenie1[IČO],Zlúčenie1[cis_obce.okres_skratka])</f>
        <v>LC</v>
      </c>
    </row>
    <row r="5094" spans="1:10" hidden="1" x14ac:dyDescent="0.25">
      <c r="A5094" t="s">
        <v>122</v>
      </c>
      <c r="B5094" t="s">
        <v>181</v>
      </c>
      <c r="C5094" t="s">
        <v>10</v>
      </c>
      <c r="D5094"/>
      <c r="E5094" s="8"/>
      <c r="F5094"/>
      <c r="G5094">
        <f>SUM(Tabuľka9[[#This Row],[Predpokladané spotrebované množstvo 07-12/2022]]*Tabuľka9[[#This Row],[Cena MJ S  DPH]])</f>
        <v>0</v>
      </c>
      <c r="H5094" s="1">
        <v>162809</v>
      </c>
      <c r="I5094" t="str">
        <f>_xlfn.XLOOKUP(Tabuľka9[[#This Row],[IČO]],Zlúčenie1[IČO],Zlúčenie1[zariadenie_short])</f>
        <v>PDG LC</v>
      </c>
      <c r="J5094" t="str">
        <f>_xlfn.XLOOKUP(Tabuľka9[[#This Row],[IČO]],Zlúčenie1[IČO],Zlúčenie1[cis_obce.okres_skratka])</f>
        <v>LC</v>
      </c>
    </row>
    <row r="5095" spans="1:10" hidden="1" x14ac:dyDescent="0.25">
      <c r="A5095" t="s">
        <v>122</v>
      </c>
      <c r="B5095" t="s">
        <v>182</v>
      </c>
      <c r="C5095" t="s">
        <v>10</v>
      </c>
      <c r="D5095"/>
      <c r="E5095" s="8"/>
      <c r="F5095"/>
      <c r="G5095">
        <f>SUM(Tabuľka9[[#This Row],[Predpokladané spotrebované množstvo 07-12/2022]]*Tabuľka9[[#This Row],[Cena MJ S  DPH]])</f>
        <v>0</v>
      </c>
      <c r="H5095" s="1">
        <v>162809</v>
      </c>
      <c r="I5095" t="str">
        <f>_xlfn.XLOOKUP(Tabuľka9[[#This Row],[IČO]],Zlúčenie1[IČO],Zlúčenie1[zariadenie_short])</f>
        <v>PDG LC</v>
      </c>
      <c r="J5095" t="str">
        <f>_xlfn.XLOOKUP(Tabuľka9[[#This Row],[IČO]],Zlúčenie1[IČO],Zlúčenie1[cis_obce.okres_skratka])</f>
        <v>LC</v>
      </c>
    </row>
    <row r="5096" spans="1:10" hidden="1" x14ac:dyDescent="0.25">
      <c r="A5096" t="s">
        <v>122</v>
      </c>
      <c r="B5096" t="s">
        <v>183</v>
      </c>
      <c r="C5096" t="s">
        <v>10</v>
      </c>
      <c r="D5096"/>
      <c r="E5096" s="8"/>
      <c r="F5096"/>
      <c r="G5096">
        <f>SUM(Tabuľka9[[#This Row],[Predpokladané spotrebované množstvo 07-12/2022]]*Tabuľka9[[#This Row],[Cena MJ S  DPH]])</f>
        <v>0</v>
      </c>
      <c r="H5096" s="1">
        <v>162809</v>
      </c>
      <c r="I5096" t="str">
        <f>_xlfn.XLOOKUP(Tabuľka9[[#This Row],[IČO]],Zlúčenie1[IČO],Zlúčenie1[zariadenie_short])</f>
        <v>PDG LC</v>
      </c>
      <c r="J5096" t="str">
        <f>_xlfn.XLOOKUP(Tabuľka9[[#This Row],[IČO]],Zlúčenie1[IČO],Zlúčenie1[cis_obce.okres_skratka])</f>
        <v>LC</v>
      </c>
    </row>
    <row r="5097" spans="1:10" hidden="1" x14ac:dyDescent="0.25">
      <c r="A5097" t="s">
        <v>122</v>
      </c>
      <c r="B5097" t="s">
        <v>184</v>
      </c>
      <c r="C5097" t="s">
        <v>10</v>
      </c>
      <c r="D5097"/>
      <c r="E5097" s="8"/>
      <c r="F5097"/>
      <c r="G5097">
        <f>SUM(Tabuľka9[[#This Row],[Predpokladané spotrebované množstvo 07-12/2022]]*Tabuľka9[[#This Row],[Cena MJ S  DPH]])</f>
        <v>0</v>
      </c>
      <c r="H5097" s="1">
        <v>162809</v>
      </c>
      <c r="I5097" t="str">
        <f>_xlfn.XLOOKUP(Tabuľka9[[#This Row],[IČO]],Zlúčenie1[IČO],Zlúčenie1[zariadenie_short])</f>
        <v>PDG LC</v>
      </c>
      <c r="J5097" t="str">
        <f>_xlfn.XLOOKUP(Tabuľka9[[#This Row],[IČO]],Zlúčenie1[IČO],Zlúčenie1[cis_obce.okres_skratka])</f>
        <v>LC</v>
      </c>
    </row>
    <row r="5098" spans="1:10" hidden="1" x14ac:dyDescent="0.25">
      <c r="A5098" t="s">
        <v>122</v>
      </c>
      <c r="B5098" t="s">
        <v>185</v>
      </c>
      <c r="C5098" t="s">
        <v>10</v>
      </c>
      <c r="D5098"/>
      <c r="E5098" s="8"/>
      <c r="F5098"/>
      <c r="G5098">
        <f>SUM(Tabuľka9[[#This Row],[Predpokladané spotrebované množstvo 07-12/2022]]*Tabuľka9[[#This Row],[Cena MJ S  DPH]])</f>
        <v>0</v>
      </c>
      <c r="H5098" s="1">
        <v>162809</v>
      </c>
      <c r="I5098" t="str">
        <f>_xlfn.XLOOKUP(Tabuľka9[[#This Row],[IČO]],Zlúčenie1[IČO],Zlúčenie1[zariadenie_short])</f>
        <v>PDG LC</v>
      </c>
      <c r="J5098" t="str">
        <f>_xlfn.XLOOKUP(Tabuľka9[[#This Row],[IČO]],Zlúčenie1[IČO],Zlúčenie1[cis_obce.okres_skratka])</f>
        <v>LC</v>
      </c>
    </row>
    <row r="5099" spans="1:10" hidden="1" x14ac:dyDescent="0.25">
      <c r="A5099" t="s">
        <v>92</v>
      </c>
      <c r="B5099" t="s">
        <v>186</v>
      </c>
      <c r="C5099" t="s">
        <v>45</v>
      </c>
      <c r="D5099"/>
      <c r="E5099" s="8"/>
      <c r="F5099"/>
      <c r="G5099">
        <f>SUM(Tabuľka9[[#This Row],[Predpokladané spotrebované množstvo 07-12/2022]]*Tabuľka9[[#This Row],[Cena MJ S  DPH]])</f>
        <v>0</v>
      </c>
      <c r="H5099" s="1">
        <v>162809</v>
      </c>
      <c r="I5099" t="str">
        <f>_xlfn.XLOOKUP(Tabuľka9[[#This Row],[IČO]],Zlúčenie1[IČO],Zlúčenie1[zariadenie_short])</f>
        <v>PDG LC</v>
      </c>
      <c r="J5099" t="str">
        <f>_xlfn.XLOOKUP(Tabuľka9[[#This Row],[IČO]],Zlúčenie1[IČO],Zlúčenie1[cis_obce.okres_skratka])</f>
        <v>LC</v>
      </c>
    </row>
    <row r="5100" spans="1:10" hidden="1" x14ac:dyDescent="0.25">
      <c r="A5100" t="s">
        <v>92</v>
      </c>
      <c r="B5100" t="s">
        <v>187</v>
      </c>
      <c r="C5100" t="s">
        <v>10</v>
      </c>
      <c r="D5100"/>
      <c r="E5100" s="8"/>
      <c r="F5100"/>
      <c r="G5100">
        <f>SUM(Tabuľka9[[#This Row],[Predpokladané spotrebované množstvo 07-12/2022]]*Tabuľka9[[#This Row],[Cena MJ S  DPH]])</f>
        <v>0</v>
      </c>
      <c r="H5100" s="1">
        <v>162809</v>
      </c>
      <c r="I5100" t="str">
        <f>_xlfn.XLOOKUP(Tabuľka9[[#This Row],[IČO]],Zlúčenie1[IČO],Zlúčenie1[zariadenie_short])</f>
        <v>PDG LC</v>
      </c>
      <c r="J5100" t="str">
        <f>_xlfn.XLOOKUP(Tabuľka9[[#This Row],[IČO]],Zlúčenie1[IČO],Zlúčenie1[cis_obce.okres_skratka])</f>
        <v>LC</v>
      </c>
    </row>
    <row r="5101" spans="1:10" hidden="1" x14ac:dyDescent="0.25">
      <c r="A5101" t="s">
        <v>92</v>
      </c>
      <c r="B5101" t="s">
        <v>188</v>
      </c>
      <c r="C5101" t="s">
        <v>10</v>
      </c>
      <c r="D5101"/>
      <c r="E5101" s="8"/>
      <c r="F5101"/>
      <c r="G5101">
        <f>SUM(Tabuľka9[[#This Row],[Predpokladané spotrebované množstvo 07-12/2022]]*Tabuľka9[[#This Row],[Cena MJ S  DPH]])</f>
        <v>0</v>
      </c>
      <c r="H5101" s="1">
        <v>162809</v>
      </c>
      <c r="I5101" t="str">
        <f>_xlfn.XLOOKUP(Tabuľka9[[#This Row],[IČO]],Zlúčenie1[IČO],Zlúčenie1[zariadenie_short])</f>
        <v>PDG LC</v>
      </c>
      <c r="J5101" t="str">
        <f>_xlfn.XLOOKUP(Tabuľka9[[#This Row],[IČO]],Zlúčenie1[IČO],Zlúčenie1[cis_obce.okres_skratka])</f>
        <v>LC</v>
      </c>
    </row>
    <row r="5102" spans="1:10" hidden="1" x14ac:dyDescent="0.25">
      <c r="A5102" t="s">
        <v>7</v>
      </c>
      <c r="B5102" t="s">
        <v>8</v>
      </c>
      <c r="C5102" t="s">
        <v>10</v>
      </c>
      <c r="D5102"/>
      <c r="E5102" s="8"/>
      <c r="F5102"/>
      <c r="G5102">
        <f>SUM(Tabuľka9[[#This Row],[Predpokladané spotrebované množstvo 07-12/2022]]*Tabuľka9[[#This Row],[Cena MJ S  DPH]])</f>
        <v>0</v>
      </c>
      <c r="H5102" s="1">
        <v>45017000</v>
      </c>
      <c r="I5102" t="str">
        <f>_xlfn.XLOOKUP(Tabuľka9[[#This Row],[IČO]],Zlúčenie1[IČO],Zlúčenie1[zariadenie_short])</f>
        <v>Soš Bánoš</v>
      </c>
      <c r="J5102" t="str">
        <f>_xlfn.XLOOKUP(Tabuľka9[[#This Row],[IČO]],Zlúčenie1[IČO],Zlúčenie1[cis_obce.okres_skratka])</f>
        <v>BB</v>
      </c>
    </row>
    <row r="5103" spans="1:10" hidden="1" x14ac:dyDescent="0.25">
      <c r="A5103" t="s">
        <v>7</v>
      </c>
      <c r="B5103" t="s">
        <v>9</v>
      </c>
      <c r="C5103" t="s">
        <v>10</v>
      </c>
      <c r="D5103"/>
      <c r="E5103" s="8"/>
      <c r="F5103"/>
      <c r="G5103">
        <f>SUM(Tabuľka9[[#This Row],[Predpokladané spotrebované množstvo 07-12/2022]]*Tabuľka9[[#This Row],[Cena MJ S  DPH]])</f>
        <v>0</v>
      </c>
      <c r="H5103" s="1">
        <v>45017000</v>
      </c>
      <c r="I5103" t="str">
        <f>_xlfn.XLOOKUP(Tabuľka9[[#This Row],[IČO]],Zlúčenie1[IČO],Zlúčenie1[zariadenie_short])</f>
        <v>Soš Bánoš</v>
      </c>
      <c r="J5103" t="str">
        <f>_xlfn.XLOOKUP(Tabuľka9[[#This Row],[IČO]],Zlúčenie1[IČO],Zlúčenie1[cis_obce.okres_skratka])</f>
        <v>BB</v>
      </c>
    </row>
    <row r="5104" spans="1:10" hidden="1" x14ac:dyDescent="0.25">
      <c r="A5104" t="s">
        <v>7</v>
      </c>
      <c r="B5104" t="s">
        <v>11</v>
      </c>
      <c r="C5104" t="s">
        <v>10</v>
      </c>
      <c r="D5104"/>
      <c r="E5104" s="8"/>
      <c r="F5104"/>
      <c r="G5104">
        <f>SUM(Tabuľka9[[#This Row],[Predpokladané spotrebované množstvo 07-12/2022]]*Tabuľka9[[#This Row],[Cena MJ S  DPH]])</f>
        <v>0</v>
      </c>
      <c r="H5104" s="1">
        <v>45017000</v>
      </c>
      <c r="I5104" t="str">
        <f>_xlfn.XLOOKUP(Tabuľka9[[#This Row],[IČO]],Zlúčenie1[IČO],Zlúčenie1[zariadenie_short])</f>
        <v>Soš Bánoš</v>
      </c>
      <c r="J5104" t="str">
        <f>_xlfn.XLOOKUP(Tabuľka9[[#This Row],[IČO]],Zlúčenie1[IČO],Zlúčenie1[cis_obce.okres_skratka])</f>
        <v>BB</v>
      </c>
    </row>
    <row r="5105" spans="1:10" hidden="1" x14ac:dyDescent="0.25">
      <c r="A5105" t="s">
        <v>7</v>
      </c>
      <c r="B5105" t="s">
        <v>12</v>
      </c>
      <c r="C5105" t="s">
        <v>10</v>
      </c>
      <c r="D5105"/>
      <c r="E5105" s="8">
        <v>0.5</v>
      </c>
      <c r="F5105">
        <v>250</v>
      </c>
      <c r="G5105">
        <f>SUM(Tabuľka9[[#This Row],[Predpokladané spotrebované množstvo 07-12/2022]]*Tabuľka9[[#This Row],[Cena MJ S  DPH]])</f>
        <v>125</v>
      </c>
      <c r="H5105" s="1">
        <v>45017000</v>
      </c>
      <c r="I5105" t="str">
        <f>_xlfn.XLOOKUP(Tabuľka9[[#This Row],[IČO]],Zlúčenie1[IČO],Zlúčenie1[zariadenie_short])</f>
        <v>Soš Bánoš</v>
      </c>
      <c r="J5105" t="str">
        <f>_xlfn.XLOOKUP(Tabuľka9[[#This Row],[IČO]],Zlúčenie1[IČO],Zlúčenie1[cis_obce.okres_skratka])</f>
        <v>BB</v>
      </c>
    </row>
    <row r="5106" spans="1:10" hidden="1" x14ac:dyDescent="0.25">
      <c r="A5106" t="s">
        <v>7</v>
      </c>
      <c r="B5106" t="s">
        <v>13</v>
      </c>
      <c r="C5106" t="s">
        <v>10</v>
      </c>
      <c r="D5106"/>
      <c r="E5106" s="8"/>
      <c r="F5106"/>
      <c r="G5106">
        <f>SUM(Tabuľka9[[#This Row],[Predpokladané spotrebované množstvo 07-12/2022]]*Tabuľka9[[#This Row],[Cena MJ S  DPH]])</f>
        <v>0</v>
      </c>
      <c r="H5106" s="1">
        <v>45017000</v>
      </c>
      <c r="I5106" t="str">
        <f>_xlfn.XLOOKUP(Tabuľka9[[#This Row],[IČO]],Zlúčenie1[IČO],Zlúčenie1[zariadenie_short])</f>
        <v>Soš Bánoš</v>
      </c>
      <c r="J5106" t="str">
        <f>_xlfn.XLOOKUP(Tabuľka9[[#This Row],[IČO]],Zlúčenie1[IČO],Zlúčenie1[cis_obce.okres_skratka])</f>
        <v>BB</v>
      </c>
    </row>
    <row r="5107" spans="1:10" hidden="1" x14ac:dyDescent="0.25">
      <c r="A5107" t="s">
        <v>7</v>
      </c>
      <c r="B5107" t="s">
        <v>14</v>
      </c>
      <c r="C5107" t="s">
        <v>10</v>
      </c>
      <c r="D5107"/>
      <c r="E5107" s="8">
        <v>0.82</v>
      </c>
      <c r="F5107">
        <v>110</v>
      </c>
      <c r="G5107">
        <f>SUM(Tabuľka9[[#This Row],[Predpokladané spotrebované množstvo 07-12/2022]]*Tabuľka9[[#This Row],[Cena MJ S  DPH]])</f>
        <v>90.199999999999989</v>
      </c>
      <c r="H5107" s="1">
        <v>45017000</v>
      </c>
      <c r="I5107" t="str">
        <f>_xlfn.XLOOKUP(Tabuľka9[[#This Row],[IČO]],Zlúčenie1[IČO],Zlúčenie1[zariadenie_short])</f>
        <v>Soš Bánoš</v>
      </c>
      <c r="J5107" t="str">
        <f>_xlfn.XLOOKUP(Tabuľka9[[#This Row],[IČO]],Zlúčenie1[IČO],Zlúčenie1[cis_obce.okres_skratka])</f>
        <v>BB</v>
      </c>
    </row>
    <row r="5108" spans="1:10" hidden="1" x14ac:dyDescent="0.25">
      <c r="A5108" t="s">
        <v>7</v>
      </c>
      <c r="B5108" t="s">
        <v>15</v>
      </c>
      <c r="C5108" t="s">
        <v>16</v>
      </c>
      <c r="D5108"/>
      <c r="E5108" s="8"/>
      <c r="F5108"/>
      <c r="G5108">
        <f>SUM(Tabuľka9[[#This Row],[Predpokladané spotrebované množstvo 07-12/2022]]*Tabuľka9[[#This Row],[Cena MJ S  DPH]])</f>
        <v>0</v>
      </c>
      <c r="H5108" s="1">
        <v>45017000</v>
      </c>
      <c r="I5108" t="str">
        <f>_xlfn.XLOOKUP(Tabuľka9[[#This Row],[IČO]],Zlúčenie1[IČO],Zlúčenie1[zariadenie_short])</f>
        <v>Soš Bánoš</v>
      </c>
      <c r="J5108" t="str">
        <f>_xlfn.XLOOKUP(Tabuľka9[[#This Row],[IČO]],Zlúčenie1[IČO],Zlúčenie1[cis_obce.okres_skratka])</f>
        <v>BB</v>
      </c>
    </row>
    <row r="5109" spans="1:10" hidden="1" x14ac:dyDescent="0.25">
      <c r="A5109" t="s">
        <v>7</v>
      </c>
      <c r="B5109" t="s">
        <v>17</v>
      </c>
      <c r="C5109" t="s">
        <v>10</v>
      </c>
      <c r="D5109"/>
      <c r="E5109" s="8">
        <v>8</v>
      </c>
      <c r="F5109">
        <v>12</v>
      </c>
      <c r="G5109">
        <f>SUM(Tabuľka9[[#This Row],[Predpokladané spotrebované množstvo 07-12/2022]]*Tabuľka9[[#This Row],[Cena MJ S  DPH]])</f>
        <v>96</v>
      </c>
      <c r="H5109" s="1">
        <v>45017000</v>
      </c>
      <c r="I5109" t="str">
        <f>_xlfn.XLOOKUP(Tabuľka9[[#This Row],[IČO]],Zlúčenie1[IČO],Zlúčenie1[zariadenie_short])</f>
        <v>Soš Bánoš</v>
      </c>
      <c r="J5109" t="str">
        <f>_xlfn.XLOOKUP(Tabuľka9[[#This Row],[IČO]],Zlúčenie1[IČO],Zlúčenie1[cis_obce.okres_skratka])</f>
        <v>BB</v>
      </c>
    </row>
    <row r="5110" spans="1:10" hidden="1" x14ac:dyDescent="0.25">
      <c r="A5110" t="s">
        <v>7</v>
      </c>
      <c r="B5110" t="s">
        <v>18</v>
      </c>
      <c r="C5110" t="s">
        <v>10</v>
      </c>
      <c r="D5110"/>
      <c r="E5110" s="8"/>
      <c r="F5110"/>
      <c r="G5110">
        <f>SUM(Tabuľka9[[#This Row],[Predpokladané spotrebované množstvo 07-12/2022]]*Tabuľka9[[#This Row],[Cena MJ S  DPH]])</f>
        <v>0</v>
      </c>
      <c r="H5110" s="1">
        <v>45017000</v>
      </c>
      <c r="I5110" t="str">
        <f>_xlfn.XLOOKUP(Tabuľka9[[#This Row],[IČO]],Zlúčenie1[IČO],Zlúčenie1[zariadenie_short])</f>
        <v>Soš Bánoš</v>
      </c>
      <c r="J5110" t="str">
        <f>_xlfn.XLOOKUP(Tabuľka9[[#This Row],[IČO]],Zlúčenie1[IČO],Zlúčenie1[cis_obce.okres_skratka])</f>
        <v>BB</v>
      </c>
    </row>
    <row r="5111" spans="1:10" hidden="1" x14ac:dyDescent="0.25">
      <c r="A5111" t="s">
        <v>7</v>
      </c>
      <c r="B5111" t="s">
        <v>19</v>
      </c>
      <c r="C5111" t="s">
        <v>10</v>
      </c>
      <c r="D5111"/>
      <c r="E5111" s="8"/>
      <c r="F5111"/>
      <c r="G5111">
        <f>SUM(Tabuľka9[[#This Row],[Predpokladané spotrebované množstvo 07-12/2022]]*Tabuľka9[[#This Row],[Cena MJ S  DPH]])</f>
        <v>0</v>
      </c>
      <c r="H5111" s="1">
        <v>45017000</v>
      </c>
      <c r="I5111" t="str">
        <f>_xlfn.XLOOKUP(Tabuľka9[[#This Row],[IČO]],Zlúčenie1[IČO],Zlúčenie1[zariadenie_short])</f>
        <v>Soš Bánoš</v>
      </c>
      <c r="J5111" t="str">
        <f>_xlfn.XLOOKUP(Tabuľka9[[#This Row],[IČO]],Zlúčenie1[IČO],Zlúčenie1[cis_obce.okres_skratka])</f>
        <v>BB</v>
      </c>
    </row>
    <row r="5112" spans="1:10" hidden="1" x14ac:dyDescent="0.25">
      <c r="A5112" t="s">
        <v>7</v>
      </c>
      <c r="B5112" t="s">
        <v>20</v>
      </c>
      <c r="C5112" t="s">
        <v>10</v>
      </c>
      <c r="D5112"/>
      <c r="E5112" s="8"/>
      <c r="F5112"/>
      <c r="G5112">
        <f>SUM(Tabuľka9[[#This Row],[Predpokladané spotrebované množstvo 07-12/2022]]*Tabuľka9[[#This Row],[Cena MJ S  DPH]])</f>
        <v>0</v>
      </c>
      <c r="H5112" s="1">
        <v>45017000</v>
      </c>
      <c r="I5112" t="str">
        <f>_xlfn.XLOOKUP(Tabuľka9[[#This Row],[IČO]],Zlúčenie1[IČO],Zlúčenie1[zariadenie_short])</f>
        <v>Soš Bánoš</v>
      </c>
      <c r="J5112" t="str">
        <f>_xlfn.XLOOKUP(Tabuľka9[[#This Row],[IČO]],Zlúčenie1[IČO],Zlúčenie1[cis_obce.okres_skratka])</f>
        <v>BB</v>
      </c>
    </row>
    <row r="5113" spans="1:10" hidden="1" x14ac:dyDescent="0.25">
      <c r="A5113" t="s">
        <v>7</v>
      </c>
      <c r="B5113" t="s">
        <v>21</v>
      </c>
      <c r="C5113" t="s">
        <v>22</v>
      </c>
      <c r="D5113"/>
      <c r="E5113" s="8"/>
      <c r="F5113"/>
      <c r="G5113">
        <f>SUM(Tabuľka9[[#This Row],[Predpokladané spotrebované množstvo 07-12/2022]]*Tabuľka9[[#This Row],[Cena MJ S  DPH]])</f>
        <v>0</v>
      </c>
      <c r="H5113" s="1">
        <v>45017000</v>
      </c>
      <c r="I5113" t="str">
        <f>_xlfn.XLOOKUP(Tabuľka9[[#This Row],[IČO]],Zlúčenie1[IČO],Zlúčenie1[zariadenie_short])</f>
        <v>Soš Bánoš</v>
      </c>
      <c r="J5113" t="str">
        <f>_xlfn.XLOOKUP(Tabuľka9[[#This Row],[IČO]],Zlúčenie1[IČO],Zlúčenie1[cis_obce.okres_skratka])</f>
        <v>BB</v>
      </c>
    </row>
    <row r="5114" spans="1:10" hidden="1" x14ac:dyDescent="0.25">
      <c r="A5114" t="s">
        <v>7</v>
      </c>
      <c r="B5114" t="s">
        <v>23</v>
      </c>
      <c r="C5114" t="s">
        <v>10</v>
      </c>
      <c r="D5114"/>
      <c r="E5114" s="8"/>
      <c r="F5114"/>
      <c r="G5114">
        <f>SUM(Tabuľka9[[#This Row],[Predpokladané spotrebované množstvo 07-12/2022]]*Tabuľka9[[#This Row],[Cena MJ S  DPH]])</f>
        <v>0</v>
      </c>
      <c r="H5114" s="1">
        <v>45017000</v>
      </c>
      <c r="I5114" t="str">
        <f>_xlfn.XLOOKUP(Tabuľka9[[#This Row],[IČO]],Zlúčenie1[IČO],Zlúčenie1[zariadenie_short])</f>
        <v>Soš Bánoš</v>
      </c>
      <c r="J5114" t="str">
        <f>_xlfn.XLOOKUP(Tabuľka9[[#This Row],[IČO]],Zlúčenie1[IČO],Zlúčenie1[cis_obce.okres_skratka])</f>
        <v>BB</v>
      </c>
    </row>
    <row r="5115" spans="1:10" hidden="1" x14ac:dyDescent="0.25">
      <c r="A5115" t="s">
        <v>7</v>
      </c>
      <c r="B5115" t="s">
        <v>24</v>
      </c>
      <c r="C5115" t="s">
        <v>10</v>
      </c>
      <c r="D5115"/>
      <c r="E5115" s="8"/>
      <c r="F5115"/>
      <c r="G5115">
        <f>SUM(Tabuľka9[[#This Row],[Predpokladané spotrebované množstvo 07-12/2022]]*Tabuľka9[[#This Row],[Cena MJ S  DPH]])</f>
        <v>0</v>
      </c>
      <c r="H5115" s="1">
        <v>45017000</v>
      </c>
      <c r="I5115" t="str">
        <f>_xlfn.XLOOKUP(Tabuľka9[[#This Row],[IČO]],Zlúčenie1[IČO],Zlúčenie1[zariadenie_short])</f>
        <v>Soš Bánoš</v>
      </c>
      <c r="J5115" t="str">
        <f>_xlfn.XLOOKUP(Tabuľka9[[#This Row],[IČO]],Zlúčenie1[IČO],Zlúčenie1[cis_obce.okres_skratka])</f>
        <v>BB</v>
      </c>
    </row>
    <row r="5116" spans="1:10" hidden="1" x14ac:dyDescent="0.25">
      <c r="A5116" t="s">
        <v>7</v>
      </c>
      <c r="B5116" t="s">
        <v>25</v>
      </c>
      <c r="C5116" t="s">
        <v>10</v>
      </c>
      <c r="D5116"/>
      <c r="E5116" s="8"/>
      <c r="F5116"/>
      <c r="G5116">
        <f>SUM(Tabuľka9[[#This Row],[Predpokladané spotrebované množstvo 07-12/2022]]*Tabuľka9[[#This Row],[Cena MJ S  DPH]])</f>
        <v>0</v>
      </c>
      <c r="H5116" s="1">
        <v>45017000</v>
      </c>
      <c r="I5116" t="str">
        <f>_xlfn.XLOOKUP(Tabuľka9[[#This Row],[IČO]],Zlúčenie1[IČO],Zlúčenie1[zariadenie_short])</f>
        <v>Soš Bánoš</v>
      </c>
      <c r="J5116" t="str">
        <f>_xlfn.XLOOKUP(Tabuľka9[[#This Row],[IČO]],Zlúčenie1[IČO],Zlúčenie1[cis_obce.okres_skratka])</f>
        <v>BB</v>
      </c>
    </row>
    <row r="5117" spans="1:10" hidden="1" x14ac:dyDescent="0.25">
      <c r="A5117" t="s">
        <v>7</v>
      </c>
      <c r="B5117" t="s">
        <v>26</v>
      </c>
      <c r="C5117" t="s">
        <v>10</v>
      </c>
      <c r="D5117"/>
      <c r="E5117" s="8"/>
      <c r="F5117"/>
      <c r="G5117">
        <f>SUM(Tabuľka9[[#This Row],[Predpokladané spotrebované množstvo 07-12/2022]]*Tabuľka9[[#This Row],[Cena MJ S  DPH]])</f>
        <v>0</v>
      </c>
      <c r="H5117" s="1">
        <v>45017000</v>
      </c>
      <c r="I5117" t="str">
        <f>_xlfn.XLOOKUP(Tabuľka9[[#This Row],[IČO]],Zlúčenie1[IČO],Zlúčenie1[zariadenie_short])</f>
        <v>Soš Bánoš</v>
      </c>
      <c r="J5117" t="str">
        <f>_xlfn.XLOOKUP(Tabuľka9[[#This Row],[IČO]],Zlúčenie1[IČO],Zlúčenie1[cis_obce.okres_skratka])</f>
        <v>BB</v>
      </c>
    </row>
    <row r="5118" spans="1:10" hidden="1" x14ac:dyDescent="0.25">
      <c r="A5118" t="s">
        <v>7</v>
      </c>
      <c r="B5118" t="s">
        <v>27</v>
      </c>
      <c r="C5118" t="s">
        <v>10</v>
      </c>
      <c r="D5118"/>
      <c r="E5118" s="8">
        <v>0.55000000000000004</v>
      </c>
      <c r="F5118">
        <v>480</v>
      </c>
      <c r="G5118">
        <f>SUM(Tabuľka9[[#This Row],[Predpokladané spotrebované množstvo 07-12/2022]]*Tabuľka9[[#This Row],[Cena MJ S  DPH]])</f>
        <v>264</v>
      </c>
      <c r="H5118" s="1">
        <v>45017000</v>
      </c>
      <c r="I5118" t="str">
        <f>_xlfn.XLOOKUP(Tabuľka9[[#This Row],[IČO]],Zlúčenie1[IČO],Zlúčenie1[zariadenie_short])</f>
        <v>Soš Bánoš</v>
      </c>
      <c r="J5118" t="str">
        <f>_xlfn.XLOOKUP(Tabuľka9[[#This Row],[IČO]],Zlúčenie1[IČO],Zlúčenie1[cis_obce.okres_skratka])</f>
        <v>BB</v>
      </c>
    </row>
    <row r="5119" spans="1:10" hidden="1" x14ac:dyDescent="0.25">
      <c r="A5119" t="s">
        <v>7</v>
      </c>
      <c r="B5119" t="s">
        <v>28</v>
      </c>
      <c r="C5119" t="s">
        <v>10</v>
      </c>
      <c r="D5119"/>
      <c r="E5119" s="8">
        <v>0.55000000000000004</v>
      </c>
      <c r="F5119">
        <v>240</v>
      </c>
      <c r="G5119">
        <f>SUM(Tabuľka9[[#This Row],[Predpokladané spotrebované množstvo 07-12/2022]]*Tabuľka9[[#This Row],[Cena MJ S  DPH]])</f>
        <v>132</v>
      </c>
      <c r="H5119" s="1">
        <v>45017000</v>
      </c>
      <c r="I5119" t="str">
        <f>_xlfn.XLOOKUP(Tabuľka9[[#This Row],[IČO]],Zlúčenie1[IČO],Zlúčenie1[zariadenie_short])</f>
        <v>Soš Bánoš</v>
      </c>
      <c r="J5119" t="str">
        <f>_xlfn.XLOOKUP(Tabuľka9[[#This Row],[IČO]],Zlúčenie1[IČO],Zlúčenie1[cis_obce.okres_skratka])</f>
        <v>BB</v>
      </c>
    </row>
    <row r="5120" spans="1:10" hidden="1" x14ac:dyDescent="0.25">
      <c r="A5120" t="s">
        <v>7</v>
      </c>
      <c r="B5120" t="s">
        <v>29</v>
      </c>
      <c r="C5120" t="s">
        <v>16</v>
      </c>
      <c r="D5120"/>
      <c r="E5120" s="8"/>
      <c r="F5120"/>
      <c r="G5120">
        <f>SUM(Tabuľka9[[#This Row],[Predpokladané spotrebované množstvo 07-12/2022]]*Tabuľka9[[#This Row],[Cena MJ S  DPH]])</f>
        <v>0</v>
      </c>
      <c r="H5120" s="1">
        <v>45017000</v>
      </c>
      <c r="I5120" t="str">
        <f>_xlfn.XLOOKUP(Tabuľka9[[#This Row],[IČO]],Zlúčenie1[IČO],Zlúčenie1[zariadenie_short])</f>
        <v>Soš Bánoš</v>
      </c>
      <c r="J5120" t="str">
        <f>_xlfn.XLOOKUP(Tabuľka9[[#This Row],[IČO]],Zlúčenie1[IČO],Zlúčenie1[cis_obce.okres_skratka])</f>
        <v>BB</v>
      </c>
    </row>
    <row r="5121" spans="1:10" hidden="1" x14ac:dyDescent="0.25">
      <c r="A5121" t="s">
        <v>7</v>
      </c>
      <c r="B5121" t="s">
        <v>30</v>
      </c>
      <c r="C5121" t="s">
        <v>10</v>
      </c>
      <c r="D5121"/>
      <c r="E5121" s="8"/>
      <c r="F5121"/>
      <c r="G5121">
        <f>SUM(Tabuľka9[[#This Row],[Predpokladané spotrebované množstvo 07-12/2022]]*Tabuľka9[[#This Row],[Cena MJ S  DPH]])</f>
        <v>0</v>
      </c>
      <c r="H5121" s="1">
        <v>45017000</v>
      </c>
      <c r="I5121" t="str">
        <f>_xlfn.XLOOKUP(Tabuľka9[[#This Row],[IČO]],Zlúčenie1[IČO],Zlúčenie1[zariadenie_short])</f>
        <v>Soš Bánoš</v>
      </c>
      <c r="J5121" t="str">
        <f>_xlfn.XLOOKUP(Tabuľka9[[#This Row],[IČO]],Zlúčenie1[IČO],Zlúčenie1[cis_obce.okres_skratka])</f>
        <v>BB</v>
      </c>
    </row>
    <row r="5122" spans="1:10" hidden="1" x14ac:dyDescent="0.25">
      <c r="A5122" t="s">
        <v>7</v>
      </c>
      <c r="B5122" t="s">
        <v>31</v>
      </c>
      <c r="C5122" t="s">
        <v>10</v>
      </c>
      <c r="D5122"/>
      <c r="E5122" s="8"/>
      <c r="F5122"/>
      <c r="G5122">
        <f>SUM(Tabuľka9[[#This Row],[Predpokladané spotrebované množstvo 07-12/2022]]*Tabuľka9[[#This Row],[Cena MJ S  DPH]])</f>
        <v>0</v>
      </c>
      <c r="H5122" s="1">
        <v>45017000</v>
      </c>
      <c r="I5122" t="str">
        <f>_xlfn.XLOOKUP(Tabuľka9[[#This Row],[IČO]],Zlúčenie1[IČO],Zlúčenie1[zariadenie_short])</f>
        <v>Soš Bánoš</v>
      </c>
      <c r="J5122" t="str">
        <f>_xlfn.XLOOKUP(Tabuľka9[[#This Row],[IČO]],Zlúčenie1[IČO],Zlúčenie1[cis_obce.okres_skratka])</f>
        <v>BB</v>
      </c>
    </row>
    <row r="5123" spans="1:10" hidden="1" x14ac:dyDescent="0.25">
      <c r="A5123" t="s">
        <v>7</v>
      </c>
      <c r="B5123" t="s">
        <v>32</v>
      </c>
      <c r="C5123" t="s">
        <v>10</v>
      </c>
      <c r="D5123"/>
      <c r="E5123" s="8"/>
      <c r="F5123"/>
      <c r="G5123">
        <f>SUM(Tabuľka9[[#This Row],[Predpokladané spotrebované množstvo 07-12/2022]]*Tabuľka9[[#This Row],[Cena MJ S  DPH]])</f>
        <v>0</v>
      </c>
      <c r="H5123" s="1">
        <v>45017000</v>
      </c>
      <c r="I5123" t="str">
        <f>_xlfn.XLOOKUP(Tabuľka9[[#This Row],[IČO]],Zlúčenie1[IČO],Zlúčenie1[zariadenie_short])</f>
        <v>Soš Bánoš</v>
      </c>
      <c r="J5123" t="str">
        <f>_xlfn.XLOOKUP(Tabuľka9[[#This Row],[IČO]],Zlúčenie1[IČO],Zlúčenie1[cis_obce.okres_skratka])</f>
        <v>BB</v>
      </c>
    </row>
    <row r="5124" spans="1:10" hidden="1" x14ac:dyDescent="0.25">
      <c r="A5124" t="s">
        <v>7</v>
      </c>
      <c r="B5124" t="s">
        <v>33</v>
      </c>
      <c r="C5124" t="s">
        <v>10</v>
      </c>
      <c r="D5124"/>
      <c r="E5124" s="8"/>
      <c r="F5124"/>
      <c r="G5124">
        <f>SUM(Tabuľka9[[#This Row],[Predpokladané spotrebované množstvo 07-12/2022]]*Tabuľka9[[#This Row],[Cena MJ S  DPH]])</f>
        <v>0</v>
      </c>
      <c r="H5124" s="1">
        <v>45017000</v>
      </c>
      <c r="I5124" t="str">
        <f>_xlfn.XLOOKUP(Tabuľka9[[#This Row],[IČO]],Zlúčenie1[IČO],Zlúčenie1[zariadenie_short])</f>
        <v>Soš Bánoš</v>
      </c>
      <c r="J5124" t="str">
        <f>_xlfn.XLOOKUP(Tabuľka9[[#This Row],[IČO]],Zlúčenie1[IČO],Zlúčenie1[cis_obce.okres_skratka])</f>
        <v>BB</v>
      </c>
    </row>
    <row r="5125" spans="1:10" hidden="1" x14ac:dyDescent="0.25">
      <c r="A5125" t="s">
        <v>7</v>
      </c>
      <c r="B5125" t="s">
        <v>34</v>
      </c>
      <c r="C5125" t="s">
        <v>10</v>
      </c>
      <c r="D5125"/>
      <c r="E5125" s="8">
        <v>0.7</v>
      </c>
      <c r="F5125">
        <v>210</v>
      </c>
      <c r="G5125">
        <f>SUM(Tabuľka9[[#This Row],[Predpokladané spotrebované množstvo 07-12/2022]]*Tabuľka9[[#This Row],[Cena MJ S  DPH]])</f>
        <v>147</v>
      </c>
      <c r="H5125" s="1">
        <v>45017000</v>
      </c>
      <c r="I5125" t="str">
        <f>_xlfn.XLOOKUP(Tabuľka9[[#This Row],[IČO]],Zlúčenie1[IČO],Zlúčenie1[zariadenie_short])</f>
        <v>Soš Bánoš</v>
      </c>
      <c r="J5125" t="str">
        <f>_xlfn.XLOOKUP(Tabuľka9[[#This Row],[IČO]],Zlúčenie1[IČO],Zlúčenie1[cis_obce.okres_skratka])</f>
        <v>BB</v>
      </c>
    </row>
    <row r="5126" spans="1:10" hidden="1" x14ac:dyDescent="0.25">
      <c r="A5126" t="s">
        <v>7</v>
      </c>
      <c r="B5126" t="s">
        <v>35</v>
      </c>
      <c r="C5126" t="s">
        <v>10</v>
      </c>
      <c r="D5126"/>
      <c r="E5126" s="8"/>
      <c r="F5126"/>
      <c r="G5126">
        <f>SUM(Tabuľka9[[#This Row],[Predpokladané spotrebované množstvo 07-12/2022]]*Tabuľka9[[#This Row],[Cena MJ S  DPH]])</f>
        <v>0</v>
      </c>
      <c r="H5126" s="1">
        <v>45017000</v>
      </c>
      <c r="I5126" t="str">
        <f>_xlfn.XLOOKUP(Tabuľka9[[#This Row],[IČO]],Zlúčenie1[IČO],Zlúčenie1[zariadenie_short])</f>
        <v>Soš Bánoš</v>
      </c>
      <c r="J5126" t="str">
        <f>_xlfn.XLOOKUP(Tabuľka9[[#This Row],[IČO]],Zlúčenie1[IČO],Zlúčenie1[cis_obce.okres_skratka])</f>
        <v>BB</v>
      </c>
    </row>
    <row r="5127" spans="1:10" hidden="1" x14ac:dyDescent="0.25">
      <c r="A5127" t="s">
        <v>7</v>
      </c>
      <c r="B5127" t="s">
        <v>36</v>
      </c>
      <c r="C5127" t="s">
        <v>10</v>
      </c>
      <c r="D5127"/>
      <c r="E5127" s="8"/>
      <c r="F5127"/>
      <c r="G5127">
        <f>SUM(Tabuľka9[[#This Row],[Predpokladané spotrebované množstvo 07-12/2022]]*Tabuľka9[[#This Row],[Cena MJ S  DPH]])</f>
        <v>0</v>
      </c>
      <c r="H5127" s="1">
        <v>45017000</v>
      </c>
      <c r="I5127" t="str">
        <f>_xlfn.XLOOKUP(Tabuľka9[[#This Row],[IČO]],Zlúčenie1[IČO],Zlúčenie1[zariadenie_short])</f>
        <v>Soš Bánoš</v>
      </c>
      <c r="J5127" t="str">
        <f>_xlfn.XLOOKUP(Tabuľka9[[#This Row],[IČO]],Zlúčenie1[IČO],Zlúčenie1[cis_obce.okres_skratka])</f>
        <v>BB</v>
      </c>
    </row>
    <row r="5128" spans="1:10" hidden="1" x14ac:dyDescent="0.25">
      <c r="A5128" t="s">
        <v>7</v>
      </c>
      <c r="B5128" t="s">
        <v>37</v>
      </c>
      <c r="C5128" t="s">
        <v>10</v>
      </c>
      <c r="D5128"/>
      <c r="E5128" s="8"/>
      <c r="F5128"/>
      <c r="G5128">
        <f>SUM(Tabuľka9[[#This Row],[Predpokladané spotrebované množstvo 07-12/2022]]*Tabuľka9[[#This Row],[Cena MJ S  DPH]])</f>
        <v>0</v>
      </c>
      <c r="H5128" s="1">
        <v>45017000</v>
      </c>
      <c r="I5128" t="str">
        <f>_xlfn.XLOOKUP(Tabuľka9[[#This Row],[IČO]],Zlúčenie1[IČO],Zlúčenie1[zariadenie_short])</f>
        <v>Soš Bánoš</v>
      </c>
      <c r="J5128" t="str">
        <f>_xlfn.XLOOKUP(Tabuľka9[[#This Row],[IČO]],Zlúčenie1[IČO],Zlúčenie1[cis_obce.okres_skratka])</f>
        <v>BB</v>
      </c>
    </row>
    <row r="5129" spans="1:10" hidden="1" x14ac:dyDescent="0.25">
      <c r="A5129" t="s">
        <v>7</v>
      </c>
      <c r="B5129" t="s">
        <v>38</v>
      </c>
      <c r="C5129" t="s">
        <v>10</v>
      </c>
      <c r="D5129"/>
      <c r="E5129" s="8"/>
      <c r="F5129"/>
      <c r="G5129">
        <f>SUM(Tabuľka9[[#This Row],[Predpokladané spotrebované množstvo 07-12/2022]]*Tabuľka9[[#This Row],[Cena MJ S  DPH]])</f>
        <v>0</v>
      </c>
      <c r="H5129" s="1">
        <v>45017000</v>
      </c>
      <c r="I5129" t="str">
        <f>_xlfn.XLOOKUP(Tabuľka9[[#This Row],[IČO]],Zlúčenie1[IČO],Zlúčenie1[zariadenie_short])</f>
        <v>Soš Bánoš</v>
      </c>
      <c r="J5129" t="str">
        <f>_xlfn.XLOOKUP(Tabuľka9[[#This Row],[IČO]],Zlúčenie1[IČO],Zlúčenie1[cis_obce.okres_skratka])</f>
        <v>BB</v>
      </c>
    </row>
    <row r="5130" spans="1:10" hidden="1" x14ac:dyDescent="0.25">
      <c r="A5130" t="s">
        <v>7</v>
      </c>
      <c r="B5130" t="s">
        <v>39</v>
      </c>
      <c r="C5130" t="s">
        <v>16</v>
      </c>
      <c r="D5130"/>
      <c r="E5130" s="8"/>
      <c r="F5130"/>
      <c r="G5130">
        <f>SUM(Tabuľka9[[#This Row],[Predpokladané spotrebované množstvo 07-12/2022]]*Tabuľka9[[#This Row],[Cena MJ S  DPH]])</f>
        <v>0</v>
      </c>
      <c r="H5130" s="1">
        <v>45017000</v>
      </c>
      <c r="I5130" t="str">
        <f>_xlfn.XLOOKUP(Tabuľka9[[#This Row],[IČO]],Zlúčenie1[IČO],Zlúčenie1[zariadenie_short])</f>
        <v>Soš Bánoš</v>
      </c>
      <c r="J5130" t="str">
        <f>_xlfn.XLOOKUP(Tabuľka9[[#This Row],[IČO]],Zlúčenie1[IČO],Zlúčenie1[cis_obce.okres_skratka])</f>
        <v>BB</v>
      </c>
    </row>
    <row r="5131" spans="1:10" hidden="1" x14ac:dyDescent="0.25">
      <c r="A5131" t="s">
        <v>7</v>
      </c>
      <c r="B5131" t="s">
        <v>40</v>
      </c>
      <c r="C5131" t="s">
        <v>10</v>
      </c>
      <c r="D5131"/>
      <c r="E5131" s="8"/>
      <c r="F5131"/>
      <c r="G5131">
        <f>SUM(Tabuľka9[[#This Row],[Predpokladané spotrebované množstvo 07-12/2022]]*Tabuľka9[[#This Row],[Cena MJ S  DPH]])</f>
        <v>0</v>
      </c>
      <c r="H5131" s="1">
        <v>45017000</v>
      </c>
      <c r="I5131" t="str">
        <f>_xlfn.XLOOKUP(Tabuľka9[[#This Row],[IČO]],Zlúčenie1[IČO],Zlúčenie1[zariadenie_short])</f>
        <v>Soš Bánoš</v>
      </c>
      <c r="J5131" t="str">
        <f>_xlfn.XLOOKUP(Tabuľka9[[#This Row],[IČO]],Zlúčenie1[IČO],Zlúčenie1[cis_obce.okres_skratka])</f>
        <v>BB</v>
      </c>
    </row>
    <row r="5132" spans="1:10" hidden="1" x14ac:dyDescent="0.25">
      <c r="A5132" t="s">
        <v>7</v>
      </c>
      <c r="B5132" t="s">
        <v>41</v>
      </c>
      <c r="C5132" t="s">
        <v>10</v>
      </c>
      <c r="D5132"/>
      <c r="E5132" s="8"/>
      <c r="F5132"/>
      <c r="G5132">
        <f>SUM(Tabuľka9[[#This Row],[Predpokladané spotrebované množstvo 07-12/2022]]*Tabuľka9[[#This Row],[Cena MJ S  DPH]])</f>
        <v>0</v>
      </c>
      <c r="H5132" s="1">
        <v>45017000</v>
      </c>
      <c r="I5132" t="str">
        <f>_xlfn.XLOOKUP(Tabuľka9[[#This Row],[IČO]],Zlúčenie1[IČO],Zlúčenie1[zariadenie_short])</f>
        <v>Soš Bánoš</v>
      </c>
      <c r="J5132" t="str">
        <f>_xlfn.XLOOKUP(Tabuľka9[[#This Row],[IČO]],Zlúčenie1[IČO],Zlúčenie1[cis_obce.okres_skratka])</f>
        <v>BB</v>
      </c>
    </row>
    <row r="5133" spans="1:10" hidden="1" x14ac:dyDescent="0.25">
      <c r="A5133" t="s">
        <v>7</v>
      </c>
      <c r="B5133" t="s">
        <v>42</v>
      </c>
      <c r="C5133" t="s">
        <v>10</v>
      </c>
      <c r="D5133"/>
      <c r="E5133" s="8"/>
      <c r="F5133"/>
      <c r="G5133">
        <f>SUM(Tabuľka9[[#This Row],[Predpokladané spotrebované množstvo 07-12/2022]]*Tabuľka9[[#This Row],[Cena MJ S  DPH]])</f>
        <v>0</v>
      </c>
      <c r="H5133" s="1">
        <v>45017000</v>
      </c>
      <c r="I5133" t="str">
        <f>_xlfn.XLOOKUP(Tabuľka9[[#This Row],[IČO]],Zlúčenie1[IČO],Zlúčenie1[zariadenie_short])</f>
        <v>Soš Bánoš</v>
      </c>
      <c r="J5133" t="str">
        <f>_xlfn.XLOOKUP(Tabuľka9[[#This Row],[IČO]],Zlúčenie1[IČO],Zlúčenie1[cis_obce.okres_skratka])</f>
        <v>BB</v>
      </c>
    </row>
    <row r="5134" spans="1:10" hidden="1" x14ac:dyDescent="0.25">
      <c r="A5134" t="s">
        <v>7</v>
      </c>
      <c r="B5134" t="s">
        <v>43</v>
      </c>
      <c r="C5134" t="s">
        <v>10</v>
      </c>
      <c r="D5134"/>
      <c r="E5134" s="8">
        <v>0.45</v>
      </c>
      <c r="F5134">
        <v>150</v>
      </c>
      <c r="G5134">
        <f>SUM(Tabuľka9[[#This Row],[Predpokladané spotrebované množstvo 07-12/2022]]*Tabuľka9[[#This Row],[Cena MJ S  DPH]])</f>
        <v>67.5</v>
      </c>
      <c r="H5134" s="1">
        <v>45017000</v>
      </c>
      <c r="I5134" t="str">
        <f>_xlfn.XLOOKUP(Tabuľka9[[#This Row],[IČO]],Zlúčenie1[IČO],Zlúčenie1[zariadenie_short])</f>
        <v>Soš Bánoš</v>
      </c>
      <c r="J5134" t="str">
        <f>_xlfn.XLOOKUP(Tabuľka9[[#This Row],[IČO]],Zlúčenie1[IČO],Zlúčenie1[cis_obce.okres_skratka])</f>
        <v>BB</v>
      </c>
    </row>
    <row r="5135" spans="1:10" hidden="1" x14ac:dyDescent="0.25">
      <c r="A5135" t="s">
        <v>7</v>
      </c>
      <c r="B5135" t="s">
        <v>44</v>
      </c>
      <c r="C5135" t="s">
        <v>45</v>
      </c>
      <c r="D5135"/>
      <c r="E5135" s="8"/>
      <c r="F5135"/>
      <c r="G5135">
        <f>SUM(Tabuľka9[[#This Row],[Predpokladané spotrebované množstvo 07-12/2022]]*Tabuľka9[[#This Row],[Cena MJ S  DPH]])</f>
        <v>0</v>
      </c>
      <c r="H5135" s="1">
        <v>45017000</v>
      </c>
      <c r="I5135" t="str">
        <f>_xlfn.XLOOKUP(Tabuľka9[[#This Row],[IČO]],Zlúčenie1[IČO],Zlúčenie1[zariadenie_short])</f>
        <v>Soš Bánoš</v>
      </c>
      <c r="J5135" t="str">
        <f>_xlfn.XLOOKUP(Tabuľka9[[#This Row],[IČO]],Zlúčenie1[IČO],Zlúčenie1[cis_obce.okres_skratka])</f>
        <v>BB</v>
      </c>
    </row>
    <row r="5136" spans="1:10" hidden="1" x14ac:dyDescent="0.25">
      <c r="A5136" t="s">
        <v>7</v>
      </c>
      <c r="B5136" t="s">
        <v>46</v>
      </c>
      <c r="C5136" t="s">
        <v>45</v>
      </c>
      <c r="D5136"/>
      <c r="E5136" s="8"/>
      <c r="F5136"/>
      <c r="G5136">
        <f>SUM(Tabuľka9[[#This Row],[Predpokladané spotrebované množstvo 07-12/2022]]*Tabuľka9[[#This Row],[Cena MJ S  DPH]])</f>
        <v>0</v>
      </c>
      <c r="H5136" s="1">
        <v>45017000</v>
      </c>
      <c r="I5136" t="str">
        <f>_xlfn.XLOOKUP(Tabuľka9[[#This Row],[IČO]],Zlúčenie1[IČO],Zlúčenie1[zariadenie_short])</f>
        <v>Soš Bánoš</v>
      </c>
      <c r="J5136" t="str">
        <f>_xlfn.XLOOKUP(Tabuľka9[[#This Row],[IČO]],Zlúčenie1[IČO],Zlúčenie1[cis_obce.okres_skratka])</f>
        <v>BB</v>
      </c>
    </row>
    <row r="5137" spans="1:10" hidden="1" x14ac:dyDescent="0.25">
      <c r="A5137" t="s">
        <v>7</v>
      </c>
      <c r="B5137" t="s">
        <v>47</v>
      </c>
      <c r="C5137" t="s">
        <v>10</v>
      </c>
      <c r="D5137"/>
      <c r="E5137" s="8"/>
      <c r="F5137"/>
      <c r="G5137">
        <f>SUM(Tabuľka9[[#This Row],[Predpokladané spotrebované množstvo 07-12/2022]]*Tabuľka9[[#This Row],[Cena MJ S  DPH]])</f>
        <v>0</v>
      </c>
      <c r="H5137" s="1">
        <v>45017000</v>
      </c>
      <c r="I5137" t="str">
        <f>_xlfn.XLOOKUP(Tabuľka9[[#This Row],[IČO]],Zlúčenie1[IČO],Zlúčenie1[zariadenie_short])</f>
        <v>Soš Bánoš</v>
      </c>
      <c r="J5137" t="str">
        <f>_xlfn.XLOOKUP(Tabuľka9[[#This Row],[IČO]],Zlúčenie1[IČO],Zlúčenie1[cis_obce.okres_skratka])</f>
        <v>BB</v>
      </c>
    </row>
    <row r="5138" spans="1:10" hidden="1" x14ac:dyDescent="0.25">
      <c r="A5138" t="s">
        <v>7</v>
      </c>
      <c r="B5138" t="s">
        <v>48</v>
      </c>
      <c r="C5138" t="s">
        <v>10</v>
      </c>
      <c r="D5138"/>
      <c r="E5138" s="8"/>
      <c r="F5138"/>
      <c r="G5138">
        <f>SUM(Tabuľka9[[#This Row],[Predpokladané spotrebované množstvo 07-12/2022]]*Tabuľka9[[#This Row],[Cena MJ S  DPH]])</f>
        <v>0</v>
      </c>
      <c r="H5138" s="1">
        <v>45017000</v>
      </c>
      <c r="I5138" t="str">
        <f>_xlfn.XLOOKUP(Tabuľka9[[#This Row],[IČO]],Zlúčenie1[IČO],Zlúčenie1[zariadenie_short])</f>
        <v>Soš Bánoš</v>
      </c>
      <c r="J5138" t="str">
        <f>_xlfn.XLOOKUP(Tabuľka9[[#This Row],[IČO]],Zlúčenie1[IČO],Zlúčenie1[cis_obce.okres_skratka])</f>
        <v>BB</v>
      </c>
    </row>
    <row r="5139" spans="1:10" hidden="1" x14ac:dyDescent="0.25">
      <c r="A5139" t="s">
        <v>7</v>
      </c>
      <c r="B5139" t="s">
        <v>49</v>
      </c>
      <c r="C5139" t="s">
        <v>10</v>
      </c>
      <c r="D5139"/>
      <c r="E5139" s="8"/>
      <c r="F5139"/>
      <c r="G5139">
        <f>SUM(Tabuľka9[[#This Row],[Predpokladané spotrebované množstvo 07-12/2022]]*Tabuľka9[[#This Row],[Cena MJ S  DPH]])</f>
        <v>0</v>
      </c>
      <c r="H5139" s="1">
        <v>45017000</v>
      </c>
      <c r="I5139" t="str">
        <f>_xlfn.XLOOKUP(Tabuľka9[[#This Row],[IČO]],Zlúčenie1[IČO],Zlúčenie1[zariadenie_short])</f>
        <v>Soš Bánoš</v>
      </c>
      <c r="J5139" t="str">
        <f>_xlfn.XLOOKUP(Tabuľka9[[#This Row],[IČO]],Zlúčenie1[IČO],Zlúčenie1[cis_obce.okres_skratka])</f>
        <v>BB</v>
      </c>
    </row>
    <row r="5140" spans="1:10" hidden="1" x14ac:dyDescent="0.25">
      <c r="A5140" t="s">
        <v>7</v>
      </c>
      <c r="B5140" t="s">
        <v>50</v>
      </c>
      <c r="C5140" t="s">
        <v>10</v>
      </c>
      <c r="D5140"/>
      <c r="E5140" s="8"/>
      <c r="F5140"/>
      <c r="G5140">
        <f>SUM(Tabuľka9[[#This Row],[Predpokladané spotrebované množstvo 07-12/2022]]*Tabuľka9[[#This Row],[Cena MJ S  DPH]])</f>
        <v>0</v>
      </c>
      <c r="H5140" s="1">
        <v>45017000</v>
      </c>
      <c r="I5140" t="str">
        <f>_xlfn.XLOOKUP(Tabuľka9[[#This Row],[IČO]],Zlúčenie1[IČO],Zlúčenie1[zariadenie_short])</f>
        <v>Soš Bánoš</v>
      </c>
      <c r="J5140" t="str">
        <f>_xlfn.XLOOKUP(Tabuľka9[[#This Row],[IČO]],Zlúčenie1[IČO],Zlúčenie1[cis_obce.okres_skratka])</f>
        <v>BB</v>
      </c>
    </row>
    <row r="5141" spans="1:10" hidden="1" x14ac:dyDescent="0.25">
      <c r="A5141" t="s">
        <v>7</v>
      </c>
      <c r="B5141" t="s">
        <v>51</v>
      </c>
      <c r="C5141" t="s">
        <v>10</v>
      </c>
      <c r="D5141"/>
      <c r="E5141" s="8"/>
      <c r="F5141"/>
      <c r="G5141">
        <f>SUM(Tabuľka9[[#This Row],[Predpokladané spotrebované množstvo 07-12/2022]]*Tabuľka9[[#This Row],[Cena MJ S  DPH]])</f>
        <v>0</v>
      </c>
      <c r="H5141" s="1">
        <v>45017000</v>
      </c>
      <c r="I5141" t="str">
        <f>_xlfn.XLOOKUP(Tabuľka9[[#This Row],[IČO]],Zlúčenie1[IČO],Zlúčenie1[zariadenie_short])</f>
        <v>Soš Bánoš</v>
      </c>
      <c r="J5141" t="str">
        <f>_xlfn.XLOOKUP(Tabuľka9[[#This Row],[IČO]],Zlúčenie1[IČO],Zlúčenie1[cis_obce.okres_skratka])</f>
        <v>BB</v>
      </c>
    </row>
    <row r="5142" spans="1:10" hidden="1" x14ac:dyDescent="0.25">
      <c r="A5142" t="s">
        <v>7</v>
      </c>
      <c r="B5142" t="s">
        <v>52</v>
      </c>
      <c r="C5142" t="s">
        <v>10</v>
      </c>
      <c r="D5142"/>
      <c r="E5142" s="8"/>
      <c r="F5142"/>
      <c r="G5142">
        <f>SUM(Tabuľka9[[#This Row],[Predpokladané spotrebované množstvo 07-12/2022]]*Tabuľka9[[#This Row],[Cena MJ S  DPH]])</f>
        <v>0</v>
      </c>
      <c r="H5142" s="1">
        <v>45017000</v>
      </c>
      <c r="I5142" t="str">
        <f>_xlfn.XLOOKUP(Tabuľka9[[#This Row],[IČO]],Zlúčenie1[IČO],Zlúčenie1[zariadenie_short])</f>
        <v>Soš Bánoš</v>
      </c>
      <c r="J5142" t="str">
        <f>_xlfn.XLOOKUP(Tabuľka9[[#This Row],[IČO]],Zlúčenie1[IČO],Zlúčenie1[cis_obce.okres_skratka])</f>
        <v>BB</v>
      </c>
    </row>
    <row r="5143" spans="1:10" hidden="1" x14ac:dyDescent="0.25">
      <c r="A5143" t="s">
        <v>7</v>
      </c>
      <c r="B5143" t="s">
        <v>53</v>
      </c>
      <c r="C5143" t="s">
        <v>10</v>
      </c>
      <c r="D5143"/>
      <c r="E5143" s="8">
        <v>1.1000000000000001</v>
      </c>
      <c r="F5143">
        <v>240</v>
      </c>
      <c r="G5143">
        <f>SUM(Tabuľka9[[#This Row],[Predpokladané spotrebované množstvo 07-12/2022]]*Tabuľka9[[#This Row],[Cena MJ S  DPH]])</f>
        <v>264</v>
      </c>
      <c r="H5143" s="1">
        <v>45017000</v>
      </c>
      <c r="I5143" t="str">
        <f>_xlfn.XLOOKUP(Tabuľka9[[#This Row],[IČO]],Zlúčenie1[IČO],Zlúčenie1[zariadenie_short])</f>
        <v>Soš Bánoš</v>
      </c>
      <c r="J5143" t="str">
        <f>_xlfn.XLOOKUP(Tabuľka9[[#This Row],[IČO]],Zlúčenie1[IČO],Zlúčenie1[cis_obce.okres_skratka])</f>
        <v>BB</v>
      </c>
    </row>
    <row r="5144" spans="1:10" hidden="1" x14ac:dyDescent="0.25">
      <c r="A5144" t="s">
        <v>7</v>
      </c>
      <c r="B5144" t="s">
        <v>54</v>
      </c>
      <c r="C5144" t="s">
        <v>10</v>
      </c>
      <c r="D5144"/>
      <c r="E5144" s="8"/>
      <c r="F5144"/>
      <c r="G5144">
        <f>SUM(Tabuľka9[[#This Row],[Predpokladané spotrebované množstvo 07-12/2022]]*Tabuľka9[[#This Row],[Cena MJ S  DPH]])</f>
        <v>0</v>
      </c>
      <c r="H5144" s="1">
        <v>45017000</v>
      </c>
      <c r="I5144" t="str">
        <f>_xlfn.XLOOKUP(Tabuľka9[[#This Row],[IČO]],Zlúčenie1[IČO],Zlúčenie1[zariadenie_short])</f>
        <v>Soš Bánoš</v>
      </c>
      <c r="J5144" t="str">
        <f>_xlfn.XLOOKUP(Tabuľka9[[#This Row],[IČO]],Zlúčenie1[IČO],Zlúčenie1[cis_obce.okres_skratka])</f>
        <v>BB</v>
      </c>
    </row>
    <row r="5145" spans="1:10" hidden="1" x14ac:dyDescent="0.25">
      <c r="A5145" t="s">
        <v>7</v>
      </c>
      <c r="B5145" t="s">
        <v>55</v>
      </c>
      <c r="C5145" t="s">
        <v>10</v>
      </c>
      <c r="D5145"/>
      <c r="E5145" s="8"/>
      <c r="F5145"/>
      <c r="G5145">
        <f>SUM(Tabuľka9[[#This Row],[Predpokladané spotrebované množstvo 07-12/2022]]*Tabuľka9[[#This Row],[Cena MJ S  DPH]])</f>
        <v>0</v>
      </c>
      <c r="H5145" s="1">
        <v>45017000</v>
      </c>
      <c r="I5145" t="str">
        <f>_xlfn.XLOOKUP(Tabuľka9[[#This Row],[IČO]],Zlúčenie1[IČO],Zlúčenie1[zariadenie_short])</f>
        <v>Soš Bánoš</v>
      </c>
      <c r="J5145" t="str">
        <f>_xlfn.XLOOKUP(Tabuľka9[[#This Row],[IČO]],Zlúčenie1[IČO],Zlúčenie1[cis_obce.okres_skratka])</f>
        <v>BB</v>
      </c>
    </row>
    <row r="5146" spans="1:10" hidden="1" x14ac:dyDescent="0.25">
      <c r="A5146" t="s">
        <v>7</v>
      </c>
      <c r="B5146" t="s">
        <v>56</v>
      </c>
      <c r="C5146" t="s">
        <v>10</v>
      </c>
      <c r="D5146"/>
      <c r="E5146" s="8"/>
      <c r="F5146"/>
      <c r="G5146">
        <f>SUM(Tabuľka9[[#This Row],[Predpokladané spotrebované množstvo 07-12/2022]]*Tabuľka9[[#This Row],[Cena MJ S  DPH]])</f>
        <v>0</v>
      </c>
      <c r="H5146" s="1">
        <v>45017000</v>
      </c>
      <c r="I5146" t="str">
        <f>_xlfn.XLOOKUP(Tabuľka9[[#This Row],[IČO]],Zlúčenie1[IČO],Zlúčenie1[zariadenie_short])</f>
        <v>Soš Bánoš</v>
      </c>
      <c r="J5146" t="str">
        <f>_xlfn.XLOOKUP(Tabuľka9[[#This Row],[IČO]],Zlúčenie1[IČO],Zlúčenie1[cis_obce.okres_skratka])</f>
        <v>BB</v>
      </c>
    </row>
    <row r="5147" spans="1:10" hidden="1" x14ac:dyDescent="0.25">
      <c r="A5147" t="s">
        <v>7</v>
      </c>
      <c r="B5147" t="s">
        <v>57</v>
      </c>
      <c r="C5147" t="s">
        <v>10</v>
      </c>
      <c r="D5147"/>
      <c r="E5147" s="8"/>
      <c r="F5147"/>
      <c r="G5147">
        <f>SUM(Tabuľka9[[#This Row],[Predpokladané spotrebované množstvo 07-12/2022]]*Tabuľka9[[#This Row],[Cena MJ S  DPH]])</f>
        <v>0</v>
      </c>
      <c r="H5147" s="1">
        <v>45017000</v>
      </c>
      <c r="I5147" t="str">
        <f>_xlfn.XLOOKUP(Tabuľka9[[#This Row],[IČO]],Zlúčenie1[IČO],Zlúčenie1[zariadenie_short])</f>
        <v>Soš Bánoš</v>
      </c>
      <c r="J5147" t="str">
        <f>_xlfn.XLOOKUP(Tabuľka9[[#This Row],[IČO]],Zlúčenie1[IČO],Zlúčenie1[cis_obce.okres_skratka])</f>
        <v>BB</v>
      </c>
    </row>
    <row r="5148" spans="1:10" hidden="1" x14ac:dyDescent="0.25">
      <c r="A5148" t="s">
        <v>7</v>
      </c>
      <c r="B5148" t="s">
        <v>58</v>
      </c>
      <c r="C5148" t="s">
        <v>16</v>
      </c>
      <c r="D5148"/>
      <c r="E5148" s="8"/>
      <c r="F5148"/>
      <c r="G5148">
        <f>SUM(Tabuľka9[[#This Row],[Predpokladané spotrebované množstvo 07-12/2022]]*Tabuľka9[[#This Row],[Cena MJ S  DPH]])</f>
        <v>0</v>
      </c>
      <c r="H5148" s="1">
        <v>45017000</v>
      </c>
      <c r="I5148" t="str">
        <f>_xlfn.XLOOKUP(Tabuľka9[[#This Row],[IČO]],Zlúčenie1[IČO],Zlúčenie1[zariadenie_short])</f>
        <v>Soš Bánoš</v>
      </c>
      <c r="J5148" t="str">
        <f>_xlfn.XLOOKUP(Tabuľka9[[#This Row],[IČO]],Zlúčenie1[IČO],Zlúčenie1[cis_obce.okres_skratka])</f>
        <v>BB</v>
      </c>
    </row>
    <row r="5149" spans="1:10" hidden="1" x14ac:dyDescent="0.25">
      <c r="A5149" t="s">
        <v>7</v>
      </c>
      <c r="B5149" t="s">
        <v>59</v>
      </c>
      <c r="C5149" t="s">
        <v>10</v>
      </c>
      <c r="D5149"/>
      <c r="E5149" s="8"/>
      <c r="F5149"/>
      <c r="G5149">
        <f>SUM(Tabuľka9[[#This Row],[Predpokladané spotrebované množstvo 07-12/2022]]*Tabuľka9[[#This Row],[Cena MJ S  DPH]])</f>
        <v>0</v>
      </c>
      <c r="H5149" s="1">
        <v>45017000</v>
      </c>
      <c r="I5149" t="str">
        <f>_xlfn.XLOOKUP(Tabuľka9[[#This Row],[IČO]],Zlúčenie1[IČO],Zlúčenie1[zariadenie_short])</f>
        <v>Soš Bánoš</v>
      </c>
      <c r="J5149" t="str">
        <f>_xlfn.XLOOKUP(Tabuľka9[[#This Row],[IČO]],Zlúčenie1[IČO],Zlúčenie1[cis_obce.okres_skratka])</f>
        <v>BB</v>
      </c>
    </row>
    <row r="5150" spans="1:10" hidden="1" x14ac:dyDescent="0.25">
      <c r="A5150" t="s">
        <v>7</v>
      </c>
      <c r="B5150" t="s">
        <v>60</v>
      </c>
      <c r="C5150" t="s">
        <v>10</v>
      </c>
      <c r="D5150"/>
      <c r="E5150" s="8"/>
      <c r="F5150"/>
      <c r="G5150">
        <f>SUM(Tabuľka9[[#This Row],[Predpokladané spotrebované množstvo 07-12/2022]]*Tabuľka9[[#This Row],[Cena MJ S  DPH]])</f>
        <v>0</v>
      </c>
      <c r="H5150" s="1">
        <v>45017000</v>
      </c>
      <c r="I5150" t="str">
        <f>_xlfn.XLOOKUP(Tabuľka9[[#This Row],[IČO]],Zlúčenie1[IČO],Zlúčenie1[zariadenie_short])</f>
        <v>Soš Bánoš</v>
      </c>
      <c r="J5150" t="str">
        <f>_xlfn.XLOOKUP(Tabuľka9[[#This Row],[IČO]],Zlúčenie1[IČO],Zlúčenie1[cis_obce.okres_skratka])</f>
        <v>BB</v>
      </c>
    </row>
    <row r="5151" spans="1:10" hidden="1" x14ac:dyDescent="0.25">
      <c r="A5151" t="s">
        <v>7</v>
      </c>
      <c r="B5151" t="s">
        <v>61</v>
      </c>
      <c r="C5151" t="s">
        <v>16</v>
      </c>
      <c r="D5151"/>
      <c r="E5151" s="8"/>
      <c r="F5151"/>
      <c r="G5151">
        <f>SUM(Tabuľka9[[#This Row],[Predpokladané spotrebované množstvo 07-12/2022]]*Tabuľka9[[#This Row],[Cena MJ S  DPH]])</f>
        <v>0</v>
      </c>
      <c r="H5151" s="1">
        <v>45017000</v>
      </c>
      <c r="I5151" t="str">
        <f>_xlfn.XLOOKUP(Tabuľka9[[#This Row],[IČO]],Zlúčenie1[IČO],Zlúčenie1[zariadenie_short])</f>
        <v>Soš Bánoš</v>
      </c>
      <c r="J5151" t="str">
        <f>_xlfn.XLOOKUP(Tabuľka9[[#This Row],[IČO]],Zlúčenie1[IČO],Zlúčenie1[cis_obce.okres_skratka])</f>
        <v>BB</v>
      </c>
    </row>
    <row r="5152" spans="1:10" hidden="1" x14ac:dyDescent="0.25">
      <c r="A5152" t="s">
        <v>7</v>
      </c>
      <c r="B5152" t="s">
        <v>62</v>
      </c>
      <c r="C5152" t="s">
        <v>16</v>
      </c>
      <c r="D5152"/>
      <c r="E5152" s="8">
        <v>1.49</v>
      </c>
      <c r="F5152">
        <v>240</v>
      </c>
      <c r="G5152">
        <f>SUM(Tabuľka9[[#This Row],[Predpokladané spotrebované množstvo 07-12/2022]]*Tabuľka9[[#This Row],[Cena MJ S  DPH]])</f>
        <v>357.6</v>
      </c>
      <c r="H5152" s="1">
        <v>45017000</v>
      </c>
      <c r="I5152" t="str">
        <f>_xlfn.XLOOKUP(Tabuľka9[[#This Row],[IČO]],Zlúčenie1[IČO],Zlúčenie1[zariadenie_short])</f>
        <v>Soš Bánoš</v>
      </c>
      <c r="J5152" t="str">
        <f>_xlfn.XLOOKUP(Tabuľka9[[#This Row],[IČO]],Zlúčenie1[IČO],Zlúčenie1[cis_obce.okres_skratka])</f>
        <v>BB</v>
      </c>
    </row>
    <row r="5153" spans="1:10" hidden="1" x14ac:dyDescent="0.25">
      <c r="A5153" t="s">
        <v>7</v>
      </c>
      <c r="B5153" t="s">
        <v>63</v>
      </c>
      <c r="C5153" t="s">
        <v>16</v>
      </c>
      <c r="D5153"/>
      <c r="E5153" s="8"/>
      <c r="F5153"/>
      <c r="G5153">
        <f>SUM(Tabuľka9[[#This Row],[Predpokladané spotrebované množstvo 07-12/2022]]*Tabuľka9[[#This Row],[Cena MJ S  DPH]])</f>
        <v>0</v>
      </c>
      <c r="H5153" s="1">
        <v>45017000</v>
      </c>
      <c r="I5153" t="str">
        <f>_xlfn.XLOOKUP(Tabuľka9[[#This Row],[IČO]],Zlúčenie1[IČO],Zlúčenie1[zariadenie_short])</f>
        <v>Soš Bánoš</v>
      </c>
      <c r="J5153" t="str">
        <f>_xlfn.XLOOKUP(Tabuľka9[[#This Row],[IČO]],Zlúčenie1[IČO],Zlúčenie1[cis_obce.okres_skratka])</f>
        <v>BB</v>
      </c>
    </row>
    <row r="5154" spans="1:10" hidden="1" x14ac:dyDescent="0.25">
      <c r="A5154" t="s">
        <v>7</v>
      </c>
      <c r="B5154" t="s">
        <v>64</v>
      </c>
      <c r="C5154" t="s">
        <v>10</v>
      </c>
      <c r="D5154"/>
      <c r="E5154" s="8"/>
      <c r="F5154"/>
      <c r="G5154">
        <f>SUM(Tabuľka9[[#This Row],[Predpokladané spotrebované množstvo 07-12/2022]]*Tabuľka9[[#This Row],[Cena MJ S  DPH]])</f>
        <v>0</v>
      </c>
      <c r="H5154" s="1">
        <v>45017000</v>
      </c>
      <c r="I5154" t="str">
        <f>_xlfn.XLOOKUP(Tabuľka9[[#This Row],[IČO]],Zlúčenie1[IČO],Zlúčenie1[zariadenie_short])</f>
        <v>Soš Bánoš</v>
      </c>
      <c r="J5154" t="str">
        <f>_xlfn.XLOOKUP(Tabuľka9[[#This Row],[IČO]],Zlúčenie1[IČO],Zlúčenie1[cis_obce.okres_skratka])</f>
        <v>BB</v>
      </c>
    </row>
    <row r="5155" spans="1:10" hidden="1" x14ac:dyDescent="0.25">
      <c r="A5155" t="s">
        <v>7</v>
      </c>
      <c r="B5155" t="s">
        <v>65</v>
      </c>
      <c r="C5155" t="s">
        <v>10</v>
      </c>
      <c r="D5155"/>
      <c r="E5155" s="8">
        <v>1.75</v>
      </c>
      <c r="F5155">
        <v>70</v>
      </c>
      <c r="G5155">
        <f>SUM(Tabuľka9[[#This Row],[Predpokladané spotrebované množstvo 07-12/2022]]*Tabuľka9[[#This Row],[Cena MJ S  DPH]])</f>
        <v>122.5</v>
      </c>
      <c r="H5155" s="1">
        <v>45017000</v>
      </c>
      <c r="I5155" t="str">
        <f>_xlfn.XLOOKUP(Tabuľka9[[#This Row],[IČO]],Zlúčenie1[IČO],Zlúčenie1[zariadenie_short])</f>
        <v>Soš Bánoš</v>
      </c>
      <c r="J5155" t="str">
        <f>_xlfn.XLOOKUP(Tabuľka9[[#This Row],[IČO]],Zlúčenie1[IČO],Zlúčenie1[cis_obce.okres_skratka])</f>
        <v>BB</v>
      </c>
    </row>
    <row r="5156" spans="1:10" hidden="1" x14ac:dyDescent="0.25">
      <c r="A5156" t="s">
        <v>7</v>
      </c>
      <c r="B5156" t="s">
        <v>66</v>
      </c>
      <c r="C5156" t="s">
        <v>10</v>
      </c>
      <c r="D5156"/>
      <c r="E5156" s="8"/>
      <c r="F5156"/>
      <c r="G5156">
        <f>SUM(Tabuľka9[[#This Row],[Predpokladané spotrebované množstvo 07-12/2022]]*Tabuľka9[[#This Row],[Cena MJ S  DPH]])</f>
        <v>0</v>
      </c>
      <c r="H5156" s="1">
        <v>45017000</v>
      </c>
      <c r="I5156" t="str">
        <f>_xlfn.XLOOKUP(Tabuľka9[[#This Row],[IČO]],Zlúčenie1[IČO],Zlúčenie1[zariadenie_short])</f>
        <v>Soš Bánoš</v>
      </c>
      <c r="J5156" t="str">
        <f>_xlfn.XLOOKUP(Tabuľka9[[#This Row],[IČO]],Zlúčenie1[IČO],Zlúčenie1[cis_obce.okres_skratka])</f>
        <v>BB</v>
      </c>
    </row>
    <row r="5157" spans="1:10" hidden="1" x14ac:dyDescent="0.25">
      <c r="A5157" t="s">
        <v>7</v>
      </c>
      <c r="B5157" t="s">
        <v>67</v>
      </c>
      <c r="C5157" t="s">
        <v>10</v>
      </c>
      <c r="D5157"/>
      <c r="E5157" s="8"/>
      <c r="F5157"/>
      <c r="G5157">
        <f>SUM(Tabuľka9[[#This Row],[Predpokladané spotrebované množstvo 07-12/2022]]*Tabuľka9[[#This Row],[Cena MJ S  DPH]])</f>
        <v>0</v>
      </c>
      <c r="H5157" s="1">
        <v>45017000</v>
      </c>
      <c r="I5157" t="str">
        <f>_xlfn.XLOOKUP(Tabuľka9[[#This Row],[IČO]],Zlúčenie1[IČO],Zlúčenie1[zariadenie_short])</f>
        <v>Soš Bánoš</v>
      </c>
      <c r="J5157" t="str">
        <f>_xlfn.XLOOKUP(Tabuľka9[[#This Row],[IČO]],Zlúčenie1[IČO],Zlúčenie1[cis_obce.okres_skratka])</f>
        <v>BB</v>
      </c>
    </row>
    <row r="5158" spans="1:10" hidden="1" x14ac:dyDescent="0.25">
      <c r="A5158" t="s">
        <v>7</v>
      </c>
      <c r="B5158" t="s">
        <v>68</v>
      </c>
      <c r="C5158" t="s">
        <v>10</v>
      </c>
      <c r="D5158"/>
      <c r="E5158" s="8"/>
      <c r="F5158"/>
      <c r="G5158">
        <f>SUM(Tabuľka9[[#This Row],[Predpokladané spotrebované množstvo 07-12/2022]]*Tabuľka9[[#This Row],[Cena MJ S  DPH]])</f>
        <v>0</v>
      </c>
      <c r="H5158" s="1">
        <v>45017000</v>
      </c>
      <c r="I5158" t="str">
        <f>_xlfn.XLOOKUP(Tabuľka9[[#This Row],[IČO]],Zlúčenie1[IČO],Zlúčenie1[zariadenie_short])</f>
        <v>Soš Bánoš</v>
      </c>
      <c r="J5158" t="str">
        <f>_xlfn.XLOOKUP(Tabuľka9[[#This Row],[IČO]],Zlúčenie1[IČO],Zlúčenie1[cis_obce.okres_skratka])</f>
        <v>BB</v>
      </c>
    </row>
    <row r="5159" spans="1:10" hidden="1" x14ac:dyDescent="0.25">
      <c r="A5159" t="s">
        <v>7</v>
      </c>
      <c r="B5159" t="s">
        <v>69</v>
      </c>
      <c r="C5159" t="s">
        <v>10</v>
      </c>
      <c r="D5159"/>
      <c r="E5159" s="8"/>
      <c r="F5159"/>
      <c r="G5159">
        <f>SUM(Tabuľka9[[#This Row],[Predpokladané spotrebované množstvo 07-12/2022]]*Tabuľka9[[#This Row],[Cena MJ S  DPH]])</f>
        <v>0</v>
      </c>
      <c r="H5159" s="1">
        <v>45017000</v>
      </c>
      <c r="I5159" t="str">
        <f>_xlfn.XLOOKUP(Tabuľka9[[#This Row],[IČO]],Zlúčenie1[IČO],Zlúčenie1[zariadenie_short])</f>
        <v>Soš Bánoš</v>
      </c>
      <c r="J5159" t="str">
        <f>_xlfn.XLOOKUP(Tabuľka9[[#This Row],[IČO]],Zlúčenie1[IČO],Zlúčenie1[cis_obce.okres_skratka])</f>
        <v>BB</v>
      </c>
    </row>
    <row r="5160" spans="1:10" hidden="1" x14ac:dyDescent="0.25">
      <c r="A5160" t="s">
        <v>7</v>
      </c>
      <c r="B5160" t="s">
        <v>70</v>
      </c>
      <c r="C5160" t="s">
        <v>10</v>
      </c>
      <c r="D5160"/>
      <c r="E5160" s="8"/>
      <c r="F5160"/>
      <c r="G5160">
        <f>SUM(Tabuľka9[[#This Row],[Predpokladané spotrebované množstvo 07-12/2022]]*Tabuľka9[[#This Row],[Cena MJ S  DPH]])</f>
        <v>0</v>
      </c>
      <c r="H5160" s="1">
        <v>45017000</v>
      </c>
      <c r="I5160" t="str">
        <f>_xlfn.XLOOKUP(Tabuľka9[[#This Row],[IČO]],Zlúčenie1[IČO],Zlúčenie1[zariadenie_short])</f>
        <v>Soš Bánoš</v>
      </c>
      <c r="J5160" t="str">
        <f>_xlfn.XLOOKUP(Tabuľka9[[#This Row],[IČO]],Zlúčenie1[IČO],Zlúčenie1[cis_obce.okres_skratka])</f>
        <v>BB</v>
      </c>
    </row>
    <row r="5161" spans="1:10" hidden="1" x14ac:dyDescent="0.25">
      <c r="A5161" t="s">
        <v>7</v>
      </c>
      <c r="B5161" t="s">
        <v>71</v>
      </c>
      <c r="C5161" t="s">
        <v>10</v>
      </c>
      <c r="D5161"/>
      <c r="E5161" s="8"/>
      <c r="F5161"/>
      <c r="G5161">
        <f>SUM(Tabuľka9[[#This Row],[Predpokladané spotrebované množstvo 07-12/2022]]*Tabuľka9[[#This Row],[Cena MJ S  DPH]])</f>
        <v>0</v>
      </c>
      <c r="H5161" s="1">
        <v>45017000</v>
      </c>
      <c r="I5161" t="str">
        <f>_xlfn.XLOOKUP(Tabuľka9[[#This Row],[IČO]],Zlúčenie1[IČO],Zlúčenie1[zariadenie_short])</f>
        <v>Soš Bánoš</v>
      </c>
      <c r="J5161" t="str">
        <f>_xlfn.XLOOKUP(Tabuľka9[[#This Row],[IČO]],Zlúčenie1[IČO],Zlúčenie1[cis_obce.okres_skratka])</f>
        <v>BB</v>
      </c>
    </row>
    <row r="5162" spans="1:10" hidden="1" x14ac:dyDescent="0.25">
      <c r="A5162" t="s">
        <v>7</v>
      </c>
      <c r="B5162" t="s">
        <v>72</v>
      </c>
      <c r="C5162" t="s">
        <v>10</v>
      </c>
      <c r="D5162"/>
      <c r="E5162" s="8">
        <v>0.49</v>
      </c>
      <c r="F5162">
        <v>2.5</v>
      </c>
      <c r="G5162">
        <f>SUM(Tabuľka9[[#This Row],[Predpokladané spotrebované množstvo 07-12/2022]]*Tabuľka9[[#This Row],[Cena MJ S  DPH]])</f>
        <v>1.2250000000000001</v>
      </c>
      <c r="H5162" s="1">
        <v>45017000</v>
      </c>
      <c r="I5162" t="str">
        <f>_xlfn.XLOOKUP(Tabuľka9[[#This Row],[IČO]],Zlúčenie1[IČO],Zlúčenie1[zariadenie_short])</f>
        <v>Soš Bánoš</v>
      </c>
      <c r="J5162" t="str">
        <f>_xlfn.XLOOKUP(Tabuľka9[[#This Row],[IČO]],Zlúčenie1[IČO],Zlúčenie1[cis_obce.okres_skratka])</f>
        <v>BB</v>
      </c>
    </row>
    <row r="5163" spans="1:10" hidden="1" x14ac:dyDescent="0.25">
      <c r="A5163" t="s">
        <v>7</v>
      </c>
      <c r="B5163" t="s">
        <v>73</v>
      </c>
      <c r="C5163" t="s">
        <v>10</v>
      </c>
      <c r="D5163"/>
      <c r="E5163" s="8"/>
      <c r="F5163"/>
      <c r="G5163">
        <f>SUM(Tabuľka9[[#This Row],[Predpokladané spotrebované množstvo 07-12/2022]]*Tabuľka9[[#This Row],[Cena MJ S  DPH]])</f>
        <v>0</v>
      </c>
      <c r="H5163" s="1">
        <v>45017000</v>
      </c>
      <c r="I5163" t="str">
        <f>_xlfn.XLOOKUP(Tabuľka9[[#This Row],[IČO]],Zlúčenie1[IČO],Zlúčenie1[zariadenie_short])</f>
        <v>Soš Bánoš</v>
      </c>
      <c r="J5163" t="str">
        <f>_xlfn.XLOOKUP(Tabuľka9[[#This Row],[IČO]],Zlúčenie1[IČO],Zlúčenie1[cis_obce.okres_skratka])</f>
        <v>BB</v>
      </c>
    </row>
    <row r="5164" spans="1:10" hidden="1" x14ac:dyDescent="0.25">
      <c r="A5164" t="s">
        <v>7</v>
      </c>
      <c r="B5164" t="s">
        <v>74</v>
      </c>
      <c r="C5164" t="s">
        <v>10</v>
      </c>
      <c r="D5164"/>
      <c r="E5164" s="8"/>
      <c r="F5164"/>
      <c r="G5164">
        <f>SUM(Tabuľka9[[#This Row],[Predpokladané spotrebované množstvo 07-12/2022]]*Tabuľka9[[#This Row],[Cena MJ S  DPH]])</f>
        <v>0</v>
      </c>
      <c r="H5164" s="1">
        <v>45017000</v>
      </c>
      <c r="I5164" t="str">
        <f>_xlfn.XLOOKUP(Tabuľka9[[#This Row],[IČO]],Zlúčenie1[IČO],Zlúčenie1[zariadenie_short])</f>
        <v>Soš Bánoš</v>
      </c>
      <c r="J5164" t="str">
        <f>_xlfn.XLOOKUP(Tabuľka9[[#This Row],[IČO]],Zlúčenie1[IČO],Zlúčenie1[cis_obce.okres_skratka])</f>
        <v>BB</v>
      </c>
    </row>
    <row r="5165" spans="1:10" hidden="1" x14ac:dyDescent="0.25">
      <c r="A5165" t="s">
        <v>7</v>
      </c>
      <c r="B5165" t="s">
        <v>75</v>
      </c>
      <c r="C5165" t="s">
        <v>10</v>
      </c>
      <c r="D5165"/>
      <c r="E5165" s="8"/>
      <c r="F5165"/>
      <c r="G5165">
        <f>SUM(Tabuľka9[[#This Row],[Predpokladané spotrebované množstvo 07-12/2022]]*Tabuľka9[[#This Row],[Cena MJ S  DPH]])</f>
        <v>0</v>
      </c>
      <c r="H5165" s="1">
        <v>45017000</v>
      </c>
      <c r="I5165" t="str">
        <f>_xlfn.XLOOKUP(Tabuľka9[[#This Row],[IČO]],Zlúčenie1[IČO],Zlúčenie1[zariadenie_short])</f>
        <v>Soš Bánoš</v>
      </c>
      <c r="J5165" t="str">
        <f>_xlfn.XLOOKUP(Tabuľka9[[#This Row],[IČO]],Zlúčenie1[IČO],Zlúčenie1[cis_obce.okres_skratka])</f>
        <v>BB</v>
      </c>
    </row>
    <row r="5166" spans="1:10" hidden="1" x14ac:dyDescent="0.25">
      <c r="A5166" t="s">
        <v>7</v>
      </c>
      <c r="B5166" t="s">
        <v>76</v>
      </c>
      <c r="C5166" t="s">
        <v>10</v>
      </c>
      <c r="D5166"/>
      <c r="E5166" s="8"/>
      <c r="F5166"/>
      <c r="G5166">
        <f>SUM(Tabuľka9[[#This Row],[Predpokladané spotrebované množstvo 07-12/2022]]*Tabuľka9[[#This Row],[Cena MJ S  DPH]])</f>
        <v>0</v>
      </c>
      <c r="H5166" s="1">
        <v>45017000</v>
      </c>
      <c r="I5166" t="str">
        <f>_xlfn.XLOOKUP(Tabuľka9[[#This Row],[IČO]],Zlúčenie1[IČO],Zlúčenie1[zariadenie_short])</f>
        <v>Soš Bánoš</v>
      </c>
      <c r="J5166" t="str">
        <f>_xlfn.XLOOKUP(Tabuľka9[[#This Row],[IČO]],Zlúčenie1[IČO],Zlúčenie1[cis_obce.okres_skratka])</f>
        <v>BB</v>
      </c>
    </row>
    <row r="5167" spans="1:10" hidden="1" x14ac:dyDescent="0.25">
      <c r="A5167" t="s">
        <v>7</v>
      </c>
      <c r="B5167" t="s">
        <v>77</v>
      </c>
      <c r="C5167" t="s">
        <v>10</v>
      </c>
      <c r="D5167"/>
      <c r="E5167" s="8"/>
      <c r="F5167"/>
      <c r="G5167">
        <f>SUM(Tabuľka9[[#This Row],[Predpokladané spotrebované množstvo 07-12/2022]]*Tabuľka9[[#This Row],[Cena MJ S  DPH]])</f>
        <v>0</v>
      </c>
      <c r="H5167" s="1">
        <v>45017000</v>
      </c>
      <c r="I5167" t="str">
        <f>_xlfn.XLOOKUP(Tabuľka9[[#This Row],[IČO]],Zlúčenie1[IČO],Zlúčenie1[zariadenie_short])</f>
        <v>Soš Bánoš</v>
      </c>
      <c r="J5167" t="str">
        <f>_xlfn.XLOOKUP(Tabuľka9[[#This Row],[IČO]],Zlúčenie1[IČO],Zlúčenie1[cis_obce.okres_skratka])</f>
        <v>BB</v>
      </c>
    </row>
    <row r="5168" spans="1:10" hidden="1" x14ac:dyDescent="0.25">
      <c r="A5168" t="s">
        <v>78</v>
      </c>
      <c r="B5168" t="s">
        <v>79</v>
      </c>
      <c r="C5168" t="s">
        <v>16</v>
      </c>
      <c r="D5168"/>
      <c r="E5168" s="8"/>
      <c r="F5168"/>
      <c r="G5168">
        <f>SUM(Tabuľka9[[#This Row],[Predpokladané spotrebované množstvo 07-12/2022]]*Tabuľka9[[#This Row],[Cena MJ S  DPH]])</f>
        <v>0</v>
      </c>
      <c r="H5168" s="1">
        <v>45017000</v>
      </c>
      <c r="I5168" t="str">
        <f>_xlfn.XLOOKUP(Tabuľka9[[#This Row],[IČO]],Zlúčenie1[IČO],Zlúčenie1[zariadenie_short])</f>
        <v>Soš Bánoš</v>
      </c>
      <c r="J5168" t="str">
        <f>_xlfn.XLOOKUP(Tabuľka9[[#This Row],[IČO]],Zlúčenie1[IČO],Zlúčenie1[cis_obce.okres_skratka])</f>
        <v>BB</v>
      </c>
    </row>
    <row r="5169" spans="1:10" hidden="1" x14ac:dyDescent="0.25">
      <c r="A5169" t="s">
        <v>78</v>
      </c>
      <c r="B5169" t="s">
        <v>80</v>
      </c>
      <c r="C5169" t="s">
        <v>16</v>
      </c>
      <c r="D5169"/>
      <c r="E5169" s="8">
        <v>0.17</v>
      </c>
      <c r="F5169">
        <v>1.3</v>
      </c>
      <c r="G5169">
        <f>SUM(Tabuľka9[[#This Row],[Predpokladané spotrebované množstvo 07-12/2022]]*Tabuľka9[[#This Row],[Cena MJ S  DPH]])</f>
        <v>0.22100000000000003</v>
      </c>
      <c r="H5169" s="1">
        <v>45017000</v>
      </c>
      <c r="I5169" t="str">
        <f>_xlfn.XLOOKUP(Tabuľka9[[#This Row],[IČO]],Zlúčenie1[IČO],Zlúčenie1[zariadenie_short])</f>
        <v>Soš Bánoš</v>
      </c>
      <c r="J5169" t="str">
        <f>_xlfn.XLOOKUP(Tabuľka9[[#This Row],[IČO]],Zlúčenie1[IČO],Zlúčenie1[cis_obce.okres_skratka])</f>
        <v>BB</v>
      </c>
    </row>
    <row r="5170" spans="1:10" x14ac:dyDescent="0.25">
      <c r="A5170" s="9" t="s">
        <v>81</v>
      </c>
      <c r="B5170" s="9" t="s">
        <v>82</v>
      </c>
      <c r="C5170" s="9" t="s">
        <v>10</v>
      </c>
      <c r="F5170" s="9">
        <v>240</v>
      </c>
      <c r="G5170" s="9">
        <f>SUM(Tabuľka9[[#This Row],[Predpokladané spotrebované množstvo 07-12/2022]]*Tabuľka9[[#This Row],[Cena MJ S  DPH]])</f>
        <v>0</v>
      </c>
      <c r="H5170" s="12">
        <v>45017000</v>
      </c>
      <c r="I5170" s="9" t="str">
        <f>_xlfn.XLOOKUP(Tabuľka9[[#This Row],[IČO]],Zlúčenie1[IČO],Zlúčenie1[zariadenie_short])</f>
        <v>Soš Bánoš</v>
      </c>
      <c r="J5170" s="9" t="str">
        <f>_xlfn.XLOOKUP(Tabuľka9[[#This Row],[IČO]],Zlúčenie1[IČO],Zlúčenie1[cis_obce.okres_skratka])</f>
        <v>BB</v>
      </c>
    </row>
    <row r="5171" spans="1:10" x14ac:dyDescent="0.25">
      <c r="A5171" s="9" t="s">
        <v>81</v>
      </c>
      <c r="B5171" s="9" t="s">
        <v>83</v>
      </c>
      <c r="C5171" s="9" t="s">
        <v>10</v>
      </c>
      <c r="F5171" s="9">
        <v>260</v>
      </c>
      <c r="G5171" s="9">
        <f>SUM(Tabuľka9[[#This Row],[Predpokladané spotrebované množstvo 07-12/2022]]*Tabuľka9[[#This Row],[Cena MJ S  DPH]])</f>
        <v>0</v>
      </c>
      <c r="H5171" s="12">
        <v>45017000</v>
      </c>
      <c r="I5171" s="9" t="str">
        <f>_xlfn.XLOOKUP(Tabuľka9[[#This Row],[IČO]],Zlúčenie1[IČO],Zlúčenie1[zariadenie_short])</f>
        <v>Soš Bánoš</v>
      </c>
      <c r="J5171" s="9" t="str">
        <f>_xlfn.XLOOKUP(Tabuľka9[[#This Row],[IČO]],Zlúčenie1[IČO],Zlúčenie1[cis_obce.okres_skratka])</f>
        <v>BB</v>
      </c>
    </row>
    <row r="5172" spans="1:10" x14ac:dyDescent="0.25">
      <c r="A5172" s="9" t="s">
        <v>81</v>
      </c>
      <c r="B5172" s="9" t="s">
        <v>84</v>
      </c>
      <c r="C5172" s="9" t="s">
        <v>10</v>
      </c>
      <c r="F5172" s="9">
        <v>720</v>
      </c>
      <c r="G5172" s="9">
        <f>SUM(Tabuľka9[[#This Row],[Predpokladané spotrebované množstvo 07-12/2022]]*Tabuľka9[[#This Row],[Cena MJ S  DPH]])</f>
        <v>0</v>
      </c>
      <c r="H5172" s="12">
        <v>45017000</v>
      </c>
      <c r="I5172" s="9" t="str">
        <f>_xlfn.XLOOKUP(Tabuľka9[[#This Row],[IČO]],Zlúčenie1[IČO],Zlúčenie1[zariadenie_short])</f>
        <v>Soš Bánoš</v>
      </c>
      <c r="J5172" s="9" t="str">
        <f>_xlfn.XLOOKUP(Tabuľka9[[#This Row],[IČO]],Zlúčenie1[IČO],Zlúčenie1[cis_obce.okres_skratka])</f>
        <v>BB</v>
      </c>
    </row>
    <row r="5173" spans="1:10" x14ac:dyDescent="0.25">
      <c r="A5173" s="9" t="s">
        <v>81</v>
      </c>
      <c r="B5173" s="9" t="s">
        <v>85</v>
      </c>
      <c r="C5173" s="9" t="s">
        <v>10</v>
      </c>
      <c r="F5173" s="9">
        <v>320</v>
      </c>
      <c r="G5173" s="9">
        <f>SUM(Tabuľka9[[#This Row],[Predpokladané spotrebované množstvo 07-12/2022]]*Tabuľka9[[#This Row],[Cena MJ S  DPH]])</f>
        <v>0</v>
      </c>
      <c r="H5173" s="12">
        <v>45017000</v>
      </c>
      <c r="I5173" s="9" t="str">
        <f>_xlfn.XLOOKUP(Tabuľka9[[#This Row],[IČO]],Zlúčenie1[IČO],Zlúčenie1[zariadenie_short])</f>
        <v>Soš Bánoš</v>
      </c>
      <c r="J5173" s="9" t="str">
        <f>_xlfn.XLOOKUP(Tabuľka9[[#This Row],[IČO]],Zlúčenie1[IČO],Zlúčenie1[cis_obce.okres_skratka])</f>
        <v>BB</v>
      </c>
    </row>
    <row r="5174" spans="1:10" x14ac:dyDescent="0.25">
      <c r="A5174" s="9" t="s">
        <v>81</v>
      </c>
      <c r="B5174" s="9" t="s">
        <v>86</v>
      </c>
      <c r="C5174" s="9" t="s">
        <v>10</v>
      </c>
      <c r="F5174" s="9">
        <v>101</v>
      </c>
      <c r="G5174" s="9">
        <f>SUM(Tabuľka9[[#This Row],[Predpokladané spotrebované množstvo 07-12/2022]]*Tabuľka9[[#This Row],[Cena MJ S  DPH]])</f>
        <v>0</v>
      </c>
      <c r="H5174" s="12">
        <v>45017000</v>
      </c>
      <c r="I5174" s="9" t="str">
        <f>_xlfn.XLOOKUP(Tabuľka9[[#This Row],[IČO]],Zlúčenie1[IČO],Zlúčenie1[zariadenie_short])</f>
        <v>Soš Bánoš</v>
      </c>
      <c r="J5174" s="9" t="str">
        <f>_xlfn.XLOOKUP(Tabuľka9[[#This Row],[IČO]],Zlúčenie1[IČO],Zlúčenie1[cis_obce.okres_skratka])</f>
        <v>BB</v>
      </c>
    </row>
    <row r="5175" spans="1:10" hidden="1" x14ac:dyDescent="0.25">
      <c r="A5175" t="s">
        <v>81</v>
      </c>
      <c r="B5175" t="s">
        <v>87</v>
      </c>
      <c r="C5175" t="s">
        <v>10</v>
      </c>
      <c r="D5175"/>
      <c r="E5175" s="8"/>
      <c r="F5175"/>
      <c r="G5175">
        <f>SUM(Tabuľka9[[#This Row],[Predpokladané spotrebované množstvo 07-12/2022]]*Tabuľka9[[#This Row],[Cena MJ S  DPH]])</f>
        <v>0</v>
      </c>
      <c r="H5175" s="1">
        <v>45017000</v>
      </c>
      <c r="I5175" t="str">
        <f>_xlfn.XLOOKUP(Tabuľka9[[#This Row],[IČO]],Zlúčenie1[IČO],Zlúčenie1[zariadenie_short])</f>
        <v>Soš Bánoš</v>
      </c>
      <c r="J5175" t="str">
        <f>_xlfn.XLOOKUP(Tabuľka9[[#This Row],[IČO]],Zlúčenie1[IČO],Zlúčenie1[cis_obce.okres_skratka])</f>
        <v>BB</v>
      </c>
    </row>
    <row r="5176" spans="1:10" hidden="1" x14ac:dyDescent="0.25">
      <c r="A5176" t="s">
        <v>81</v>
      </c>
      <c r="B5176" t="s">
        <v>88</v>
      </c>
      <c r="C5176" t="s">
        <v>10</v>
      </c>
      <c r="D5176"/>
      <c r="E5176" s="8"/>
      <c r="F5176"/>
      <c r="G5176">
        <f>SUM(Tabuľka9[[#This Row],[Predpokladané spotrebované množstvo 07-12/2022]]*Tabuľka9[[#This Row],[Cena MJ S  DPH]])</f>
        <v>0</v>
      </c>
      <c r="H5176" s="1">
        <v>45017000</v>
      </c>
      <c r="I5176" t="str">
        <f>_xlfn.XLOOKUP(Tabuľka9[[#This Row],[IČO]],Zlúčenie1[IČO],Zlúčenie1[zariadenie_short])</f>
        <v>Soš Bánoš</v>
      </c>
      <c r="J5176" t="str">
        <f>_xlfn.XLOOKUP(Tabuľka9[[#This Row],[IČO]],Zlúčenie1[IČO],Zlúčenie1[cis_obce.okres_skratka])</f>
        <v>BB</v>
      </c>
    </row>
    <row r="5177" spans="1:10" hidden="1" x14ac:dyDescent="0.25">
      <c r="A5177" t="s">
        <v>81</v>
      </c>
      <c r="B5177" t="s">
        <v>89</v>
      </c>
      <c r="C5177" t="s">
        <v>10</v>
      </c>
      <c r="D5177"/>
      <c r="E5177" s="8"/>
      <c r="F5177"/>
      <c r="G5177">
        <f>SUM(Tabuľka9[[#This Row],[Predpokladané spotrebované množstvo 07-12/2022]]*Tabuľka9[[#This Row],[Cena MJ S  DPH]])</f>
        <v>0</v>
      </c>
      <c r="H5177" s="1">
        <v>45017000</v>
      </c>
      <c r="I5177" t="str">
        <f>_xlfn.XLOOKUP(Tabuľka9[[#This Row],[IČO]],Zlúčenie1[IČO],Zlúčenie1[zariadenie_short])</f>
        <v>Soš Bánoš</v>
      </c>
      <c r="J5177" t="str">
        <f>_xlfn.XLOOKUP(Tabuľka9[[#This Row],[IČO]],Zlúčenie1[IČO],Zlúčenie1[cis_obce.okres_skratka])</f>
        <v>BB</v>
      </c>
    </row>
    <row r="5178" spans="1:10" hidden="1" x14ac:dyDescent="0.25">
      <c r="A5178" t="s">
        <v>90</v>
      </c>
      <c r="B5178" t="s">
        <v>91</v>
      </c>
      <c r="C5178" t="s">
        <v>10</v>
      </c>
      <c r="D5178"/>
      <c r="E5178" s="8">
        <v>0.7</v>
      </c>
      <c r="F5178">
        <v>210</v>
      </c>
      <c r="G5178">
        <f>SUM(Tabuľka9[[#This Row],[Predpokladané spotrebované množstvo 07-12/2022]]*Tabuľka9[[#This Row],[Cena MJ S  DPH]])</f>
        <v>147</v>
      </c>
      <c r="H5178" s="1">
        <v>45017000</v>
      </c>
      <c r="I5178" t="str">
        <f>_xlfn.XLOOKUP(Tabuľka9[[#This Row],[IČO]],Zlúčenie1[IČO],Zlúčenie1[zariadenie_short])</f>
        <v>Soš Bánoš</v>
      </c>
      <c r="J5178" t="str">
        <f>_xlfn.XLOOKUP(Tabuľka9[[#This Row],[IČO]],Zlúčenie1[IČO],Zlúčenie1[cis_obce.okres_skratka])</f>
        <v>BB</v>
      </c>
    </row>
    <row r="5179" spans="1:10" hidden="1" x14ac:dyDescent="0.25">
      <c r="A5179" t="s">
        <v>92</v>
      </c>
      <c r="B5179" t="s">
        <v>93</v>
      </c>
      <c r="C5179" t="s">
        <v>10</v>
      </c>
      <c r="D5179"/>
      <c r="E5179" s="8"/>
      <c r="F5179"/>
      <c r="G5179">
        <f>SUM(Tabuľka9[[#This Row],[Predpokladané spotrebované množstvo 07-12/2022]]*Tabuľka9[[#This Row],[Cena MJ S  DPH]])</f>
        <v>0</v>
      </c>
      <c r="H5179" s="1">
        <v>45017000</v>
      </c>
      <c r="I5179" t="str">
        <f>_xlfn.XLOOKUP(Tabuľka9[[#This Row],[IČO]],Zlúčenie1[IČO],Zlúčenie1[zariadenie_short])</f>
        <v>Soš Bánoš</v>
      </c>
      <c r="J5179" t="str">
        <f>_xlfn.XLOOKUP(Tabuľka9[[#This Row],[IČO]],Zlúčenie1[IČO],Zlúčenie1[cis_obce.okres_skratka])</f>
        <v>BB</v>
      </c>
    </row>
    <row r="5180" spans="1:10" hidden="1" x14ac:dyDescent="0.25">
      <c r="A5180" t="s">
        <v>92</v>
      </c>
      <c r="B5180" t="s">
        <v>94</v>
      </c>
      <c r="C5180" t="s">
        <v>10</v>
      </c>
      <c r="D5180"/>
      <c r="E5180" s="8"/>
      <c r="F5180"/>
      <c r="G5180">
        <f>SUM(Tabuľka9[[#This Row],[Predpokladané spotrebované množstvo 07-12/2022]]*Tabuľka9[[#This Row],[Cena MJ S  DPH]])</f>
        <v>0</v>
      </c>
      <c r="H5180" s="1">
        <v>45017000</v>
      </c>
      <c r="I5180" t="str">
        <f>_xlfn.XLOOKUP(Tabuľka9[[#This Row],[IČO]],Zlúčenie1[IČO],Zlúčenie1[zariadenie_short])</f>
        <v>Soš Bánoš</v>
      </c>
      <c r="J5180" t="str">
        <f>_xlfn.XLOOKUP(Tabuľka9[[#This Row],[IČO]],Zlúčenie1[IČO],Zlúčenie1[cis_obce.okres_skratka])</f>
        <v>BB</v>
      </c>
    </row>
    <row r="5181" spans="1:10" hidden="1" x14ac:dyDescent="0.25">
      <c r="A5181" t="s">
        <v>92</v>
      </c>
      <c r="B5181" t="s">
        <v>95</v>
      </c>
      <c r="C5181" t="s">
        <v>10</v>
      </c>
      <c r="D5181"/>
      <c r="E5181" s="8"/>
      <c r="F5181"/>
      <c r="G5181">
        <f>SUM(Tabuľka9[[#This Row],[Predpokladané spotrebované množstvo 07-12/2022]]*Tabuľka9[[#This Row],[Cena MJ S  DPH]])</f>
        <v>0</v>
      </c>
      <c r="H5181" s="1">
        <v>45017000</v>
      </c>
      <c r="I5181" t="str">
        <f>_xlfn.XLOOKUP(Tabuľka9[[#This Row],[IČO]],Zlúčenie1[IČO],Zlúčenie1[zariadenie_short])</f>
        <v>Soš Bánoš</v>
      </c>
      <c r="J5181" t="str">
        <f>_xlfn.XLOOKUP(Tabuľka9[[#This Row],[IČO]],Zlúčenie1[IČO],Zlúčenie1[cis_obce.okres_skratka])</f>
        <v>BB</v>
      </c>
    </row>
    <row r="5182" spans="1:10" hidden="1" x14ac:dyDescent="0.25">
      <c r="A5182" t="s">
        <v>92</v>
      </c>
      <c r="B5182" t="s">
        <v>96</v>
      </c>
      <c r="C5182" t="s">
        <v>10</v>
      </c>
      <c r="D5182"/>
      <c r="E5182" s="8"/>
      <c r="F5182"/>
      <c r="G5182">
        <f>SUM(Tabuľka9[[#This Row],[Predpokladané spotrebované množstvo 07-12/2022]]*Tabuľka9[[#This Row],[Cena MJ S  DPH]])</f>
        <v>0</v>
      </c>
      <c r="H5182" s="1">
        <v>45017000</v>
      </c>
      <c r="I5182" t="str">
        <f>_xlfn.XLOOKUP(Tabuľka9[[#This Row],[IČO]],Zlúčenie1[IČO],Zlúčenie1[zariadenie_short])</f>
        <v>Soš Bánoš</v>
      </c>
      <c r="J5182" t="str">
        <f>_xlfn.XLOOKUP(Tabuľka9[[#This Row],[IČO]],Zlúčenie1[IČO],Zlúčenie1[cis_obce.okres_skratka])</f>
        <v>BB</v>
      </c>
    </row>
    <row r="5183" spans="1:10" hidden="1" x14ac:dyDescent="0.25">
      <c r="A5183" t="s">
        <v>92</v>
      </c>
      <c r="B5183" t="s">
        <v>97</v>
      </c>
      <c r="C5183" t="s">
        <v>10</v>
      </c>
      <c r="D5183"/>
      <c r="E5183" s="8"/>
      <c r="F5183"/>
      <c r="G5183">
        <f>SUM(Tabuľka9[[#This Row],[Predpokladané spotrebované množstvo 07-12/2022]]*Tabuľka9[[#This Row],[Cena MJ S  DPH]])</f>
        <v>0</v>
      </c>
      <c r="H5183" s="1">
        <v>45017000</v>
      </c>
      <c r="I5183" t="str">
        <f>_xlfn.XLOOKUP(Tabuľka9[[#This Row],[IČO]],Zlúčenie1[IČO],Zlúčenie1[zariadenie_short])</f>
        <v>Soš Bánoš</v>
      </c>
      <c r="J5183" t="str">
        <f>_xlfn.XLOOKUP(Tabuľka9[[#This Row],[IČO]],Zlúčenie1[IČO],Zlúčenie1[cis_obce.okres_skratka])</f>
        <v>BB</v>
      </c>
    </row>
    <row r="5184" spans="1:10" hidden="1" x14ac:dyDescent="0.25">
      <c r="A5184" t="s">
        <v>92</v>
      </c>
      <c r="B5184" t="s">
        <v>98</v>
      </c>
      <c r="C5184" t="s">
        <v>10</v>
      </c>
      <c r="D5184"/>
      <c r="E5184" s="8"/>
      <c r="F5184"/>
      <c r="G5184">
        <f>SUM(Tabuľka9[[#This Row],[Predpokladané spotrebované množstvo 07-12/2022]]*Tabuľka9[[#This Row],[Cena MJ S  DPH]])</f>
        <v>0</v>
      </c>
      <c r="H5184" s="1">
        <v>45017000</v>
      </c>
      <c r="I5184" t="str">
        <f>_xlfn.XLOOKUP(Tabuľka9[[#This Row],[IČO]],Zlúčenie1[IČO],Zlúčenie1[zariadenie_short])</f>
        <v>Soš Bánoš</v>
      </c>
      <c r="J5184" t="str">
        <f>_xlfn.XLOOKUP(Tabuľka9[[#This Row],[IČO]],Zlúčenie1[IČO],Zlúčenie1[cis_obce.okres_skratka])</f>
        <v>BB</v>
      </c>
    </row>
    <row r="5185" spans="1:10" hidden="1" x14ac:dyDescent="0.25">
      <c r="A5185" t="s">
        <v>92</v>
      </c>
      <c r="B5185" t="s">
        <v>99</v>
      </c>
      <c r="C5185" t="s">
        <v>45</v>
      </c>
      <c r="D5185"/>
      <c r="E5185" s="8"/>
      <c r="F5185"/>
      <c r="G5185">
        <f>SUM(Tabuľka9[[#This Row],[Predpokladané spotrebované množstvo 07-12/2022]]*Tabuľka9[[#This Row],[Cena MJ S  DPH]])</f>
        <v>0</v>
      </c>
      <c r="H5185" s="1">
        <v>45017000</v>
      </c>
      <c r="I5185" t="str">
        <f>_xlfn.XLOOKUP(Tabuľka9[[#This Row],[IČO]],Zlúčenie1[IČO],Zlúčenie1[zariadenie_short])</f>
        <v>Soš Bánoš</v>
      </c>
      <c r="J5185" t="str">
        <f>_xlfn.XLOOKUP(Tabuľka9[[#This Row],[IČO]],Zlúčenie1[IČO],Zlúčenie1[cis_obce.okres_skratka])</f>
        <v>BB</v>
      </c>
    </row>
    <row r="5186" spans="1:10" hidden="1" x14ac:dyDescent="0.25">
      <c r="A5186" t="s">
        <v>92</v>
      </c>
      <c r="B5186" t="s">
        <v>100</v>
      </c>
      <c r="C5186" t="s">
        <v>10</v>
      </c>
      <c r="D5186"/>
      <c r="E5186" s="8">
        <v>2.1</v>
      </c>
      <c r="F5186">
        <v>45</v>
      </c>
      <c r="G5186">
        <f>SUM(Tabuľka9[[#This Row],[Predpokladané spotrebované množstvo 07-12/2022]]*Tabuľka9[[#This Row],[Cena MJ S  DPH]])</f>
        <v>94.5</v>
      </c>
      <c r="H5186" s="1">
        <v>45017000</v>
      </c>
      <c r="I5186" t="str">
        <f>_xlfn.XLOOKUP(Tabuľka9[[#This Row],[IČO]],Zlúčenie1[IČO],Zlúčenie1[zariadenie_short])</f>
        <v>Soš Bánoš</v>
      </c>
      <c r="J5186" t="str">
        <f>_xlfn.XLOOKUP(Tabuľka9[[#This Row],[IČO]],Zlúčenie1[IČO],Zlúčenie1[cis_obce.okres_skratka])</f>
        <v>BB</v>
      </c>
    </row>
    <row r="5187" spans="1:10" hidden="1" x14ac:dyDescent="0.25">
      <c r="A5187" t="s">
        <v>92</v>
      </c>
      <c r="B5187" t="s">
        <v>101</v>
      </c>
      <c r="C5187" t="s">
        <v>45</v>
      </c>
      <c r="D5187"/>
      <c r="E5187" s="8"/>
      <c r="F5187"/>
      <c r="G5187">
        <f>SUM(Tabuľka9[[#This Row],[Predpokladané spotrebované množstvo 07-12/2022]]*Tabuľka9[[#This Row],[Cena MJ S  DPH]])</f>
        <v>0</v>
      </c>
      <c r="H5187" s="1">
        <v>45017000</v>
      </c>
      <c r="I5187" t="str">
        <f>_xlfn.XLOOKUP(Tabuľka9[[#This Row],[IČO]],Zlúčenie1[IČO],Zlúčenie1[zariadenie_short])</f>
        <v>Soš Bánoš</v>
      </c>
      <c r="J5187" t="str">
        <f>_xlfn.XLOOKUP(Tabuľka9[[#This Row],[IČO]],Zlúčenie1[IČO],Zlúčenie1[cis_obce.okres_skratka])</f>
        <v>BB</v>
      </c>
    </row>
    <row r="5188" spans="1:10" hidden="1" x14ac:dyDescent="0.25">
      <c r="A5188" t="s">
        <v>92</v>
      </c>
      <c r="B5188" t="s">
        <v>102</v>
      </c>
      <c r="C5188" t="s">
        <v>10</v>
      </c>
      <c r="D5188"/>
      <c r="E5188" s="8"/>
      <c r="F5188"/>
      <c r="G5188">
        <f>SUM(Tabuľka9[[#This Row],[Predpokladané spotrebované množstvo 07-12/2022]]*Tabuľka9[[#This Row],[Cena MJ S  DPH]])</f>
        <v>0</v>
      </c>
      <c r="H5188" s="1">
        <v>45017000</v>
      </c>
      <c r="I5188" t="str">
        <f>_xlfn.XLOOKUP(Tabuľka9[[#This Row],[IČO]],Zlúčenie1[IČO],Zlúčenie1[zariadenie_short])</f>
        <v>Soš Bánoš</v>
      </c>
      <c r="J5188" t="str">
        <f>_xlfn.XLOOKUP(Tabuľka9[[#This Row],[IČO]],Zlúčenie1[IČO],Zlúčenie1[cis_obce.okres_skratka])</f>
        <v>BB</v>
      </c>
    </row>
    <row r="5189" spans="1:10" hidden="1" x14ac:dyDescent="0.25">
      <c r="A5189" t="s">
        <v>92</v>
      </c>
      <c r="B5189" t="s">
        <v>103</v>
      </c>
      <c r="C5189" t="s">
        <v>10</v>
      </c>
      <c r="D5189"/>
      <c r="E5189" s="8"/>
      <c r="F5189"/>
      <c r="G5189">
        <f>SUM(Tabuľka9[[#This Row],[Predpokladané spotrebované množstvo 07-12/2022]]*Tabuľka9[[#This Row],[Cena MJ S  DPH]])</f>
        <v>0</v>
      </c>
      <c r="H5189" s="1">
        <v>45017000</v>
      </c>
      <c r="I5189" t="str">
        <f>_xlfn.XLOOKUP(Tabuľka9[[#This Row],[IČO]],Zlúčenie1[IČO],Zlúčenie1[zariadenie_short])</f>
        <v>Soš Bánoš</v>
      </c>
      <c r="J5189" t="str">
        <f>_xlfn.XLOOKUP(Tabuľka9[[#This Row],[IČO]],Zlúčenie1[IČO],Zlúčenie1[cis_obce.okres_skratka])</f>
        <v>BB</v>
      </c>
    </row>
    <row r="5190" spans="1:10" hidden="1" x14ac:dyDescent="0.25">
      <c r="A5190" t="s">
        <v>90</v>
      </c>
      <c r="B5190" t="s">
        <v>104</v>
      </c>
      <c r="C5190" t="s">
        <v>45</v>
      </c>
      <c r="D5190"/>
      <c r="E5190" s="8">
        <v>0.92</v>
      </c>
      <c r="F5190">
        <v>120</v>
      </c>
      <c r="G5190">
        <f>SUM(Tabuľka9[[#This Row],[Predpokladané spotrebované množstvo 07-12/2022]]*Tabuľka9[[#This Row],[Cena MJ S  DPH]])</f>
        <v>110.4</v>
      </c>
      <c r="H5190" s="1">
        <v>45017000</v>
      </c>
      <c r="I5190" t="str">
        <f>_xlfn.XLOOKUP(Tabuľka9[[#This Row],[IČO]],Zlúčenie1[IČO],Zlúčenie1[zariadenie_short])</f>
        <v>Soš Bánoš</v>
      </c>
      <c r="J5190" t="str">
        <f>_xlfn.XLOOKUP(Tabuľka9[[#This Row],[IČO]],Zlúčenie1[IČO],Zlúčenie1[cis_obce.okres_skratka])</f>
        <v>BB</v>
      </c>
    </row>
    <row r="5191" spans="1:10" hidden="1" x14ac:dyDescent="0.25">
      <c r="A5191" t="s">
        <v>92</v>
      </c>
      <c r="B5191" t="s">
        <v>105</v>
      </c>
      <c r="C5191" t="s">
        <v>10</v>
      </c>
      <c r="D5191"/>
      <c r="E5191" s="8"/>
      <c r="F5191"/>
      <c r="G5191">
        <f>SUM(Tabuľka9[[#This Row],[Predpokladané spotrebované množstvo 07-12/2022]]*Tabuľka9[[#This Row],[Cena MJ S  DPH]])</f>
        <v>0</v>
      </c>
      <c r="H5191" s="1">
        <v>45017000</v>
      </c>
      <c r="I5191" t="str">
        <f>_xlfn.XLOOKUP(Tabuľka9[[#This Row],[IČO]],Zlúčenie1[IČO],Zlúčenie1[zariadenie_short])</f>
        <v>Soš Bánoš</v>
      </c>
      <c r="J5191" t="str">
        <f>_xlfn.XLOOKUP(Tabuľka9[[#This Row],[IČO]],Zlúčenie1[IČO],Zlúčenie1[cis_obce.okres_skratka])</f>
        <v>BB</v>
      </c>
    </row>
    <row r="5192" spans="1:10" hidden="1" x14ac:dyDescent="0.25">
      <c r="A5192" t="s">
        <v>92</v>
      </c>
      <c r="B5192" t="s">
        <v>106</v>
      </c>
      <c r="C5192" t="s">
        <v>10</v>
      </c>
      <c r="D5192"/>
      <c r="E5192" s="8"/>
      <c r="F5192"/>
      <c r="G5192">
        <f>SUM(Tabuľka9[[#This Row],[Predpokladané spotrebované množstvo 07-12/2022]]*Tabuľka9[[#This Row],[Cena MJ S  DPH]])</f>
        <v>0</v>
      </c>
      <c r="H5192" s="1">
        <v>45017000</v>
      </c>
      <c r="I5192" t="str">
        <f>_xlfn.XLOOKUP(Tabuľka9[[#This Row],[IČO]],Zlúčenie1[IČO],Zlúčenie1[zariadenie_short])</f>
        <v>Soš Bánoš</v>
      </c>
      <c r="J5192" t="str">
        <f>_xlfn.XLOOKUP(Tabuľka9[[#This Row],[IČO]],Zlúčenie1[IČO],Zlúčenie1[cis_obce.okres_skratka])</f>
        <v>BB</v>
      </c>
    </row>
    <row r="5193" spans="1:10" hidden="1" x14ac:dyDescent="0.25">
      <c r="A5193" t="s">
        <v>92</v>
      </c>
      <c r="B5193" t="s">
        <v>107</v>
      </c>
      <c r="C5193" t="s">
        <v>10</v>
      </c>
      <c r="D5193"/>
      <c r="E5193" s="8"/>
      <c r="F5193"/>
      <c r="G5193">
        <f>SUM(Tabuľka9[[#This Row],[Predpokladané spotrebované množstvo 07-12/2022]]*Tabuľka9[[#This Row],[Cena MJ S  DPH]])</f>
        <v>0</v>
      </c>
      <c r="H5193" s="1">
        <v>45017000</v>
      </c>
      <c r="I5193" t="str">
        <f>_xlfn.XLOOKUP(Tabuľka9[[#This Row],[IČO]],Zlúčenie1[IČO],Zlúčenie1[zariadenie_short])</f>
        <v>Soš Bánoš</v>
      </c>
      <c r="J5193" t="str">
        <f>_xlfn.XLOOKUP(Tabuľka9[[#This Row],[IČO]],Zlúčenie1[IČO],Zlúčenie1[cis_obce.okres_skratka])</f>
        <v>BB</v>
      </c>
    </row>
    <row r="5194" spans="1:10" hidden="1" x14ac:dyDescent="0.25">
      <c r="A5194" t="s">
        <v>92</v>
      </c>
      <c r="B5194" t="s">
        <v>108</v>
      </c>
      <c r="C5194" t="s">
        <v>10</v>
      </c>
      <c r="D5194"/>
      <c r="E5194" s="8">
        <v>20</v>
      </c>
      <c r="F5194">
        <v>70</v>
      </c>
      <c r="G5194">
        <f>SUM(Tabuľka9[[#This Row],[Predpokladané spotrebované množstvo 07-12/2022]]*Tabuľka9[[#This Row],[Cena MJ S  DPH]])</f>
        <v>1400</v>
      </c>
      <c r="H5194" s="1">
        <v>45017000</v>
      </c>
      <c r="I5194" t="str">
        <f>_xlfn.XLOOKUP(Tabuľka9[[#This Row],[IČO]],Zlúčenie1[IČO],Zlúčenie1[zariadenie_short])</f>
        <v>Soš Bánoš</v>
      </c>
      <c r="J5194" t="str">
        <f>_xlfn.XLOOKUP(Tabuľka9[[#This Row],[IČO]],Zlúčenie1[IČO],Zlúčenie1[cis_obce.okres_skratka])</f>
        <v>BB</v>
      </c>
    </row>
    <row r="5195" spans="1:10" hidden="1" x14ac:dyDescent="0.25">
      <c r="A5195" t="s">
        <v>92</v>
      </c>
      <c r="B5195" t="s">
        <v>109</v>
      </c>
      <c r="C5195" t="s">
        <v>45</v>
      </c>
      <c r="D5195"/>
      <c r="E5195" s="8"/>
      <c r="F5195"/>
      <c r="G5195">
        <f>SUM(Tabuľka9[[#This Row],[Predpokladané spotrebované množstvo 07-12/2022]]*Tabuľka9[[#This Row],[Cena MJ S  DPH]])</f>
        <v>0</v>
      </c>
      <c r="H5195" s="1">
        <v>45017000</v>
      </c>
      <c r="I5195" t="str">
        <f>_xlfn.XLOOKUP(Tabuľka9[[#This Row],[IČO]],Zlúčenie1[IČO],Zlúčenie1[zariadenie_short])</f>
        <v>Soš Bánoš</v>
      </c>
      <c r="J5195" t="str">
        <f>_xlfn.XLOOKUP(Tabuľka9[[#This Row],[IČO]],Zlúčenie1[IČO],Zlúčenie1[cis_obce.okres_skratka])</f>
        <v>BB</v>
      </c>
    </row>
    <row r="5196" spans="1:10" hidden="1" x14ac:dyDescent="0.25">
      <c r="A5196" t="s">
        <v>92</v>
      </c>
      <c r="B5196" t="s">
        <v>110</v>
      </c>
      <c r="C5196" t="s">
        <v>10</v>
      </c>
      <c r="D5196"/>
      <c r="E5196" s="8"/>
      <c r="F5196"/>
      <c r="G5196">
        <f>SUM(Tabuľka9[[#This Row],[Predpokladané spotrebované množstvo 07-12/2022]]*Tabuľka9[[#This Row],[Cena MJ S  DPH]])</f>
        <v>0</v>
      </c>
      <c r="H5196" s="1">
        <v>45017000</v>
      </c>
      <c r="I5196" t="str">
        <f>_xlfn.XLOOKUP(Tabuľka9[[#This Row],[IČO]],Zlúčenie1[IČO],Zlúčenie1[zariadenie_short])</f>
        <v>Soš Bánoš</v>
      </c>
      <c r="J5196" t="str">
        <f>_xlfn.XLOOKUP(Tabuľka9[[#This Row],[IČO]],Zlúčenie1[IČO],Zlúčenie1[cis_obce.okres_skratka])</f>
        <v>BB</v>
      </c>
    </row>
    <row r="5197" spans="1:10" hidden="1" x14ac:dyDescent="0.25">
      <c r="A5197" t="s">
        <v>92</v>
      </c>
      <c r="B5197" t="s">
        <v>111</v>
      </c>
      <c r="C5197" t="s">
        <v>10</v>
      </c>
      <c r="D5197"/>
      <c r="E5197" s="8">
        <v>8.4</v>
      </c>
      <c r="F5197">
        <v>175</v>
      </c>
      <c r="G5197">
        <f>SUM(Tabuľka9[[#This Row],[Predpokladané spotrebované množstvo 07-12/2022]]*Tabuľka9[[#This Row],[Cena MJ S  DPH]])</f>
        <v>1470</v>
      </c>
      <c r="H5197" s="1">
        <v>45017000</v>
      </c>
      <c r="I5197" t="str">
        <f>_xlfn.XLOOKUP(Tabuľka9[[#This Row],[IČO]],Zlúčenie1[IČO],Zlúčenie1[zariadenie_short])</f>
        <v>Soš Bánoš</v>
      </c>
      <c r="J5197" t="str">
        <f>_xlfn.XLOOKUP(Tabuľka9[[#This Row],[IČO]],Zlúčenie1[IČO],Zlúčenie1[cis_obce.okres_skratka])</f>
        <v>BB</v>
      </c>
    </row>
    <row r="5198" spans="1:10" hidden="1" x14ac:dyDescent="0.25">
      <c r="A5198" t="s">
        <v>92</v>
      </c>
      <c r="B5198" t="s">
        <v>112</v>
      </c>
      <c r="C5198" t="s">
        <v>10</v>
      </c>
      <c r="D5198"/>
      <c r="E5198" s="8"/>
      <c r="F5198"/>
      <c r="G5198">
        <f>SUM(Tabuľka9[[#This Row],[Predpokladané spotrebované množstvo 07-12/2022]]*Tabuľka9[[#This Row],[Cena MJ S  DPH]])</f>
        <v>0</v>
      </c>
      <c r="H5198" s="1">
        <v>45017000</v>
      </c>
      <c r="I5198" t="str">
        <f>_xlfn.XLOOKUP(Tabuľka9[[#This Row],[IČO]],Zlúčenie1[IČO],Zlúčenie1[zariadenie_short])</f>
        <v>Soš Bánoš</v>
      </c>
      <c r="J5198" t="str">
        <f>_xlfn.XLOOKUP(Tabuľka9[[#This Row],[IČO]],Zlúčenie1[IČO],Zlúčenie1[cis_obce.okres_skratka])</f>
        <v>BB</v>
      </c>
    </row>
    <row r="5199" spans="1:10" hidden="1" x14ac:dyDescent="0.25">
      <c r="A5199" t="s">
        <v>92</v>
      </c>
      <c r="B5199" t="s">
        <v>113</v>
      </c>
      <c r="C5199" t="s">
        <v>10</v>
      </c>
      <c r="D5199"/>
      <c r="E5199" s="8"/>
      <c r="F5199"/>
      <c r="G5199">
        <f>SUM(Tabuľka9[[#This Row],[Predpokladané spotrebované množstvo 07-12/2022]]*Tabuľka9[[#This Row],[Cena MJ S  DPH]])</f>
        <v>0</v>
      </c>
      <c r="H5199" s="1">
        <v>45017000</v>
      </c>
      <c r="I5199" t="str">
        <f>_xlfn.XLOOKUP(Tabuľka9[[#This Row],[IČO]],Zlúčenie1[IČO],Zlúčenie1[zariadenie_short])</f>
        <v>Soš Bánoš</v>
      </c>
      <c r="J5199" t="str">
        <f>_xlfn.XLOOKUP(Tabuľka9[[#This Row],[IČO]],Zlúčenie1[IČO],Zlúčenie1[cis_obce.okres_skratka])</f>
        <v>BB</v>
      </c>
    </row>
    <row r="5200" spans="1:10" hidden="1" x14ac:dyDescent="0.25">
      <c r="A5200" t="s">
        <v>81</v>
      </c>
      <c r="B5200" t="s">
        <v>114</v>
      </c>
      <c r="C5200" t="s">
        <v>10</v>
      </c>
      <c r="D5200"/>
      <c r="E5200" s="8"/>
      <c r="F5200"/>
      <c r="G5200">
        <f>SUM(Tabuľka9[[#This Row],[Predpokladané spotrebované množstvo 07-12/2022]]*Tabuľka9[[#This Row],[Cena MJ S  DPH]])</f>
        <v>0</v>
      </c>
      <c r="H5200" s="1">
        <v>45017000</v>
      </c>
      <c r="I5200" t="str">
        <f>_xlfn.XLOOKUP(Tabuľka9[[#This Row],[IČO]],Zlúčenie1[IČO],Zlúčenie1[zariadenie_short])</f>
        <v>Soš Bánoš</v>
      </c>
      <c r="J5200" t="str">
        <f>_xlfn.XLOOKUP(Tabuľka9[[#This Row],[IČO]],Zlúčenie1[IČO],Zlúčenie1[cis_obce.okres_skratka])</f>
        <v>BB</v>
      </c>
    </row>
    <row r="5201" spans="1:10" hidden="1" x14ac:dyDescent="0.25">
      <c r="A5201" t="s">
        <v>81</v>
      </c>
      <c r="B5201" t="s">
        <v>115</v>
      </c>
      <c r="C5201" t="s">
        <v>10</v>
      </c>
      <c r="D5201"/>
      <c r="E5201" s="8"/>
      <c r="F5201"/>
      <c r="G5201">
        <f>SUM(Tabuľka9[[#This Row],[Predpokladané spotrebované množstvo 07-12/2022]]*Tabuľka9[[#This Row],[Cena MJ S  DPH]])</f>
        <v>0</v>
      </c>
      <c r="H5201" s="1">
        <v>45017000</v>
      </c>
      <c r="I5201" t="str">
        <f>_xlfn.XLOOKUP(Tabuľka9[[#This Row],[IČO]],Zlúčenie1[IČO],Zlúčenie1[zariadenie_short])</f>
        <v>Soš Bánoš</v>
      </c>
      <c r="J5201" t="str">
        <f>_xlfn.XLOOKUP(Tabuľka9[[#This Row],[IČO]],Zlúčenie1[IČO],Zlúčenie1[cis_obce.okres_skratka])</f>
        <v>BB</v>
      </c>
    </row>
    <row r="5202" spans="1:10" hidden="1" x14ac:dyDescent="0.25">
      <c r="A5202" t="s">
        <v>81</v>
      </c>
      <c r="B5202" t="s">
        <v>116</v>
      </c>
      <c r="C5202" t="s">
        <v>10</v>
      </c>
      <c r="D5202"/>
      <c r="E5202" s="8"/>
      <c r="F5202"/>
      <c r="G5202">
        <f>SUM(Tabuľka9[[#This Row],[Predpokladané spotrebované množstvo 07-12/2022]]*Tabuľka9[[#This Row],[Cena MJ S  DPH]])</f>
        <v>0</v>
      </c>
      <c r="H5202" s="1">
        <v>45017000</v>
      </c>
      <c r="I5202" t="str">
        <f>_xlfn.XLOOKUP(Tabuľka9[[#This Row],[IČO]],Zlúčenie1[IČO],Zlúčenie1[zariadenie_short])</f>
        <v>Soš Bánoš</v>
      </c>
      <c r="J5202" t="str">
        <f>_xlfn.XLOOKUP(Tabuľka9[[#This Row],[IČO]],Zlúčenie1[IČO],Zlúčenie1[cis_obce.okres_skratka])</f>
        <v>BB</v>
      </c>
    </row>
    <row r="5203" spans="1:10" hidden="1" x14ac:dyDescent="0.25">
      <c r="A5203" t="s">
        <v>81</v>
      </c>
      <c r="B5203" t="s">
        <v>117</v>
      </c>
      <c r="C5203" t="s">
        <v>10</v>
      </c>
      <c r="D5203"/>
      <c r="E5203" s="8"/>
      <c r="F5203"/>
      <c r="G5203">
        <f>SUM(Tabuľka9[[#This Row],[Predpokladané spotrebované množstvo 07-12/2022]]*Tabuľka9[[#This Row],[Cena MJ S  DPH]])</f>
        <v>0</v>
      </c>
      <c r="H5203" s="1">
        <v>45017000</v>
      </c>
      <c r="I5203" t="str">
        <f>_xlfn.XLOOKUP(Tabuľka9[[#This Row],[IČO]],Zlúčenie1[IČO],Zlúčenie1[zariadenie_short])</f>
        <v>Soš Bánoš</v>
      </c>
      <c r="J5203" t="str">
        <f>_xlfn.XLOOKUP(Tabuľka9[[#This Row],[IČO]],Zlúčenie1[IČO],Zlúčenie1[cis_obce.okres_skratka])</f>
        <v>BB</v>
      </c>
    </row>
    <row r="5204" spans="1:10" hidden="1" x14ac:dyDescent="0.25">
      <c r="A5204" t="s">
        <v>81</v>
      </c>
      <c r="B5204" t="s">
        <v>118</v>
      </c>
      <c r="C5204" t="s">
        <v>10</v>
      </c>
      <c r="D5204"/>
      <c r="E5204" s="8"/>
      <c r="F5204"/>
      <c r="G5204">
        <f>SUM(Tabuľka9[[#This Row],[Predpokladané spotrebované množstvo 07-12/2022]]*Tabuľka9[[#This Row],[Cena MJ S  DPH]])</f>
        <v>0</v>
      </c>
      <c r="H5204" s="1">
        <v>45017000</v>
      </c>
      <c r="I5204" t="str">
        <f>_xlfn.XLOOKUP(Tabuľka9[[#This Row],[IČO]],Zlúčenie1[IČO],Zlúčenie1[zariadenie_short])</f>
        <v>Soš Bánoš</v>
      </c>
      <c r="J5204" t="str">
        <f>_xlfn.XLOOKUP(Tabuľka9[[#This Row],[IČO]],Zlúčenie1[IČO],Zlúčenie1[cis_obce.okres_skratka])</f>
        <v>BB</v>
      </c>
    </row>
    <row r="5205" spans="1:10" hidden="1" x14ac:dyDescent="0.25">
      <c r="A5205" t="s">
        <v>81</v>
      </c>
      <c r="B5205" t="s">
        <v>119</v>
      </c>
      <c r="C5205" t="s">
        <v>10</v>
      </c>
      <c r="D5205"/>
      <c r="E5205" s="8"/>
      <c r="F5205"/>
      <c r="G5205">
        <f>SUM(Tabuľka9[[#This Row],[Predpokladané spotrebované množstvo 07-12/2022]]*Tabuľka9[[#This Row],[Cena MJ S  DPH]])</f>
        <v>0</v>
      </c>
      <c r="H5205" s="1">
        <v>45017000</v>
      </c>
      <c r="I5205" t="str">
        <f>_xlfn.XLOOKUP(Tabuľka9[[#This Row],[IČO]],Zlúčenie1[IČO],Zlúčenie1[zariadenie_short])</f>
        <v>Soš Bánoš</v>
      </c>
      <c r="J5205" t="str">
        <f>_xlfn.XLOOKUP(Tabuľka9[[#This Row],[IČO]],Zlúčenie1[IČO],Zlúčenie1[cis_obce.okres_skratka])</f>
        <v>BB</v>
      </c>
    </row>
    <row r="5206" spans="1:10" hidden="1" x14ac:dyDescent="0.25">
      <c r="A5206" t="s">
        <v>81</v>
      </c>
      <c r="B5206" t="s">
        <v>120</v>
      </c>
      <c r="C5206" t="s">
        <v>10</v>
      </c>
      <c r="D5206"/>
      <c r="E5206" s="8"/>
      <c r="F5206"/>
      <c r="G5206">
        <f>SUM(Tabuľka9[[#This Row],[Predpokladané spotrebované množstvo 07-12/2022]]*Tabuľka9[[#This Row],[Cena MJ S  DPH]])</f>
        <v>0</v>
      </c>
      <c r="H5206" s="1">
        <v>45017000</v>
      </c>
      <c r="I5206" t="str">
        <f>_xlfn.XLOOKUP(Tabuľka9[[#This Row],[IČO]],Zlúčenie1[IČO],Zlúčenie1[zariadenie_short])</f>
        <v>Soš Bánoš</v>
      </c>
      <c r="J5206" t="str">
        <f>_xlfn.XLOOKUP(Tabuľka9[[#This Row],[IČO]],Zlúčenie1[IČO],Zlúčenie1[cis_obce.okres_skratka])</f>
        <v>BB</v>
      </c>
    </row>
    <row r="5207" spans="1:10" hidden="1" x14ac:dyDescent="0.25">
      <c r="A5207" t="s">
        <v>81</v>
      </c>
      <c r="B5207" t="s">
        <v>121</v>
      </c>
      <c r="C5207" t="s">
        <v>10</v>
      </c>
      <c r="D5207"/>
      <c r="E5207" s="8"/>
      <c r="F5207"/>
      <c r="G5207">
        <f>SUM(Tabuľka9[[#This Row],[Predpokladané spotrebované množstvo 07-12/2022]]*Tabuľka9[[#This Row],[Cena MJ S  DPH]])</f>
        <v>0</v>
      </c>
      <c r="H5207" s="1">
        <v>45017000</v>
      </c>
      <c r="I5207" t="str">
        <f>_xlfn.XLOOKUP(Tabuľka9[[#This Row],[IČO]],Zlúčenie1[IČO],Zlúčenie1[zariadenie_short])</f>
        <v>Soš Bánoš</v>
      </c>
      <c r="J5207" t="str">
        <f>_xlfn.XLOOKUP(Tabuľka9[[#This Row],[IČO]],Zlúčenie1[IČO],Zlúčenie1[cis_obce.okres_skratka])</f>
        <v>BB</v>
      </c>
    </row>
    <row r="5208" spans="1:10" hidden="1" x14ac:dyDescent="0.25">
      <c r="A5208" t="s">
        <v>122</v>
      </c>
      <c r="B5208" t="s">
        <v>123</v>
      </c>
      <c r="C5208" t="s">
        <v>10</v>
      </c>
      <c r="D5208"/>
      <c r="E5208" s="8"/>
      <c r="F5208"/>
      <c r="G5208">
        <f>SUM(Tabuľka9[[#This Row],[Predpokladané spotrebované množstvo 07-12/2022]]*Tabuľka9[[#This Row],[Cena MJ S  DPH]])</f>
        <v>0</v>
      </c>
      <c r="H5208" s="1">
        <v>45017000</v>
      </c>
      <c r="I5208" t="str">
        <f>_xlfn.XLOOKUP(Tabuľka9[[#This Row],[IČO]],Zlúčenie1[IČO],Zlúčenie1[zariadenie_short])</f>
        <v>Soš Bánoš</v>
      </c>
      <c r="J5208" t="str">
        <f>_xlfn.XLOOKUP(Tabuľka9[[#This Row],[IČO]],Zlúčenie1[IČO],Zlúčenie1[cis_obce.okres_skratka])</f>
        <v>BB</v>
      </c>
    </row>
    <row r="5209" spans="1:10" hidden="1" x14ac:dyDescent="0.25">
      <c r="A5209" t="s">
        <v>122</v>
      </c>
      <c r="B5209" t="s">
        <v>124</v>
      </c>
      <c r="C5209" t="s">
        <v>10</v>
      </c>
      <c r="D5209"/>
      <c r="E5209" s="8"/>
      <c r="F5209"/>
      <c r="G5209">
        <f>SUM(Tabuľka9[[#This Row],[Predpokladané spotrebované množstvo 07-12/2022]]*Tabuľka9[[#This Row],[Cena MJ S  DPH]])</f>
        <v>0</v>
      </c>
      <c r="H5209" s="1">
        <v>45017000</v>
      </c>
      <c r="I5209" t="str">
        <f>_xlfn.XLOOKUP(Tabuľka9[[#This Row],[IČO]],Zlúčenie1[IČO],Zlúčenie1[zariadenie_short])</f>
        <v>Soš Bánoš</v>
      </c>
      <c r="J5209" t="str">
        <f>_xlfn.XLOOKUP(Tabuľka9[[#This Row],[IČO]],Zlúčenie1[IČO],Zlúčenie1[cis_obce.okres_skratka])</f>
        <v>BB</v>
      </c>
    </row>
    <row r="5210" spans="1:10" hidden="1" x14ac:dyDescent="0.25">
      <c r="A5210" t="s">
        <v>122</v>
      </c>
      <c r="B5210" t="s">
        <v>125</v>
      </c>
      <c r="C5210" t="s">
        <v>10</v>
      </c>
      <c r="D5210"/>
      <c r="E5210" s="8">
        <v>8.33</v>
      </c>
      <c r="F5210">
        <v>60</v>
      </c>
      <c r="G5210">
        <f>SUM(Tabuľka9[[#This Row],[Predpokladané spotrebované množstvo 07-12/2022]]*Tabuľka9[[#This Row],[Cena MJ S  DPH]])</f>
        <v>499.8</v>
      </c>
      <c r="H5210" s="1">
        <v>45017000</v>
      </c>
      <c r="I5210" t="str">
        <f>_xlfn.XLOOKUP(Tabuľka9[[#This Row],[IČO]],Zlúčenie1[IČO],Zlúčenie1[zariadenie_short])</f>
        <v>Soš Bánoš</v>
      </c>
      <c r="J5210" t="str">
        <f>_xlfn.XLOOKUP(Tabuľka9[[#This Row],[IČO]],Zlúčenie1[IČO],Zlúčenie1[cis_obce.okres_skratka])</f>
        <v>BB</v>
      </c>
    </row>
    <row r="5211" spans="1:10" hidden="1" x14ac:dyDescent="0.25">
      <c r="A5211" t="s">
        <v>122</v>
      </c>
      <c r="B5211" t="s">
        <v>127</v>
      </c>
      <c r="C5211" t="s">
        <v>10</v>
      </c>
      <c r="D5211"/>
      <c r="E5211" s="8"/>
      <c r="F5211"/>
      <c r="G5211">
        <f>SUM(Tabuľka9[[#This Row],[Predpokladané spotrebované množstvo 07-12/2022]]*Tabuľka9[[#This Row],[Cena MJ S  DPH]])</f>
        <v>0</v>
      </c>
      <c r="H5211" s="1">
        <v>45017000</v>
      </c>
      <c r="I5211" t="str">
        <f>_xlfn.XLOOKUP(Tabuľka9[[#This Row],[IČO]],Zlúčenie1[IČO],Zlúčenie1[zariadenie_short])</f>
        <v>Soš Bánoš</v>
      </c>
      <c r="J5211" t="str">
        <f>_xlfn.XLOOKUP(Tabuľka9[[#This Row],[IČO]],Zlúčenie1[IČO],Zlúčenie1[cis_obce.okres_skratka])</f>
        <v>BB</v>
      </c>
    </row>
    <row r="5212" spans="1:10" hidden="1" x14ac:dyDescent="0.25">
      <c r="A5212" t="s">
        <v>122</v>
      </c>
      <c r="B5212" t="s">
        <v>128</v>
      </c>
      <c r="C5212" t="s">
        <v>10</v>
      </c>
      <c r="D5212"/>
      <c r="E5212" s="8"/>
      <c r="F5212"/>
      <c r="G5212">
        <f>SUM(Tabuľka9[[#This Row],[Predpokladané spotrebované množstvo 07-12/2022]]*Tabuľka9[[#This Row],[Cena MJ S  DPH]])</f>
        <v>0</v>
      </c>
      <c r="H5212" s="1">
        <v>45017000</v>
      </c>
      <c r="I5212" t="str">
        <f>_xlfn.XLOOKUP(Tabuľka9[[#This Row],[IČO]],Zlúčenie1[IČO],Zlúčenie1[zariadenie_short])</f>
        <v>Soš Bánoš</v>
      </c>
      <c r="J5212" t="str">
        <f>_xlfn.XLOOKUP(Tabuľka9[[#This Row],[IČO]],Zlúčenie1[IČO],Zlúčenie1[cis_obce.okres_skratka])</f>
        <v>BB</v>
      </c>
    </row>
    <row r="5213" spans="1:10" hidden="1" x14ac:dyDescent="0.25">
      <c r="A5213" t="s">
        <v>122</v>
      </c>
      <c r="B5213" t="s">
        <v>129</v>
      </c>
      <c r="C5213" t="s">
        <v>10</v>
      </c>
      <c r="D5213"/>
      <c r="E5213" s="8"/>
      <c r="F5213"/>
      <c r="G5213">
        <f>SUM(Tabuľka9[[#This Row],[Predpokladané spotrebované množstvo 07-12/2022]]*Tabuľka9[[#This Row],[Cena MJ S  DPH]])</f>
        <v>0</v>
      </c>
      <c r="H5213" s="1">
        <v>45017000</v>
      </c>
      <c r="I5213" t="str">
        <f>_xlfn.XLOOKUP(Tabuľka9[[#This Row],[IČO]],Zlúčenie1[IČO],Zlúčenie1[zariadenie_short])</f>
        <v>Soš Bánoš</v>
      </c>
      <c r="J5213" t="str">
        <f>_xlfn.XLOOKUP(Tabuľka9[[#This Row],[IČO]],Zlúčenie1[IČO],Zlúčenie1[cis_obce.okres_skratka])</f>
        <v>BB</v>
      </c>
    </row>
    <row r="5214" spans="1:10" hidden="1" x14ac:dyDescent="0.25">
      <c r="A5214" t="s">
        <v>122</v>
      </c>
      <c r="B5214" t="s">
        <v>130</v>
      </c>
      <c r="C5214" t="s">
        <v>10</v>
      </c>
      <c r="D5214"/>
      <c r="E5214" s="8"/>
      <c r="F5214"/>
      <c r="G5214">
        <f>SUM(Tabuľka9[[#This Row],[Predpokladané spotrebované množstvo 07-12/2022]]*Tabuľka9[[#This Row],[Cena MJ S  DPH]])</f>
        <v>0</v>
      </c>
      <c r="H5214" s="1">
        <v>45017000</v>
      </c>
      <c r="I5214" t="str">
        <f>_xlfn.XLOOKUP(Tabuľka9[[#This Row],[IČO]],Zlúčenie1[IČO],Zlúčenie1[zariadenie_short])</f>
        <v>Soš Bánoš</v>
      </c>
      <c r="J5214" t="str">
        <f>_xlfn.XLOOKUP(Tabuľka9[[#This Row],[IČO]],Zlúčenie1[IČO],Zlúčenie1[cis_obce.okres_skratka])</f>
        <v>BB</v>
      </c>
    </row>
    <row r="5215" spans="1:10" hidden="1" x14ac:dyDescent="0.25">
      <c r="A5215" t="s">
        <v>122</v>
      </c>
      <c r="B5215" t="s">
        <v>131</v>
      </c>
      <c r="C5215" t="s">
        <v>10</v>
      </c>
      <c r="D5215"/>
      <c r="E5215" s="8"/>
      <c r="F5215"/>
      <c r="G5215">
        <f>SUM(Tabuľka9[[#This Row],[Predpokladané spotrebované množstvo 07-12/2022]]*Tabuľka9[[#This Row],[Cena MJ S  DPH]])</f>
        <v>0</v>
      </c>
      <c r="H5215" s="1">
        <v>45017000</v>
      </c>
      <c r="I5215" t="str">
        <f>_xlfn.XLOOKUP(Tabuľka9[[#This Row],[IČO]],Zlúčenie1[IČO],Zlúčenie1[zariadenie_short])</f>
        <v>Soš Bánoš</v>
      </c>
      <c r="J5215" t="str">
        <f>_xlfn.XLOOKUP(Tabuľka9[[#This Row],[IČO]],Zlúčenie1[IČO],Zlúčenie1[cis_obce.okres_skratka])</f>
        <v>BB</v>
      </c>
    </row>
    <row r="5216" spans="1:10" hidden="1" x14ac:dyDescent="0.25">
      <c r="A5216" t="s">
        <v>122</v>
      </c>
      <c r="B5216" t="s">
        <v>132</v>
      </c>
      <c r="C5216" t="s">
        <v>10</v>
      </c>
      <c r="D5216"/>
      <c r="E5216" s="8"/>
      <c r="F5216"/>
      <c r="G5216">
        <f>SUM(Tabuľka9[[#This Row],[Predpokladané spotrebované množstvo 07-12/2022]]*Tabuľka9[[#This Row],[Cena MJ S  DPH]])</f>
        <v>0</v>
      </c>
      <c r="H5216" s="1">
        <v>45017000</v>
      </c>
      <c r="I5216" t="str">
        <f>_xlfn.XLOOKUP(Tabuľka9[[#This Row],[IČO]],Zlúčenie1[IČO],Zlúčenie1[zariadenie_short])</f>
        <v>Soš Bánoš</v>
      </c>
      <c r="J5216" t="str">
        <f>_xlfn.XLOOKUP(Tabuľka9[[#This Row],[IČO]],Zlúčenie1[IČO],Zlúčenie1[cis_obce.okres_skratka])</f>
        <v>BB</v>
      </c>
    </row>
    <row r="5217" spans="1:10" hidden="1" x14ac:dyDescent="0.25">
      <c r="A5217" t="s">
        <v>122</v>
      </c>
      <c r="B5217" t="s">
        <v>134</v>
      </c>
      <c r="C5217" t="s">
        <v>10</v>
      </c>
      <c r="D5217"/>
      <c r="E5217" s="8"/>
      <c r="F5217"/>
      <c r="G5217">
        <f>SUM(Tabuľka9[[#This Row],[Predpokladané spotrebované množstvo 07-12/2022]]*Tabuľka9[[#This Row],[Cena MJ S  DPH]])</f>
        <v>0</v>
      </c>
      <c r="H5217" s="1">
        <v>45017000</v>
      </c>
      <c r="I5217" t="str">
        <f>_xlfn.XLOOKUP(Tabuľka9[[#This Row],[IČO]],Zlúčenie1[IČO],Zlúčenie1[zariadenie_short])</f>
        <v>Soš Bánoš</v>
      </c>
      <c r="J5217" t="str">
        <f>_xlfn.XLOOKUP(Tabuľka9[[#This Row],[IČO]],Zlúčenie1[IČO],Zlúčenie1[cis_obce.okres_skratka])</f>
        <v>BB</v>
      </c>
    </row>
    <row r="5218" spans="1:10" hidden="1" x14ac:dyDescent="0.25">
      <c r="A5218" t="s">
        <v>122</v>
      </c>
      <c r="B5218" t="s">
        <v>135</v>
      </c>
      <c r="C5218" t="s">
        <v>10</v>
      </c>
      <c r="D5218"/>
      <c r="E5218" s="8"/>
      <c r="F5218"/>
      <c r="G5218">
        <f>SUM(Tabuľka9[[#This Row],[Predpokladané spotrebované množstvo 07-12/2022]]*Tabuľka9[[#This Row],[Cena MJ S  DPH]])</f>
        <v>0</v>
      </c>
      <c r="H5218" s="1">
        <v>45017000</v>
      </c>
      <c r="I5218" t="str">
        <f>_xlfn.XLOOKUP(Tabuľka9[[#This Row],[IČO]],Zlúčenie1[IČO],Zlúčenie1[zariadenie_short])</f>
        <v>Soš Bánoš</v>
      </c>
      <c r="J5218" t="str">
        <f>_xlfn.XLOOKUP(Tabuľka9[[#This Row],[IČO]],Zlúčenie1[IČO],Zlúčenie1[cis_obce.okres_skratka])</f>
        <v>BB</v>
      </c>
    </row>
    <row r="5219" spans="1:10" hidden="1" x14ac:dyDescent="0.25">
      <c r="A5219" t="s">
        <v>122</v>
      </c>
      <c r="B5219" t="s">
        <v>136</v>
      </c>
      <c r="C5219" t="s">
        <v>10</v>
      </c>
      <c r="D5219"/>
      <c r="E5219" s="8"/>
      <c r="F5219"/>
      <c r="G5219">
        <f>SUM(Tabuľka9[[#This Row],[Predpokladané spotrebované množstvo 07-12/2022]]*Tabuľka9[[#This Row],[Cena MJ S  DPH]])</f>
        <v>0</v>
      </c>
      <c r="H5219" s="1">
        <v>45017000</v>
      </c>
      <c r="I5219" t="str">
        <f>_xlfn.XLOOKUP(Tabuľka9[[#This Row],[IČO]],Zlúčenie1[IČO],Zlúčenie1[zariadenie_short])</f>
        <v>Soš Bánoš</v>
      </c>
      <c r="J5219" t="str">
        <f>_xlfn.XLOOKUP(Tabuľka9[[#This Row],[IČO]],Zlúčenie1[IČO],Zlúčenie1[cis_obce.okres_skratka])</f>
        <v>BB</v>
      </c>
    </row>
    <row r="5220" spans="1:10" hidden="1" x14ac:dyDescent="0.25">
      <c r="A5220" t="s">
        <v>122</v>
      </c>
      <c r="B5220" t="s">
        <v>137</v>
      </c>
      <c r="C5220" t="s">
        <v>10</v>
      </c>
      <c r="D5220"/>
      <c r="E5220" s="8"/>
      <c r="F5220"/>
      <c r="G5220">
        <f>SUM(Tabuľka9[[#This Row],[Predpokladané spotrebované množstvo 07-12/2022]]*Tabuľka9[[#This Row],[Cena MJ S  DPH]])</f>
        <v>0</v>
      </c>
      <c r="H5220" s="1">
        <v>45017000</v>
      </c>
      <c r="I5220" t="str">
        <f>_xlfn.XLOOKUP(Tabuľka9[[#This Row],[IČO]],Zlúčenie1[IČO],Zlúčenie1[zariadenie_short])</f>
        <v>Soš Bánoš</v>
      </c>
      <c r="J5220" t="str">
        <f>_xlfn.XLOOKUP(Tabuľka9[[#This Row],[IČO]],Zlúčenie1[IČO],Zlúčenie1[cis_obce.okres_skratka])</f>
        <v>BB</v>
      </c>
    </row>
    <row r="5221" spans="1:10" hidden="1" x14ac:dyDescent="0.25">
      <c r="A5221" t="s">
        <v>122</v>
      </c>
      <c r="B5221" t="s">
        <v>138</v>
      </c>
      <c r="C5221" t="s">
        <v>10</v>
      </c>
      <c r="D5221"/>
      <c r="E5221" s="8"/>
      <c r="F5221"/>
      <c r="G5221">
        <f>SUM(Tabuľka9[[#This Row],[Predpokladané spotrebované množstvo 07-12/2022]]*Tabuľka9[[#This Row],[Cena MJ S  DPH]])</f>
        <v>0</v>
      </c>
      <c r="H5221" s="1">
        <v>45017000</v>
      </c>
      <c r="I5221" t="str">
        <f>_xlfn.XLOOKUP(Tabuľka9[[#This Row],[IČO]],Zlúčenie1[IČO],Zlúčenie1[zariadenie_short])</f>
        <v>Soš Bánoš</v>
      </c>
      <c r="J5221" t="str">
        <f>_xlfn.XLOOKUP(Tabuľka9[[#This Row],[IČO]],Zlúčenie1[IČO],Zlúčenie1[cis_obce.okres_skratka])</f>
        <v>BB</v>
      </c>
    </row>
    <row r="5222" spans="1:10" hidden="1" x14ac:dyDescent="0.25">
      <c r="A5222" t="s">
        <v>122</v>
      </c>
      <c r="B5222" t="s">
        <v>139</v>
      </c>
      <c r="C5222" t="s">
        <v>10</v>
      </c>
      <c r="D5222"/>
      <c r="E5222" s="8"/>
      <c r="F5222"/>
      <c r="G5222">
        <f>SUM(Tabuľka9[[#This Row],[Predpokladané spotrebované množstvo 07-12/2022]]*Tabuľka9[[#This Row],[Cena MJ S  DPH]])</f>
        <v>0</v>
      </c>
      <c r="H5222" s="1">
        <v>45017000</v>
      </c>
      <c r="I5222" t="str">
        <f>_xlfn.XLOOKUP(Tabuľka9[[#This Row],[IČO]],Zlúčenie1[IČO],Zlúčenie1[zariadenie_short])</f>
        <v>Soš Bánoš</v>
      </c>
      <c r="J5222" t="str">
        <f>_xlfn.XLOOKUP(Tabuľka9[[#This Row],[IČO]],Zlúčenie1[IČO],Zlúčenie1[cis_obce.okres_skratka])</f>
        <v>BB</v>
      </c>
    </row>
    <row r="5223" spans="1:10" hidden="1" x14ac:dyDescent="0.25">
      <c r="A5223" t="s">
        <v>122</v>
      </c>
      <c r="B5223" t="s">
        <v>140</v>
      </c>
      <c r="C5223" t="s">
        <v>10</v>
      </c>
      <c r="D5223"/>
      <c r="E5223" s="8"/>
      <c r="F5223"/>
      <c r="G5223">
        <f>SUM(Tabuľka9[[#This Row],[Predpokladané spotrebované množstvo 07-12/2022]]*Tabuľka9[[#This Row],[Cena MJ S  DPH]])</f>
        <v>0</v>
      </c>
      <c r="H5223" s="1">
        <v>45017000</v>
      </c>
      <c r="I5223" t="str">
        <f>_xlfn.XLOOKUP(Tabuľka9[[#This Row],[IČO]],Zlúčenie1[IČO],Zlúčenie1[zariadenie_short])</f>
        <v>Soš Bánoš</v>
      </c>
      <c r="J5223" t="str">
        <f>_xlfn.XLOOKUP(Tabuľka9[[#This Row],[IČO]],Zlúčenie1[IČO],Zlúčenie1[cis_obce.okres_skratka])</f>
        <v>BB</v>
      </c>
    </row>
    <row r="5224" spans="1:10" hidden="1" x14ac:dyDescent="0.25">
      <c r="A5224" t="s">
        <v>122</v>
      </c>
      <c r="B5224" t="s">
        <v>141</v>
      </c>
      <c r="C5224" t="s">
        <v>10</v>
      </c>
      <c r="D5224"/>
      <c r="E5224" s="8"/>
      <c r="F5224"/>
      <c r="G5224">
        <f>SUM(Tabuľka9[[#This Row],[Predpokladané spotrebované množstvo 07-12/2022]]*Tabuľka9[[#This Row],[Cena MJ S  DPH]])</f>
        <v>0</v>
      </c>
      <c r="H5224" s="1">
        <v>45017000</v>
      </c>
      <c r="I5224" t="str">
        <f>_xlfn.XLOOKUP(Tabuľka9[[#This Row],[IČO]],Zlúčenie1[IČO],Zlúčenie1[zariadenie_short])</f>
        <v>Soš Bánoš</v>
      </c>
      <c r="J5224" t="str">
        <f>_xlfn.XLOOKUP(Tabuľka9[[#This Row],[IČO]],Zlúčenie1[IČO],Zlúčenie1[cis_obce.okres_skratka])</f>
        <v>BB</v>
      </c>
    </row>
    <row r="5225" spans="1:10" hidden="1" x14ac:dyDescent="0.25">
      <c r="A5225" t="s">
        <v>122</v>
      </c>
      <c r="B5225" t="s">
        <v>142</v>
      </c>
      <c r="C5225" t="s">
        <v>10</v>
      </c>
      <c r="D5225"/>
      <c r="E5225" s="8"/>
      <c r="F5225"/>
      <c r="G5225">
        <f>SUM(Tabuľka9[[#This Row],[Predpokladané spotrebované množstvo 07-12/2022]]*Tabuľka9[[#This Row],[Cena MJ S  DPH]])</f>
        <v>0</v>
      </c>
      <c r="H5225" s="1">
        <v>45017000</v>
      </c>
      <c r="I5225" t="str">
        <f>_xlfn.XLOOKUP(Tabuľka9[[#This Row],[IČO]],Zlúčenie1[IČO],Zlúčenie1[zariadenie_short])</f>
        <v>Soš Bánoš</v>
      </c>
      <c r="J5225" t="str">
        <f>_xlfn.XLOOKUP(Tabuľka9[[#This Row],[IČO]],Zlúčenie1[IČO],Zlúčenie1[cis_obce.okres_skratka])</f>
        <v>BB</v>
      </c>
    </row>
    <row r="5226" spans="1:10" hidden="1" x14ac:dyDescent="0.25">
      <c r="A5226" t="s">
        <v>122</v>
      </c>
      <c r="B5226" t="s">
        <v>143</v>
      </c>
      <c r="C5226" t="s">
        <v>10</v>
      </c>
      <c r="D5226"/>
      <c r="E5226" s="8"/>
      <c r="F5226"/>
      <c r="G5226">
        <f>SUM(Tabuľka9[[#This Row],[Predpokladané spotrebované množstvo 07-12/2022]]*Tabuľka9[[#This Row],[Cena MJ S  DPH]])</f>
        <v>0</v>
      </c>
      <c r="H5226" s="1">
        <v>45017000</v>
      </c>
      <c r="I5226" t="str">
        <f>_xlfn.XLOOKUP(Tabuľka9[[#This Row],[IČO]],Zlúčenie1[IČO],Zlúčenie1[zariadenie_short])</f>
        <v>Soš Bánoš</v>
      </c>
      <c r="J5226" t="str">
        <f>_xlfn.XLOOKUP(Tabuľka9[[#This Row],[IČO]],Zlúčenie1[IČO],Zlúčenie1[cis_obce.okres_skratka])</f>
        <v>BB</v>
      </c>
    </row>
    <row r="5227" spans="1:10" hidden="1" x14ac:dyDescent="0.25">
      <c r="A5227" t="s">
        <v>122</v>
      </c>
      <c r="B5227" t="s">
        <v>144</v>
      </c>
      <c r="C5227" t="s">
        <v>10</v>
      </c>
      <c r="D5227"/>
      <c r="E5227" s="8"/>
      <c r="F5227"/>
      <c r="G5227">
        <f>SUM(Tabuľka9[[#This Row],[Predpokladané spotrebované množstvo 07-12/2022]]*Tabuľka9[[#This Row],[Cena MJ S  DPH]])</f>
        <v>0</v>
      </c>
      <c r="H5227" s="1">
        <v>45017000</v>
      </c>
      <c r="I5227" t="str">
        <f>_xlfn.XLOOKUP(Tabuľka9[[#This Row],[IČO]],Zlúčenie1[IČO],Zlúčenie1[zariadenie_short])</f>
        <v>Soš Bánoš</v>
      </c>
      <c r="J5227" t="str">
        <f>_xlfn.XLOOKUP(Tabuľka9[[#This Row],[IČO]],Zlúčenie1[IČO],Zlúčenie1[cis_obce.okres_skratka])</f>
        <v>BB</v>
      </c>
    </row>
    <row r="5228" spans="1:10" hidden="1" x14ac:dyDescent="0.25">
      <c r="A5228" t="s">
        <v>122</v>
      </c>
      <c r="B5228" t="s">
        <v>145</v>
      </c>
      <c r="C5228" t="s">
        <v>10</v>
      </c>
      <c r="D5228"/>
      <c r="E5228" s="8"/>
      <c r="F5228"/>
      <c r="G5228">
        <f>SUM(Tabuľka9[[#This Row],[Predpokladané spotrebované množstvo 07-12/2022]]*Tabuľka9[[#This Row],[Cena MJ S  DPH]])</f>
        <v>0</v>
      </c>
      <c r="H5228" s="1">
        <v>45017000</v>
      </c>
      <c r="I5228" t="str">
        <f>_xlfn.XLOOKUP(Tabuľka9[[#This Row],[IČO]],Zlúčenie1[IČO],Zlúčenie1[zariadenie_short])</f>
        <v>Soš Bánoš</v>
      </c>
      <c r="J5228" t="str">
        <f>_xlfn.XLOOKUP(Tabuľka9[[#This Row],[IČO]],Zlúčenie1[IČO],Zlúčenie1[cis_obce.okres_skratka])</f>
        <v>BB</v>
      </c>
    </row>
    <row r="5229" spans="1:10" hidden="1" x14ac:dyDescent="0.25">
      <c r="A5229" t="s">
        <v>122</v>
      </c>
      <c r="B5229" t="s">
        <v>146</v>
      </c>
      <c r="C5229" t="s">
        <v>10</v>
      </c>
      <c r="D5229"/>
      <c r="E5229" s="8"/>
      <c r="F5229"/>
      <c r="G5229">
        <f>SUM(Tabuľka9[[#This Row],[Predpokladané spotrebované množstvo 07-12/2022]]*Tabuľka9[[#This Row],[Cena MJ S  DPH]])</f>
        <v>0</v>
      </c>
      <c r="H5229" s="1">
        <v>45017000</v>
      </c>
      <c r="I5229" t="str">
        <f>_xlfn.XLOOKUP(Tabuľka9[[#This Row],[IČO]],Zlúčenie1[IČO],Zlúčenie1[zariadenie_short])</f>
        <v>Soš Bánoš</v>
      </c>
      <c r="J5229" t="str">
        <f>_xlfn.XLOOKUP(Tabuľka9[[#This Row],[IČO]],Zlúčenie1[IČO],Zlúčenie1[cis_obce.okres_skratka])</f>
        <v>BB</v>
      </c>
    </row>
    <row r="5230" spans="1:10" hidden="1" x14ac:dyDescent="0.25">
      <c r="A5230" t="s">
        <v>122</v>
      </c>
      <c r="B5230" t="s">
        <v>147</v>
      </c>
      <c r="C5230" t="s">
        <v>10</v>
      </c>
      <c r="D5230"/>
      <c r="E5230" s="8"/>
      <c r="F5230"/>
      <c r="G5230">
        <f>SUM(Tabuľka9[[#This Row],[Predpokladané spotrebované množstvo 07-12/2022]]*Tabuľka9[[#This Row],[Cena MJ S  DPH]])</f>
        <v>0</v>
      </c>
      <c r="H5230" s="1">
        <v>45017000</v>
      </c>
      <c r="I5230" t="str">
        <f>_xlfn.XLOOKUP(Tabuľka9[[#This Row],[IČO]],Zlúčenie1[IČO],Zlúčenie1[zariadenie_short])</f>
        <v>Soš Bánoš</v>
      </c>
      <c r="J5230" t="str">
        <f>_xlfn.XLOOKUP(Tabuľka9[[#This Row],[IČO]],Zlúčenie1[IČO],Zlúčenie1[cis_obce.okres_skratka])</f>
        <v>BB</v>
      </c>
    </row>
    <row r="5231" spans="1:10" hidden="1" x14ac:dyDescent="0.25">
      <c r="A5231" t="s">
        <v>122</v>
      </c>
      <c r="B5231" t="s">
        <v>148</v>
      </c>
      <c r="C5231" t="s">
        <v>10</v>
      </c>
      <c r="D5231"/>
      <c r="E5231" s="8"/>
      <c r="F5231"/>
      <c r="G5231">
        <f>SUM(Tabuľka9[[#This Row],[Predpokladané spotrebované množstvo 07-12/2022]]*Tabuľka9[[#This Row],[Cena MJ S  DPH]])</f>
        <v>0</v>
      </c>
      <c r="H5231" s="1">
        <v>45017000</v>
      </c>
      <c r="I5231" t="str">
        <f>_xlfn.XLOOKUP(Tabuľka9[[#This Row],[IČO]],Zlúčenie1[IČO],Zlúčenie1[zariadenie_short])</f>
        <v>Soš Bánoš</v>
      </c>
      <c r="J5231" t="str">
        <f>_xlfn.XLOOKUP(Tabuľka9[[#This Row],[IČO]],Zlúčenie1[IČO],Zlúčenie1[cis_obce.okres_skratka])</f>
        <v>BB</v>
      </c>
    </row>
    <row r="5232" spans="1:10" hidden="1" x14ac:dyDescent="0.25">
      <c r="A5232" t="s">
        <v>122</v>
      </c>
      <c r="B5232" t="s">
        <v>149</v>
      </c>
      <c r="C5232" t="s">
        <v>10</v>
      </c>
      <c r="D5232"/>
      <c r="E5232" s="8"/>
      <c r="F5232"/>
      <c r="G5232">
        <f>SUM(Tabuľka9[[#This Row],[Predpokladané spotrebované množstvo 07-12/2022]]*Tabuľka9[[#This Row],[Cena MJ S  DPH]])</f>
        <v>0</v>
      </c>
      <c r="H5232" s="1">
        <v>45017000</v>
      </c>
      <c r="I5232" t="str">
        <f>_xlfn.XLOOKUP(Tabuľka9[[#This Row],[IČO]],Zlúčenie1[IČO],Zlúčenie1[zariadenie_short])</f>
        <v>Soš Bánoš</v>
      </c>
      <c r="J5232" t="str">
        <f>_xlfn.XLOOKUP(Tabuľka9[[#This Row],[IČO]],Zlúčenie1[IČO],Zlúčenie1[cis_obce.okres_skratka])</f>
        <v>BB</v>
      </c>
    </row>
    <row r="5233" spans="1:10" hidden="1" x14ac:dyDescent="0.25">
      <c r="A5233" t="s">
        <v>122</v>
      </c>
      <c r="B5233" t="s">
        <v>150</v>
      </c>
      <c r="C5233" t="s">
        <v>10</v>
      </c>
      <c r="D5233"/>
      <c r="E5233" s="8"/>
      <c r="F5233"/>
      <c r="G5233">
        <f>SUM(Tabuľka9[[#This Row],[Predpokladané spotrebované množstvo 07-12/2022]]*Tabuľka9[[#This Row],[Cena MJ S  DPH]])</f>
        <v>0</v>
      </c>
      <c r="H5233" s="1">
        <v>45017000</v>
      </c>
      <c r="I5233" t="str">
        <f>_xlfn.XLOOKUP(Tabuľka9[[#This Row],[IČO]],Zlúčenie1[IČO],Zlúčenie1[zariadenie_short])</f>
        <v>Soš Bánoš</v>
      </c>
      <c r="J5233" t="str">
        <f>_xlfn.XLOOKUP(Tabuľka9[[#This Row],[IČO]],Zlúčenie1[IČO],Zlúčenie1[cis_obce.okres_skratka])</f>
        <v>BB</v>
      </c>
    </row>
    <row r="5234" spans="1:10" hidden="1" x14ac:dyDescent="0.25">
      <c r="A5234" t="s">
        <v>122</v>
      </c>
      <c r="B5234" t="s">
        <v>151</v>
      </c>
      <c r="C5234" t="s">
        <v>10</v>
      </c>
      <c r="D5234"/>
      <c r="E5234" s="8"/>
      <c r="F5234"/>
      <c r="G5234">
        <f>SUM(Tabuľka9[[#This Row],[Predpokladané spotrebované množstvo 07-12/2022]]*Tabuľka9[[#This Row],[Cena MJ S  DPH]])</f>
        <v>0</v>
      </c>
      <c r="H5234" s="1">
        <v>45017000</v>
      </c>
      <c r="I5234" t="str">
        <f>_xlfn.XLOOKUP(Tabuľka9[[#This Row],[IČO]],Zlúčenie1[IČO],Zlúčenie1[zariadenie_short])</f>
        <v>Soš Bánoš</v>
      </c>
      <c r="J5234" t="str">
        <f>_xlfn.XLOOKUP(Tabuľka9[[#This Row],[IČO]],Zlúčenie1[IČO],Zlúčenie1[cis_obce.okres_skratka])</f>
        <v>BB</v>
      </c>
    </row>
    <row r="5235" spans="1:10" hidden="1" x14ac:dyDescent="0.25">
      <c r="A5235" t="s">
        <v>122</v>
      </c>
      <c r="B5235" t="s">
        <v>152</v>
      </c>
      <c r="C5235" t="s">
        <v>10</v>
      </c>
      <c r="D5235"/>
      <c r="E5235" s="8"/>
      <c r="F5235"/>
      <c r="G5235">
        <f>SUM(Tabuľka9[[#This Row],[Predpokladané spotrebované množstvo 07-12/2022]]*Tabuľka9[[#This Row],[Cena MJ S  DPH]])</f>
        <v>0</v>
      </c>
      <c r="H5235" s="1">
        <v>45017000</v>
      </c>
      <c r="I5235" t="str">
        <f>_xlfn.XLOOKUP(Tabuľka9[[#This Row],[IČO]],Zlúčenie1[IČO],Zlúčenie1[zariadenie_short])</f>
        <v>Soš Bánoš</v>
      </c>
      <c r="J5235" t="str">
        <f>_xlfn.XLOOKUP(Tabuľka9[[#This Row],[IČO]],Zlúčenie1[IČO],Zlúčenie1[cis_obce.okres_skratka])</f>
        <v>BB</v>
      </c>
    </row>
    <row r="5236" spans="1:10" hidden="1" x14ac:dyDescent="0.25">
      <c r="A5236" t="s">
        <v>122</v>
      </c>
      <c r="B5236" t="s">
        <v>153</v>
      </c>
      <c r="C5236" t="s">
        <v>10</v>
      </c>
      <c r="D5236"/>
      <c r="E5236" s="8"/>
      <c r="F5236"/>
      <c r="G5236">
        <f>SUM(Tabuľka9[[#This Row],[Predpokladané spotrebované množstvo 07-12/2022]]*Tabuľka9[[#This Row],[Cena MJ S  DPH]])</f>
        <v>0</v>
      </c>
      <c r="H5236" s="1">
        <v>45017000</v>
      </c>
      <c r="I5236" t="str">
        <f>_xlfn.XLOOKUP(Tabuľka9[[#This Row],[IČO]],Zlúčenie1[IČO],Zlúčenie1[zariadenie_short])</f>
        <v>Soš Bánoš</v>
      </c>
      <c r="J5236" t="str">
        <f>_xlfn.XLOOKUP(Tabuľka9[[#This Row],[IČO]],Zlúčenie1[IČO],Zlúčenie1[cis_obce.okres_skratka])</f>
        <v>BB</v>
      </c>
    </row>
    <row r="5237" spans="1:10" hidden="1" x14ac:dyDescent="0.25">
      <c r="A5237" t="s">
        <v>122</v>
      </c>
      <c r="B5237" t="s">
        <v>154</v>
      </c>
      <c r="C5237" t="s">
        <v>10</v>
      </c>
      <c r="D5237"/>
      <c r="E5237" s="8">
        <v>3.99</v>
      </c>
      <c r="F5237">
        <v>60</v>
      </c>
      <c r="G5237">
        <f>SUM(Tabuľka9[[#This Row],[Predpokladané spotrebované množstvo 07-12/2022]]*Tabuľka9[[#This Row],[Cena MJ S  DPH]])</f>
        <v>239.4</v>
      </c>
      <c r="H5237" s="1">
        <v>45017000</v>
      </c>
      <c r="I5237" t="str">
        <f>_xlfn.XLOOKUP(Tabuľka9[[#This Row],[IČO]],Zlúčenie1[IČO],Zlúčenie1[zariadenie_short])</f>
        <v>Soš Bánoš</v>
      </c>
      <c r="J5237" t="str">
        <f>_xlfn.XLOOKUP(Tabuľka9[[#This Row],[IČO]],Zlúčenie1[IČO],Zlúčenie1[cis_obce.okres_skratka])</f>
        <v>BB</v>
      </c>
    </row>
    <row r="5238" spans="1:10" hidden="1" x14ac:dyDescent="0.25">
      <c r="A5238" t="s">
        <v>122</v>
      </c>
      <c r="B5238" t="s">
        <v>155</v>
      </c>
      <c r="C5238" t="s">
        <v>10</v>
      </c>
      <c r="D5238"/>
      <c r="E5238" s="8"/>
      <c r="F5238"/>
      <c r="G5238">
        <f>SUM(Tabuľka9[[#This Row],[Predpokladané spotrebované množstvo 07-12/2022]]*Tabuľka9[[#This Row],[Cena MJ S  DPH]])</f>
        <v>0</v>
      </c>
      <c r="H5238" s="1">
        <v>45017000</v>
      </c>
      <c r="I5238" t="str">
        <f>_xlfn.XLOOKUP(Tabuľka9[[#This Row],[IČO]],Zlúčenie1[IČO],Zlúčenie1[zariadenie_short])</f>
        <v>Soš Bánoš</v>
      </c>
      <c r="J5238" t="str">
        <f>_xlfn.XLOOKUP(Tabuľka9[[#This Row],[IČO]],Zlúčenie1[IČO],Zlúčenie1[cis_obce.okres_skratka])</f>
        <v>BB</v>
      </c>
    </row>
    <row r="5239" spans="1:10" hidden="1" x14ac:dyDescent="0.25">
      <c r="A5239" t="s">
        <v>122</v>
      </c>
      <c r="B5239" t="s">
        <v>156</v>
      </c>
      <c r="C5239" t="s">
        <v>10</v>
      </c>
      <c r="D5239"/>
      <c r="E5239" s="8">
        <v>5</v>
      </c>
      <c r="F5239">
        <v>30</v>
      </c>
      <c r="G5239">
        <f>SUM(Tabuľka9[[#This Row],[Predpokladané spotrebované množstvo 07-12/2022]]*Tabuľka9[[#This Row],[Cena MJ S  DPH]])</f>
        <v>150</v>
      </c>
      <c r="H5239" s="1">
        <v>45017000</v>
      </c>
      <c r="I5239" t="str">
        <f>_xlfn.XLOOKUP(Tabuľka9[[#This Row],[IČO]],Zlúčenie1[IČO],Zlúčenie1[zariadenie_short])</f>
        <v>Soš Bánoš</v>
      </c>
      <c r="J5239" t="str">
        <f>_xlfn.XLOOKUP(Tabuľka9[[#This Row],[IČO]],Zlúčenie1[IČO],Zlúčenie1[cis_obce.okres_skratka])</f>
        <v>BB</v>
      </c>
    </row>
    <row r="5240" spans="1:10" hidden="1" x14ac:dyDescent="0.25">
      <c r="A5240" t="s">
        <v>122</v>
      </c>
      <c r="B5240" t="s">
        <v>157</v>
      </c>
      <c r="C5240" t="s">
        <v>10</v>
      </c>
      <c r="D5240"/>
      <c r="E5240" s="8"/>
      <c r="F5240"/>
      <c r="G5240">
        <f>SUM(Tabuľka9[[#This Row],[Predpokladané spotrebované množstvo 07-12/2022]]*Tabuľka9[[#This Row],[Cena MJ S  DPH]])</f>
        <v>0</v>
      </c>
      <c r="H5240" s="1">
        <v>45017000</v>
      </c>
      <c r="I5240" t="str">
        <f>_xlfn.XLOOKUP(Tabuľka9[[#This Row],[IČO]],Zlúčenie1[IČO],Zlúčenie1[zariadenie_short])</f>
        <v>Soš Bánoš</v>
      </c>
      <c r="J5240" t="str">
        <f>_xlfn.XLOOKUP(Tabuľka9[[#This Row],[IČO]],Zlúčenie1[IČO],Zlúčenie1[cis_obce.okres_skratka])</f>
        <v>BB</v>
      </c>
    </row>
    <row r="5241" spans="1:10" hidden="1" x14ac:dyDescent="0.25">
      <c r="A5241" t="s">
        <v>122</v>
      </c>
      <c r="B5241" t="s">
        <v>158</v>
      </c>
      <c r="C5241" t="s">
        <v>10</v>
      </c>
      <c r="D5241"/>
      <c r="E5241" s="8"/>
      <c r="F5241"/>
      <c r="G5241">
        <f>SUM(Tabuľka9[[#This Row],[Predpokladané spotrebované množstvo 07-12/2022]]*Tabuľka9[[#This Row],[Cena MJ S  DPH]])</f>
        <v>0</v>
      </c>
      <c r="H5241" s="1">
        <v>45017000</v>
      </c>
      <c r="I5241" t="str">
        <f>_xlfn.XLOOKUP(Tabuľka9[[#This Row],[IČO]],Zlúčenie1[IČO],Zlúčenie1[zariadenie_short])</f>
        <v>Soš Bánoš</v>
      </c>
      <c r="J5241" t="str">
        <f>_xlfn.XLOOKUP(Tabuľka9[[#This Row],[IČO]],Zlúčenie1[IČO],Zlúčenie1[cis_obce.okres_skratka])</f>
        <v>BB</v>
      </c>
    </row>
    <row r="5242" spans="1:10" hidden="1" x14ac:dyDescent="0.25">
      <c r="A5242" t="s">
        <v>122</v>
      </c>
      <c r="B5242" t="s">
        <v>159</v>
      </c>
      <c r="C5242" t="s">
        <v>10</v>
      </c>
      <c r="D5242"/>
      <c r="E5242" s="8"/>
      <c r="F5242"/>
      <c r="G5242">
        <f>SUM(Tabuľka9[[#This Row],[Predpokladané spotrebované množstvo 07-12/2022]]*Tabuľka9[[#This Row],[Cena MJ S  DPH]])</f>
        <v>0</v>
      </c>
      <c r="H5242" s="1">
        <v>45017000</v>
      </c>
      <c r="I5242" t="str">
        <f>_xlfn.XLOOKUP(Tabuľka9[[#This Row],[IČO]],Zlúčenie1[IČO],Zlúčenie1[zariadenie_short])</f>
        <v>Soš Bánoš</v>
      </c>
      <c r="J5242" t="str">
        <f>_xlfn.XLOOKUP(Tabuľka9[[#This Row],[IČO]],Zlúčenie1[IČO],Zlúčenie1[cis_obce.okres_skratka])</f>
        <v>BB</v>
      </c>
    </row>
    <row r="5243" spans="1:10" hidden="1" x14ac:dyDescent="0.25">
      <c r="A5243" t="s">
        <v>122</v>
      </c>
      <c r="B5243" t="s">
        <v>160</v>
      </c>
      <c r="C5243" t="s">
        <v>10</v>
      </c>
      <c r="D5243"/>
      <c r="E5243" s="8"/>
      <c r="F5243"/>
      <c r="G5243">
        <f>SUM(Tabuľka9[[#This Row],[Predpokladané spotrebované množstvo 07-12/2022]]*Tabuľka9[[#This Row],[Cena MJ S  DPH]])</f>
        <v>0</v>
      </c>
      <c r="H5243" s="1">
        <v>45017000</v>
      </c>
      <c r="I5243" t="str">
        <f>_xlfn.XLOOKUP(Tabuľka9[[#This Row],[IČO]],Zlúčenie1[IČO],Zlúčenie1[zariadenie_short])</f>
        <v>Soš Bánoš</v>
      </c>
      <c r="J5243" t="str">
        <f>_xlfn.XLOOKUP(Tabuľka9[[#This Row],[IČO]],Zlúčenie1[IČO],Zlúčenie1[cis_obce.okres_skratka])</f>
        <v>BB</v>
      </c>
    </row>
    <row r="5244" spans="1:10" hidden="1" x14ac:dyDescent="0.25">
      <c r="A5244" t="s">
        <v>122</v>
      </c>
      <c r="B5244" t="s">
        <v>161</v>
      </c>
      <c r="C5244" t="s">
        <v>10</v>
      </c>
      <c r="D5244"/>
      <c r="E5244" s="8"/>
      <c r="F5244"/>
      <c r="G5244">
        <f>SUM(Tabuľka9[[#This Row],[Predpokladané spotrebované množstvo 07-12/2022]]*Tabuľka9[[#This Row],[Cena MJ S  DPH]])</f>
        <v>0</v>
      </c>
      <c r="H5244" s="1">
        <v>45017000</v>
      </c>
      <c r="I5244" t="str">
        <f>_xlfn.XLOOKUP(Tabuľka9[[#This Row],[IČO]],Zlúčenie1[IČO],Zlúčenie1[zariadenie_short])</f>
        <v>Soš Bánoš</v>
      </c>
      <c r="J5244" t="str">
        <f>_xlfn.XLOOKUP(Tabuľka9[[#This Row],[IČO]],Zlúčenie1[IČO],Zlúčenie1[cis_obce.okres_skratka])</f>
        <v>BB</v>
      </c>
    </row>
    <row r="5245" spans="1:10" hidden="1" x14ac:dyDescent="0.25">
      <c r="A5245" t="s">
        <v>122</v>
      </c>
      <c r="B5245" t="s">
        <v>162</v>
      </c>
      <c r="C5245" t="s">
        <v>10</v>
      </c>
      <c r="D5245"/>
      <c r="E5245" s="8"/>
      <c r="F5245"/>
      <c r="G5245">
        <f>SUM(Tabuľka9[[#This Row],[Predpokladané spotrebované množstvo 07-12/2022]]*Tabuľka9[[#This Row],[Cena MJ S  DPH]])</f>
        <v>0</v>
      </c>
      <c r="H5245" s="1">
        <v>45017000</v>
      </c>
      <c r="I5245" t="str">
        <f>_xlfn.XLOOKUP(Tabuľka9[[#This Row],[IČO]],Zlúčenie1[IČO],Zlúčenie1[zariadenie_short])</f>
        <v>Soš Bánoš</v>
      </c>
      <c r="J5245" t="str">
        <f>_xlfn.XLOOKUP(Tabuľka9[[#This Row],[IČO]],Zlúčenie1[IČO],Zlúčenie1[cis_obce.okres_skratka])</f>
        <v>BB</v>
      </c>
    </row>
    <row r="5246" spans="1:10" hidden="1" x14ac:dyDescent="0.25">
      <c r="A5246" t="s">
        <v>122</v>
      </c>
      <c r="B5246" t="s">
        <v>163</v>
      </c>
      <c r="C5246" t="s">
        <v>10</v>
      </c>
      <c r="D5246"/>
      <c r="E5246" s="8"/>
      <c r="F5246"/>
      <c r="G5246">
        <f>SUM(Tabuľka9[[#This Row],[Predpokladané spotrebované množstvo 07-12/2022]]*Tabuľka9[[#This Row],[Cena MJ S  DPH]])</f>
        <v>0</v>
      </c>
      <c r="H5246" s="1">
        <v>45017000</v>
      </c>
      <c r="I5246" t="str">
        <f>_xlfn.XLOOKUP(Tabuľka9[[#This Row],[IČO]],Zlúčenie1[IČO],Zlúčenie1[zariadenie_short])</f>
        <v>Soš Bánoš</v>
      </c>
      <c r="J5246" t="str">
        <f>_xlfn.XLOOKUP(Tabuľka9[[#This Row],[IČO]],Zlúčenie1[IČO],Zlúčenie1[cis_obce.okres_skratka])</f>
        <v>BB</v>
      </c>
    </row>
    <row r="5247" spans="1:10" hidden="1" x14ac:dyDescent="0.25">
      <c r="A5247" t="s">
        <v>122</v>
      </c>
      <c r="B5247" t="s">
        <v>164</v>
      </c>
      <c r="C5247" t="s">
        <v>10</v>
      </c>
      <c r="D5247"/>
      <c r="E5247" s="8"/>
      <c r="F5247"/>
      <c r="G5247">
        <f>SUM(Tabuľka9[[#This Row],[Predpokladané spotrebované množstvo 07-12/2022]]*Tabuľka9[[#This Row],[Cena MJ S  DPH]])</f>
        <v>0</v>
      </c>
      <c r="H5247" s="1">
        <v>45017000</v>
      </c>
      <c r="I5247" t="str">
        <f>_xlfn.XLOOKUP(Tabuľka9[[#This Row],[IČO]],Zlúčenie1[IČO],Zlúčenie1[zariadenie_short])</f>
        <v>Soš Bánoš</v>
      </c>
      <c r="J5247" t="str">
        <f>_xlfn.XLOOKUP(Tabuľka9[[#This Row],[IČO]],Zlúčenie1[IČO],Zlúčenie1[cis_obce.okres_skratka])</f>
        <v>BB</v>
      </c>
    </row>
    <row r="5248" spans="1:10" hidden="1" x14ac:dyDescent="0.25">
      <c r="A5248" t="s">
        <v>122</v>
      </c>
      <c r="B5248" t="s">
        <v>165</v>
      </c>
      <c r="C5248" t="s">
        <v>10</v>
      </c>
      <c r="D5248"/>
      <c r="E5248" s="8"/>
      <c r="F5248"/>
      <c r="G5248">
        <f>SUM(Tabuľka9[[#This Row],[Predpokladané spotrebované množstvo 07-12/2022]]*Tabuľka9[[#This Row],[Cena MJ S  DPH]])</f>
        <v>0</v>
      </c>
      <c r="H5248" s="1">
        <v>45017000</v>
      </c>
      <c r="I5248" t="str">
        <f>_xlfn.XLOOKUP(Tabuľka9[[#This Row],[IČO]],Zlúčenie1[IČO],Zlúčenie1[zariadenie_short])</f>
        <v>Soš Bánoš</v>
      </c>
      <c r="J5248" t="str">
        <f>_xlfn.XLOOKUP(Tabuľka9[[#This Row],[IČO]],Zlúčenie1[IČO],Zlúčenie1[cis_obce.okres_skratka])</f>
        <v>BB</v>
      </c>
    </row>
    <row r="5249" spans="1:10" hidden="1" x14ac:dyDescent="0.25">
      <c r="A5249" t="s">
        <v>122</v>
      </c>
      <c r="B5249" t="s">
        <v>166</v>
      </c>
      <c r="C5249" t="s">
        <v>10</v>
      </c>
      <c r="D5249"/>
      <c r="E5249" s="8"/>
      <c r="F5249"/>
      <c r="G5249">
        <f>SUM(Tabuľka9[[#This Row],[Predpokladané spotrebované množstvo 07-12/2022]]*Tabuľka9[[#This Row],[Cena MJ S  DPH]])</f>
        <v>0</v>
      </c>
      <c r="H5249" s="1">
        <v>45017000</v>
      </c>
      <c r="I5249" t="str">
        <f>_xlfn.XLOOKUP(Tabuľka9[[#This Row],[IČO]],Zlúčenie1[IČO],Zlúčenie1[zariadenie_short])</f>
        <v>Soš Bánoš</v>
      </c>
      <c r="J5249" t="str">
        <f>_xlfn.XLOOKUP(Tabuľka9[[#This Row],[IČO]],Zlúčenie1[IČO],Zlúčenie1[cis_obce.okres_skratka])</f>
        <v>BB</v>
      </c>
    </row>
    <row r="5250" spans="1:10" hidden="1" x14ac:dyDescent="0.25">
      <c r="A5250" t="s">
        <v>122</v>
      </c>
      <c r="B5250" t="s">
        <v>167</v>
      </c>
      <c r="C5250" t="s">
        <v>10</v>
      </c>
      <c r="D5250"/>
      <c r="E5250" s="8"/>
      <c r="F5250"/>
      <c r="G5250">
        <f>SUM(Tabuľka9[[#This Row],[Predpokladané spotrebované množstvo 07-12/2022]]*Tabuľka9[[#This Row],[Cena MJ S  DPH]])</f>
        <v>0</v>
      </c>
      <c r="H5250" s="1">
        <v>45017000</v>
      </c>
      <c r="I5250" t="str">
        <f>_xlfn.XLOOKUP(Tabuľka9[[#This Row],[IČO]],Zlúčenie1[IČO],Zlúčenie1[zariadenie_short])</f>
        <v>Soš Bánoš</v>
      </c>
      <c r="J5250" t="str">
        <f>_xlfn.XLOOKUP(Tabuľka9[[#This Row],[IČO]],Zlúčenie1[IČO],Zlúčenie1[cis_obce.okres_skratka])</f>
        <v>BB</v>
      </c>
    </row>
    <row r="5251" spans="1:10" hidden="1" x14ac:dyDescent="0.25">
      <c r="A5251" t="s">
        <v>122</v>
      </c>
      <c r="B5251" t="s">
        <v>168</v>
      </c>
      <c r="C5251" t="s">
        <v>10</v>
      </c>
      <c r="D5251"/>
      <c r="E5251" s="8"/>
      <c r="F5251"/>
      <c r="G5251">
        <f>SUM(Tabuľka9[[#This Row],[Predpokladané spotrebované množstvo 07-12/2022]]*Tabuľka9[[#This Row],[Cena MJ S  DPH]])</f>
        <v>0</v>
      </c>
      <c r="H5251" s="1">
        <v>45017000</v>
      </c>
      <c r="I5251" t="str">
        <f>_xlfn.XLOOKUP(Tabuľka9[[#This Row],[IČO]],Zlúčenie1[IČO],Zlúčenie1[zariadenie_short])</f>
        <v>Soš Bánoš</v>
      </c>
      <c r="J5251" t="str">
        <f>_xlfn.XLOOKUP(Tabuľka9[[#This Row],[IČO]],Zlúčenie1[IČO],Zlúčenie1[cis_obce.okres_skratka])</f>
        <v>BB</v>
      </c>
    </row>
    <row r="5252" spans="1:10" hidden="1" x14ac:dyDescent="0.25">
      <c r="A5252" t="s">
        <v>122</v>
      </c>
      <c r="B5252" t="s">
        <v>169</v>
      </c>
      <c r="C5252" t="s">
        <v>10</v>
      </c>
      <c r="D5252"/>
      <c r="E5252" s="8"/>
      <c r="F5252"/>
      <c r="G5252">
        <f>SUM(Tabuľka9[[#This Row],[Predpokladané spotrebované množstvo 07-12/2022]]*Tabuľka9[[#This Row],[Cena MJ S  DPH]])</f>
        <v>0</v>
      </c>
      <c r="H5252" s="1">
        <v>45017000</v>
      </c>
      <c r="I5252" t="str">
        <f>_xlfn.XLOOKUP(Tabuľka9[[#This Row],[IČO]],Zlúčenie1[IČO],Zlúčenie1[zariadenie_short])</f>
        <v>Soš Bánoš</v>
      </c>
      <c r="J5252" t="str">
        <f>_xlfn.XLOOKUP(Tabuľka9[[#This Row],[IČO]],Zlúčenie1[IČO],Zlúčenie1[cis_obce.okres_skratka])</f>
        <v>BB</v>
      </c>
    </row>
    <row r="5253" spans="1:10" hidden="1" x14ac:dyDescent="0.25">
      <c r="A5253" t="s">
        <v>122</v>
      </c>
      <c r="B5253" t="s">
        <v>170</v>
      </c>
      <c r="C5253" t="s">
        <v>10</v>
      </c>
      <c r="D5253"/>
      <c r="E5253" s="8"/>
      <c r="F5253"/>
      <c r="G5253">
        <f>SUM(Tabuľka9[[#This Row],[Predpokladané spotrebované množstvo 07-12/2022]]*Tabuľka9[[#This Row],[Cena MJ S  DPH]])</f>
        <v>0</v>
      </c>
      <c r="H5253" s="1">
        <v>45017000</v>
      </c>
      <c r="I5253" t="str">
        <f>_xlfn.XLOOKUP(Tabuľka9[[#This Row],[IČO]],Zlúčenie1[IČO],Zlúčenie1[zariadenie_short])</f>
        <v>Soš Bánoš</v>
      </c>
      <c r="J5253" t="str">
        <f>_xlfn.XLOOKUP(Tabuľka9[[#This Row],[IČO]],Zlúčenie1[IČO],Zlúčenie1[cis_obce.okres_skratka])</f>
        <v>BB</v>
      </c>
    </row>
    <row r="5254" spans="1:10" hidden="1" x14ac:dyDescent="0.25">
      <c r="A5254" t="s">
        <v>122</v>
      </c>
      <c r="B5254" t="s">
        <v>171</v>
      </c>
      <c r="C5254" t="s">
        <v>10</v>
      </c>
      <c r="D5254"/>
      <c r="E5254" s="8"/>
      <c r="F5254"/>
      <c r="G5254">
        <f>SUM(Tabuľka9[[#This Row],[Predpokladané spotrebované množstvo 07-12/2022]]*Tabuľka9[[#This Row],[Cena MJ S  DPH]])</f>
        <v>0</v>
      </c>
      <c r="H5254" s="1">
        <v>45017000</v>
      </c>
      <c r="I5254" t="str">
        <f>_xlfn.XLOOKUP(Tabuľka9[[#This Row],[IČO]],Zlúčenie1[IČO],Zlúčenie1[zariadenie_short])</f>
        <v>Soš Bánoš</v>
      </c>
      <c r="J5254" t="str">
        <f>_xlfn.XLOOKUP(Tabuľka9[[#This Row],[IČO]],Zlúčenie1[IČO],Zlúčenie1[cis_obce.okres_skratka])</f>
        <v>BB</v>
      </c>
    </row>
    <row r="5255" spans="1:10" hidden="1" x14ac:dyDescent="0.25">
      <c r="A5255" t="s">
        <v>122</v>
      </c>
      <c r="B5255" t="s">
        <v>172</v>
      </c>
      <c r="C5255" t="s">
        <v>10</v>
      </c>
      <c r="D5255"/>
      <c r="E5255" s="8"/>
      <c r="F5255"/>
      <c r="G5255">
        <f>SUM(Tabuľka9[[#This Row],[Predpokladané spotrebované množstvo 07-12/2022]]*Tabuľka9[[#This Row],[Cena MJ S  DPH]])</f>
        <v>0</v>
      </c>
      <c r="H5255" s="1">
        <v>45017000</v>
      </c>
      <c r="I5255" t="str">
        <f>_xlfn.XLOOKUP(Tabuľka9[[#This Row],[IČO]],Zlúčenie1[IČO],Zlúčenie1[zariadenie_short])</f>
        <v>Soš Bánoš</v>
      </c>
      <c r="J5255" t="str">
        <f>_xlfn.XLOOKUP(Tabuľka9[[#This Row],[IČO]],Zlúčenie1[IČO],Zlúčenie1[cis_obce.okres_skratka])</f>
        <v>BB</v>
      </c>
    </row>
    <row r="5256" spans="1:10" hidden="1" x14ac:dyDescent="0.25">
      <c r="A5256" t="s">
        <v>122</v>
      </c>
      <c r="B5256" t="s">
        <v>173</v>
      </c>
      <c r="C5256" t="s">
        <v>10</v>
      </c>
      <c r="D5256"/>
      <c r="E5256" s="8"/>
      <c r="F5256"/>
      <c r="G5256">
        <f>SUM(Tabuľka9[[#This Row],[Predpokladané spotrebované množstvo 07-12/2022]]*Tabuľka9[[#This Row],[Cena MJ S  DPH]])</f>
        <v>0</v>
      </c>
      <c r="H5256" s="1">
        <v>45017000</v>
      </c>
      <c r="I5256" t="str">
        <f>_xlfn.XLOOKUP(Tabuľka9[[#This Row],[IČO]],Zlúčenie1[IČO],Zlúčenie1[zariadenie_short])</f>
        <v>Soš Bánoš</v>
      </c>
      <c r="J5256" t="str">
        <f>_xlfn.XLOOKUP(Tabuľka9[[#This Row],[IČO]],Zlúčenie1[IČO],Zlúčenie1[cis_obce.okres_skratka])</f>
        <v>BB</v>
      </c>
    </row>
    <row r="5257" spans="1:10" hidden="1" x14ac:dyDescent="0.25">
      <c r="A5257" t="s">
        <v>122</v>
      </c>
      <c r="B5257" t="s">
        <v>174</v>
      </c>
      <c r="C5257" t="s">
        <v>10</v>
      </c>
      <c r="D5257"/>
      <c r="E5257" s="8"/>
      <c r="F5257"/>
      <c r="G5257">
        <f>SUM(Tabuľka9[[#This Row],[Predpokladané spotrebované množstvo 07-12/2022]]*Tabuľka9[[#This Row],[Cena MJ S  DPH]])</f>
        <v>0</v>
      </c>
      <c r="H5257" s="1">
        <v>45017000</v>
      </c>
      <c r="I5257" t="str">
        <f>_xlfn.XLOOKUP(Tabuľka9[[#This Row],[IČO]],Zlúčenie1[IČO],Zlúčenie1[zariadenie_short])</f>
        <v>Soš Bánoš</v>
      </c>
      <c r="J5257" t="str">
        <f>_xlfn.XLOOKUP(Tabuľka9[[#This Row],[IČO]],Zlúčenie1[IČO],Zlúčenie1[cis_obce.okres_skratka])</f>
        <v>BB</v>
      </c>
    </row>
    <row r="5258" spans="1:10" hidden="1" x14ac:dyDescent="0.25">
      <c r="A5258" t="s">
        <v>122</v>
      </c>
      <c r="B5258" t="s">
        <v>175</v>
      </c>
      <c r="C5258" t="s">
        <v>10</v>
      </c>
      <c r="D5258"/>
      <c r="E5258" s="8"/>
      <c r="F5258"/>
      <c r="G5258">
        <f>SUM(Tabuľka9[[#This Row],[Predpokladané spotrebované množstvo 07-12/2022]]*Tabuľka9[[#This Row],[Cena MJ S  DPH]])</f>
        <v>0</v>
      </c>
      <c r="H5258" s="1">
        <v>45017000</v>
      </c>
      <c r="I5258" t="str">
        <f>_xlfn.XLOOKUP(Tabuľka9[[#This Row],[IČO]],Zlúčenie1[IČO],Zlúčenie1[zariadenie_short])</f>
        <v>Soš Bánoš</v>
      </c>
      <c r="J5258" t="str">
        <f>_xlfn.XLOOKUP(Tabuľka9[[#This Row],[IČO]],Zlúčenie1[IČO],Zlúčenie1[cis_obce.okres_skratka])</f>
        <v>BB</v>
      </c>
    </row>
    <row r="5259" spans="1:10" hidden="1" x14ac:dyDescent="0.25">
      <c r="A5259" t="s">
        <v>122</v>
      </c>
      <c r="B5259" t="s">
        <v>176</v>
      </c>
      <c r="C5259" t="s">
        <v>10</v>
      </c>
      <c r="D5259"/>
      <c r="E5259" s="8"/>
      <c r="F5259"/>
      <c r="G5259">
        <f>SUM(Tabuľka9[[#This Row],[Predpokladané spotrebované množstvo 07-12/2022]]*Tabuľka9[[#This Row],[Cena MJ S  DPH]])</f>
        <v>0</v>
      </c>
      <c r="H5259" s="1">
        <v>45017000</v>
      </c>
      <c r="I5259" t="str">
        <f>_xlfn.XLOOKUP(Tabuľka9[[#This Row],[IČO]],Zlúčenie1[IČO],Zlúčenie1[zariadenie_short])</f>
        <v>Soš Bánoš</v>
      </c>
      <c r="J5259" t="str">
        <f>_xlfn.XLOOKUP(Tabuľka9[[#This Row],[IČO]],Zlúčenie1[IČO],Zlúčenie1[cis_obce.okres_skratka])</f>
        <v>BB</v>
      </c>
    </row>
    <row r="5260" spans="1:10" hidden="1" x14ac:dyDescent="0.25">
      <c r="A5260" t="s">
        <v>122</v>
      </c>
      <c r="B5260" t="s">
        <v>177</v>
      </c>
      <c r="C5260" t="s">
        <v>10</v>
      </c>
      <c r="D5260"/>
      <c r="E5260" s="8"/>
      <c r="F5260"/>
      <c r="G5260">
        <f>SUM(Tabuľka9[[#This Row],[Predpokladané spotrebované množstvo 07-12/2022]]*Tabuľka9[[#This Row],[Cena MJ S  DPH]])</f>
        <v>0</v>
      </c>
      <c r="H5260" s="1">
        <v>45017000</v>
      </c>
      <c r="I5260" t="str">
        <f>_xlfn.XLOOKUP(Tabuľka9[[#This Row],[IČO]],Zlúčenie1[IČO],Zlúčenie1[zariadenie_short])</f>
        <v>Soš Bánoš</v>
      </c>
      <c r="J5260" t="str">
        <f>_xlfn.XLOOKUP(Tabuľka9[[#This Row],[IČO]],Zlúčenie1[IČO],Zlúčenie1[cis_obce.okres_skratka])</f>
        <v>BB</v>
      </c>
    </row>
    <row r="5261" spans="1:10" hidden="1" x14ac:dyDescent="0.25">
      <c r="A5261" t="s">
        <v>122</v>
      </c>
      <c r="B5261" t="s">
        <v>178</v>
      </c>
      <c r="C5261" t="s">
        <v>10</v>
      </c>
      <c r="D5261"/>
      <c r="E5261" s="8"/>
      <c r="F5261"/>
      <c r="G5261">
        <f>SUM(Tabuľka9[[#This Row],[Predpokladané spotrebované množstvo 07-12/2022]]*Tabuľka9[[#This Row],[Cena MJ S  DPH]])</f>
        <v>0</v>
      </c>
      <c r="H5261" s="1">
        <v>45017000</v>
      </c>
      <c r="I5261" t="str">
        <f>_xlfn.XLOOKUP(Tabuľka9[[#This Row],[IČO]],Zlúčenie1[IČO],Zlúčenie1[zariadenie_short])</f>
        <v>Soš Bánoš</v>
      </c>
      <c r="J5261" t="str">
        <f>_xlfn.XLOOKUP(Tabuľka9[[#This Row],[IČO]],Zlúčenie1[IČO],Zlúčenie1[cis_obce.okres_skratka])</f>
        <v>BB</v>
      </c>
    </row>
    <row r="5262" spans="1:10" hidden="1" x14ac:dyDescent="0.25">
      <c r="A5262" t="s">
        <v>122</v>
      </c>
      <c r="B5262" t="s">
        <v>179</v>
      </c>
      <c r="C5262" t="s">
        <v>10</v>
      </c>
      <c r="D5262"/>
      <c r="E5262" s="8"/>
      <c r="F5262"/>
      <c r="G5262">
        <f>SUM(Tabuľka9[[#This Row],[Predpokladané spotrebované množstvo 07-12/2022]]*Tabuľka9[[#This Row],[Cena MJ S  DPH]])</f>
        <v>0</v>
      </c>
      <c r="H5262" s="1">
        <v>45017000</v>
      </c>
      <c r="I5262" t="str">
        <f>_xlfn.XLOOKUP(Tabuľka9[[#This Row],[IČO]],Zlúčenie1[IČO],Zlúčenie1[zariadenie_short])</f>
        <v>Soš Bánoš</v>
      </c>
      <c r="J5262" t="str">
        <f>_xlfn.XLOOKUP(Tabuľka9[[#This Row],[IČO]],Zlúčenie1[IČO],Zlúčenie1[cis_obce.okres_skratka])</f>
        <v>BB</v>
      </c>
    </row>
    <row r="5263" spans="1:10" hidden="1" x14ac:dyDescent="0.25">
      <c r="A5263" t="s">
        <v>122</v>
      </c>
      <c r="B5263" t="s">
        <v>180</v>
      </c>
      <c r="C5263" t="s">
        <v>10</v>
      </c>
      <c r="D5263"/>
      <c r="E5263" s="8"/>
      <c r="F5263"/>
      <c r="G5263">
        <f>SUM(Tabuľka9[[#This Row],[Predpokladané spotrebované množstvo 07-12/2022]]*Tabuľka9[[#This Row],[Cena MJ S  DPH]])</f>
        <v>0</v>
      </c>
      <c r="H5263" s="1">
        <v>45017000</v>
      </c>
      <c r="I5263" t="str">
        <f>_xlfn.XLOOKUP(Tabuľka9[[#This Row],[IČO]],Zlúčenie1[IČO],Zlúčenie1[zariadenie_short])</f>
        <v>Soš Bánoš</v>
      </c>
      <c r="J5263" t="str">
        <f>_xlfn.XLOOKUP(Tabuľka9[[#This Row],[IČO]],Zlúčenie1[IČO],Zlúčenie1[cis_obce.okres_skratka])</f>
        <v>BB</v>
      </c>
    </row>
    <row r="5264" spans="1:10" hidden="1" x14ac:dyDescent="0.25">
      <c r="A5264" t="s">
        <v>122</v>
      </c>
      <c r="B5264" t="s">
        <v>181</v>
      </c>
      <c r="C5264" t="s">
        <v>10</v>
      </c>
      <c r="D5264"/>
      <c r="E5264" s="8"/>
      <c r="F5264"/>
      <c r="G5264">
        <f>SUM(Tabuľka9[[#This Row],[Predpokladané spotrebované množstvo 07-12/2022]]*Tabuľka9[[#This Row],[Cena MJ S  DPH]])</f>
        <v>0</v>
      </c>
      <c r="H5264" s="1">
        <v>45017000</v>
      </c>
      <c r="I5264" t="str">
        <f>_xlfn.XLOOKUP(Tabuľka9[[#This Row],[IČO]],Zlúčenie1[IČO],Zlúčenie1[zariadenie_short])</f>
        <v>Soš Bánoš</v>
      </c>
      <c r="J5264" t="str">
        <f>_xlfn.XLOOKUP(Tabuľka9[[#This Row],[IČO]],Zlúčenie1[IČO],Zlúčenie1[cis_obce.okres_skratka])</f>
        <v>BB</v>
      </c>
    </row>
    <row r="5265" spans="1:10" hidden="1" x14ac:dyDescent="0.25">
      <c r="A5265" t="s">
        <v>122</v>
      </c>
      <c r="B5265" t="s">
        <v>182</v>
      </c>
      <c r="C5265" t="s">
        <v>10</v>
      </c>
      <c r="D5265"/>
      <c r="E5265" s="8"/>
      <c r="F5265"/>
      <c r="G5265">
        <f>SUM(Tabuľka9[[#This Row],[Predpokladané spotrebované množstvo 07-12/2022]]*Tabuľka9[[#This Row],[Cena MJ S  DPH]])</f>
        <v>0</v>
      </c>
      <c r="H5265" s="1">
        <v>45017000</v>
      </c>
      <c r="I5265" t="str">
        <f>_xlfn.XLOOKUP(Tabuľka9[[#This Row],[IČO]],Zlúčenie1[IČO],Zlúčenie1[zariadenie_short])</f>
        <v>Soš Bánoš</v>
      </c>
      <c r="J5265" t="str">
        <f>_xlfn.XLOOKUP(Tabuľka9[[#This Row],[IČO]],Zlúčenie1[IČO],Zlúčenie1[cis_obce.okres_skratka])</f>
        <v>BB</v>
      </c>
    </row>
    <row r="5266" spans="1:10" hidden="1" x14ac:dyDescent="0.25">
      <c r="A5266" t="s">
        <v>122</v>
      </c>
      <c r="B5266" t="s">
        <v>183</v>
      </c>
      <c r="C5266" t="s">
        <v>10</v>
      </c>
      <c r="D5266"/>
      <c r="E5266" s="8"/>
      <c r="F5266"/>
      <c r="G5266">
        <f>SUM(Tabuľka9[[#This Row],[Predpokladané spotrebované množstvo 07-12/2022]]*Tabuľka9[[#This Row],[Cena MJ S  DPH]])</f>
        <v>0</v>
      </c>
      <c r="H5266" s="1">
        <v>45017000</v>
      </c>
      <c r="I5266" t="str">
        <f>_xlfn.XLOOKUP(Tabuľka9[[#This Row],[IČO]],Zlúčenie1[IČO],Zlúčenie1[zariadenie_short])</f>
        <v>Soš Bánoš</v>
      </c>
      <c r="J5266" t="str">
        <f>_xlfn.XLOOKUP(Tabuľka9[[#This Row],[IČO]],Zlúčenie1[IČO],Zlúčenie1[cis_obce.okres_skratka])</f>
        <v>BB</v>
      </c>
    </row>
    <row r="5267" spans="1:10" hidden="1" x14ac:dyDescent="0.25">
      <c r="A5267" t="s">
        <v>122</v>
      </c>
      <c r="B5267" t="s">
        <v>184</v>
      </c>
      <c r="C5267" t="s">
        <v>10</v>
      </c>
      <c r="D5267"/>
      <c r="E5267" s="8"/>
      <c r="F5267"/>
      <c r="G5267">
        <f>SUM(Tabuľka9[[#This Row],[Predpokladané spotrebované množstvo 07-12/2022]]*Tabuľka9[[#This Row],[Cena MJ S  DPH]])</f>
        <v>0</v>
      </c>
      <c r="H5267" s="1">
        <v>45017000</v>
      </c>
      <c r="I5267" t="str">
        <f>_xlfn.XLOOKUP(Tabuľka9[[#This Row],[IČO]],Zlúčenie1[IČO],Zlúčenie1[zariadenie_short])</f>
        <v>Soš Bánoš</v>
      </c>
      <c r="J5267" t="str">
        <f>_xlfn.XLOOKUP(Tabuľka9[[#This Row],[IČO]],Zlúčenie1[IČO],Zlúčenie1[cis_obce.okres_skratka])</f>
        <v>BB</v>
      </c>
    </row>
    <row r="5268" spans="1:10" hidden="1" x14ac:dyDescent="0.25">
      <c r="A5268" t="s">
        <v>122</v>
      </c>
      <c r="B5268" t="s">
        <v>185</v>
      </c>
      <c r="C5268" t="s">
        <v>10</v>
      </c>
      <c r="D5268"/>
      <c r="E5268" s="8"/>
      <c r="F5268"/>
      <c r="G5268">
        <f>SUM(Tabuľka9[[#This Row],[Predpokladané spotrebované množstvo 07-12/2022]]*Tabuľka9[[#This Row],[Cena MJ S  DPH]])</f>
        <v>0</v>
      </c>
      <c r="H5268" s="1">
        <v>45017000</v>
      </c>
      <c r="I5268" t="str">
        <f>_xlfn.XLOOKUP(Tabuľka9[[#This Row],[IČO]],Zlúčenie1[IČO],Zlúčenie1[zariadenie_short])</f>
        <v>Soš Bánoš</v>
      </c>
      <c r="J5268" t="str">
        <f>_xlfn.XLOOKUP(Tabuľka9[[#This Row],[IČO]],Zlúčenie1[IČO],Zlúčenie1[cis_obce.okres_skratka])</f>
        <v>BB</v>
      </c>
    </row>
    <row r="5269" spans="1:10" hidden="1" x14ac:dyDescent="0.25">
      <c r="A5269" t="s">
        <v>92</v>
      </c>
      <c r="B5269" t="s">
        <v>186</v>
      </c>
      <c r="C5269" t="s">
        <v>45</v>
      </c>
      <c r="D5269"/>
      <c r="E5269" s="8"/>
      <c r="F5269"/>
      <c r="G5269">
        <f>SUM(Tabuľka9[[#This Row],[Predpokladané spotrebované množstvo 07-12/2022]]*Tabuľka9[[#This Row],[Cena MJ S  DPH]])</f>
        <v>0</v>
      </c>
      <c r="H5269" s="1">
        <v>45017000</v>
      </c>
      <c r="I5269" t="str">
        <f>_xlfn.XLOOKUP(Tabuľka9[[#This Row],[IČO]],Zlúčenie1[IČO],Zlúčenie1[zariadenie_short])</f>
        <v>Soš Bánoš</v>
      </c>
      <c r="J5269" t="str">
        <f>_xlfn.XLOOKUP(Tabuľka9[[#This Row],[IČO]],Zlúčenie1[IČO],Zlúčenie1[cis_obce.okres_skratka])</f>
        <v>BB</v>
      </c>
    </row>
    <row r="5270" spans="1:10" hidden="1" x14ac:dyDescent="0.25">
      <c r="A5270" t="s">
        <v>92</v>
      </c>
      <c r="B5270" t="s">
        <v>187</v>
      </c>
      <c r="C5270" t="s">
        <v>10</v>
      </c>
      <c r="D5270"/>
      <c r="E5270" s="8"/>
      <c r="F5270"/>
      <c r="G5270">
        <f>SUM(Tabuľka9[[#This Row],[Predpokladané spotrebované množstvo 07-12/2022]]*Tabuľka9[[#This Row],[Cena MJ S  DPH]])</f>
        <v>0</v>
      </c>
      <c r="H5270" s="1">
        <v>45017000</v>
      </c>
      <c r="I5270" t="str">
        <f>_xlfn.XLOOKUP(Tabuľka9[[#This Row],[IČO]],Zlúčenie1[IČO],Zlúčenie1[zariadenie_short])</f>
        <v>Soš Bánoš</v>
      </c>
      <c r="J5270" t="str">
        <f>_xlfn.XLOOKUP(Tabuľka9[[#This Row],[IČO]],Zlúčenie1[IČO],Zlúčenie1[cis_obce.okres_skratka])</f>
        <v>BB</v>
      </c>
    </row>
    <row r="5271" spans="1:10" hidden="1" x14ac:dyDescent="0.25">
      <c r="A5271" t="s">
        <v>92</v>
      </c>
      <c r="B5271" t="s">
        <v>188</v>
      </c>
      <c r="C5271" t="s">
        <v>10</v>
      </c>
      <c r="D5271"/>
      <c r="E5271" s="8"/>
      <c r="F5271"/>
      <c r="G5271">
        <f>SUM(Tabuľka9[[#This Row],[Predpokladané spotrebované množstvo 07-12/2022]]*Tabuľka9[[#This Row],[Cena MJ S  DPH]])</f>
        <v>0</v>
      </c>
      <c r="H5271" s="1">
        <v>45017000</v>
      </c>
      <c r="I5271" t="str">
        <f>_xlfn.XLOOKUP(Tabuľka9[[#This Row],[IČO]],Zlúčenie1[IČO],Zlúčenie1[zariadenie_short])</f>
        <v>Soš Bánoš</v>
      </c>
      <c r="J5271" t="str">
        <f>_xlfn.XLOOKUP(Tabuľka9[[#This Row],[IČO]],Zlúčenie1[IČO],Zlúčenie1[cis_obce.okres_skratka])</f>
        <v>BB</v>
      </c>
    </row>
    <row r="5272" spans="1:10" hidden="1" x14ac:dyDescent="0.25">
      <c r="A5272" t="s">
        <v>7</v>
      </c>
      <c r="B5272" t="s">
        <v>8</v>
      </c>
      <c r="C5272" t="s">
        <v>10</v>
      </c>
      <c r="D5272"/>
      <c r="E5272" s="8"/>
      <c r="F5272"/>
      <c r="G5272">
        <f>SUM(Tabuľka9[[#This Row],[Predpokladané spotrebované množstvo 07-12/2022]]*Tabuľka9[[#This Row],[Cena MJ S  DPH]])</f>
        <v>0</v>
      </c>
      <c r="H5272" s="1">
        <v>162710</v>
      </c>
      <c r="I5272" t="str">
        <f>_xlfn.XLOOKUP(Tabuľka9[[#This Row],[IČO]],Zlúčenie1[IČO],Zlúčenie1[zariadenie_short])</f>
        <v>Soš Lesnícka</v>
      </c>
      <c r="J5272" t="str">
        <f>_xlfn.XLOOKUP(Tabuľka9[[#This Row],[IČO]],Zlúčenie1[IČO],Zlúčenie1[cis_obce.okres_skratka])</f>
        <v>BŠ</v>
      </c>
    </row>
    <row r="5273" spans="1:10" hidden="1" x14ac:dyDescent="0.25">
      <c r="A5273" t="s">
        <v>7</v>
      </c>
      <c r="B5273" t="s">
        <v>9</v>
      </c>
      <c r="C5273" t="s">
        <v>10</v>
      </c>
      <c r="D5273"/>
      <c r="E5273" s="8"/>
      <c r="F5273"/>
      <c r="G5273">
        <f>SUM(Tabuľka9[[#This Row],[Predpokladané spotrebované množstvo 07-12/2022]]*Tabuľka9[[#This Row],[Cena MJ S  DPH]])</f>
        <v>0</v>
      </c>
      <c r="H5273" s="1">
        <v>162710</v>
      </c>
      <c r="I5273" t="str">
        <f>_xlfn.XLOOKUP(Tabuľka9[[#This Row],[IČO]],Zlúčenie1[IČO],Zlúčenie1[zariadenie_short])</f>
        <v>Soš Lesnícka</v>
      </c>
      <c r="J5273" t="str">
        <f>_xlfn.XLOOKUP(Tabuľka9[[#This Row],[IČO]],Zlúčenie1[IČO],Zlúčenie1[cis_obce.okres_skratka])</f>
        <v>BŠ</v>
      </c>
    </row>
    <row r="5274" spans="1:10" hidden="1" x14ac:dyDescent="0.25">
      <c r="A5274" t="s">
        <v>7</v>
      </c>
      <c r="B5274" t="s">
        <v>11</v>
      </c>
      <c r="C5274" t="s">
        <v>10</v>
      </c>
      <c r="D5274"/>
      <c r="E5274" s="8"/>
      <c r="F5274"/>
      <c r="G5274">
        <f>SUM(Tabuľka9[[#This Row],[Predpokladané spotrebované množstvo 07-12/2022]]*Tabuľka9[[#This Row],[Cena MJ S  DPH]])</f>
        <v>0</v>
      </c>
      <c r="H5274" s="1">
        <v>162710</v>
      </c>
      <c r="I5274" t="str">
        <f>_xlfn.XLOOKUP(Tabuľka9[[#This Row],[IČO]],Zlúčenie1[IČO],Zlúčenie1[zariadenie_short])</f>
        <v>Soš Lesnícka</v>
      </c>
      <c r="J5274" t="str">
        <f>_xlfn.XLOOKUP(Tabuľka9[[#This Row],[IČO]],Zlúčenie1[IČO],Zlúčenie1[cis_obce.okres_skratka])</f>
        <v>BŠ</v>
      </c>
    </row>
    <row r="5275" spans="1:10" hidden="1" x14ac:dyDescent="0.25">
      <c r="A5275" t="s">
        <v>7</v>
      </c>
      <c r="B5275" t="s">
        <v>12</v>
      </c>
      <c r="C5275" t="s">
        <v>10</v>
      </c>
      <c r="D5275"/>
      <c r="E5275" s="8">
        <v>0.45</v>
      </c>
      <c r="F5275">
        <v>300</v>
      </c>
      <c r="G5275">
        <f>SUM(Tabuľka9[[#This Row],[Predpokladané spotrebované množstvo 07-12/2022]]*Tabuľka9[[#This Row],[Cena MJ S  DPH]])</f>
        <v>135</v>
      </c>
      <c r="H5275" s="1">
        <v>162710</v>
      </c>
      <c r="I5275" t="str">
        <f>_xlfn.XLOOKUP(Tabuľka9[[#This Row],[IČO]],Zlúčenie1[IČO],Zlúčenie1[zariadenie_short])</f>
        <v>Soš Lesnícka</v>
      </c>
      <c r="J5275" t="str">
        <f>_xlfn.XLOOKUP(Tabuľka9[[#This Row],[IČO]],Zlúčenie1[IČO],Zlúčenie1[cis_obce.okres_skratka])</f>
        <v>BŠ</v>
      </c>
    </row>
    <row r="5276" spans="1:10" hidden="1" x14ac:dyDescent="0.25">
      <c r="A5276" t="s">
        <v>7</v>
      </c>
      <c r="B5276" t="s">
        <v>13</v>
      </c>
      <c r="C5276" t="s">
        <v>10</v>
      </c>
      <c r="D5276"/>
      <c r="E5276" s="8"/>
      <c r="F5276"/>
      <c r="G5276">
        <f>SUM(Tabuľka9[[#This Row],[Predpokladané spotrebované množstvo 07-12/2022]]*Tabuľka9[[#This Row],[Cena MJ S  DPH]])</f>
        <v>0</v>
      </c>
      <c r="H5276" s="1">
        <v>162710</v>
      </c>
      <c r="I5276" t="str">
        <f>_xlfn.XLOOKUP(Tabuľka9[[#This Row],[IČO]],Zlúčenie1[IČO],Zlúčenie1[zariadenie_short])</f>
        <v>Soš Lesnícka</v>
      </c>
      <c r="J5276" t="str">
        <f>_xlfn.XLOOKUP(Tabuľka9[[#This Row],[IČO]],Zlúčenie1[IČO],Zlúčenie1[cis_obce.okres_skratka])</f>
        <v>BŠ</v>
      </c>
    </row>
    <row r="5277" spans="1:10" hidden="1" x14ac:dyDescent="0.25">
      <c r="A5277" t="s">
        <v>7</v>
      </c>
      <c r="B5277" t="s">
        <v>14</v>
      </c>
      <c r="C5277" t="s">
        <v>10</v>
      </c>
      <c r="D5277"/>
      <c r="E5277" s="8"/>
      <c r="F5277"/>
      <c r="G5277">
        <f>SUM(Tabuľka9[[#This Row],[Predpokladané spotrebované množstvo 07-12/2022]]*Tabuľka9[[#This Row],[Cena MJ S  DPH]])</f>
        <v>0</v>
      </c>
      <c r="H5277" s="1">
        <v>162710</v>
      </c>
      <c r="I5277" t="str">
        <f>_xlfn.XLOOKUP(Tabuľka9[[#This Row],[IČO]],Zlúčenie1[IČO],Zlúčenie1[zariadenie_short])</f>
        <v>Soš Lesnícka</v>
      </c>
      <c r="J5277" t="str">
        <f>_xlfn.XLOOKUP(Tabuľka9[[#This Row],[IČO]],Zlúčenie1[IČO],Zlúčenie1[cis_obce.okres_skratka])</f>
        <v>BŠ</v>
      </c>
    </row>
    <row r="5278" spans="1:10" hidden="1" x14ac:dyDescent="0.25">
      <c r="A5278" t="s">
        <v>7</v>
      </c>
      <c r="B5278" t="s">
        <v>15</v>
      </c>
      <c r="C5278" t="s">
        <v>16</v>
      </c>
      <c r="D5278"/>
      <c r="E5278" s="8">
        <v>0.49</v>
      </c>
      <c r="F5278">
        <v>60</v>
      </c>
      <c r="G5278">
        <f>SUM(Tabuľka9[[#This Row],[Predpokladané spotrebované množstvo 07-12/2022]]*Tabuľka9[[#This Row],[Cena MJ S  DPH]])</f>
        <v>29.4</v>
      </c>
      <c r="H5278" s="1">
        <v>162710</v>
      </c>
      <c r="I5278" t="str">
        <f>_xlfn.XLOOKUP(Tabuľka9[[#This Row],[IČO]],Zlúčenie1[IČO],Zlúčenie1[zariadenie_short])</f>
        <v>Soš Lesnícka</v>
      </c>
      <c r="J5278" t="str">
        <f>_xlfn.XLOOKUP(Tabuľka9[[#This Row],[IČO]],Zlúčenie1[IČO],Zlúčenie1[cis_obce.okres_skratka])</f>
        <v>BŠ</v>
      </c>
    </row>
    <row r="5279" spans="1:10" hidden="1" x14ac:dyDescent="0.25">
      <c r="A5279" t="s">
        <v>7</v>
      </c>
      <c r="B5279" t="s">
        <v>17</v>
      </c>
      <c r="C5279" t="s">
        <v>10</v>
      </c>
      <c r="D5279"/>
      <c r="E5279" s="8">
        <v>3.97</v>
      </c>
      <c r="F5279">
        <v>24</v>
      </c>
      <c r="G5279">
        <f>SUM(Tabuľka9[[#This Row],[Predpokladané spotrebované množstvo 07-12/2022]]*Tabuľka9[[#This Row],[Cena MJ S  DPH]])</f>
        <v>95.28</v>
      </c>
      <c r="H5279" s="1">
        <v>162710</v>
      </c>
      <c r="I5279" t="str">
        <f>_xlfn.XLOOKUP(Tabuľka9[[#This Row],[IČO]],Zlúčenie1[IČO],Zlúčenie1[zariadenie_short])</f>
        <v>Soš Lesnícka</v>
      </c>
      <c r="J5279" t="str">
        <f>_xlfn.XLOOKUP(Tabuľka9[[#This Row],[IČO]],Zlúčenie1[IČO],Zlúčenie1[cis_obce.okres_skratka])</f>
        <v>BŠ</v>
      </c>
    </row>
    <row r="5280" spans="1:10" hidden="1" x14ac:dyDescent="0.25">
      <c r="A5280" t="s">
        <v>7</v>
      </c>
      <c r="B5280" t="s">
        <v>18</v>
      </c>
      <c r="C5280" t="s">
        <v>10</v>
      </c>
      <c r="D5280"/>
      <c r="E5280" s="8"/>
      <c r="F5280"/>
      <c r="G5280">
        <f>SUM(Tabuľka9[[#This Row],[Predpokladané spotrebované množstvo 07-12/2022]]*Tabuľka9[[#This Row],[Cena MJ S  DPH]])</f>
        <v>0</v>
      </c>
      <c r="H5280" s="1">
        <v>162710</v>
      </c>
      <c r="I5280" t="str">
        <f>_xlfn.XLOOKUP(Tabuľka9[[#This Row],[IČO]],Zlúčenie1[IČO],Zlúčenie1[zariadenie_short])</f>
        <v>Soš Lesnícka</v>
      </c>
      <c r="J5280" t="str">
        <f>_xlfn.XLOOKUP(Tabuľka9[[#This Row],[IČO]],Zlúčenie1[IČO],Zlúčenie1[cis_obce.okres_skratka])</f>
        <v>BŠ</v>
      </c>
    </row>
    <row r="5281" spans="1:10" hidden="1" x14ac:dyDescent="0.25">
      <c r="A5281" t="s">
        <v>7</v>
      </c>
      <c r="B5281" t="s">
        <v>19</v>
      </c>
      <c r="C5281" t="s">
        <v>10</v>
      </c>
      <c r="D5281"/>
      <c r="E5281" s="8">
        <v>1.41</v>
      </c>
      <c r="F5281">
        <v>20</v>
      </c>
      <c r="G5281">
        <f>SUM(Tabuľka9[[#This Row],[Predpokladané spotrebované množstvo 07-12/2022]]*Tabuľka9[[#This Row],[Cena MJ S  DPH]])</f>
        <v>28.2</v>
      </c>
      <c r="H5281" s="1">
        <v>162710</v>
      </c>
      <c r="I5281" t="str">
        <f>_xlfn.XLOOKUP(Tabuľka9[[#This Row],[IČO]],Zlúčenie1[IČO],Zlúčenie1[zariadenie_short])</f>
        <v>Soš Lesnícka</v>
      </c>
      <c r="J5281" t="str">
        <f>_xlfn.XLOOKUP(Tabuľka9[[#This Row],[IČO]],Zlúčenie1[IČO],Zlúčenie1[cis_obce.okres_skratka])</f>
        <v>BŠ</v>
      </c>
    </row>
    <row r="5282" spans="1:10" hidden="1" x14ac:dyDescent="0.25">
      <c r="A5282" t="s">
        <v>7</v>
      </c>
      <c r="B5282" t="s">
        <v>20</v>
      </c>
      <c r="C5282" t="s">
        <v>10</v>
      </c>
      <c r="D5282"/>
      <c r="E5282" s="8"/>
      <c r="F5282"/>
      <c r="G5282">
        <f>SUM(Tabuľka9[[#This Row],[Predpokladané spotrebované množstvo 07-12/2022]]*Tabuľka9[[#This Row],[Cena MJ S  DPH]])</f>
        <v>0</v>
      </c>
      <c r="H5282" s="1">
        <v>162710</v>
      </c>
      <c r="I5282" t="str">
        <f>_xlfn.XLOOKUP(Tabuľka9[[#This Row],[IČO]],Zlúčenie1[IČO],Zlúčenie1[zariadenie_short])</f>
        <v>Soš Lesnícka</v>
      </c>
      <c r="J5282" t="str">
        <f>_xlfn.XLOOKUP(Tabuľka9[[#This Row],[IČO]],Zlúčenie1[IČO],Zlúčenie1[cis_obce.okres_skratka])</f>
        <v>BŠ</v>
      </c>
    </row>
    <row r="5283" spans="1:10" hidden="1" x14ac:dyDescent="0.25">
      <c r="A5283" t="s">
        <v>7</v>
      </c>
      <c r="B5283" t="s">
        <v>21</v>
      </c>
      <c r="C5283" t="s">
        <v>22</v>
      </c>
      <c r="D5283"/>
      <c r="E5283" s="8"/>
      <c r="F5283"/>
      <c r="G5283">
        <f>SUM(Tabuľka9[[#This Row],[Predpokladané spotrebované množstvo 07-12/2022]]*Tabuľka9[[#This Row],[Cena MJ S  DPH]])</f>
        <v>0</v>
      </c>
      <c r="H5283" s="1">
        <v>162710</v>
      </c>
      <c r="I5283" t="str">
        <f>_xlfn.XLOOKUP(Tabuľka9[[#This Row],[IČO]],Zlúčenie1[IČO],Zlúčenie1[zariadenie_short])</f>
        <v>Soš Lesnícka</v>
      </c>
      <c r="J5283" t="str">
        <f>_xlfn.XLOOKUP(Tabuľka9[[#This Row],[IČO]],Zlúčenie1[IČO],Zlúčenie1[cis_obce.okres_skratka])</f>
        <v>BŠ</v>
      </c>
    </row>
    <row r="5284" spans="1:10" hidden="1" x14ac:dyDescent="0.25">
      <c r="A5284" t="s">
        <v>7</v>
      </c>
      <c r="B5284" t="s">
        <v>23</v>
      </c>
      <c r="C5284" t="s">
        <v>10</v>
      </c>
      <c r="D5284"/>
      <c r="E5284" s="8"/>
      <c r="F5284"/>
      <c r="G5284">
        <f>SUM(Tabuľka9[[#This Row],[Predpokladané spotrebované množstvo 07-12/2022]]*Tabuľka9[[#This Row],[Cena MJ S  DPH]])</f>
        <v>0</v>
      </c>
      <c r="H5284" s="1">
        <v>162710</v>
      </c>
      <c r="I5284" t="str">
        <f>_xlfn.XLOOKUP(Tabuľka9[[#This Row],[IČO]],Zlúčenie1[IČO],Zlúčenie1[zariadenie_short])</f>
        <v>Soš Lesnícka</v>
      </c>
      <c r="J5284" t="str">
        <f>_xlfn.XLOOKUP(Tabuľka9[[#This Row],[IČO]],Zlúčenie1[IČO],Zlúčenie1[cis_obce.okres_skratka])</f>
        <v>BŠ</v>
      </c>
    </row>
    <row r="5285" spans="1:10" hidden="1" x14ac:dyDescent="0.25">
      <c r="A5285" t="s">
        <v>7</v>
      </c>
      <c r="B5285" t="s">
        <v>24</v>
      </c>
      <c r="C5285" t="s">
        <v>10</v>
      </c>
      <c r="D5285"/>
      <c r="E5285" s="8"/>
      <c r="F5285"/>
      <c r="G5285">
        <f>SUM(Tabuľka9[[#This Row],[Predpokladané spotrebované množstvo 07-12/2022]]*Tabuľka9[[#This Row],[Cena MJ S  DPH]])</f>
        <v>0</v>
      </c>
      <c r="H5285" s="1">
        <v>162710</v>
      </c>
      <c r="I5285" t="str">
        <f>_xlfn.XLOOKUP(Tabuľka9[[#This Row],[IČO]],Zlúčenie1[IČO],Zlúčenie1[zariadenie_short])</f>
        <v>Soš Lesnícka</v>
      </c>
      <c r="J5285" t="str">
        <f>_xlfn.XLOOKUP(Tabuľka9[[#This Row],[IČO]],Zlúčenie1[IČO],Zlúčenie1[cis_obce.okres_skratka])</f>
        <v>BŠ</v>
      </c>
    </row>
    <row r="5286" spans="1:10" hidden="1" x14ac:dyDescent="0.25">
      <c r="A5286" t="s">
        <v>7</v>
      </c>
      <c r="B5286" t="s">
        <v>25</v>
      </c>
      <c r="C5286" t="s">
        <v>10</v>
      </c>
      <c r="D5286"/>
      <c r="E5286" s="8"/>
      <c r="F5286"/>
      <c r="G5286">
        <f>SUM(Tabuľka9[[#This Row],[Predpokladané spotrebované množstvo 07-12/2022]]*Tabuľka9[[#This Row],[Cena MJ S  DPH]])</f>
        <v>0</v>
      </c>
      <c r="H5286" s="1">
        <v>162710</v>
      </c>
      <c r="I5286" t="str">
        <f>_xlfn.XLOOKUP(Tabuľka9[[#This Row],[IČO]],Zlúčenie1[IČO],Zlúčenie1[zariadenie_short])</f>
        <v>Soš Lesnícka</v>
      </c>
      <c r="J5286" t="str">
        <f>_xlfn.XLOOKUP(Tabuľka9[[#This Row],[IČO]],Zlúčenie1[IČO],Zlúčenie1[cis_obce.okres_skratka])</f>
        <v>BŠ</v>
      </c>
    </row>
    <row r="5287" spans="1:10" hidden="1" x14ac:dyDescent="0.25">
      <c r="A5287" t="s">
        <v>7</v>
      </c>
      <c r="B5287" t="s">
        <v>26</v>
      </c>
      <c r="C5287" t="s">
        <v>10</v>
      </c>
      <c r="D5287"/>
      <c r="E5287" s="8"/>
      <c r="F5287"/>
      <c r="G5287">
        <f>SUM(Tabuľka9[[#This Row],[Predpokladané spotrebované množstvo 07-12/2022]]*Tabuľka9[[#This Row],[Cena MJ S  DPH]])</f>
        <v>0</v>
      </c>
      <c r="H5287" s="1">
        <v>162710</v>
      </c>
      <c r="I5287" t="str">
        <f>_xlfn.XLOOKUP(Tabuľka9[[#This Row],[IČO]],Zlúčenie1[IČO],Zlúčenie1[zariadenie_short])</f>
        <v>Soš Lesnícka</v>
      </c>
      <c r="J5287" t="str">
        <f>_xlfn.XLOOKUP(Tabuľka9[[#This Row],[IČO]],Zlúčenie1[IČO],Zlúčenie1[cis_obce.okres_skratka])</f>
        <v>BŠ</v>
      </c>
    </row>
    <row r="5288" spans="1:10" hidden="1" x14ac:dyDescent="0.25">
      <c r="A5288" t="s">
        <v>7</v>
      </c>
      <c r="B5288" t="s">
        <v>27</v>
      </c>
      <c r="C5288" t="s">
        <v>10</v>
      </c>
      <c r="D5288"/>
      <c r="E5288" s="8">
        <v>0.85</v>
      </c>
      <c r="F5288">
        <v>200</v>
      </c>
      <c r="G5288">
        <f>SUM(Tabuľka9[[#This Row],[Predpokladané spotrebované množstvo 07-12/2022]]*Tabuľka9[[#This Row],[Cena MJ S  DPH]])</f>
        <v>170</v>
      </c>
      <c r="H5288" s="1">
        <v>162710</v>
      </c>
      <c r="I5288" t="str">
        <f>_xlfn.XLOOKUP(Tabuľka9[[#This Row],[IČO]],Zlúčenie1[IČO],Zlúčenie1[zariadenie_short])</f>
        <v>Soš Lesnícka</v>
      </c>
      <c r="J5288" t="str">
        <f>_xlfn.XLOOKUP(Tabuľka9[[#This Row],[IČO]],Zlúčenie1[IČO],Zlúčenie1[cis_obce.okres_skratka])</f>
        <v>BŠ</v>
      </c>
    </row>
    <row r="5289" spans="1:10" hidden="1" x14ac:dyDescent="0.25">
      <c r="A5289" t="s">
        <v>7</v>
      </c>
      <c r="B5289" t="s">
        <v>28</v>
      </c>
      <c r="C5289" t="s">
        <v>10</v>
      </c>
      <c r="D5289"/>
      <c r="E5289" s="8">
        <v>0.85</v>
      </c>
      <c r="F5289">
        <v>150</v>
      </c>
      <c r="G5289">
        <f>SUM(Tabuľka9[[#This Row],[Predpokladané spotrebované množstvo 07-12/2022]]*Tabuľka9[[#This Row],[Cena MJ S  DPH]])</f>
        <v>127.5</v>
      </c>
      <c r="H5289" s="1">
        <v>162710</v>
      </c>
      <c r="I5289" t="str">
        <f>_xlfn.XLOOKUP(Tabuľka9[[#This Row],[IČO]],Zlúčenie1[IČO],Zlúčenie1[zariadenie_short])</f>
        <v>Soš Lesnícka</v>
      </c>
      <c r="J5289" t="str">
        <f>_xlfn.XLOOKUP(Tabuľka9[[#This Row],[IČO]],Zlúčenie1[IČO],Zlúčenie1[cis_obce.okres_skratka])</f>
        <v>BŠ</v>
      </c>
    </row>
    <row r="5290" spans="1:10" hidden="1" x14ac:dyDescent="0.25">
      <c r="A5290" t="s">
        <v>7</v>
      </c>
      <c r="B5290" t="s">
        <v>29</v>
      </c>
      <c r="C5290" t="s">
        <v>16</v>
      </c>
      <c r="D5290"/>
      <c r="E5290" s="8"/>
      <c r="F5290"/>
      <c r="G5290">
        <f>SUM(Tabuľka9[[#This Row],[Predpokladané spotrebované množstvo 07-12/2022]]*Tabuľka9[[#This Row],[Cena MJ S  DPH]])</f>
        <v>0</v>
      </c>
      <c r="H5290" s="1">
        <v>162710</v>
      </c>
      <c r="I5290" t="str">
        <f>_xlfn.XLOOKUP(Tabuľka9[[#This Row],[IČO]],Zlúčenie1[IČO],Zlúčenie1[zariadenie_short])</f>
        <v>Soš Lesnícka</v>
      </c>
      <c r="J5290" t="str">
        <f>_xlfn.XLOOKUP(Tabuľka9[[#This Row],[IČO]],Zlúčenie1[IČO],Zlúčenie1[cis_obce.okres_skratka])</f>
        <v>BŠ</v>
      </c>
    </row>
    <row r="5291" spans="1:10" hidden="1" x14ac:dyDescent="0.25">
      <c r="A5291" t="s">
        <v>7</v>
      </c>
      <c r="B5291" t="s">
        <v>30</v>
      </c>
      <c r="C5291" t="s">
        <v>10</v>
      </c>
      <c r="D5291"/>
      <c r="E5291" s="8"/>
      <c r="F5291"/>
      <c r="G5291">
        <f>SUM(Tabuľka9[[#This Row],[Predpokladané spotrebované množstvo 07-12/2022]]*Tabuľka9[[#This Row],[Cena MJ S  DPH]])</f>
        <v>0</v>
      </c>
      <c r="H5291" s="1">
        <v>162710</v>
      </c>
      <c r="I5291" t="str">
        <f>_xlfn.XLOOKUP(Tabuľka9[[#This Row],[IČO]],Zlúčenie1[IČO],Zlúčenie1[zariadenie_short])</f>
        <v>Soš Lesnícka</v>
      </c>
      <c r="J5291" t="str">
        <f>_xlfn.XLOOKUP(Tabuľka9[[#This Row],[IČO]],Zlúčenie1[IČO],Zlúčenie1[cis_obce.okres_skratka])</f>
        <v>BŠ</v>
      </c>
    </row>
    <row r="5292" spans="1:10" hidden="1" x14ac:dyDescent="0.25">
      <c r="A5292" t="s">
        <v>7</v>
      </c>
      <c r="B5292" t="s">
        <v>31</v>
      </c>
      <c r="C5292" t="s">
        <v>10</v>
      </c>
      <c r="D5292"/>
      <c r="E5292" s="8">
        <v>1.36</v>
      </c>
      <c r="F5292">
        <v>100</v>
      </c>
      <c r="G5292">
        <f>SUM(Tabuľka9[[#This Row],[Predpokladané spotrebované množstvo 07-12/2022]]*Tabuľka9[[#This Row],[Cena MJ S  DPH]])</f>
        <v>136</v>
      </c>
      <c r="H5292" s="1">
        <v>162710</v>
      </c>
      <c r="I5292" t="str">
        <f>_xlfn.XLOOKUP(Tabuľka9[[#This Row],[IČO]],Zlúčenie1[IČO],Zlúčenie1[zariadenie_short])</f>
        <v>Soš Lesnícka</v>
      </c>
      <c r="J5292" t="str">
        <f>_xlfn.XLOOKUP(Tabuľka9[[#This Row],[IČO]],Zlúčenie1[IČO],Zlúčenie1[cis_obce.okres_skratka])</f>
        <v>BŠ</v>
      </c>
    </row>
    <row r="5293" spans="1:10" hidden="1" x14ac:dyDescent="0.25">
      <c r="A5293" t="s">
        <v>7</v>
      </c>
      <c r="B5293" t="s">
        <v>32</v>
      </c>
      <c r="C5293" t="s">
        <v>10</v>
      </c>
      <c r="D5293"/>
      <c r="E5293" s="8"/>
      <c r="F5293"/>
      <c r="G5293">
        <f>SUM(Tabuľka9[[#This Row],[Predpokladané spotrebované množstvo 07-12/2022]]*Tabuľka9[[#This Row],[Cena MJ S  DPH]])</f>
        <v>0</v>
      </c>
      <c r="H5293" s="1">
        <v>162710</v>
      </c>
      <c r="I5293" t="str">
        <f>_xlfn.XLOOKUP(Tabuľka9[[#This Row],[IČO]],Zlúčenie1[IČO],Zlúčenie1[zariadenie_short])</f>
        <v>Soš Lesnícka</v>
      </c>
      <c r="J5293" t="str">
        <f>_xlfn.XLOOKUP(Tabuľka9[[#This Row],[IČO]],Zlúčenie1[IČO],Zlúčenie1[cis_obce.okres_skratka])</f>
        <v>BŠ</v>
      </c>
    </row>
    <row r="5294" spans="1:10" hidden="1" x14ac:dyDescent="0.25">
      <c r="A5294" t="s">
        <v>7</v>
      </c>
      <c r="B5294" t="s">
        <v>33</v>
      </c>
      <c r="C5294" t="s">
        <v>10</v>
      </c>
      <c r="D5294"/>
      <c r="E5294" s="8">
        <v>0.87</v>
      </c>
      <c r="F5294">
        <v>80</v>
      </c>
      <c r="G5294">
        <f>SUM(Tabuľka9[[#This Row],[Predpokladané spotrebované množstvo 07-12/2022]]*Tabuľka9[[#This Row],[Cena MJ S  DPH]])</f>
        <v>69.599999999999994</v>
      </c>
      <c r="H5294" s="1">
        <v>162710</v>
      </c>
      <c r="I5294" t="str">
        <f>_xlfn.XLOOKUP(Tabuľka9[[#This Row],[IČO]],Zlúčenie1[IČO],Zlúčenie1[zariadenie_short])</f>
        <v>Soš Lesnícka</v>
      </c>
      <c r="J5294" t="str">
        <f>_xlfn.XLOOKUP(Tabuľka9[[#This Row],[IČO]],Zlúčenie1[IČO],Zlúčenie1[cis_obce.okres_skratka])</f>
        <v>BŠ</v>
      </c>
    </row>
    <row r="5295" spans="1:10" hidden="1" x14ac:dyDescent="0.25">
      <c r="A5295" t="s">
        <v>7</v>
      </c>
      <c r="B5295" t="s">
        <v>34</v>
      </c>
      <c r="C5295" t="s">
        <v>10</v>
      </c>
      <c r="D5295"/>
      <c r="E5295" s="8">
        <v>0.55000000000000004</v>
      </c>
      <c r="F5295">
        <v>200</v>
      </c>
      <c r="G5295">
        <f>SUM(Tabuľka9[[#This Row],[Predpokladané spotrebované množstvo 07-12/2022]]*Tabuľka9[[#This Row],[Cena MJ S  DPH]])</f>
        <v>110.00000000000001</v>
      </c>
      <c r="H5295" s="1">
        <v>162710</v>
      </c>
      <c r="I5295" t="str">
        <f>_xlfn.XLOOKUP(Tabuľka9[[#This Row],[IČO]],Zlúčenie1[IČO],Zlúčenie1[zariadenie_short])</f>
        <v>Soš Lesnícka</v>
      </c>
      <c r="J5295" t="str">
        <f>_xlfn.XLOOKUP(Tabuľka9[[#This Row],[IČO]],Zlúčenie1[IČO],Zlúčenie1[cis_obce.okres_skratka])</f>
        <v>BŠ</v>
      </c>
    </row>
    <row r="5296" spans="1:10" hidden="1" x14ac:dyDescent="0.25">
      <c r="A5296" t="s">
        <v>7</v>
      </c>
      <c r="B5296" t="s">
        <v>35</v>
      </c>
      <c r="C5296" t="s">
        <v>10</v>
      </c>
      <c r="D5296"/>
      <c r="E5296" s="8">
        <v>0.6</v>
      </c>
      <c r="F5296">
        <v>100</v>
      </c>
      <c r="G5296">
        <f>SUM(Tabuľka9[[#This Row],[Predpokladané spotrebované množstvo 07-12/2022]]*Tabuľka9[[#This Row],[Cena MJ S  DPH]])</f>
        <v>60</v>
      </c>
      <c r="H5296" s="1">
        <v>162710</v>
      </c>
      <c r="I5296" t="str">
        <f>_xlfn.XLOOKUP(Tabuľka9[[#This Row],[IČO]],Zlúčenie1[IČO],Zlúčenie1[zariadenie_short])</f>
        <v>Soš Lesnícka</v>
      </c>
      <c r="J5296" t="str">
        <f>_xlfn.XLOOKUP(Tabuľka9[[#This Row],[IČO]],Zlúčenie1[IČO],Zlúčenie1[cis_obce.okres_skratka])</f>
        <v>BŠ</v>
      </c>
    </row>
    <row r="5297" spans="1:10" hidden="1" x14ac:dyDescent="0.25">
      <c r="A5297" t="s">
        <v>7</v>
      </c>
      <c r="B5297" t="s">
        <v>36</v>
      </c>
      <c r="C5297" t="s">
        <v>10</v>
      </c>
      <c r="D5297"/>
      <c r="E5297" s="8"/>
      <c r="F5297"/>
      <c r="G5297">
        <f>SUM(Tabuľka9[[#This Row],[Predpokladané spotrebované množstvo 07-12/2022]]*Tabuľka9[[#This Row],[Cena MJ S  DPH]])</f>
        <v>0</v>
      </c>
      <c r="H5297" s="1">
        <v>162710</v>
      </c>
      <c r="I5297" t="str">
        <f>_xlfn.XLOOKUP(Tabuľka9[[#This Row],[IČO]],Zlúčenie1[IČO],Zlúčenie1[zariadenie_short])</f>
        <v>Soš Lesnícka</v>
      </c>
      <c r="J5297" t="str">
        <f>_xlfn.XLOOKUP(Tabuľka9[[#This Row],[IČO]],Zlúčenie1[IČO],Zlúčenie1[cis_obce.okres_skratka])</f>
        <v>BŠ</v>
      </c>
    </row>
    <row r="5298" spans="1:10" hidden="1" x14ac:dyDescent="0.25">
      <c r="A5298" t="s">
        <v>7</v>
      </c>
      <c r="B5298" t="s">
        <v>37</v>
      </c>
      <c r="C5298" t="s">
        <v>10</v>
      </c>
      <c r="D5298"/>
      <c r="E5298" s="8"/>
      <c r="F5298"/>
      <c r="G5298">
        <f>SUM(Tabuľka9[[#This Row],[Predpokladané spotrebované množstvo 07-12/2022]]*Tabuľka9[[#This Row],[Cena MJ S  DPH]])</f>
        <v>0</v>
      </c>
      <c r="H5298" s="1">
        <v>162710</v>
      </c>
      <c r="I5298" t="str">
        <f>_xlfn.XLOOKUP(Tabuľka9[[#This Row],[IČO]],Zlúčenie1[IČO],Zlúčenie1[zariadenie_short])</f>
        <v>Soš Lesnícka</v>
      </c>
      <c r="J5298" t="str">
        <f>_xlfn.XLOOKUP(Tabuľka9[[#This Row],[IČO]],Zlúčenie1[IČO],Zlúčenie1[cis_obce.okres_skratka])</f>
        <v>BŠ</v>
      </c>
    </row>
    <row r="5299" spans="1:10" hidden="1" x14ac:dyDescent="0.25">
      <c r="A5299" t="s">
        <v>7</v>
      </c>
      <c r="B5299" t="s">
        <v>38</v>
      </c>
      <c r="C5299" t="s">
        <v>10</v>
      </c>
      <c r="D5299"/>
      <c r="E5299" s="8"/>
      <c r="F5299"/>
      <c r="G5299">
        <f>SUM(Tabuľka9[[#This Row],[Predpokladané spotrebované množstvo 07-12/2022]]*Tabuľka9[[#This Row],[Cena MJ S  DPH]])</f>
        <v>0</v>
      </c>
      <c r="H5299" s="1">
        <v>162710</v>
      </c>
      <c r="I5299" t="str">
        <f>_xlfn.XLOOKUP(Tabuľka9[[#This Row],[IČO]],Zlúčenie1[IČO],Zlúčenie1[zariadenie_short])</f>
        <v>Soš Lesnícka</v>
      </c>
      <c r="J5299" t="str">
        <f>_xlfn.XLOOKUP(Tabuľka9[[#This Row],[IČO]],Zlúčenie1[IČO],Zlúčenie1[cis_obce.okres_skratka])</f>
        <v>BŠ</v>
      </c>
    </row>
    <row r="5300" spans="1:10" hidden="1" x14ac:dyDescent="0.25">
      <c r="A5300" t="s">
        <v>7</v>
      </c>
      <c r="B5300" t="s">
        <v>39</v>
      </c>
      <c r="C5300" t="s">
        <v>16</v>
      </c>
      <c r="D5300"/>
      <c r="E5300" s="8"/>
      <c r="F5300"/>
      <c r="G5300">
        <f>SUM(Tabuľka9[[#This Row],[Predpokladané spotrebované množstvo 07-12/2022]]*Tabuľka9[[#This Row],[Cena MJ S  DPH]])</f>
        <v>0</v>
      </c>
      <c r="H5300" s="1">
        <v>162710</v>
      </c>
      <c r="I5300" t="str">
        <f>_xlfn.XLOOKUP(Tabuľka9[[#This Row],[IČO]],Zlúčenie1[IČO],Zlúčenie1[zariadenie_short])</f>
        <v>Soš Lesnícka</v>
      </c>
      <c r="J5300" t="str">
        <f>_xlfn.XLOOKUP(Tabuľka9[[#This Row],[IČO]],Zlúčenie1[IČO],Zlúčenie1[cis_obce.okres_skratka])</f>
        <v>BŠ</v>
      </c>
    </row>
    <row r="5301" spans="1:10" hidden="1" x14ac:dyDescent="0.25">
      <c r="A5301" t="s">
        <v>7</v>
      </c>
      <c r="B5301" t="s">
        <v>40</v>
      </c>
      <c r="C5301" t="s">
        <v>10</v>
      </c>
      <c r="D5301"/>
      <c r="E5301" s="8"/>
      <c r="F5301"/>
      <c r="G5301">
        <f>SUM(Tabuľka9[[#This Row],[Predpokladané spotrebované množstvo 07-12/2022]]*Tabuľka9[[#This Row],[Cena MJ S  DPH]])</f>
        <v>0</v>
      </c>
      <c r="H5301" s="1">
        <v>162710</v>
      </c>
      <c r="I5301" t="str">
        <f>_xlfn.XLOOKUP(Tabuľka9[[#This Row],[IČO]],Zlúčenie1[IČO],Zlúčenie1[zariadenie_short])</f>
        <v>Soš Lesnícka</v>
      </c>
      <c r="J5301" t="str">
        <f>_xlfn.XLOOKUP(Tabuľka9[[#This Row],[IČO]],Zlúčenie1[IČO],Zlúčenie1[cis_obce.okres_skratka])</f>
        <v>BŠ</v>
      </c>
    </row>
    <row r="5302" spans="1:10" hidden="1" x14ac:dyDescent="0.25">
      <c r="A5302" t="s">
        <v>7</v>
      </c>
      <c r="B5302" t="s">
        <v>41</v>
      </c>
      <c r="C5302" t="s">
        <v>10</v>
      </c>
      <c r="D5302"/>
      <c r="E5302" s="8"/>
      <c r="F5302"/>
      <c r="G5302">
        <f>SUM(Tabuľka9[[#This Row],[Predpokladané spotrebované množstvo 07-12/2022]]*Tabuľka9[[#This Row],[Cena MJ S  DPH]])</f>
        <v>0</v>
      </c>
      <c r="H5302" s="1">
        <v>162710</v>
      </c>
      <c r="I5302" t="str">
        <f>_xlfn.XLOOKUP(Tabuľka9[[#This Row],[IČO]],Zlúčenie1[IČO],Zlúčenie1[zariadenie_short])</f>
        <v>Soš Lesnícka</v>
      </c>
      <c r="J5302" t="str">
        <f>_xlfn.XLOOKUP(Tabuľka9[[#This Row],[IČO]],Zlúčenie1[IČO],Zlúčenie1[cis_obce.okres_skratka])</f>
        <v>BŠ</v>
      </c>
    </row>
    <row r="5303" spans="1:10" hidden="1" x14ac:dyDescent="0.25">
      <c r="A5303" t="s">
        <v>7</v>
      </c>
      <c r="B5303" t="s">
        <v>42</v>
      </c>
      <c r="C5303" t="s">
        <v>10</v>
      </c>
      <c r="D5303"/>
      <c r="E5303" s="8"/>
      <c r="F5303"/>
      <c r="G5303">
        <f>SUM(Tabuľka9[[#This Row],[Predpokladané spotrebované množstvo 07-12/2022]]*Tabuľka9[[#This Row],[Cena MJ S  DPH]])</f>
        <v>0</v>
      </c>
      <c r="H5303" s="1">
        <v>162710</v>
      </c>
      <c r="I5303" t="str">
        <f>_xlfn.XLOOKUP(Tabuľka9[[#This Row],[IČO]],Zlúčenie1[IČO],Zlúčenie1[zariadenie_short])</f>
        <v>Soš Lesnícka</v>
      </c>
      <c r="J5303" t="str">
        <f>_xlfn.XLOOKUP(Tabuľka9[[#This Row],[IČO]],Zlúčenie1[IČO],Zlúčenie1[cis_obce.okres_skratka])</f>
        <v>BŠ</v>
      </c>
    </row>
    <row r="5304" spans="1:10" hidden="1" x14ac:dyDescent="0.25">
      <c r="A5304" t="s">
        <v>7</v>
      </c>
      <c r="B5304" t="s">
        <v>43</v>
      </c>
      <c r="C5304" t="s">
        <v>10</v>
      </c>
      <c r="D5304"/>
      <c r="E5304" s="8">
        <v>0.45</v>
      </c>
      <c r="F5304">
        <v>50</v>
      </c>
      <c r="G5304">
        <f>SUM(Tabuľka9[[#This Row],[Predpokladané spotrebované množstvo 07-12/2022]]*Tabuľka9[[#This Row],[Cena MJ S  DPH]])</f>
        <v>22.5</v>
      </c>
      <c r="H5304" s="1">
        <v>162710</v>
      </c>
      <c r="I5304" t="str">
        <f>_xlfn.XLOOKUP(Tabuľka9[[#This Row],[IČO]],Zlúčenie1[IČO],Zlúčenie1[zariadenie_short])</f>
        <v>Soš Lesnícka</v>
      </c>
      <c r="J5304" t="str">
        <f>_xlfn.XLOOKUP(Tabuľka9[[#This Row],[IČO]],Zlúčenie1[IČO],Zlúčenie1[cis_obce.okres_skratka])</f>
        <v>BŠ</v>
      </c>
    </row>
    <row r="5305" spans="1:10" hidden="1" x14ac:dyDescent="0.25">
      <c r="A5305" t="s">
        <v>7</v>
      </c>
      <c r="B5305" t="s">
        <v>44</v>
      </c>
      <c r="C5305" t="s">
        <v>45</v>
      </c>
      <c r="D5305"/>
      <c r="E5305" s="8"/>
      <c r="F5305"/>
      <c r="G5305">
        <f>SUM(Tabuľka9[[#This Row],[Predpokladané spotrebované množstvo 07-12/2022]]*Tabuľka9[[#This Row],[Cena MJ S  DPH]])</f>
        <v>0</v>
      </c>
      <c r="H5305" s="1">
        <v>162710</v>
      </c>
      <c r="I5305" t="str">
        <f>_xlfn.XLOOKUP(Tabuľka9[[#This Row],[IČO]],Zlúčenie1[IČO],Zlúčenie1[zariadenie_short])</f>
        <v>Soš Lesnícka</v>
      </c>
      <c r="J5305" t="str">
        <f>_xlfn.XLOOKUP(Tabuľka9[[#This Row],[IČO]],Zlúčenie1[IČO],Zlúčenie1[cis_obce.okres_skratka])</f>
        <v>BŠ</v>
      </c>
    </row>
    <row r="5306" spans="1:10" hidden="1" x14ac:dyDescent="0.25">
      <c r="A5306" t="s">
        <v>7</v>
      </c>
      <c r="B5306" t="s">
        <v>46</v>
      </c>
      <c r="C5306" t="s">
        <v>45</v>
      </c>
      <c r="D5306"/>
      <c r="E5306" s="8"/>
      <c r="F5306"/>
      <c r="G5306">
        <f>SUM(Tabuľka9[[#This Row],[Predpokladané spotrebované množstvo 07-12/2022]]*Tabuľka9[[#This Row],[Cena MJ S  DPH]])</f>
        <v>0</v>
      </c>
      <c r="H5306" s="1">
        <v>162710</v>
      </c>
      <c r="I5306" t="str">
        <f>_xlfn.XLOOKUP(Tabuľka9[[#This Row],[IČO]],Zlúčenie1[IČO],Zlúčenie1[zariadenie_short])</f>
        <v>Soš Lesnícka</v>
      </c>
      <c r="J5306" t="str">
        <f>_xlfn.XLOOKUP(Tabuľka9[[#This Row],[IČO]],Zlúčenie1[IČO],Zlúčenie1[cis_obce.okres_skratka])</f>
        <v>BŠ</v>
      </c>
    </row>
    <row r="5307" spans="1:10" hidden="1" x14ac:dyDescent="0.25">
      <c r="A5307" t="s">
        <v>7</v>
      </c>
      <c r="B5307" t="s">
        <v>47</v>
      </c>
      <c r="C5307" t="s">
        <v>10</v>
      </c>
      <c r="D5307"/>
      <c r="E5307" s="8"/>
      <c r="F5307"/>
      <c r="G5307">
        <f>SUM(Tabuľka9[[#This Row],[Predpokladané spotrebované množstvo 07-12/2022]]*Tabuľka9[[#This Row],[Cena MJ S  DPH]])</f>
        <v>0</v>
      </c>
      <c r="H5307" s="1">
        <v>162710</v>
      </c>
      <c r="I5307" t="str">
        <f>_xlfn.XLOOKUP(Tabuľka9[[#This Row],[IČO]],Zlúčenie1[IČO],Zlúčenie1[zariadenie_short])</f>
        <v>Soš Lesnícka</v>
      </c>
      <c r="J5307" t="str">
        <f>_xlfn.XLOOKUP(Tabuľka9[[#This Row],[IČO]],Zlúčenie1[IČO],Zlúčenie1[cis_obce.okres_skratka])</f>
        <v>BŠ</v>
      </c>
    </row>
    <row r="5308" spans="1:10" hidden="1" x14ac:dyDescent="0.25">
      <c r="A5308" t="s">
        <v>7</v>
      </c>
      <c r="B5308" t="s">
        <v>48</v>
      </c>
      <c r="C5308" t="s">
        <v>10</v>
      </c>
      <c r="D5308"/>
      <c r="E5308" s="8">
        <v>1.79</v>
      </c>
      <c r="F5308">
        <v>60</v>
      </c>
      <c r="G5308">
        <f>SUM(Tabuľka9[[#This Row],[Predpokladané spotrebované množstvo 07-12/2022]]*Tabuľka9[[#This Row],[Cena MJ S  DPH]])</f>
        <v>107.4</v>
      </c>
      <c r="H5308" s="1">
        <v>162710</v>
      </c>
      <c r="I5308" t="str">
        <f>_xlfn.XLOOKUP(Tabuľka9[[#This Row],[IČO]],Zlúčenie1[IČO],Zlúčenie1[zariadenie_short])</f>
        <v>Soš Lesnícka</v>
      </c>
      <c r="J5308" t="str">
        <f>_xlfn.XLOOKUP(Tabuľka9[[#This Row],[IČO]],Zlúčenie1[IČO],Zlúčenie1[cis_obce.okres_skratka])</f>
        <v>BŠ</v>
      </c>
    </row>
    <row r="5309" spans="1:10" hidden="1" x14ac:dyDescent="0.25">
      <c r="A5309" t="s">
        <v>7</v>
      </c>
      <c r="B5309" t="s">
        <v>49</v>
      </c>
      <c r="C5309" t="s">
        <v>10</v>
      </c>
      <c r="D5309"/>
      <c r="E5309" s="8"/>
      <c r="F5309"/>
      <c r="G5309">
        <f>SUM(Tabuľka9[[#This Row],[Predpokladané spotrebované množstvo 07-12/2022]]*Tabuľka9[[#This Row],[Cena MJ S  DPH]])</f>
        <v>0</v>
      </c>
      <c r="H5309" s="1">
        <v>162710</v>
      </c>
      <c r="I5309" t="str">
        <f>_xlfn.XLOOKUP(Tabuľka9[[#This Row],[IČO]],Zlúčenie1[IČO],Zlúčenie1[zariadenie_short])</f>
        <v>Soš Lesnícka</v>
      </c>
      <c r="J5309" t="str">
        <f>_xlfn.XLOOKUP(Tabuľka9[[#This Row],[IČO]],Zlúčenie1[IČO],Zlúčenie1[cis_obce.okres_skratka])</f>
        <v>BŠ</v>
      </c>
    </row>
    <row r="5310" spans="1:10" hidden="1" x14ac:dyDescent="0.25">
      <c r="A5310" t="s">
        <v>7</v>
      </c>
      <c r="B5310" t="s">
        <v>50</v>
      </c>
      <c r="C5310" t="s">
        <v>10</v>
      </c>
      <c r="D5310"/>
      <c r="E5310" s="8">
        <v>2.36</v>
      </c>
      <c r="F5310">
        <v>12</v>
      </c>
      <c r="G5310">
        <f>SUM(Tabuľka9[[#This Row],[Predpokladané spotrebované množstvo 07-12/2022]]*Tabuľka9[[#This Row],[Cena MJ S  DPH]])</f>
        <v>28.32</v>
      </c>
      <c r="H5310" s="1">
        <v>162710</v>
      </c>
      <c r="I5310" t="str">
        <f>_xlfn.XLOOKUP(Tabuľka9[[#This Row],[IČO]],Zlúčenie1[IČO],Zlúčenie1[zariadenie_short])</f>
        <v>Soš Lesnícka</v>
      </c>
      <c r="J5310" t="str">
        <f>_xlfn.XLOOKUP(Tabuľka9[[#This Row],[IČO]],Zlúčenie1[IČO],Zlúčenie1[cis_obce.okres_skratka])</f>
        <v>BŠ</v>
      </c>
    </row>
    <row r="5311" spans="1:10" hidden="1" x14ac:dyDescent="0.25">
      <c r="A5311" t="s">
        <v>7</v>
      </c>
      <c r="B5311" t="s">
        <v>51</v>
      </c>
      <c r="C5311" t="s">
        <v>10</v>
      </c>
      <c r="D5311"/>
      <c r="E5311" s="8">
        <v>2.36</v>
      </c>
      <c r="F5311">
        <v>12</v>
      </c>
      <c r="G5311">
        <f>SUM(Tabuľka9[[#This Row],[Predpokladané spotrebované množstvo 07-12/2022]]*Tabuľka9[[#This Row],[Cena MJ S  DPH]])</f>
        <v>28.32</v>
      </c>
      <c r="H5311" s="1">
        <v>162710</v>
      </c>
      <c r="I5311" t="str">
        <f>_xlfn.XLOOKUP(Tabuľka9[[#This Row],[IČO]],Zlúčenie1[IČO],Zlúčenie1[zariadenie_short])</f>
        <v>Soš Lesnícka</v>
      </c>
      <c r="J5311" t="str">
        <f>_xlfn.XLOOKUP(Tabuľka9[[#This Row],[IČO]],Zlúčenie1[IČO],Zlúčenie1[cis_obce.okres_skratka])</f>
        <v>BŠ</v>
      </c>
    </row>
    <row r="5312" spans="1:10" hidden="1" x14ac:dyDescent="0.25">
      <c r="A5312" t="s">
        <v>7</v>
      </c>
      <c r="B5312" t="s">
        <v>52</v>
      </c>
      <c r="C5312" t="s">
        <v>10</v>
      </c>
      <c r="D5312"/>
      <c r="E5312" s="8">
        <v>2.36</v>
      </c>
      <c r="F5312">
        <v>12</v>
      </c>
      <c r="G5312">
        <f>SUM(Tabuľka9[[#This Row],[Predpokladané spotrebované množstvo 07-12/2022]]*Tabuľka9[[#This Row],[Cena MJ S  DPH]])</f>
        <v>28.32</v>
      </c>
      <c r="H5312" s="1">
        <v>162710</v>
      </c>
      <c r="I5312" t="str">
        <f>_xlfn.XLOOKUP(Tabuľka9[[#This Row],[IČO]],Zlúčenie1[IČO],Zlúčenie1[zariadenie_short])</f>
        <v>Soš Lesnícka</v>
      </c>
      <c r="J5312" t="str">
        <f>_xlfn.XLOOKUP(Tabuľka9[[#This Row],[IČO]],Zlúčenie1[IČO],Zlúčenie1[cis_obce.okres_skratka])</f>
        <v>BŠ</v>
      </c>
    </row>
    <row r="5313" spans="1:10" hidden="1" x14ac:dyDescent="0.25">
      <c r="A5313" t="s">
        <v>7</v>
      </c>
      <c r="B5313" t="s">
        <v>53</v>
      </c>
      <c r="C5313" t="s">
        <v>10</v>
      </c>
      <c r="D5313"/>
      <c r="E5313" s="8">
        <v>1.52</v>
      </c>
      <c r="F5313">
        <v>50</v>
      </c>
      <c r="G5313">
        <f>SUM(Tabuľka9[[#This Row],[Predpokladané spotrebované množstvo 07-12/2022]]*Tabuľka9[[#This Row],[Cena MJ S  DPH]])</f>
        <v>76</v>
      </c>
      <c r="H5313" s="1">
        <v>162710</v>
      </c>
      <c r="I5313" t="str">
        <f>_xlfn.XLOOKUP(Tabuľka9[[#This Row],[IČO]],Zlúčenie1[IČO],Zlúčenie1[zariadenie_short])</f>
        <v>Soš Lesnícka</v>
      </c>
      <c r="J5313" t="str">
        <f>_xlfn.XLOOKUP(Tabuľka9[[#This Row],[IČO]],Zlúčenie1[IČO],Zlúčenie1[cis_obce.okres_skratka])</f>
        <v>BŠ</v>
      </c>
    </row>
    <row r="5314" spans="1:10" hidden="1" x14ac:dyDescent="0.25">
      <c r="A5314" t="s">
        <v>7</v>
      </c>
      <c r="B5314" t="s">
        <v>54</v>
      </c>
      <c r="C5314" t="s">
        <v>10</v>
      </c>
      <c r="D5314"/>
      <c r="E5314" s="8"/>
      <c r="F5314"/>
      <c r="G5314">
        <f>SUM(Tabuľka9[[#This Row],[Predpokladané spotrebované množstvo 07-12/2022]]*Tabuľka9[[#This Row],[Cena MJ S  DPH]])</f>
        <v>0</v>
      </c>
      <c r="H5314" s="1">
        <v>162710</v>
      </c>
      <c r="I5314" t="str">
        <f>_xlfn.XLOOKUP(Tabuľka9[[#This Row],[IČO]],Zlúčenie1[IČO],Zlúčenie1[zariadenie_short])</f>
        <v>Soš Lesnícka</v>
      </c>
      <c r="J5314" t="str">
        <f>_xlfn.XLOOKUP(Tabuľka9[[#This Row],[IČO]],Zlúčenie1[IČO],Zlúčenie1[cis_obce.okres_skratka])</f>
        <v>BŠ</v>
      </c>
    </row>
    <row r="5315" spans="1:10" hidden="1" x14ac:dyDescent="0.25">
      <c r="A5315" t="s">
        <v>7</v>
      </c>
      <c r="B5315" t="s">
        <v>55</v>
      </c>
      <c r="C5315" t="s">
        <v>10</v>
      </c>
      <c r="D5315"/>
      <c r="E5315" s="8"/>
      <c r="F5315"/>
      <c r="G5315">
        <f>SUM(Tabuľka9[[#This Row],[Predpokladané spotrebované množstvo 07-12/2022]]*Tabuľka9[[#This Row],[Cena MJ S  DPH]])</f>
        <v>0</v>
      </c>
      <c r="H5315" s="1">
        <v>162710</v>
      </c>
      <c r="I5315" t="str">
        <f>_xlfn.XLOOKUP(Tabuľka9[[#This Row],[IČO]],Zlúčenie1[IČO],Zlúčenie1[zariadenie_short])</f>
        <v>Soš Lesnícka</v>
      </c>
      <c r="J5315" t="str">
        <f>_xlfn.XLOOKUP(Tabuľka9[[#This Row],[IČO]],Zlúčenie1[IČO],Zlúčenie1[cis_obce.okres_skratka])</f>
        <v>BŠ</v>
      </c>
    </row>
    <row r="5316" spans="1:10" hidden="1" x14ac:dyDescent="0.25">
      <c r="A5316" t="s">
        <v>7</v>
      </c>
      <c r="B5316" t="s">
        <v>56</v>
      </c>
      <c r="C5316" t="s">
        <v>10</v>
      </c>
      <c r="D5316"/>
      <c r="E5316" s="8">
        <v>1.42</v>
      </c>
      <c r="F5316">
        <v>20</v>
      </c>
      <c r="G5316">
        <f>SUM(Tabuľka9[[#This Row],[Predpokladané spotrebované množstvo 07-12/2022]]*Tabuľka9[[#This Row],[Cena MJ S  DPH]])</f>
        <v>28.4</v>
      </c>
      <c r="H5316" s="1">
        <v>162710</v>
      </c>
      <c r="I5316" t="str">
        <f>_xlfn.XLOOKUP(Tabuľka9[[#This Row],[IČO]],Zlúčenie1[IČO],Zlúčenie1[zariadenie_short])</f>
        <v>Soš Lesnícka</v>
      </c>
      <c r="J5316" t="str">
        <f>_xlfn.XLOOKUP(Tabuľka9[[#This Row],[IČO]],Zlúčenie1[IČO],Zlúčenie1[cis_obce.okres_skratka])</f>
        <v>BŠ</v>
      </c>
    </row>
    <row r="5317" spans="1:10" hidden="1" x14ac:dyDescent="0.25">
      <c r="A5317" t="s">
        <v>7</v>
      </c>
      <c r="B5317" t="s">
        <v>57</v>
      </c>
      <c r="C5317" t="s">
        <v>10</v>
      </c>
      <c r="D5317"/>
      <c r="E5317" s="8"/>
      <c r="F5317"/>
      <c r="G5317">
        <f>SUM(Tabuľka9[[#This Row],[Predpokladané spotrebované množstvo 07-12/2022]]*Tabuľka9[[#This Row],[Cena MJ S  DPH]])</f>
        <v>0</v>
      </c>
      <c r="H5317" s="1">
        <v>162710</v>
      </c>
      <c r="I5317" t="str">
        <f>_xlfn.XLOOKUP(Tabuľka9[[#This Row],[IČO]],Zlúčenie1[IČO],Zlúčenie1[zariadenie_short])</f>
        <v>Soš Lesnícka</v>
      </c>
      <c r="J5317" t="str">
        <f>_xlfn.XLOOKUP(Tabuľka9[[#This Row],[IČO]],Zlúčenie1[IČO],Zlúčenie1[cis_obce.okres_skratka])</f>
        <v>BŠ</v>
      </c>
    </row>
    <row r="5318" spans="1:10" hidden="1" x14ac:dyDescent="0.25">
      <c r="A5318" t="s">
        <v>7</v>
      </c>
      <c r="B5318" t="s">
        <v>58</v>
      </c>
      <c r="C5318" t="s">
        <v>16</v>
      </c>
      <c r="D5318"/>
      <c r="E5318" s="8">
        <v>0.49</v>
      </c>
      <c r="F5318">
        <v>80</v>
      </c>
      <c r="G5318">
        <f>SUM(Tabuľka9[[#This Row],[Predpokladané spotrebované množstvo 07-12/2022]]*Tabuľka9[[#This Row],[Cena MJ S  DPH]])</f>
        <v>39.200000000000003</v>
      </c>
      <c r="H5318" s="1">
        <v>162710</v>
      </c>
      <c r="I5318" t="str">
        <f>_xlfn.XLOOKUP(Tabuľka9[[#This Row],[IČO]],Zlúčenie1[IČO],Zlúčenie1[zariadenie_short])</f>
        <v>Soš Lesnícka</v>
      </c>
      <c r="J5318" t="str">
        <f>_xlfn.XLOOKUP(Tabuľka9[[#This Row],[IČO]],Zlúčenie1[IČO],Zlúčenie1[cis_obce.okres_skratka])</f>
        <v>BŠ</v>
      </c>
    </row>
    <row r="5319" spans="1:10" hidden="1" x14ac:dyDescent="0.25">
      <c r="A5319" t="s">
        <v>7</v>
      </c>
      <c r="B5319" t="s">
        <v>59</v>
      </c>
      <c r="C5319" t="s">
        <v>10</v>
      </c>
      <c r="D5319"/>
      <c r="E5319" s="8"/>
      <c r="F5319"/>
      <c r="G5319">
        <f>SUM(Tabuľka9[[#This Row],[Predpokladané spotrebované množstvo 07-12/2022]]*Tabuľka9[[#This Row],[Cena MJ S  DPH]])</f>
        <v>0</v>
      </c>
      <c r="H5319" s="1">
        <v>162710</v>
      </c>
      <c r="I5319" t="str">
        <f>_xlfn.XLOOKUP(Tabuľka9[[#This Row],[IČO]],Zlúčenie1[IČO],Zlúčenie1[zariadenie_short])</f>
        <v>Soš Lesnícka</v>
      </c>
      <c r="J5319" t="str">
        <f>_xlfn.XLOOKUP(Tabuľka9[[#This Row],[IČO]],Zlúčenie1[IČO],Zlúčenie1[cis_obce.okres_skratka])</f>
        <v>BŠ</v>
      </c>
    </row>
    <row r="5320" spans="1:10" hidden="1" x14ac:dyDescent="0.25">
      <c r="A5320" t="s">
        <v>7</v>
      </c>
      <c r="B5320" t="s">
        <v>60</v>
      </c>
      <c r="C5320" t="s">
        <v>10</v>
      </c>
      <c r="D5320"/>
      <c r="E5320" s="8"/>
      <c r="F5320"/>
      <c r="G5320">
        <f>SUM(Tabuľka9[[#This Row],[Predpokladané spotrebované množstvo 07-12/2022]]*Tabuľka9[[#This Row],[Cena MJ S  DPH]])</f>
        <v>0</v>
      </c>
      <c r="H5320" s="1">
        <v>162710</v>
      </c>
      <c r="I5320" t="str">
        <f>_xlfn.XLOOKUP(Tabuľka9[[#This Row],[IČO]],Zlúčenie1[IČO],Zlúčenie1[zariadenie_short])</f>
        <v>Soš Lesnícka</v>
      </c>
      <c r="J5320" t="str">
        <f>_xlfn.XLOOKUP(Tabuľka9[[#This Row],[IČO]],Zlúčenie1[IČO],Zlúčenie1[cis_obce.okres_skratka])</f>
        <v>BŠ</v>
      </c>
    </row>
    <row r="5321" spans="1:10" hidden="1" x14ac:dyDescent="0.25">
      <c r="A5321" t="s">
        <v>7</v>
      </c>
      <c r="B5321" t="s">
        <v>61</v>
      </c>
      <c r="C5321" t="s">
        <v>16</v>
      </c>
      <c r="D5321"/>
      <c r="E5321" s="8">
        <v>0.69</v>
      </c>
      <c r="F5321">
        <v>200</v>
      </c>
      <c r="G5321">
        <f>SUM(Tabuľka9[[#This Row],[Predpokladané spotrebované množstvo 07-12/2022]]*Tabuľka9[[#This Row],[Cena MJ S  DPH]])</f>
        <v>138</v>
      </c>
      <c r="H5321" s="1">
        <v>162710</v>
      </c>
      <c r="I5321" t="str">
        <f>_xlfn.XLOOKUP(Tabuľka9[[#This Row],[IČO]],Zlúčenie1[IČO],Zlúčenie1[zariadenie_short])</f>
        <v>Soš Lesnícka</v>
      </c>
      <c r="J5321" t="str">
        <f>_xlfn.XLOOKUP(Tabuľka9[[#This Row],[IČO]],Zlúčenie1[IČO],Zlúčenie1[cis_obce.okres_skratka])</f>
        <v>BŠ</v>
      </c>
    </row>
    <row r="5322" spans="1:10" hidden="1" x14ac:dyDescent="0.25">
      <c r="A5322" t="s">
        <v>7</v>
      </c>
      <c r="B5322" t="s">
        <v>62</v>
      </c>
      <c r="C5322" t="s">
        <v>16</v>
      </c>
      <c r="D5322"/>
      <c r="E5322" s="8">
        <v>1.41</v>
      </c>
      <c r="F5322">
        <v>200</v>
      </c>
      <c r="G5322">
        <f>SUM(Tabuľka9[[#This Row],[Predpokladané spotrebované množstvo 07-12/2022]]*Tabuľka9[[#This Row],[Cena MJ S  DPH]])</f>
        <v>282</v>
      </c>
      <c r="H5322" s="1">
        <v>162710</v>
      </c>
      <c r="I5322" t="str">
        <f>_xlfn.XLOOKUP(Tabuľka9[[#This Row],[IČO]],Zlúčenie1[IČO],Zlúčenie1[zariadenie_short])</f>
        <v>Soš Lesnícka</v>
      </c>
      <c r="J5322" t="str">
        <f>_xlfn.XLOOKUP(Tabuľka9[[#This Row],[IČO]],Zlúčenie1[IČO],Zlúčenie1[cis_obce.okres_skratka])</f>
        <v>BŠ</v>
      </c>
    </row>
    <row r="5323" spans="1:10" hidden="1" x14ac:dyDescent="0.25">
      <c r="A5323" t="s">
        <v>7</v>
      </c>
      <c r="B5323" t="s">
        <v>63</v>
      </c>
      <c r="C5323" t="s">
        <v>16</v>
      </c>
      <c r="D5323"/>
      <c r="E5323" s="8"/>
      <c r="F5323"/>
      <c r="G5323">
        <f>SUM(Tabuľka9[[#This Row],[Predpokladané spotrebované množstvo 07-12/2022]]*Tabuľka9[[#This Row],[Cena MJ S  DPH]])</f>
        <v>0</v>
      </c>
      <c r="H5323" s="1">
        <v>162710</v>
      </c>
      <c r="I5323" t="str">
        <f>_xlfn.XLOOKUP(Tabuľka9[[#This Row],[IČO]],Zlúčenie1[IČO],Zlúčenie1[zariadenie_short])</f>
        <v>Soš Lesnícka</v>
      </c>
      <c r="J5323" t="str">
        <f>_xlfn.XLOOKUP(Tabuľka9[[#This Row],[IČO]],Zlúčenie1[IČO],Zlúčenie1[cis_obce.okres_skratka])</f>
        <v>BŠ</v>
      </c>
    </row>
    <row r="5324" spans="1:10" hidden="1" x14ac:dyDescent="0.25">
      <c r="A5324" t="s">
        <v>7</v>
      </c>
      <c r="B5324" t="s">
        <v>64</v>
      </c>
      <c r="C5324" t="s">
        <v>10</v>
      </c>
      <c r="D5324"/>
      <c r="E5324" s="8">
        <v>2.58</v>
      </c>
      <c r="F5324">
        <v>40</v>
      </c>
      <c r="G5324">
        <f>SUM(Tabuľka9[[#This Row],[Predpokladané spotrebované množstvo 07-12/2022]]*Tabuľka9[[#This Row],[Cena MJ S  DPH]])</f>
        <v>103.2</v>
      </c>
      <c r="H5324" s="1">
        <v>162710</v>
      </c>
      <c r="I5324" t="str">
        <f>_xlfn.XLOOKUP(Tabuľka9[[#This Row],[IČO]],Zlúčenie1[IČO],Zlúčenie1[zariadenie_short])</f>
        <v>Soš Lesnícka</v>
      </c>
      <c r="J5324" t="str">
        <f>_xlfn.XLOOKUP(Tabuľka9[[#This Row],[IČO]],Zlúčenie1[IČO],Zlúčenie1[cis_obce.okres_skratka])</f>
        <v>BŠ</v>
      </c>
    </row>
    <row r="5325" spans="1:10" hidden="1" x14ac:dyDescent="0.25">
      <c r="A5325" t="s">
        <v>7</v>
      </c>
      <c r="B5325" t="s">
        <v>65</v>
      </c>
      <c r="C5325" t="s">
        <v>10</v>
      </c>
      <c r="D5325"/>
      <c r="E5325" s="8">
        <v>1.42</v>
      </c>
      <c r="F5325">
        <v>80</v>
      </c>
      <c r="G5325">
        <f>SUM(Tabuľka9[[#This Row],[Predpokladané spotrebované množstvo 07-12/2022]]*Tabuľka9[[#This Row],[Cena MJ S  DPH]])</f>
        <v>113.6</v>
      </c>
      <c r="H5325" s="1">
        <v>162710</v>
      </c>
      <c r="I5325" t="str">
        <f>_xlfn.XLOOKUP(Tabuľka9[[#This Row],[IČO]],Zlúčenie1[IČO],Zlúčenie1[zariadenie_short])</f>
        <v>Soš Lesnícka</v>
      </c>
      <c r="J5325" t="str">
        <f>_xlfn.XLOOKUP(Tabuľka9[[#This Row],[IČO]],Zlúčenie1[IČO],Zlúčenie1[cis_obce.okres_skratka])</f>
        <v>BŠ</v>
      </c>
    </row>
    <row r="5326" spans="1:10" hidden="1" x14ac:dyDescent="0.25">
      <c r="A5326" t="s">
        <v>7</v>
      </c>
      <c r="B5326" t="s">
        <v>66</v>
      </c>
      <c r="C5326" t="s">
        <v>10</v>
      </c>
      <c r="D5326"/>
      <c r="E5326" s="8"/>
      <c r="F5326"/>
      <c r="G5326">
        <f>SUM(Tabuľka9[[#This Row],[Predpokladané spotrebované množstvo 07-12/2022]]*Tabuľka9[[#This Row],[Cena MJ S  DPH]])</f>
        <v>0</v>
      </c>
      <c r="H5326" s="1">
        <v>162710</v>
      </c>
      <c r="I5326" t="str">
        <f>_xlfn.XLOOKUP(Tabuľka9[[#This Row],[IČO]],Zlúčenie1[IČO],Zlúčenie1[zariadenie_short])</f>
        <v>Soš Lesnícka</v>
      </c>
      <c r="J5326" t="str">
        <f>_xlfn.XLOOKUP(Tabuľka9[[#This Row],[IČO]],Zlúčenie1[IČO],Zlúčenie1[cis_obce.okres_skratka])</f>
        <v>BŠ</v>
      </c>
    </row>
    <row r="5327" spans="1:10" hidden="1" x14ac:dyDescent="0.25">
      <c r="A5327" t="s">
        <v>7</v>
      </c>
      <c r="B5327" t="s">
        <v>67</v>
      </c>
      <c r="C5327" t="s">
        <v>10</v>
      </c>
      <c r="D5327"/>
      <c r="E5327" s="8"/>
      <c r="F5327"/>
      <c r="G5327">
        <f>SUM(Tabuľka9[[#This Row],[Predpokladané spotrebované množstvo 07-12/2022]]*Tabuľka9[[#This Row],[Cena MJ S  DPH]])</f>
        <v>0</v>
      </c>
      <c r="H5327" s="1">
        <v>162710</v>
      </c>
      <c r="I5327" t="str">
        <f>_xlfn.XLOOKUP(Tabuľka9[[#This Row],[IČO]],Zlúčenie1[IČO],Zlúčenie1[zariadenie_short])</f>
        <v>Soš Lesnícka</v>
      </c>
      <c r="J5327" t="str">
        <f>_xlfn.XLOOKUP(Tabuľka9[[#This Row],[IČO]],Zlúčenie1[IČO],Zlúčenie1[cis_obce.okres_skratka])</f>
        <v>BŠ</v>
      </c>
    </row>
    <row r="5328" spans="1:10" hidden="1" x14ac:dyDescent="0.25">
      <c r="A5328" t="s">
        <v>7</v>
      </c>
      <c r="B5328" t="s">
        <v>68</v>
      </c>
      <c r="C5328" t="s">
        <v>10</v>
      </c>
      <c r="D5328"/>
      <c r="E5328" s="8"/>
      <c r="F5328"/>
      <c r="G5328">
        <f>SUM(Tabuľka9[[#This Row],[Predpokladané spotrebované množstvo 07-12/2022]]*Tabuľka9[[#This Row],[Cena MJ S  DPH]])</f>
        <v>0</v>
      </c>
      <c r="H5328" s="1">
        <v>162710</v>
      </c>
      <c r="I5328" t="str">
        <f>_xlfn.XLOOKUP(Tabuľka9[[#This Row],[IČO]],Zlúčenie1[IČO],Zlúčenie1[zariadenie_short])</f>
        <v>Soš Lesnícka</v>
      </c>
      <c r="J5328" t="str">
        <f>_xlfn.XLOOKUP(Tabuľka9[[#This Row],[IČO]],Zlúčenie1[IČO],Zlúčenie1[cis_obce.okres_skratka])</f>
        <v>BŠ</v>
      </c>
    </row>
    <row r="5329" spans="1:10" hidden="1" x14ac:dyDescent="0.25">
      <c r="A5329" t="s">
        <v>7</v>
      </c>
      <c r="B5329" t="s">
        <v>69</v>
      </c>
      <c r="C5329" t="s">
        <v>10</v>
      </c>
      <c r="D5329"/>
      <c r="E5329" s="8"/>
      <c r="F5329"/>
      <c r="G5329">
        <f>SUM(Tabuľka9[[#This Row],[Predpokladané spotrebované množstvo 07-12/2022]]*Tabuľka9[[#This Row],[Cena MJ S  DPH]])</f>
        <v>0</v>
      </c>
      <c r="H5329" s="1">
        <v>162710</v>
      </c>
      <c r="I5329" t="str">
        <f>_xlfn.XLOOKUP(Tabuľka9[[#This Row],[IČO]],Zlúčenie1[IČO],Zlúčenie1[zariadenie_short])</f>
        <v>Soš Lesnícka</v>
      </c>
      <c r="J5329" t="str">
        <f>_xlfn.XLOOKUP(Tabuľka9[[#This Row],[IČO]],Zlúčenie1[IČO],Zlúčenie1[cis_obce.okres_skratka])</f>
        <v>BŠ</v>
      </c>
    </row>
    <row r="5330" spans="1:10" hidden="1" x14ac:dyDescent="0.25">
      <c r="A5330" t="s">
        <v>7</v>
      </c>
      <c r="B5330" t="s">
        <v>70</v>
      </c>
      <c r="C5330" t="s">
        <v>10</v>
      </c>
      <c r="D5330"/>
      <c r="E5330" s="8">
        <v>0.86</v>
      </c>
      <c r="F5330">
        <v>20</v>
      </c>
      <c r="G5330">
        <f>SUM(Tabuľka9[[#This Row],[Predpokladané spotrebované množstvo 07-12/2022]]*Tabuľka9[[#This Row],[Cena MJ S  DPH]])</f>
        <v>17.2</v>
      </c>
      <c r="H5330" s="1">
        <v>162710</v>
      </c>
      <c r="I5330" t="str">
        <f>_xlfn.XLOOKUP(Tabuľka9[[#This Row],[IČO]],Zlúčenie1[IČO],Zlúčenie1[zariadenie_short])</f>
        <v>Soš Lesnícka</v>
      </c>
      <c r="J5330" t="str">
        <f>_xlfn.XLOOKUP(Tabuľka9[[#This Row],[IČO]],Zlúčenie1[IČO],Zlúčenie1[cis_obce.okres_skratka])</f>
        <v>BŠ</v>
      </c>
    </row>
    <row r="5331" spans="1:10" hidden="1" x14ac:dyDescent="0.25">
      <c r="A5331" t="s">
        <v>7</v>
      </c>
      <c r="B5331" t="s">
        <v>71</v>
      </c>
      <c r="C5331" t="s">
        <v>10</v>
      </c>
      <c r="D5331"/>
      <c r="E5331" s="8"/>
      <c r="F5331"/>
      <c r="G5331">
        <f>SUM(Tabuľka9[[#This Row],[Predpokladané spotrebované množstvo 07-12/2022]]*Tabuľka9[[#This Row],[Cena MJ S  DPH]])</f>
        <v>0</v>
      </c>
      <c r="H5331" s="1">
        <v>162710</v>
      </c>
      <c r="I5331" t="str">
        <f>_xlfn.XLOOKUP(Tabuľka9[[#This Row],[IČO]],Zlúčenie1[IČO],Zlúčenie1[zariadenie_short])</f>
        <v>Soš Lesnícka</v>
      </c>
      <c r="J5331" t="str">
        <f>_xlfn.XLOOKUP(Tabuľka9[[#This Row],[IČO]],Zlúčenie1[IČO],Zlúčenie1[cis_obce.okres_skratka])</f>
        <v>BŠ</v>
      </c>
    </row>
    <row r="5332" spans="1:10" hidden="1" x14ac:dyDescent="0.25">
      <c r="A5332" t="s">
        <v>7</v>
      </c>
      <c r="B5332" t="s">
        <v>72</v>
      </c>
      <c r="C5332" t="s">
        <v>10</v>
      </c>
      <c r="D5332"/>
      <c r="E5332" s="8">
        <v>0.42</v>
      </c>
      <c r="F5332">
        <v>4600</v>
      </c>
      <c r="G5332">
        <f>SUM(Tabuľka9[[#This Row],[Predpokladané spotrebované množstvo 07-12/2022]]*Tabuľka9[[#This Row],[Cena MJ S  DPH]])</f>
        <v>1932</v>
      </c>
      <c r="H5332" s="1">
        <v>162710</v>
      </c>
      <c r="I5332" t="str">
        <f>_xlfn.XLOOKUP(Tabuľka9[[#This Row],[IČO]],Zlúčenie1[IČO],Zlúčenie1[zariadenie_short])</f>
        <v>Soš Lesnícka</v>
      </c>
      <c r="J5332" t="str">
        <f>_xlfn.XLOOKUP(Tabuľka9[[#This Row],[IČO]],Zlúčenie1[IČO],Zlúčenie1[cis_obce.okres_skratka])</f>
        <v>BŠ</v>
      </c>
    </row>
    <row r="5333" spans="1:10" hidden="1" x14ac:dyDescent="0.25">
      <c r="A5333" t="s">
        <v>7</v>
      </c>
      <c r="B5333" t="s">
        <v>73</v>
      </c>
      <c r="C5333" t="s">
        <v>10</v>
      </c>
      <c r="D5333"/>
      <c r="E5333" s="8"/>
      <c r="F5333"/>
      <c r="G5333">
        <f>SUM(Tabuľka9[[#This Row],[Predpokladané spotrebované množstvo 07-12/2022]]*Tabuľka9[[#This Row],[Cena MJ S  DPH]])</f>
        <v>0</v>
      </c>
      <c r="H5333" s="1">
        <v>162710</v>
      </c>
      <c r="I5333" t="str">
        <f>_xlfn.XLOOKUP(Tabuľka9[[#This Row],[IČO]],Zlúčenie1[IČO],Zlúčenie1[zariadenie_short])</f>
        <v>Soš Lesnícka</v>
      </c>
      <c r="J5333" t="str">
        <f>_xlfn.XLOOKUP(Tabuľka9[[#This Row],[IČO]],Zlúčenie1[IČO],Zlúčenie1[cis_obce.okres_skratka])</f>
        <v>BŠ</v>
      </c>
    </row>
    <row r="5334" spans="1:10" hidden="1" x14ac:dyDescent="0.25">
      <c r="A5334" t="s">
        <v>7</v>
      </c>
      <c r="B5334" t="s">
        <v>74</v>
      </c>
      <c r="C5334" t="s">
        <v>10</v>
      </c>
      <c r="D5334"/>
      <c r="E5334" s="8"/>
      <c r="F5334"/>
      <c r="G5334">
        <f>SUM(Tabuľka9[[#This Row],[Predpokladané spotrebované množstvo 07-12/2022]]*Tabuľka9[[#This Row],[Cena MJ S  DPH]])</f>
        <v>0</v>
      </c>
      <c r="H5334" s="1">
        <v>162710</v>
      </c>
      <c r="I5334" t="str">
        <f>_xlfn.XLOOKUP(Tabuľka9[[#This Row],[IČO]],Zlúčenie1[IČO],Zlúčenie1[zariadenie_short])</f>
        <v>Soš Lesnícka</v>
      </c>
      <c r="J5334" t="str">
        <f>_xlfn.XLOOKUP(Tabuľka9[[#This Row],[IČO]],Zlúčenie1[IČO],Zlúčenie1[cis_obce.okres_skratka])</f>
        <v>BŠ</v>
      </c>
    </row>
    <row r="5335" spans="1:10" hidden="1" x14ac:dyDescent="0.25">
      <c r="A5335" t="s">
        <v>7</v>
      </c>
      <c r="B5335" t="s">
        <v>75</v>
      </c>
      <c r="C5335" t="s">
        <v>10</v>
      </c>
      <c r="D5335"/>
      <c r="E5335" s="8"/>
      <c r="F5335"/>
      <c r="G5335">
        <f>SUM(Tabuľka9[[#This Row],[Predpokladané spotrebované množstvo 07-12/2022]]*Tabuľka9[[#This Row],[Cena MJ S  DPH]])</f>
        <v>0</v>
      </c>
      <c r="H5335" s="1">
        <v>162710</v>
      </c>
      <c r="I5335" t="str">
        <f>_xlfn.XLOOKUP(Tabuľka9[[#This Row],[IČO]],Zlúčenie1[IČO],Zlúčenie1[zariadenie_short])</f>
        <v>Soš Lesnícka</v>
      </c>
      <c r="J5335" t="str">
        <f>_xlfn.XLOOKUP(Tabuľka9[[#This Row],[IČO]],Zlúčenie1[IČO],Zlúčenie1[cis_obce.okres_skratka])</f>
        <v>BŠ</v>
      </c>
    </row>
    <row r="5336" spans="1:10" hidden="1" x14ac:dyDescent="0.25">
      <c r="A5336" t="s">
        <v>7</v>
      </c>
      <c r="B5336" t="s">
        <v>76</v>
      </c>
      <c r="C5336" t="s">
        <v>10</v>
      </c>
      <c r="D5336"/>
      <c r="E5336" s="8"/>
      <c r="F5336"/>
      <c r="G5336">
        <f>SUM(Tabuľka9[[#This Row],[Predpokladané spotrebované množstvo 07-12/2022]]*Tabuľka9[[#This Row],[Cena MJ S  DPH]])</f>
        <v>0</v>
      </c>
      <c r="H5336" s="1">
        <v>162710</v>
      </c>
      <c r="I5336" t="str">
        <f>_xlfn.XLOOKUP(Tabuľka9[[#This Row],[IČO]],Zlúčenie1[IČO],Zlúčenie1[zariadenie_short])</f>
        <v>Soš Lesnícka</v>
      </c>
      <c r="J5336" t="str">
        <f>_xlfn.XLOOKUP(Tabuľka9[[#This Row],[IČO]],Zlúčenie1[IČO],Zlúčenie1[cis_obce.okres_skratka])</f>
        <v>BŠ</v>
      </c>
    </row>
    <row r="5337" spans="1:10" hidden="1" x14ac:dyDescent="0.25">
      <c r="A5337" t="s">
        <v>7</v>
      </c>
      <c r="B5337" t="s">
        <v>77</v>
      </c>
      <c r="C5337" t="s">
        <v>10</v>
      </c>
      <c r="D5337"/>
      <c r="E5337" s="8"/>
      <c r="F5337"/>
      <c r="G5337">
        <f>SUM(Tabuľka9[[#This Row],[Predpokladané spotrebované množstvo 07-12/2022]]*Tabuľka9[[#This Row],[Cena MJ S  DPH]])</f>
        <v>0</v>
      </c>
      <c r="H5337" s="1">
        <v>162710</v>
      </c>
      <c r="I5337" t="str">
        <f>_xlfn.XLOOKUP(Tabuľka9[[#This Row],[IČO]],Zlúčenie1[IČO],Zlúčenie1[zariadenie_short])</f>
        <v>Soš Lesnícka</v>
      </c>
      <c r="J5337" t="str">
        <f>_xlfn.XLOOKUP(Tabuľka9[[#This Row],[IČO]],Zlúčenie1[IČO],Zlúčenie1[cis_obce.okres_skratka])</f>
        <v>BŠ</v>
      </c>
    </row>
    <row r="5338" spans="1:10" hidden="1" x14ac:dyDescent="0.25">
      <c r="A5338" t="s">
        <v>78</v>
      </c>
      <c r="B5338" t="s">
        <v>79</v>
      </c>
      <c r="C5338" t="s">
        <v>16</v>
      </c>
      <c r="D5338"/>
      <c r="E5338" s="8"/>
      <c r="F5338"/>
      <c r="G5338">
        <f>SUM(Tabuľka9[[#This Row],[Predpokladané spotrebované množstvo 07-12/2022]]*Tabuľka9[[#This Row],[Cena MJ S  DPH]])</f>
        <v>0</v>
      </c>
      <c r="H5338" s="1">
        <v>162710</v>
      </c>
      <c r="I5338" t="str">
        <f>_xlfn.XLOOKUP(Tabuľka9[[#This Row],[IČO]],Zlúčenie1[IČO],Zlúčenie1[zariadenie_short])</f>
        <v>Soš Lesnícka</v>
      </c>
      <c r="J5338" t="str">
        <f>_xlfn.XLOOKUP(Tabuľka9[[#This Row],[IČO]],Zlúčenie1[IČO],Zlúčenie1[cis_obce.okres_skratka])</f>
        <v>BŠ</v>
      </c>
    </row>
    <row r="5339" spans="1:10" hidden="1" x14ac:dyDescent="0.25">
      <c r="A5339" t="s">
        <v>78</v>
      </c>
      <c r="B5339" t="s">
        <v>80</v>
      </c>
      <c r="C5339" t="s">
        <v>16</v>
      </c>
      <c r="D5339"/>
      <c r="E5339" s="8">
        <v>0.14000000000000001</v>
      </c>
      <c r="F5339">
        <v>5400</v>
      </c>
      <c r="G5339">
        <f>SUM(Tabuľka9[[#This Row],[Predpokladané spotrebované množstvo 07-12/2022]]*Tabuľka9[[#This Row],[Cena MJ S  DPH]])</f>
        <v>756.00000000000011</v>
      </c>
      <c r="H5339" s="1">
        <v>162710</v>
      </c>
      <c r="I5339" t="str">
        <f>_xlfn.XLOOKUP(Tabuľka9[[#This Row],[IČO]],Zlúčenie1[IČO],Zlúčenie1[zariadenie_short])</f>
        <v>Soš Lesnícka</v>
      </c>
      <c r="J5339" t="str">
        <f>_xlfn.XLOOKUP(Tabuľka9[[#This Row],[IČO]],Zlúčenie1[IČO],Zlúčenie1[cis_obce.okres_skratka])</f>
        <v>BŠ</v>
      </c>
    </row>
    <row r="5340" spans="1:10" x14ac:dyDescent="0.25">
      <c r="A5340" s="9" t="s">
        <v>81</v>
      </c>
      <c r="B5340" s="9" t="s">
        <v>82</v>
      </c>
      <c r="C5340" s="9" t="s">
        <v>10</v>
      </c>
      <c r="F5340" s="9">
        <v>800</v>
      </c>
      <c r="G5340" s="9">
        <f>SUM(Tabuľka9[[#This Row],[Predpokladané spotrebované množstvo 07-12/2022]]*Tabuľka9[[#This Row],[Cena MJ S  DPH]])</f>
        <v>0</v>
      </c>
      <c r="H5340" s="12">
        <v>162710</v>
      </c>
      <c r="I5340" s="9" t="str">
        <f>_xlfn.XLOOKUP(Tabuľka9[[#This Row],[IČO]],Zlúčenie1[IČO],Zlúčenie1[zariadenie_short])</f>
        <v>Soš Lesnícka</v>
      </c>
      <c r="J5340" s="9" t="str">
        <f>_xlfn.XLOOKUP(Tabuľka9[[#This Row],[IČO]],Zlúčenie1[IČO],Zlúčenie1[cis_obce.okres_skratka])</f>
        <v>BŠ</v>
      </c>
    </row>
    <row r="5341" spans="1:10" x14ac:dyDescent="0.25">
      <c r="A5341" s="9" t="s">
        <v>81</v>
      </c>
      <c r="B5341" s="9" t="s">
        <v>83</v>
      </c>
      <c r="C5341" s="9" t="s">
        <v>10</v>
      </c>
      <c r="F5341" s="9">
        <v>600</v>
      </c>
      <c r="G5341" s="9">
        <f>SUM(Tabuľka9[[#This Row],[Predpokladané spotrebované množstvo 07-12/2022]]*Tabuľka9[[#This Row],[Cena MJ S  DPH]])</f>
        <v>0</v>
      </c>
      <c r="H5341" s="12">
        <v>162710</v>
      </c>
      <c r="I5341" s="9" t="str">
        <f>_xlfn.XLOOKUP(Tabuľka9[[#This Row],[IČO]],Zlúčenie1[IČO],Zlúčenie1[zariadenie_short])</f>
        <v>Soš Lesnícka</v>
      </c>
      <c r="J5341" s="9" t="str">
        <f>_xlfn.XLOOKUP(Tabuľka9[[#This Row],[IČO]],Zlúčenie1[IČO],Zlúčenie1[cis_obce.okres_skratka])</f>
        <v>BŠ</v>
      </c>
    </row>
    <row r="5342" spans="1:10" hidden="1" x14ac:dyDescent="0.25">
      <c r="A5342" t="s">
        <v>81</v>
      </c>
      <c r="B5342" t="s">
        <v>84</v>
      </c>
      <c r="C5342" t="s">
        <v>10</v>
      </c>
      <c r="D5342"/>
      <c r="E5342" s="8"/>
      <c r="F5342"/>
      <c r="G5342">
        <f>SUM(Tabuľka9[[#This Row],[Predpokladané spotrebované množstvo 07-12/2022]]*Tabuľka9[[#This Row],[Cena MJ S  DPH]])</f>
        <v>0</v>
      </c>
      <c r="H5342" s="1">
        <v>162710</v>
      </c>
      <c r="I5342" t="str">
        <f>_xlfn.XLOOKUP(Tabuľka9[[#This Row],[IČO]],Zlúčenie1[IČO],Zlúčenie1[zariadenie_short])</f>
        <v>Soš Lesnícka</v>
      </c>
      <c r="J5342" t="str">
        <f>_xlfn.XLOOKUP(Tabuľka9[[#This Row],[IČO]],Zlúčenie1[IČO],Zlúčenie1[cis_obce.okres_skratka])</f>
        <v>BŠ</v>
      </c>
    </row>
    <row r="5343" spans="1:10" x14ac:dyDescent="0.25">
      <c r="A5343" s="9" t="s">
        <v>81</v>
      </c>
      <c r="B5343" s="9" t="s">
        <v>85</v>
      </c>
      <c r="C5343" s="9" t="s">
        <v>10</v>
      </c>
      <c r="F5343" s="9">
        <v>400</v>
      </c>
      <c r="G5343" s="9">
        <f>SUM(Tabuľka9[[#This Row],[Predpokladané spotrebované množstvo 07-12/2022]]*Tabuľka9[[#This Row],[Cena MJ S  DPH]])</f>
        <v>0</v>
      </c>
      <c r="H5343" s="12">
        <v>162710</v>
      </c>
      <c r="I5343" s="9" t="str">
        <f>_xlfn.XLOOKUP(Tabuľka9[[#This Row],[IČO]],Zlúčenie1[IČO],Zlúčenie1[zariadenie_short])</f>
        <v>Soš Lesnícka</v>
      </c>
      <c r="J5343" s="9" t="str">
        <f>_xlfn.XLOOKUP(Tabuľka9[[#This Row],[IČO]],Zlúčenie1[IČO],Zlúčenie1[cis_obce.okres_skratka])</f>
        <v>BŠ</v>
      </c>
    </row>
    <row r="5344" spans="1:10" hidden="1" x14ac:dyDescent="0.25">
      <c r="A5344" t="s">
        <v>81</v>
      </c>
      <c r="B5344" t="s">
        <v>86</v>
      </c>
      <c r="C5344" t="s">
        <v>10</v>
      </c>
      <c r="D5344"/>
      <c r="E5344" s="8"/>
      <c r="F5344"/>
      <c r="G5344">
        <f>SUM(Tabuľka9[[#This Row],[Predpokladané spotrebované množstvo 07-12/2022]]*Tabuľka9[[#This Row],[Cena MJ S  DPH]])</f>
        <v>0</v>
      </c>
      <c r="H5344" s="1">
        <v>162710</v>
      </c>
      <c r="I5344" t="str">
        <f>_xlfn.XLOOKUP(Tabuľka9[[#This Row],[IČO]],Zlúčenie1[IČO],Zlúčenie1[zariadenie_short])</f>
        <v>Soš Lesnícka</v>
      </c>
      <c r="J5344" t="str">
        <f>_xlfn.XLOOKUP(Tabuľka9[[#This Row],[IČO]],Zlúčenie1[IČO],Zlúčenie1[cis_obce.okres_skratka])</f>
        <v>BŠ</v>
      </c>
    </row>
    <row r="5345" spans="1:10" hidden="1" x14ac:dyDescent="0.25">
      <c r="A5345" t="s">
        <v>81</v>
      </c>
      <c r="B5345" t="s">
        <v>87</v>
      </c>
      <c r="C5345" t="s">
        <v>10</v>
      </c>
      <c r="D5345"/>
      <c r="E5345" s="8"/>
      <c r="F5345"/>
      <c r="G5345">
        <f>SUM(Tabuľka9[[#This Row],[Predpokladané spotrebované množstvo 07-12/2022]]*Tabuľka9[[#This Row],[Cena MJ S  DPH]])</f>
        <v>0</v>
      </c>
      <c r="H5345" s="1">
        <v>162710</v>
      </c>
      <c r="I5345" t="str">
        <f>_xlfn.XLOOKUP(Tabuľka9[[#This Row],[IČO]],Zlúčenie1[IČO],Zlúčenie1[zariadenie_short])</f>
        <v>Soš Lesnícka</v>
      </c>
      <c r="J5345" t="str">
        <f>_xlfn.XLOOKUP(Tabuľka9[[#This Row],[IČO]],Zlúčenie1[IČO],Zlúčenie1[cis_obce.okres_skratka])</f>
        <v>BŠ</v>
      </c>
    </row>
    <row r="5346" spans="1:10" hidden="1" x14ac:dyDescent="0.25">
      <c r="A5346" t="s">
        <v>81</v>
      </c>
      <c r="B5346" t="s">
        <v>88</v>
      </c>
      <c r="C5346" t="s">
        <v>10</v>
      </c>
      <c r="D5346"/>
      <c r="E5346" s="8"/>
      <c r="F5346"/>
      <c r="G5346">
        <f>SUM(Tabuľka9[[#This Row],[Predpokladané spotrebované množstvo 07-12/2022]]*Tabuľka9[[#This Row],[Cena MJ S  DPH]])</f>
        <v>0</v>
      </c>
      <c r="H5346" s="1">
        <v>162710</v>
      </c>
      <c r="I5346" t="str">
        <f>_xlfn.XLOOKUP(Tabuľka9[[#This Row],[IČO]],Zlúčenie1[IČO],Zlúčenie1[zariadenie_short])</f>
        <v>Soš Lesnícka</v>
      </c>
      <c r="J5346" t="str">
        <f>_xlfn.XLOOKUP(Tabuľka9[[#This Row],[IČO]],Zlúčenie1[IČO],Zlúčenie1[cis_obce.okres_skratka])</f>
        <v>BŠ</v>
      </c>
    </row>
    <row r="5347" spans="1:10" hidden="1" x14ac:dyDescent="0.25">
      <c r="A5347" t="s">
        <v>81</v>
      </c>
      <c r="B5347" t="s">
        <v>89</v>
      </c>
      <c r="C5347" t="s">
        <v>10</v>
      </c>
      <c r="D5347"/>
      <c r="E5347" s="8"/>
      <c r="F5347"/>
      <c r="G5347">
        <f>SUM(Tabuľka9[[#This Row],[Predpokladané spotrebované množstvo 07-12/2022]]*Tabuľka9[[#This Row],[Cena MJ S  DPH]])</f>
        <v>0</v>
      </c>
      <c r="H5347" s="1">
        <v>162710</v>
      </c>
      <c r="I5347" t="str">
        <f>_xlfn.XLOOKUP(Tabuľka9[[#This Row],[IČO]],Zlúčenie1[IČO],Zlúčenie1[zariadenie_short])</f>
        <v>Soš Lesnícka</v>
      </c>
      <c r="J5347" t="str">
        <f>_xlfn.XLOOKUP(Tabuľka9[[#This Row],[IČO]],Zlúčenie1[IČO],Zlúčenie1[cis_obce.okres_skratka])</f>
        <v>BŠ</v>
      </c>
    </row>
    <row r="5348" spans="1:10" hidden="1" x14ac:dyDescent="0.25">
      <c r="A5348" t="s">
        <v>90</v>
      </c>
      <c r="B5348" t="s">
        <v>91</v>
      </c>
      <c r="C5348" t="s">
        <v>10</v>
      </c>
      <c r="D5348"/>
      <c r="E5348" s="8">
        <v>0.65</v>
      </c>
      <c r="F5348">
        <v>1800</v>
      </c>
      <c r="G5348">
        <f>SUM(Tabuľka9[[#This Row],[Predpokladané spotrebované množstvo 07-12/2022]]*Tabuľka9[[#This Row],[Cena MJ S  DPH]])</f>
        <v>1170</v>
      </c>
      <c r="H5348" s="1">
        <v>162710</v>
      </c>
      <c r="I5348" t="str">
        <f>_xlfn.XLOOKUP(Tabuľka9[[#This Row],[IČO]],Zlúčenie1[IČO],Zlúčenie1[zariadenie_short])</f>
        <v>Soš Lesnícka</v>
      </c>
      <c r="J5348" t="str">
        <f>_xlfn.XLOOKUP(Tabuľka9[[#This Row],[IČO]],Zlúčenie1[IČO],Zlúčenie1[cis_obce.okres_skratka])</f>
        <v>BŠ</v>
      </c>
    </row>
    <row r="5349" spans="1:10" hidden="1" x14ac:dyDescent="0.25">
      <c r="A5349" t="s">
        <v>92</v>
      </c>
      <c r="B5349" t="s">
        <v>93</v>
      </c>
      <c r="C5349" t="s">
        <v>10</v>
      </c>
      <c r="D5349"/>
      <c r="E5349" s="8"/>
      <c r="F5349"/>
      <c r="G5349">
        <f>SUM(Tabuľka9[[#This Row],[Predpokladané spotrebované množstvo 07-12/2022]]*Tabuľka9[[#This Row],[Cena MJ S  DPH]])</f>
        <v>0</v>
      </c>
      <c r="H5349" s="1">
        <v>162710</v>
      </c>
      <c r="I5349" t="str">
        <f>_xlfn.XLOOKUP(Tabuľka9[[#This Row],[IČO]],Zlúčenie1[IČO],Zlúčenie1[zariadenie_short])</f>
        <v>Soš Lesnícka</v>
      </c>
      <c r="J5349" t="str">
        <f>_xlfn.XLOOKUP(Tabuľka9[[#This Row],[IČO]],Zlúčenie1[IČO],Zlúčenie1[cis_obce.okres_skratka])</f>
        <v>BŠ</v>
      </c>
    </row>
    <row r="5350" spans="1:10" hidden="1" x14ac:dyDescent="0.25">
      <c r="A5350" t="s">
        <v>92</v>
      </c>
      <c r="B5350" t="s">
        <v>94</v>
      </c>
      <c r="C5350" t="s">
        <v>10</v>
      </c>
      <c r="D5350"/>
      <c r="E5350" s="8"/>
      <c r="F5350"/>
      <c r="G5350">
        <f>SUM(Tabuľka9[[#This Row],[Predpokladané spotrebované množstvo 07-12/2022]]*Tabuľka9[[#This Row],[Cena MJ S  DPH]])</f>
        <v>0</v>
      </c>
      <c r="H5350" s="1">
        <v>162710</v>
      </c>
      <c r="I5350" t="str">
        <f>_xlfn.XLOOKUP(Tabuľka9[[#This Row],[IČO]],Zlúčenie1[IČO],Zlúčenie1[zariadenie_short])</f>
        <v>Soš Lesnícka</v>
      </c>
      <c r="J5350" t="str">
        <f>_xlfn.XLOOKUP(Tabuľka9[[#This Row],[IČO]],Zlúčenie1[IČO],Zlúčenie1[cis_obce.okres_skratka])</f>
        <v>BŠ</v>
      </c>
    </row>
    <row r="5351" spans="1:10" hidden="1" x14ac:dyDescent="0.25">
      <c r="A5351" t="s">
        <v>92</v>
      </c>
      <c r="B5351" t="s">
        <v>95</v>
      </c>
      <c r="C5351" t="s">
        <v>10</v>
      </c>
      <c r="D5351"/>
      <c r="E5351" s="8"/>
      <c r="F5351"/>
      <c r="G5351">
        <f>SUM(Tabuľka9[[#This Row],[Predpokladané spotrebované množstvo 07-12/2022]]*Tabuľka9[[#This Row],[Cena MJ S  DPH]])</f>
        <v>0</v>
      </c>
      <c r="H5351" s="1">
        <v>162710</v>
      </c>
      <c r="I5351" t="str">
        <f>_xlfn.XLOOKUP(Tabuľka9[[#This Row],[IČO]],Zlúčenie1[IČO],Zlúčenie1[zariadenie_short])</f>
        <v>Soš Lesnícka</v>
      </c>
      <c r="J5351" t="str">
        <f>_xlfn.XLOOKUP(Tabuľka9[[#This Row],[IČO]],Zlúčenie1[IČO],Zlúčenie1[cis_obce.okres_skratka])</f>
        <v>BŠ</v>
      </c>
    </row>
    <row r="5352" spans="1:10" hidden="1" x14ac:dyDescent="0.25">
      <c r="A5352" t="s">
        <v>92</v>
      </c>
      <c r="B5352" t="s">
        <v>96</v>
      </c>
      <c r="C5352" t="s">
        <v>10</v>
      </c>
      <c r="D5352"/>
      <c r="E5352" s="8"/>
      <c r="F5352"/>
      <c r="G5352">
        <f>SUM(Tabuľka9[[#This Row],[Predpokladané spotrebované množstvo 07-12/2022]]*Tabuľka9[[#This Row],[Cena MJ S  DPH]])</f>
        <v>0</v>
      </c>
      <c r="H5352" s="1">
        <v>162710</v>
      </c>
      <c r="I5352" t="str">
        <f>_xlfn.XLOOKUP(Tabuľka9[[#This Row],[IČO]],Zlúčenie1[IČO],Zlúčenie1[zariadenie_short])</f>
        <v>Soš Lesnícka</v>
      </c>
      <c r="J5352" t="str">
        <f>_xlfn.XLOOKUP(Tabuľka9[[#This Row],[IČO]],Zlúčenie1[IČO],Zlúčenie1[cis_obce.okres_skratka])</f>
        <v>BŠ</v>
      </c>
    </row>
    <row r="5353" spans="1:10" hidden="1" x14ac:dyDescent="0.25">
      <c r="A5353" t="s">
        <v>92</v>
      </c>
      <c r="B5353" t="s">
        <v>97</v>
      </c>
      <c r="C5353" t="s">
        <v>10</v>
      </c>
      <c r="D5353"/>
      <c r="E5353" s="8">
        <v>0.44900000000000001</v>
      </c>
      <c r="F5353">
        <v>3800</v>
      </c>
      <c r="G5353">
        <f>SUM(Tabuľka9[[#This Row],[Predpokladané spotrebované množstvo 07-12/2022]]*Tabuľka9[[#This Row],[Cena MJ S  DPH]])</f>
        <v>1706.2</v>
      </c>
      <c r="H5353" s="1">
        <v>162710</v>
      </c>
      <c r="I5353" t="str">
        <f>_xlfn.XLOOKUP(Tabuľka9[[#This Row],[IČO]],Zlúčenie1[IČO],Zlúčenie1[zariadenie_short])</f>
        <v>Soš Lesnícka</v>
      </c>
      <c r="J5353" t="str">
        <f>_xlfn.XLOOKUP(Tabuľka9[[#This Row],[IČO]],Zlúčenie1[IČO],Zlúčenie1[cis_obce.okres_skratka])</f>
        <v>BŠ</v>
      </c>
    </row>
    <row r="5354" spans="1:10" hidden="1" x14ac:dyDescent="0.25">
      <c r="A5354" t="s">
        <v>92</v>
      </c>
      <c r="B5354" t="s">
        <v>98</v>
      </c>
      <c r="C5354" t="s">
        <v>10</v>
      </c>
      <c r="D5354"/>
      <c r="E5354" s="8">
        <v>9</v>
      </c>
      <c r="F5354">
        <v>120</v>
      </c>
      <c r="G5354">
        <f>SUM(Tabuľka9[[#This Row],[Predpokladané spotrebované množstvo 07-12/2022]]*Tabuľka9[[#This Row],[Cena MJ S  DPH]])</f>
        <v>1080</v>
      </c>
      <c r="H5354" s="1">
        <v>162710</v>
      </c>
      <c r="I5354" t="str">
        <f>_xlfn.XLOOKUP(Tabuľka9[[#This Row],[IČO]],Zlúčenie1[IČO],Zlúčenie1[zariadenie_short])</f>
        <v>Soš Lesnícka</v>
      </c>
      <c r="J5354" t="str">
        <f>_xlfn.XLOOKUP(Tabuľka9[[#This Row],[IČO]],Zlúčenie1[IČO],Zlúčenie1[cis_obce.okres_skratka])</f>
        <v>BŠ</v>
      </c>
    </row>
    <row r="5355" spans="1:10" hidden="1" x14ac:dyDescent="0.25">
      <c r="A5355" t="s">
        <v>92</v>
      </c>
      <c r="B5355" t="s">
        <v>99</v>
      </c>
      <c r="C5355" t="s">
        <v>45</v>
      </c>
      <c r="D5355"/>
      <c r="E5355" s="8">
        <v>0.36</v>
      </c>
      <c r="F5355">
        <v>120</v>
      </c>
      <c r="G5355">
        <f>SUM(Tabuľka9[[#This Row],[Predpokladané spotrebované množstvo 07-12/2022]]*Tabuľka9[[#This Row],[Cena MJ S  DPH]])</f>
        <v>43.199999999999996</v>
      </c>
      <c r="H5355" s="1">
        <v>162710</v>
      </c>
      <c r="I5355" t="str">
        <f>_xlfn.XLOOKUP(Tabuľka9[[#This Row],[IČO]],Zlúčenie1[IČO],Zlúčenie1[zariadenie_short])</f>
        <v>Soš Lesnícka</v>
      </c>
      <c r="J5355" t="str">
        <f>_xlfn.XLOOKUP(Tabuľka9[[#This Row],[IČO]],Zlúčenie1[IČO],Zlúčenie1[cis_obce.okres_skratka])</f>
        <v>BŠ</v>
      </c>
    </row>
    <row r="5356" spans="1:10" hidden="1" x14ac:dyDescent="0.25">
      <c r="A5356" t="s">
        <v>92</v>
      </c>
      <c r="B5356" t="s">
        <v>100</v>
      </c>
      <c r="C5356" t="s">
        <v>10</v>
      </c>
      <c r="D5356"/>
      <c r="E5356" s="8">
        <v>6</v>
      </c>
      <c r="F5356">
        <v>64</v>
      </c>
      <c r="G5356">
        <f>SUM(Tabuľka9[[#This Row],[Predpokladané spotrebované množstvo 07-12/2022]]*Tabuľka9[[#This Row],[Cena MJ S  DPH]])</f>
        <v>384</v>
      </c>
      <c r="H5356" s="1">
        <v>162710</v>
      </c>
      <c r="I5356" t="str">
        <f>_xlfn.XLOOKUP(Tabuľka9[[#This Row],[IČO]],Zlúčenie1[IČO],Zlúčenie1[zariadenie_short])</f>
        <v>Soš Lesnícka</v>
      </c>
      <c r="J5356" t="str">
        <f>_xlfn.XLOOKUP(Tabuľka9[[#This Row],[IČO]],Zlúčenie1[IČO],Zlúčenie1[cis_obce.okres_skratka])</f>
        <v>BŠ</v>
      </c>
    </row>
    <row r="5357" spans="1:10" hidden="1" x14ac:dyDescent="0.25">
      <c r="A5357" t="s">
        <v>92</v>
      </c>
      <c r="B5357" t="s">
        <v>101</v>
      </c>
      <c r="C5357" t="s">
        <v>45</v>
      </c>
      <c r="D5357"/>
      <c r="E5357" s="8"/>
      <c r="F5357"/>
      <c r="G5357">
        <f>SUM(Tabuľka9[[#This Row],[Predpokladané spotrebované množstvo 07-12/2022]]*Tabuľka9[[#This Row],[Cena MJ S  DPH]])</f>
        <v>0</v>
      </c>
      <c r="H5357" s="1">
        <v>162710</v>
      </c>
      <c r="I5357" t="str">
        <f>_xlfn.XLOOKUP(Tabuľka9[[#This Row],[IČO]],Zlúčenie1[IČO],Zlúčenie1[zariadenie_short])</f>
        <v>Soš Lesnícka</v>
      </c>
      <c r="J5357" t="str">
        <f>_xlfn.XLOOKUP(Tabuľka9[[#This Row],[IČO]],Zlúčenie1[IČO],Zlúčenie1[cis_obce.okres_skratka])</f>
        <v>BŠ</v>
      </c>
    </row>
    <row r="5358" spans="1:10" hidden="1" x14ac:dyDescent="0.25">
      <c r="A5358" t="s">
        <v>92</v>
      </c>
      <c r="B5358" t="s">
        <v>102</v>
      </c>
      <c r="C5358" t="s">
        <v>10</v>
      </c>
      <c r="D5358"/>
      <c r="E5358" s="8"/>
      <c r="F5358"/>
      <c r="G5358">
        <f>SUM(Tabuľka9[[#This Row],[Predpokladané spotrebované množstvo 07-12/2022]]*Tabuľka9[[#This Row],[Cena MJ S  DPH]])</f>
        <v>0</v>
      </c>
      <c r="H5358" s="1">
        <v>162710</v>
      </c>
      <c r="I5358" t="str">
        <f>_xlfn.XLOOKUP(Tabuľka9[[#This Row],[IČO]],Zlúčenie1[IČO],Zlúčenie1[zariadenie_short])</f>
        <v>Soš Lesnícka</v>
      </c>
      <c r="J5358" t="str">
        <f>_xlfn.XLOOKUP(Tabuľka9[[#This Row],[IČO]],Zlúčenie1[IČO],Zlúčenie1[cis_obce.okres_skratka])</f>
        <v>BŠ</v>
      </c>
    </row>
    <row r="5359" spans="1:10" hidden="1" x14ac:dyDescent="0.25">
      <c r="A5359" t="s">
        <v>92</v>
      </c>
      <c r="B5359" t="s">
        <v>103</v>
      </c>
      <c r="C5359" t="s">
        <v>10</v>
      </c>
      <c r="D5359"/>
      <c r="E5359" s="8"/>
      <c r="F5359"/>
      <c r="G5359">
        <f>SUM(Tabuľka9[[#This Row],[Predpokladané spotrebované množstvo 07-12/2022]]*Tabuľka9[[#This Row],[Cena MJ S  DPH]])</f>
        <v>0</v>
      </c>
      <c r="H5359" s="1">
        <v>162710</v>
      </c>
      <c r="I5359" t="str">
        <f>_xlfn.XLOOKUP(Tabuľka9[[#This Row],[IČO]],Zlúčenie1[IČO],Zlúčenie1[zariadenie_short])</f>
        <v>Soš Lesnícka</v>
      </c>
      <c r="J5359" t="str">
        <f>_xlfn.XLOOKUP(Tabuľka9[[#This Row],[IČO]],Zlúčenie1[IČO],Zlúčenie1[cis_obce.okres_skratka])</f>
        <v>BŠ</v>
      </c>
    </row>
    <row r="5360" spans="1:10" hidden="1" x14ac:dyDescent="0.25">
      <c r="A5360" t="s">
        <v>90</v>
      </c>
      <c r="B5360" t="s">
        <v>104</v>
      </c>
      <c r="C5360" t="s">
        <v>45</v>
      </c>
      <c r="D5360"/>
      <c r="E5360" s="8"/>
      <c r="F5360"/>
      <c r="G5360">
        <f>SUM(Tabuľka9[[#This Row],[Predpokladané spotrebované množstvo 07-12/2022]]*Tabuľka9[[#This Row],[Cena MJ S  DPH]])</f>
        <v>0</v>
      </c>
      <c r="H5360" s="1">
        <v>162710</v>
      </c>
      <c r="I5360" t="str">
        <f>_xlfn.XLOOKUP(Tabuľka9[[#This Row],[IČO]],Zlúčenie1[IČO],Zlúčenie1[zariadenie_short])</f>
        <v>Soš Lesnícka</v>
      </c>
      <c r="J5360" t="str">
        <f>_xlfn.XLOOKUP(Tabuľka9[[#This Row],[IČO]],Zlúčenie1[IČO],Zlúčenie1[cis_obce.okres_skratka])</f>
        <v>BŠ</v>
      </c>
    </row>
    <row r="5361" spans="1:10" hidden="1" x14ac:dyDescent="0.25">
      <c r="A5361" t="s">
        <v>92</v>
      </c>
      <c r="B5361" t="s">
        <v>105</v>
      </c>
      <c r="C5361" t="s">
        <v>10</v>
      </c>
      <c r="D5361"/>
      <c r="E5361" s="8"/>
      <c r="F5361"/>
      <c r="G5361">
        <f>SUM(Tabuľka9[[#This Row],[Predpokladané spotrebované množstvo 07-12/2022]]*Tabuľka9[[#This Row],[Cena MJ S  DPH]])</f>
        <v>0</v>
      </c>
      <c r="H5361" s="1">
        <v>162710</v>
      </c>
      <c r="I5361" t="str">
        <f>_xlfn.XLOOKUP(Tabuľka9[[#This Row],[IČO]],Zlúčenie1[IČO],Zlúčenie1[zariadenie_short])</f>
        <v>Soš Lesnícka</v>
      </c>
      <c r="J5361" t="str">
        <f>_xlfn.XLOOKUP(Tabuľka9[[#This Row],[IČO]],Zlúčenie1[IČO],Zlúčenie1[cis_obce.okres_skratka])</f>
        <v>BŠ</v>
      </c>
    </row>
    <row r="5362" spans="1:10" hidden="1" x14ac:dyDescent="0.25">
      <c r="A5362" t="s">
        <v>92</v>
      </c>
      <c r="B5362" t="s">
        <v>106</v>
      </c>
      <c r="C5362" t="s">
        <v>10</v>
      </c>
      <c r="D5362"/>
      <c r="E5362" s="8"/>
      <c r="F5362"/>
      <c r="G5362">
        <f>SUM(Tabuľka9[[#This Row],[Predpokladané spotrebované množstvo 07-12/2022]]*Tabuľka9[[#This Row],[Cena MJ S  DPH]])</f>
        <v>0</v>
      </c>
      <c r="H5362" s="1">
        <v>162710</v>
      </c>
      <c r="I5362" t="str">
        <f>_xlfn.XLOOKUP(Tabuľka9[[#This Row],[IČO]],Zlúčenie1[IČO],Zlúčenie1[zariadenie_short])</f>
        <v>Soš Lesnícka</v>
      </c>
      <c r="J5362" t="str">
        <f>_xlfn.XLOOKUP(Tabuľka9[[#This Row],[IČO]],Zlúčenie1[IČO],Zlúčenie1[cis_obce.okres_skratka])</f>
        <v>BŠ</v>
      </c>
    </row>
    <row r="5363" spans="1:10" hidden="1" x14ac:dyDescent="0.25">
      <c r="A5363" t="s">
        <v>92</v>
      </c>
      <c r="B5363" t="s">
        <v>107</v>
      </c>
      <c r="C5363" t="s">
        <v>10</v>
      </c>
      <c r="D5363"/>
      <c r="E5363" s="8"/>
      <c r="F5363"/>
      <c r="G5363">
        <f>SUM(Tabuľka9[[#This Row],[Predpokladané spotrebované množstvo 07-12/2022]]*Tabuľka9[[#This Row],[Cena MJ S  DPH]])</f>
        <v>0</v>
      </c>
      <c r="H5363" s="1">
        <v>162710</v>
      </c>
      <c r="I5363" t="str">
        <f>_xlfn.XLOOKUP(Tabuľka9[[#This Row],[IČO]],Zlúčenie1[IČO],Zlúčenie1[zariadenie_short])</f>
        <v>Soš Lesnícka</v>
      </c>
      <c r="J5363" t="str">
        <f>_xlfn.XLOOKUP(Tabuľka9[[#This Row],[IČO]],Zlúčenie1[IČO],Zlúčenie1[cis_obce.okres_skratka])</f>
        <v>BŠ</v>
      </c>
    </row>
    <row r="5364" spans="1:10" hidden="1" x14ac:dyDescent="0.25">
      <c r="A5364" t="s">
        <v>92</v>
      </c>
      <c r="B5364" t="s">
        <v>108</v>
      </c>
      <c r="C5364" t="s">
        <v>10</v>
      </c>
      <c r="D5364"/>
      <c r="E5364" s="8">
        <v>10.36</v>
      </c>
      <c r="F5364">
        <v>40</v>
      </c>
      <c r="G5364">
        <f>SUM(Tabuľka9[[#This Row],[Predpokladané spotrebované množstvo 07-12/2022]]*Tabuľka9[[#This Row],[Cena MJ S  DPH]])</f>
        <v>414.4</v>
      </c>
      <c r="H5364" s="1">
        <v>162710</v>
      </c>
      <c r="I5364" t="str">
        <f>_xlfn.XLOOKUP(Tabuľka9[[#This Row],[IČO]],Zlúčenie1[IČO],Zlúčenie1[zariadenie_short])</f>
        <v>Soš Lesnícka</v>
      </c>
      <c r="J5364" t="str">
        <f>_xlfn.XLOOKUP(Tabuľka9[[#This Row],[IČO]],Zlúčenie1[IČO],Zlúčenie1[cis_obce.okres_skratka])</f>
        <v>BŠ</v>
      </c>
    </row>
    <row r="5365" spans="1:10" hidden="1" x14ac:dyDescent="0.25">
      <c r="A5365" t="s">
        <v>92</v>
      </c>
      <c r="B5365" t="s">
        <v>109</v>
      </c>
      <c r="C5365" t="s">
        <v>45</v>
      </c>
      <c r="D5365"/>
      <c r="E5365" s="8">
        <v>4.5</v>
      </c>
      <c r="F5365">
        <v>30</v>
      </c>
      <c r="G5365">
        <f>SUM(Tabuľka9[[#This Row],[Predpokladané spotrebované množstvo 07-12/2022]]*Tabuľka9[[#This Row],[Cena MJ S  DPH]])</f>
        <v>135</v>
      </c>
      <c r="H5365" s="1">
        <v>162710</v>
      </c>
      <c r="I5365" t="str">
        <f>_xlfn.XLOOKUP(Tabuľka9[[#This Row],[IČO]],Zlúčenie1[IČO],Zlúčenie1[zariadenie_short])</f>
        <v>Soš Lesnícka</v>
      </c>
      <c r="J5365" t="str">
        <f>_xlfn.XLOOKUP(Tabuľka9[[#This Row],[IČO]],Zlúčenie1[IČO],Zlúčenie1[cis_obce.okres_skratka])</f>
        <v>BŠ</v>
      </c>
    </row>
    <row r="5366" spans="1:10" hidden="1" x14ac:dyDescent="0.25">
      <c r="A5366" t="s">
        <v>92</v>
      </c>
      <c r="B5366" t="s">
        <v>110</v>
      </c>
      <c r="C5366" t="s">
        <v>10</v>
      </c>
      <c r="D5366"/>
      <c r="E5366" s="8">
        <v>4.45</v>
      </c>
      <c r="F5366">
        <v>100</v>
      </c>
      <c r="G5366">
        <f>SUM(Tabuľka9[[#This Row],[Predpokladané spotrebované množstvo 07-12/2022]]*Tabuľka9[[#This Row],[Cena MJ S  DPH]])</f>
        <v>445</v>
      </c>
      <c r="H5366" s="1">
        <v>162710</v>
      </c>
      <c r="I5366" t="str">
        <f>_xlfn.XLOOKUP(Tabuľka9[[#This Row],[IČO]],Zlúčenie1[IČO],Zlúčenie1[zariadenie_short])</f>
        <v>Soš Lesnícka</v>
      </c>
      <c r="J5366" t="str">
        <f>_xlfn.XLOOKUP(Tabuľka9[[#This Row],[IČO]],Zlúčenie1[IČO],Zlúčenie1[cis_obce.okres_skratka])</f>
        <v>BŠ</v>
      </c>
    </row>
    <row r="5367" spans="1:10" hidden="1" x14ac:dyDescent="0.25">
      <c r="A5367" t="s">
        <v>92</v>
      </c>
      <c r="B5367" t="s">
        <v>111</v>
      </c>
      <c r="C5367" t="s">
        <v>10</v>
      </c>
      <c r="D5367"/>
      <c r="E5367" s="8">
        <v>8.3000000000000007</v>
      </c>
      <c r="F5367">
        <v>80</v>
      </c>
      <c r="G5367">
        <f>SUM(Tabuľka9[[#This Row],[Predpokladané spotrebované množstvo 07-12/2022]]*Tabuľka9[[#This Row],[Cena MJ S  DPH]])</f>
        <v>664</v>
      </c>
      <c r="H5367" s="1">
        <v>162710</v>
      </c>
      <c r="I5367" t="str">
        <f>_xlfn.XLOOKUP(Tabuľka9[[#This Row],[IČO]],Zlúčenie1[IČO],Zlúčenie1[zariadenie_short])</f>
        <v>Soš Lesnícka</v>
      </c>
      <c r="J5367" t="str">
        <f>_xlfn.XLOOKUP(Tabuľka9[[#This Row],[IČO]],Zlúčenie1[IČO],Zlúčenie1[cis_obce.okres_skratka])</f>
        <v>BŠ</v>
      </c>
    </row>
    <row r="5368" spans="1:10" hidden="1" x14ac:dyDescent="0.25">
      <c r="A5368" t="s">
        <v>92</v>
      </c>
      <c r="B5368" t="s">
        <v>112</v>
      </c>
      <c r="C5368" t="s">
        <v>10</v>
      </c>
      <c r="D5368"/>
      <c r="E5368" s="8">
        <v>4.2</v>
      </c>
      <c r="F5368">
        <v>100</v>
      </c>
      <c r="G5368">
        <f>SUM(Tabuľka9[[#This Row],[Predpokladané spotrebované množstvo 07-12/2022]]*Tabuľka9[[#This Row],[Cena MJ S  DPH]])</f>
        <v>420</v>
      </c>
      <c r="H5368" s="1">
        <v>162710</v>
      </c>
      <c r="I5368" t="str">
        <f>_xlfn.XLOOKUP(Tabuľka9[[#This Row],[IČO]],Zlúčenie1[IČO],Zlúčenie1[zariadenie_short])</f>
        <v>Soš Lesnícka</v>
      </c>
      <c r="J5368" t="str">
        <f>_xlfn.XLOOKUP(Tabuľka9[[#This Row],[IČO]],Zlúčenie1[IČO],Zlúčenie1[cis_obce.okres_skratka])</f>
        <v>BŠ</v>
      </c>
    </row>
    <row r="5369" spans="1:10" hidden="1" x14ac:dyDescent="0.25">
      <c r="A5369" t="s">
        <v>92</v>
      </c>
      <c r="B5369" t="s">
        <v>113</v>
      </c>
      <c r="C5369" t="s">
        <v>10</v>
      </c>
      <c r="D5369"/>
      <c r="E5369" s="8"/>
      <c r="F5369"/>
      <c r="G5369">
        <f>SUM(Tabuľka9[[#This Row],[Predpokladané spotrebované množstvo 07-12/2022]]*Tabuľka9[[#This Row],[Cena MJ S  DPH]])</f>
        <v>0</v>
      </c>
      <c r="H5369" s="1">
        <v>162710</v>
      </c>
      <c r="I5369" t="str">
        <f>_xlfn.XLOOKUP(Tabuľka9[[#This Row],[IČO]],Zlúčenie1[IČO],Zlúčenie1[zariadenie_short])</f>
        <v>Soš Lesnícka</v>
      </c>
      <c r="J5369" t="str">
        <f>_xlfn.XLOOKUP(Tabuľka9[[#This Row],[IČO]],Zlúčenie1[IČO],Zlúčenie1[cis_obce.okres_skratka])</f>
        <v>BŠ</v>
      </c>
    </row>
    <row r="5370" spans="1:10" hidden="1" x14ac:dyDescent="0.25">
      <c r="A5370" t="s">
        <v>81</v>
      </c>
      <c r="B5370" t="s">
        <v>114</v>
      </c>
      <c r="C5370" t="s">
        <v>10</v>
      </c>
      <c r="D5370"/>
      <c r="E5370" s="8"/>
      <c r="F5370"/>
      <c r="G5370">
        <f>SUM(Tabuľka9[[#This Row],[Predpokladané spotrebované množstvo 07-12/2022]]*Tabuľka9[[#This Row],[Cena MJ S  DPH]])</f>
        <v>0</v>
      </c>
      <c r="H5370" s="1">
        <v>162710</v>
      </c>
      <c r="I5370" t="str">
        <f>_xlfn.XLOOKUP(Tabuľka9[[#This Row],[IČO]],Zlúčenie1[IČO],Zlúčenie1[zariadenie_short])</f>
        <v>Soš Lesnícka</v>
      </c>
      <c r="J5370" t="str">
        <f>_xlfn.XLOOKUP(Tabuľka9[[#This Row],[IČO]],Zlúčenie1[IČO],Zlúčenie1[cis_obce.okres_skratka])</f>
        <v>BŠ</v>
      </c>
    </row>
    <row r="5371" spans="1:10" hidden="1" x14ac:dyDescent="0.25">
      <c r="A5371" t="s">
        <v>81</v>
      </c>
      <c r="B5371" t="s">
        <v>115</v>
      </c>
      <c r="C5371" t="s">
        <v>10</v>
      </c>
      <c r="D5371"/>
      <c r="E5371" s="8"/>
      <c r="F5371"/>
      <c r="G5371">
        <f>SUM(Tabuľka9[[#This Row],[Predpokladané spotrebované množstvo 07-12/2022]]*Tabuľka9[[#This Row],[Cena MJ S  DPH]])</f>
        <v>0</v>
      </c>
      <c r="H5371" s="1">
        <v>162710</v>
      </c>
      <c r="I5371" t="str">
        <f>_xlfn.XLOOKUP(Tabuľka9[[#This Row],[IČO]],Zlúčenie1[IČO],Zlúčenie1[zariadenie_short])</f>
        <v>Soš Lesnícka</v>
      </c>
      <c r="J5371" t="str">
        <f>_xlfn.XLOOKUP(Tabuľka9[[#This Row],[IČO]],Zlúčenie1[IČO],Zlúčenie1[cis_obce.okres_skratka])</f>
        <v>BŠ</v>
      </c>
    </row>
    <row r="5372" spans="1:10" hidden="1" x14ac:dyDescent="0.25">
      <c r="A5372" t="s">
        <v>81</v>
      </c>
      <c r="B5372" t="s">
        <v>116</v>
      </c>
      <c r="C5372" t="s">
        <v>10</v>
      </c>
      <c r="D5372"/>
      <c r="E5372" s="8"/>
      <c r="F5372"/>
      <c r="G5372">
        <f>SUM(Tabuľka9[[#This Row],[Predpokladané spotrebované množstvo 07-12/2022]]*Tabuľka9[[#This Row],[Cena MJ S  DPH]])</f>
        <v>0</v>
      </c>
      <c r="H5372" s="1">
        <v>162710</v>
      </c>
      <c r="I5372" t="str">
        <f>_xlfn.XLOOKUP(Tabuľka9[[#This Row],[IČO]],Zlúčenie1[IČO],Zlúčenie1[zariadenie_short])</f>
        <v>Soš Lesnícka</v>
      </c>
      <c r="J5372" t="str">
        <f>_xlfn.XLOOKUP(Tabuľka9[[#This Row],[IČO]],Zlúčenie1[IČO],Zlúčenie1[cis_obce.okres_skratka])</f>
        <v>BŠ</v>
      </c>
    </row>
    <row r="5373" spans="1:10" hidden="1" x14ac:dyDescent="0.25">
      <c r="A5373" t="s">
        <v>81</v>
      </c>
      <c r="B5373" t="s">
        <v>117</v>
      </c>
      <c r="C5373" t="s">
        <v>10</v>
      </c>
      <c r="D5373"/>
      <c r="E5373" s="8"/>
      <c r="F5373"/>
      <c r="G5373">
        <f>SUM(Tabuľka9[[#This Row],[Predpokladané spotrebované množstvo 07-12/2022]]*Tabuľka9[[#This Row],[Cena MJ S  DPH]])</f>
        <v>0</v>
      </c>
      <c r="H5373" s="1">
        <v>162710</v>
      </c>
      <c r="I5373" t="str">
        <f>_xlfn.XLOOKUP(Tabuľka9[[#This Row],[IČO]],Zlúčenie1[IČO],Zlúčenie1[zariadenie_short])</f>
        <v>Soš Lesnícka</v>
      </c>
      <c r="J5373" t="str">
        <f>_xlfn.XLOOKUP(Tabuľka9[[#This Row],[IČO]],Zlúčenie1[IČO],Zlúčenie1[cis_obce.okres_skratka])</f>
        <v>BŠ</v>
      </c>
    </row>
    <row r="5374" spans="1:10" hidden="1" x14ac:dyDescent="0.25">
      <c r="A5374" t="s">
        <v>81</v>
      </c>
      <c r="B5374" t="s">
        <v>118</v>
      </c>
      <c r="C5374" t="s">
        <v>10</v>
      </c>
      <c r="D5374"/>
      <c r="E5374" s="8">
        <v>7</v>
      </c>
      <c r="F5374">
        <v>400</v>
      </c>
      <c r="G5374">
        <f>SUM(Tabuľka9[[#This Row],[Predpokladané spotrebované množstvo 07-12/2022]]*Tabuľka9[[#This Row],[Cena MJ S  DPH]])</f>
        <v>2800</v>
      </c>
      <c r="H5374" s="1">
        <v>162710</v>
      </c>
      <c r="I5374" t="str">
        <f>_xlfn.XLOOKUP(Tabuľka9[[#This Row],[IČO]],Zlúčenie1[IČO],Zlúčenie1[zariadenie_short])</f>
        <v>Soš Lesnícka</v>
      </c>
      <c r="J5374" t="str">
        <f>_xlfn.XLOOKUP(Tabuľka9[[#This Row],[IČO]],Zlúčenie1[IČO],Zlúčenie1[cis_obce.okres_skratka])</f>
        <v>BŠ</v>
      </c>
    </row>
    <row r="5375" spans="1:10" hidden="1" x14ac:dyDescent="0.25">
      <c r="A5375" t="s">
        <v>81</v>
      </c>
      <c r="B5375" t="s">
        <v>119</v>
      </c>
      <c r="C5375" t="s">
        <v>10</v>
      </c>
      <c r="D5375"/>
      <c r="E5375" s="8"/>
      <c r="F5375"/>
      <c r="G5375">
        <f>SUM(Tabuľka9[[#This Row],[Predpokladané spotrebované množstvo 07-12/2022]]*Tabuľka9[[#This Row],[Cena MJ S  DPH]])</f>
        <v>0</v>
      </c>
      <c r="H5375" s="1">
        <v>162710</v>
      </c>
      <c r="I5375" t="str">
        <f>_xlfn.XLOOKUP(Tabuľka9[[#This Row],[IČO]],Zlúčenie1[IČO],Zlúčenie1[zariadenie_short])</f>
        <v>Soš Lesnícka</v>
      </c>
      <c r="J5375" t="str">
        <f>_xlfn.XLOOKUP(Tabuľka9[[#This Row],[IČO]],Zlúčenie1[IČO],Zlúčenie1[cis_obce.okres_skratka])</f>
        <v>BŠ</v>
      </c>
    </row>
    <row r="5376" spans="1:10" hidden="1" x14ac:dyDescent="0.25">
      <c r="A5376" t="s">
        <v>81</v>
      </c>
      <c r="B5376" t="s">
        <v>120</v>
      </c>
      <c r="C5376" t="s">
        <v>10</v>
      </c>
      <c r="D5376"/>
      <c r="E5376" s="8"/>
      <c r="F5376"/>
      <c r="G5376">
        <f>SUM(Tabuľka9[[#This Row],[Predpokladané spotrebované množstvo 07-12/2022]]*Tabuľka9[[#This Row],[Cena MJ S  DPH]])</f>
        <v>0</v>
      </c>
      <c r="H5376" s="1">
        <v>162710</v>
      </c>
      <c r="I5376" t="str">
        <f>_xlfn.XLOOKUP(Tabuľka9[[#This Row],[IČO]],Zlúčenie1[IČO],Zlúčenie1[zariadenie_short])</f>
        <v>Soš Lesnícka</v>
      </c>
      <c r="J5376" t="str">
        <f>_xlfn.XLOOKUP(Tabuľka9[[#This Row],[IČO]],Zlúčenie1[IČO],Zlúčenie1[cis_obce.okres_skratka])</f>
        <v>BŠ</v>
      </c>
    </row>
    <row r="5377" spans="1:10" hidden="1" x14ac:dyDescent="0.25">
      <c r="A5377" t="s">
        <v>81</v>
      </c>
      <c r="B5377" t="s">
        <v>121</v>
      </c>
      <c r="C5377" t="s">
        <v>10</v>
      </c>
      <c r="D5377"/>
      <c r="E5377" s="8"/>
      <c r="F5377"/>
      <c r="G5377">
        <f>SUM(Tabuľka9[[#This Row],[Predpokladané spotrebované množstvo 07-12/2022]]*Tabuľka9[[#This Row],[Cena MJ S  DPH]])</f>
        <v>0</v>
      </c>
      <c r="H5377" s="1">
        <v>162710</v>
      </c>
      <c r="I5377" t="str">
        <f>_xlfn.XLOOKUP(Tabuľka9[[#This Row],[IČO]],Zlúčenie1[IČO],Zlúčenie1[zariadenie_short])</f>
        <v>Soš Lesnícka</v>
      </c>
      <c r="J5377" t="str">
        <f>_xlfn.XLOOKUP(Tabuľka9[[#This Row],[IČO]],Zlúčenie1[IČO],Zlúčenie1[cis_obce.okres_skratka])</f>
        <v>BŠ</v>
      </c>
    </row>
    <row r="5378" spans="1:10" hidden="1" x14ac:dyDescent="0.25">
      <c r="A5378" t="s">
        <v>122</v>
      </c>
      <c r="B5378" t="s">
        <v>123</v>
      </c>
      <c r="C5378" t="s">
        <v>10</v>
      </c>
      <c r="D5378"/>
      <c r="E5378" s="8"/>
      <c r="F5378"/>
      <c r="G5378">
        <f>SUM(Tabuľka9[[#This Row],[Predpokladané spotrebované množstvo 07-12/2022]]*Tabuľka9[[#This Row],[Cena MJ S  DPH]])</f>
        <v>0</v>
      </c>
      <c r="H5378" s="1">
        <v>162710</v>
      </c>
      <c r="I5378" t="str">
        <f>_xlfn.XLOOKUP(Tabuľka9[[#This Row],[IČO]],Zlúčenie1[IČO],Zlúčenie1[zariadenie_short])</f>
        <v>Soš Lesnícka</v>
      </c>
      <c r="J5378" t="str">
        <f>_xlfn.XLOOKUP(Tabuľka9[[#This Row],[IČO]],Zlúčenie1[IČO],Zlúčenie1[cis_obce.okres_skratka])</f>
        <v>BŠ</v>
      </c>
    </row>
    <row r="5379" spans="1:10" hidden="1" x14ac:dyDescent="0.25">
      <c r="A5379" t="s">
        <v>122</v>
      </c>
      <c r="B5379" t="s">
        <v>124</v>
      </c>
      <c r="C5379" t="s">
        <v>10</v>
      </c>
      <c r="D5379"/>
      <c r="E5379" s="8"/>
      <c r="F5379"/>
      <c r="G5379">
        <f>SUM(Tabuľka9[[#This Row],[Predpokladané spotrebované množstvo 07-12/2022]]*Tabuľka9[[#This Row],[Cena MJ S  DPH]])</f>
        <v>0</v>
      </c>
      <c r="H5379" s="1">
        <v>162710</v>
      </c>
      <c r="I5379" t="str">
        <f>_xlfn.XLOOKUP(Tabuľka9[[#This Row],[IČO]],Zlúčenie1[IČO],Zlúčenie1[zariadenie_short])</f>
        <v>Soš Lesnícka</v>
      </c>
      <c r="J5379" t="str">
        <f>_xlfn.XLOOKUP(Tabuľka9[[#This Row],[IČO]],Zlúčenie1[IČO],Zlúčenie1[cis_obce.okres_skratka])</f>
        <v>BŠ</v>
      </c>
    </row>
    <row r="5380" spans="1:10" hidden="1" x14ac:dyDescent="0.25">
      <c r="A5380" t="s">
        <v>122</v>
      </c>
      <c r="B5380" t="s">
        <v>125</v>
      </c>
      <c r="C5380" t="s">
        <v>10</v>
      </c>
      <c r="D5380"/>
      <c r="E5380" s="8">
        <v>4.7</v>
      </c>
      <c r="F5380">
        <v>100</v>
      </c>
      <c r="G5380">
        <f>SUM(Tabuľka9[[#This Row],[Predpokladané spotrebované množstvo 07-12/2022]]*Tabuľka9[[#This Row],[Cena MJ S  DPH]])</f>
        <v>470</v>
      </c>
      <c r="H5380" s="1">
        <v>162710</v>
      </c>
      <c r="I5380" t="str">
        <f>_xlfn.XLOOKUP(Tabuľka9[[#This Row],[IČO]],Zlúčenie1[IČO],Zlúčenie1[zariadenie_short])</f>
        <v>Soš Lesnícka</v>
      </c>
      <c r="J5380" t="str">
        <f>_xlfn.XLOOKUP(Tabuľka9[[#This Row],[IČO]],Zlúčenie1[IČO],Zlúčenie1[cis_obce.okres_skratka])</f>
        <v>BŠ</v>
      </c>
    </row>
    <row r="5381" spans="1:10" hidden="1" x14ac:dyDescent="0.25">
      <c r="A5381" t="s">
        <v>122</v>
      </c>
      <c r="B5381" t="s">
        <v>127</v>
      </c>
      <c r="C5381" t="s">
        <v>10</v>
      </c>
      <c r="D5381"/>
      <c r="E5381" s="8"/>
      <c r="F5381"/>
      <c r="G5381">
        <f>SUM(Tabuľka9[[#This Row],[Predpokladané spotrebované množstvo 07-12/2022]]*Tabuľka9[[#This Row],[Cena MJ S  DPH]])</f>
        <v>0</v>
      </c>
      <c r="H5381" s="1">
        <v>162710</v>
      </c>
      <c r="I5381" t="str">
        <f>_xlfn.XLOOKUP(Tabuľka9[[#This Row],[IČO]],Zlúčenie1[IČO],Zlúčenie1[zariadenie_short])</f>
        <v>Soš Lesnícka</v>
      </c>
      <c r="J5381" t="str">
        <f>_xlfn.XLOOKUP(Tabuľka9[[#This Row],[IČO]],Zlúčenie1[IČO],Zlúčenie1[cis_obce.okres_skratka])</f>
        <v>BŠ</v>
      </c>
    </row>
    <row r="5382" spans="1:10" hidden="1" x14ac:dyDescent="0.25">
      <c r="A5382" t="s">
        <v>122</v>
      </c>
      <c r="B5382" t="s">
        <v>128</v>
      </c>
      <c r="C5382" t="s">
        <v>10</v>
      </c>
      <c r="D5382"/>
      <c r="E5382" s="8"/>
      <c r="F5382"/>
      <c r="G5382">
        <f>SUM(Tabuľka9[[#This Row],[Predpokladané spotrebované množstvo 07-12/2022]]*Tabuľka9[[#This Row],[Cena MJ S  DPH]])</f>
        <v>0</v>
      </c>
      <c r="H5382" s="1">
        <v>162710</v>
      </c>
      <c r="I5382" t="str">
        <f>_xlfn.XLOOKUP(Tabuľka9[[#This Row],[IČO]],Zlúčenie1[IČO],Zlúčenie1[zariadenie_short])</f>
        <v>Soš Lesnícka</v>
      </c>
      <c r="J5382" t="str">
        <f>_xlfn.XLOOKUP(Tabuľka9[[#This Row],[IČO]],Zlúčenie1[IČO],Zlúčenie1[cis_obce.okres_skratka])</f>
        <v>BŠ</v>
      </c>
    </row>
    <row r="5383" spans="1:10" hidden="1" x14ac:dyDescent="0.25">
      <c r="A5383" t="s">
        <v>122</v>
      </c>
      <c r="B5383" t="s">
        <v>129</v>
      </c>
      <c r="C5383" t="s">
        <v>10</v>
      </c>
      <c r="D5383"/>
      <c r="E5383" s="8"/>
      <c r="F5383"/>
      <c r="G5383">
        <f>SUM(Tabuľka9[[#This Row],[Predpokladané spotrebované množstvo 07-12/2022]]*Tabuľka9[[#This Row],[Cena MJ S  DPH]])</f>
        <v>0</v>
      </c>
      <c r="H5383" s="1">
        <v>162710</v>
      </c>
      <c r="I5383" t="str">
        <f>_xlfn.XLOOKUP(Tabuľka9[[#This Row],[IČO]],Zlúčenie1[IČO],Zlúčenie1[zariadenie_short])</f>
        <v>Soš Lesnícka</v>
      </c>
      <c r="J5383" t="str">
        <f>_xlfn.XLOOKUP(Tabuľka9[[#This Row],[IČO]],Zlúčenie1[IČO],Zlúčenie1[cis_obce.okres_skratka])</f>
        <v>BŠ</v>
      </c>
    </row>
    <row r="5384" spans="1:10" hidden="1" x14ac:dyDescent="0.25">
      <c r="A5384" t="s">
        <v>122</v>
      </c>
      <c r="B5384" t="s">
        <v>130</v>
      </c>
      <c r="C5384" t="s">
        <v>10</v>
      </c>
      <c r="D5384"/>
      <c r="E5384" s="8"/>
      <c r="F5384"/>
      <c r="G5384">
        <f>SUM(Tabuľka9[[#This Row],[Predpokladané spotrebované množstvo 07-12/2022]]*Tabuľka9[[#This Row],[Cena MJ S  DPH]])</f>
        <v>0</v>
      </c>
      <c r="H5384" s="1">
        <v>162710</v>
      </c>
      <c r="I5384" t="str">
        <f>_xlfn.XLOOKUP(Tabuľka9[[#This Row],[IČO]],Zlúčenie1[IČO],Zlúčenie1[zariadenie_short])</f>
        <v>Soš Lesnícka</v>
      </c>
      <c r="J5384" t="str">
        <f>_xlfn.XLOOKUP(Tabuľka9[[#This Row],[IČO]],Zlúčenie1[IČO],Zlúčenie1[cis_obce.okres_skratka])</f>
        <v>BŠ</v>
      </c>
    </row>
    <row r="5385" spans="1:10" hidden="1" x14ac:dyDescent="0.25">
      <c r="A5385" t="s">
        <v>122</v>
      </c>
      <c r="B5385" t="s">
        <v>131</v>
      </c>
      <c r="C5385" t="s">
        <v>10</v>
      </c>
      <c r="D5385"/>
      <c r="E5385" s="8"/>
      <c r="F5385"/>
      <c r="G5385">
        <f>SUM(Tabuľka9[[#This Row],[Predpokladané spotrebované množstvo 07-12/2022]]*Tabuľka9[[#This Row],[Cena MJ S  DPH]])</f>
        <v>0</v>
      </c>
      <c r="H5385" s="1">
        <v>162710</v>
      </c>
      <c r="I5385" t="str">
        <f>_xlfn.XLOOKUP(Tabuľka9[[#This Row],[IČO]],Zlúčenie1[IČO],Zlúčenie1[zariadenie_short])</f>
        <v>Soš Lesnícka</v>
      </c>
      <c r="J5385" t="str">
        <f>_xlfn.XLOOKUP(Tabuľka9[[#This Row],[IČO]],Zlúčenie1[IČO],Zlúčenie1[cis_obce.okres_skratka])</f>
        <v>BŠ</v>
      </c>
    </row>
    <row r="5386" spans="1:10" hidden="1" x14ac:dyDescent="0.25">
      <c r="A5386" t="s">
        <v>122</v>
      </c>
      <c r="B5386" t="s">
        <v>132</v>
      </c>
      <c r="C5386" t="s">
        <v>10</v>
      </c>
      <c r="D5386"/>
      <c r="E5386" s="8"/>
      <c r="F5386"/>
      <c r="G5386">
        <f>SUM(Tabuľka9[[#This Row],[Predpokladané spotrebované množstvo 07-12/2022]]*Tabuľka9[[#This Row],[Cena MJ S  DPH]])</f>
        <v>0</v>
      </c>
      <c r="H5386" s="1">
        <v>162710</v>
      </c>
      <c r="I5386" t="str">
        <f>_xlfn.XLOOKUP(Tabuľka9[[#This Row],[IČO]],Zlúčenie1[IČO],Zlúčenie1[zariadenie_short])</f>
        <v>Soš Lesnícka</v>
      </c>
      <c r="J5386" t="str">
        <f>_xlfn.XLOOKUP(Tabuľka9[[#This Row],[IČO]],Zlúčenie1[IČO],Zlúčenie1[cis_obce.okres_skratka])</f>
        <v>BŠ</v>
      </c>
    </row>
    <row r="5387" spans="1:10" hidden="1" x14ac:dyDescent="0.25">
      <c r="A5387" t="s">
        <v>122</v>
      </c>
      <c r="B5387" t="s">
        <v>134</v>
      </c>
      <c r="C5387" t="s">
        <v>10</v>
      </c>
      <c r="D5387"/>
      <c r="E5387" s="8"/>
      <c r="F5387"/>
      <c r="G5387">
        <f>SUM(Tabuľka9[[#This Row],[Predpokladané spotrebované množstvo 07-12/2022]]*Tabuľka9[[#This Row],[Cena MJ S  DPH]])</f>
        <v>0</v>
      </c>
      <c r="H5387" s="1">
        <v>162710</v>
      </c>
      <c r="I5387" t="str">
        <f>_xlfn.XLOOKUP(Tabuľka9[[#This Row],[IČO]],Zlúčenie1[IČO],Zlúčenie1[zariadenie_short])</f>
        <v>Soš Lesnícka</v>
      </c>
      <c r="J5387" t="str">
        <f>_xlfn.XLOOKUP(Tabuľka9[[#This Row],[IČO]],Zlúčenie1[IČO],Zlúčenie1[cis_obce.okres_skratka])</f>
        <v>BŠ</v>
      </c>
    </row>
    <row r="5388" spans="1:10" hidden="1" x14ac:dyDescent="0.25">
      <c r="A5388" t="s">
        <v>122</v>
      </c>
      <c r="B5388" t="s">
        <v>135</v>
      </c>
      <c r="C5388" t="s">
        <v>10</v>
      </c>
      <c r="D5388"/>
      <c r="E5388" s="8"/>
      <c r="F5388"/>
      <c r="G5388">
        <f>SUM(Tabuľka9[[#This Row],[Predpokladané spotrebované množstvo 07-12/2022]]*Tabuľka9[[#This Row],[Cena MJ S  DPH]])</f>
        <v>0</v>
      </c>
      <c r="H5388" s="1">
        <v>162710</v>
      </c>
      <c r="I5388" t="str">
        <f>_xlfn.XLOOKUP(Tabuľka9[[#This Row],[IČO]],Zlúčenie1[IČO],Zlúčenie1[zariadenie_short])</f>
        <v>Soš Lesnícka</v>
      </c>
      <c r="J5388" t="str">
        <f>_xlfn.XLOOKUP(Tabuľka9[[#This Row],[IČO]],Zlúčenie1[IČO],Zlúčenie1[cis_obce.okres_skratka])</f>
        <v>BŠ</v>
      </c>
    </row>
    <row r="5389" spans="1:10" hidden="1" x14ac:dyDescent="0.25">
      <c r="A5389" t="s">
        <v>122</v>
      </c>
      <c r="B5389" t="s">
        <v>136</v>
      </c>
      <c r="C5389" t="s">
        <v>10</v>
      </c>
      <c r="D5389"/>
      <c r="E5389" s="8"/>
      <c r="F5389"/>
      <c r="G5389">
        <f>SUM(Tabuľka9[[#This Row],[Predpokladané spotrebované množstvo 07-12/2022]]*Tabuľka9[[#This Row],[Cena MJ S  DPH]])</f>
        <v>0</v>
      </c>
      <c r="H5389" s="1">
        <v>162710</v>
      </c>
      <c r="I5389" t="str">
        <f>_xlfn.XLOOKUP(Tabuľka9[[#This Row],[IČO]],Zlúčenie1[IČO],Zlúčenie1[zariadenie_short])</f>
        <v>Soš Lesnícka</v>
      </c>
      <c r="J5389" t="str">
        <f>_xlfn.XLOOKUP(Tabuľka9[[#This Row],[IČO]],Zlúčenie1[IČO],Zlúčenie1[cis_obce.okres_skratka])</f>
        <v>BŠ</v>
      </c>
    </row>
    <row r="5390" spans="1:10" hidden="1" x14ac:dyDescent="0.25">
      <c r="A5390" t="s">
        <v>122</v>
      </c>
      <c r="B5390" t="s">
        <v>137</v>
      </c>
      <c r="C5390" t="s">
        <v>10</v>
      </c>
      <c r="D5390"/>
      <c r="E5390" s="8"/>
      <c r="F5390"/>
      <c r="G5390">
        <f>SUM(Tabuľka9[[#This Row],[Predpokladané spotrebované množstvo 07-12/2022]]*Tabuľka9[[#This Row],[Cena MJ S  DPH]])</f>
        <v>0</v>
      </c>
      <c r="H5390" s="1">
        <v>162710</v>
      </c>
      <c r="I5390" t="str">
        <f>_xlfn.XLOOKUP(Tabuľka9[[#This Row],[IČO]],Zlúčenie1[IČO],Zlúčenie1[zariadenie_short])</f>
        <v>Soš Lesnícka</v>
      </c>
      <c r="J5390" t="str">
        <f>_xlfn.XLOOKUP(Tabuľka9[[#This Row],[IČO]],Zlúčenie1[IČO],Zlúčenie1[cis_obce.okres_skratka])</f>
        <v>BŠ</v>
      </c>
    </row>
    <row r="5391" spans="1:10" hidden="1" x14ac:dyDescent="0.25">
      <c r="A5391" t="s">
        <v>122</v>
      </c>
      <c r="B5391" t="s">
        <v>138</v>
      </c>
      <c r="C5391" t="s">
        <v>10</v>
      </c>
      <c r="D5391"/>
      <c r="E5391" s="8"/>
      <c r="F5391"/>
      <c r="G5391">
        <f>SUM(Tabuľka9[[#This Row],[Predpokladané spotrebované množstvo 07-12/2022]]*Tabuľka9[[#This Row],[Cena MJ S  DPH]])</f>
        <v>0</v>
      </c>
      <c r="H5391" s="1">
        <v>162710</v>
      </c>
      <c r="I5391" t="str">
        <f>_xlfn.XLOOKUP(Tabuľka9[[#This Row],[IČO]],Zlúčenie1[IČO],Zlúčenie1[zariadenie_short])</f>
        <v>Soš Lesnícka</v>
      </c>
      <c r="J5391" t="str">
        <f>_xlfn.XLOOKUP(Tabuľka9[[#This Row],[IČO]],Zlúčenie1[IČO],Zlúčenie1[cis_obce.okres_skratka])</f>
        <v>BŠ</v>
      </c>
    </row>
    <row r="5392" spans="1:10" hidden="1" x14ac:dyDescent="0.25">
      <c r="A5392" t="s">
        <v>122</v>
      </c>
      <c r="B5392" t="s">
        <v>139</v>
      </c>
      <c r="C5392" t="s">
        <v>10</v>
      </c>
      <c r="D5392"/>
      <c r="E5392" s="8"/>
      <c r="F5392"/>
      <c r="G5392">
        <f>SUM(Tabuľka9[[#This Row],[Predpokladané spotrebované množstvo 07-12/2022]]*Tabuľka9[[#This Row],[Cena MJ S  DPH]])</f>
        <v>0</v>
      </c>
      <c r="H5392" s="1">
        <v>162710</v>
      </c>
      <c r="I5392" t="str">
        <f>_xlfn.XLOOKUP(Tabuľka9[[#This Row],[IČO]],Zlúčenie1[IČO],Zlúčenie1[zariadenie_short])</f>
        <v>Soš Lesnícka</v>
      </c>
      <c r="J5392" t="str">
        <f>_xlfn.XLOOKUP(Tabuľka9[[#This Row],[IČO]],Zlúčenie1[IČO],Zlúčenie1[cis_obce.okres_skratka])</f>
        <v>BŠ</v>
      </c>
    </row>
    <row r="5393" spans="1:10" hidden="1" x14ac:dyDescent="0.25">
      <c r="A5393" t="s">
        <v>122</v>
      </c>
      <c r="B5393" t="s">
        <v>140</v>
      </c>
      <c r="C5393" t="s">
        <v>10</v>
      </c>
      <c r="D5393"/>
      <c r="E5393" s="8"/>
      <c r="F5393"/>
      <c r="G5393">
        <f>SUM(Tabuľka9[[#This Row],[Predpokladané spotrebované množstvo 07-12/2022]]*Tabuľka9[[#This Row],[Cena MJ S  DPH]])</f>
        <v>0</v>
      </c>
      <c r="H5393" s="1">
        <v>162710</v>
      </c>
      <c r="I5393" t="str">
        <f>_xlfn.XLOOKUP(Tabuľka9[[#This Row],[IČO]],Zlúčenie1[IČO],Zlúčenie1[zariadenie_short])</f>
        <v>Soš Lesnícka</v>
      </c>
      <c r="J5393" t="str">
        <f>_xlfn.XLOOKUP(Tabuľka9[[#This Row],[IČO]],Zlúčenie1[IČO],Zlúčenie1[cis_obce.okres_skratka])</f>
        <v>BŠ</v>
      </c>
    </row>
    <row r="5394" spans="1:10" hidden="1" x14ac:dyDescent="0.25">
      <c r="A5394" t="s">
        <v>122</v>
      </c>
      <c r="B5394" t="s">
        <v>141</v>
      </c>
      <c r="C5394" t="s">
        <v>10</v>
      </c>
      <c r="D5394"/>
      <c r="E5394" s="8"/>
      <c r="F5394"/>
      <c r="G5394">
        <f>SUM(Tabuľka9[[#This Row],[Predpokladané spotrebované množstvo 07-12/2022]]*Tabuľka9[[#This Row],[Cena MJ S  DPH]])</f>
        <v>0</v>
      </c>
      <c r="H5394" s="1">
        <v>162710</v>
      </c>
      <c r="I5394" t="str">
        <f>_xlfn.XLOOKUP(Tabuľka9[[#This Row],[IČO]],Zlúčenie1[IČO],Zlúčenie1[zariadenie_short])</f>
        <v>Soš Lesnícka</v>
      </c>
      <c r="J5394" t="str">
        <f>_xlfn.XLOOKUP(Tabuľka9[[#This Row],[IČO]],Zlúčenie1[IČO],Zlúčenie1[cis_obce.okres_skratka])</f>
        <v>BŠ</v>
      </c>
    </row>
    <row r="5395" spans="1:10" hidden="1" x14ac:dyDescent="0.25">
      <c r="A5395" t="s">
        <v>122</v>
      </c>
      <c r="B5395" t="s">
        <v>142</v>
      </c>
      <c r="C5395" t="s">
        <v>10</v>
      </c>
      <c r="D5395"/>
      <c r="E5395" s="8"/>
      <c r="F5395"/>
      <c r="G5395">
        <f>SUM(Tabuľka9[[#This Row],[Predpokladané spotrebované množstvo 07-12/2022]]*Tabuľka9[[#This Row],[Cena MJ S  DPH]])</f>
        <v>0</v>
      </c>
      <c r="H5395" s="1">
        <v>162710</v>
      </c>
      <c r="I5395" t="str">
        <f>_xlfn.XLOOKUP(Tabuľka9[[#This Row],[IČO]],Zlúčenie1[IČO],Zlúčenie1[zariadenie_short])</f>
        <v>Soš Lesnícka</v>
      </c>
      <c r="J5395" t="str">
        <f>_xlfn.XLOOKUP(Tabuľka9[[#This Row],[IČO]],Zlúčenie1[IČO],Zlúčenie1[cis_obce.okres_skratka])</f>
        <v>BŠ</v>
      </c>
    </row>
    <row r="5396" spans="1:10" hidden="1" x14ac:dyDescent="0.25">
      <c r="A5396" t="s">
        <v>122</v>
      </c>
      <c r="B5396" t="s">
        <v>143</v>
      </c>
      <c r="C5396" t="s">
        <v>10</v>
      </c>
      <c r="D5396"/>
      <c r="E5396" s="8"/>
      <c r="F5396"/>
      <c r="G5396">
        <f>SUM(Tabuľka9[[#This Row],[Predpokladané spotrebované množstvo 07-12/2022]]*Tabuľka9[[#This Row],[Cena MJ S  DPH]])</f>
        <v>0</v>
      </c>
      <c r="H5396" s="1">
        <v>162710</v>
      </c>
      <c r="I5396" t="str">
        <f>_xlfn.XLOOKUP(Tabuľka9[[#This Row],[IČO]],Zlúčenie1[IČO],Zlúčenie1[zariadenie_short])</f>
        <v>Soš Lesnícka</v>
      </c>
      <c r="J5396" t="str">
        <f>_xlfn.XLOOKUP(Tabuľka9[[#This Row],[IČO]],Zlúčenie1[IČO],Zlúčenie1[cis_obce.okres_skratka])</f>
        <v>BŠ</v>
      </c>
    </row>
    <row r="5397" spans="1:10" hidden="1" x14ac:dyDescent="0.25">
      <c r="A5397" t="s">
        <v>122</v>
      </c>
      <c r="B5397" t="s">
        <v>144</v>
      </c>
      <c r="C5397" t="s">
        <v>10</v>
      </c>
      <c r="D5397"/>
      <c r="E5397" s="8"/>
      <c r="F5397"/>
      <c r="G5397">
        <f>SUM(Tabuľka9[[#This Row],[Predpokladané spotrebované množstvo 07-12/2022]]*Tabuľka9[[#This Row],[Cena MJ S  DPH]])</f>
        <v>0</v>
      </c>
      <c r="H5397" s="1">
        <v>162710</v>
      </c>
      <c r="I5397" t="str">
        <f>_xlfn.XLOOKUP(Tabuľka9[[#This Row],[IČO]],Zlúčenie1[IČO],Zlúčenie1[zariadenie_short])</f>
        <v>Soš Lesnícka</v>
      </c>
      <c r="J5397" t="str">
        <f>_xlfn.XLOOKUP(Tabuľka9[[#This Row],[IČO]],Zlúčenie1[IČO],Zlúčenie1[cis_obce.okres_skratka])</f>
        <v>BŠ</v>
      </c>
    </row>
    <row r="5398" spans="1:10" hidden="1" x14ac:dyDescent="0.25">
      <c r="A5398" t="s">
        <v>122</v>
      </c>
      <c r="B5398" t="s">
        <v>145</v>
      </c>
      <c r="C5398" t="s">
        <v>10</v>
      </c>
      <c r="D5398"/>
      <c r="E5398" s="8">
        <v>4.99</v>
      </c>
      <c r="F5398">
        <v>80</v>
      </c>
      <c r="G5398">
        <f>SUM(Tabuľka9[[#This Row],[Predpokladané spotrebované množstvo 07-12/2022]]*Tabuľka9[[#This Row],[Cena MJ S  DPH]])</f>
        <v>399.20000000000005</v>
      </c>
      <c r="H5398" s="1">
        <v>162710</v>
      </c>
      <c r="I5398" t="str">
        <f>_xlfn.XLOOKUP(Tabuľka9[[#This Row],[IČO]],Zlúčenie1[IČO],Zlúčenie1[zariadenie_short])</f>
        <v>Soš Lesnícka</v>
      </c>
      <c r="J5398" t="str">
        <f>_xlfn.XLOOKUP(Tabuľka9[[#This Row],[IČO]],Zlúčenie1[IČO],Zlúčenie1[cis_obce.okres_skratka])</f>
        <v>BŠ</v>
      </c>
    </row>
    <row r="5399" spans="1:10" hidden="1" x14ac:dyDescent="0.25">
      <c r="A5399" t="s">
        <v>122</v>
      </c>
      <c r="B5399" t="s">
        <v>146</v>
      </c>
      <c r="C5399" t="s">
        <v>10</v>
      </c>
      <c r="D5399"/>
      <c r="E5399" s="8"/>
      <c r="F5399"/>
      <c r="G5399">
        <f>SUM(Tabuľka9[[#This Row],[Predpokladané spotrebované množstvo 07-12/2022]]*Tabuľka9[[#This Row],[Cena MJ S  DPH]])</f>
        <v>0</v>
      </c>
      <c r="H5399" s="1">
        <v>162710</v>
      </c>
      <c r="I5399" t="str">
        <f>_xlfn.XLOOKUP(Tabuľka9[[#This Row],[IČO]],Zlúčenie1[IČO],Zlúčenie1[zariadenie_short])</f>
        <v>Soš Lesnícka</v>
      </c>
      <c r="J5399" t="str">
        <f>_xlfn.XLOOKUP(Tabuľka9[[#This Row],[IČO]],Zlúčenie1[IČO],Zlúčenie1[cis_obce.okres_skratka])</f>
        <v>BŠ</v>
      </c>
    </row>
    <row r="5400" spans="1:10" hidden="1" x14ac:dyDescent="0.25">
      <c r="A5400" t="s">
        <v>122</v>
      </c>
      <c r="B5400" t="s">
        <v>147</v>
      </c>
      <c r="C5400" t="s">
        <v>10</v>
      </c>
      <c r="D5400"/>
      <c r="E5400" s="8"/>
      <c r="F5400"/>
      <c r="G5400">
        <f>SUM(Tabuľka9[[#This Row],[Predpokladané spotrebované množstvo 07-12/2022]]*Tabuľka9[[#This Row],[Cena MJ S  DPH]])</f>
        <v>0</v>
      </c>
      <c r="H5400" s="1">
        <v>162710</v>
      </c>
      <c r="I5400" t="str">
        <f>_xlfn.XLOOKUP(Tabuľka9[[#This Row],[IČO]],Zlúčenie1[IČO],Zlúčenie1[zariadenie_short])</f>
        <v>Soš Lesnícka</v>
      </c>
      <c r="J5400" t="str">
        <f>_xlfn.XLOOKUP(Tabuľka9[[#This Row],[IČO]],Zlúčenie1[IČO],Zlúčenie1[cis_obce.okres_skratka])</f>
        <v>BŠ</v>
      </c>
    </row>
    <row r="5401" spans="1:10" hidden="1" x14ac:dyDescent="0.25">
      <c r="A5401" t="s">
        <v>122</v>
      </c>
      <c r="B5401" t="s">
        <v>148</v>
      </c>
      <c r="C5401" t="s">
        <v>10</v>
      </c>
      <c r="D5401"/>
      <c r="E5401" s="8"/>
      <c r="F5401"/>
      <c r="G5401">
        <f>SUM(Tabuľka9[[#This Row],[Predpokladané spotrebované množstvo 07-12/2022]]*Tabuľka9[[#This Row],[Cena MJ S  DPH]])</f>
        <v>0</v>
      </c>
      <c r="H5401" s="1">
        <v>162710</v>
      </c>
      <c r="I5401" t="str">
        <f>_xlfn.XLOOKUP(Tabuľka9[[#This Row],[IČO]],Zlúčenie1[IČO],Zlúčenie1[zariadenie_short])</f>
        <v>Soš Lesnícka</v>
      </c>
      <c r="J5401" t="str">
        <f>_xlfn.XLOOKUP(Tabuľka9[[#This Row],[IČO]],Zlúčenie1[IČO],Zlúčenie1[cis_obce.okres_skratka])</f>
        <v>BŠ</v>
      </c>
    </row>
    <row r="5402" spans="1:10" hidden="1" x14ac:dyDescent="0.25">
      <c r="A5402" t="s">
        <v>122</v>
      </c>
      <c r="B5402" t="s">
        <v>149</v>
      </c>
      <c r="C5402" t="s">
        <v>10</v>
      </c>
      <c r="D5402"/>
      <c r="E5402" s="8">
        <v>1.8</v>
      </c>
      <c r="F5402">
        <v>80</v>
      </c>
      <c r="G5402">
        <f>SUM(Tabuľka9[[#This Row],[Predpokladané spotrebované množstvo 07-12/2022]]*Tabuľka9[[#This Row],[Cena MJ S  DPH]])</f>
        <v>144</v>
      </c>
      <c r="H5402" s="1">
        <v>162710</v>
      </c>
      <c r="I5402" t="str">
        <f>_xlfn.XLOOKUP(Tabuľka9[[#This Row],[IČO]],Zlúčenie1[IČO],Zlúčenie1[zariadenie_short])</f>
        <v>Soš Lesnícka</v>
      </c>
      <c r="J5402" t="str">
        <f>_xlfn.XLOOKUP(Tabuľka9[[#This Row],[IČO]],Zlúčenie1[IČO],Zlúčenie1[cis_obce.okres_skratka])</f>
        <v>BŠ</v>
      </c>
    </row>
    <row r="5403" spans="1:10" hidden="1" x14ac:dyDescent="0.25">
      <c r="A5403" t="s">
        <v>122</v>
      </c>
      <c r="B5403" t="s">
        <v>150</v>
      </c>
      <c r="C5403" t="s">
        <v>10</v>
      </c>
      <c r="D5403"/>
      <c r="E5403" s="8"/>
      <c r="F5403"/>
      <c r="G5403">
        <f>SUM(Tabuľka9[[#This Row],[Predpokladané spotrebované množstvo 07-12/2022]]*Tabuľka9[[#This Row],[Cena MJ S  DPH]])</f>
        <v>0</v>
      </c>
      <c r="H5403" s="1">
        <v>162710</v>
      </c>
      <c r="I5403" t="str">
        <f>_xlfn.XLOOKUP(Tabuľka9[[#This Row],[IČO]],Zlúčenie1[IČO],Zlúčenie1[zariadenie_short])</f>
        <v>Soš Lesnícka</v>
      </c>
      <c r="J5403" t="str">
        <f>_xlfn.XLOOKUP(Tabuľka9[[#This Row],[IČO]],Zlúčenie1[IČO],Zlúčenie1[cis_obce.okres_skratka])</f>
        <v>BŠ</v>
      </c>
    </row>
    <row r="5404" spans="1:10" hidden="1" x14ac:dyDescent="0.25">
      <c r="A5404" t="s">
        <v>122</v>
      </c>
      <c r="B5404" t="s">
        <v>151</v>
      </c>
      <c r="C5404" t="s">
        <v>10</v>
      </c>
      <c r="D5404"/>
      <c r="E5404" s="8"/>
      <c r="F5404"/>
      <c r="G5404">
        <f>SUM(Tabuľka9[[#This Row],[Predpokladané spotrebované množstvo 07-12/2022]]*Tabuľka9[[#This Row],[Cena MJ S  DPH]])</f>
        <v>0</v>
      </c>
      <c r="H5404" s="1">
        <v>162710</v>
      </c>
      <c r="I5404" t="str">
        <f>_xlfn.XLOOKUP(Tabuľka9[[#This Row],[IČO]],Zlúčenie1[IČO],Zlúčenie1[zariadenie_short])</f>
        <v>Soš Lesnícka</v>
      </c>
      <c r="J5404" t="str">
        <f>_xlfn.XLOOKUP(Tabuľka9[[#This Row],[IČO]],Zlúčenie1[IČO],Zlúčenie1[cis_obce.okres_skratka])</f>
        <v>BŠ</v>
      </c>
    </row>
    <row r="5405" spans="1:10" hidden="1" x14ac:dyDescent="0.25">
      <c r="A5405" t="s">
        <v>122</v>
      </c>
      <c r="B5405" t="s">
        <v>152</v>
      </c>
      <c r="C5405" t="s">
        <v>10</v>
      </c>
      <c r="D5405"/>
      <c r="E5405" s="8"/>
      <c r="F5405"/>
      <c r="G5405">
        <f>SUM(Tabuľka9[[#This Row],[Predpokladané spotrebované množstvo 07-12/2022]]*Tabuľka9[[#This Row],[Cena MJ S  DPH]])</f>
        <v>0</v>
      </c>
      <c r="H5405" s="1">
        <v>162710</v>
      </c>
      <c r="I5405" t="str">
        <f>_xlfn.XLOOKUP(Tabuľka9[[#This Row],[IČO]],Zlúčenie1[IČO],Zlúčenie1[zariadenie_short])</f>
        <v>Soš Lesnícka</v>
      </c>
      <c r="J5405" t="str">
        <f>_xlfn.XLOOKUP(Tabuľka9[[#This Row],[IČO]],Zlúčenie1[IČO],Zlúčenie1[cis_obce.okres_skratka])</f>
        <v>BŠ</v>
      </c>
    </row>
    <row r="5406" spans="1:10" hidden="1" x14ac:dyDescent="0.25">
      <c r="A5406" t="s">
        <v>122</v>
      </c>
      <c r="B5406" t="s">
        <v>153</v>
      </c>
      <c r="C5406" t="s">
        <v>10</v>
      </c>
      <c r="D5406"/>
      <c r="E5406" s="8">
        <v>5.5</v>
      </c>
      <c r="F5406">
        <v>80</v>
      </c>
      <c r="G5406">
        <f>SUM(Tabuľka9[[#This Row],[Predpokladané spotrebované množstvo 07-12/2022]]*Tabuľka9[[#This Row],[Cena MJ S  DPH]])</f>
        <v>440</v>
      </c>
      <c r="H5406" s="1">
        <v>162710</v>
      </c>
      <c r="I5406" t="str">
        <f>_xlfn.XLOOKUP(Tabuľka9[[#This Row],[IČO]],Zlúčenie1[IČO],Zlúčenie1[zariadenie_short])</f>
        <v>Soš Lesnícka</v>
      </c>
      <c r="J5406" t="str">
        <f>_xlfn.XLOOKUP(Tabuľka9[[#This Row],[IČO]],Zlúčenie1[IČO],Zlúčenie1[cis_obce.okres_skratka])</f>
        <v>BŠ</v>
      </c>
    </row>
    <row r="5407" spans="1:10" hidden="1" x14ac:dyDescent="0.25">
      <c r="A5407" t="s">
        <v>122</v>
      </c>
      <c r="B5407" t="s">
        <v>154</v>
      </c>
      <c r="C5407" t="s">
        <v>10</v>
      </c>
      <c r="D5407"/>
      <c r="E5407" s="8"/>
      <c r="F5407"/>
      <c r="G5407">
        <f>SUM(Tabuľka9[[#This Row],[Predpokladané spotrebované množstvo 07-12/2022]]*Tabuľka9[[#This Row],[Cena MJ S  DPH]])</f>
        <v>0</v>
      </c>
      <c r="H5407" s="1">
        <v>162710</v>
      </c>
      <c r="I5407" t="str">
        <f>_xlfn.XLOOKUP(Tabuľka9[[#This Row],[IČO]],Zlúčenie1[IČO],Zlúčenie1[zariadenie_short])</f>
        <v>Soš Lesnícka</v>
      </c>
      <c r="J5407" t="str">
        <f>_xlfn.XLOOKUP(Tabuľka9[[#This Row],[IČO]],Zlúčenie1[IČO],Zlúčenie1[cis_obce.okres_skratka])</f>
        <v>BŠ</v>
      </c>
    </row>
    <row r="5408" spans="1:10" hidden="1" x14ac:dyDescent="0.25">
      <c r="A5408" t="s">
        <v>122</v>
      </c>
      <c r="B5408" t="s">
        <v>155</v>
      </c>
      <c r="C5408" t="s">
        <v>10</v>
      </c>
      <c r="D5408"/>
      <c r="E5408" s="8"/>
      <c r="F5408"/>
      <c r="G5408">
        <f>SUM(Tabuľka9[[#This Row],[Predpokladané spotrebované množstvo 07-12/2022]]*Tabuľka9[[#This Row],[Cena MJ S  DPH]])</f>
        <v>0</v>
      </c>
      <c r="H5408" s="1">
        <v>162710</v>
      </c>
      <c r="I5408" t="str">
        <f>_xlfn.XLOOKUP(Tabuľka9[[#This Row],[IČO]],Zlúčenie1[IČO],Zlúčenie1[zariadenie_short])</f>
        <v>Soš Lesnícka</v>
      </c>
      <c r="J5408" t="str">
        <f>_xlfn.XLOOKUP(Tabuľka9[[#This Row],[IČO]],Zlúčenie1[IČO],Zlúčenie1[cis_obce.okres_skratka])</f>
        <v>BŠ</v>
      </c>
    </row>
    <row r="5409" spans="1:10" hidden="1" x14ac:dyDescent="0.25">
      <c r="A5409" t="s">
        <v>122</v>
      </c>
      <c r="B5409" t="s">
        <v>156</v>
      </c>
      <c r="C5409" t="s">
        <v>10</v>
      </c>
      <c r="D5409"/>
      <c r="E5409" s="8">
        <v>6.9</v>
      </c>
      <c r="F5409">
        <v>12</v>
      </c>
      <c r="G5409">
        <f>SUM(Tabuľka9[[#This Row],[Predpokladané spotrebované množstvo 07-12/2022]]*Tabuľka9[[#This Row],[Cena MJ S  DPH]])</f>
        <v>82.800000000000011</v>
      </c>
      <c r="H5409" s="1">
        <v>162710</v>
      </c>
      <c r="I5409" t="str">
        <f>_xlfn.XLOOKUP(Tabuľka9[[#This Row],[IČO]],Zlúčenie1[IČO],Zlúčenie1[zariadenie_short])</f>
        <v>Soš Lesnícka</v>
      </c>
      <c r="J5409" t="str">
        <f>_xlfn.XLOOKUP(Tabuľka9[[#This Row],[IČO]],Zlúčenie1[IČO],Zlúčenie1[cis_obce.okres_skratka])</f>
        <v>BŠ</v>
      </c>
    </row>
    <row r="5410" spans="1:10" hidden="1" x14ac:dyDescent="0.25">
      <c r="A5410" t="s">
        <v>122</v>
      </c>
      <c r="B5410" t="s">
        <v>157</v>
      </c>
      <c r="C5410" t="s">
        <v>10</v>
      </c>
      <c r="D5410"/>
      <c r="E5410" s="8"/>
      <c r="F5410"/>
      <c r="G5410">
        <f>SUM(Tabuľka9[[#This Row],[Predpokladané spotrebované množstvo 07-12/2022]]*Tabuľka9[[#This Row],[Cena MJ S  DPH]])</f>
        <v>0</v>
      </c>
      <c r="H5410" s="1">
        <v>162710</v>
      </c>
      <c r="I5410" t="str">
        <f>_xlfn.XLOOKUP(Tabuľka9[[#This Row],[IČO]],Zlúčenie1[IČO],Zlúčenie1[zariadenie_short])</f>
        <v>Soš Lesnícka</v>
      </c>
      <c r="J5410" t="str">
        <f>_xlfn.XLOOKUP(Tabuľka9[[#This Row],[IČO]],Zlúčenie1[IČO],Zlúčenie1[cis_obce.okres_skratka])</f>
        <v>BŠ</v>
      </c>
    </row>
    <row r="5411" spans="1:10" hidden="1" x14ac:dyDescent="0.25">
      <c r="A5411" t="s">
        <v>122</v>
      </c>
      <c r="B5411" t="s">
        <v>158</v>
      </c>
      <c r="C5411" t="s">
        <v>10</v>
      </c>
      <c r="D5411"/>
      <c r="E5411" s="8"/>
      <c r="F5411"/>
      <c r="G5411">
        <f>SUM(Tabuľka9[[#This Row],[Predpokladané spotrebované množstvo 07-12/2022]]*Tabuľka9[[#This Row],[Cena MJ S  DPH]])</f>
        <v>0</v>
      </c>
      <c r="H5411" s="1">
        <v>162710</v>
      </c>
      <c r="I5411" t="str">
        <f>_xlfn.XLOOKUP(Tabuľka9[[#This Row],[IČO]],Zlúčenie1[IČO],Zlúčenie1[zariadenie_short])</f>
        <v>Soš Lesnícka</v>
      </c>
      <c r="J5411" t="str">
        <f>_xlfn.XLOOKUP(Tabuľka9[[#This Row],[IČO]],Zlúčenie1[IČO],Zlúčenie1[cis_obce.okres_skratka])</f>
        <v>BŠ</v>
      </c>
    </row>
    <row r="5412" spans="1:10" hidden="1" x14ac:dyDescent="0.25">
      <c r="A5412" t="s">
        <v>122</v>
      </c>
      <c r="B5412" t="s">
        <v>159</v>
      </c>
      <c r="C5412" t="s">
        <v>10</v>
      </c>
      <c r="D5412"/>
      <c r="E5412" s="8"/>
      <c r="F5412"/>
      <c r="G5412">
        <f>SUM(Tabuľka9[[#This Row],[Predpokladané spotrebované množstvo 07-12/2022]]*Tabuľka9[[#This Row],[Cena MJ S  DPH]])</f>
        <v>0</v>
      </c>
      <c r="H5412" s="1">
        <v>162710</v>
      </c>
      <c r="I5412" t="str">
        <f>_xlfn.XLOOKUP(Tabuľka9[[#This Row],[IČO]],Zlúčenie1[IČO],Zlúčenie1[zariadenie_short])</f>
        <v>Soš Lesnícka</v>
      </c>
      <c r="J5412" t="str">
        <f>_xlfn.XLOOKUP(Tabuľka9[[#This Row],[IČO]],Zlúčenie1[IČO],Zlúčenie1[cis_obce.okres_skratka])</f>
        <v>BŠ</v>
      </c>
    </row>
    <row r="5413" spans="1:10" hidden="1" x14ac:dyDescent="0.25">
      <c r="A5413" t="s">
        <v>122</v>
      </c>
      <c r="B5413" t="s">
        <v>160</v>
      </c>
      <c r="C5413" t="s">
        <v>10</v>
      </c>
      <c r="D5413"/>
      <c r="E5413" s="8"/>
      <c r="F5413"/>
      <c r="G5413">
        <f>SUM(Tabuľka9[[#This Row],[Predpokladané spotrebované množstvo 07-12/2022]]*Tabuľka9[[#This Row],[Cena MJ S  DPH]])</f>
        <v>0</v>
      </c>
      <c r="H5413" s="1">
        <v>162710</v>
      </c>
      <c r="I5413" t="str">
        <f>_xlfn.XLOOKUP(Tabuľka9[[#This Row],[IČO]],Zlúčenie1[IČO],Zlúčenie1[zariadenie_short])</f>
        <v>Soš Lesnícka</v>
      </c>
      <c r="J5413" t="str">
        <f>_xlfn.XLOOKUP(Tabuľka9[[#This Row],[IČO]],Zlúčenie1[IČO],Zlúčenie1[cis_obce.okres_skratka])</f>
        <v>BŠ</v>
      </c>
    </row>
    <row r="5414" spans="1:10" hidden="1" x14ac:dyDescent="0.25">
      <c r="A5414" t="s">
        <v>122</v>
      </c>
      <c r="B5414" t="s">
        <v>161</v>
      </c>
      <c r="C5414" t="s">
        <v>10</v>
      </c>
      <c r="D5414"/>
      <c r="E5414" s="8"/>
      <c r="F5414"/>
      <c r="G5414">
        <f>SUM(Tabuľka9[[#This Row],[Predpokladané spotrebované množstvo 07-12/2022]]*Tabuľka9[[#This Row],[Cena MJ S  DPH]])</f>
        <v>0</v>
      </c>
      <c r="H5414" s="1">
        <v>162710</v>
      </c>
      <c r="I5414" t="str">
        <f>_xlfn.XLOOKUP(Tabuľka9[[#This Row],[IČO]],Zlúčenie1[IČO],Zlúčenie1[zariadenie_short])</f>
        <v>Soš Lesnícka</v>
      </c>
      <c r="J5414" t="str">
        <f>_xlfn.XLOOKUP(Tabuľka9[[#This Row],[IČO]],Zlúčenie1[IČO],Zlúčenie1[cis_obce.okres_skratka])</f>
        <v>BŠ</v>
      </c>
    </row>
    <row r="5415" spans="1:10" hidden="1" x14ac:dyDescent="0.25">
      <c r="A5415" t="s">
        <v>122</v>
      </c>
      <c r="B5415" t="s">
        <v>162</v>
      </c>
      <c r="C5415" t="s">
        <v>10</v>
      </c>
      <c r="D5415"/>
      <c r="E5415" s="8"/>
      <c r="F5415"/>
      <c r="G5415">
        <f>SUM(Tabuľka9[[#This Row],[Predpokladané spotrebované množstvo 07-12/2022]]*Tabuľka9[[#This Row],[Cena MJ S  DPH]])</f>
        <v>0</v>
      </c>
      <c r="H5415" s="1">
        <v>162710</v>
      </c>
      <c r="I5415" t="str">
        <f>_xlfn.XLOOKUP(Tabuľka9[[#This Row],[IČO]],Zlúčenie1[IČO],Zlúčenie1[zariadenie_short])</f>
        <v>Soš Lesnícka</v>
      </c>
      <c r="J5415" t="str">
        <f>_xlfn.XLOOKUP(Tabuľka9[[#This Row],[IČO]],Zlúčenie1[IČO],Zlúčenie1[cis_obce.okres_skratka])</f>
        <v>BŠ</v>
      </c>
    </row>
    <row r="5416" spans="1:10" hidden="1" x14ac:dyDescent="0.25">
      <c r="A5416" t="s">
        <v>122</v>
      </c>
      <c r="B5416" t="s">
        <v>163</v>
      </c>
      <c r="C5416" t="s">
        <v>10</v>
      </c>
      <c r="D5416"/>
      <c r="E5416" s="8"/>
      <c r="F5416"/>
      <c r="G5416">
        <f>SUM(Tabuľka9[[#This Row],[Predpokladané spotrebované množstvo 07-12/2022]]*Tabuľka9[[#This Row],[Cena MJ S  DPH]])</f>
        <v>0</v>
      </c>
      <c r="H5416" s="1">
        <v>162710</v>
      </c>
      <c r="I5416" t="str">
        <f>_xlfn.XLOOKUP(Tabuľka9[[#This Row],[IČO]],Zlúčenie1[IČO],Zlúčenie1[zariadenie_short])</f>
        <v>Soš Lesnícka</v>
      </c>
      <c r="J5416" t="str">
        <f>_xlfn.XLOOKUP(Tabuľka9[[#This Row],[IČO]],Zlúčenie1[IČO],Zlúčenie1[cis_obce.okres_skratka])</f>
        <v>BŠ</v>
      </c>
    </row>
    <row r="5417" spans="1:10" hidden="1" x14ac:dyDescent="0.25">
      <c r="A5417" t="s">
        <v>122</v>
      </c>
      <c r="B5417" t="s">
        <v>164</v>
      </c>
      <c r="C5417" t="s">
        <v>10</v>
      </c>
      <c r="D5417"/>
      <c r="E5417" s="8">
        <v>4.99</v>
      </c>
      <c r="F5417">
        <v>60</v>
      </c>
      <c r="G5417">
        <f>SUM(Tabuľka9[[#This Row],[Predpokladané spotrebované množstvo 07-12/2022]]*Tabuľka9[[#This Row],[Cena MJ S  DPH]])</f>
        <v>299.40000000000003</v>
      </c>
      <c r="H5417" s="1">
        <v>162710</v>
      </c>
      <c r="I5417" t="str">
        <f>_xlfn.XLOOKUP(Tabuľka9[[#This Row],[IČO]],Zlúčenie1[IČO],Zlúčenie1[zariadenie_short])</f>
        <v>Soš Lesnícka</v>
      </c>
      <c r="J5417" t="str">
        <f>_xlfn.XLOOKUP(Tabuľka9[[#This Row],[IČO]],Zlúčenie1[IČO],Zlúčenie1[cis_obce.okres_skratka])</f>
        <v>BŠ</v>
      </c>
    </row>
    <row r="5418" spans="1:10" hidden="1" x14ac:dyDescent="0.25">
      <c r="A5418" t="s">
        <v>122</v>
      </c>
      <c r="B5418" t="s">
        <v>165</v>
      </c>
      <c r="C5418" t="s">
        <v>10</v>
      </c>
      <c r="D5418"/>
      <c r="E5418" s="8"/>
      <c r="F5418"/>
      <c r="G5418">
        <f>SUM(Tabuľka9[[#This Row],[Predpokladané spotrebované množstvo 07-12/2022]]*Tabuľka9[[#This Row],[Cena MJ S  DPH]])</f>
        <v>0</v>
      </c>
      <c r="H5418" s="1">
        <v>162710</v>
      </c>
      <c r="I5418" t="str">
        <f>_xlfn.XLOOKUP(Tabuľka9[[#This Row],[IČO]],Zlúčenie1[IČO],Zlúčenie1[zariadenie_short])</f>
        <v>Soš Lesnícka</v>
      </c>
      <c r="J5418" t="str">
        <f>_xlfn.XLOOKUP(Tabuľka9[[#This Row],[IČO]],Zlúčenie1[IČO],Zlúčenie1[cis_obce.okres_skratka])</f>
        <v>BŠ</v>
      </c>
    </row>
    <row r="5419" spans="1:10" hidden="1" x14ac:dyDescent="0.25">
      <c r="A5419" t="s">
        <v>122</v>
      </c>
      <c r="B5419" t="s">
        <v>166</v>
      </c>
      <c r="C5419" t="s">
        <v>10</v>
      </c>
      <c r="D5419"/>
      <c r="E5419" s="8"/>
      <c r="F5419"/>
      <c r="G5419">
        <f>SUM(Tabuľka9[[#This Row],[Predpokladané spotrebované množstvo 07-12/2022]]*Tabuľka9[[#This Row],[Cena MJ S  DPH]])</f>
        <v>0</v>
      </c>
      <c r="H5419" s="1">
        <v>162710</v>
      </c>
      <c r="I5419" t="str">
        <f>_xlfn.XLOOKUP(Tabuľka9[[#This Row],[IČO]],Zlúčenie1[IČO],Zlúčenie1[zariadenie_short])</f>
        <v>Soš Lesnícka</v>
      </c>
      <c r="J5419" t="str">
        <f>_xlfn.XLOOKUP(Tabuľka9[[#This Row],[IČO]],Zlúčenie1[IČO],Zlúčenie1[cis_obce.okres_skratka])</f>
        <v>BŠ</v>
      </c>
    </row>
    <row r="5420" spans="1:10" hidden="1" x14ac:dyDescent="0.25">
      <c r="A5420" t="s">
        <v>122</v>
      </c>
      <c r="B5420" t="s">
        <v>167</v>
      </c>
      <c r="C5420" t="s">
        <v>10</v>
      </c>
      <c r="D5420"/>
      <c r="E5420" s="8">
        <v>2.9</v>
      </c>
      <c r="F5420">
        <v>80</v>
      </c>
      <c r="G5420">
        <f>SUM(Tabuľka9[[#This Row],[Predpokladané spotrebované množstvo 07-12/2022]]*Tabuľka9[[#This Row],[Cena MJ S  DPH]])</f>
        <v>232</v>
      </c>
      <c r="H5420" s="1">
        <v>162710</v>
      </c>
      <c r="I5420" t="str">
        <f>_xlfn.XLOOKUP(Tabuľka9[[#This Row],[IČO]],Zlúčenie1[IČO],Zlúčenie1[zariadenie_short])</f>
        <v>Soš Lesnícka</v>
      </c>
      <c r="J5420" t="str">
        <f>_xlfn.XLOOKUP(Tabuľka9[[#This Row],[IČO]],Zlúčenie1[IČO],Zlúčenie1[cis_obce.okres_skratka])</f>
        <v>BŠ</v>
      </c>
    </row>
    <row r="5421" spans="1:10" hidden="1" x14ac:dyDescent="0.25">
      <c r="A5421" t="s">
        <v>122</v>
      </c>
      <c r="B5421" t="s">
        <v>168</v>
      </c>
      <c r="C5421" t="s">
        <v>10</v>
      </c>
      <c r="D5421"/>
      <c r="E5421" s="8"/>
      <c r="F5421"/>
      <c r="G5421">
        <f>SUM(Tabuľka9[[#This Row],[Predpokladané spotrebované množstvo 07-12/2022]]*Tabuľka9[[#This Row],[Cena MJ S  DPH]])</f>
        <v>0</v>
      </c>
      <c r="H5421" s="1">
        <v>162710</v>
      </c>
      <c r="I5421" t="str">
        <f>_xlfn.XLOOKUP(Tabuľka9[[#This Row],[IČO]],Zlúčenie1[IČO],Zlúčenie1[zariadenie_short])</f>
        <v>Soš Lesnícka</v>
      </c>
      <c r="J5421" t="str">
        <f>_xlfn.XLOOKUP(Tabuľka9[[#This Row],[IČO]],Zlúčenie1[IČO],Zlúčenie1[cis_obce.okres_skratka])</f>
        <v>BŠ</v>
      </c>
    </row>
    <row r="5422" spans="1:10" hidden="1" x14ac:dyDescent="0.25">
      <c r="A5422" t="s">
        <v>122</v>
      </c>
      <c r="B5422" t="s">
        <v>169</v>
      </c>
      <c r="C5422" t="s">
        <v>10</v>
      </c>
      <c r="D5422"/>
      <c r="E5422" s="8"/>
      <c r="F5422"/>
      <c r="G5422">
        <f>SUM(Tabuľka9[[#This Row],[Predpokladané spotrebované množstvo 07-12/2022]]*Tabuľka9[[#This Row],[Cena MJ S  DPH]])</f>
        <v>0</v>
      </c>
      <c r="H5422" s="1">
        <v>162710</v>
      </c>
      <c r="I5422" t="str">
        <f>_xlfn.XLOOKUP(Tabuľka9[[#This Row],[IČO]],Zlúčenie1[IČO],Zlúčenie1[zariadenie_short])</f>
        <v>Soš Lesnícka</v>
      </c>
      <c r="J5422" t="str">
        <f>_xlfn.XLOOKUP(Tabuľka9[[#This Row],[IČO]],Zlúčenie1[IČO],Zlúčenie1[cis_obce.okres_skratka])</f>
        <v>BŠ</v>
      </c>
    </row>
    <row r="5423" spans="1:10" hidden="1" x14ac:dyDescent="0.25">
      <c r="A5423" t="s">
        <v>122</v>
      </c>
      <c r="B5423" t="s">
        <v>170</v>
      </c>
      <c r="C5423" t="s">
        <v>10</v>
      </c>
      <c r="D5423"/>
      <c r="E5423" s="8"/>
      <c r="F5423"/>
      <c r="G5423">
        <f>SUM(Tabuľka9[[#This Row],[Predpokladané spotrebované množstvo 07-12/2022]]*Tabuľka9[[#This Row],[Cena MJ S  DPH]])</f>
        <v>0</v>
      </c>
      <c r="H5423" s="1">
        <v>162710</v>
      </c>
      <c r="I5423" t="str">
        <f>_xlfn.XLOOKUP(Tabuľka9[[#This Row],[IČO]],Zlúčenie1[IČO],Zlúčenie1[zariadenie_short])</f>
        <v>Soš Lesnícka</v>
      </c>
      <c r="J5423" t="str">
        <f>_xlfn.XLOOKUP(Tabuľka9[[#This Row],[IČO]],Zlúčenie1[IČO],Zlúčenie1[cis_obce.okres_skratka])</f>
        <v>BŠ</v>
      </c>
    </row>
    <row r="5424" spans="1:10" hidden="1" x14ac:dyDescent="0.25">
      <c r="A5424" t="s">
        <v>122</v>
      </c>
      <c r="B5424" t="s">
        <v>171</v>
      </c>
      <c r="C5424" t="s">
        <v>10</v>
      </c>
      <c r="D5424"/>
      <c r="E5424" s="8"/>
      <c r="F5424"/>
      <c r="G5424">
        <f>SUM(Tabuľka9[[#This Row],[Predpokladané spotrebované množstvo 07-12/2022]]*Tabuľka9[[#This Row],[Cena MJ S  DPH]])</f>
        <v>0</v>
      </c>
      <c r="H5424" s="1">
        <v>162710</v>
      </c>
      <c r="I5424" t="str">
        <f>_xlfn.XLOOKUP(Tabuľka9[[#This Row],[IČO]],Zlúčenie1[IČO],Zlúčenie1[zariadenie_short])</f>
        <v>Soš Lesnícka</v>
      </c>
      <c r="J5424" t="str">
        <f>_xlfn.XLOOKUP(Tabuľka9[[#This Row],[IČO]],Zlúčenie1[IČO],Zlúčenie1[cis_obce.okres_skratka])</f>
        <v>BŠ</v>
      </c>
    </row>
    <row r="5425" spans="1:10" hidden="1" x14ac:dyDescent="0.25">
      <c r="A5425" t="s">
        <v>122</v>
      </c>
      <c r="B5425" t="s">
        <v>172</v>
      </c>
      <c r="C5425" t="s">
        <v>10</v>
      </c>
      <c r="D5425"/>
      <c r="E5425" s="8"/>
      <c r="F5425"/>
      <c r="G5425">
        <f>SUM(Tabuľka9[[#This Row],[Predpokladané spotrebované množstvo 07-12/2022]]*Tabuľka9[[#This Row],[Cena MJ S  DPH]])</f>
        <v>0</v>
      </c>
      <c r="H5425" s="1">
        <v>162710</v>
      </c>
      <c r="I5425" t="str">
        <f>_xlfn.XLOOKUP(Tabuľka9[[#This Row],[IČO]],Zlúčenie1[IČO],Zlúčenie1[zariadenie_short])</f>
        <v>Soš Lesnícka</v>
      </c>
      <c r="J5425" t="str">
        <f>_xlfn.XLOOKUP(Tabuľka9[[#This Row],[IČO]],Zlúčenie1[IČO],Zlúčenie1[cis_obce.okres_skratka])</f>
        <v>BŠ</v>
      </c>
    </row>
    <row r="5426" spans="1:10" hidden="1" x14ac:dyDescent="0.25">
      <c r="A5426" t="s">
        <v>122</v>
      </c>
      <c r="B5426" t="s">
        <v>173</v>
      </c>
      <c r="C5426" t="s">
        <v>10</v>
      </c>
      <c r="D5426"/>
      <c r="E5426" s="8">
        <v>2.99</v>
      </c>
      <c r="F5426">
        <v>60</v>
      </c>
      <c r="G5426">
        <f>SUM(Tabuľka9[[#This Row],[Predpokladané spotrebované množstvo 07-12/2022]]*Tabuľka9[[#This Row],[Cena MJ S  DPH]])</f>
        <v>179.4</v>
      </c>
      <c r="H5426" s="1">
        <v>162710</v>
      </c>
      <c r="I5426" t="str">
        <f>_xlfn.XLOOKUP(Tabuľka9[[#This Row],[IČO]],Zlúčenie1[IČO],Zlúčenie1[zariadenie_short])</f>
        <v>Soš Lesnícka</v>
      </c>
      <c r="J5426" t="str">
        <f>_xlfn.XLOOKUP(Tabuľka9[[#This Row],[IČO]],Zlúčenie1[IČO],Zlúčenie1[cis_obce.okres_skratka])</f>
        <v>BŠ</v>
      </c>
    </row>
    <row r="5427" spans="1:10" hidden="1" x14ac:dyDescent="0.25">
      <c r="A5427" t="s">
        <v>122</v>
      </c>
      <c r="B5427" t="s">
        <v>174</v>
      </c>
      <c r="C5427" t="s">
        <v>10</v>
      </c>
      <c r="D5427"/>
      <c r="E5427" s="8"/>
      <c r="F5427"/>
      <c r="G5427">
        <f>SUM(Tabuľka9[[#This Row],[Predpokladané spotrebované množstvo 07-12/2022]]*Tabuľka9[[#This Row],[Cena MJ S  DPH]])</f>
        <v>0</v>
      </c>
      <c r="H5427" s="1">
        <v>162710</v>
      </c>
      <c r="I5427" t="str">
        <f>_xlfn.XLOOKUP(Tabuľka9[[#This Row],[IČO]],Zlúčenie1[IČO],Zlúčenie1[zariadenie_short])</f>
        <v>Soš Lesnícka</v>
      </c>
      <c r="J5427" t="str">
        <f>_xlfn.XLOOKUP(Tabuľka9[[#This Row],[IČO]],Zlúčenie1[IČO],Zlúčenie1[cis_obce.okres_skratka])</f>
        <v>BŠ</v>
      </c>
    </row>
    <row r="5428" spans="1:10" hidden="1" x14ac:dyDescent="0.25">
      <c r="A5428" t="s">
        <v>122</v>
      </c>
      <c r="B5428" t="s">
        <v>175</v>
      </c>
      <c r="C5428" t="s">
        <v>10</v>
      </c>
      <c r="D5428"/>
      <c r="E5428" s="8">
        <v>4.8</v>
      </c>
      <c r="F5428">
        <v>60</v>
      </c>
      <c r="G5428">
        <f>SUM(Tabuľka9[[#This Row],[Predpokladané spotrebované množstvo 07-12/2022]]*Tabuľka9[[#This Row],[Cena MJ S  DPH]])</f>
        <v>288</v>
      </c>
      <c r="H5428" s="1">
        <v>162710</v>
      </c>
      <c r="I5428" t="str">
        <f>_xlfn.XLOOKUP(Tabuľka9[[#This Row],[IČO]],Zlúčenie1[IČO],Zlúčenie1[zariadenie_short])</f>
        <v>Soš Lesnícka</v>
      </c>
      <c r="J5428" t="str">
        <f>_xlfn.XLOOKUP(Tabuľka9[[#This Row],[IČO]],Zlúčenie1[IČO],Zlúčenie1[cis_obce.okres_skratka])</f>
        <v>BŠ</v>
      </c>
    </row>
    <row r="5429" spans="1:10" hidden="1" x14ac:dyDescent="0.25">
      <c r="A5429" t="s">
        <v>122</v>
      </c>
      <c r="B5429" t="s">
        <v>176</v>
      </c>
      <c r="C5429" t="s">
        <v>10</v>
      </c>
      <c r="D5429"/>
      <c r="E5429" s="8"/>
      <c r="F5429"/>
      <c r="G5429">
        <f>SUM(Tabuľka9[[#This Row],[Predpokladané spotrebované množstvo 07-12/2022]]*Tabuľka9[[#This Row],[Cena MJ S  DPH]])</f>
        <v>0</v>
      </c>
      <c r="H5429" s="1">
        <v>162710</v>
      </c>
      <c r="I5429" t="str">
        <f>_xlfn.XLOOKUP(Tabuľka9[[#This Row],[IČO]],Zlúčenie1[IČO],Zlúčenie1[zariadenie_short])</f>
        <v>Soš Lesnícka</v>
      </c>
      <c r="J5429" t="str">
        <f>_xlfn.XLOOKUP(Tabuľka9[[#This Row],[IČO]],Zlúčenie1[IČO],Zlúčenie1[cis_obce.okres_skratka])</f>
        <v>BŠ</v>
      </c>
    </row>
    <row r="5430" spans="1:10" hidden="1" x14ac:dyDescent="0.25">
      <c r="A5430" t="s">
        <v>122</v>
      </c>
      <c r="B5430" t="s">
        <v>177</v>
      </c>
      <c r="C5430" t="s">
        <v>10</v>
      </c>
      <c r="D5430"/>
      <c r="E5430" s="8"/>
      <c r="F5430"/>
      <c r="G5430">
        <f>SUM(Tabuľka9[[#This Row],[Predpokladané spotrebované množstvo 07-12/2022]]*Tabuľka9[[#This Row],[Cena MJ S  DPH]])</f>
        <v>0</v>
      </c>
      <c r="H5430" s="1">
        <v>162710</v>
      </c>
      <c r="I5430" t="str">
        <f>_xlfn.XLOOKUP(Tabuľka9[[#This Row],[IČO]],Zlúčenie1[IČO],Zlúčenie1[zariadenie_short])</f>
        <v>Soš Lesnícka</v>
      </c>
      <c r="J5430" t="str">
        <f>_xlfn.XLOOKUP(Tabuľka9[[#This Row],[IČO]],Zlúčenie1[IČO],Zlúčenie1[cis_obce.okres_skratka])</f>
        <v>BŠ</v>
      </c>
    </row>
    <row r="5431" spans="1:10" hidden="1" x14ac:dyDescent="0.25">
      <c r="A5431" t="s">
        <v>122</v>
      </c>
      <c r="B5431" t="s">
        <v>178</v>
      </c>
      <c r="C5431" t="s">
        <v>10</v>
      </c>
      <c r="D5431"/>
      <c r="E5431" s="8">
        <v>4.8</v>
      </c>
      <c r="F5431">
        <v>60</v>
      </c>
      <c r="G5431">
        <f>SUM(Tabuľka9[[#This Row],[Predpokladané spotrebované množstvo 07-12/2022]]*Tabuľka9[[#This Row],[Cena MJ S  DPH]])</f>
        <v>288</v>
      </c>
      <c r="H5431" s="1">
        <v>162710</v>
      </c>
      <c r="I5431" t="str">
        <f>_xlfn.XLOOKUP(Tabuľka9[[#This Row],[IČO]],Zlúčenie1[IČO],Zlúčenie1[zariadenie_short])</f>
        <v>Soš Lesnícka</v>
      </c>
      <c r="J5431" t="str">
        <f>_xlfn.XLOOKUP(Tabuľka9[[#This Row],[IČO]],Zlúčenie1[IČO],Zlúčenie1[cis_obce.okres_skratka])</f>
        <v>BŠ</v>
      </c>
    </row>
    <row r="5432" spans="1:10" hidden="1" x14ac:dyDescent="0.25">
      <c r="A5432" t="s">
        <v>122</v>
      </c>
      <c r="B5432" t="s">
        <v>179</v>
      </c>
      <c r="C5432" t="s">
        <v>10</v>
      </c>
      <c r="D5432"/>
      <c r="E5432" s="8"/>
      <c r="F5432"/>
      <c r="G5432">
        <f>SUM(Tabuľka9[[#This Row],[Predpokladané spotrebované množstvo 07-12/2022]]*Tabuľka9[[#This Row],[Cena MJ S  DPH]])</f>
        <v>0</v>
      </c>
      <c r="H5432" s="1">
        <v>162710</v>
      </c>
      <c r="I5432" t="str">
        <f>_xlfn.XLOOKUP(Tabuľka9[[#This Row],[IČO]],Zlúčenie1[IČO],Zlúčenie1[zariadenie_short])</f>
        <v>Soš Lesnícka</v>
      </c>
      <c r="J5432" t="str">
        <f>_xlfn.XLOOKUP(Tabuľka9[[#This Row],[IČO]],Zlúčenie1[IČO],Zlúčenie1[cis_obce.okres_skratka])</f>
        <v>BŠ</v>
      </c>
    </row>
    <row r="5433" spans="1:10" hidden="1" x14ac:dyDescent="0.25">
      <c r="A5433" t="s">
        <v>122</v>
      </c>
      <c r="B5433" t="s">
        <v>180</v>
      </c>
      <c r="C5433" t="s">
        <v>10</v>
      </c>
      <c r="D5433"/>
      <c r="E5433" s="8"/>
      <c r="F5433"/>
      <c r="G5433">
        <f>SUM(Tabuľka9[[#This Row],[Predpokladané spotrebované množstvo 07-12/2022]]*Tabuľka9[[#This Row],[Cena MJ S  DPH]])</f>
        <v>0</v>
      </c>
      <c r="H5433" s="1">
        <v>162710</v>
      </c>
      <c r="I5433" t="str">
        <f>_xlfn.XLOOKUP(Tabuľka9[[#This Row],[IČO]],Zlúčenie1[IČO],Zlúčenie1[zariadenie_short])</f>
        <v>Soš Lesnícka</v>
      </c>
      <c r="J5433" t="str">
        <f>_xlfn.XLOOKUP(Tabuľka9[[#This Row],[IČO]],Zlúčenie1[IČO],Zlúčenie1[cis_obce.okres_skratka])</f>
        <v>BŠ</v>
      </c>
    </row>
    <row r="5434" spans="1:10" hidden="1" x14ac:dyDescent="0.25">
      <c r="A5434" t="s">
        <v>122</v>
      </c>
      <c r="B5434" t="s">
        <v>181</v>
      </c>
      <c r="C5434" t="s">
        <v>10</v>
      </c>
      <c r="D5434"/>
      <c r="E5434" s="8"/>
      <c r="F5434"/>
      <c r="G5434">
        <f>SUM(Tabuľka9[[#This Row],[Predpokladané spotrebované množstvo 07-12/2022]]*Tabuľka9[[#This Row],[Cena MJ S  DPH]])</f>
        <v>0</v>
      </c>
      <c r="H5434" s="1">
        <v>162710</v>
      </c>
      <c r="I5434" t="str">
        <f>_xlfn.XLOOKUP(Tabuľka9[[#This Row],[IČO]],Zlúčenie1[IČO],Zlúčenie1[zariadenie_short])</f>
        <v>Soš Lesnícka</v>
      </c>
      <c r="J5434" t="str">
        <f>_xlfn.XLOOKUP(Tabuľka9[[#This Row],[IČO]],Zlúčenie1[IČO],Zlúčenie1[cis_obce.okres_skratka])</f>
        <v>BŠ</v>
      </c>
    </row>
    <row r="5435" spans="1:10" hidden="1" x14ac:dyDescent="0.25">
      <c r="A5435" t="s">
        <v>122</v>
      </c>
      <c r="B5435" t="s">
        <v>182</v>
      </c>
      <c r="C5435" t="s">
        <v>10</v>
      </c>
      <c r="D5435"/>
      <c r="E5435" s="8"/>
      <c r="F5435"/>
      <c r="G5435">
        <f>SUM(Tabuľka9[[#This Row],[Predpokladané spotrebované množstvo 07-12/2022]]*Tabuľka9[[#This Row],[Cena MJ S  DPH]])</f>
        <v>0</v>
      </c>
      <c r="H5435" s="1">
        <v>162710</v>
      </c>
      <c r="I5435" t="str">
        <f>_xlfn.XLOOKUP(Tabuľka9[[#This Row],[IČO]],Zlúčenie1[IČO],Zlúčenie1[zariadenie_short])</f>
        <v>Soš Lesnícka</v>
      </c>
      <c r="J5435" t="str">
        <f>_xlfn.XLOOKUP(Tabuľka9[[#This Row],[IČO]],Zlúčenie1[IČO],Zlúčenie1[cis_obce.okres_skratka])</f>
        <v>BŠ</v>
      </c>
    </row>
    <row r="5436" spans="1:10" hidden="1" x14ac:dyDescent="0.25">
      <c r="A5436" t="s">
        <v>122</v>
      </c>
      <c r="B5436" t="s">
        <v>183</v>
      </c>
      <c r="C5436" t="s">
        <v>10</v>
      </c>
      <c r="D5436"/>
      <c r="E5436" s="8"/>
      <c r="F5436"/>
      <c r="G5436">
        <f>SUM(Tabuľka9[[#This Row],[Predpokladané spotrebované množstvo 07-12/2022]]*Tabuľka9[[#This Row],[Cena MJ S  DPH]])</f>
        <v>0</v>
      </c>
      <c r="H5436" s="1">
        <v>162710</v>
      </c>
      <c r="I5436" t="str">
        <f>_xlfn.XLOOKUP(Tabuľka9[[#This Row],[IČO]],Zlúčenie1[IČO],Zlúčenie1[zariadenie_short])</f>
        <v>Soš Lesnícka</v>
      </c>
      <c r="J5436" t="str">
        <f>_xlfn.XLOOKUP(Tabuľka9[[#This Row],[IČO]],Zlúčenie1[IČO],Zlúčenie1[cis_obce.okres_skratka])</f>
        <v>BŠ</v>
      </c>
    </row>
    <row r="5437" spans="1:10" hidden="1" x14ac:dyDescent="0.25">
      <c r="A5437" t="s">
        <v>122</v>
      </c>
      <c r="B5437" t="s">
        <v>184</v>
      </c>
      <c r="C5437" t="s">
        <v>10</v>
      </c>
      <c r="D5437"/>
      <c r="E5437" s="8"/>
      <c r="F5437"/>
      <c r="G5437">
        <f>SUM(Tabuľka9[[#This Row],[Predpokladané spotrebované množstvo 07-12/2022]]*Tabuľka9[[#This Row],[Cena MJ S  DPH]])</f>
        <v>0</v>
      </c>
      <c r="H5437" s="1">
        <v>162710</v>
      </c>
      <c r="I5437" t="str">
        <f>_xlfn.XLOOKUP(Tabuľka9[[#This Row],[IČO]],Zlúčenie1[IČO],Zlúčenie1[zariadenie_short])</f>
        <v>Soš Lesnícka</v>
      </c>
      <c r="J5437" t="str">
        <f>_xlfn.XLOOKUP(Tabuľka9[[#This Row],[IČO]],Zlúčenie1[IČO],Zlúčenie1[cis_obce.okres_skratka])</f>
        <v>BŠ</v>
      </c>
    </row>
    <row r="5438" spans="1:10" hidden="1" x14ac:dyDescent="0.25">
      <c r="A5438" t="s">
        <v>122</v>
      </c>
      <c r="B5438" t="s">
        <v>185</v>
      </c>
      <c r="C5438" t="s">
        <v>10</v>
      </c>
      <c r="D5438"/>
      <c r="E5438" s="8"/>
      <c r="F5438"/>
      <c r="G5438">
        <f>SUM(Tabuľka9[[#This Row],[Predpokladané spotrebované množstvo 07-12/2022]]*Tabuľka9[[#This Row],[Cena MJ S  DPH]])</f>
        <v>0</v>
      </c>
      <c r="H5438" s="1">
        <v>162710</v>
      </c>
      <c r="I5438" t="str">
        <f>_xlfn.XLOOKUP(Tabuľka9[[#This Row],[IČO]],Zlúčenie1[IČO],Zlúčenie1[zariadenie_short])</f>
        <v>Soš Lesnícka</v>
      </c>
      <c r="J5438" t="str">
        <f>_xlfn.XLOOKUP(Tabuľka9[[#This Row],[IČO]],Zlúčenie1[IČO],Zlúčenie1[cis_obce.okres_skratka])</f>
        <v>BŠ</v>
      </c>
    </row>
    <row r="5439" spans="1:10" hidden="1" x14ac:dyDescent="0.25">
      <c r="A5439" t="s">
        <v>92</v>
      </c>
      <c r="B5439" t="s">
        <v>186</v>
      </c>
      <c r="C5439" t="s">
        <v>45</v>
      </c>
      <c r="D5439"/>
      <c r="E5439" s="8"/>
      <c r="F5439"/>
      <c r="G5439">
        <f>SUM(Tabuľka9[[#This Row],[Predpokladané spotrebované množstvo 07-12/2022]]*Tabuľka9[[#This Row],[Cena MJ S  DPH]])</f>
        <v>0</v>
      </c>
      <c r="H5439" s="1">
        <v>162710</v>
      </c>
      <c r="I5439" t="str">
        <f>_xlfn.XLOOKUP(Tabuľka9[[#This Row],[IČO]],Zlúčenie1[IČO],Zlúčenie1[zariadenie_short])</f>
        <v>Soš Lesnícka</v>
      </c>
      <c r="J5439" t="str">
        <f>_xlfn.XLOOKUP(Tabuľka9[[#This Row],[IČO]],Zlúčenie1[IČO],Zlúčenie1[cis_obce.okres_skratka])</f>
        <v>BŠ</v>
      </c>
    </row>
    <row r="5440" spans="1:10" hidden="1" x14ac:dyDescent="0.25">
      <c r="A5440" t="s">
        <v>92</v>
      </c>
      <c r="B5440" t="s">
        <v>187</v>
      </c>
      <c r="C5440" t="s">
        <v>10</v>
      </c>
      <c r="D5440"/>
      <c r="E5440" s="8"/>
      <c r="F5440"/>
      <c r="G5440">
        <f>SUM(Tabuľka9[[#This Row],[Predpokladané spotrebované množstvo 07-12/2022]]*Tabuľka9[[#This Row],[Cena MJ S  DPH]])</f>
        <v>0</v>
      </c>
      <c r="H5440" s="1">
        <v>162710</v>
      </c>
      <c r="I5440" t="str">
        <f>_xlfn.XLOOKUP(Tabuľka9[[#This Row],[IČO]],Zlúčenie1[IČO],Zlúčenie1[zariadenie_short])</f>
        <v>Soš Lesnícka</v>
      </c>
      <c r="J5440" t="str">
        <f>_xlfn.XLOOKUP(Tabuľka9[[#This Row],[IČO]],Zlúčenie1[IČO],Zlúčenie1[cis_obce.okres_skratka])</f>
        <v>BŠ</v>
      </c>
    </row>
    <row r="5441" spans="1:10" hidden="1" x14ac:dyDescent="0.25">
      <c r="A5441" t="s">
        <v>92</v>
      </c>
      <c r="B5441" t="s">
        <v>188</v>
      </c>
      <c r="C5441" t="s">
        <v>10</v>
      </c>
      <c r="D5441"/>
      <c r="E5441" s="8">
        <v>4.83</v>
      </c>
      <c r="F5441">
        <v>64</v>
      </c>
      <c r="G5441">
        <f>SUM(Tabuľka9[[#This Row],[Predpokladané spotrebované množstvo 07-12/2022]]*Tabuľka9[[#This Row],[Cena MJ S  DPH]])</f>
        <v>309.12</v>
      </c>
      <c r="H5441" s="1">
        <v>162710</v>
      </c>
      <c r="I5441" t="str">
        <f>_xlfn.XLOOKUP(Tabuľka9[[#This Row],[IČO]],Zlúčenie1[IČO],Zlúčenie1[zariadenie_short])</f>
        <v>Soš Lesnícka</v>
      </c>
      <c r="J5441" t="str">
        <f>_xlfn.XLOOKUP(Tabuľka9[[#This Row],[IČO]],Zlúčenie1[IČO],Zlúčenie1[cis_obce.okres_skratka])</f>
        <v>BŠ</v>
      </c>
    </row>
    <row r="5442" spans="1:10" hidden="1" x14ac:dyDescent="0.25">
      <c r="A5442" t="s">
        <v>7</v>
      </c>
      <c r="B5442" t="s">
        <v>8</v>
      </c>
      <c r="C5442" t="s">
        <v>10</v>
      </c>
      <c r="D5442"/>
      <c r="E5442" s="8"/>
      <c r="F5442"/>
      <c r="G5442">
        <f>SUM(Tabuľka9[[#This Row],[Predpokladané spotrebované množstvo 07-12/2022]]*Tabuľka9[[#This Row],[Cena MJ S  DPH]])</f>
        <v>0</v>
      </c>
      <c r="H5442" s="1">
        <v>37956124</v>
      </c>
      <c r="I5442" t="str">
        <f>_xlfn.XLOOKUP(Tabuľka9[[#This Row],[IČO]],Zlúčenie1[IČO],Zlúčenie1[zariadenie_short])</f>
        <v>SOŠ OAS NB</v>
      </c>
      <c r="J5442" t="str">
        <f>_xlfn.XLOOKUP(Tabuľka9[[#This Row],[IČO]],Zlúčenie1[IČO],Zlúčenie1[cis_obce.okres_skratka])</f>
        <v>ZC</v>
      </c>
    </row>
    <row r="5443" spans="1:10" hidden="1" x14ac:dyDescent="0.25">
      <c r="A5443" t="s">
        <v>7</v>
      </c>
      <c r="B5443" t="s">
        <v>9</v>
      </c>
      <c r="C5443" t="s">
        <v>10</v>
      </c>
      <c r="D5443"/>
      <c r="E5443" s="8"/>
      <c r="F5443"/>
      <c r="G5443">
        <f>SUM(Tabuľka9[[#This Row],[Predpokladané spotrebované množstvo 07-12/2022]]*Tabuľka9[[#This Row],[Cena MJ S  DPH]])</f>
        <v>0</v>
      </c>
      <c r="H5443" s="1">
        <v>37956124</v>
      </c>
      <c r="I5443" t="str">
        <f>_xlfn.XLOOKUP(Tabuľka9[[#This Row],[IČO]],Zlúčenie1[IČO],Zlúčenie1[zariadenie_short])</f>
        <v>SOŠ OAS NB</v>
      </c>
      <c r="J5443" t="str">
        <f>_xlfn.XLOOKUP(Tabuľka9[[#This Row],[IČO]],Zlúčenie1[IČO],Zlúčenie1[cis_obce.okres_skratka])</f>
        <v>ZC</v>
      </c>
    </row>
    <row r="5444" spans="1:10" hidden="1" x14ac:dyDescent="0.25">
      <c r="A5444" t="s">
        <v>7</v>
      </c>
      <c r="B5444" t="s">
        <v>11</v>
      </c>
      <c r="C5444" t="s">
        <v>10</v>
      </c>
      <c r="D5444"/>
      <c r="E5444" s="8"/>
      <c r="F5444"/>
      <c r="G5444">
        <f>SUM(Tabuľka9[[#This Row],[Predpokladané spotrebované množstvo 07-12/2022]]*Tabuľka9[[#This Row],[Cena MJ S  DPH]])</f>
        <v>0</v>
      </c>
      <c r="H5444" s="1">
        <v>37956124</v>
      </c>
      <c r="I5444" t="str">
        <f>_xlfn.XLOOKUP(Tabuľka9[[#This Row],[IČO]],Zlúčenie1[IČO],Zlúčenie1[zariadenie_short])</f>
        <v>SOŠ OAS NB</v>
      </c>
      <c r="J5444" t="str">
        <f>_xlfn.XLOOKUP(Tabuľka9[[#This Row],[IČO]],Zlúčenie1[IČO],Zlúčenie1[cis_obce.okres_skratka])</f>
        <v>ZC</v>
      </c>
    </row>
    <row r="5445" spans="1:10" hidden="1" x14ac:dyDescent="0.25">
      <c r="A5445" t="s">
        <v>7</v>
      </c>
      <c r="B5445" t="s">
        <v>12</v>
      </c>
      <c r="C5445" t="s">
        <v>10</v>
      </c>
      <c r="D5445"/>
      <c r="E5445" s="8"/>
      <c r="F5445"/>
      <c r="G5445">
        <f>SUM(Tabuľka9[[#This Row],[Predpokladané spotrebované množstvo 07-12/2022]]*Tabuľka9[[#This Row],[Cena MJ S  DPH]])</f>
        <v>0</v>
      </c>
      <c r="H5445" s="1">
        <v>37956124</v>
      </c>
      <c r="I5445" t="str">
        <f>_xlfn.XLOOKUP(Tabuľka9[[#This Row],[IČO]],Zlúčenie1[IČO],Zlúčenie1[zariadenie_short])</f>
        <v>SOŠ OAS NB</v>
      </c>
      <c r="J5445" t="str">
        <f>_xlfn.XLOOKUP(Tabuľka9[[#This Row],[IČO]],Zlúčenie1[IČO],Zlúčenie1[cis_obce.okres_skratka])</f>
        <v>ZC</v>
      </c>
    </row>
    <row r="5446" spans="1:10" hidden="1" x14ac:dyDescent="0.25">
      <c r="A5446" t="s">
        <v>7</v>
      </c>
      <c r="B5446" t="s">
        <v>13</v>
      </c>
      <c r="C5446" t="s">
        <v>10</v>
      </c>
      <c r="D5446"/>
      <c r="E5446" s="8"/>
      <c r="F5446"/>
      <c r="G5446">
        <f>SUM(Tabuľka9[[#This Row],[Predpokladané spotrebované množstvo 07-12/2022]]*Tabuľka9[[#This Row],[Cena MJ S  DPH]])</f>
        <v>0</v>
      </c>
      <c r="H5446" s="1">
        <v>37956124</v>
      </c>
      <c r="I5446" t="str">
        <f>_xlfn.XLOOKUP(Tabuľka9[[#This Row],[IČO]],Zlúčenie1[IČO],Zlúčenie1[zariadenie_short])</f>
        <v>SOŠ OAS NB</v>
      </c>
      <c r="J5446" t="str">
        <f>_xlfn.XLOOKUP(Tabuľka9[[#This Row],[IČO]],Zlúčenie1[IČO],Zlúčenie1[cis_obce.okres_skratka])</f>
        <v>ZC</v>
      </c>
    </row>
    <row r="5447" spans="1:10" hidden="1" x14ac:dyDescent="0.25">
      <c r="A5447" t="s">
        <v>7</v>
      </c>
      <c r="B5447" t="s">
        <v>14</v>
      </c>
      <c r="C5447" t="s">
        <v>10</v>
      </c>
      <c r="D5447"/>
      <c r="E5447" s="8"/>
      <c r="F5447"/>
      <c r="G5447">
        <f>SUM(Tabuľka9[[#This Row],[Predpokladané spotrebované množstvo 07-12/2022]]*Tabuľka9[[#This Row],[Cena MJ S  DPH]])</f>
        <v>0</v>
      </c>
      <c r="H5447" s="1">
        <v>37956124</v>
      </c>
      <c r="I5447" t="str">
        <f>_xlfn.XLOOKUP(Tabuľka9[[#This Row],[IČO]],Zlúčenie1[IČO],Zlúčenie1[zariadenie_short])</f>
        <v>SOŠ OAS NB</v>
      </c>
      <c r="J5447" t="str">
        <f>_xlfn.XLOOKUP(Tabuľka9[[#This Row],[IČO]],Zlúčenie1[IČO],Zlúčenie1[cis_obce.okres_skratka])</f>
        <v>ZC</v>
      </c>
    </row>
    <row r="5448" spans="1:10" hidden="1" x14ac:dyDescent="0.25">
      <c r="A5448" t="s">
        <v>7</v>
      </c>
      <c r="B5448" t="s">
        <v>15</v>
      </c>
      <c r="C5448" t="s">
        <v>16</v>
      </c>
      <c r="D5448"/>
      <c r="E5448" s="8"/>
      <c r="F5448"/>
      <c r="G5448">
        <f>SUM(Tabuľka9[[#This Row],[Predpokladané spotrebované množstvo 07-12/2022]]*Tabuľka9[[#This Row],[Cena MJ S  DPH]])</f>
        <v>0</v>
      </c>
      <c r="H5448" s="1">
        <v>37956124</v>
      </c>
      <c r="I5448" t="str">
        <f>_xlfn.XLOOKUP(Tabuľka9[[#This Row],[IČO]],Zlúčenie1[IČO],Zlúčenie1[zariadenie_short])</f>
        <v>SOŠ OAS NB</v>
      </c>
      <c r="J5448" t="str">
        <f>_xlfn.XLOOKUP(Tabuľka9[[#This Row],[IČO]],Zlúčenie1[IČO],Zlúčenie1[cis_obce.okres_skratka])</f>
        <v>ZC</v>
      </c>
    </row>
    <row r="5449" spans="1:10" hidden="1" x14ac:dyDescent="0.25">
      <c r="A5449" t="s">
        <v>7</v>
      </c>
      <c r="B5449" t="s">
        <v>17</v>
      </c>
      <c r="C5449" t="s">
        <v>10</v>
      </c>
      <c r="D5449"/>
      <c r="E5449" s="8"/>
      <c r="F5449"/>
      <c r="G5449">
        <f>SUM(Tabuľka9[[#This Row],[Predpokladané spotrebované množstvo 07-12/2022]]*Tabuľka9[[#This Row],[Cena MJ S  DPH]])</f>
        <v>0</v>
      </c>
      <c r="H5449" s="1">
        <v>37956124</v>
      </c>
      <c r="I5449" t="str">
        <f>_xlfn.XLOOKUP(Tabuľka9[[#This Row],[IČO]],Zlúčenie1[IČO],Zlúčenie1[zariadenie_short])</f>
        <v>SOŠ OAS NB</v>
      </c>
      <c r="J5449" t="str">
        <f>_xlfn.XLOOKUP(Tabuľka9[[#This Row],[IČO]],Zlúčenie1[IČO],Zlúčenie1[cis_obce.okres_skratka])</f>
        <v>ZC</v>
      </c>
    </row>
    <row r="5450" spans="1:10" hidden="1" x14ac:dyDescent="0.25">
      <c r="A5450" t="s">
        <v>7</v>
      </c>
      <c r="B5450" t="s">
        <v>18</v>
      </c>
      <c r="C5450" t="s">
        <v>10</v>
      </c>
      <c r="D5450"/>
      <c r="E5450" s="8"/>
      <c r="F5450"/>
      <c r="G5450">
        <f>SUM(Tabuľka9[[#This Row],[Predpokladané spotrebované množstvo 07-12/2022]]*Tabuľka9[[#This Row],[Cena MJ S  DPH]])</f>
        <v>0</v>
      </c>
      <c r="H5450" s="1">
        <v>37956124</v>
      </c>
      <c r="I5450" t="str">
        <f>_xlfn.XLOOKUP(Tabuľka9[[#This Row],[IČO]],Zlúčenie1[IČO],Zlúčenie1[zariadenie_short])</f>
        <v>SOŠ OAS NB</v>
      </c>
      <c r="J5450" t="str">
        <f>_xlfn.XLOOKUP(Tabuľka9[[#This Row],[IČO]],Zlúčenie1[IČO],Zlúčenie1[cis_obce.okres_skratka])</f>
        <v>ZC</v>
      </c>
    </row>
    <row r="5451" spans="1:10" hidden="1" x14ac:dyDescent="0.25">
      <c r="A5451" t="s">
        <v>7</v>
      </c>
      <c r="B5451" t="s">
        <v>19</v>
      </c>
      <c r="C5451" t="s">
        <v>10</v>
      </c>
      <c r="D5451"/>
      <c r="E5451" s="8"/>
      <c r="F5451"/>
      <c r="G5451">
        <f>SUM(Tabuľka9[[#This Row],[Predpokladané spotrebované množstvo 07-12/2022]]*Tabuľka9[[#This Row],[Cena MJ S  DPH]])</f>
        <v>0</v>
      </c>
      <c r="H5451" s="1">
        <v>37956124</v>
      </c>
      <c r="I5451" t="str">
        <f>_xlfn.XLOOKUP(Tabuľka9[[#This Row],[IČO]],Zlúčenie1[IČO],Zlúčenie1[zariadenie_short])</f>
        <v>SOŠ OAS NB</v>
      </c>
      <c r="J5451" t="str">
        <f>_xlfn.XLOOKUP(Tabuľka9[[#This Row],[IČO]],Zlúčenie1[IČO],Zlúčenie1[cis_obce.okres_skratka])</f>
        <v>ZC</v>
      </c>
    </row>
    <row r="5452" spans="1:10" hidden="1" x14ac:dyDescent="0.25">
      <c r="A5452" t="s">
        <v>7</v>
      </c>
      <c r="B5452" t="s">
        <v>20</v>
      </c>
      <c r="C5452" t="s">
        <v>10</v>
      </c>
      <c r="D5452"/>
      <c r="E5452" s="8"/>
      <c r="F5452"/>
      <c r="G5452">
        <f>SUM(Tabuľka9[[#This Row],[Predpokladané spotrebované množstvo 07-12/2022]]*Tabuľka9[[#This Row],[Cena MJ S  DPH]])</f>
        <v>0</v>
      </c>
      <c r="H5452" s="1">
        <v>37956124</v>
      </c>
      <c r="I5452" t="str">
        <f>_xlfn.XLOOKUP(Tabuľka9[[#This Row],[IČO]],Zlúčenie1[IČO],Zlúčenie1[zariadenie_short])</f>
        <v>SOŠ OAS NB</v>
      </c>
      <c r="J5452" t="str">
        <f>_xlfn.XLOOKUP(Tabuľka9[[#This Row],[IČO]],Zlúčenie1[IČO],Zlúčenie1[cis_obce.okres_skratka])</f>
        <v>ZC</v>
      </c>
    </row>
    <row r="5453" spans="1:10" hidden="1" x14ac:dyDescent="0.25">
      <c r="A5453" t="s">
        <v>7</v>
      </c>
      <c r="B5453" t="s">
        <v>21</v>
      </c>
      <c r="C5453" t="s">
        <v>22</v>
      </c>
      <c r="D5453"/>
      <c r="E5453" s="8"/>
      <c r="F5453"/>
      <c r="G5453">
        <f>SUM(Tabuľka9[[#This Row],[Predpokladané spotrebované množstvo 07-12/2022]]*Tabuľka9[[#This Row],[Cena MJ S  DPH]])</f>
        <v>0</v>
      </c>
      <c r="H5453" s="1">
        <v>37956124</v>
      </c>
      <c r="I5453" t="str">
        <f>_xlfn.XLOOKUP(Tabuľka9[[#This Row],[IČO]],Zlúčenie1[IČO],Zlúčenie1[zariadenie_short])</f>
        <v>SOŠ OAS NB</v>
      </c>
      <c r="J5453" t="str">
        <f>_xlfn.XLOOKUP(Tabuľka9[[#This Row],[IČO]],Zlúčenie1[IČO],Zlúčenie1[cis_obce.okres_skratka])</f>
        <v>ZC</v>
      </c>
    </row>
    <row r="5454" spans="1:10" hidden="1" x14ac:dyDescent="0.25">
      <c r="A5454" t="s">
        <v>7</v>
      </c>
      <c r="B5454" t="s">
        <v>23</v>
      </c>
      <c r="C5454" t="s">
        <v>10</v>
      </c>
      <c r="D5454"/>
      <c r="E5454" s="8"/>
      <c r="F5454"/>
      <c r="G5454">
        <f>SUM(Tabuľka9[[#This Row],[Predpokladané spotrebované množstvo 07-12/2022]]*Tabuľka9[[#This Row],[Cena MJ S  DPH]])</f>
        <v>0</v>
      </c>
      <c r="H5454" s="1">
        <v>37956124</v>
      </c>
      <c r="I5454" t="str">
        <f>_xlfn.XLOOKUP(Tabuľka9[[#This Row],[IČO]],Zlúčenie1[IČO],Zlúčenie1[zariadenie_short])</f>
        <v>SOŠ OAS NB</v>
      </c>
      <c r="J5454" t="str">
        <f>_xlfn.XLOOKUP(Tabuľka9[[#This Row],[IČO]],Zlúčenie1[IČO],Zlúčenie1[cis_obce.okres_skratka])</f>
        <v>ZC</v>
      </c>
    </row>
    <row r="5455" spans="1:10" hidden="1" x14ac:dyDescent="0.25">
      <c r="A5455" t="s">
        <v>7</v>
      </c>
      <c r="B5455" t="s">
        <v>24</v>
      </c>
      <c r="C5455" t="s">
        <v>10</v>
      </c>
      <c r="D5455"/>
      <c r="E5455" s="8"/>
      <c r="F5455"/>
      <c r="G5455">
        <f>SUM(Tabuľka9[[#This Row],[Predpokladané spotrebované množstvo 07-12/2022]]*Tabuľka9[[#This Row],[Cena MJ S  DPH]])</f>
        <v>0</v>
      </c>
      <c r="H5455" s="1">
        <v>37956124</v>
      </c>
      <c r="I5455" t="str">
        <f>_xlfn.XLOOKUP(Tabuľka9[[#This Row],[IČO]],Zlúčenie1[IČO],Zlúčenie1[zariadenie_short])</f>
        <v>SOŠ OAS NB</v>
      </c>
      <c r="J5455" t="str">
        <f>_xlfn.XLOOKUP(Tabuľka9[[#This Row],[IČO]],Zlúčenie1[IČO],Zlúčenie1[cis_obce.okres_skratka])</f>
        <v>ZC</v>
      </c>
    </row>
    <row r="5456" spans="1:10" hidden="1" x14ac:dyDescent="0.25">
      <c r="A5456" t="s">
        <v>7</v>
      </c>
      <c r="B5456" t="s">
        <v>25</v>
      </c>
      <c r="C5456" t="s">
        <v>10</v>
      </c>
      <c r="D5456"/>
      <c r="E5456" s="8"/>
      <c r="F5456"/>
      <c r="G5456">
        <f>SUM(Tabuľka9[[#This Row],[Predpokladané spotrebované množstvo 07-12/2022]]*Tabuľka9[[#This Row],[Cena MJ S  DPH]])</f>
        <v>0</v>
      </c>
      <c r="H5456" s="1">
        <v>37956124</v>
      </c>
      <c r="I5456" t="str">
        <f>_xlfn.XLOOKUP(Tabuľka9[[#This Row],[IČO]],Zlúčenie1[IČO],Zlúčenie1[zariadenie_short])</f>
        <v>SOŠ OAS NB</v>
      </c>
      <c r="J5456" t="str">
        <f>_xlfn.XLOOKUP(Tabuľka9[[#This Row],[IČO]],Zlúčenie1[IČO],Zlúčenie1[cis_obce.okres_skratka])</f>
        <v>ZC</v>
      </c>
    </row>
    <row r="5457" spans="1:10" hidden="1" x14ac:dyDescent="0.25">
      <c r="A5457" t="s">
        <v>7</v>
      </c>
      <c r="B5457" t="s">
        <v>26</v>
      </c>
      <c r="C5457" t="s">
        <v>10</v>
      </c>
      <c r="D5457"/>
      <c r="E5457" s="8"/>
      <c r="F5457"/>
      <c r="G5457">
        <f>SUM(Tabuľka9[[#This Row],[Predpokladané spotrebované množstvo 07-12/2022]]*Tabuľka9[[#This Row],[Cena MJ S  DPH]])</f>
        <v>0</v>
      </c>
      <c r="H5457" s="1">
        <v>37956124</v>
      </c>
      <c r="I5457" t="str">
        <f>_xlfn.XLOOKUP(Tabuľka9[[#This Row],[IČO]],Zlúčenie1[IČO],Zlúčenie1[zariadenie_short])</f>
        <v>SOŠ OAS NB</v>
      </c>
      <c r="J5457" t="str">
        <f>_xlfn.XLOOKUP(Tabuľka9[[#This Row],[IČO]],Zlúčenie1[IČO],Zlúčenie1[cis_obce.okres_skratka])</f>
        <v>ZC</v>
      </c>
    </row>
    <row r="5458" spans="1:10" hidden="1" x14ac:dyDescent="0.25">
      <c r="A5458" t="s">
        <v>7</v>
      </c>
      <c r="B5458" t="s">
        <v>27</v>
      </c>
      <c r="C5458" t="s">
        <v>10</v>
      </c>
      <c r="D5458"/>
      <c r="E5458" s="8"/>
      <c r="F5458"/>
      <c r="G5458">
        <f>SUM(Tabuľka9[[#This Row],[Predpokladané spotrebované množstvo 07-12/2022]]*Tabuľka9[[#This Row],[Cena MJ S  DPH]])</f>
        <v>0</v>
      </c>
      <c r="H5458" s="1">
        <v>37956124</v>
      </c>
      <c r="I5458" t="str">
        <f>_xlfn.XLOOKUP(Tabuľka9[[#This Row],[IČO]],Zlúčenie1[IČO],Zlúčenie1[zariadenie_short])</f>
        <v>SOŠ OAS NB</v>
      </c>
      <c r="J5458" t="str">
        <f>_xlfn.XLOOKUP(Tabuľka9[[#This Row],[IČO]],Zlúčenie1[IČO],Zlúčenie1[cis_obce.okres_skratka])</f>
        <v>ZC</v>
      </c>
    </row>
    <row r="5459" spans="1:10" hidden="1" x14ac:dyDescent="0.25">
      <c r="A5459" t="s">
        <v>7</v>
      </c>
      <c r="B5459" t="s">
        <v>28</v>
      </c>
      <c r="C5459" t="s">
        <v>10</v>
      </c>
      <c r="D5459"/>
      <c r="E5459" s="8"/>
      <c r="F5459"/>
      <c r="G5459">
        <f>SUM(Tabuľka9[[#This Row],[Predpokladané spotrebované množstvo 07-12/2022]]*Tabuľka9[[#This Row],[Cena MJ S  DPH]])</f>
        <v>0</v>
      </c>
      <c r="H5459" s="1">
        <v>37956124</v>
      </c>
      <c r="I5459" t="str">
        <f>_xlfn.XLOOKUP(Tabuľka9[[#This Row],[IČO]],Zlúčenie1[IČO],Zlúčenie1[zariadenie_short])</f>
        <v>SOŠ OAS NB</v>
      </c>
      <c r="J5459" t="str">
        <f>_xlfn.XLOOKUP(Tabuľka9[[#This Row],[IČO]],Zlúčenie1[IČO],Zlúčenie1[cis_obce.okres_skratka])</f>
        <v>ZC</v>
      </c>
    </row>
    <row r="5460" spans="1:10" hidden="1" x14ac:dyDescent="0.25">
      <c r="A5460" t="s">
        <v>7</v>
      </c>
      <c r="B5460" t="s">
        <v>29</v>
      </c>
      <c r="C5460" t="s">
        <v>16</v>
      </c>
      <c r="D5460"/>
      <c r="E5460" s="8"/>
      <c r="F5460"/>
      <c r="G5460">
        <f>SUM(Tabuľka9[[#This Row],[Predpokladané spotrebované množstvo 07-12/2022]]*Tabuľka9[[#This Row],[Cena MJ S  DPH]])</f>
        <v>0</v>
      </c>
      <c r="H5460" s="1">
        <v>37956124</v>
      </c>
      <c r="I5460" t="str">
        <f>_xlfn.XLOOKUP(Tabuľka9[[#This Row],[IČO]],Zlúčenie1[IČO],Zlúčenie1[zariadenie_short])</f>
        <v>SOŠ OAS NB</v>
      </c>
      <c r="J5460" t="str">
        <f>_xlfn.XLOOKUP(Tabuľka9[[#This Row],[IČO]],Zlúčenie1[IČO],Zlúčenie1[cis_obce.okres_skratka])</f>
        <v>ZC</v>
      </c>
    </row>
    <row r="5461" spans="1:10" hidden="1" x14ac:dyDescent="0.25">
      <c r="A5461" t="s">
        <v>7</v>
      </c>
      <c r="B5461" t="s">
        <v>30</v>
      </c>
      <c r="C5461" t="s">
        <v>10</v>
      </c>
      <c r="D5461"/>
      <c r="E5461" s="8"/>
      <c r="F5461"/>
      <c r="G5461">
        <f>SUM(Tabuľka9[[#This Row],[Predpokladané spotrebované množstvo 07-12/2022]]*Tabuľka9[[#This Row],[Cena MJ S  DPH]])</f>
        <v>0</v>
      </c>
      <c r="H5461" s="1">
        <v>37956124</v>
      </c>
      <c r="I5461" t="str">
        <f>_xlfn.XLOOKUP(Tabuľka9[[#This Row],[IČO]],Zlúčenie1[IČO],Zlúčenie1[zariadenie_short])</f>
        <v>SOŠ OAS NB</v>
      </c>
      <c r="J5461" t="str">
        <f>_xlfn.XLOOKUP(Tabuľka9[[#This Row],[IČO]],Zlúčenie1[IČO],Zlúčenie1[cis_obce.okres_skratka])</f>
        <v>ZC</v>
      </c>
    </row>
    <row r="5462" spans="1:10" hidden="1" x14ac:dyDescent="0.25">
      <c r="A5462" t="s">
        <v>7</v>
      </c>
      <c r="B5462" t="s">
        <v>31</v>
      </c>
      <c r="C5462" t="s">
        <v>10</v>
      </c>
      <c r="D5462"/>
      <c r="E5462" s="8"/>
      <c r="F5462"/>
      <c r="G5462">
        <f>SUM(Tabuľka9[[#This Row],[Predpokladané spotrebované množstvo 07-12/2022]]*Tabuľka9[[#This Row],[Cena MJ S  DPH]])</f>
        <v>0</v>
      </c>
      <c r="H5462" s="1">
        <v>37956124</v>
      </c>
      <c r="I5462" t="str">
        <f>_xlfn.XLOOKUP(Tabuľka9[[#This Row],[IČO]],Zlúčenie1[IČO],Zlúčenie1[zariadenie_short])</f>
        <v>SOŠ OAS NB</v>
      </c>
      <c r="J5462" t="str">
        <f>_xlfn.XLOOKUP(Tabuľka9[[#This Row],[IČO]],Zlúčenie1[IČO],Zlúčenie1[cis_obce.okres_skratka])</f>
        <v>ZC</v>
      </c>
    </row>
    <row r="5463" spans="1:10" hidden="1" x14ac:dyDescent="0.25">
      <c r="A5463" t="s">
        <v>7</v>
      </c>
      <c r="B5463" t="s">
        <v>32</v>
      </c>
      <c r="C5463" t="s">
        <v>10</v>
      </c>
      <c r="D5463"/>
      <c r="E5463" s="8"/>
      <c r="F5463"/>
      <c r="G5463">
        <f>SUM(Tabuľka9[[#This Row],[Predpokladané spotrebované množstvo 07-12/2022]]*Tabuľka9[[#This Row],[Cena MJ S  DPH]])</f>
        <v>0</v>
      </c>
      <c r="H5463" s="1">
        <v>37956124</v>
      </c>
      <c r="I5463" t="str">
        <f>_xlfn.XLOOKUP(Tabuľka9[[#This Row],[IČO]],Zlúčenie1[IČO],Zlúčenie1[zariadenie_short])</f>
        <v>SOŠ OAS NB</v>
      </c>
      <c r="J5463" t="str">
        <f>_xlfn.XLOOKUP(Tabuľka9[[#This Row],[IČO]],Zlúčenie1[IČO],Zlúčenie1[cis_obce.okres_skratka])</f>
        <v>ZC</v>
      </c>
    </row>
    <row r="5464" spans="1:10" hidden="1" x14ac:dyDescent="0.25">
      <c r="A5464" t="s">
        <v>7</v>
      </c>
      <c r="B5464" t="s">
        <v>33</v>
      </c>
      <c r="C5464" t="s">
        <v>10</v>
      </c>
      <c r="D5464"/>
      <c r="E5464" s="8"/>
      <c r="F5464"/>
      <c r="G5464">
        <f>SUM(Tabuľka9[[#This Row],[Predpokladané spotrebované množstvo 07-12/2022]]*Tabuľka9[[#This Row],[Cena MJ S  DPH]])</f>
        <v>0</v>
      </c>
      <c r="H5464" s="1">
        <v>37956124</v>
      </c>
      <c r="I5464" t="str">
        <f>_xlfn.XLOOKUP(Tabuľka9[[#This Row],[IČO]],Zlúčenie1[IČO],Zlúčenie1[zariadenie_short])</f>
        <v>SOŠ OAS NB</v>
      </c>
      <c r="J5464" t="str">
        <f>_xlfn.XLOOKUP(Tabuľka9[[#This Row],[IČO]],Zlúčenie1[IČO],Zlúčenie1[cis_obce.okres_skratka])</f>
        <v>ZC</v>
      </c>
    </row>
    <row r="5465" spans="1:10" hidden="1" x14ac:dyDescent="0.25">
      <c r="A5465" t="s">
        <v>7</v>
      </c>
      <c r="B5465" t="s">
        <v>34</v>
      </c>
      <c r="C5465" t="s">
        <v>10</v>
      </c>
      <c r="D5465"/>
      <c r="E5465" s="8"/>
      <c r="F5465"/>
      <c r="G5465">
        <f>SUM(Tabuľka9[[#This Row],[Predpokladané spotrebované množstvo 07-12/2022]]*Tabuľka9[[#This Row],[Cena MJ S  DPH]])</f>
        <v>0</v>
      </c>
      <c r="H5465" s="1">
        <v>37956124</v>
      </c>
      <c r="I5465" t="str">
        <f>_xlfn.XLOOKUP(Tabuľka9[[#This Row],[IČO]],Zlúčenie1[IČO],Zlúčenie1[zariadenie_short])</f>
        <v>SOŠ OAS NB</v>
      </c>
      <c r="J5465" t="str">
        <f>_xlfn.XLOOKUP(Tabuľka9[[#This Row],[IČO]],Zlúčenie1[IČO],Zlúčenie1[cis_obce.okres_skratka])</f>
        <v>ZC</v>
      </c>
    </row>
    <row r="5466" spans="1:10" hidden="1" x14ac:dyDescent="0.25">
      <c r="A5466" t="s">
        <v>7</v>
      </c>
      <c r="B5466" t="s">
        <v>35</v>
      </c>
      <c r="C5466" t="s">
        <v>10</v>
      </c>
      <c r="D5466"/>
      <c r="E5466" s="8"/>
      <c r="F5466"/>
      <c r="G5466">
        <f>SUM(Tabuľka9[[#This Row],[Predpokladané spotrebované množstvo 07-12/2022]]*Tabuľka9[[#This Row],[Cena MJ S  DPH]])</f>
        <v>0</v>
      </c>
      <c r="H5466" s="1">
        <v>37956124</v>
      </c>
      <c r="I5466" t="str">
        <f>_xlfn.XLOOKUP(Tabuľka9[[#This Row],[IČO]],Zlúčenie1[IČO],Zlúčenie1[zariadenie_short])</f>
        <v>SOŠ OAS NB</v>
      </c>
      <c r="J5466" t="str">
        <f>_xlfn.XLOOKUP(Tabuľka9[[#This Row],[IČO]],Zlúčenie1[IČO],Zlúčenie1[cis_obce.okres_skratka])</f>
        <v>ZC</v>
      </c>
    </row>
    <row r="5467" spans="1:10" hidden="1" x14ac:dyDescent="0.25">
      <c r="A5467" t="s">
        <v>7</v>
      </c>
      <c r="B5467" t="s">
        <v>36</v>
      </c>
      <c r="C5467" t="s">
        <v>10</v>
      </c>
      <c r="D5467"/>
      <c r="E5467" s="8"/>
      <c r="F5467"/>
      <c r="G5467">
        <f>SUM(Tabuľka9[[#This Row],[Predpokladané spotrebované množstvo 07-12/2022]]*Tabuľka9[[#This Row],[Cena MJ S  DPH]])</f>
        <v>0</v>
      </c>
      <c r="H5467" s="1">
        <v>37956124</v>
      </c>
      <c r="I5467" t="str">
        <f>_xlfn.XLOOKUP(Tabuľka9[[#This Row],[IČO]],Zlúčenie1[IČO],Zlúčenie1[zariadenie_short])</f>
        <v>SOŠ OAS NB</v>
      </c>
      <c r="J5467" t="str">
        <f>_xlfn.XLOOKUP(Tabuľka9[[#This Row],[IČO]],Zlúčenie1[IČO],Zlúčenie1[cis_obce.okres_skratka])</f>
        <v>ZC</v>
      </c>
    </row>
    <row r="5468" spans="1:10" hidden="1" x14ac:dyDescent="0.25">
      <c r="A5468" t="s">
        <v>7</v>
      </c>
      <c r="B5468" t="s">
        <v>37</v>
      </c>
      <c r="C5468" t="s">
        <v>10</v>
      </c>
      <c r="D5468"/>
      <c r="E5468" s="8"/>
      <c r="F5468"/>
      <c r="G5468">
        <f>SUM(Tabuľka9[[#This Row],[Predpokladané spotrebované množstvo 07-12/2022]]*Tabuľka9[[#This Row],[Cena MJ S  DPH]])</f>
        <v>0</v>
      </c>
      <c r="H5468" s="1">
        <v>37956124</v>
      </c>
      <c r="I5468" t="str">
        <f>_xlfn.XLOOKUP(Tabuľka9[[#This Row],[IČO]],Zlúčenie1[IČO],Zlúčenie1[zariadenie_short])</f>
        <v>SOŠ OAS NB</v>
      </c>
      <c r="J5468" t="str">
        <f>_xlfn.XLOOKUP(Tabuľka9[[#This Row],[IČO]],Zlúčenie1[IČO],Zlúčenie1[cis_obce.okres_skratka])</f>
        <v>ZC</v>
      </c>
    </row>
    <row r="5469" spans="1:10" hidden="1" x14ac:dyDescent="0.25">
      <c r="A5469" t="s">
        <v>7</v>
      </c>
      <c r="B5469" t="s">
        <v>38</v>
      </c>
      <c r="C5469" t="s">
        <v>10</v>
      </c>
      <c r="D5469"/>
      <c r="E5469" s="8"/>
      <c r="F5469"/>
      <c r="G5469">
        <f>SUM(Tabuľka9[[#This Row],[Predpokladané spotrebované množstvo 07-12/2022]]*Tabuľka9[[#This Row],[Cena MJ S  DPH]])</f>
        <v>0</v>
      </c>
      <c r="H5469" s="1">
        <v>37956124</v>
      </c>
      <c r="I5469" t="str">
        <f>_xlfn.XLOOKUP(Tabuľka9[[#This Row],[IČO]],Zlúčenie1[IČO],Zlúčenie1[zariadenie_short])</f>
        <v>SOŠ OAS NB</v>
      </c>
      <c r="J5469" t="str">
        <f>_xlfn.XLOOKUP(Tabuľka9[[#This Row],[IČO]],Zlúčenie1[IČO],Zlúčenie1[cis_obce.okres_skratka])</f>
        <v>ZC</v>
      </c>
    </row>
    <row r="5470" spans="1:10" hidden="1" x14ac:dyDescent="0.25">
      <c r="A5470" t="s">
        <v>7</v>
      </c>
      <c r="B5470" t="s">
        <v>39</v>
      </c>
      <c r="C5470" t="s">
        <v>16</v>
      </c>
      <c r="D5470"/>
      <c r="E5470" s="8"/>
      <c r="F5470"/>
      <c r="G5470">
        <f>SUM(Tabuľka9[[#This Row],[Predpokladané spotrebované množstvo 07-12/2022]]*Tabuľka9[[#This Row],[Cena MJ S  DPH]])</f>
        <v>0</v>
      </c>
      <c r="H5470" s="1">
        <v>37956124</v>
      </c>
      <c r="I5470" t="str">
        <f>_xlfn.XLOOKUP(Tabuľka9[[#This Row],[IČO]],Zlúčenie1[IČO],Zlúčenie1[zariadenie_short])</f>
        <v>SOŠ OAS NB</v>
      </c>
      <c r="J5470" t="str">
        <f>_xlfn.XLOOKUP(Tabuľka9[[#This Row],[IČO]],Zlúčenie1[IČO],Zlúčenie1[cis_obce.okres_skratka])</f>
        <v>ZC</v>
      </c>
    </row>
    <row r="5471" spans="1:10" hidden="1" x14ac:dyDescent="0.25">
      <c r="A5471" t="s">
        <v>7</v>
      </c>
      <c r="B5471" t="s">
        <v>40</v>
      </c>
      <c r="C5471" t="s">
        <v>10</v>
      </c>
      <c r="D5471"/>
      <c r="E5471" s="8"/>
      <c r="F5471"/>
      <c r="G5471">
        <f>SUM(Tabuľka9[[#This Row],[Predpokladané spotrebované množstvo 07-12/2022]]*Tabuľka9[[#This Row],[Cena MJ S  DPH]])</f>
        <v>0</v>
      </c>
      <c r="H5471" s="1">
        <v>37956124</v>
      </c>
      <c r="I5471" t="str">
        <f>_xlfn.XLOOKUP(Tabuľka9[[#This Row],[IČO]],Zlúčenie1[IČO],Zlúčenie1[zariadenie_short])</f>
        <v>SOŠ OAS NB</v>
      </c>
      <c r="J5471" t="str">
        <f>_xlfn.XLOOKUP(Tabuľka9[[#This Row],[IČO]],Zlúčenie1[IČO],Zlúčenie1[cis_obce.okres_skratka])</f>
        <v>ZC</v>
      </c>
    </row>
    <row r="5472" spans="1:10" hidden="1" x14ac:dyDescent="0.25">
      <c r="A5472" t="s">
        <v>7</v>
      </c>
      <c r="B5472" t="s">
        <v>41</v>
      </c>
      <c r="C5472" t="s">
        <v>10</v>
      </c>
      <c r="D5472"/>
      <c r="E5472" s="8"/>
      <c r="F5472"/>
      <c r="G5472">
        <f>SUM(Tabuľka9[[#This Row],[Predpokladané spotrebované množstvo 07-12/2022]]*Tabuľka9[[#This Row],[Cena MJ S  DPH]])</f>
        <v>0</v>
      </c>
      <c r="H5472" s="1">
        <v>37956124</v>
      </c>
      <c r="I5472" t="str">
        <f>_xlfn.XLOOKUP(Tabuľka9[[#This Row],[IČO]],Zlúčenie1[IČO],Zlúčenie1[zariadenie_short])</f>
        <v>SOŠ OAS NB</v>
      </c>
      <c r="J5472" t="str">
        <f>_xlfn.XLOOKUP(Tabuľka9[[#This Row],[IČO]],Zlúčenie1[IČO],Zlúčenie1[cis_obce.okres_skratka])</f>
        <v>ZC</v>
      </c>
    </row>
    <row r="5473" spans="1:10" hidden="1" x14ac:dyDescent="0.25">
      <c r="A5473" t="s">
        <v>7</v>
      </c>
      <c r="B5473" t="s">
        <v>42</v>
      </c>
      <c r="C5473" t="s">
        <v>10</v>
      </c>
      <c r="D5473"/>
      <c r="E5473" s="8"/>
      <c r="F5473"/>
      <c r="G5473">
        <f>SUM(Tabuľka9[[#This Row],[Predpokladané spotrebované množstvo 07-12/2022]]*Tabuľka9[[#This Row],[Cena MJ S  DPH]])</f>
        <v>0</v>
      </c>
      <c r="H5473" s="1">
        <v>37956124</v>
      </c>
      <c r="I5473" t="str">
        <f>_xlfn.XLOOKUP(Tabuľka9[[#This Row],[IČO]],Zlúčenie1[IČO],Zlúčenie1[zariadenie_short])</f>
        <v>SOŠ OAS NB</v>
      </c>
      <c r="J5473" t="str">
        <f>_xlfn.XLOOKUP(Tabuľka9[[#This Row],[IČO]],Zlúčenie1[IČO],Zlúčenie1[cis_obce.okres_skratka])</f>
        <v>ZC</v>
      </c>
    </row>
    <row r="5474" spans="1:10" hidden="1" x14ac:dyDescent="0.25">
      <c r="A5474" t="s">
        <v>7</v>
      </c>
      <c r="B5474" t="s">
        <v>43</v>
      </c>
      <c r="C5474" t="s">
        <v>10</v>
      </c>
      <c r="D5474"/>
      <c r="E5474" s="8"/>
      <c r="F5474"/>
      <c r="G5474">
        <f>SUM(Tabuľka9[[#This Row],[Predpokladané spotrebované množstvo 07-12/2022]]*Tabuľka9[[#This Row],[Cena MJ S  DPH]])</f>
        <v>0</v>
      </c>
      <c r="H5474" s="1">
        <v>37956124</v>
      </c>
      <c r="I5474" t="str">
        <f>_xlfn.XLOOKUP(Tabuľka9[[#This Row],[IČO]],Zlúčenie1[IČO],Zlúčenie1[zariadenie_short])</f>
        <v>SOŠ OAS NB</v>
      </c>
      <c r="J5474" t="str">
        <f>_xlfn.XLOOKUP(Tabuľka9[[#This Row],[IČO]],Zlúčenie1[IČO],Zlúčenie1[cis_obce.okres_skratka])</f>
        <v>ZC</v>
      </c>
    </row>
    <row r="5475" spans="1:10" hidden="1" x14ac:dyDescent="0.25">
      <c r="A5475" t="s">
        <v>7</v>
      </c>
      <c r="B5475" t="s">
        <v>44</v>
      </c>
      <c r="C5475" t="s">
        <v>45</v>
      </c>
      <c r="D5475"/>
      <c r="E5475" s="8"/>
      <c r="F5475"/>
      <c r="G5475">
        <f>SUM(Tabuľka9[[#This Row],[Predpokladané spotrebované množstvo 07-12/2022]]*Tabuľka9[[#This Row],[Cena MJ S  DPH]])</f>
        <v>0</v>
      </c>
      <c r="H5475" s="1">
        <v>37956124</v>
      </c>
      <c r="I5475" t="str">
        <f>_xlfn.XLOOKUP(Tabuľka9[[#This Row],[IČO]],Zlúčenie1[IČO],Zlúčenie1[zariadenie_short])</f>
        <v>SOŠ OAS NB</v>
      </c>
      <c r="J5475" t="str">
        <f>_xlfn.XLOOKUP(Tabuľka9[[#This Row],[IČO]],Zlúčenie1[IČO],Zlúčenie1[cis_obce.okres_skratka])</f>
        <v>ZC</v>
      </c>
    </row>
    <row r="5476" spans="1:10" hidden="1" x14ac:dyDescent="0.25">
      <c r="A5476" t="s">
        <v>7</v>
      </c>
      <c r="B5476" t="s">
        <v>46</v>
      </c>
      <c r="C5476" t="s">
        <v>45</v>
      </c>
      <c r="D5476"/>
      <c r="E5476" s="8"/>
      <c r="F5476"/>
      <c r="G5476">
        <f>SUM(Tabuľka9[[#This Row],[Predpokladané spotrebované množstvo 07-12/2022]]*Tabuľka9[[#This Row],[Cena MJ S  DPH]])</f>
        <v>0</v>
      </c>
      <c r="H5476" s="1">
        <v>37956124</v>
      </c>
      <c r="I5476" t="str">
        <f>_xlfn.XLOOKUP(Tabuľka9[[#This Row],[IČO]],Zlúčenie1[IČO],Zlúčenie1[zariadenie_short])</f>
        <v>SOŠ OAS NB</v>
      </c>
      <c r="J5476" t="str">
        <f>_xlfn.XLOOKUP(Tabuľka9[[#This Row],[IČO]],Zlúčenie1[IČO],Zlúčenie1[cis_obce.okres_skratka])</f>
        <v>ZC</v>
      </c>
    </row>
    <row r="5477" spans="1:10" hidden="1" x14ac:dyDescent="0.25">
      <c r="A5477" t="s">
        <v>7</v>
      </c>
      <c r="B5477" t="s">
        <v>47</v>
      </c>
      <c r="C5477" t="s">
        <v>10</v>
      </c>
      <c r="D5477"/>
      <c r="E5477" s="8"/>
      <c r="F5477"/>
      <c r="G5477">
        <f>SUM(Tabuľka9[[#This Row],[Predpokladané spotrebované množstvo 07-12/2022]]*Tabuľka9[[#This Row],[Cena MJ S  DPH]])</f>
        <v>0</v>
      </c>
      <c r="H5477" s="1">
        <v>37956124</v>
      </c>
      <c r="I5477" t="str">
        <f>_xlfn.XLOOKUP(Tabuľka9[[#This Row],[IČO]],Zlúčenie1[IČO],Zlúčenie1[zariadenie_short])</f>
        <v>SOŠ OAS NB</v>
      </c>
      <c r="J5477" t="str">
        <f>_xlfn.XLOOKUP(Tabuľka9[[#This Row],[IČO]],Zlúčenie1[IČO],Zlúčenie1[cis_obce.okres_skratka])</f>
        <v>ZC</v>
      </c>
    </row>
    <row r="5478" spans="1:10" hidden="1" x14ac:dyDescent="0.25">
      <c r="A5478" t="s">
        <v>7</v>
      </c>
      <c r="B5478" t="s">
        <v>48</v>
      </c>
      <c r="C5478" t="s">
        <v>10</v>
      </c>
      <c r="D5478"/>
      <c r="E5478" s="8"/>
      <c r="F5478"/>
      <c r="G5478">
        <f>SUM(Tabuľka9[[#This Row],[Predpokladané spotrebované množstvo 07-12/2022]]*Tabuľka9[[#This Row],[Cena MJ S  DPH]])</f>
        <v>0</v>
      </c>
      <c r="H5478" s="1">
        <v>37956124</v>
      </c>
      <c r="I5478" t="str">
        <f>_xlfn.XLOOKUP(Tabuľka9[[#This Row],[IČO]],Zlúčenie1[IČO],Zlúčenie1[zariadenie_short])</f>
        <v>SOŠ OAS NB</v>
      </c>
      <c r="J5478" t="str">
        <f>_xlfn.XLOOKUP(Tabuľka9[[#This Row],[IČO]],Zlúčenie1[IČO],Zlúčenie1[cis_obce.okres_skratka])</f>
        <v>ZC</v>
      </c>
    </row>
    <row r="5479" spans="1:10" hidden="1" x14ac:dyDescent="0.25">
      <c r="A5479" t="s">
        <v>7</v>
      </c>
      <c r="B5479" t="s">
        <v>49</v>
      </c>
      <c r="C5479" t="s">
        <v>10</v>
      </c>
      <c r="D5479"/>
      <c r="E5479" s="8"/>
      <c r="F5479"/>
      <c r="G5479">
        <f>SUM(Tabuľka9[[#This Row],[Predpokladané spotrebované množstvo 07-12/2022]]*Tabuľka9[[#This Row],[Cena MJ S  DPH]])</f>
        <v>0</v>
      </c>
      <c r="H5479" s="1">
        <v>37956124</v>
      </c>
      <c r="I5479" t="str">
        <f>_xlfn.XLOOKUP(Tabuľka9[[#This Row],[IČO]],Zlúčenie1[IČO],Zlúčenie1[zariadenie_short])</f>
        <v>SOŠ OAS NB</v>
      </c>
      <c r="J5479" t="str">
        <f>_xlfn.XLOOKUP(Tabuľka9[[#This Row],[IČO]],Zlúčenie1[IČO],Zlúčenie1[cis_obce.okres_skratka])</f>
        <v>ZC</v>
      </c>
    </row>
    <row r="5480" spans="1:10" hidden="1" x14ac:dyDescent="0.25">
      <c r="A5480" t="s">
        <v>7</v>
      </c>
      <c r="B5480" t="s">
        <v>50</v>
      </c>
      <c r="C5480" t="s">
        <v>10</v>
      </c>
      <c r="D5480"/>
      <c r="E5480" s="8"/>
      <c r="F5480"/>
      <c r="G5480">
        <f>SUM(Tabuľka9[[#This Row],[Predpokladané spotrebované množstvo 07-12/2022]]*Tabuľka9[[#This Row],[Cena MJ S  DPH]])</f>
        <v>0</v>
      </c>
      <c r="H5480" s="1">
        <v>37956124</v>
      </c>
      <c r="I5480" t="str">
        <f>_xlfn.XLOOKUP(Tabuľka9[[#This Row],[IČO]],Zlúčenie1[IČO],Zlúčenie1[zariadenie_short])</f>
        <v>SOŠ OAS NB</v>
      </c>
      <c r="J5480" t="str">
        <f>_xlfn.XLOOKUP(Tabuľka9[[#This Row],[IČO]],Zlúčenie1[IČO],Zlúčenie1[cis_obce.okres_skratka])</f>
        <v>ZC</v>
      </c>
    </row>
    <row r="5481" spans="1:10" hidden="1" x14ac:dyDescent="0.25">
      <c r="A5481" t="s">
        <v>7</v>
      </c>
      <c r="B5481" t="s">
        <v>51</v>
      </c>
      <c r="C5481" t="s">
        <v>10</v>
      </c>
      <c r="D5481"/>
      <c r="E5481" s="8"/>
      <c r="F5481"/>
      <c r="G5481">
        <f>SUM(Tabuľka9[[#This Row],[Predpokladané spotrebované množstvo 07-12/2022]]*Tabuľka9[[#This Row],[Cena MJ S  DPH]])</f>
        <v>0</v>
      </c>
      <c r="H5481" s="1">
        <v>37956124</v>
      </c>
      <c r="I5481" t="str">
        <f>_xlfn.XLOOKUP(Tabuľka9[[#This Row],[IČO]],Zlúčenie1[IČO],Zlúčenie1[zariadenie_short])</f>
        <v>SOŠ OAS NB</v>
      </c>
      <c r="J5481" t="str">
        <f>_xlfn.XLOOKUP(Tabuľka9[[#This Row],[IČO]],Zlúčenie1[IČO],Zlúčenie1[cis_obce.okres_skratka])</f>
        <v>ZC</v>
      </c>
    </row>
    <row r="5482" spans="1:10" hidden="1" x14ac:dyDescent="0.25">
      <c r="A5482" t="s">
        <v>7</v>
      </c>
      <c r="B5482" t="s">
        <v>52</v>
      </c>
      <c r="C5482" t="s">
        <v>10</v>
      </c>
      <c r="D5482"/>
      <c r="E5482" s="8"/>
      <c r="F5482"/>
      <c r="G5482">
        <f>SUM(Tabuľka9[[#This Row],[Predpokladané spotrebované množstvo 07-12/2022]]*Tabuľka9[[#This Row],[Cena MJ S  DPH]])</f>
        <v>0</v>
      </c>
      <c r="H5482" s="1">
        <v>37956124</v>
      </c>
      <c r="I5482" t="str">
        <f>_xlfn.XLOOKUP(Tabuľka9[[#This Row],[IČO]],Zlúčenie1[IČO],Zlúčenie1[zariadenie_short])</f>
        <v>SOŠ OAS NB</v>
      </c>
      <c r="J5482" t="str">
        <f>_xlfn.XLOOKUP(Tabuľka9[[#This Row],[IČO]],Zlúčenie1[IČO],Zlúčenie1[cis_obce.okres_skratka])</f>
        <v>ZC</v>
      </c>
    </row>
    <row r="5483" spans="1:10" hidden="1" x14ac:dyDescent="0.25">
      <c r="A5483" t="s">
        <v>7</v>
      </c>
      <c r="B5483" t="s">
        <v>53</v>
      </c>
      <c r="C5483" t="s">
        <v>10</v>
      </c>
      <c r="D5483"/>
      <c r="E5483" s="8"/>
      <c r="F5483"/>
      <c r="G5483">
        <f>SUM(Tabuľka9[[#This Row],[Predpokladané spotrebované množstvo 07-12/2022]]*Tabuľka9[[#This Row],[Cena MJ S  DPH]])</f>
        <v>0</v>
      </c>
      <c r="H5483" s="1">
        <v>37956124</v>
      </c>
      <c r="I5483" t="str">
        <f>_xlfn.XLOOKUP(Tabuľka9[[#This Row],[IČO]],Zlúčenie1[IČO],Zlúčenie1[zariadenie_short])</f>
        <v>SOŠ OAS NB</v>
      </c>
      <c r="J5483" t="str">
        <f>_xlfn.XLOOKUP(Tabuľka9[[#This Row],[IČO]],Zlúčenie1[IČO],Zlúčenie1[cis_obce.okres_skratka])</f>
        <v>ZC</v>
      </c>
    </row>
    <row r="5484" spans="1:10" hidden="1" x14ac:dyDescent="0.25">
      <c r="A5484" t="s">
        <v>7</v>
      </c>
      <c r="B5484" t="s">
        <v>54</v>
      </c>
      <c r="C5484" t="s">
        <v>10</v>
      </c>
      <c r="D5484"/>
      <c r="E5484" s="8"/>
      <c r="F5484"/>
      <c r="G5484">
        <f>SUM(Tabuľka9[[#This Row],[Predpokladané spotrebované množstvo 07-12/2022]]*Tabuľka9[[#This Row],[Cena MJ S  DPH]])</f>
        <v>0</v>
      </c>
      <c r="H5484" s="1">
        <v>37956124</v>
      </c>
      <c r="I5484" t="str">
        <f>_xlfn.XLOOKUP(Tabuľka9[[#This Row],[IČO]],Zlúčenie1[IČO],Zlúčenie1[zariadenie_short])</f>
        <v>SOŠ OAS NB</v>
      </c>
      <c r="J5484" t="str">
        <f>_xlfn.XLOOKUP(Tabuľka9[[#This Row],[IČO]],Zlúčenie1[IČO],Zlúčenie1[cis_obce.okres_skratka])</f>
        <v>ZC</v>
      </c>
    </row>
    <row r="5485" spans="1:10" hidden="1" x14ac:dyDescent="0.25">
      <c r="A5485" t="s">
        <v>7</v>
      </c>
      <c r="B5485" t="s">
        <v>55</v>
      </c>
      <c r="C5485" t="s">
        <v>10</v>
      </c>
      <c r="D5485"/>
      <c r="E5485" s="8"/>
      <c r="F5485"/>
      <c r="G5485">
        <f>SUM(Tabuľka9[[#This Row],[Predpokladané spotrebované množstvo 07-12/2022]]*Tabuľka9[[#This Row],[Cena MJ S  DPH]])</f>
        <v>0</v>
      </c>
      <c r="H5485" s="1">
        <v>37956124</v>
      </c>
      <c r="I5485" t="str">
        <f>_xlfn.XLOOKUP(Tabuľka9[[#This Row],[IČO]],Zlúčenie1[IČO],Zlúčenie1[zariadenie_short])</f>
        <v>SOŠ OAS NB</v>
      </c>
      <c r="J5485" t="str">
        <f>_xlfn.XLOOKUP(Tabuľka9[[#This Row],[IČO]],Zlúčenie1[IČO],Zlúčenie1[cis_obce.okres_skratka])</f>
        <v>ZC</v>
      </c>
    </row>
    <row r="5486" spans="1:10" hidden="1" x14ac:dyDescent="0.25">
      <c r="A5486" t="s">
        <v>7</v>
      </c>
      <c r="B5486" t="s">
        <v>56</v>
      </c>
      <c r="C5486" t="s">
        <v>10</v>
      </c>
      <c r="D5486"/>
      <c r="E5486" s="8"/>
      <c r="F5486"/>
      <c r="G5486">
        <f>SUM(Tabuľka9[[#This Row],[Predpokladané spotrebované množstvo 07-12/2022]]*Tabuľka9[[#This Row],[Cena MJ S  DPH]])</f>
        <v>0</v>
      </c>
      <c r="H5486" s="1">
        <v>37956124</v>
      </c>
      <c r="I5486" t="str">
        <f>_xlfn.XLOOKUP(Tabuľka9[[#This Row],[IČO]],Zlúčenie1[IČO],Zlúčenie1[zariadenie_short])</f>
        <v>SOŠ OAS NB</v>
      </c>
      <c r="J5486" t="str">
        <f>_xlfn.XLOOKUP(Tabuľka9[[#This Row],[IČO]],Zlúčenie1[IČO],Zlúčenie1[cis_obce.okres_skratka])</f>
        <v>ZC</v>
      </c>
    </row>
    <row r="5487" spans="1:10" hidden="1" x14ac:dyDescent="0.25">
      <c r="A5487" t="s">
        <v>7</v>
      </c>
      <c r="B5487" t="s">
        <v>57</v>
      </c>
      <c r="C5487" t="s">
        <v>10</v>
      </c>
      <c r="D5487"/>
      <c r="E5487" s="8"/>
      <c r="F5487"/>
      <c r="G5487">
        <f>SUM(Tabuľka9[[#This Row],[Predpokladané spotrebované množstvo 07-12/2022]]*Tabuľka9[[#This Row],[Cena MJ S  DPH]])</f>
        <v>0</v>
      </c>
      <c r="H5487" s="1">
        <v>37956124</v>
      </c>
      <c r="I5487" t="str">
        <f>_xlfn.XLOOKUP(Tabuľka9[[#This Row],[IČO]],Zlúčenie1[IČO],Zlúčenie1[zariadenie_short])</f>
        <v>SOŠ OAS NB</v>
      </c>
      <c r="J5487" t="str">
        <f>_xlfn.XLOOKUP(Tabuľka9[[#This Row],[IČO]],Zlúčenie1[IČO],Zlúčenie1[cis_obce.okres_skratka])</f>
        <v>ZC</v>
      </c>
    </row>
    <row r="5488" spans="1:10" hidden="1" x14ac:dyDescent="0.25">
      <c r="A5488" t="s">
        <v>7</v>
      </c>
      <c r="B5488" t="s">
        <v>58</v>
      </c>
      <c r="C5488" t="s">
        <v>16</v>
      </c>
      <c r="D5488"/>
      <c r="E5488" s="8"/>
      <c r="F5488"/>
      <c r="G5488">
        <f>SUM(Tabuľka9[[#This Row],[Predpokladané spotrebované množstvo 07-12/2022]]*Tabuľka9[[#This Row],[Cena MJ S  DPH]])</f>
        <v>0</v>
      </c>
      <c r="H5488" s="1">
        <v>37956124</v>
      </c>
      <c r="I5488" t="str">
        <f>_xlfn.XLOOKUP(Tabuľka9[[#This Row],[IČO]],Zlúčenie1[IČO],Zlúčenie1[zariadenie_short])</f>
        <v>SOŠ OAS NB</v>
      </c>
      <c r="J5488" t="str">
        <f>_xlfn.XLOOKUP(Tabuľka9[[#This Row],[IČO]],Zlúčenie1[IČO],Zlúčenie1[cis_obce.okres_skratka])</f>
        <v>ZC</v>
      </c>
    </row>
    <row r="5489" spans="1:10" hidden="1" x14ac:dyDescent="0.25">
      <c r="A5489" t="s">
        <v>7</v>
      </c>
      <c r="B5489" t="s">
        <v>59</v>
      </c>
      <c r="C5489" t="s">
        <v>10</v>
      </c>
      <c r="D5489"/>
      <c r="E5489" s="8"/>
      <c r="F5489"/>
      <c r="G5489">
        <f>SUM(Tabuľka9[[#This Row],[Predpokladané spotrebované množstvo 07-12/2022]]*Tabuľka9[[#This Row],[Cena MJ S  DPH]])</f>
        <v>0</v>
      </c>
      <c r="H5489" s="1">
        <v>37956124</v>
      </c>
      <c r="I5489" t="str">
        <f>_xlfn.XLOOKUP(Tabuľka9[[#This Row],[IČO]],Zlúčenie1[IČO],Zlúčenie1[zariadenie_short])</f>
        <v>SOŠ OAS NB</v>
      </c>
      <c r="J5489" t="str">
        <f>_xlfn.XLOOKUP(Tabuľka9[[#This Row],[IČO]],Zlúčenie1[IČO],Zlúčenie1[cis_obce.okres_skratka])</f>
        <v>ZC</v>
      </c>
    </row>
    <row r="5490" spans="1:10" hidden="1" x14ac:dyDescent="0.25">
      <c r="A5490" t="s">
        <v>7</v>
      </c>
      <c r="B5490" t="s">
        <v>60</v>
      </c>
      <c r="C5490" t="s">
        <v>10</v>
      </c>
      <c r="D5490"/>
      <c r="E5490" s="8"/>
      <c r="F5490"/>
      <c r="G5490">
        <f>SUM(Tabuľka9[[#This Row],[Predpokladané spotrebované množstvo 07-12/2022]]*Tabuľka9[[#This Row],[Cena MJ S  DPH]])</f>
        <v>0</v>
      </c>
      <c r="H5490" s="1">
        <v>37956124</v>
      </c>
      <c r="I5490" t="str">
        <f>_xlfn.XLOOKUP(Tabuľka9[[#This Row],[IČO]],Zlúčenie1[IČO],Zlúčenie1[zariadenie_short])</f>
        <v>SOŠ OAS NB</v>
      </c>
      <c r="J5490" t="str">
        <f>_xlfn.XLOOKUP(Tabuľka9[[#This Row],[IČO]],Zlúčenie1[IČO],Zlúčenie1[cis_obce.okres_skratka])</f>
        <v>ZC</v>
      </c>
    </row>
    <row r="5491" spans="1:10" hidden="1" x14ac:dyDescent="0.25">
      <c r="A5491" t="s">
        <v>7</v>
      </c>
      <c r="B5491" t="s">
        <v>61</v>
      </c>
      <c r="C5491" t="s">
        <v>16</v>
      </c>
      <c r="D5491"/>
      <c r="E5491" s="8"/>
      <c r="F5491"/>
      <c r="G5491">
        <f>SUM(Tabuľka9[[#This Row],[Predpokladané spotrebované množstvo 07-12/2022]]*Tabuľka9[[#This Row],[Cena MJ S  DPH]])</f>
        <v>0</v>
      </c>
      <c r="H5491" s="1">
        <v>37956124</v>
      </c>
      <c r="I5491" t="str">
        <f>_xlfn.XLOOKUP(Tabuľka9[[#This Row],[IČO]],Zlúčenie1[IČO],Zlúčenie1[zariadenie_short])</f>
        <v>SOŠ OAS NB</v>
      </c>
      <c r="J5491" t="str">
        <f>_xlfn.XLOOKUP(Tabuľka9[[#This Row],[IČO]],Zlúčenie1[IČO],Zlúčenie1[cis_obce.okres_skratka])</f>
        <v>ZC</v>
      </c>
    </row>
    <row r="5492" spans="1:10" hidden="1" x14ac:dyDescent="0.25">
      <c r="A5492" t="s">
        <v>7</v>
      </c>
      <c r="B5492" t="s">
        <v>62</v>
      </c>
      <c r="C5492" t="s">
        <v>16</v>
      </c>
      <c r="D5492"/>
      <c r="E5492" s="8"/>
      <c r="F5492"/>
      <c r="G5492">
        <f>SUM(Tabuľka9[[#This Row],[Predpokladané spotrebované množstvo 07-12/2022]]*Tabuľka9[[#This Row],[Cena MJ S  DPH]])</f>
        <v>0</v>
      </c>
      <c r="H5492" s="1">
        <v>37956124</v>
      </c>
      <c r="I5492" t="str">
        <f>_xlfn.XLOOKUP(Tabuľka9[[#This Row],[IČO]],Zlúčenie1[IČO],Zlúčenie1[zariadenie_short])</f>
        <v>SOŠ OAS NB</v>
      </c>
      <c r="J5492" t="str">
        <f>_xlfn.XLOOKUP(Tabuľka9[[#This Row],[IČO]],Zlúčenie1[IČO],Zlúčenie1[cis_obce.okres_skratka])</f>
        <v>ZC</v>
      </c>
    </row>
    <row r="5493" spans="1:10" hidden="1" x14ac:dyDescent="0.25">
      <c r="A5493" t="s">
        <v>7</v>
      </c>
      <c r="B5493" t="s">
        <v>63</v>
      </c>
      <c r="C5493" t="s">
        <v>16</v>
      </c>
      <c r="D5493"/>
      <c r="E5493" s="8"/>
      <c r="F5493"/>
      <c r="G5493">
        <f>SUM(Tabuľka9[[#This Row],[Predpokladané spotrebované množstvo 07-12/2022]]*Tabuľka9[[#This Row],[Cena MJ S  DPH]])</f>
        <v>0</v>
      </c>
      <c r="H5493" s="1">
        <v>37956124</v>
      </c>
      <c r="I5493" t="str">
        <f>_xlfn.XLOOKUP(Tabuľka9[[#This Row],[IČO]],Zlúčenie1[IČO],Zlúčenie1[zariadenie_short])</f>
        <v>SOŠ OAS NB</v>
      </c>
      <c r="J5493" t="str">
        <f>_xlfn.XLOOKUP(Tabuľka9[[#This Row],[IČO]],Zlúčenie1[IČO],Zlúčenie1[cis_obce.okres_skratka])</f>
        <v>ZC</v>
      </c>
    </row>
    <row r="5494" spans="1:10" hidden="1" x14ac:dyDescent="0.25">
      <c r="A5494" t="s">
        <v>7</v>
      </c>
      <c r="B5494" t="s">
        <v>64</v>
      </c>
      <c r="C5494" t="s">
        <v>10</v>
      </c>
      <c r="D5494"/>
      <c r="E5494" s="8"/>
      <c r="F5494"/>
      <c r="G5494">
        <f>SUM(Tabuľka9[[#This Row],[Predpokladané spotrebované množstvo 07-12/2022]]*Tabuľka9[[#This Row],[Cena MJ S  DPH]])</f>
        <v>0</v>
      </c>
      <c r="H5494" s="1">
        <v>37956124</v>
      </c>
      <c r="I5494" t="str">
        <f>_xlfn.XLOOKUP(Tabuľka9[[#This Row],[IČO]],Zlúčenie1[IČO],Zlúčenie1[zariadenie_short])</f>
        <v>SOŠ OAS NB</v>
      </c>
      <c r="J5494" t="str">
        <f>_xlfn.XLOOKUP(Tabuľka9[[#This Row],[IČO]],Zlúčenie1[IČO],Zlúčenie1[cis_obce.okres_skratka])</f>
        <v>ZC</v>
      </c>
    </row>
    <row r="5495" spans="1:10" hidden="1" x14ac:dyDescent="0.25">
      <c r="A5495" t="s">
        <v>7</v>
      </c>
      <c r="B5495" t="s">
        <v>65</v>
      </c>
      <c r="C5495" t="s">
        <v>10</v>
      </c>
      <c r="D5495"/>
      <c r="E5495" s="8"/>
      <c r="F5495"/>
      <c r="G5495">
        <f>SUM(Tabuľka9[[#This Row],[Predpokladané spotrebované množstvo 07-12/2022]]*Tabuľka9[[#This Row],[Cena MJ S  DPH]])</f>
        <v>0</v>
      </c>
      <c r="H5495" s="1">
        <v>37956124</v>
      </c>
      <c r="I5495" t="str">
        <f>_xlfn.XLOOKUP(Tabuľka9[[#This Row],[IČO]],Zlúčenie1[IČO],Zlúčenie1[zariadenie_short])</f>
        <v>SOŠ OAS NB</v>
      </c>
      <c r="J5495" t="str">
        <f>_xlfn.XLOOKUP(Tabuľka9[[#This Row],[IČO]],Zlúčenie1[IČO],Zlúčenie1[cis_obce.okres_skratka])</f>
        <v>ZC</v>
      </c>
    </row>
    <row r="5496" spans="1:10" hidden="1" x14ac:dyDescent="0.25">
      <c r="A5496" t="s">
        <v>7</v>
      </c>
      <c r="B5496" t="s">
        <v>66</v>
      </c>
      <c r="C5496" t="s">
        <v>10</v>
      </c>
      <c r="D5496"/>
      <c r="E5496" s="8"/>
      <c r="F5496"/>
      <c r="G5496">
        <f>SUM(Tabuľka9[[#This Row],[Predpokladané spotrebované množstvo 07-12/2022]]*Tabuľka9[[#This Row],[Cena MJ S  DPH]])</f>
        <v>0</v>
      </c>
      <c r="H5496" s="1">
        <v>37956124</v>
      </c>
      <c r="I5496" t="str">
        <f>_xlfn.XLOOKUP(Tabuľka9[[#This Row],[IČO]],Zlúčenie1[IČO],Zlúčenie1[zariadenie_short])</f>
        <v>SOŠ OAS NB</v>
      </c>
      <c r="J5496" t="str">
        <f>_xlfn.XLOOKUP(Tabuľka9[[#This Row],[IČO]],Zlúčenie1[IČO],Zlúčenie1[cis_obce.okres_skratka])</f>
        <v>ZC</v>
      </c>
    </row>
    <row r="5497" spans="1:10" hidden="1" x14ac:dyDescent="0.25">
      <c r="A5497" t="s">
        <v>7</v>
      </c>
      <c r="B5497" t="s">
        <v>67</v>
      </c>
      <c r="C5497" t="s">
        <v>10</v>
      </c>
      <c r="D5497"/>
      <c r="E5497" s="8"/>
      <c r="F5497"/>
      <c r="G5497">
        <f>SUM(Tabuľka9[[#This Row],[Predpokladané spotrebované množstvo 07-12/2022]]*Tabuľka9[[#This Row],[Cena MJ S  DPH]])</f>
        <v>0</v>
      </c>
      <c r="H5497" s="1">
        <v>37956124</v>
      </c>
      <c r="I5497" t="str">
        <f>_xlfn.XLOOKUP(Tabuľka9[[#This Row],[IČO]],Zlúčenie1[IČO],Zlúčenie1[zariadenie_short])</f>
        <v>SOŠ OAS NB</v>
      </c>
      <c r="J5497" t="str">
        <f>_xlfn.XLOOKUP(Tabuľka9[[#This Row],[IČO]],Zlúčenie1[IČO],Zlúčenie1[cis_obce.okres_skratka])</f>
        <v>ZC</v>
      </c>
    </row>
    <row r="5498" spans="1:10" hidden="1" x14ac:dyDescent="0.25">
      <c r="A5498" t="s">
        <v>7</v>
      </c>
      <c r="B5498" t="s">
        <v>68</v>
      </c>
      <c r="C5498" t="s">
        <v>10</v>
      </c>
      <c r="D5498"/>
      <c r="E5498" s="8"/>
      <c r="F5498"/>
      <c r="G5498">
        <f>SUM(Tabuľka9[[#This Row],[Predpokladané spotrebované množstvo 07-12/2022]]*Tabuľka9[[#This Row],[Cena MJ S  DPH]])</f>
        <v>0</v>
      </c>
      <c r="H5498" s="1">
        <v>37956124</v>
      </c>
      <c r="I5498" t="str">
        <f>_xlfn.XLOOKUP(Tabuľka9[[#This Row],[IČO]],Zlúčenie1[IČO],Zlúčenie1[zariadenie_short])</f>
        <v>SOŠ OAS NB</v>
      </c>
      <c r="J5498" t="str">
        <f>_xlfn.XLOOKUP(Tabuľka9[[#This Row],[IČO]],Zlúčenie1[IČO],Zlúčenie1[cis_obce.okres_skratka])</f>
        <v>ZC</v>
      </c>
    </row>
    <row r="5499" spans="1:10" hidden="1" x14ac:dyDescent="0.25">
      <c r="A5499" t="s">
        <v>7</v>
      </c>
      <c r="B5499" t="s">
        <v>69</v>
      </c>
      <c r="C5499" t="s">
        <v>10</v>
      </c>
      <c r="D5499"/>
      <c r="E5499" s="8"/>
      <c r="F5499"/>
      <c r="G5499">
        <f>SUM(Tabuľka9[[#This Row],[Predpokladané spotrebované množstvo 07-12/2022]]*Tabuľka9[[#This Row],[Cena MJ S  DPH]])</f>
        <v>0</v>
      </c>
      <c r="H5499" s="1">
        <v>37956124</v>
      </c>
      <c r="I5499" t="str">
        <f>_xlfn.XLOOKUP(Tabuľka9[[#This Row],[IČO]],Zlúčenie1[IČO],Zlúčenie1[zariadenie_short])</f>
        <v>SOŠ OAS NB</v>
      </c>
      <c r="J5499" t="str">
        <f>_xlfn.XLOOKUP(Tabuľka9[[#This Row],[IČO]],Zlúčenie1[IČO],Zlúčenie1[cis_obce.okres_skratka])</f>
        <v>ZC</v>
      </c>
    </row>
    <row r="5500" spans="1:10" hidden="1" x14ac:dyDescent="0.25">
      <c r="A5500" t="s">
        <v>7</v>
      </c>
      <c r="B5500" t="s">
        <v>70</v>
      </c>
      <c r="C5500" t="s">
        <v>10</v>
      </c>
      <c r="D5500"/>
      <c r="E5500" s="8"/>
      <c r="F5500"/>
      <c r="G5500">
        <f>SUM(Tabuľka9[[#This Row],[Predpokladané spotrebované množstvo 07-12/2022]]*Tabuľka9[[#This Row],[Cena MJ S  DPH]])</f>
        <v>0</v>
      </c>
      <c r="H5500" s="1">
        <v>37956124</v>
      </c>
      <c r="I5500" t="str">
        <f>_xlfn.XLOOKUP(Tabuľka9[[#This Row],[IČO]],Zlúčenie1[IČO],Zlúčenie1[zariadenie_short])</f>
        <v>SOŠ OAS NB</v>
      </c>
      <c r="J5500" t="str">
        <f>_xlfn.XLOOKUP(Tabuľka9[[#This Row],[IČO]],Zlúčenie1[IČO],Zlúčenie1[cis_obce.okres_skratka])</f>
        <v>ZC</v>
      </c>
    </row>
    <row r="5501" spans="1:10" hidden="1" x14ac:dyDescent="0.25">
      <c r="A5501" t="s">
        <v>7</v>
      </c>
      <c r="B5501" t="s">
        <v>71</v>
      </c>
      <c r="C5501" t="s">
        <v>10</v>
      </c>
      <c r="D5501"/>
      <c r="E5501" s="8"/>
      <c r="F5501"/>
      <c r="G5501">
        <f>SUM(Tabuľka9[[#This Row],[Predpokladané spotrebované množstvo 07-12/2022]]*Tabuľka9[[#This Row],[Cena MJ S  DPH]])</f>
        <v>0</v>
      </c>
      <c r="H5501" s="1">
        <v>37956124</v>
      </c>
      <c r="I5501" t="str">
        <f>_xlfn.XLOOKUP(Tabuľka9[[#This Row],[IČO]],Zlúčenie1[IČO],Zlúčenie1[zariadenie_short])</f>
        <v>SOŠ OAS NB</v>
      </c>
      <c r="J5501" t="str">
        <f>_xlfn.XLOOKUP(Tabuľka9[[#This Row],[IČO]],Zlúčenie1[IČO],Zlúčenie1[cis_obce.okres_skratka])</f>
        <v>ZC</v>
      </c>
    </row>
    <row r="5502" spans="1:10" hidden="1" x14ac:dyDescent="0.25">
      <c r="A5502" t="s">
        <v>7</v>
      </c>
      <c r="B5502" t="s">
        <v>72</v>
      </c>
      <c r="C5502" t="s">
        <v>10</v>
      </c>
      <c r="D5502"/>
      <c r="E5502" s="8"/>
      <c r="F5502"/>
      <c r="G5502">
        <f>SUM(Tabuľka9[[#This Row],[Predpokladané spotrebované množstvo 07-12/2022]]*Tabuľka9[[#This Row],[Cena MJ S  DPH]])</f>
        <v>0</v>
      </c>
      <c r="H5502" s="1">
        <v>37956124</v>
      </c>
      <c r="I5502" t="str">
        <f>_xlfn.XLOOKUP(Tabuľka9[[#This Row],[IČO]],Zlúčenie1[IČO],Zlúčenie1[zariadenie_short])</f>
        <v>SOŠ OAS NB</v>
      </c>
      <c r="J5502" t="str">
        <f>_xlfn.XLOOKUP(Tabuľka9[[#This Row],[IČO]],Zlúčenie1[IČO],Zlúčenie1[cis_obce.okres_skratka])</f>
        <v>ZC</v>
      </c>
    </row>
    <row r="5503" spans="1:10" hidden="1" x14ac:dyDescent="0.25">
      <c r="A5503" t="s">
        <v>7</v>
      </c>
      <c r="B5503" t="s">
        <v>73</v>
      </c>
      <c r="C5503" t="s">
        <v>10</v>
      </c>
      <c r="D5503"/>
      <c r="E5503" s="8"/>
      <c r="F5503"/>
      <c r="G5503">
        <f>SUM(Tabuľka9[[#This Row],[Predpokladané spotrebované množstvo 07-12/2022]]*Tabuľka9[[#This Row],[Cena MJ S  DPH]])</f>
        <v>0</v>
      </c>
      <c r="H5503" s="1">
        <v>37956124</v>
      </c>
      <c r="I5503" t="str">
        <f>_xlfn.XLOOKUP(Tabuľka9[[#This Row],[IČO]],Zlúčenie1[IČO],Zlúčenie1[zariadenie_short])</f>
        <v>SOŠ OAS NB</v>
      </c>
      <c r="J5503" t="str">
        <f>_xlfn.XLOOKUP(Tabuľka9[[#This Row],[IČO]],Zlúčenie1[IČO],Zlúčenie1[cis_obce.okres_skratka])</f>
        <v>ZC</v>
      </c>
    </row>
    <row r="5504" spans="1:10" hidden="1" x14ac:dyDescent="0.25">
      <c r="A5504" t="s">
        <v>7</v>
      </c>
      <c r="B5504" t="s">
        <v>74</v>
      </c>
      <c r="C5504" t="s">
        <v>10</v>
      </c>
      <c r="D5504"/>
      <c r="E5504" s="8"/>
      <c r="F5504"/>
      <c r="G5504">
        <f>SUM(Tabuľka9[[#This Row],[Predpokladané spotrebované množstvo 07-12/2022]]*Tabuľka9[[#This Row],[Cena MJ S  DPH]])</f>
        <v>0</v>
      </c>
      <c r="H5504" s="1">
        <v>37956124</v>
      </c>
      <c r="I5504" t="str">
        <f>_xlfn.XLOOKUP(Tabuľka9[[#This Row],[IČO]],Zlúčenie1[IČO],Zlúčenie1[zariadenie_short])</f>
        <v>SOŠ OAS NB</v>
      </c>
      <c r="J5504" t="str">
        <f>_xlfn.XLOOKUP(Tabuľka9[[#This Row],[IČO]],Zlúčenie1[IČO],Zlúčenie1[cis_obce.okres_skratka])</f>
        <v>ZC</v>
      </c>
    </row>
    <row r="5505" spans="1:10" hidden="1" x14ac:dyDescent="0.25">
      <c r="A5505" t="s">
        <v>7</v>
      </c>
      <c r="B5505" t="s">
        <v>75</v>
      </c>
      <c r="C5505" t="s">
        <v>10</v>
      </c>
      <c r="D5505"/>
      <c r="E5505" s="8"/>
      <c r="F5505"/>
      <c r="G5505">
        <f>SUM(Tabuľka9[[#This Row],[Predpokladané spotrebované množstvo 07-12/2022]]*Tabuľka9[[#This Row],[Cena MJ S  DPH]])</f>
        <v>0</v>
      </c>
      <c r="H5505" s="1">
        <v>37956124</v>
      </c>
      <c r="I5505" t="str">
        <f>_xlfn.XLOOKUP(Tabuľka9[[#This Row],[IČO]],Zlúčenie1[IČO],Zlúčenie1[zariadenie_short])</f>
        <v>SOŠ OAS NB</v>
      </c>
      <c r="J5505" t="str">
        <f>_xlfn.XLOOKUP(Tabuľka9[[#This Row],[IČO]],Zlúčenie1[IČO],Zlúčenie1[cis_obce.okres_skratka])</f>
        <v>ZC</v>
      </c>
    </row>
    <row r="5506" spans="1:10" hidden="1" x14ac:dyDescent="0.25">
      <c r="A5506" t="s">
        <v>7</v>
      </c>
      <c r="B5506" t="s">
        <v>76</v>
      </c>
      <c r="C5506" t="s">
        <v>10</v>
      </c>
      <c r="D5506"/>
      <c r="E5506" s="8"/>
      <c r="F5506"/>
      <c r="G5506">
        <f>SUM(Tabuľka9[[#This Row],[Predpokladané spotrebované množstvo 07-12/2022]]*Tabuľka9[[#This Row],[Cena MJ S  DPH]])</f>
        <v>0</v>
      </c>
      <c r="H5506" s="1">
        <v>37956124</v>
      </c>
      <c r="I5506" t="str">
        <f>_xlfn.XLOOKUP(Tabuľka9[[#This Row],[IČO]],Zlúčenie1[IČO],Zlúčenie1[zariadenie_short])</f>
        <v>SOŠ OAS NB</v>
      </c>
      <c r="J5506" t="str">
        <f>_xlfn.XLOOKUP(Tabuľka9[[#This Row],[IČO]],Zlúčenie1[IČO],Zlúčenie1[cis_obce.okres_skratka])</f>
        <v>ZC</v>
      </c>
    </row>
    <row r="5507" spans="1:10" hidden="1" x14ac:dyDescent="0.25">
      <c r="A5507" t="s">
        <v>7</v>
      </c>
      <c r="B5507" t="s">
        <v>77</v>
      </c>
      <c r="C5507" t="s">
        <v>10</v>
      </c>
      <c r="D5507"/>
      <c r="E5507" s="8"/>
      <c r="F5507"/>
      <c r="G5507">
        <f>SUM(Tabuľka9[[#This Row],[Predpokladané spotrebované množstvo 07-12/2022]]*Tabuľka9[[#This Row],[Cena MJ S  DPH]])</f>
        <v>0</v>
      </c>
      <c r="H5507" s="1">
        <v>37956124</v>
      </c>
      <c r="I5507" t="str">
        <f>_xlfn.XLOOKUP(Tabuľka9[[#This Row],[IČO]],Zlúčenie1[IČO],Zlúčenie1[zariadenie_short])</f>
        <v>SOŠ OAS NB</v>
      </c>
      <c r="J5507" t="str">
        <f>_xlfn.XLOOKUP(Tabuľka9[[#This Row],[IČO]],Zlúčenie1[IČO],Zlúčenie1[cis_obce.okres_skratka])</f>
        <v>ZC</v>
      </c>
    </row>
    <row r="5508" spans="1:10" hidden="1" x14ac:dyDescent="0.25">
      <c r="A5508" t="s">
        <v>78</v>
      </c>
      <c r="B5508" t="s">
        <v>79</v>
      </c>
      <c r="C5508" t="s">
        <v>16</v>
      </c>
      <c r="D5508"/>
      <c r="E5508" s="8"/>
      <c r="F5508"/>
      <c r="G5508">
        <f>SUM(Tabuľka9[[#This Row],[Predpokladané spotrebované množstvo 07-12/2022]]*Tabuľka9[[#This Row],[Cena MJ S  DPH]])</f>
        <v>0</v>
      </c>
      <c r="H5508" s="1">
        <v>37956124</v>
      </c>
      <c r="I5508" t="str">
        <f>_xlfn.XLOOKUP(Tabuľka9[[#This Row],[IČO]],Zlúčenie1[IČO],Zlúčenie1[zariadenie_short])</f>
        <v>SOŠ OAS NB</v>
      </c>
      <c r="J5508" t="str">
        <f>_xlfn.XLOOKUP(Tabuľka9[[#This Row],[IČO]],Zlúčenie1[IČO],Zlúčenie1[cis_obce.okres_skratka])</f>
        <v>ZC</v>
      </c>
    </row>
    <row r="5509" spans="1:10" hidden="1" x14ac:dyDescent="0.25">
      <c r="A5509" t="s">
        <v>78</v>
      </c>
      <c r="B5509" t="s">
        <v>80</v>
      </c>
      <c r="C5509" t="s">
        <v>16</v>
      </c>
      <c r="D5509"/>
      <c r="E5509" s="8"/>
      <c r="F5509"/>
      <c r="G5509">
        <f>SUM(Tabuľka9[[#This Row],[Predpokladané spotrebované množstvo 07-12/2022]]*Tabuľka9[[#This Row],[Cena MJ S  DPH]])</f>
        <v>0</v>
      </c>
      <c r="H5509" s="1">
        <v>37956124</v>
      </c>
      <c r="I5509" t="str">
        <f>_xlfn.XLOOKUP(Tabuľka9[[#This Row],[IČO]],Zlúčenie1[IČO],Zlúčenie1[zariadenie_short])</f>
        <v>SOŠ OAS NB</v>
      </c>
      <c r="J5509" t="str">
        <f>_xlfn.XLOOKUP(Tabuľka9[[#This Row],[IČO]],Zlúčenie1[IČO],Zlúčenie1[cis_obce.okres_skratka])</f>
        <v>ZC</v>
      </c>
    </row>
    <row r="5510" spans="1:10" hidden="1" x14ac:dyDescent="0.25">
      <c r="A5510" t="s">
        <v>81</v>
      </c>
      <c r="B5510" t="s">
        <v>82</v>
      </c>
      <c r="C5510" t="s">
        <v>10</v>
      </c>
      <c r="D5510"/>
      <c r="E5510" s="8"/>
      <c r="F5510"/>
      <c r="G5510">
        <f>SUM(Tabuľka9[[#This Row],[Predpokladané spotrebované množstvo 07-12/2022]]*Tabuľka9[[#This Row],[Cena MJ S  DPH]])</f>
        <v>0</v>
      </c>
      <c r="H5510" s="1">
        <v>37956124</v>
      </c>
      <c r="I5510" t="str">
        <f>_xlfn.XLOOKUP(Tabuľka9[[#This Row],[IČO]],Zlúčenie1[IČO],Zlúčenie1[zariadenie_short])</f>
        <v>SOŠ OAS NB</v>
      </c>
      <c r="J5510" t="str">
        <f>_xlfn.XLOOKUP(Tabuľka9[[#This Row],[IČO]],Zlúčenie1[IČO],Zlúčenie1[cis_obce.okres_skratka])</f>
        <v>ZC</v>
      </c>
    </row>
    <row r="5511" spans="1:10" hidden="1" x14ac:dyDescent="0.25">
      <c r="A5511" t="s">
        <v>81</v>
      </c>
      <c r="B5511" t="s">
        <v>83</v>
      </c>
      <c r="C5511" t="s">
        <v>10</v>
      </c>
      <c r="D5511"/>
      <c r="E5511" s="8"/>
      <c r="F5511"/>
      <c r="G5511">
        <f>SUM(Tabuľka9[[#This Row],[Predpokladané spotrebované množstvo 07-12/2022]]*Tabuľka9[[#This Row],[Cena MJ S  DPH]])</f>
        <v>0</v>
      </c>
      <c r="H5511" s="1">
        <v>37956124</v>
      </c>
      <c r="I5511" t="str">
        <f>_xlfn.XLOOKUP(Tabuľka9[[#This Row],[IČO]],Zlúčenie1[IČO],Zlúčenie1[zariadenie_short])</f>
        <v>SOŠ OAS NB</v>
      </c>
      <c r="J5511" t="str">
        <f>_xlfn.XLOOKUP(Tabuľka9[[#This Row],[IČO]],Zlúčenie1[IČO],Zlúčenie1[cis_obce.okres_skratka])</f>
        <v>ZC</v>
      </c>
    </row>
    <row r="5512" spans="1:10" hidden="1" x14ac:dyDescent="0.25">
      <c r="A5512" t="s">
        <v>81</v>
      </c>
      <c r="B5512" t="s">
        <v>84</v>
      </c>
      <c r="C5512" t="s">
        <v>10</v>
      </c>
      <c r="D5512"/>
      <c r="E5512" s="8"/>
      <c r="F5512"/>
      <c r="G5512">
        <f>SUM(Tabuľka9[[#This Row],[Predpokladané spotrebované množstvo 07-12/2022]]*Tabuľka9[[#This Row],[Cena MJ S  DPH]])</f>
        <v>0</v>
      </c>
      <c r="H5512" s="1">
        <v>37956124</v>
      </c>
      <c r="I5512" t="str">
        <f>_xlfn.XLOOKUP(Tabuľka9[[#This Row],[IČO]],Zlúčenie1[IČO],Zlúčenie1[zariadenie_short])</f>
        <v>SOŠ OAS NB</v>
      </c>
      <c r="J5512" t="str">
        <f>_xlfn.XLOOKUP(Tabuľka9[[#This Row],[IČO]],Zlúčenie1[IČO],Zlúčenie1[cis_obce.okres_skratka])</f>
        <v>ZC</v>
      </c>
    </row>
    <row r="5513" spans="1:10" hidden="1" x14ac:dyDescent="0.25">
      <c r="A5513" t="s">
        <v>81</v>
      </c>
      <c r="B5513" t="s">
        <v>85</v>
      </c>
      <c r="C5513" t="s">
        <v>10</v>
      </c>
      <c r="D5513"/>
      <c r="E5513" s="8"/>
      <c r="F5513"/>
      <c r="G5513">
        <f>SUM(Tabuľka9[[#This Row],[Predpokladané spotrebované množstvo 07-12/2022]]*Tabuľka9[[#This Row],[Cena MJ S  DPH]])</f>
        <v>0</v>
      </c>
      <c r="H5513" s="1">
        <v>37956124</v>
      </c>
      <c r="I5513" t="str">
        <f>_xlfn.XLOOKUP(Tabuľka9[[#This Row],[IČO]],Zlúčenie1[IČO],Zlúčenie1[zariadenie_short])</f>
        <v>SOŠ OAS NB</v>
      </c>
      <c r="J5513" t="str">
        <f>_xlfn.XLOOKUP(Tabuľka9[[#This Row],[IČO]],Zlúčenie1[IČO],Zlúčenie1[cis_obce.okres_skratka])</f>
        <v>ZC</v>
      </c>
    </row>
    <row r="5514" spans="1:10" hidden="1" x14ac:dyDescent="0.25">
      <c r="A5514" t="s">
        <v>81</v>
      </c>
      <c r="B5514" t="s">
        <v>86</v>
      </c>
      <c r="C5514" t="s">
        <v>10</v>
      </c>
      <c r="D5514"/>
      <c r="E5514" s="8"/>
      <c r="F5514"/>
      <c r="G5514">
        <f>SUM(Tabuľka9[[#This Row],[Predpokladané spotrebované množstvo 07-12/2022]]*Tabuľka9[[#This Row],[Cena MJ S  DPH]])</f>
        <v>0</v>
      </c>
      <c r="H5514" s="1">
        <v>37956124</v>
      </c>
      <c r="I5514" t="str">
        <f>_xlfn.XLOOKUP(Tabuľka9[[#This Row],[IČO]],Zlúčenie1[IČO],Zlúčenie1[zariadenie_short])</f>
        <v>SOŠ OAS NB</v>
      </c>
      <c r="J5514" t="str">
        <f>_xlfn.XLOOKUP(Tabuľka9[[#This Row],[IČO]],Zlúčenie1[IČO],Zlúčenie1[cis_obce.okres_skratka])</f>
        <v>ZC</v>
      </c>
    </row>
    <row r="5515" spans="1:10" hidden="1" x14ac:dyDescent="0.25">
      <c r="A5515" t="s">
        <v>81</v>
      </c>
      <c r="B5515" t="s">
        <v>87</v>
      </c>
      <c r="C5515" t="s">
        <v>10</v>
      </c>
      <c r="D5515"/>
      <c r="E5515" s="8"/>
      <c r="F5515"/>
      <c r="G5515">
        <f>SUM(Tabuľka9[[#This Row],[Predpokladané spotrebované množstvo 07-12/2022]]*Tabuľka9[[#This Row],[Cena MJ S  DPH]])</f>
        <v>0</v>
      </c>
      <c r="H5515" s="1">
        <v>37956124</v>
      </c>
      <c r="I5515" t="str">
        <f>_xlfn.XLOOKUP(Tabuľka9[[#This Row],[IČO]],Zlúčenie1[IČO],Zlúčenie1[zariadenie_short])</f>
        <v>SOŠ OAS NB</v>
      </c>
      <c r="J5515" t="str">
        <f>_xlfn.XLOOKUP(Tabuľka9[[#This Row],[IČO]],Zlúčenie1[IČO],Zlúčenie1[cis_obce.okres_skratka])</f>
        <v>ZC</v>
      </c>
    </row>
    <row r="5516" spans="1:10" hidden="1" x14ac:dyDescent="0.25">
      <c r="A5516" t="s">
        <v>81</v>
      </c>
      <c r="B5516" t="s">
        <v>88</v>
      </c>
      <c r="C5516" t="s">
        <v>10</v>
      </c>
      <c r="D5516"/>
      <c r="E5516" s="8"/>
      <c r="F5516"/>
      <c r="G5516">
        <f>SUM(Tabuľka9[[#This Row],[Predpokladané spotrebované množstvo 07-12/2022]]*Tabuľka9[[#This Row],[Cena MJ S  DPH]])</f>
        <v>0</v>
      </c>
      <c r="H5516" s="1">
        <v>37956124</v>
      </c>
      <c r="I5516" t="str">
        <f>_xlfn.XLOOKUP(Tabuľka9[[#This Row],[IČO]],Zlúčenie1[IČO],Zlúčenie1[zariadenie_short])</f>
        <v>SOŠ OAS NB</v>
      </c>
      <c r="J5516" t="str">
        <f>_xlfn.XLOOKUP(Tabuľka9[[#This Row],[IČO]],Zlúčenie1[IČO],Zlúčenie1[cis_obce.okres_skratka])</f>
        <v>ZC</v>
      </c>
    </row>
    <row r="5517" spans="1:10" hidden="1" x14ac:dyDescent="0.25">
      <c r="A5517" t="s">
        <v>81</v>
      </c>
      <c r="B5517" t="s">
        <v>89</v>
      </c>
      <c r="C5517" t="s">
        <v>10</v>
      </c>
      <c r="D5517"/>
      <c r="E5517" s="8"/>
      <c r="F5517"/>
      <c r="G5517">
        <f>SUM(Tabuľka9[[#This Row],[Predpokladané spotrebované množstvo 07-12/2022]]*Tabuľka9[[#This Row],[Cena MJ S  DPH]])</f>
        <v>0</v>
      </c>
      <c r="H5517" s="1">
        <v>37956124</v>
      </c>
      <c r="I5517" t="str">
        <f>_xlfn.XLOOKUP(Tabuľka9[[#This Row],[IČO]],Zlúčenie1[IČO],Zlúčenie1[zariadenie_short])</f>
        <v>SOŠ OAS NB</v>
      </c>
      <c r="J5517" t="str">
        <f>_xlfn.XLOOKUP(Tabuľka9[[#This Row],[IČO]],Zlúčenie1[IČO],Zlúčenie1[cis_obce.okres_skratka])</f>
        <v>ZC</v>
      </c>
    </row>
    <row r="5518" spans="1:10" hidden="1" x14ac:dyDescent="0.25">
      <c r="A5518" t="s">
        <v>90</v>
      </c>
      <c r="B5518" t="s">
        <v>91</v>
      </c>
      <c r="C5518" t="s">
        <v>10</v>
      </c>
      <c r="D5518"/>
      <c r="E5518" s="8"/>
      <c r="F5518"/>
      <c r="G5518">
        <f>SUM(Tabuľka9[[#This Row],[Predpokladané spotrebované množstvo 07-12/2022]]*Tabuľka9[[#This Row],[Cena MJ S  DPH]])</f>
        <v>0</v>
      </c>
      <c r="H5518" s="1">
        <v>37956124</v>
      </c>
      <c r="I5518" t="str">
        <f>_xlfn.XLOOKUP(Tabuľka9[[#This Row],[IČO]],Zlúčenie1[IČO],Zlúčenie1[zariadenie_short])</f>
        <v>SOŠ OAS NB</v>
      </c>
      <c r="J5518" t="str">
        <f>_xlfn.XLOOKUP(Tabuľka9[[#This Row],[IČO]],Zlúčenie1[IČO],Zlúčenie1[cis_obce.okres_skratka])</f>
        <v>ZC</v>
      </c>
    </row>
    <row r="5519" spans="1:10" hidden="1" x14ac:dyDescent="0.25">
      <c r="A5519" t="s">
        <v>92</v>
      </c>
      <c r="B5519" t="s">
        <v>93</v>
      </c>
      <c r="C5519" t="s">
        <v>10</v>
      </c>
      <c r="D5519"/>
      <c r="E5519" s="8"/>
      <c r="F5519"/>
      <c r="G5519">
        <f>SUM(Tabuľka9[[#This Row],[Predpokladané spotrebované množstvo 07-12/2022]]*Tabuľka9[[#This Row],[Cena MJ S  DPH]])</f>
        <v>0</v>
      </c>
      <c r="H5519" s="1">
        <v>37956124</v>
      </c>
      <c r="I5519" t="str">
        <f>_xlfn.XLOOKUP(Tabuľka9[[#This Row],[IČO]],Zlúčenie1[IČO],Zlúčenie1[zariadenie_short])</f>
        <v>SOŠ OAS NB</v>
      </c>
      <c r="J5519" t="str">
        <f>_xlfn.XLOOKUP(Tabuľka9[[#This Row],[IČO]],Zlúčenie1[IČO],Zlúčenie1[cis_obce.okres_skratka])</f>
        <v>ZC</v>
      </c>
    </row>
    <row r="5520" spans="1:10" hidden="1" x14ac:dyDescent="0.25">
      <c r="A5520" t="s">
        <v>92</v>
      </c>
      <c r="B5520" t="s">
        <v>94</v>
      </c>
      <c r="C5520" t="s">
        <v>10</v>
      </c>
      <c r="D5520"/>
      <c r="E5520" s="8"/>
      <c r="F5520"/>
      <c r="G5520">
        <f>SUM(Tabuľka9[[#This Row],[Predpokladané spotrebované množstvo 07-12/2022]]*Tabuľka9[[#This Row],[Cena MJ S  DPH]])</f>
        <v>0</v>
      </c>
      <c r="H5520" s="1">
        <v>37956124</v>
      </c>
      <c r="I5520" t="str">
        <f>_xlfn.XLOOKUP(Tabuľka9[[#This Row],[IČO]],Zlúčenie1[IČO],Zlúčenie1[zariadenie_short])</f>
        <v>SOŠ OAS NB</v>
      </c>
      <c r="J5520" t="str">
        <f>_xlfn.XLOOKUP(Tabuľka9[[#This Row],[IČO]],Zlúčenie1[IČO],Zlúčenie1[cis_obce.okres_skratka])</f>
        <v>ZC</v>
      </c>
    </row>
    <row r="5521" spans="1:10" hidden="1" x14ac:dyDescent="0.25">
      <c r="A5521" t="s">
        <v>92</v>
      </c>
      <c r="B5521" t="s">
        <v>95</v>
      </c>
      <c r="C5521" t="s">
        <v>10</v>
      </c>
      <c r="D5521"/>
      <c r="E5521" s="8"/>
      <c r="F5521"/>
      <c r="G5521">
        <f>SUM(Tabuľka9[[#This Row],[Predpokladané spotrebované množstvo 07-12/2022]]*Tabuľka9[[#This Row],[Cena MJ S  DPH]])</f>
        <v>0</v>
      </c>
      <c r="H5521" s="1">
        <v>37956124</v>
      </c>
      <c r="I5521" t="str">
        <f>_xlfn.XLOOKUP(Tabuľka9[[#This Row],[IČO]],Zlúčenie1[IČO],Zlúčenie1[zariadenie_short])</f>
        <v>SOŠ OAS NB</v>
      </c>
      <c r="J5521" t="str">
        <f>_xlfn.XLOOKUP(Tabuľka9[[#This Row],[IČO]],Zlúčenie1[IČO],Zlúčenie1[cis_obce.okres_skratka])</f>
        <v>ZC</v>
      </c>
    </row>
    <row r="5522" spans="1:10" hidden="1" x14ac:dyDescent="0.25">
      <c r="A5522" t="s">
        <v>92</v>
      </c>
      <c r="B5522" t="s">
        <v>96</v>
      </c>
      <c r="C5522" t="s">
        <v>10</v>
      </c>
      <c r="D5522"/>
      <c r="E5522" s="8"/>
      <c r="F5522"/>
      <c r="G5522">
        <f>SUM(Tabuľka9[[#This Row],[Predpokladané spotrebované množstvo 07-12/2022]]*Tabuľka9[[#This Row],[Cena MJ S  DPH]])</f>
        <v>0</v>
      </c>
      <c r="H5522" s="1">
        <v>37956124</v>
      </c>
      <c r="I5522" t="str">
        <f>_xlfn.XLOOKUP(Tabuľka9[[#This Row],[IČO]],Zlúčenie1[IČO],Zlúčenie1[zariadenie_short])</f>
        <v>SOŠ OAS NB</v>
      </c>
      <c r="J5522" t="str">
        <f>_xlfn.XLOOKUP(Tabuľka9[[#This Row],[IČO]],Zlúčenie1[IČO],Zlúčenie1[cis_obce.okres_skratka])</f>
        <v>ZC</v>
      </c>
    </row>
    <row r="5523" spans="1:10" hidden="1" x14ac:dyDescent="0.25">
      <c r="A5523" t="s">
        <v>92</v>
      </c>
      <c r="B5523" t="s">
        <v>97</v>
      </c>
      <c r="C5523" t="s">
        <v>10</v>
      </c>
      <c r="D5523"/>
      <c r="E5523" s="8"/>
      <c r="F5523"/>
      <c r="G5523">
        <f>SUM(Tabuľka9[[#This Row],[Predpokladané spotrebované množstvo 07-12/2022]]*Tabuľka9[[#This Row],[Cena MJ S  DPH]])</f>
        <v>0</v>
      </c>
      <c r="H5523" s="1">
        <v>37956124</v>
      </c>
      <c r="I5523" t="str">
        <f>_xlfn.XLOOKUP(Tabuľka9[[#This Row],[IČO]],Zlúčenie1[IČO],Zlúčenie1[zariadenie_short])</f>
        <v>SOŠ OAS NB</v>
      </c>
      <c r="J5523" t="str">
        <f>_xlfn.XLOOKUP(Tabuľka9[[#This Row],[IČO]],Zlúčenie1[IČO],Zlúčenie1[cis_obce.okres_skratka])</f>
        <v>ZC</v>
      </c>
    </row>
    <row r="5524" spans="1:10" hidden="1" x14ac:dyDescent="0.25">
      <c r="A5524" t="s">
        <v>92</v>
      </c>
      <c r="B5524" t="s">
        <v>98</v>
      </c>
      <c r="C5524" t="s">
        <v>10</v>
      </c>
      <c r="D5524"/>
      <c r="E5524" s="8"/>
      <c r="F5524"/>
      <c r="G5524">
        <f>SUM(Tabuľka9[[#This Row],[Predpokladané spotrebované množstvo 07-12/2022]]*Tabuľka9[[#This Row],[Cena MJ S  DPH]])</f>
        <v>0</v>
      </c>
      <c r="H5524" s="1">
        <v>37956124</v>
      </c>
      <c r="I5524" t="str">
        <f>_xlfn.XLOOKUP(Tabuľka9[[#This Row],[IČO]],Zlúčenie1[IČO],Zlúčenie1[zariadenie_short])</f>
        <v>SOŠ OAS NB</v>
      </c>
      <c r="J5524" t="str">
        <f>_xlfn.XLOOKUP(Tabuľka9[[#This Row],[IČO]],Zlúčenie1[IČO],Zlúčenie1[cis_obce.okres_skratka])</f>
        <v>ZC</v>
      </c>
    </row>
    <row r="5525" spans="1:10" hidden="1" x14ac:dyDescent="0.25">
      <c r="A5525" t="s">
        <v>92</v>
      </c>
      <c r="B5525" t="s">
        <v>99</v>
      </c>
      <c r="C5525" t="s">
        <v>45</v>
      </c>
      <c r="D5525"/>
      <c r="E5525" s="8"/>
      <c r="F5525"/>
      <c r="G5525">
        <f>SUM(Tabuľka9[[#This Row],[Predpokladané spotrebované množstvo 07-12/2022]]*Tabuľka9[[#This Row],[Cena MJ S  DPH]])</f>
        <v>0</v>
      </c>
      <c r="H5525" s="1">
        <v>37956124</v>
      </c>
      <c r="I5525" t="str">
        <f>_xlfn.XLOOKUP(Tabuľka9[[#This Row],[IČO]],Zlúčenie1[IČO],Zlúčenie1[zariadenie_short])</f>
        <v>SOŠ OAS NB</v>
      </c>
      <c r="J5525" t="str">
        <f>_xlfn.XLOOKUP(Tabuľka9[[#This Row],[IČO]],Zlúčenie1[IČO],Zlúčenie1[cis_obce.okres_skratka])</f>
        <v>ZC</v>
      </c>
    </row>
    <row r="5526" spans="1:10" hidden="1" x14ac:dyDescent="0.25">
      <c r="A5526" t="s">
        <v>92</v>
      </c>
      <c r="B5526" t="s">
        <v>100</v>
      </c>
      <c r="C5526" t="s">
        <v>10</v>
      </c>
      <c r="D5526"/>
      <c r="E5526" s="8"/>
      <c r="F5526"/>
      <c r="G5526">
        <f>SUM(Tabuľka9[[#This Row],[Predpokladané spotrebované množstvo 07-12/2022]]*Tabuľka9[[#This Row],[Cena MJ S  DPH]])</f>
        <v>0</v>
      </c>
      <c r="H5526" s="1">
        <v>37956124</v>
      </c>
      <c r="I5526" t="str">
        <f>_xlfn.XLOOKUP(Tabuľka9[[#This Row],[IČO]],Zlúčenie1[IČO],Zlúčenie1[zariadenie_short])</f>
        <v>SOŠ OAS NB</v>
      </c>
      <c r="J5526" t="str">
        <f>_xlfn.XLOOKUP(Tabuľka9[[#This Row],[IČO]],Zlúčenie1[IČO],Zlúčenie1[cis_obce.okres_skratka])</f>
        <v>ZC</v>
      </c>
    </row>
    <row r="5527" spans="1:10" hidden="1" x14ac:dyDescent="0.25">
      <c r="A5527" t="s">
        <v>92</v>
      </c>
      <c r="B5527" t="s">
        <v>101</v>
      </c>
      <c r="C5527" t="s">
        <v>45</v>
      </c>
      <c r="D5527"/>
      <c r="E5527" s="8"/>
      <c r="F5527"/>
      <c r="G5527">
        <f>SUM(Tabuľka9[[#This Row],[Predpokladané spotrebované množstvo 07-12/2022]]*Tabuľka9[[#This Row],[Cena MJ S  DPH]])</f>
        <v>0</v>
      </c>
      <c r="H5527" s="1">
        <v>37956124</v>
      </c>
      <c r="I5527" t="str">
        <f>_xlfn.XLOOKUP(Tabuľka9[[#This Row],[IČO]],Zlúčenie1[IČO],Zlúčenie1[zariadenie_short])</f>
        <v>SOŠ OAS NB</v>
      </c>
      <c r="J5527" t="str">
        <f>_xlfn.XLOOKUP(Tabuľka9[[#This Row],[IČO]],Zlúčenie1[IČO],Zlúčenie1[cis_obce.okres_skratka])</f>
        <v>ZC</v>
      </c>
    </row>
    <row r="5528" spans="1:10" hidden="1" x14ac:dyDescent="0.25">
      <c r="A5528" t="s">
        <v>92</v>
      </c>
      <c r="B5528" t="s">
        <v>102</v>
      </c>
      <c r="C5528" t="s">
        <v>10</v>
      </c>
      <c r="D5528"/>
      <c r="E5528" s="8"/>
      <c r="F5528"/>
      <c r="G5528">
        <f>SUM(Tabuľka9[[#This Row],[Predpokladané spotrebované množstvo 07-12/2022]]*Tabuľka9[[#This Row],[Cena MJ S  DPH]])</f>
        <v>0</v>
      </c>
      <c r="H5528" s="1">
        <v>37956124</v>
      </c>
      <c r="I5528" t="str">
        <f>_xlfn.XLOOKUP(Tabuľka9[[#This Row],[IČO]],Zlúčenie1[IČO],Zlúčenie1[zariadenie_short])</f>
        <v>SOŠ OAS NB</v>
      </c>
      <c r="J5528" t="str">
        <f>_xlfn.XLOOKUP(Tabuľka9[[#This Row],[IČO]],Zlúčenie1[IČO],Zlúčenie1[cis_obce.okres_skratka])</f>
        <v>ZC</v>
      </c>
    </row>
    <row r="5529" spans="1:10" hidden="1" x14ac:dyDescent="0.25">
      <c r="A5529" t="s">
        <v>92</v>
      </c>
      <c r="B5529" t="s">
        <v>103</v>
      </c>
      <c r="C5529" t="s">
        <v>10</v>
      </c>
      <c r="D5529"/>
      <c r="E5529" s="8"/>
      <c r="F5529"/>
      <c r="G5529">
        <f>SUM(Tabuľka9[[#This Row],[Predpokladané spotrebované množstvo 07-12/2022]]*Tabuľka9[[#This Row],[Cena MJ S  DPH]])</f>
        <v>0</v>
      </c>
      <c r="H5529" s="1">
        <v>37956124</v>
      </c>
      <c r="I5529" t="str">
        <f>_xlfn.XLOOKUP(Tabuľka9[[#This Row],[IČO]],Zlúčenie1[IČO],Zlúčenie1[zariadenie_short])</f>
        <v>SOŠ OAS NB</v>
      </c>
      <c r="J5529" t="str">
        <f>_xlfn.XLOOKUP(Tabuľka9[[#This Row],[IČO]],Zlúčenie1[IČO],Zlúčenie1[cis_obce.okres_skratka])</f>
        <v>ZC</v>
      </c>
    </row>
    <row r="5530" spans="1:10" hidden="1" x14ac:dyDescent="0.25">
      <c r="A5530" t="s">
        <v>90</v>
      </c>
      <c r="B5530" t="s">
        <v>104</v>
      </c>
      <c r="C5530" t="s">
        <v>45</v>
      </c>
      <c r="D5530"/>
      <c r="E5530" s="8"/>
      <c r="F5530"/>
      <c r="G5530">
        <f>SUM(Tabuľka9[[#This Row],[Predpokladané spotrebované množstvo 07-12/2022]]*Tabuľka9[[#This Row],[Cena MJ S  DPH]])</f>
        <v>0</v>
      </c>
      <c r="H5530" s="1">
        <v>37956124</v>
      </c>
      <c r="I5530" t="str">
        <f>_xlfn.XLOOKUP(Tabuľka9[[#This Row],[IČO]],Zlúčenie1[IČO],Zlúčenie1[zariadenie_short])</f>
        <v>SOŠ OAS NB</v>
      </c>
      <c r="J5530" t="str">
        <f>_xlfn.XLOOKUP(Tabuľka9[[#This Row],[IČO]],Zlúčenie1[IČO],Zlúčenie1[cis_obce.okres_skratka])</f>
        <v>ZC</v>
      </c>
    </row>
    <row r="5531" spans="1:10" hidden="1" x14ac:dyDescent="0.25">
      <c r="A5531" t="s">
        <v>92</v>
      </c>
      <c r="B5531" t="s">
        <v>105</v>
      </c>
      <c r="C5531" t="s">
        <v>10</v>
      </c>
      <c r="D5531"/>
      <c r="E5531" s="8"/>
      <c r="F5531"/>
      <c r="G5531">
        <f>SUM(Tabuľka9[[#This Row],[Predpokladané spotrebované množstvo 07-12/2022]]*Tabuľka9[[#This Row],[Cena MJ S  DPH]])</f>
        <v>0</v>
      </c>
      <c r="H5531" s="1">
        <v>37956124</v>
      </c>
      <c r="I5531" t="str">
        <f>_xlfn.XLOOKUP(Tabuľka9[[#This Row],[IČO]],Zlúčenie1[IČO],Zlúčenie1[zariadenie_short])</f>
        <v>SOŠ OAS NB</v>
      </c>
      <c r="J5531" t="str">
        <f>_xlfn.XLOOKUP(Tabuľka9[[#This Row],[IČO]],Zlúčenie1[IČO],Zlúčenie1[cis_obce.okres_skratka])</f>
        <v>ZC</v>
      </c>
    </row>
    <row r="5532" spans="1:10" hidden="1" x14ac:dyDescent="0.25">
      <c r="A5532" t="s">
        <v>92</v>
      </c>
      <c r="B5532" t="s">
        <v>106</v>
      </c>
      <c r="C5532" t="s">
        <v>10</v>
      </c>
      <c r="D5532"/>
      <c r="E5532" s="8"/>
      <c r="F5532"/>
      <c r="G5532">
        <f>SUM(Tabuľka9[[#This Row],[Predpokladané spotrebované množstvo 07-12/2022]]*Tabuľka9[[#This Row],[Cena MJ S  DPH]])</f>
        <v>0</v>
      </c>
      <c r="H5532" s="1">
        <v>37956124</v>
      </c>
      <c r="I5532" t="str">
        <f>_xlfn.XLOOKUP(Tabuľka9[[#This Row],[IČO]],Zlúčenie1[IČO],Zlúčenie1[zariadenie_short])</f>
        <v>SOŠ OAS NB</v>
      </c>
      <c r="J5532" t="str">
        <f>_xlfn.XLOOKUP(Tabuľka9[[#This Row],[IČO]],Zlúčenie1[IČO],Zlúčenie1[cis_obce.okres_skratka])</f>
        <v>ZC</v>
      </c>
    </row>
    <row r="5533" spans="1:10" hidden="1" x14ac:dyDescent="0.25">
      <c r="A5533" t="s">
        <v>92</v>
      </c>
      <c r="B5533" t="s">
        <v>107</v>
      </c>
      <c r="C5533" t="s">
        <v>10</v>
      </c>
      <c r="D5533"/>
      <c r="E5533" s="8"/>
      <c r="F5533"/>
      <c r="G5533">
        <f>SUM(Tabuľka9[[#This Row],[Predpokladané spotrebované množstvo 07-12/2022]]*Tabuľka9[[#This Row],[Cena MJ S  DPH]])</f>
        <v>0</v>
      </c>
      <c r="H5533" s="1">
        <v>37956124</v>
      </c>
      <c r="I5533" t="str">
        <f>_xlfn.XLOOKUP(Tabuľka9[[#This Row],[IČO]],Zlúčenie1[IČO],Zlúčenie1[zariadenie_short])</f>
        <v>SOŠ OAS NB</v>
      </c>
      <c r="J5533" t="str">
        <f>_xlfn.XLOOKUP(Tabuľka9[[#This Row],[IČO]],Zlúčenie1[IČO],Zlúčenie1[cis_obce.okres_skratka])</f>
        <v>ZC</v>
      </c>
    </row>
    <row r="5534" spans="1:10" hidden="1" x14ac:dyDescent="0.25">
      <c r="A5534" t="s">
        <v>92</v>
      </c>
      <c r="B5534" t="s">
        <v>108</v>
      </c>
      <c r="C5534" t="s">
        <v>10</v>
      </c>
      <c r="D5534"/>
      <c r="E5534" s="8"/>
      <c r="F5534"/>
      <c r="G5534">
        <f>SUM(Tabuľka9[[#This Row],[Predpokladané spotrebované množstvo 07-12/2022]]*Tabuľka9[[#This Row],[Cena MJ S  DPH]])</f>
        <v>0</v>
      </c>
      <c r="H5534" s="1">
        <v>37956124</v>
      </c>
      <c r="I5534" t="str">
        <f>_xlfn.XLOOKUP(Tabuľka9[[#This Row],[IČO]],Zlúčenie1[IČO],Zlúčenie1[zariadenie_short])</f>
        <v>SOŠ OAS NB</v>
      </c>
      <c r="J5534" t="str">
        <f>_xlfn.XLOOKUP(Tabuľka9[[#This Row],[IČO]],Zlúčenie1[IČO],Zlúčenie1[cis_obce.okres_skratka])</f>
        <v>ZC</v>
      </c>
    </row>
    <row r="5535" spans="1:10" hidden="1" x14ac:dyDescent="0.25">
      <c r="A5535" t="s">
        <v>92</v>
      </c>
      <c r="B5535" t="s">
        <v>109</v>
      </c>
      <c r="C5535" t="s">
        <v>45</v>
      </c>
      <c r="D5535"/>
      <c r="E5535" s="8"/>
      <c r="F5535"/>
      <c r="G5535">
        <f>SUM(Tabuľka9[[#This Row],[Predpokladané spotrebované množstvo 07-12/2022]]*Tabuľka9[[#This Row],[Cena MJ S  DPH]])</f>
        <v>0</v>
      </c>
      <c r="H5535" s="1">
        <v>37956124</v>
      </c>
      <c r="I5535" t="str">
        <f>_xlfn.XLOOKUP(Tabuľka9[[#This Row],[IČO]],Zlúčenie1[IČO],Zlúčenie1[zariadenie_short])</f>
        <v>SOŠ OAS NB</v>
      </c>
      <c r="J5535" t="str">
        <f>_xlfn.XLOOKUP(Tabuľka9[[#This Row],[IČO]],Zlúčenie1[IČO],Zlúčenie1[cis_obce.okres_skratka])</f>
        <v>ZC</v>
      </c>
    </row>
    <row r="5536" spans="1:10" hidden="1" x14ac:dyDescent="0.25">
      <c r="A5536" t="s">
        <v>92</v>
      </c>
      <c r="B5536" t="s">
        <v>110</v>
      </c>
      <c r="C5536" t="s">
        <v>10</v>
      </c>
      <c r="D5536"/>
      <c r="E5536" s="8"/>
      <c r="F5536"/>
      <c r="G5536">
        <f>SUM(Tabuľka9[[#This Row],[Predpokladané spotrebované množstvo 07-12/2022]]*Tabuľka9[[#This Row],[Cena MJ S  DPH]])</f>
        <v>0</v>
      </c>
      <c r="H5536" s="1">
        <v>37956124</v>
      </c>
      <c r="I5536" t="str">
        <f>_xlfn.XLOOKUP(Tabuľka9[[#This Row],[IČO]],Zlúčenie1[IČO],Zlúčenie1[zariadenie_short])</f>
        <v>SOŠ OAS NB</v>
      </c>
      <c r="J5536" t="str">
        <f>_xlfn.XLOOKUP(Tabuľka9[[#This Row],[IČO]],Zlúčenie1[IČO],Zlúčenie1[cis_obce.okres_skratka])</f>
        <v>ZC</v>
      </c>
    </row>
    <row r="5537" spans="1:10" hidden="1" x14ac:dyDescent="0.25">
      <c r="A5537" t="s">
        <v>92</v>
      </c>
      <c r="B5537" t="s">
        <v>111</v>
      </c>
      <c r="C5537" t="s">
        <v>10</v>
      </c>
      <c r="D5537"/>
      <c r="E5537" s="8"/>
      <c r="F5537"/>
      <c r="G5537">
        <f>SUM(Tabuľka9[[#This Row],[Predpokladané spotrebované množstvo 07-12/2022]]*Tabuľka9[[#This Row],[Cena MJ S  DPH]])</f>
        <v>0</v>
      </c>
      <c r="H5537" s="1">
        <v>37956124</v>
      </c>
      <c r="I5537" t="str">
        <f>_xlfn.XLOOKUP(Tabuľka9[[#This Row],[IČO]],Zlúčenie1[IČO],Zlúčenie1[zariadenie_short])</f>
        <v>SOŠ OAS NB</v>
      </c>
      <c r="J5537" t="str">
        <f>_xlfn.XLOOKUP(Tabuľka9[[#This Row],[IČO]],Zlúčenie1[IČO],Zlúčenie1[cis_obce.okres_skratka])</f>
        <v>ZC</v>
      </c>
    </row>
    <row r="5538" spans="1:10" hidden="1" x14ac:dyDescent="0.25">
      <c r="A5538" t="s">
        <v>92</v>
      </c>
      <c r="B5538" t="s">
        <v>112</v>
      </c>
      <c r="C5538" t="s">
        <v>10</v>
      </c>
      <c r="D5538"/>
      <c r="E5538" s="8"/>
      <c r="F5538"/>
      <c r="G5538">
        <f>SUM(Tabuľka9[[#This Row],[Predpokladané spotrebované množstvo 07-12/2022]]*Tabuľka9[[#This Row],[Cena MJ S  DPH]])</f>
        <v>0</v>
      </c>
      <c r="H5538" s="1">
        <v>37956124</v>
      </c>
      <c r="I5538" t="str">
        <f>_xlfn.XLOOKUP(Tabuľka9[[#This Row],[IČO]],Zlúčenie1[IČO],Zlúčenie1[zariadenie_short])</f>
        <v>SOŠ OAS NB</v>
      </c>
      <c r="J5538" t="str">
        <f>_xlfn.XLOOKUP(Tabuľka9[[#This Row],[IČO]],Zlúčenie1[IČO],Zlúčenie1[cis_obce.okres_skratka])</f>
        <v>ZC</v>
      </c>
    </row>
    <row r="5539" spans="1:10" hidden="1" x14ac:dyDescent="0.25">
      <c r="A5539" t="s">
        <v>92</v>
      </c>
      <c r="B5539" t="s">
        <v>113</v>
      </c>
      <c r="C5539" t="s">
        <v>10</v>
      </c>
      <c r="D5539"/>
      <c r="E5539" s="8"/>
      <c r="F5539"/>
      <c r="G5539">
        <f>SUM(Tabuľka9[[#This Row],[Predpokladané spotrebované množstvo 07-12/2022]]*Tabuľka9[[#This Row],[Cena MJ S  DPH]])</f>
        <v>0</v>
      </c>
      <c r="H5539" s="1">
        <v>37956124</v>
      </c>
      <c r="I5539" t="str">
        <f>_xlfn.XLOOKUP(Tabuľka9[[#This Row],[IČO]],Zlúčenie1[IČO],Zlúčenie1[zariadenie_short])</f>
        <v>SOŠ OAS NB</v>
      </c>
      <c r="J5539" t="str">
        <f>_xlfn.XLOOKUP(Tabuľka9[[#This Row],[IČO]],Zlúčenie1[IČO],Zlúčenie1[cis_obce.okres_skratka])</f>
        <v>ZC</v>
      </c>
    </row>
    <row r="5540" spans="1:10" hidden="1" x14ac:dyDescent="0.25">
      <c r="A5540" t="s">
        <v>81</v>
      </c>
      <c r="B5540" t="s">
        <v>114</v>
      </c>
      <c r="C5540" t="s">
        <v>10</v>
      </c>
      <c r="D5540"/>
      <c r="E5540" s="8"/>
      <c r="F5540"/>
      <c r="G5540">
        <f>SUM(Tabuľka9[[#This Row],[Predpokladané spotrebované množstvo 07-12/2022]]*Tabuľka9[[#This Row],[Cena MJ S  DPH]])</f>
        <v>0</v>
      </c>
      <c r="H5540" s="1">
        <v>37956124</v>
      </c>
      <c r="I5540" t="str">
        <f>_xlfn.XLOOKUP(Tabuľka9[[#This Row],[IČO]],Zlúčenie1[IČO],Zlúčenie1[zariadenie_short])</f>
        <v>SOŠ OAS NB</v>
      </c>
      <c r="J5540" t="str">
        <f>_xlfn.XLOOKUP(Tabuľka9[[#This Row],[IČO]],Zlúčenie1[IČO],Zlúčenie1[cis_obce.okres_skratka])</f>
        <v>ZC</v>
      </c>
    </row>
    <row r="5541" spans="1:10" hidden="1" x14ac:dyDescent="0.25">
      <c r="A5541" t="s">
        <v>81</v>
      </c>
      <c r="B5541" t="s">
        <v>115</v>
      </c>
      <c r="C5541" t="s">
        <v>10</v>
      </c>
      <c r="D5541"/>
      <c r="E5541" s="8"/>
      <c r="F5541"/>
      <c r="G5541">
        <f>SUM(Tabuľka9[[#This Row],[Predpokladané spotrebované množstvo 07-12/2022]]*Tabuľka9[[#This Row],[Cena MJ S  DPH]])</f>
        <v>0</v>
      </c>
      <c r="H5541" s="1">
        <v>37956124</v>
      </c>
      <c r="I5541" t="str">
        <f>_xlfn.XLOOKUP(Tabuľka9[[#This Row],[IČO]],Zlúčenie1[IČO],Zlúčenie1[zariadenie_short])</f>
        <v>SOŠ OAS NB</v>
      </c>
      <c r="J5541" t="str">
        <f>_xlfn.XLOOKUP(Tabuľka9[[#This Row],[IČO]],Zlúčenie1[IČO],Zlúčenie1[cis_obce.okres_skratka])</f>
        <v>ZC</v>
      </c>
    </row>
    <row r="5542" spans="1:10" hidden="1" x14ac:dyDescent="0.25">
      <c r="A5542" t="s">
        <v>81</v>
      </c>
      <c r="B5542" t="s">
        <v>116</v>
      </c>
      <c r="C5542" t="s">
        <v>10</v>
      </c>
      <c r="D5542"/>
      <c r="E5542" s="8"/>
      <c r="F5542"/>
      <c r="G5542">
        <f>SUM(Tabuľka9[[#This Row],[Predpokladané spotrebované množstvo 07-12/2022]]*Tabuľka9[[#This Row],[Cena MJ S  DPH]])</f>
        <v>0</v>
      </c>
      <c r="H5542" s="1">
        <v>37956124</v>
      </c>
      <c r="I5542" t="str">
        <f>_xlfn.XLOOKUP(Tabuľka9[[#This Row],[IČO]],Zlúčenie1[IČO],Zlúčenie1[zariadenie_short])</f>
        <v>SOŠ OAS NB</v>
      </c>
      <c r="J5542" t="str">
        <f>_xlfn.XLOOKUP(Tabuľka9[[#This Row],[IČO]],Zlúčenie1[IČO],Zlúčenie1[cis_obce.okres_skratka])</f>
        <v>ZC</v>
      </c>
    </row>
    <row r="5543" spans="1:10" hidden="1" x14ac:dyDescent="0.25">
      <c r="A5543" t="s">
        <v>81</v>
      </c>
      <c r="B5543" t="s">
        <v>117</v>
      </c>
      <c r="C5543" t="s">
        <v>10</v>
      </c>
      <c r="D5543"/>
      <c r="E5543" s="8"/>
      <c r="F5543"/>
      <c r="G5543">
        <f>SUM(Tabuľka9[[#This Row],[Predpokladané spotrebované množstvo 07-12/2022]]*Tabuľka9[[#This Row],[Cena MJ S  DPH]])</f>
        <v>0</v>
      </c>
      <c r="H5543" s="1">
        <v>37956124</v>
      </c>
      <c r="I5543" t="str">
        <f>_xlfn.XLOOKUP(Tabuľka9[[#This Row],[IČO]],Zlúčenie1[IČO],Zlúčenie1[zariadenie_short])</f>
        <v>SOŠ OAS NB</v>
      </c>
      <c r="J5543" t="str">
        <f>_xlfn.XLOOKUP(Tabuľka9[[#This Row],[IČO]],Zlúčenie1[IČO],Zlúčenie1[cis_obce.okres_skratka])</f>
        <v>ZC</v>
      </c>
    </row>
    <row r="5544" spans="1:10" hidden="1" x14ac:dyDescent="0.25">
      <c r="A5544" t="s">
        <v>81</v>
      </c>
      <c r="B5544" t="s">
        <v>118</v>
      </c>
      <c r="C5544" t="s">
        <v>10</v>
      </c>
      <c r="D5544"/>
      <c r="E5544" s="8"/>
      <c r="F5544"/>
      <c r="G5544">
        <f>SUM(Tabuľka9[[#This Row],[Predpokladané spotrebované množstvo 07-12/2022]]*Tabuľka9[[#This Row],[Cena MJ S  DPH]])</f>
        <v>0</v>
      </c>
      <c r="H5544" s="1">
        <v>37956124</v>
      </c>
      <c r="I5544" t="str">
        <f>_xlfn.XLOOKUP(Tabuľka9[[#This Row],[IČO]],Zlúčenie1[IČO],Zlúčenie1[zariadenie_short])</f>
        <v>SOŠ OAS NB</v>
      </c>
      <c r="J5544" t="str">
        <f>_xlfn.XLOOKUP(Tabuľka9[[#This Row],[IČO]],Zlúčenie1[IČO],Zlúčenie1[cis_obce.okres_skratka])</f>
        <v>ZC</v>
      </c>
    </row>
    <row r="5545" spans="1:10" hidden="1" x14ac:dyDescent="0.25">
      <c r="A5545" t="s">
        <v>81</v>
      </c>
      <c r="B5545" t="s">
        <v>119</v>
      </c>
      <c r="C5545" t="s">
        <v>10</v>
      </c>
      <c r="D5545"/>
      <c r="E5545" s="8"/>
      <c r="F5545"/>
      <c r="G5545">
        <f>SUM(Tabuľka9[[#This Row],[Predpokladané spotrebované množstvo 07-12/2022]]*Tabuľka9[[#This Row],[Cena MJ S  DPH]])</f>
        <v>0</v>
      </c>
      <c r="H5545" s="1">
        <v>37956124</v>
      </c>
      <c r="I5545" t="str">
        <f>_xlfn.XLOOKUP(Tabuľka9[[#This Row],[IČO]],Zlúčenie1[IČO],Zlúčenie1[zariadenie_short])</f>
        <v>SOŠ OAS NB</v>
      </c>
      <c r="J5545" t="str">
        <f>_xlfn.XLOOKUP(Tabuľka9[[#This Row],[IČO]],Zlúčenie1[IČO],Zlúčenie1[cis_obce.okres_skratka])</f>
        <v>ZC</v>
      </c>
    </row>
    <row r="5546" spans="1:10" hidden="1" x14ac:dyDescent="0.25">
      <c r="A5546" t="s">
        <v>81</v>
      </c>
      <c r="B5546" t="s">
        <v>120</v>
      </c>
      <c r="C5546" t="s">
        <v>10</v>
      </c>
      <c r="D5546"/>
      <c r="E5546" s="8"/>
      <c r="F5546"/>
      <c r="G5546">
        <f>SUM(Tabuľka9[[#This Row],[Predpokladané spotrebované množstvo 07-12/2022]]*Tabuľka9[[#This Row],[Cena MJ S  DPH]])</f>
        <v>0</v>
      </c>
      <c r="H5546" s="1">
        <v>37956124</v>
      </c>
      <c r="I5546" t="str">
        <f>_xlfn.XLOOKUP(Tabuľka9[[#This Row],[IČO]],Zlúčenie1[IČO],Zlúčenie1[zariadenie_short])</f>
        <v>SOŠ OAS NB</v>
      </c>
      <c r="J5546" t="str">
        <f>_xlfn.XLOOKUP(Tabuľka9[[#This Row],[IČO]],Zlúčenie1[IČO],Zlúčenie1[cis_obce.okres_skratka])</f>
        <v>ZC</v>
      </c>
    </row>
    <row r="5547" spans="1:10" hidden="1" x14ac:dyDescent="0.25">
      <c r="A5547" t="s">
        <v>81</v>
      </c>
      <c r="B5547" t="s">
        <v>121</v>
      </c>
      <c r="C5547" t="s">
        <v>10</v>
      </c>
      <c r="D5547"/>
      <c r="E5547" s="8"/>
      <c r="F5547"/>
      <c r="G5547">
        <f>SUM(Tabuľka9[[#This Row],[Predpokladané spotrebované množstvo 07-12/2022]]*Tabuľka9[[#This Row],[Cena MJ S  DPH]])</f>
        <v>0</v>
      </c>
      <c r="H5547" s="1">
        <v>37956124</v>
      </c>
      <c r="I5547" t="str">
        <f>_xlfn.XLOOKUP(Tabuľka9[[#This Row],[IČO]],Zlúčenie1[IČO],Zlúčenie1[zariadenie_short])</f>
        <v>SOŠ OAS NB</v>
      </c>
      <c r="J5547" t="str">
        <f>_xlfn.XLOOKUP(Tabuľka9[[#This Row],[IČO]],Zlúčenie1[IČO],Zlúčenie1[cis_obce.okres_skratka])</f>
        <v>ZC</v>
      </c>
    </row>
    <row r="5548" spans="1:10" hidden="1" x14ac:dyDescent="0.25">
      <c r="A5548" t="s">
        <v>122</v>
      </c>
      <c r="B5548" t="s">
        <v>123</v>
      </c>
      <c r="C5548" t="s">
        <v>10</v>
      </c>
      <c r="D5548"/>
      <c r="E5548" s="8"/>
      <c r="F5548"/>
      <c r="G5548">
        <f>SUM(Tabuľka9[[#This Row],[Predpokladané spotrebované množstvo 07-12/2022]]*Tabuľka9[[#This Row],[Cena MJ S  DPH]])</f>
        <v>0</v>
      </c>
      <c r="H5548" s="1">
        <v>37956124</v>
      </c>
      <c r="I5548" t="str">
        <f>_xlfn.XLOOKUP(Tabuľka9[[#This Row],[IČO]],Zlúčenie1[IČO],Zlúčenie1[zariadenie_short])</f>
        <v>SOŠ OAS NB</v>
      </c>
      <c r="J5548" t="str">
        <f>_xlfn.XLOOKUP(Tabuľka9[[#This Row],[IČO]],Zlúčenie1[IČO],Zlúčenie1[cis_obce.okres_skratka])</f>
        <v>ZC</v>
      </c>
    </row>
    <row r="5549" spans="1:10" hidden="1" x14ac:dyDescent="0.25">
      <c r="A5549" t="s">
        <v>122</v>
      </c>
      <c r="B5549" t="s">
        <v>124</v>
      </c>
      <c r="C5549" t="s">
        <v>10</v>
      </c>
      <c r="D5549"/>
      <c r="E5549" s="8"/>
      <c r="F5549"/>
      <c r="G5549">
        <f>SUM(Tabuľka9[[#This Row],[Predpokladané spotrebované množstvo 07-12/2022]]*Tabuľka9[[#This Row],[Cena MJ S  DPH]])</f>
        <v>0</v>
      </c>
      <c r="H5549" s="1">
        <v>37956124</v>
      </c>
      <c r="I5549" t="str">
        <f>_xlfn.XLOOKUP(Tabuľka9[[#This Row],[IČO]],Zlúčenie1[IČO],Zlúčenie1[zariadenie_short])</f>
        <v>SOŠ OAS NB</v>
      </c>
      <c r="J5549" t="str">
        <f>_xlfn.XLOOKUP(Tabuľka9[[#This Row],[IČO]],Zlúčenie1[IČO],Zlúčenie1[cis_obce.okres_skratka])</f>
        <v>ZC</v>
      </c>
    </row>
    <row r="5550" spans="1:10" hidden="1" x14ac:dyDescent="0.25">
      <c r="A5550" t="s">
        <v>122</v>
      </c>
      <c r="B5550" t="s">
        <v>125</v>
      </c>
      <c r="C5550" t="s">
        <v>10</v>
      </c>
      <c r="D5550"/>
      <c r="E5550" s="8"/>
      <c r="F5550"/>
      <c r="G5550">
        <f>SUM(Tabuľka9[[#This Row],[Predpokladané spotrebované množstvo 07-12/2022]]*Tabuľka9[[#This Row],[Cena MJ S  DPH]])</f>
        <v>0</v>
      </c>
      <c r="H5550" s="1">
        <v>37956124</v>
      </c>
      <c r="I5550" t="str">
        <f>_xlfn.XLOOKUP(Tabuľka9[[#This Row],[IČO]],Zlúčenie1[IČO],Zlúčenie1[zariadenie_short])</f>
        <v>SOŠ OAS NB</v>
      </c>
      <c r="J5550" t="str">
        <f>_xlfn.XLOOKUP(Tabuľka9[[#This Row],[IČO]],Zlúčenie1[IČO],Zlúčenie1[cis_obce.okres_skratka])</f>
        <v>ZC</v>
      </c>
    </row>
    <row r="5551" spans="1:10" hidden="1" x14ac:dyDescent="0.25">
      <c r="A5551" t="s">
        <v>122</v>
      </c>
      <c r="B5551" t="s">
        <v>127</v>
      </c>
      <c r="C5551" t="s">
        <v>10</v>
      </c>
      <c r="D5551"/>
      <c r="E5551" s="8"/>
      <c r="F5551"/>
      <c r="G5551">
        <f>SUM(Tabuľka9[[#This Row],[Predpokladané spotrebované množstvo 07-12/2022]]*Tabuľka9[[#This Row],[Cena MJ S  DPH]])</f>
        <v>0</v>
      </c>
      <c r="H5551" s="1">
        <v>37956124</v>
      </c>
      <c r="I5551" t="str">
        <f>_xlfn.XLOOKUP(Tabuľka9[[#This Row],[IČO]],Zlúčenie1[IČO],Zlúčenie1[zariadenie_short])</f>
        <v>SOŠ OAS NB</v>
      </c>
      <c r="J5551" t="str">
        <f>_xlfn.XLOOKUP(Tabuľka9[[#This Row],[IČO]],Zlúčenie1[IČO],Zlúčenie1[cis_obce.okres_skratka])</f>
        <v>ZC</v>
      </c>
    </row>
    <row r="5552" spans="1:10" hidden="1" x14ac:dyDescent="0.25">
      <c r="A5552" t="s">
        <v>122</v>
      </c>
      <c r="B5552" t="s">
        <v>128</v>
      </c>
      <c r="C5552" t="s">
        <v>10</v>
      </c>
      <c r="D5552"/>
      <c r="E5552" s="8"/>
      <c r="F5552"/>
      <c r="G5552">
        <f>SUM(Tabuľka9[[#This Row],[Predpokladané spotrebované množstvo 07-12/2022]]*Tabuľka9[[#This Row],[Cena MJ S  DPH]])</f>
        <v>0</v>
      </c>
      <c r="H5552" s="1">
        <v>37956124</v>
      </c>
      <c r="I5552" t="str">
        <f>_xlfn.XLOOKUP(Tabuľka9[[#This Row],[IČO]],Zlúčenie1[IČO],Zlúčenie1[zariadenie_short])</f>
        <v>SOŠ OAS NB</v>
      </c>
      <c r="J5552" t="str">
        <f>_xlfn.XLOOKUP(Tabuľka9[[#This Row],[IČO]],Zlúčenie1[IČO],Zlúčenie1[cis_obce.okres_skratka])</f>
        <v>ZC</v>
      </c>
    </row>
    <row r="5553" spans="1:10" hidden="1" x14ac:dyDescent="0.25">
      <c r="A5553" t="s">
        <v>122</v>
      </c>
      <c r="B5553" t="s">
        <v>129</v>
      </c>
      <c r="C5553" t="s">
        <v>10</v>
      </c>
      <c r="D5553"/>
      <c r="E5553" s="8"/>
      <c r="F5553"/>
      <c r="G5553">
        <f>SUM(Tabuľka9[[#This Row],[Predpokladané spotrebované množstvo 07-12/2022]]*Tabuľka9[[#This Row],[Cena MJ S  DPH]])</f>
        <v>0</v>
      </c>
      <c r="H5553" s="1">
        <v>37956124</v>
      </c>
      <c r="I5553" t="str">
        <f>_xlfn.XLOOKUP(Tabuľka9[[#This Row],[IČO]],Zlúčenie1[IČO],Zlúčenie1[zariadenie_short])</f>
        <v>SOŠ OAS NB</v>
      </c>
      <c r="J5553" t="str">
        <f>_xlfn.XLOOKUP(Tabuľka9[[#This Row],[IČO]],Zlúčenie1[IČO],Zlúčenie1[cis_obce.okres_skratka])</f>
        <v>ZC</v>
      </c>
    </row>
    <row r="5554" spans="1:10" hidden="1" x14ac:dyDescent="0.25">
      <c r="A5554" t="s">
        <v>122</v>
      </c>
      <c r="B5554" t="s">
        <v>130</v>
      </c>
      <c r="C5554" t="s">
        <v>10</v>
      </c>
      <c r="D5554"/>
      <c r="E5554" s="8"/>
      <c r="F5554"/>
      <c r="G5554">
        <f>SUM(Tabuľka9[[#This Row],[Predpokladané spotrebované množstvo 07-12/2022]]*Tabuľka9[[#This Row],[Cena MJ S  DPH]])</f>
        <v>0</v>
      </c>
      <c r="H5554" s="1">
        <v>37956124</v>
      </c>
      <c r="I5554" t="str">
        <f>_xlfn.XLOOKUP(Tabuľka9[[#This Row],[IČO]],Zlúčenie1[IČO],Zlúčenie1[zariadenie_short])</f>
        <v>SOŠ OAS NB</v>
      </c>
      <c r="J5554" t="str">
        <f>_xlfn.XLOOKUP(Tabuľka9[[#This Row],[IČO]],Zlúčenie1[IČO],Zlúčenie1[cis_obce.okres_skratka])</f>
        <v>ZC</v>
      </c>
    </row>
    <row r="5555" spans="1:10" hidden="1" x14ac:dyDescent="0.25">
      <c r="A5555" t="s">
        <v>122</v>
      </c>
      <c r="B5555" t="s">
        <v>131</v>
      </c>
      <c r="C5555" t="s">
        <v>10</v>
      </c>
      <c r="D5555"/>
      <c r="E5555" s="8"/>
      <c r="F5555"/>
      <c r="G5555">
        <f>SUM(Tabuľka9[[#This Row],[Predpokladané spotrebované množstvo 07-12/2022]]*Tabuľka9[[#This Row],[Cena MJ S  DPH]])</f>
        <v>0</v>
      </c>
      <c r="H5555" s="1">
        <v>37956124</v>
      </c>
      <c r="I5555" t="str">
        <f>_xlfn.XLOOKUP(Tabuľka9[[#This Row],[IČO]],Zlúčenie1[IČO],Zlúčenie1[zariadenie_short])</f>
        <v>SOŠ OAS NB</v>
      </c>
      <c r="J5555" t="str">
        <f>_xlfn.XLOOKUP(Tabuľka9[[#This Row],[IČO]],Zlúčenie1[IČO],Zlúčenie1[cis_obce.okres_skratka])</f>
        <v>ZC</v>
      </c>
    </row>
    <row r="5556" spans="1:10" hidden="1" x14ac:dyDescent="0.25">
      <c r="A5556" t="s">
        <v>122</v>
      </c>
      <c r="B5556" t="s">
        <v>132</v>
      </c>
      <c r="C5556" t="s">
        <v>10</v>
      </c>
      <c r="D5556"/>
      <c r="E5556" s="8"/>
      <c r="F5556"/>
      <c r="G5556">
        <f>SUM(Tabuľka9[[#This Row],[Predpokladané spotrebované množstvo 07-12/2022]]*Tabuľka9[[#This Row],[Cena MJ S  DPH]])</f>
        <v>0</v>
      </c>
      <c r="H5556" s="1">
        <v>37956124</v>
      </c>
      <c r="I5556" t="str">
        <f>_xlfn.XLOOKUP(Tabuľka9[[#This Row],[IČO]],Zlúčenie1[IČO],Zlúčenie1[zariadenie_short])</f>
        <v>SOŠ OAS NB</v>
      </c>
      <c r="J5556" t="str">
        <f>_xlfn.XLOOKUP(Tabuľka9[[#This Row],[IČO]],Zlúčenie1[IČO],Zlúčenie1[cis_obce.okres_skratka])</f>
        <v>ZC</v>
      </c>
    </row>
    <row r="5557" spans="1:10" hidden="1" x14ac:dyDescent="0.25">
      <c r="A5557" t="s">
        <v>122</v>
      </c>
      <c r="B5557" t="s">
        <v>134</v>
      </c>
      <c r="C5557" t="s">
        <v>10</v>
      </c>
      <c r="D5557"/>
      <c r="E5557" s="8"/>
      <c r="F5557"/>
      <c r="G5557">
        <f>SUM(Tabuľka9[[#This Row],[Predpokladané spotrebované množstvo 07-12/2022]]*Tabuľka9[[#This Row],[Cena MJ S  DPH]])</f>
        <v>0</v>
      </c>
      <c r="H5557" s="1">
        <v>37956124</v>
      </c>
      <c r="I5557" t="str">
        <f>_xlfn.XLOOKUP(Tabuľka9[[#This Row],[IČO]],Zlúčenie1[IČO],Zlúčenie1[zariadenie_short])</f>
        <v>SOŠ OAS NB</v>
      </c>
      <c r="J5557" t="str">
        <f>_xlfn.XLOOKUP(Tabuľka9[[#This Row],[IČO]],Zlúčenie1[IČO],Zlúčenie1[cis_obce.okres_skratka])</f>
        <v>ZC</v>
      </c>
    </row>
    <row r="5558" spans="1:10" hidden="1" x14ac:dyDescent="0.25">
      <c r="A5558" t="s">
        <v>122</v>
      </c>
      <c r="B5558" t="s">
        <v>135</v>
      </c>
      <c r="C5558" t="s">
        <v>10</v>
      </c>
      <c r="D5558"/>
      <c r="E5558" s="8"/>
      <c r="F5558"/>
      <c r="G5558">
        <f>SUM(Tabuľka9[[#This Row],[Predpokladané spotrebované množstvo 07-12/2022]]*Tabuľka9[[#This Row],[Cena MJ S  DPH]])</f>
        <v>0</v>
      </c>
      <c r="H5558" s="1">
        <v>37956124</v>
      </c>
      <c r="I5558" t="str">
        <f>_xlfn.XLOOKUP(Tabuľka9[[#This Row],[IČO]],Zlúčenie1[IČO],Zlúčenie1[zariadenie_short])</f>
        <v>SOŠ OAS NB</v>
      </c>
      <c r="J5558" t="str">
        <f>_xlfn.XLOOKUP(Tabuľka9[[#This Row],[IČO]],Zlúčenie1[IČO],Zlúčenie1[cis_obce.okres_skratka])</f>
        <v>ZC</v>
      </c>
    </row>
    <row r="5559" spans="1:10" hidden="1" x14ac:dyDescent="0.25">
      <c r="A5559" t="s">
        <v>122</v>
      </c>
      <c r="B5559" t="s">
        <v>136</v>
      </c>
      <c r="C5559" t="s">
        <v>10</v>
      </c>
      <c r="D5559"/>
      <c r="E5559" s="8"/>
      <c r="F5559"/>
      <c r="G5559">
        <f>SUM(Tabuľka9[[#This Row],[Predpokladané spotrebované množstvo 07-12/2022]]*Tabuľka9[[#This Row],[Cena MJ S  DPH]])</f>
        <v>0</v>
      </c>
      <c r="H5559" s="1">
        <v>37956124</v>
      </c>
      <c r="I5559" t="str">
        <f>_xlfn.XLOOKUP(Tabuľka9[[#This Row],[IČO]],Zlúčenie1[IČO],Zlúčenie1[zariadenie_short])</f>
        <v>SOŠ OAS NB</v>
      </c>
      <c r="J5559" t="str">
        <f>_xlfn.XLOOKUP(Tabuľka9[[#This Row],[IČO]],Zlúčenie1[IČO],Zlúčenie1[cis_obce.okres_skratka])</f>
        <v>ZC</v>
      </c>
    </row>
    <row r="5560" spans="1:10" hidden="1" x14ac:dyDescent="0.25">
      <c r="A5560" t="s">
        <v>122</v>
      </c>
      <c r="B5560" t="s">
        <v>137</v>
      </c>
      <c r="C5560" t="s">
        <v>10</v>
      </c>
      <c r="D5560"/>
      <c r="E5560" s="8"/>
      <c r="F5560"/>
      <c r="G5560">
        <f>SUM(Tabuľka9[[#This Row],[Predpokladané spotrebované množstvo 07-12/2022]]*Tabuľka9[[#This Row],[Cena MJ S  DPH]])</f>
        <v>0</v>
      </c>
      <c r="H5560" s="1">
        <v>37956124</v>
      </c>
      <c r="I5560" t="str">
        <f>_xlfn.XLOOKUP(Tabuľka9[[#This Row],[IČO]],Zlúčenie1[IČO],Zlúčenie1[zariadenie_short])</f>
        <v>SOŠ OAS NB</v>
      </c>
      <c r="J5560" t="str">
        <f>_xlfn.XLOOKUP(Tabuľka9[[#This Row],[IČO]],Zlúčenie1[IČO],Zlúčenie1[cis_obce.okres_skratka])</f>
        <v>ZC</v>
      </c>
    </row>
    <row r="5561" spans="1:10" hidden="1" x14ac:dyDescent="0.25">
      <c r="A5561" t="s">
        <v>122</v>
      </c>
      <c r="B5561" t="s">
        <v>138</v>
      </c>
      <c r="C5561" t="s">
        <v>10</v>
      </c>
      <c r="D5561"/>
      <c r="E5561" s="8"/>
      <c r="F5561"/>
      <c r="G5561">
        <f>SUM(Tabuľka9[[#This Row],[Predpokladané spotrebované množstvo 07-12/2022]]*Tabuľka9[[#This Row],[Cena MJ S  DPH]])</f>
        <v>0</v>
      </c>
      <c r="H5561" s="1">
        <v>37956124</v>
      </c>
      <c r="I5561" t="str">
        <f>_xlfn.XLOOKUP(Tabuľka9[[#This Row],[IČO]],Zlúčenie1[IČO],Zlúčenie1[zariadenie_short])</f>
        <v>SOŠ OAS NB</v>
      </c>
      <c r="J5561" t="str">
        <f>_xlfn.XLOOKUP(Tabuľka9[[#This Row],[IČO]],Zlúčenie1[IČO],Zlúčenie1[cis_obce.okres_skratka])</f>
        <v>ZC</v>
      </c>
    </row>
    <row r="5562" spans="1:10" hidden="1" x14ac:dyDescent="0.25">
      <c r="A5562" t="s">
        <v>122</v>
      </c>
      <c r="B5562" t="s">
        <v>139</v>
      </c>
      <c r="C5562" t="s">
        <v>10</v>
      </c>
      <c r="D5562"/>
      <c r="E5562" s="8"/>
      <c r="F5562"/>
      <c r="G5562">
        <f>SUM(Tabuľka9[[#This Row],[Predpokladané spotrebované množstvo 07-12/2022]]*Tabuľka9[[#This Row],[Cena MJ S  DPH]])</f>
        <v>0</v>
      </c>
      <c r="H5562" s="1">
        <v>37956124</v>
      </c>
      <c r="I5562" t="str">
        <f>_xlfn.XLOOKUP(Tabuľka9[[#This Row],[IČO]],Zlúčenie1[IČO],Zlúčenie1[zariadenie_short])</f>
        <v>SOŠ OAS NB</v>
      </c>
      <c r="J5562" t="str">
        <f>_xlfn.XLOOKUP(Tabuľka9[[#This Row],[IČO]],Zlúčenie1[IČO],Zlúčenie1[cis_obce.okres_skratka])</f>
        <v>ZC</v>
      </c>
    </row>
    <row r="5563" spans="1:10" hidden="1" x14ac:dyDescent="0.25">
      <c r="A5563" t="s">
        <v>122</v>
      </c>
      <c r="B5563" t="s">
        <v>140</v>
      </c>
      <c r="C5563" t="s">
        <v>10</v>
      </c>
      <c r="D5563"/>
      <c r="E5563" s="8"/>
      <c r="F5563"/>
      <c r="G5563">
        <f>SUM(Tabuľka9[[#This Row],[Predpokladané spotrebované množstvo 07-12/2022]]*Tabuľka9[[#This Row],[Cena MJ S  DPH]])</f>
        <v>0</v>
      </c>
      <c r="H5563" s="1">
        <v>37956124</v>
      </c>
      <c r="I5563" t="str">
        <f>_xlfn.XLOOKUP(Tabuľka9[[#This Row],[IČO]],Zlúčenie1[IČO],Zlúčenie1[zariadenie_short])</f>
        <v>SOŠ OAS NB</v>
      </c>
      <c r="J5563" t="str">
        <f>_xlfn.XLOOKUP(Tabuľka9[[#This Row],[IČO]],Zlúčenie1[IČO],Zlúčenie1[cis_obce.okres_skratka])</f>
        <v>ZC</v>
      </c>
    </row>
    <row r="5564" spans="1:10" hidden="1" x14ac:dyDescent="0.25">
      <c r="A5564" t="s">
        <v>122</v>
      </c>
      <c r="B5564" t="s">
        <v>141</v>
      </c>
      <c r="C5564" t="s">
        <v>10</v>
      </c>
      <c r="D5564"/>
      <c r="E5564" s="8"/>
      <c r="F5564"/>
      <c r="G5564">
        <f>SUM(Tabuľka9[[#This Row],[Predpokladané spotrebované množstvo 07-12/2022]]*Tabuľka9[[#This Row],[Cena MJ S  DPH]])</f>
        <v>0</v>
      </c>
      <c r="H5564" s="1">
        <v>37956124</v>
      </c>
      <c r="I5564" t="str">
        <f>_xlfn.XLOOKUP(Tabuľka9[[#This Row],[IČO]],Zlúčenie1[IČO],Zlúčenie1[zariadenie_short])</f>
        <v>SOŠ OAS NB</v>
      </c>
      <c r="J5564" t="str">
        <f>_xlfn.XLOOKUP(Tabuľka9[[#This Row],[IČO]],Zlúčenie1[IČO],Zlúčenie1[cis_obce.okres_skratka])</f>
        <v>ZC</v>
      </c>
    </row>
    <row r="5565" spans="1:10" hidden="1" x14ac:dyDescent="0.25">
      <c r="A5565" t="s">
        <v>122</v>
      </c>
      <c r="B5565" t="s">
        <v>142</v>
      </c>
      <c r="C5565" t="s">
        <v>10</v>
      </c>
      <c r="D5565"/>
      <c r="E5565" s="8"/>
      <c r="F5565"/>
      <c r="G5565">
        <f>SUM(Tabuľka9[[#This Row],[Predpokladané spotrebované množstvo 07-12/2022]]*Tabuľka9[[#This Row],[Cena MJ S  DPH]])</f>
        <v>0</v>
      </c>
      <c r="H5565" s="1">
        <v>37956124</v>
      </c>
      <c r="I5565" t="str">
        <f>_xlfn.XLOOKUP(Tabuľka9[[#This Row],[IČO]],Zlúčenie1[IČO],Zlúčenie1[zariadenie_short])</f>
        <v>SOŠ OAS NB</v>
      </c>
      <c r="J5565" t="str">
        <f>_xlfn.XLOOKUP(Tabuľka9[[#This Row],[IČO]],Zlúčenie1[IČO],Zlúčenie1[cis_obce.okres_skratka])</f>
        <v>ZC</v>
      </c>
    </row>
    <row r="5566" spans="1:10" hidden="1" x14ac:dyDescent="0.25">
      <c r="A5566" t="s">
        <v>122</v>
      </c>
      <c r="B5566" t="s">
        <v>143</v>
      </c>
      <c r="C5566" t="s">
        <v>10</v>
      </c>
      <c r="D5566"/>
      <c r="E5566" s="8"/>
      <c r="F5566"/>
      <c r="G5566">
        <f>SUM(Tabuľka9[[#This Row],[Predpokladané spotrebované množstvo 07-12/2022]]*Tabuľka9[[#This Row],[Cena MJ S  DPH]])</f>
        <v>0</v>
      </c>
      <c r="H5566" s="1">
        <v>37956124</v>
      </c>
      <c r="I5566" t="str">
        <f>_xlfn.XLOOKUP(Tabuľka9[[#This Row],[IČO]],Zlúčenie1[IČO],Zlúčenie1[zariadenie_short])</f>
        <v>SOŠ OAS NB</v>
      </c>
      <c r="J5566" t="str">
        <f>_xlfn.XLOOKUP(Tabuľka9[[#This Row],[IČO]],Zlúčenie1[IČO],Zlúčenie1[cis_obce.okres_skratka])</f>
        <v>ZC</v>
      </c>
    </row>
    <row r="5567" spans="1:10" hidden="1" x14ac:dyDescent="0.25">
      <c r="A5567" t="s">
        <v>122</v>
      </c>
      <c r="B5567" t="s">
        <v>144</v>
      </c>
      <c r="C5567" t="s">
        <v>10</v>
      </c>
      <c r="D5567"/>
      <c r="E5567" s="8"/>
      <c r="F5567"/>
      <c r="G5567">
        <f>SUM(Tabuľka9[[#This Row],[Predpokladané spotrebované množstvo 07-12/2022]]*Tabuľka9[[#This Row],[Cena MJ S  DPH]])</f>
        <v>0</v>
      </c>
      <c r="H5567" s="1">
        <v>37956124</v>
      </c>
      <c r="I5567" t="str">
        <f>_xlfn.XLOOKUP(Tabuľka9[[#This Row],[IČO]],Zlúčenie1[IČO],Zlúčenie1[zariadenie_short])</f>
        <v>SOŠ OAS NB</v>
      </c>
      <c r="J5567" t="str">
        <f>_xlfn.XLOOKUP(Tabuľka9[[#This Row],[IČO]],Zlúčenie1[IČO],Zlúčenie1[cis_obce.okres_skratka])</f>
        <v>ZC</v>
      </c>
    </row>
    <row r="5568" spans="1:10" hidden="1" x14ac:dyDescent="0.25">
      <c r="A5568" t="s">
        <v>122</v>
      </c>
      <c r="B5568" t="s">
        <v>145</v>
      </c>
      <c r="C5568" t="s">
        <v>10</v>
      </c>
      <c r="D5568"/>
      <c r="E5568" s="8"/>
      <c r="F5568"/>
      <c r="G5568">
        <f>SUM(Tabuľka9[[#This Row],[Predpokladané spotrebované množstvo 07-12/2022]]*Tabuľka9[[#This Row],[Cena MJ S  DPH]])</f>
        <v>0</v>
      </c>
      <c r="H5568" s="1">
        <v>37956124</v>
      </c>
      <c r="I5568" t="str">
        <f>_xlfn.XLOOKUP(Tabuľka9[[#This Row],[IČO]],Zlúčenie1[IČO],Zlúčenie1[zariadenie_short])</f>
        <v>SOŠ OAS NB</v>
      </c>
      <c r="J5568" t="str">
        <f>_xlfn.XLOOKUP(Tabuľka9[[#This Row],[IČO]],Zlúčenie1[IČO],Zlúčenie1[cis_obce.okres_skratka])</f>
        <v>ZC</v>
      </c>
    </row>
    <row r="5569" spans="1:10" hidden="1" x14ac:dyDescent="0.25">
      <c r="A5569" t="s">
        <v>122</v>
      </c>
      <c r="B5569" t="s">
        <v>146</v>
      </c>
      <c r="C5569" t="s">
        <v>10</v>
      </c>
      <c r="D5569"/>
      <c r="E5569" s="8"/>
      <c r="F5569"/>
      <c r="G5569">
        <f>SUM(Tabuľka9[[#This Row],[Predpokladané spotrebované množstvo 07-12/2022]]*Tabuľka9[[#This Row],[Cena MJ S  DPH]])</f>
        <v>0</v>
      </c>
      <c r="H5569" s="1">
        <v>37956124</v>
      </c>
      <c r="I5569" t="str">
        <f>_xlfn.XLOOKUP(Tabuľka9[[#This Row],[IČO]],Zlúčenie1[IČO],Zlúčenie1[zariadenie_short])</f>
        <v>SOŠ OAS NB</v>
      </c>
      <c r="J5569" t="str">
        <f>_xlfn.XLOOKUP(Tabuľka9[[#This Row],[IČO]],Zlúčenie1[IČO],Zlúčenie1[cis_obce.okres_skratka])</f>
        <v>ZC</v>
      </c>
    </row>
    <row r="5570" spans="1:10" hidden="1" x14ac:dyDescent="0.25">
      <c r="A5570" t="s">
        <v>122</v>
      </c>
      <c r="B5570" t="s">
        <v>147</v>
      </c>
      <c r="C5570" t="s">
        <v>10</v>
      </c>
      <c r="D5570"/>
      <c r="E5570" s="8"/>
      <c r="F5570"/>
      <c r="G5570">
        <f>SUM(Tabuľka9[[#This Row],[Predpokladané spotrebované množstvo 07-12/2022]]*Tabuľka9[[#This Row],[Cena MJ S  DPH]])</f>
        <v>0</v>
      </c>
      <c r="H5570" s="1">
        <v>37956124</v>
      </c>
      <c r="I5570" t="str">
        <f>_xlfn.XLOOKUP(Tabuľka9[[#This Row],[IČO]],Zlúčenie1[IČO],Zlúčenie1[zariadenie_short])</f>
        <v>SOŠ OAS NB</v>
      </c>
      <c r="J5570" t="str">
        <f>_xlfn.XLOOKUP(Tabuľka9[[#This Row],[IČO]],Zlúčenie1[IČO],Zlúčenie1[cis_obce.okres_skratka])</f>
        <v>ZC</v>
      </c>
    </row>
    <row r="5571" spans="1:10" hidden="1" x14ac:dyDescent="0.25">
      <c r="A5571" t="s">
        <v>122</v>
      </c>
      <c r="B5571" t="s">
        <v>148</v>
      </c>
      <c r="C5571" t="s">
        <v>10</v>
      </c>
      <c r="D5571"/>
      <c r="E5571" s="8"/>
      <c r="F5571"/>
      <c r="G5571">
        <f>SUM(Tabuľka9[[#This Row],[Predpokladané spotrebované množstvo 07-12/2022]]*Tabuľka9[[#This Row],[Cena MJ S  DPH]])</f>
        <v>0</v>
      </c>
      <c r="H5571" s="1">
        <v>37956124</v>
      </c>
      <c r="I5571" t="str">
        <f>_xlfn.XLOOKUP(Tabuľka9[[#This Row],[IČO]],Zlúčenie1[IČO],Zlúčenie1[zariadenie_short])</f>
        <v>SOŠ OAS NB</v>
      </c>
      <c r="J5571" t="str">
        <f>_xlfn.XLOOKUP(Tabuľka9[[#This Row],[IČO]],Zlúčenie1[IČO],Zlúčenie1[cis_obce.okres_skratka])</f>
        <v>ZC</v>
      </c>
    </row>
    <row r="5572" spans="1:10" hidden="1" x14ac:dyDescent="0.25">
      <c r="A5572" t="s">
        <v>122</v>
      </c>
      <c r="B5572" t="s">
        <v>149</v>
      </c>
      <c r="C5572" t="s">
        <v>10</v>
      </c>
      <c r="D5572"/>
      <c r="E5572" s="8"/>
      <c r="F5572"/>
      <c r="G5572">
        <f>SUM(Tabuľka9[[#This Row],[Predpokladané spotrebované množstvo 07-12/2022]]*Tabuľka9[[#This Row],[Cena MJ S  DPH]])</f>
        <v>0</v>
      </c>
      <c r="H5572" s="1">
        <v>37956124</v>
      </c>
      <c r="I5572" t="str">
        <f>_xlfn.XLOOKUP(Tabuľka9[[#This Row],[IČO]],Zlúčenie1[IČO],Zlúčenie1[zariadenie_short])</f>
        <v>SOŠ OAS NB</v>
      </c>
      <c r="J5572" t="str">
        <f>_xlfn.XLOOKUP(Tabuľka9[[#This Row],[IČO]],Zlúčenie1[IČO],Zlúčenie1[cis_obce.okres_skratka])</f>
        <v>ZC</v>
      </c>
    </row>
    <row r="5573" spans="1:10" hidden="1" x14ac:dyDescent="0.25">
      <c r="A5573" t="s">
        <v>122</v>
      </c>
      <c r="B5573" t="s">
        <v>150</v>
      </c>
      <c r="C5573" t="s">
        <v>10</v>
      </c>
      <c r="D5573"/>
      <c r="E5573" s="8"/>
      <c r="F5573"/>
      <c r="G5573">
        <f>SUM(Tabuľka9[[#This Row],[Predpokladané spotrebované množstvo 07-12/2022]]*Tabuľka9[[#This Row],[Cena MJ S  DPH]])</f>
        <v>0</v>
      </c>
      <c r="H5573" s="1">
        <v>37956124</v>
      </c>
      <c r="I5573" t="str">
        <f>_xlfn.XLOOKUP(Tabuľka9[[#This Row],[IČO]],Zlúčenie1[IČO],Zlúčenie1[zariadenie_short])</f>
        <v>SOŠ OAS NB</v>
      </c>
      <c r="J5573" t="str">
        <f>_xlfn.XLOOKUP(Tabuľka9[[#This Row],[IČO]],Zlúčenie1[IČO],Zlúčenie1[cis_obce.okres_skratka])</f>
        <v>ZC</v>
      </c>
    </row>
    <row r="5574" spans="1:10" hidden="1" x14ac:dyDescent="0.25">
      <c r="A5574" t="s">
        <v>122</v>
      </c>
      <c r="B5574" t="s">
        <v>151</v>
      </c>
      <c r="C5574" t="s">
        <v>10</v>
      </c>
      <c r="D5574"/>
      <c r="E5574" s="8"/>
      <c r="F5574"/>
      <c r="G5574">
        <f>SUM(Tabuľka9[[#This Row],[Predpokladané spotrebované množstvo 07-12/2022]]*Tabuľka9[[#This Row],[Cena MJ S  DPH]])</f>
        <v>0</v>
      </c>
      <c r="H5574" s="1">
        <v>37956124</v>
      </c>
      <c r="I5574" t="str">
        <f>_xlfn.XLOOKUP(Tabuľka9[[#This Row],[IČO]],Zlúčenie1[IČO],Zlúčenie1[zariadenie_short])</f>
        <v>SOŠ OAS NB</v>
      </c>
      <c r="J5574" t="str">
        <f>_xlfn.XLOOKUP(Tabuľka9[[#This Row],[IČO]],Zlúčenie1[IČO],Zlúčenie1[cis_obce.okres_skratka])</f>
        <v>ZC</v>
      </c>
    </row>
    <row r="5575" spans="1:10" hidden="1" x14ac:dyDescent="0.25">
      <c r="A5575" t="s">
        <v>122</v>
      </c>
      <c r="B5575" t="s">
        <v>152</v>
      </c>
      <c r="C5575" t="s">
        <v>10</v>
      </c>
      <c r="D5575"/>
      <c r="E5575" s="8"/>
      <c r="F5575"/>
      <c r="G5575">
        <f>SUM(Tabuľka9[[#This Row],[Predpokladané spotrebované množstvo 07-12/2022]]*Tabuľka9[[#This Row],[Cena MJ S  DPH]])</f>
        <v>0</v>
      </c>
      <c r="H5575" s="1">
        <v>37956124</v>
      </c>
      <c r="I5575" t="str">
        <f>_xlfn.XLOOKUP(Tabuľka9[[#This Row],[IČO]],Zlúčenie1[IČO],Zlúčenie1[zariadenie_short])</f>
        <v>SOŠ OAS NB</v>
      </c>
      <c r="J5575" t="str">
        <f>_xlfn.XLOOKUP(Tabuľka9[[#This Row],[IČO]],Zlúčenie1[IČO],Zlúčenie1[cis_obce.okres_skratka])</f>
        <v>ZC</v>
      </c>
    </row>
    <row r="5576" spans="1:10" hidden="1" x14ac:dyDescent="0.25">
      <c r="A5576" t="s">
        <v>122</v>
      </c>
      <c r="B5576" t="s">
        <v>153</v>
      </c>
      <c r="C5576" t="s">
        <v>10</v>
      </c>
      <c r="D5576"/>
      <c r="E5576" s="8"/>
      <c r="F5576"/>
      <c r="G5576">
        <f>SUM(Tabuľka9[[#This Row],[Predpokladané spotrebované množstvo 07-12/2022]]*Tabuľka9[[#This Row],[Cena MJ S  DPH]])</f>
        <v>0</v>
      </c>
      <c r="H5576" s="1">
        <v>37956124</v>
      </c>
      <c r="I5576" t="str">
        <f>_xlfn.XLOOKUP(Tabuľka9[[#This Row],[IČO]],Zlúčenie1[IČO],Zlúčenie1[zariadenie_short])</f>
        <v>SOŠ OAS NB</v>
      </c>
      <c r="J5576" t="str">
        <f>_xlfn.XLOOKUP(Tabuľka9[[#This Row],[IČO]],Zlúčenie1[IČO],Zlúčenie1[cis_obce.okres_skratka])</f>
        <v>ZC</v>
      </c>
    </row>
    <row r="5577" spans="1:10" hidden="1" x14ac:dyDescent="0.25">
      <c r="A5577" t="s">
        <v>122</v>
      </c>
      <c r="B5577" t="s">
        <v>154</v>
      </c>
      <c r="C5577" t="s">
        <v>10</v>
      </c>
      <c r="D5577"/>
      <c r="E5577" s="8"/>
      <c r="F5577"/>
      <c r="G5577">
        <f>SUM(Tabuľka9[[#This Row],[Predpokladané spotrebované množstvo 07-12/2022]]*Tabuľka9[[#This Row],[Cena MJ S  DPH]])</f>
        <v>0</v>
      </c>
      <c r="H5577" s="1">
        <v>37956124</v>
      </c>
      <c r="I5577" t="str">
        <f>_xlfn.XLOOKUP(Tabuľka9[[#This Row],[IČO]],Zlúčenie1[IČO],Zlúčenie1[zariadenie_short])</f>
        <v>SOŠ OAS NB</v>
      </c>
      <c r="J5577" t="str">
        <f>_xlfn.XLOOKUP(Tabuľka9[[#This Row],[IČO]],Zlúčenie1[IČO],Zlúčenie1[cis_obce.okres_skratka])</f>
        <v>ZC</v>
      </c>
    </row>
    <row r="5578" spans="1:10" hidden="1" x14ac:dyDescent="0.25">
      <c r="A5578" t="s">
        <v>122</v>
      </c>
      <c r="B5578" t="s">
        <v>155</v>
      </c>
      <c r="C5578" t="s">
        <v>10</v>
      </c>
      <c r="D5578"/>
      <c r="E5578" s="8"/>
      <c r="F5578"/>
      <c r="G5578">
        <f>SUM(Tabuľka9[[#This Row],[Predpokladané spotrebované množstvo 07-12/2022]]*Tabuľka9[[#This Row],[Cena MJ S  DPH]])</f>
        <v>0</v>
      </c>
      <c r="H5578" s="1">
        <v>37956124</v>
      </c>
      <c r="I5578" t="str">
        <f>_xlfn.XLOOKUP(Tabuľka9[[#This Row],[IČO]],Zlúčenie1[IČO],Zlúčenie1[zariadenie_short])</f>
        <v>SOŠ OAS NB</v>
      </c>
      <c r="J5578" t="str">
        <f>_xlfn.XLOOKUP(Tabuľka9[[#This Row],[IČO]],Zlúčenie1[IČO],Zlúčenie1[cis_obce.okres_skratka])</f>
        <v>ZC</v>
      </c>
    </row>
    <row r="5579" spans="1:10" hidden="1" x14ac:dyDescent="0.25">
      <c r="A5579" t="s">
        <v>122</v>
      </c>
      <c r="B5579" t="s">
        <v>156</v>
      </c>
      <c r="C5579" t="s">
        <v>10</v>
      </c>
      <c r="D5579"/>
      <c r="E5579" s="8"/>
      <c r="F5579"/>
      <c r="G5579">
        <f>SUM(Tabuľka9[[#This Row],[Predpokladané spotrebované množstvo 07-12/2022]]*Tabuľka9[[#This Row],[Cena MJ S  DPH]])</f>
        <v>0</v>
      </c>
      <c r="H5579" s="1">
        <v>37956124</v>
      </c>
      <c r="I5579" t="str">
        <f>_xlfn.XLOOKUP(Tabuľka9[[#This Row],[IČO]],Zlúčenie1[IČO],Zlúčenie1[zariadenie_short])</f>
        <v>SOŠ OAS NB</v>
      </c>
      <c r="J5579" t="str">
        <f>_xlfn.XLOOKUP(Tabuľka9[[#This Row],[IČO]],Zlúčenie1[IČO],Zlúčenie1[cis_obce.okres_skratka])</f>
        <v>ZC</v>
      </c>
    </row>
    <row r="5580" spans="1:10" hidden="1" x14ac:dyDescent="0.25">
      <c r="A5580" t="s">
        <v>122</v>
      </c>
      <c r="B5580" t="s">
        <v>157</v>
      </c>
      <c r="C5580" t="s">
        <v>10</v>
      </c>
      <c r="D5580"/>
      <c r="E5580" s="8"/>
      <c r="F5580"/>
      <c r="G5580">
        <f>SUM(Tabuľka9[[#This Row],[Predpokladané spotrebované množstvo 07-12/2022]]*Tabuľka9[[#This Row],[Cena MJ S  DPH]])</f>
        <v>0</v>
      </c>
      <c r="H5580" s="1">
        <v>37956124</v>
      </c>
      <c r="I5580" t="str">
        <f>_xlfn.XLOOKUP(Tabuľka9[[#This Row],[IČO]],Zlúčenie1[IČO],Zlúčenie1[zariadenie_short])</f>
        <v>SOŠ OAS NB</v>
      </c>
      <c r="J5580" t="str">
        <f>_xlfn.XLOOKUP(Tabuľka9[[#This Row],[IČO]],Zlúčenie1[IČO],Zlúčenie1[cis_obce.okres_skratka])</f>
        <v>ZC</v>
      </c>
    </row>
    <row r="5581" spans="1:10" hidden="1" x14ac:dyDescent="0.25">
      <c r="A5581" t="s">
        <v>122</v>
      </c>
      <c r="B5581" t="s">
        <v>158</v>
      </c>
      <c r="C5581" t="s">
        <v>10</v>
      </c>
      <c r="D5581"/>
      <c r="E5581" s="8"/>
      <c r="F5581"/>
      <c r="G5581">
        <f>SUM(Tabuľka9[[#This Row],[Predpokladané spotrebované množstvo 07-12/2022]]*Tabuľka9[[#This Row],[Cena MJ S  DPH]])</f>
        <v>0</v>
      </c>
      <c r="H5581" s="1">
        <v>37956124</v>
      </c>
      <c r="I5581" t="str">
        <f>_xlfn.XLOOKUP(Tabuľka9[[#This Row],[IČO]],Zlúčenie1[IČO],Zlúčenie1[zariadenie_short])</f>
        <v>SOŠ OAS NB</v>
      </c>
      <c r="J5581" t="str">
        <f>_xlfn.XLOOKUP(Tabuľka9[[#This Row],[IČO]],Zlúčenie1[IČO],Zlúčenie1[cis_obce.okres_skratka])</f>
        <v>ZC</v>
      </c>
    </row>
    <row r="5582" spans="1:10" hidden="1" x14ac:dyDescent="0.25">
      <c r="A5582" t="s">
        <v>122</v>
      </c>
      <c r="B5582" t="s">
        <v>159</v>
      </c>
      <c r="C5582" t="s">
        <v>10</v>
      </c>
      <c r="D5582"/>
      <c r="E5582" s="8"/>
      <c r="F5582"/>
      <c r="G5582">
        <f>SUM(Tabuľka9[[#This Row],[Predpokladané spotrebované množstvo 07-12/2022]]*Tabuľka9[[#This Row],[Cena MJ S  DPH]])</f>
        <v>0</v>
      </c>
      <c r="H5582" s="1">
        <v>37956124</v>
      </c>
      <c r="I5582" t="str">
        <f>_xlfn.XLOOKUP(Tabuľka9[[#This Row],[IČO]],Zlúčenie1[IČO],Zlúčenie1[zariadenie_short])</f>
        <v>SOŠ OAS NB</v>
      </c>
      <c r="J5582" t="str">
        <f>_xlfn.XLOOKUP(Tabuľka9[[#This Row],[IČO]],Zlúčenie1[IČO],Zlúčenie1[cis_obce.okres_skratka])</f>
        <v>ZC</v>
      </c>
    </row>
    <row r="5583" spans="1:10" hidden="1" x14ac:dyDescent="0.25">
      <c r="A5583" t="s">
        <v>122</v>
      </c>
      <c r="B5583" t="s">
        <v>160</v>
      </c>
      <c r="C5583" t="s">
        <v>10</v>
      </c>
      <c r="D5583"/>
      <c r="E5583" s="8"/>
      <c r="F5583"/>
      <c r="G5583">
        <f>SUM(Tabuľka9[[#This Row],[Predpokladané spotrebované množstvo 07-12/2022]]*Tabuľka9[[#This Row],[Cena MJ S  DPH]])</f>
        <v>0</v>
      </c>
      <c r="H5583" s="1">
        <v>37956124</v>
      </c>
      <c r="I5583" t="str">
        <f>_xlfn.XLOOKUP(Tabuľka9[[#This Row],[IČO]],Zlúčenie1[IČO],Zlúčenie1[zariadenie_short])</f>
        <v>SOŠ OAS NB</v>
      </c>
      <c r="J5583" t="str">
        <f>_xlfn.XLOOKUP(Tabuľka9[[#This Row],[IČO]],Zlúčenie1[IČO],Zlúčenie1[cis_obce.okres_skratka])</f>
        <v>ZC</v>
      </c>
    </row>
    <row r="5584" spans="1:10" hidden="1" x14ac:dyDescent="0.25">
      <c r="A5584" t="s">
        <v>122</v>
      </c>
      <c r="B5584" t="s">
        <v>161</v>
      </c>
      <c r="C5584" t="s">
        <v>10</v>
      </c>
      <c r="D5584"/>
      <c r="E5584" s="8"/>
      <c r="F5584"/>
      <c r="G5584">
        <f>SUM(Tabuľka9[[#This Row],[Predpokladané spotrebované množstvo 07-12/2022]]*Tabuľka9[[#This Row],[Cena MJ S  DPH]])</f>
        <v>0</v>
      </c>
      <c r="H5584" s="1">
        <v>37956124</v>
      </c>
      <c r="I5584" t="str">
        <f>_xlfn.XLOOKUP(Tabuľka9[[#This Row],[IČO]],Zlúčenie1[IČO],Zlúčenie1[zariadenie_short])</f>
        <v>SOŠ OAS NB</v>
      </c>
      <c r="J5584" t="str">
        <f>_xlfn.XLOOKUP(Tabuľka9[[#This Row],[IČO]],Zlúčenie1[IČO],Zlúčenie1[cis_obce.okres_skratka])</f>
        <v>ZC</v>
      </c>
    </row>
    <row r="5585" spans="1:10" hidden="1" x14ac:dyDescent="0.25">
      <c r="A5585" t="s">
        <v>122</v>
      </c>
      <c r="B5585" t="s">
        <v>162</v>
      </c>
      <c r="C5585" t="s">
        <v>10</v>
      </c>
      <c r="D5585"/>
      <c r="E5585" s="8"/>
      <c r="F5585"/>
      <c r="G5585">
        <f>SUM(Tabuľka9[[#This Row],[Predpokladané spotrebované množstvo 07-12/2022]]*Tabuľka9[[#This Row],[Cena MJ S  DPH]])</f>
        <v>0</v>
      </c>
      <c r="H5585" s="1">
        <v>37956124</v>
      </c>
      <c r="I5585" t="str">
        <f>_xlfn.XLOOKUP(Tabuľka9[[#This Row],[IČO]],Zlúčenie1[IČO],Zlúčenie1[zariadenie_short])</f>
        <v>SOŠ OAS NB</v>
      </c>
      <c r="J5585" t="str">
        <f>_xlfn.XLOOKUP(Tabuľka9[[#This Row],[IČO]],Zlúčenie1[IČO],Zlúčenie1[cis_obce.okres_skratka])</f>
        <v>ZC</v>
      </c>
    </row>
    <row r="5586" spans="1:10" hidden="1" x14ac:dyDescent="0.25">
      <c r="A5586" t="s">
        <v>122</v>
      </c>
      <c r="B5586" t="s">
        <v>163</v>
      </c>
      <c r="C5586" t="s">
        <v>10</v>
      </c>
      <c r="D5586"/>
      <c r="E5586" s="8"/>
      <c r="F5586"/>
      <c r="G5586">
        <f>SUM(Tabuľka9[[#This Row],[Predpokladané spotrebované množstvo 07-12/2022]]*Tabuľka9[[#This Row],[Cena MJ S  DPH]])</f>
        <v>0</v>
      </c>
      <c r="H5586" s="1">
        <v>37956124</v>
      </c>
      <c r="I5586" t="str">
        <f>_xlfn.XLOOKUP(Tabuľka9[[#This Row],[IČO]],Zlúčenie1[IČO],Zlúčenie1[zariadenie_short])</f>
        <v>SOŠ OAS NB</v>
      </c>
      <c r="J5586" t="str">
        <f>_xlfn.XLOOKUP(Tabuľka9[[#This Row],[IČO]],Zlúčenie1[IČO],Zlúčenie1[cis_obce.okres_skratka])</f>
        <v>ZC</v>
      </c>
    </row>
    <row r="5587" spans="1:10" hidden="1" x14ac:dyDescent="0.25">
      <c r="A5587" t="s">
        <v>122</v>
      </c>
      <c r="B5587" t="s">
        <v>164</v>
      </c>
      <c r="C5587" t="s">
        <v>10</v>
      </c>
      <c r="D5587"/>
      <c r="E5587" s="8"/>
      <c r="F5587"/>
      <c r="G5587">
        <f>SUM(Tabuľka9[[#This Row],[Predpokladané spotrebované množstvo 07-12/2022]]*Tabuľka9[[#This Row],[Cena MJ S  DPH]])</f>
        <v>0</v>
      </c>
      <c r="H5587" s="1">
        <v>37956124</v>
      </c>
      <c r="I5587" t="str">
        <f>_xlfn.XLOOKUP(Tabuľka9[[#This Row],[IČO]],Zlúčenie1[IČO],Zlúčenie1[zariadenie_short])</f>
        <v>SOŠ OAS NB</v>
      </c>
      <c r="J5587" t="str">
        <f>_xlfn.XLOOKUP(Tabuľka9[[#This Row],[IČO]],Zlúčenie1[IČO],Zlúčenie1[cis_obce.okres_skratka])</f>
        <v>ZC</v>
      </c>
    </row>
    <row r="5588" spans="1:10" hidden="1" x14ac:dyDescent="0.25">
      <c r="A5588" t="s">
        <v>122</v>
      </c>
      <c r="B5588" t="s">
        <v>165</v>
      </c>
      <c r="C5588" t="s">
        <v>10</v>
      </c>
      <c r="D5588"/>
      <c r="E5588" s="8"/>
      <c r="F5588"/>
      <c r="G5588">
        <f>SUM(Tabuľka9[[#This Row],[Predpokladané spotrebované množstvo 07-12/2022]]*Tabuľka9[[#This Row],[Cena MJ S  DPH]])</f>
        <v>0</v>
      </c>
      <c r="H5588" s="1">
        <v>37956124</v>
      </c>
      <c r="I5588" t="str">
        <f>_xlfn.XLOOKUP(Tabuľka9[[#This Row],[IČO]],Zlúčenie1[IČO],Zlúčenie1[zariadenie_short])</f>
        <v>SOŠ OAS NB</v>
      </c>
      <c r="J5588" t="str">
        <f>_xlfn.XLOOKUP(Tabuľka9[[#This Row],[IČO]],Zlúčenie1[IČO],Zlúčenie1[cis_obce.okres_skratka])</f>
        <v>ZC</v>
      </c>
    </row>
    <row r="5589" spans="1:10" hidden="1" x14ac:dyDescent="0.25">
      <c r="A5589" t="s">
        <v>122</v>
      </c>
      <c r="B5589" t="s">
        <v>166</v>
      </c>
      <c r="C5589" t="s">
        <v>10</v>
      </c>
      <c r="D5589"/>
      <c r="E5589" s="8"/>
      <c r="F5589"/>
      <c r="G5589">
        <f>SUM(Tabuľka9[[#This Row],[Predpokladané spotrebované množstvo 07-12/2022]]*Tabuľka9[[#This Row],[Cena MJ S  DPH]])</f>
        <v>0</v>
      </c>
      <c r="H5589" s="1">
        <v>37956124</v>
      </c>
      <c r="I5589" t="str">
        <f>_xlfn.XLOOKUP(Tabuľka9[[#This Row],[IČO]],Zlúčenie1[IČO],Zlúčenie1[zariadenie_short])</f>
        <v>SOŠ OAS NB</v>
      </c>
      <c r="J5589" t="str">
        <f>_xlfn.XLOOKUP(Tabuľka9[[#This Row],[IČO]],Zlúčenie1[IČO],Zlúčenie1[cis_obce.okres_skratka])</f>
        <v>ZC</v>
      </c>
    </row>
    <row r="5590" spans="1:10" hidden="1" x14ac:dyDescent="0.25">
      <c r="A5590" t="s">
        <v>122</v>
      </c>
      <c r="B5590" t="s">
        <v>167</v>
      </c>
      <c r="C5590" t="s">
        <v>10</v>
      </c>
      <c r="D5590"/>
      <c r="E5590" s="8"/>
      <c r="F5590"/>
      <c r="G5590">
        <f>SUM(Tabuľka9[[#This Row],[Predpokladané spotrebované množstvo 07-12/2022]]*Tabuľka9[[#This Row],[Cena MJ S  DPH]])</f>
        <v>0</v>
      </c>
      <c r="H5590" s="1">
        <v>37956124</v>
      </c>
      <c r="I5590" t="str">
        <f>_xlfn.XLOOKUP(Tabuľka9[[#This Row],[IČO]],Zlúčenie1[IČO],Zlúčenie1[zariadenie_short])</f>
        <v>SOŠ OAS NB</v>
      </c>
      <c r="J5590" t="str">
        <f>_xlfn.XLOOKUP(Tabuľka9[[#This Row],[IČO]],Zlúčenie1[IČO],Zlúčenie1[cis_obce.okres_skratka])</f>
        <v>ZC</v>
      </c>
    </row>
    <row r="5591" spans="1:10" hidden="1" x14ac:dyDescent="0.25">
      <c r="A5591" t="s">
        <v>122</v>
      </c>
      <c r="B5591" t="s">
        <v>168</v>
      </c>
      <c r="C5591" t="s">
        <v>10</v>
      </c>
      <c r="D5591"/>
      <c r="E5591" s="8"/>
      <c r="F5591"/>
      <c r="G5591">
        <f>SUM(Tabuľka9[[#This Row],[Predpokladané spotrebované množstvo 07-12/2022]]*Tabuľka9[[#This Row],[Cena MJ S  DPH]])</f>
        <v>0</v>
      </c>
      <c r="H5591" s="1">
        <v>37956124</v>
      </c>
      <c r="I5591" t="str">
        <f>_xlfn.XLOOKUP(Tabuľka9[[#This Row],[IČO]],Zlúčenie1[IČO],Zlúčenie1[zariadenie_short])</f>
        <v>SOŠ OAS NB</v>
      </c>
      <c r="J5591" t="str">
        <f>_xlfn.XLOOKUP(Tabuľka9[[#This Row],[IČO]],Zlúčenie1[IČO],Zlúčenie1[cis_obce.okres_skratka])</f>
        <v>ZC</v>
      </c>
    </row>
    <row r="5592" spans="1:10" hidden="1" x14ac:dyDescent="0.25">
      <c r="A5592" t="s">
        <v>122</v>
      </c>
      <c r="B5592" t="s">
        <v>169</v>
      </c>
      <c r="C5592" t="s">
        <v>10</v>
      </c>
      <c r="D5592"/>
      <c r="E5592" s="8"/>
      <c r="F5592"/>
      <c r="G5592">
        <f>SUM(Tabuľka9[[#This Row],[Predpokladané spotrebované množstvo 07-12/2022]]*Tabuľka9[[#This Row],[Cena MJ S  DPH]])</f>
        <v>0</v>
      </c>
      <c r="H5592" s="1">
        <v>37956124</v>
      </c>
      <c r="I5592" t="str">
        <f>_xlfn.XLOOKUP(Tabuľka9[[#This Row],[IČO]],Zlúčenie1[IČO],Zlúčenie1[zariadenie_short])</f>
        <v>SOŠ OAS NB</v>
      </c>
      <c r="J5592" t="str">
        <f>_xlfn.XLOOKUP(Tabuľka9[[#This Row],[IČO]],Zlúčenie1[IČO],Zlúčenie1[cis_obce.okres_skratka])</f>
        <v>ZC</v>
      </c>
    </row>
    <row r="5593" spans="1:10" hidden="1" x14ac:dyDescent="0.25">
      <c r="A5593" t="s">
        <v>122</v>
      </c>
      <c r="B5593" t="s">
        <v>170</v>
      </c>
      <c r="C5593" t="s">
        <v>10</v>
      </c>
      <c r="D5593"/>
      <c r="E5593" s="8"/>
      <c r="F5593"/>
      <c r="G5593">
        <f>SUM(Tabuľka9[[#This Row],[Predpokladané spotrebované množstvo 07-12/2022]]*Tabuľka9[[#This Row],[Cena MJ S  DPH]])</f>
        <v>0</v>
      </c>
      <c r="H5593" s="1">
        <v>37956124</v>
      </c>
      <c r="I5593" t="str">
        <f>_xlfn.XLOOKUP(Tabuľka9[[#This Row],[IČO]],Zlúčenie1[IČO],Zlúčenie1[zariadenie_short])</f>
        <v>SOŠ OAS NB</v>
      </c>
      <c r="J5593" t="str">
        <f>_xlfn.XLOOKUP(Tabuľka9[[#This Row],[IČO]],Zlúčenie1[IČO],Zlúčenie1[cis_obce.okres_skratka])</f>
        <v>ZC</v>
      </c>
    </row>
    <row r="5594" spans="1:10" hidden="1" x14ac:dyDescent="0.25">
      <c r="A5594" t="s">
        <v>122</v>
      </c>
      <c r="B5594" t="s">
        <v>171</v>
      </c>
      <c r="C5594" t="s">
        <v>10</v>
      </c>
      <c r="D5594"/>
      <c r="E5594" s="8"/>
      <c r="F5594"/>
      <c r="G5594">
        <f>SUM(Tabuľka9[[#This Row],[Predpokladané spotrebované množstvo 07-12/2022]]*Tabuľka9[[#This Row],[Cena MJ S  DPH]])</f>
        <v>0</v>
      </c>
      <c r="H5594" s="1">
        <v>37956124</v>
      </c>
      <c r="I5594" t="str">
        <f>_xlfn.XLOOKUP(Tabuľka9[[#This Row],[IČO]],Zlúčenie1[IČO],Zlúčenie1[zariadenie_short])</f>
        <v>SOŠ OAS NB</v>
      </c>
      <c r="J5594" t="str">
        <f>_xlfn.XLOOKUP(Tabuľka9[[#This Row],[IČO]],Zlúčenie1[IČO],Zlúčenie1[cis_obce.okres_skratka])</f>
        <v>ZC</v>
      </c>
    </row>
    <row r="5595" spans="1:10" hidden="1" x14ac:dyDescent="0.25">
      <c r="A5595" t="s">
        <v>122</v>
      </c>
      <c r="B5595" t="s">
        <v>172</v>
      </c>
      <c r="C5595" t="s">
        <v>10</v>
      </c>
      <c r="D5595"/>
      <c r="E5595" s="8"/>
      <c r="F5595"/>
      <c r="G5595">
        <f>SUM(Tabuľka9[[#This Row],[Predpokladané spotrebované množstvo 07-12/2022]]*Tabuľka9[[#This Row],[Cena MJ S  DPH]])</f>
        <v>0</v>
      </c>
      <c r="H5595" s="1">
        <v>37956124</v>
      </c>
      <c r="I5595" t="str">
        <f>_xlfn.XLOOKUP(Tabuľka9[[#This Row],[IČO]],Zlúčenie1[IČO],Zlúčenie1[zariadenie_short])</f>
        <v>SOŠ OAS NB</v>
      </c>
      <c r="J5595" t="str">
        <f>_xlfn.XLOOKUP(Tabuľka9[[#This Row],[IČO]],Zlúčenie1[IČO],Zlúčenie1[cis_obce.okres_skratka])</f>
        <v>ZC</v>
      </c>
    </row>
    <row r="5596" spans="1:10" hidden="1" x14ac:dyDescent="0.25">
      <c r="A5596" t="s">
        <v>122</v>
      </c>
      <c r="B5596" t="s">
        <v>173</v>
      </c>
      <c r="C5596" t="s">
        <v>10</v>
      </c>
      <c r="D5596"/>
      <c r="E5596" s="8"/>
      <c r="F5596"/>
      <c r="G5596">
        <f>SUM(Tabuľka9[[#This Row],[Predpokladané spotrebované množstvo 07-12/2022]]*Tabuľka9[[#This Row],[Cena MJ S  DPH]])</f>
        <v>0</v>
      </c>
      <c r="H5596" s="1">
        <v>37956124</v>
      </c>
      <c r="I5596" t="str">
        <f>_xlfn.XLOOKUP(Tabuľka9[[#This Row],[IČO]],Zlúčenie1[IČO],Zlúčenie1[zariadenie_short])</f>
        <v>SOŠ OAS NB</v>
      </c>
      <c r="J5596" t="str">
        <f>_xlfn.XLOOKUP(Tabuľka9[[#This Row],[IČO]],Zlúčenie1[IČO],Zlúčenie1[cis_obce.okres_skratka])</f>
        <v>ZC</v>
      </c>
    </row>
    <row r="5597" spans="1:10" hidden="1" x14ac:dyDescent="0.25">
      <c r="A5597" t="s">
        <v>122</v>
      </c>
      <c r="B5597" t="s">
        <v>174</v>
      </c>
      <c r="C5597" t="s">
        <v>10</v>
      </c>
      <c r="D5597"/>
      <c r="E5597" s="8"/>
      <c r="F5597"/>
      <c r="G5597">
        <f>SUM(Tabuľka9[[#This Row],[Predpokladané spotrebované množstvo 07-12/2022]]*Tabuľka9[[#This Row],[Cena MJ S  DPH]])</f>
        <v>0</v>
      </c>
      <c r="H5597" s="1">
        <v>37956124</v>
      </c>
      <c r="I5597" t="str">
        <f>_xlfn.XLOOKUP(Tabuľka9[[#This Row],[IČO]],Zlúčenie1[IČO],Zlúčenie1[zariadenie_short])</f>
        <v>SOŠ OAS NB</v>
      </c>
      <c r="J5597" t="str">
        <f>_xlfn.XLOOKUP(Tabuľka9[[#This Row],[IČO]],Zlúčenie1[IČO],Zlúčenie1[cis_obce.okres_skratka])</f>
        <v>ZC</v>
      </c>
    </row>
    <row r="5598" spans="1:10" hidden="1" x14ac:dyDescent="0.25">
      <c r="A5598" t="s">
        <v>122</v>
      </c>
      <c r="B5598" t="s">
        <v>175</v>
      </c>
      <c r="C5598" t="s">
        <v>10</v>
      </c>
      <c r="D5598"/>
      <c r="E5598" s="8"/>
      <c r="F5598"/>
      <c r="G5598">
        <f>SUM(Tabuľka9[[#This Row],[Predpokladané spotrebované množstvo 07-12/2022]]*Tabuľka9[[#This Row],[Cena MJ S  DPH]])</f>
        <v>0</v>
      </c>
      <c r="H5598" s="1">
        <v>37956124</v>
      </c>
      <c r="I5598" t="str">
        <f>_xlfn.XLOOKUP(Tabuľka9[[#This Row],[IČO]],Zlúčenie1[IČO],Zlúčenie1[zariadenie_short])</f>
        <v>SOŠ OAS NB</v>
      </c>
      <c r="J5598" t="str">
        <f>_xlfn.XLOOKUP(Tabuľka9[[#This Row],[IČO]],Zlúčenie1[IČO],Zlúčenie1[cis_obce.okres_skratka])</f>
        <v>ZC</v>
      </c>
    </row>
    <row r="5599" spans="1:10" hidden="1" x14ac:dyDescent="0.25">
      <c r="A5599" t="s">
        <v>122</v>
      </c>
      <c r="B5599" t="s">
        <v>176</v>
      </c>
      <c r="C5599" t="s">
        <v>10</v>
      </c>
      <c r="D5599"/>
      <c r="E5599" s="8"/>
      <c r="F5599"/>
      <c r="G5599">
        <f>SUM(Tabuľka9[[#This Row],[Predpokladané spotrebované množstvo 07-12/2022]]*Tabuľka9[[#This Row],[Cena MJ S  DPH]])</f>
        <v>0</v>
      </c>
      <c r="H5599" s="1">
        <v>37956124</v>
      </c>
      <c r="I5599" t="str">
        <f>_xlfn.XLOOKUP(Tabuľka9[[#This Row],[IČO]],Zlúčenie1[IČO],Zlúčenie1[zariadenie_short])</f>
        <v>SOŠ OAS NB</v>
      </c>
      <c r="J5599" t="str">
        <f>_xlfn.XLOOKUP(Tabuľka9[[#This Row],[IČO]],Zlúčenie1[IČO],Zlúčenie1[cis_obce.okres_skratka])</f>
        <v>ZC</v>
      </c>
    </row>
    <row r="5600" spans="1:10" hidden="1" x14ac:dyDescent="0.25">
      <c r="A5600" t="s">
        <v>122</v>
      </c>
      <c r="B5600" t="s">
        <v>177</v>
      </c>
      <c r="C5600" t="s">
        <v>10</v>
      </c>
      <c r="D5600"/>
      <c r="E5600" s="8"/>
      <c r="F5600"/>
      <c r="G5600">
        <f>SUM(Tabuľka9[[#This Row],[Predpokladané spotrebované množstvo 07-12/2022]]*Tabuľka9[[#This Row],[Cena MJ S  DPH]])</f>
        <v>0</v>
      </c>
      <c r="H5600" s="1">
        <v>37956124</v>
      </c>
      <c r="I5600" t="str">
        <f>_xlfn.XLOOKUP(Tabuľka9[[#This Row],[IČO]],Zlúčenie1[IČO],Zlúčenie1[zariadenie_short])</f>
        <v>SOŠ OAS NB</v>
      </c>
      <c r="J5600" t="str">
        <f>_xlfn.XLOOKUP(Tabuľka9[[#This Row],[IČO]],Zlúčenie1[IČO],Zlúčenie1[cis_obce.okres_skratka])</f>
        <v>ZC</v>
      </c>
    </row>
    <row r="5601" spans="1:10" hidden="1" x14ac:dyDescent="0.25">
      <c r="A5601" t="s">
        <v>122</v>
      </c>
      <c r="B5601" t="s">
        <v>178</v>
      </c>
      <c r="C5601" t="s">
        <v>10</v>
      </c>
      <c r="D5601"/>
      <c r="E5601" s="8"/>
      <c r="F5601"/>
      <c r="G5601">
        <f>SUM(Tabuľka9[[#This Row],[Predpokladané spotrebované množstvo 07-12/2022]]*Tabuľka9[[#This Row],[Cena MJ S  DPH]])</f>
        <v>0</v>
      </c>
      <c r="H5601" s="1">
        <v>37956124</v>
      </c>
      <c r="I5601" t="str">
        <f>_xlfn.XLOOKUP(Tabuľka9[[#This Row],[IČO]],Zlúčenie1[IČO],Zlúčenie1[zariadenie_short])</f>
        <v>SOŠ OAS NB</v>
      </c>
      <c r="J5601" t="str">
        <f>_xlfn.XLOOKUP(Tabuľka9[[#This Row],[IČO]],Zlúčenie1[IČO],Zlúčenie1[cis_obce.okres_skratka])</f>
        <v>ZC</v>
      </c>
    </row>
    <row r="5602" spans="1:10" hidden="1" x14ac:dyDescent="0.25">
      <c r="A5602" t="s">
        <v>122</v>
      </c>
      <c r="B5602" t="s">
        <v>179</v>
      </c>
      <c r="C5602" t="s">
        <v>10</v>
      </c>
      <c r="D5602"/>
      <c r="E5602" s="8"/>
      <c r="F5602"/>
      <c r="G5602">
        <f>SUM(Tabuľka9[[#This Row],[Predpokladané spotrebované množstvo 07-12/2022]]*Tabuľka9[[#This Row],[Cena MJ S  DPH]])</f>
        <v>0</v>
      </c>
      <c r="H5602" s="1">
        <v>37956124</v>
      </c>
      <c r="I5602" t="str">
        <f>_xlfn.XLOOKUP(Tabuľka9[[#This Row],[IČO]],Zlúčenie1[IČO],Zlúčenie1[zariadenie_short])</f>
        <v>SOŠ OAS NB</v>
      </c>
      <c r="J5602" t="str">
        <f>_xlfn.XLOOKUP(Tabuľka9[[#This Row],[IČO]],Zlúčenie1[IČO],Zlúčenie1[cis_obce.okres_skratka])</f>
        <v>ZC</v>
      </c>
    </row>
    <row r="5603" spans="1:10" hidden="1" x14ac:dyDescent="0.25">
      <c r="A5603" t="s">
        <v>122</v>
      </c>
      <c r="B5603" t="s">
        <v>180</v>
      </c>
      <c r="C5603" t="s">
        <v>10</v>
      </c>
      <c r="D5603"/>
      <c r="E5603" s="8"/>
      <c r="F5603"/>
      <c r="G5603">
        <f>SUM(Tabuľka9[[#This Row],[Predpokladané spotrebované množstvo 07-12/2022]]*Tabuľka9[[#This Row],[Cena MJ S  DPH]])</f>
        <v>0</v>
      </c>
      <c r="H5603" s="1">
        <v>37956124</v>
      </c>
      <c r="I5603" t="str">
        <f>_xlfn.XLOOKUP(Tabuľka9[[#This Row],[IČO]],Zlúčenie1[IČO],Zlúčenie1[zariadenie_short])</f>
        <v>SOŠ OAS NB</v>
      </c>
      <c r="J5603" t="str">
        <f>_xlfn.XLOOKUP(Tabuľka9[[#This Row],[IČO]],Zlúčenie1[IČO],Zlúčenie1[cis_obce.okres_skratka])</f>
        <v>ZC</v>
      </c>
    </row>
    <row r="5604" spans="1:10" hidden="1" x14ac:dyDescent="0.25">
      <c r="A5604" t="s">
        <v>122</v>
      </c>
      <c r="B5604" t="s">
        <v>181</v>
      </c>
      <c r="C5604" t="s">
        <v>10</v>
      </c>
      <c r="D5604"/>
      <c r="E5604" s="8"/>
      <c r="F5604"/>
      <c r="G5604">
        <f>SUM(Tabuľka9[[#This Row],[Predpokladané spotrebované množstvo 07-12/2022]]*Tabuľka9[[#This Row],[Cena MJ S  DPH]])</f>
        <v>0</v>
      </c>
      <c r="H5604" s="1">
        <v>37956124</v>
      </c>
      <c r="I5604" t="str">
        <f>_xlfn.XLOOKUP(Tabuľka9[[#This Row],[IČO]],Zlúčenie1[IČO],Zlúčenie1[zariadenie_short])</f>
        <v>SOŠ OAS NB</v>
      </c>
      <c r="J5604" t="str">
        <f>_xlfn.XLOOKUP(Tabuľka9[[#This Row],[IČO]],Zlúčenie1[IČO],Zlúčenie1[cis_obce.okres_skratka])</f>
        <v>ZC</v>
      </c>
    </row>
    <row r="5605" spans="1:10" hidden="1" x14ac:dyDescent="0.25">
      <c r="A5605" t="s">
        <v>122</v>
      </c>
      <c r="B5605" t="s">
        <v>182</v>
      </c>
      <c r="C5605" t="s">
        <v>10</v>
      </c>
      <c r="D5605"/>
      <c r="E5605" s="8"/>
      <c r="F5605"/>
      <c r="G5605">
        <f>SUM(Tabuľka9[[#This Row],[Predpokladané spotrebované množstvo 07-12/2022]]*Tabuľka9[[#This Row],[Cena MJ S  DPH]])</f>
        <v>0</v>
      </c>
      <c r="H5605" s="1">
        <v>37956124</v>
      </c>
      <c r="I5605" t="str">
        <f>_xlfn.XLOOKUP(Tabuľka9[[#This Row],[IČO]],Zlúčenie1[IČO],Zlúčenie1[zariadenie_short])</f>
        <v>SOŠ OAS NB</v>
      </c>
      <c r="J5605" t="str">
        <f>_xlfn.XLOOKUP(Tabuľka9[[#This Row],[IČO]],Zlúčenie1[IČO],Zlúčenie1[cis_obce.okres_skratka])</f>
        <v>ZC</v>
      </c>
    </row>
    <row r="5606" spans="1:10" hidden="1" x14ac:dyDescent="0.25">
      <c r="A5606" t="s">
        <v>122</v>
      </c>
      <c r="B5606" t="s">
        <v>183</v>
      </c>
      <c r="C5606" t="s">
        <v>10</v>
      </c>
      <c r="D5606"/>
      <c r="E5606" s="8"/>
      <c r="F5606"/>
      <c r="G5606">
        <f>SUM(Tabuľka9[[#This Row],[Predpokladané spotrebované množstvo 07-12/2022]]*Tabuľka9[[#This Row],[Cena MJ S  DPH]])</f>
        <v>0</v>
      </c>
      <c r="H5606" s="1">
        <v>37956124</v>
      </c>
      <c r="I5606" t="str">
        <f>_xlfn.XLOOKUP(Tabuľka9[[#This Row],[IČO]],Zlúčenie1[IČO],Zlúčenie1[zariadenie_short])</f>
        <v>SOŠ OAS NB</v>
      </c>
      <c r="J5606" t="str">
        <f>_xlfn.XLOOKUP(Tabuľka9[[#This Row],[IČO]],Zlúčenie1[IČO],Zlúčenie1[cis_obce.okres_skratka])</f>
        <v>ZC</v>
      </c>
    </row>
    <row r="5607" spans="1:10" hidden="1" x14ac:dyDescent="0.25">
      <c r="A5607" t="s">
        <v>122</v>
      </c>
      <c r="B5607" t="s">
        <v>184</v>
      </c>
      <c r="C5607" t="s">
        <v>10</v>
      </c>
      <c r="D5607"/>
      <c r="E5607" s="8"/>
      <c r="F5607"/>
      <c r="G5607">
        <f>SUM(Tabuľka9[[#This Row],[Predpokladané spotrebované množstvo 07-12/2022]]*Tabuľka9[[#This Row],[Cena MJ S  DPH]])</f>
        <v>0</v>
      </c>
      <c r="H5607" s="1">
        <v>37956124</v>
      </c>
      <c r="I5607" t="str">
        <f>_xlfn.XLOOKUP(Tabuľka9[[#This Row],[IČO]],Zlúčenie1[IČO],Zlúčenie1[zariadenie_short])</f>
        <v>SOŠ OAS NB</v>
      </c>
      <c r="J5607" t="str">
        <f>_xlfn.XLOOKUP(Tabuľka9[[#This Row],[IČO]],Zlúčenie1[IČO],Zlúčenie1[cis_obce.okres_skratka])</f>
        <v>ZC</v>
      </c>
    </row>
    <row r="5608" spans="1:10" hidden="1" x14ac:dyDescent="0.25">
      <c r="A5608" t="s">
        <v>122</v>
      </c>
      <c r="B5608" t="s">
        <v>185</v>
      </c>
      <c r="C5608" t="s">
        <v>10</v>
      </c>
      <c r="D5608"/>
      <c r="E5608" s="8"/>
      <c r="F5608"/>
      <c r="G5608">
        <f>SUM(Tabuľka9[[#This Row],[Predpokladané spotrebované množstvo 07-12/2022]]*Tabuľka9[[#This Row],[Cena MJ S  DPH]])</f>
        <v>0</v>
      </c>
      <c r="H5608" s="1">
        <v>37956124</v>
      </c>
      <c r="I5608" t="str">
        <f>_xlfn.XLOOKUP(Tabuľka9[[#This Row],[IČO]],Zlúčenie1[IČO],Zlúčenie1[zariadenie_short])</f>
        <v>SOŠ OAS NB</v>
      </c>
      <c r="J5608" t="str">
        <f>_xlfn.XLOOKUP(Tabuľka9[[#This Row],[IČO]],Zlúčenie1[IČO],Zlúčenie1[cis_obce.okres_skratka])</f>
        <v>ZC</v>
      </c>
    </row>
    <row r="5609" spans="1:10" hidden="1" x14ac:dyDescent="0.25">
      <c r="A5609" t="s">
        <v>92</v>
      </c>
      <c r="B5609" t="s">
        <v>186</v>
      </c>
      <c r="C5609" t="s">
        <v>45</v>
      </c>
      <c r="D5609"/>
      <c r="E5609" s="8"/>
      <c r="F5609"/>
      <c r="G5609">
        <f>SUM(Tabuľka9[[#This Row],[Predpokladané spotrebované množstvo 07-12/2022]]*Tabuľka9[[#This Row],[Cena MJ S  DPH]])</f>
        <v>0</v>
      </c>
      <c r="H5609" s="1">
        <v>37956124</v>
      </c>
      <c r="I5609" t="str">
        <f>_xlfn.XLOOKUP(Tabuľka9[[#This Row],[IČO]],Zlúčenie1[IČO],Zlúčenie1[zariadenie_short])</f>
        <v>SOŠ OAS NB</v>
      </c>
      <c r="J5609" t="str">
        <f>_xlfn.XLOOKUP(Tabuľka9[[#This Row],[IČO]],Zlúčenie1[IČO],Zlúčenie1[cis_obce.okres_skratka])</f>
        <v>ZC</v>
      </c>
    </row>
    <row r="5610" spans="1:10" hidden="1" x14ac:dyDescent="0.25">
      <c r="A5610" t="s">
        <v>92</v>
      </c>
      <c r="B5610" t="s">
        <v>187</v>
      </c>
      <c r="C5610" t="s">
        <v>10</v>
      </c>
      <c r="D5610"/>
      <c r="E5610" s="8"/>
      <c r="F5610"/>
      <c r="G5610">
        <f>SUM(Tabuľka9[[#This Row],[Predpokladané spotrebované množstvo 07-12/2022]]*Tabuľka9[[#This Row],[Cena MJ S  DPH]])</f>
        <v>0</v>
      </c>
      <c r="H5610" s="1">
        <v>37956124</v>
      </c>
      <c r="I5610" t="str">
        <f>_xlfn.XLOOKUP(Tabuľka9[[#This Row],[IČO]],Zlúčenie1[IČO],Zlúčenie1[zariadenie_short])</f>
        <v>SOŠ OAS NB</v>
      </c>
      <c r="J5610" t="str">
        <f>_xlfn.XLOOKUP(Tabuľka9[[#This Row],[IČO]],Zlúčenie1[IČO],Zlúčenie1[cis_obce.okres_skratka])</f>
        <v>ZC</v>
      </c>
    </row>
    <row r="5611" spans="1:10" hidden="1" x14ac:dyDescent="0.25">
      <c r="A5611" t="s">
        <v>92</v>
      </c>
      <c r="B5611" t="s">
        <v>188</v>
      </c>
      <c r="C5611" t="s">
        <v>10</v>
      </c>
      <c r="D5611"/>
      <c r="E5611" s="8"/>
      <c r="F5611"/>
      <c r="G5611">
        <f>SUM(Tabuľka9[[#This Row],[Predpokladané spotrebované množstvo 07-12/2022]]*Tabuľka9[[#This Row],[Cena MJ S  DPH]])</f>
        <v>0</v>
      </c>
      <c r="H5611" s="1">
        <v>37956124</v>
      </c>
      <c r="I5611" t="str">
        <f>_xlfn.XLOOKUP(Tabuľka9[[#This Row],[IČO]],Zlúčenie1[IČO],Zlúčenie1[zariadenie_short])</f>
        <v>SOŠ OAS NB</v>
      </c>
      <c r="J5611" t="str">
        <f>_xlfn.XLOOKUP(Tabuľka9[[#This Row],[IČO]],Zlúčenie1[IČO],Zlúčenie1[cis_obce.okres_skratka])</f>
        <v>ZC</v>
      </c>
    </row>
    <row r="5612" spans="1:10" hidden="1" x14ac:dyDescent="0.25">
      <c r="A5612" t="s">
        <v>7</v>
      </c>
      <c r="B5612" t="s">
        <v>8</v>
      </c>
      <c r="C5612" t="s">
        <v>10</v>
      </c>
      <c r="D5612"/>
      <c r="E5612" s="8">
        <v>1.49</v>
      </c>
      <c r="F5612">
        <v>5</v>
      </c>
      <c r="G5612">
        <f>SUM(Tabuľka9[[#This Row],[Predpokladané spotrebované množstvo 07-12/2022]]*Tabuľka9[[#This Row],[Cena MJ S  DPH]])</f>
        <v>7.45</v>
      </c>
      <c r="H5612" s="1">
        <v>37890085</v>
      </c>
      <c r="I5612" t="str">
        <f>_xlfn.XLOOKUP(Tabuľka9[[#This Row],[IČO]],Zlúčenie1[IČO],Zlúčenie1[zariadenie_short])</f>
        <v>SOŠ OAS ZH</v>
      </c>
      <c r="J5612" t="str">
        <f>_xlfn.XLOOKUP(Tabuľka9[[#This Row],[IČO]],Zlúčenie1[IČO],Zlúčenie1[cis_obce.okres_skratka])</f>
        <v>ZH</v>
      </c>
    </row>
    <row r="5613" spans="1:10" hidden="1" x14ac:dyDescent="0.25">
      <c r="A5613" t="s">
        <v>7</v>
      </c>
      <c r="B5613" t="s">
        <v>9</v>
      </c>
      <c r="C5613" t="s">
        <v>10</v>
      </c>
      <c r="D5613"/>
      <c r="E5613" s="8">
        <v>2.7</v>
      </c>
      <c r="F5613">
        <v>9</v>
      </c>
      <c r="G5613">
        <f>SUM(Tabuľka9[[#This Row],[Predpokladané spotrebované množstvo 07-12/2022]]*Tabuľka9[[#This Row],[Cena MJ S  DPH]])</f>
        <v>24.3</v>
      </c>
      <c r="H5613" s="1">
        <v>37890085</v>
      </c>
      <c r="I5613" t="str">
        <f>_xlfn.XLOOKUP(Tabuľka9[[#This Row],[IČO]],Zlúčenie1[IČO],Zlúčenie1[zariadenie_short])</f>
        <v>SOŠ OAS ZH</v>
      </c>
      <c r="J5613" t="str">
        <f>_xlfn.XLOOKUP(Tabuľka9[[#This Row],[IČO]],Zlúčenie1[IČO],Zlúčenie1[cis_obce.okres_skratka])</f>
        <v>ZH</v>
      </c>
    </row>
    <row r="5614" spans="1:10" hidden="1" x14ac:dyDescent="0.25">
      <c r="A5614" t="s">
        <v>7</v>
      </c>
      <c r="B5614" t="s">
        <v>11</v>
      </c>
      <c r="C5614" t="s">
        <v>10</v>
      </c>
      <c r="D5614"/>
      <c r="E5614" s="8"/>
      <c r="F5614"/>
      <c r="G5614">
        <f>SUM(Tabuľka9[[#This Row],[Predpokladané spotrebované množstvo 07-12/2022]]*Tabuľka9[[#This Row],[Cena MJ S  DPH]])</f>
        <v>0</v>
      </c>
      <c r="H5614" s="1">
        <v>37890085</v>
      </c>
      <c r="I5614" t="str">
        <f>_xlfn.XLOOKUP(Tabuľka9[[#This Row],[IČO]],Zlúčenie1[IČO],Zlúčenie1[zariadenie_short])</f>
        <v>SOŠ OAS ZH</v>
      </c>
      <c r="J5614" t="str">
        <f>_xlfn.XLOOKUP(Tabuľka9[[#This Row],[IČO]],Zlúčenie1[IČO],Zlúčenie1[cis_obce.okres_skratka])</f>
        <v>ZH</v>
      </c>
    </row>
    <row r="5615" spans="1:10" hidden="1" x14ac:dyDescent="0.25">
      <c r="A5615" t="s">
        <v>7</v>
      </c>
      <c r="B5615" t="s">
        <v>12</v>
      </c>
      <c r="C5615" t="s">
        <v>10</v>
      </c>
      <c r="D5615"/>
      <c r="E5615" s="8">
        <v>0.55000000000000004</v>
      </c>
      <c r="F5615">
        <v>150</v>
      </c>
      <c r="G5615">
        <f>SUM(Tabuľka9[[#This Row],[Predpokladané spotrebované množstvo 07-12/2022]]*Tabuľka9[[#This Row],[Cena MJ S  DPH]])</f>
        <v>82.5</v>
      </c>
      <c r="H5615" s="1">
        <v>37890085</v>
      </c>
      <c r="I5615" t="str">
        <f>_xlfn.XLOOKUP(Tabuľka9[[#This Row],[IČO]],Zlúčenie1[IČO],Zlúčenie1[zariadenie_short])</f>
        <v>SOŠ OAS ZH</v>
      </c>
      <c r="J5615" t="str">
        <f>_xlfn.XLOOKUP(Tabuľka9[[#This Row],[IČO]],Zlúčenie1[IČO],Zlúčenie1[cis_obce.okres_skratka])</f>
        <v>ZH</v>
      </c>
    </row>
    <row r="5616" spans="1:10" hidden="1" x14ac:dyDescent="0.25">
      <c r="A5616" t="s">
        <v>7</v>
      </c>
      <c r="B5616" t="s">
        <v>13</v>
      </c>
      <c r="C5616" t="s">
        <v>10</v>
      </c>
      <c r="D5616"/>
      <c r="E5616" s="8"/>
      <c r="F5616"/>
      <c r="G5616">
        <f>SUM(Tabuľka9[[#This Row],[Predpokladané spotrebované množstvo 07-12/2022]]*Tabuľka9[[#This Row],[Cena MJ S  DPH]])</f>
        <v>0</v>
      </c>
      <c r="H5616" s="1">
        <v>37890085</v>
      </c>
      <c r="I5616" t="str">
        <f>_xlfn.XLOOKUP(Tabuľka9[[#This Row],[IČO]],Zlúčenie1[IČO],Zlúčenie1[zariadenie_short])</f>
        <v>SOŠ OAS ZH</v>
      </c>
      <c r="J5616" t="str">
        <f>_xlfn.XLOOKUP(Tabuľka9[[#This Row],[IČO]],Zlúčenie1[IČO],Zlúčenie1[cis_obce.okres_skratka])</f>
        <v>ZH</v>
      </c>
    </row>
    <row r="5617" spans="1:10" hidden="1" x14ac:dyDescent="0.25">
      <c r="A5617" t="s">
        <v>7</v>
      </c>
      <c r="B5617" t="s">
        <v>14</v>
      </c>
      <c r="C5617" t="s">
        <v>10</v>
      </c>
      <c r="D5617"/>
      <c r="E5617" s="8">
        <v>1</v>
      </c>
      <c r="F5617">
        <v>7</v>
      </c>
      <c r="G5617">
        <f>SUM(Tabuľka9[[#This Row],[Predpokladané spotrebované množstvo 07-12/2022]]*Tabuľka9[[#This Row],[Cena MJ S  DPH]])</f>
        <v>7</v>
      </c>
      <c r="H5617" s="1">
        <v>37890085</v>
      </c>
      <c r="I5617" t="str">
        <f>_xlfn.XLOOKUP(Tabuľka9[[#This Row],[IČO]],Zlúčenie1[IČO],Zlúčenie1[zariadenie_short])</f>
        <v>SOŠ OAS ZH</v>
      </c>
      <c r="J5617" t="str">
        <f>_xlfn.XLOOKUP(Tabuľka9[[#This Row],[IČO]],Zlúčenie1[IČO],Zlúčenie1[cis_obce.okres_skratka])</f>
        <v>ZH</v>
      </c>
    </row>
    <row r="5618" spans="1:10" hidden="1" x14ac:dyDescent="0.25">
      <c r="A5618" t="s">
        <v>7</v>
      </c>
      <c r="B5618" t="s">
        <v>15</v>
      </c>
      <c r="C5618" t="s">
        <v>16</v>
      </c>
      <c r="D5618"/>
      <c r="E5618" s="8">
        <v>0.55000000000000004</v>
      </c>
      <c r="F5618">
        <v>50</v>
      </c>
      <c r="G5618">
        <f>SUM(Tabuľka9[[#This Row],[Predpokladané spotrebované množstvo 07-12/2022]]*Tabuľka9[[#This Row],[Cena MJ S  DPH]])</f>
        <v>27.500000000000004</v>
      </c>
      <c r="H5618" s="1">
        <v>37890085</v>
      </c>
      <c r="I5618" t="str">
        <f>_xlfn.XLOOKUP(Tabuľka9[[#This Row],[IČO]],Zlúčenie1[IČO],Zlúčenie1[zariadenie_short])</f>
        <v>SOŠ OAS ZH</v>
      </c>
      <c r="J5618" t="str">
        <f>_xlfn.XLOOKUP(Tabuľka9[[#This Row],[IČO]],Zlúčenie1[IČO],Zlúčenie1[cis_obce.okres_skratka])</f>
        <v>ZH</v>
      </c>
    </row>
    <row r="5619" spans="1:10" hidden="1" x14ac:dyDescent="0.25">
      <c r="A5619" t="s">
        <v>7</v>
      </c>
      <c r="B5619" t="s">
        <v>17</v>
      </c>
      <c r="C5619" t="s">
        <v>10</v>
      </c>
      <c r="D5619"/>
      <c r="E5619" s="8">
        <v>2.5</v>
      </c>
      <c r="F5619">
        <v>14</v>
      </c>
      <c r="G5619">
        <f>SUM(Tabuľka9[[#This Row],[Predpokladané spotrebované množstvo 07-12/2022]]*Tabuľka9[[#This Row],[Cena MJ S  DPH]])</f>
        <v>35</v>
      </c>
      <c r="H5619" s="1">
        <v>37890085</v>
      </c>
      <c r="I5619" t="str">
        <f>_xlfn.XLOOKUP(Tabuľka9[[#This Row],[IČO]],Zlúčenie1[IČO],Zlúčenie1[zariadenie_short])</f>
        <v>SOŠ OAS ZH</v>
      </c>
      <c r="J5619" t="str">
        <f>_xlfn.XLOOKUP(Tabuľka9[[#This Row],[IČO]],Zlúčenie1[IČO],Zlúčenie1[cis_obce.okres_skratka])</f>
        <v>ZH</v>
      </c>
    </row>
    <row r="5620" spans="1:10" hidden="1" x14ac:dyDescent="0.25">
      <c r="A5620" t="s">
        <v>7</v>
      </c>
      <c r="B5620" t="s">
        <v>18</v>
      </c>
      <c r="C5620" t="s">
        <v>10</v>
      </c>
      <c r="D5620"/>
      <c r="E5620" s="8">
        <v>0.6</v>
      </c>
      <c r="F5620">
        <v>50</v>
      </c>
      <c r="G5620">
        <f>SUM(Tabuľka9[[#This Row],[Predpokladané spotrebované množstvo 07-12/2022]]*Tabuľka9[[#This Row],[Cena MJ S  DPH]])</f>
        <v>30</v>
      </c>
      <c r="H5620" s="1">
        <v>37890085</v>
      </c>
      <c r="I5620" t="str">
        <f>_xlfn.XLOOKUP(Tabuľka9[[#This Row],[IČO]],Zlúčenie1[IČO],Zlúčenie1[zariadenie_short])</f>
        <v>SOŠ OAS ZH</v>
      </c>
      <c r="J5620" t="str">
        <f>_xlfn.XLOOKUP(Tabuľka9[[#This Row],[IČO]],Zlúčenie1[IČO],Zlúčenie1[cis_obce.okres_skratka])</f>
        <v>ZH</v>
      </c>
    </row>
    <row r="5621" spans="1:10" hidden="1" x14ac:dyDescent="0.25">
      <c r="A5621" t="s">
        <v>7</v>
      </c>
      <c r="B5621" t="s">
        <v>19</v>
      </c>
      <c r="C5621" t="s">
        <v>10</v>
      </c>
      <c r="D5621"/>
      <c r="E5621" s="8">
        <v>1.0900000000000001</v>
      </c>
      <c r="F5621">
        <v>15</v>
      </c>
      <c r="G5621">
        <f>SUM(Tabuľka9[[#This Row],[Predpokladané spotrebované množstvo 07-12/2022]]*Tabuľka9[[#This Row],[Cena MJ S  DPH]])</f>
        <v>16.350000000000001</v>
      </c>
      <c r="H5621" s="1">
        <v>37890085</v>
      </c>
      <c r="I5621" t="str">
        <f>_xlfn.XLOOKUP(Tabuľka9[[#This Row],[IČO]],Zlúčenie1[IČO],Zlúčenie1[zariadenie_short])</f>
        <v>SOŠ OAS ZH</v>
      </c>
      <c r="J5621" t="str">
        <f>_xlfn.XLOOKUP(Tabuľka9[[#This Row],[IČO]],Zlúčenie1[IČO],Zlúčenie1[cis_obce.okres_skratka])</f>
        <v>ZH</v>
      </c>
    </row>
    <row r="5622" spans="1:10" hidden="1" x14ac:dyDescent="0.25">
      <c r="A5622" t="s">
        <v>7</v>
      </c>
      <c r="B5622" t="s">
        <v>20</v>
      </c>
      <c r="C5622" t="s">
        <v>10</v>
      </c>
      <c r="D5622"/>
      <c r="E5622" s="8">
        <v>1.85</v>
      </c>
      <c r="F5622">
        <v>55</v>
      </c>
      <c r="G5622">
        <f>SUM(Tabuľka9[[#This Row],[Predpokladané spotrebované množstvo 07-12/2022]]*Tabuľka9[[#This Row],[Cena MJ S  DPH]])</f>
        <v>101.75</v>
      </c>
      <c r="H5622" s="1">
        <v>37890085</v>
      </c>
      <c r="I5622" t="str">
        <f>_xlfn.XLOOKUP(Tabuľka9[[#This Row],[IČO]],Zlúčenie1[IČO],Zlúčenie1[zariadenie_short])</f>
        <v>SOŠ OAS ZH</v>
      </c>
      <c r="J5622" t="str">
        <f>_xlfn.XLOOKUP(Tabuľka9[[#This Row],[IČO]],Zlúčenie1[IČO],Zlúčenie1[cis_obce.okres_skratka])</f>
        <v>ZH</v>
      </c>
    </row>
    <row r="5623" spans="1:10" hidden="1" x14ac:dyDescent="0.25">
      <c r="A5623" t="s">
        <v>7</v>
      </c>
      <c r="B5623" t="s">
        <v>21</v>
      </c>
      <c r="C5623" t="s">
        <v>22</v>
      </c>
      <c r="D5623"/>
      <c r="E5623" s="8">
        <v>1.336E-2</v>
      </c>
      <c r="F5623">
        <v>5000</v>
      </c>
      <c r="G5623">
        <f>SUM(Tabuľka9[[#This Row],[Predpokladané spotrebované množstvo 07-12/2022]]*Tabuľka9[[#This Row],[Cena MJ S  DPH]])</f>
        <v>66.8</v>
      </c>
      <c r="H5623" s="1">
        <v>37890085</v>
      </c>
      <c r="I5623" t="str">
        <f>_xlfn.XLOOKUP(Tabuľka9[[#This Row],[IČO]],Zlúčenie1[IČO],Zlúčenie1[zariadenie_short])</f>
        <v>SOŠ OAS ZH</v>
      </c>
      <c r="J5623" t="str">
        <f>_xlfn.XLOOKUP(Tabuľka9[[#This Row],[IČO]],Zlúčenie1[IČO],Zlúčenie1[cis_obce.okres_skratka])</f>
        <v>ZH</v>
      </c>
    </row>
    <row r="5624" spans="1:10" hidden="1" x14ac:dyDescent="0.25">
      <c r="A5624" t="s">
        <v>7</v>
      </c>
      <c r="B5624" t="s">
        <v>23</v>
      </c>
      <c r="C5624" t="s">
        <v>10</v>
      </c>
      <c r="D5624"/>
      <c r="E5624" s="8"/>
      <c r="F5624">
        <v>2</v>
      </c>
      <c r="G5624">
        <f>SUM(Tabuľka9[[#This Row],[Predpokladané spotrebované množstvo 07-12/2022]]*Tabuľka9[[#This Row],[Cena MJ S  DPH]])</f>
        <v>0</v>
      </c>
      <c r="H5624" s="1">
        <v>37890085</v>
      </c>
      <c r="I5624" t="str">
        <f>_xlfn.XLOOKUP(Tabuľka9[[#This Row],[IČO]],Zlúčenie1[IČO],Zlúčenie1[zariadenie_short])</f>
        <v>SOŠ OAS ZH</v>
      </c>
      <c r="J5624" t="str">
        <f>_xlfn.XLOOKUP(Tabuľka9[[#This Row],[IČO]],Zlúčenie1[IČO],Zlúčenie1[cis_obce.okres_skratka])</f>
        <v>ZH</v>
      </c>
    </row>
    <row r="5625" spans="1:10" hidden="1" x14ac:dyDescent="0.25">
      <c r="A5625" t="s">
        <v>7</v>
      </c>
      <c r="B5625" t="s">
        <v>24</v>
      </c>
      <c r="C5625" t="s">
        <v>10</v>
      </c>
      <c r="D5625"/>
      <c r="E5625" s="8"/>
      <c r="F5625">
        <v>4</v>
      </c>
      <c r="G5625">
        <f>SUM(Tabuľka9[[#This Row],[Predpokladané spotrebované množstvo 07-12/2022]]*Tabuľka9[[#This Row],[Cena MJ S  DPH]])</f>
        <v>0</v>
      </c>
      <c r="H5625" s="1">
        <v>37890085</v>
      </c>
      <c r="I5625" t="str">
        <f>_xlfn.XLOOKUP(Tabuľka9[[#This Row],[IČO]],Zlúčenie1[IČO],Zlúčenie1[zariadenie_short])</f>
        <v>SOŠ OAS ZH</v>
      </c>
      <c r="J5625" t="str">
        <f>_xlfn.XLOOKUP(Tabuľka9[[#This Row],[IČO]],Zlúčenie1[IČO],Zlúčenie1[cis_obce.okres_skratka])</f>
        <v>ZH</v>
      </c>
    </row>
    <row r="5626" spans="1:10" hidden="1" x14ac:dyDescent="0.25">
      <c r="A5626" t="s">
        <v>7</v>
      </c>
      <c r="B5626" t="s">
        <v>25</v>
      </c>
      <c r="C5626" t="s">
        <v>10</v>
      </c>
      <c r="D5626"/>
      <c r="E5626" s="8"/>
      <c r="F5626"/>
      <c r="G5626">
        <f>SUM(Tabuľka9[[#This Row],[Predpokladané spotrebované množstvo 07-12/2022]]*Tabuľka9[[#This Row],[Cena MJ S  DPH]])</f>
        <v>0</v>
      </c>
      <c r="H5626" s="1">
        <v>37890085</v>
      </c>
      <c r="I5626" t="str">
        <f>_xlfn.XLOOKUP(Tabuľka9[[#This Row],[IČO]],Zlúčenie1[IČO],Zlúčenie1[zariadenie_short])</f>
        <v>SOŠ OAS ZH</v>
      </c>
      <c r="J5626" t="str">
        <f>_xlfn.XLOOKUP(Tabuľka9[[#This Row],[IČO]],Zlúčenie1[IČO],Zlúčenie1[cis_obce.okres_skratka])</f>
        <v>ZH</v>
      </c>
    </row>
    <row r="5627" spans="1:10" hidden="1" x14ac:dyDescent="0.25">
      <c r="A5627" t="s">
        <v>7</v>
      </c>
      <c r="B5627" t="s">
        <v>26</v>
      </c>
      <c r="C5627" t="s">
        <v>10</v>
      </c>
      <c r="D5627"/>
      <c r="E5627" s="8"/>
      <c r="F5627"/>
      <c r="G5627">
        <f>SUM(Tabuľka9[[#This Row],[Predpokladané spotrebované množstvo 07-12/2022]]*Tabuľka9[[#This Row],[Cena MJ S  DPH]])</f>
        <v>0</v>
      </c>
      <c r="H5627" s="1">
        <v>37890085</v>
      </c>
      <c r="I5627" t="str">
        <f>_xlfn.XLOOKUP(Tabuľka9[[#This Row],[IČO]],Zlúčenie1[IČO],Zlúčenie1[zariadenie_short])</f>
        <v>SOŠ OAS ZH</v>
      </c>
      <c r="J5627" t="str">
        <f>_xlfn.XLOOKUP(Tabuľka9[[#This Row],[IČO]],Zlúčenie1[IČO],Zlúčenie1[cis_obce.okres_skratka])</f>
        <v>ZH</v>
      </c>
    </row>
    <row r="5628" spans="1:10" hidden="1" x14ac:dyDescent="0.25">
      <c r="A5628" t="s">
        <v>7</v>
      </c>
      <c r="B5628" t="s">
        <v>27</v>
      </c>
      <c r="C5628" t="s">
        <v>10</v>
      </c>
      <c r="D5628"/>
      <c r="E5628" s="8">
        <v>0.6</v>
      </c>
      <c r="F5628">
        <v>60</v>
      </c>
      <c r="G5628">
        <f>SUM(Tabuľka9[[#This Row],[Predpokladané spotrebované množstvo 07-12/2022]]*Tabuľka9[[#This Row],[Cena MJ S  DPH]])</f>
        <v>36</v>
      </c>
      <c r="H5628" s="1">
        <v>37890085</v>
      </c>
      <c r="I5628" t="str">
        <f>_xlfn.XLOOKUP(Tabuľka9[[#This Row],[IČO]],Zlúčenie1[IČO],Zlúčenie1[zariadenie_short])</f>
        <v>SOŠ OAS ZH</v>
      </c>
      <c r="J5628" t="str">
        <f>_xlfn.XLOOKUP(Tabuľka9[[#This Row],[IČO]],Zlúčenie1[IČO],Zlúčenie1[cis_obce.okres_skratka])</f>
        <v>ZH</v>
      </c>
    </row>
    <row r="5629" spans="1:10" hidden="1" x14ac:dyDescent="0.25">
      <c r="A5629" t="s">
        <v>7</v>
      </c>
      <c r="B5629" t="s">
        <v>28</v>
      </c>
      <c r="C5629" t="s">
        <v>10</v>
      </c>
      <c r="D5629"/>
      <c r="E5629" s="8"/>
      <c r="F5629"/>
      <c r="G5629">
        <f>SUM(Tabuľka9[[#This Row],[Predpokladané spotrebované množstvo 07-12/2022]]*Tabuľka9[[#This Row],[Cena MJ S  DPH]])</f>
        <v>0</v>
      </c>
      <c r="H5629" s="1">
        <v>37890085</v>
      </c>
      <c r="I5629" t="str">
        <f>_xlfn.XLOOKUP(Tabuľka9[[#This Row],[IČO]],Zlúčenie1[IČO],Zlúčenie1[zariadenie_short])</f>
        <v>SOŠ OAS ZH</v>
      </c>
      <c r="J5629" t="str">
        <f>_xlfn.XLOOKUP(Tabuľka9[[#This Row],[IČO]],Zlúčenie1[IČO],Zlúčenie1[cis_obce.okres_skratka])</f>
        <v>ZH</v>
      </c>
    </row>
    <row r="5630" spans="1:10" hidden="1" x14ac:dyDescent="0.25">
      <c r="A5630" t="s">
        <v>7</v>
      </c>
      <c r="B5630" t="s">
        <v>29</v>
      </c>
      <c r="C5630" t="s">
        <v>16</v>
      </c>
      <c r="D5630"/>
      <c r="E5630" s="8">
        <v>0.47</v>
      </c>
      <c r="F5630">
        <v>25</v>
      </c>
      <c r="G5630">
        <f>SUM(Tabuľka9[[#This Row],[Predpokladané spotrebované množstvo 07-12/2022]]*Tabuľka9[[#This Row],[Cena MJ S  DPH]])</f>
        <v>11.75</v>
      </c>
      <c r="H5630" s="1">
        <v>37890085</v>
      </c>
      <c r="I5630" t="str">
        <f>_xlfn.XLOOKUP(Tabuľka9[[#This Row],[IČO]],Zlúčenie1[IČO],Zlúčenie1[zariadenie_short])</f>
        <v>SOŠ OAS ZH</v>
      </c>
      <c r="J5630" t="str">
        <f>_xlfn.XLOOKUP(Tabuľka9[[#This Row],[IČO]],Zlúčenie1[IČO],Zlúčenie1[cis_obce.okres_skratka])</f>
        <v>ZH</v>
      </c>
    </row>
    <row r="5631" spans="1:10" hidden="1" x14ac:dyDescent="0.25">
      <c r="A5631" t="s">
        <v>7</v>
      </c>
      <c r="B5631" t="s">
        <v>30</v>
      </c>
      <c r="C5631" t="s">
        <v>10</v>
      </c>
      <c r="D5631"/>
      <c r="E5631" s="8">
        <v>1.1399999999999999</v>
      </c>
      <c r="F5631">
        <v>11</v>
      </c>
      <c r="G5631">
        <f>SUM(Tabuľka9[[#This Row],[Predpokladané spotrebované množstvo 07-12/2022]]*Tabuľka9[[#This Row],[Cena MJ S  DPH]])</f>
        <v>12.54</v>
      </c>
      <c r="H5631" s="1">
        <v>37890085</v>
      </c>
      <c r="I5631" t="str">
        <f>_xlfn.XLOOKUP(Tabuľka9[[#This Row],[IČO]],Zlúčenie1[IČO],Zlúčenie1[zariadenie_short])</f>
        <v>SOŠ OAS ZH</v>
      </c>
      <c r="J5631" t="str">
        <f>_xlfn.XLOOKUP(Tabuľka9[[#This Row],[IČO]],Zlúčenie1[IČO],Zlúčenie1[cis_obce.okres_skratka])</f>
        <v>ZH</v>
      </c>
    </row>
    <row r="5632" spans="1:10" hidden="1" x14ac:dyDescent="0.25">
      <c r="A5632" t="s">
        <v>7</v>
      </c>
      <c r="B5632" t="s">
        <v>31</v>
      </c>
      <c r="C5632" t="s">
        <v>10</v>
      </c>
      <c r="D5632"/>
      <c r="E5632" s="8">
        <v>1.1499999999999999</v>
      </c>
      <c r="F5632">
        <v>22</v>
      </c>
      <c r="G5632">
        <f>SUM(Tabuľka9[[#This Row],[Predpokladané spotrebované množstvo 07-12/2022]]*Tabuľka9[[#This Row],[Cena MJ S  DPH]])</f>
        <v>25.299999999999997</v>
      </c>
      <c r="H5632" s="1">
        <v>37890085</v>
      </c>
      <c r="I5632" t="str">
        <f>_xlfn.XLOOKUP(Tabuľka9[[#This Row],[IČO]],Zlúčenie1[IČO],Zlúčenie1[zariadenie_short])</f>
        <v>SOŠ OAS ZH</v>
      </c>
      <c r="J5632" t="str">
        <f>_xlfn.XLOOKUP(Tabuľka9[[#This Row],[IČO]],Zlúčenie1[IČO],Zlúčenie1[cis_obce.okres_skratka])</f>
        <v>ZH</v>
      </c>
    </row>
    <row r="5633" spans="1:10" hidden="1" x14ac:dyDescent="0.25">
      <c r="A5633" t="s">
        <v>7</v>
      </c>
      <c r="B5633" t="s">
        <v>32</v>
      </c>
      <c r="C5633" t="s">
        <v>10</v>
      </c>
      <c r="D5633"/>
      <c r="E5633" s="8">
        <v>1.1599999999999999</v>
      </c>
      <c r="F5633">
        <v>55</v>
      </c>
      <c r="G5633">
        <f>SUM(Tabuľka9[[#This Row],[Predpokladané spotrebované množstvo 07-12/2022]]*Tabuľka9[[#This Row],[Cena MJ S  DPH]])</f>
        <v>63.8</v>
      </c>
      <c r="H5633" s="1">
        <v>37890085</v>
      </c>
      <c r="I5633" t="str">
        <f>_xlfn.XLOOKUP(Tabuľka9[[#This Row],[IČO]],Zlúčenie1[IČO],Zlúčenie1[zariadenie_short])</f>
        <v>SOŠ OAS ZH</v>
      </c>
      <c r="J5633" t="str">
        <f>_xlfn.XLOOKUP(Tabuľka9[[#This Row],[IČO]],Zlúčenie1[IČO],Zlúčenie1[cis_obce.okres_skratka])</f>
        <v>ZH</v>
      </c>
    </row>
    <row r="5634" spans="1:10" hidden="1" x14ac:dyDescent="0.25">
      <c r="A5634" t="s">
        <v>7</v>
      </c>
      <c r="B5634" t="s">
        <v>33</v>
      </c>
      <c r="C5634" t="s">
        <v>10</v>
      </c>
      <c r="D5634"/>
      <c r="E5634" s="8"/>
      <c r="F5634"/>
      <c r="G5634">
        <f>SUM(Tabuľka9[[#This Row],[Predpokladané spotrebované množstvo 07-12/2022]]*Tabuľka9[[#This Row],[Cena MJ S  DPH]])</f>
        <v>0</v>
      </c>
      <c r="H5634" s="1">
        <v>37890085</v>
      </c>
      <c r="I5634" t="str">
        <f>_xlfn.XLOOKUP(Tabuľka9[[#This Row],[IČO]],Zlúčenie1[IČO],Zlúčenie1[zariadenie_short])</f>
        <v>SOŠ OAS ZH</v>
      </c>
      <c r="J5634" t="str">
        <f>_xlfn.XLOOKUP(Tabuľka9[[#This Row],[IČO]],Zlúčenie1[IČO],Zlúčenie1[cis_obce.okres_skratka])</f>
        <v>ZH</v>
      </c>
    </row>
    <row r="5635" spans="1:10" hidden="1" x14ac:dyDescent="0.25">
      <c r="A5635" t="s">
        <v>7</v>
      </c>
      <c r="B5635" t="s">
        <v>34</v>
      </c>
      <c r="C5635" t="s">
        <v>10</v>
      </c>
      <c r="D5635"/>
      <c r="E5635" s="8">
        <v>0.6</v>
      </c>
      <c r="F5635">
        <v>80</v>
      </c>
      <c r="G5635">
        <f>SUM(Tabuľka9[[#This Row],[Predpokladané spotrebované množstvo 07-12/2022]]*Tabuľka9[[#This Row],[Cena MJ S  DPH]])</f>
        <v>48</v>
      </c>
      <c r="H5635" s="1">
        <v>37890085</v>
      </c>
      <c r="I5635" t="str">
        <f>_xlfn.XLOOKUP(Tabuľka9[[#This Row],[IČO]],Zlúčenie1[IČO],Zlúčenie1[zariadenie_short])</f>
        <v>SOŠ OAS ZH</v>
      </c>
      <c r="J5635" t="str">
        <f>_xlfn.XLOOKUP(Tabuľka9[[#This Row],[IČO]],Zlúčenie1[IČO],Zlúčenie1[cis_obce.okres_skratka])</f>
        <v>ZH</v>
      </c>
    </row>
    <row r="5636" spans="1:10" hidden="1" x14ac:dyDescent="0.25">
      <c r="A5636" t="s">
        <v>7</v>
      </c>
      <c r="B5636" t="s">
        <v>35</v>
      </c>
      <c r="C5636" t="s">
        <v>10</v>
      </c>
      <c r="D5636"/>
      <c r="E5636" s="8">
        <v>0.65</v>
      </c>
      <c r="F5636">
        <v>18</v>
      </c>
      <c r="G5636">
        <f>SUM(Tabuľka9[[#This Row],[Predpokladané spotrebované množstvo 07-12/2022]]*Tabuľka9[[#This Row],[Cena MJ S  DPH]])</f>
        <v>11.700000000000001</v>
      </c>
      <c r="H5636" s="1">
        <v>37890085</v>
      </c>
      <c r="I5636" t="str">
        <f>_xlfn.XLOOKUP(Tabuľka9[[#This Row],[IČO]],Zlúčenie1[IČO],Zlúčenie1[zariadenie_short])</f>
        <v>SOŠ OAS ZH</v>
      </c>
      <c r="J5636" t="str">
        <f>_xlfn.XLOOKUP(Tabuľka9[[#This Row],[IČO]],Zlúčenie1[IČO],Zlúčenie1[cis_obce.okres_skratka])</f>
        <v>ZH</v>
      </c>
    </row>
    <row r="5637" spans="1:10" hidden="1" x14ac:dyDescent="0.25">
      <c r="A5637" t="s">
        <v>7</v>
      </c>
      <c r="B5637" t="s">
        <v>36</v>
      </c>
      <c r="C5637" t="s">
        <v>10</v>
      </c>
      <c r="D5637"/>
      <c r="E5637" s="8">
        <v>1.22</v>
      </c>
      <c r="F5637">
        <v>10</v>
      </c>
      <c r="G5637">
        <f>SUM(Tabuľka9[[#This Row],[Predpokladané spotrebované množstvo 07-12/2022]]*Tabuľka9[[#This Row],[Cena MJ S  DPH]])</f>
        <v>12.2</v>
      </c>
      <c r="H5637" s="1">
        <v>37890085</v>
      </c>
      <c r="I5637" t="str">
        <f>_xlfn.XLOOKUP(Tabuľka9[[#This Row],[IČO]],Zlúčenie1[IČO],Zlúčenie1[zariadenie_short])</f>
        <v>SOŠ OAS ZH</v>
      </c>
      <c r="J5637" t="str">
        <f>_xlfn.XLOOKUP(Tabuľka9[[#This Row],[IČO]],Zlúčenie1[IČO],Zlúčenie1[cis_obce.okres_skratka])</f>
        <v>ZH</v>
      </c>
    </row>
    <row r="5638" spans="1:10" hidden="1" x14ac:dyDescent="0.25">
      <c r="A5638" t="s">
        <v>7</v>
      </c>
      <c r="B5638" t="s">
        <v>37</v>
      </c>
      <c r="C5638" t="s">
        <v>10</v>
      </c>
      <c r="D5638"/>
      <c r="E5638" s="8"/>
      <c r="F5638"/>
      <c r="G5638">
        <f>SUM(Tabuľka9[[#This Row],[Predpokladané spotrebované množstvo 07-12/2022]]*Tabuľka9[[#This Row],[Cena MJ S  DPH]])</f>
        <v>0</v>
      </c>
      <c r="H5638" s="1">
        <v>37890085</v>
      </c>
      <c r="I5638" t="str">
        <f>_xlfn.XLOOKUP(Tabuľka9[[#This Row],[IČO]],Zlúčenie1[IČO],Zlúčenie1[zariadenie_short])</f>
        <v>SOŠ OAS ZH</v>
      </c>
      <c r="J5638" t="str">
        <f>_xlfn.XLOOKUP(Tabuľka9[[#This Row],[IČO]],Zlúčenie1[IČO],Zlúčenie1[cis_obce.okres_skratka])</f>
        <v>ZH</v>
      </c>
    </row>
    <row r="5639" spans="1:10" hidden="1" x14ac:dyDescent="0.25">
      <c r="A5639" t="s">
        <v>7</v>
      </c>
      <c r="B5639" t="s">
        <v>38</v>
      </c>
      <c r="C5639" t="s">
        <v>10</v>
      </c>
      <c r="D5639"/>
      <c r="E5639" s="8"/>
      <c r="F5639"/>
      <c r="G5639">
        <f>SUM(Tabuľka9[[#This Row],[Predpokladané spotrebované množstvo 07-12/2022]]*Tabuľka9[[#This Row],[Cena MJ S  DPH]])</f>
        <v>0</v>
      </c>
      <c r="H5639" s="1">
        <v>37890085</v>
      </c>
      <c r="I5639" t="str">
        <f>_xlfn.XLOOKUP(Tabuľka9[[#This Row],[IČO]],Zlúčenie1[IČO],Zlúčenie1[zariadenie_short])</f>
        <v>SOŠ OAS ZH</v>
      </c>
      <c r="J5639" t="str">
        <f>_xlfn.XLOOKUP(Tabuľka9[[#This Row],[IČO]],Zlúčenie1[IČO],Zlúčenie1[cis_obce.okres_skratka])</f>
        <v>ZH</v>
      </c>
    </row>
    <row r="5640" spans="1:10" hidden="1" x14ac:dyDescent="0.25">
      <c r="A5640" t="s">
        <v>7</v>
      </c>
      <c r="B5640" t="s">
        <v>39</v>
      </c>
      <c r="C5640" t="s">
        <v>16</v>
      </c>
      <c r="D5640"/>
      <c r="E5640" s="8"/>
      <c r="F5640"/>
      <c r="G5640">
        <f>SUM(Tabuľka9[[#This Row],[Predpokladané spotrebované množstvo 07-12/2022]]*Tabuľka9[[#This Row],[Cena MJ S  DPH]])</f>
        <v>0</v>
      </c>
      <c r="H5640" s="1">
        <v>37890085</v>
      </c>
      <c r="I5640" t="str">
        <f>_xlfn.XLOOKUP(Tabuľka9[[#This Row],[IČO]],Zlúčenie1[IČO],Zlúčenie1[zariadenie_short])</f>
        <v>SOŠ OAS ZH</v>
      </c>
      <c r="J5640" t="str">
        <f>_xlfn.XLOOKUP(Tabuľka9[[#This Row],[IČO]],Zlúčenie1[IČO],Zlúčenie1[cis_obce.okres_skratka])</f>
        <v>ZH</v>
      </c>
    </row>
    <row r="5641" spans="1:10" hidden="1" x14ac:dyDescent="0.25">
      <c r="A5641" t="s">
        <v>7</v>
      </c>
      <c r="B5641" t="s">
        <v>40</v>
      </c>
      <c r="C5641" t="s">
        <v>10</v>
      </c>
      <c r="D5641"/>
      <c r="E5641" s="8"/>
      <c r="F5641"/>
      <c r="G5641">
        <f>SUM(Tabuľka9[[#This Row],[Predpokladané spotrebované množstvo 07-12/2022]]*Tabuľka9[[#This Row],[Cena MJ S  DPH]])</f>
        <v>0</v>
      </c>
      <c r="H5641" s="1">
        <v>37890085</v>
      </c>
      <c r="I5641" t="str">
        <f>_xlfn.XLOOKUP(Tabuľka9[[#This Row],[IČO]],Zlúčenie1[IČO],Zlúčenie1[zariadenie_short])</f>
        <v>SOŠ OAS ZH</v>
      </c>
      <c r="J5641" t="str">
        <f>_xlfn.XLOOKUP(Tabuľka9[[#This Row],[IČO]],Zlúčenie1[IČO],Zlúčenie1[cis_obce.okres_skratka])</f>
        <v>ZH</v>
      </c>
    </row>
    <row r="5642" spans="1:10" hidden="1" x14ac:dyDescent="0.25">
      <c r="A5642" t="s">
        <v>7</v>
      </c>
      <c r="B5642" t="s">
        <v>41</v>
      </c>
      <c r="C5642" t="s">
        <v>10</v>
      </c>
      <c r="D5642"/>
      <c r="E5642" s="8"/>
      <c r="F5642"/>
      <c r="G5642">
        <f>SUM(Tabuľka9[[#This Row],[Predpokladané spotrebované množstvo 07-12/2022]]*Tabuľka9[[#This Row],[Cena MJ S  DPH]])</f>
        <v>0</v>
      </c>
      <c r="H5642" s="1">
        <v>37890085</v>
      </c>
      <c r="I5642" t="str">
        <f>_xlfn.XLOOKUP(Tabuľka9[[#This Row],[IČO]],Zlúčenie1[IČO],Zlúčenie1[zariadenie_short])</f>
        <v>SOŠ OAS ZH</v>
      </c>
      <c r="J5642" t="str">
        <f>_xlfn.XLOOKUP(Tabuľka9[[#This Row],[IČO]],Zlúčenie1[IČO],Zlúčenie1[cis_obce.okres_skratka])</f>
        <v>ZH</v>
      </c>
    </row>
    <row r="5643" spans="1:10" hidden="1" x14ac:dyDescent="0.25">
      <c r="A5643" t="s">
        <v>7</v>
      </c>
      <c r="B5643" t="s">
        <v>42</v>
      </c>
      <c r="C5643" t="s">
        <v>10</v>
      </c>
      <c r="D5643"/>
      <c r="E5643" s="8"/>
      <c r="F5643"/>
      <c r="G5643">
        <f>SUM(Tabuľka9[[#This Row],[Predpokladané spotrebované množstvo 07-12/2022]]*Tabuľka9[[#This Row],[Cena MJ S  DPH]])</f>
        <v>0</v>
      </c>
      <c r="H5643" s="1">
        <v>37890085</v>
      </c>
      <c r="I5643" t="str">
        <f>_xlfn.XLOOKUP(Tabuľka9[[#This Row],[IČO]],Zlúčenie1[IČO],Zlúčenie1[zariadenie_short])</f>
        <v>SOŠ OAS ZH</v>
      </c>
      <c r="J5643" t="str">
        <f>_xlfn.XLOOKUP(Tabuľka9[[#This Row],[IČO]],Zlúčenie1[IČO],Zlúčenie1[cis_obce.okres_skratka])</f>
        <v>ZH</v>
      </c>
    </row>
    <row r="5644" spans="1:10" hidden="1" x14ac:dyDescent="0.25">
      <c r="A5644" t="s">
        <v>7</v>
      </c>
      <c r="B5644" t="s">
        <v>43</v>
      </c>
      <c r="C5644" t="s">
        <v>10</v>
      </c>
      <c r="D5644"/>
      <c r="E5644" s="8">
        <v>0.5</v>
      </c>
      <c r="F5644">
        <v>120</v>
      </c>
      <c r="G5644">
        <f>SUM(Tabuľka9[[#This Row],[Predpokladané spotrebované množstvo 07-12/2022]]*Tabuľka9[[#This Row],[Cena MJ S  DPH]])</f>
        <v>60</v>
      </c>
      <c r="H5644" s="1">
        <v>37890085</v>
      </c>
      <c r="I5644" t="str">
        <f>_xlfn.XLOOKUP(Tabuľka9[[#This Row],[IČO]],Zlúčenie1[IČO],Zlúčenie1[zariadenie_short])</f>
        <v>SOŠ OAS ZH</v>
      </c>
      <c r="J5644" t="str">
        <f>_xlfn.XLOOKUP(Tabuľka9[[#This Row],[IČO]],Zlúčenie1[IČO],Zlúčenie1[cis_obce.okres_skratka])</f>
        <v>ZH</v>
      </c>
    </row>
    <row r="5645" spans="1:10" hidden="1" x14ac:dyDescent="0.25">
      <c r="A5645" t="s">
        <v>7</v>
      </c>
      <c r="B5645" t="s">
        <v>44</v>
      </c>
      <c r="C5645" t="s">
        <v>45</v>
      </c>
      <c r="D5645"/>
      <c r="E5645" s="8"/>
      <c r="F5645"/>
      <c r="G5645">
        <f>SUM(Tabuľka9[[#This Row],[Predpokladané spotrebované množstvo 07-12/2022]]*Tabuľka9[[#This Row],[Cena MJ S  DPH]])</f>
        <v>0</v>
      </c>
      <c r="H5645" s="1">
        <v>37890085</v>
      </c>
      <c r="I5645" t="str">
        <f>_xlfn.XLOOKUP(Tabuľka9[[#This Row],[IČO]],Zlúčenie1[IČO],Zlúčenie1[zariadenie_short])</f>
        <v>SOŠ OAS ZH</v>
      </c>
      <c r="J5645" t="str">
        <f>_xlfn.XLOOKUP(Tabuľka9[[#This Row],[IČO]],Zlúčenie1[IČO],Zlúčenie1[cis_obce.okres_skratka])</f>
        <v>ZH</v>
      </c>
    </row>
    <row r="5646" spans="1:10" hidden="1" x14ac:dyDescent="0.25">
      <c r="A5646" t="s">
        <v>7</v>
      </c>
      <c r="B5646" t="s">
        <v>46</v>
      </c>
      <c r="C5646" t="s">
        <v>45</v>
      </c>
      <c r="D5646"/>
      <c r="E5646" s="8"/>
      <c r="F5646"/>
      <c r="G5646">
        <f>SUM(Tabuľka9[[#This Row],[Predpokladané spotrebované množstvo 07-12/2022]]*Tabuľka9[[#This Row],[Cena MJ S  DPH]])</f>
        <v>0</v>
      </c>
      <c r="H5646" s="1">
        <v>37890085</v>
      </c>
      <c r="I5646" t="str">
        <f>_xlfn.XLOOKUP(Tabuľka9[[#This Row],[IČO]],Zlúčenie1[IČO],Zlúčenie1[zariadenie_short])</f>
        <v>SOŠ OAS ZH</v>
      </c>
      <c r="J5646" t="str">
        <f>_xlfn.XLOOKUP(Tabuľka9[[#This Row],[IČO]],Zlúčenie1[IČO],Zlúčenie1[cis_obce.okres_skratka])</f>
        <v>ZH</v>
      </c>
    </row>
    <row r="5647" spans="1:10" hidden="1" x14ac:dyDescent="0.25">
      <c r="A5647" t="s">
        <v>7</v>
      </c>
      <c r="B5647" t="s">
        <v>47</v>
      </c>
      <c r="C5647" t="s">
        <v>10</v>
      </c>
      <c r="D5647"/>
      <c r="E5647" s="8">
        <v>7.69</v>
      </c>
      <c r="F5647">
        <v>15</v>
      </c>
      <c r="G5647">
        <f>SUM(Tabuľka9[[#This Row],[Predpokladané spotrebované množstvo 07-12/2022]]*Tabuľka9[[#This Row],[Cena MJ S  DPH]])</f>
        <v>115.35000000000001</v>
      </c>
      <c r="H5647" s="1">
        <v>37890085</v>
      </c>
      <c r="I5647" t="str">
        <f>_xlfn.XLOOKUP(Tabuľka9[[#This Row],[IČO]],Zlúčenie1[IČO],Zlúčenie1[zariadenie_short])</f>
        <v>SOŠ OAS ZH</v>
      </c>
      <c r="J5647" t="str">
        <f>_xlfn.XLOOKUP(Tabuľka9[[#This Row],[IČO]],Zlúčenie1[IČO],Zlúčenie1[cis_obce.okres_skratka])</f>
        <v>ZH</v>
      </c>
    </row>
    <row r="5648" spans="1:10" hidden="1" x14ac:dyDescent="0.25">
      <c r="A5648" t="s">
        <v>7</v>
      </c>
      <c r="B5648" t="s">
        <v>48</v>
      </c>
      <c r="C5648" t="s">
        <v>10</v>
      </c>
      <c r="D5648"/>
      <c r="E5648" s="8"/>
      <c r="F5648"/>
      <c r="G5648">
        <f>SUM(Tabuľka9[[#This Row],[Predpokladané spotrebované množstvo 07-12/2022]]*Tabuľka9[[#This Row],[Cena MJ S  DPH]])</f>
        <v>0</v>
      </c>
      <c r="H5648" s="1">
        <v>37890085</v>
      </c>
      <c r="I5648" t="str">
        <f>_xlfn.XLOOKUP(Tabuľka9[[#This Row],[IČO]],Zlúčenie1[IČO],Zlúčenie1[zariadenie_short])</f>
        <v>SOŠ OAS ZH</v>
      </c>
      <c r="J5648" t="str">
        <f>_xlfn.XLOOKUP(Tabuľka9[[#This Row],[IČO]],Zlúčenie1[IČO],Zlúčenie1[cis_obce.okres_skratka])</f>
        <v>ZH</v>
      </c>
    </row>
    <row r="5649" spans="1:10" hidden="1" x14ac:dyDescent="0.25">
      <c r="A5649" t="s">
        <v>7</v>
      </c>
      <c r="B5649" t="s">
        <v>49</v>
      </c>
      <c r="C5649" t="s">
        <v>10</v>
      </c>
      <c r="D5649"/>
      <c r="E5649" s="8"/>
      <c r="F5649"/>
      <c r="G5649">
        <f>SUM(Tabuľka9[[#This Row],[Predpokladané spotrebované množstvo 07-12/2022]]*Tabuľka9[[#This Row],[Cena MJ S  DPH]])</f>
        <v>0</v>
      </c>
      <c r="H5649" s="1">
        <v>37890085</v>
      </c>
      <c r="I5649" t="str">
        <f>_xlfn.XLOOKUP(Tabuľka9[[#This Row],[IČO]],Zlúčenie1[IČO],Zlúčenie1[zariadenie_short])</f>
        <v>SOŠ OAS ZH</v>
      </c>
      <c r="J5649" t="str">
        <f>_xlfn.XLOOKUP(Tabuľka9[[#This Row],[IČO]],Zlúčenie1[IČO],Zlúčenie1[cis_obce.okres_skratka])</f>
        <v>ZH</v>
      </c>
    </row>
    <row r="5650" spans="1:10" hidden="1" x14ac:dyDescent="0.25">
      <c r="A5650" t="s">
        <v>7</v>
      </c>
      <c r="B5650" t="s">
        <v>50</v>
      </c>
      <c r="C5650" t="s">
        <v>10</v>
      </c>
      <c r="D5650"/>
      <c r="E5650" s="8">
        <v>3.2</v>
      </c>
      <c r="F5650">
        <v>22</v>
      </c>
      <c r="G5650">
        <f>SUM(Tabuľka9[[#This Row],[Predpokladané spotrebované množstvo 07-12/2022]]*Tabuľka9[[#This Row],[Cena MJ S  DPH]])</f>
        <v>70.400000000000006</v>
      </c>
      <c r="H5650" s="1">
        <v>37890085</v>
      </c>
      <c r="I5650" t="str">
        <f>_xlfn.XLOOKUP(Tabuľka9[[#This Row],[IČO]],Zlúčenie1[IČO],Zlúčenie1[zariadenie_short])</f>
        <v>SOŠ OAS ZH</v>
      </c>
      <c r="J5650" t="str">
        <f>_xlfn.XLOOKUP(Tabuľka9[[#This Row],[IČO]],Zlúčenie1[IČO],Zlúčenie1[cis_obce.okres_skratka])</f>
        <v>ZH</v>
      </c>
    </row>
    <row r="5651" spans="1:10" hidden="1" x14ac:dyDescent="0.25">
      <c r="A5651" t="s">
        <v>7</v>
      </c>
      <c r="B5651" t="s">
        <v>51</v>
      </c>
      <c r="C5651" t="s">
        <v>10</v>
      </c>
      <c r="D5651"/>
      <c r="E5651" s="8"/>
      <c r="F5651"/>
      <c r="G5651">
        <f>SUM(Tabuľka9[[#This Row],[Predpokladané spotrebované množstvo 07-12/2022]]*Tabuľka9[[#This Row],[Cena MJ S  DPH]])</f>
        <v>0</v>
      </c>
      <c r="H5651" s="1">
        <v>37890085</v>
      </c>
      <c r="I5651" t="str">
        <f>_xlfn.XLOOKUP(Tabuľka9[[#This Row],[IČO]],Zlúčenie1[IČO],Zlúčenie1[zariadenie_short])</f>
        <v>SOŠ OAS ZH</v>
      </c>
      <c r="J5651" t="str">
        <f>_xlfn.XLOOKUP(Tabuľka9[[#This Row],[IČO]],Zlúčenie1[IČO],Zlúčenie1[cis_obce.okres_skratka])</f>
        <v>ZH</v>
      </c>
    </row>
    <row r="5652" spans="1:10" hidden="1" x14ac:dyDescent="0.25">
      <c r="A5652" t="s">
        <v>7</v>
      </c>
      <c r="B5652" t="s">
        <v>52</v>
      </c>
      <c r="C5652" t="s">
        <v>10</v>
      </c>
      <c r="D5652"/>
      <c r="E5652" s="8">
        <v>2.2000000000000002</v>
      </c>
      <c r="F5652">
        <v>25</v>
      </c>
      <c r="G5652">
        <f>SUM(Tabuľka9[[#This Row],[Predpokladané spotrebované množstvo 07-12/2022]]*Tabuľka9[[#This Row],[Cena MJ S  DPH]])</f>
        <v>55.000000000000007</v>
      </c>
      <c r="H5652" s="1">
        <v>37890085</v>
      </c>
      <c r="I5652" t="str">
        <f>_xlfn.XLOOKUP(Tabuľka9[[#This Row],[IČO]],Zlúčenie1[IČO],Zlúčenie1[zariadenie_short])</f>
        <v>SOŠ OAS ZH</v>
      </c>
      <c r="J5652" t="str">
        <f>_xlfn.XLOOKUP(Tabuľka9[[#This Row],[IČO]],Zlúčenie1[IČO],Zlúčenie1[cis_obce.okres_skratka])</f>
        <v>ZH</v>
      </c>
    </row>
    <row r="5653" spans="1:10" hidden="1" x14ac:dyDescent="0.25">
      <c r="A5653" t="s">
        <v>7</v>
      </c>
      <c r="B5653" t="s">
        <v>53</v>
      </c>
      <c r="C5653" t="s">
        <v>10</v>
      </c>
      <c r="D5653"/>
      <c r="E5653" s="8"/>
      <c r="F5653"/>
      <c r="G5653">
        <f>SUM(Tabuľka9[[#This Row],[Predpokladané spotrebované množstvo 07-12/2022]]*Tabuľka9[[#This Row],[Cena MJ S  DPH]])</f>
        <v>0</v>
      </c>
      <c r="H5653" s="1">
        <v>37890085</v>
      </c>
      <c r="I5653" t="str">
        <f>_xlfn.XLOOKUP(Tabuľka9[[#This Row],[IČO]],Zlúčenie1[IČO],Zlúčenie1[zariadenie_short])</f>
        <v>SOŠ OAS ZH</v>
      </c>
      <c r="J5653" t="str">
        <f>_xlfn.XLOOKUP(Tabuľka9[[#This Row],[IČO]],Zlúčenie1[IČO],Zlúčenie1[cis_obce.okres_skratka])</f>
        <v>ZH</v>
      </c>
    </row>
    <row r="5654" spans="1:10" hidden="1" x14ac:dyDescent="0.25">
      <c r="A5654" t="s">
        <v>7</v>
      </c>
      <c r="B5654" t="s">
        <v>54</v>
      </c>
      <c r="C5654" t="s">
        <v>10</v>
      </c>
      <c r="D5654"/>
      <c r="E5654" s="8">
        <v>1.25</v>
      </c>
      <c r="F5654">
        <v>75</v>
      </c>
      <c r="G5654">
        <f>SUM(Tabuľka9[[#This Row],[Predpokladané spotrebované množstvo 07-12/2022]]*Tabuľka9[[#This Row],[Cena MJ S  DPH]])</f>
        <v>93.75</v>
      </c>
      <c r="H5654" s="1">
        <v>37890085</v>
      </c>
      <c r="I5654" t="str">
        <f>_xlfn.XLOOKUP(Tabuľka9[[#This Row],[IČO]],Zlúčenie1[IČO],Zlúčenie1[zariadenie_short])</f>
        <v>SOŠ OAS ZH</v>
      </c>
      <c r="J5654" t="str">
        <f>_xlfn.XLOOKUP(Tabuľka9[[#This Row],[IČO]],Zlúčenie1[IČO],Zlúčenie1[cis_obce.okres_skratka])</f>
        <v>ZH</v>
      </c>
    </row>
    <row r="5655" spans="1:10" hidden="1" x14ac:dyDescent="0.25">
      <c r="A5655" t="s">
        <v>7</v>
      </c>
      <c r="B5655" t="s">
        <v>55</v>
      </c>
      <c r="C5655" t="s">
        <v>10</v>
      </c>
      <c r="D5655"/>
      <c r="E5655" s="8">
        <v>1.49</v>
      </c>
      <c r="F5655">
        <v>30</v>
      </c>
      <c r="G5655">
        <f>SUM(Tabuľka9[[#This Row],[Predpokladané spotrebované množstvo 07-12/2022]]*Tabuľka9[[#This Row],[Cena MJ S  DPH]])</f>
        <v>44.7</v>
      </c>
      <c r="H5655" s="1">
        <v>37890085</v>
      </c>
      <c r="I5655" t="str">
        <f>_xlfn.XLOOKUP(Tabuľka9[[#This Row],[IČO]],Zlúčenie1[IČO],Zlúčenie1[zariadenie_short])</f>
        <v>SOŠ OAS ZH</v>
      </c>
      <c r="J5655" t="str">
        <f>_xlfn.XLOOKUP(Tabuľka9[[#This Row],[IČO]],Zlúčenie1[IČO],Zlúčenie1[cis_obce.okres_skratka])</f>
        <v>ZH</v>
      </c>
    </row>
    <row r="5656" spans="1:10" hidden="1" x14ac:dyDescent="0.25">
      <c r="A5656" t="s">
        <v>7</v>
      </c>
      <c r="B5656" t="s">
        <v>56</v>
      </c>
      <c r="C5656" t="s">
        <v>10</v>
      </c>
      <c r="D5656"/>
      <c r="E5656" s="8">
        <v>1.3</v>
      </c>
      <c r="F5656">
        <v>25</v>
      </c>
      <c r="G5656">
        <f>SUM(Tabuľka9[[#This Row],[Predpokladané spotrebované množstvo 07-12/2022]]*Tabuľka9[[#This Row],[Cena MJ S  DPH]])</f>
        <v>32.5</v>
      </c>
      <c r="H5656" s="1">
        <v>37890085</v>
      </c>
      <c r="I5656" t="str">
        <f>_xlfn.XLOOKUP(Tabuľka9[[#This Row],[IČO]],Zlúčenie1[IČO],Zlúčenie1[zariadenie_short])</f>
        <v>SOŠ OAS ZH</v>
      </c>
      <c r="J5656" t="str">
        <f>_xlfn.XLOOKUP(Tabuľka9[[#This Row],[IČO]],Zlúčenie1[IČO],Zlúčenie1[cis_obce.okres_skratka])</f>
        <v>ZH</v>
      </c>
    </row>
    <row r="5657" spans="1:10" hidden="1" x14ac:dyDescent="0.25">
      <c r="A5657" t="s">
        <v>7</v>
      </c>
      <c r="B5657" t="s">
        <v>57</v>
      </c>
      <c r="C5657" t="s">
        <v>10</v>
      </c>
      <c r="D5657"/>
      <c r="E5657" s="8">
        <v>0.6</v>
      </c>
      <c r="F5657">
        <v>45</v>
      </c>
      <c r="G5657">
        <f>SUM(Tabuľka9[[#This Row],[Predpokladané spotrebované množstvo 07-12/2022]]*Tabuľka9[[#This Row],[Cena MJ S  DPH]])</f>
        <v>27</v>
      </c>
      <c r="H5657" s="1">
        <v>37890085</v>
      </c>
      <c r="I5657" t="str">
        <f>_xlfn.XLOOKUP(Tabuľka9[[#This Row],[IČO]],Zlúčenie1[IČO],Zlúčenie1[zariadenie_short])</f>
        <v>SOŠ OAS ZH</v>
      </c>
      <c r="J5657" t="str">
        <f>_xlfn.XLOOKUP(Tabuľka9[[#This Row],[IČO]],Zlúčenie1[IČO],Zlúčenie1[cis_obce.okres_skratka])</f>
        <v>ZH</v>
      </c>
    </row>
    <row r="5658" spans="1:10" hidden="1" x14ac:dyDescent="0.25">
      <c r="A5658" t="s">
        <v>7</v>
      </c>
      <c r="B5658" t="s">
        <v>58</v>
      </c>
      <c r="C5658" t="s">
        <v>16</v>
      </c>
      <c r="D5658"/>
      <c r="E5658" s="8"/>
      <c r="F5658"/>
      <c r="G5658">
        <f>SUM(Tabuľka9[[#This Row],[Predpokladané spotrebované množstvo 07-12/2022]]*Tabuľka9[[#This Row],[Cena MJ S  DPH]])</f>
        <v>0</v>
      </c>
      <c r="H5658" s="1">
        <v>37890085</v>
      </c>
      <c r="I5658" t="str">
        <f>_xlfn.XLOOKUP(Tabuľka9[[#This Row],[IČO]],Zlúčenie1[IČO],Zlúčenie1[zariadenie_short])</f>
        <v>SOŠ OAS ZH</v>
      </c>
      <c r="J5658" t="str">
        <f>_xlfn.XLOOKUP(Tabuľka9[[#This Row],[IČO]],Zlúčenie1[IČO],Zlúčenie1[cis_obce.okres_skratka])</f>
        <v>ZH</v>
      </c>
    </row>
    <row r="5659" spans="1:10" hidden="1" x14ac:dyDescent="0.25">
      <c r="A5659" t="s">
        <v>7</v>
      </c>
      <c r="B5659" t="s">
        <v>59</v>
      </c>
      <c r="C5659" t="s">
        <v>10</v>
      </c>
      <c r="D5659"/>
      <c r="E5659" s="8"/>
      <c r="F5659"/>
      <c r="G5659">
        <f>SUM(Tabuľka9[[#This Row],[Predpokladané spotrebované množstvo 07-12/2022]]*Tabuľka9[[#This Row],[Cena MJ S  DPH]])</f>
        <v>0</v>
      </c>
      <c r="H5659" s="1">
        <v>37890085</v>
      </c>
      <c r="I5659" t="str">
        <f>_xlfn.XLOOKUP(Tabuľka9[[#This Row],[IČO]],Zlúčenie1[IČO],Zlúčenie1[zariadenie_short])</f>
        <v>SOŠ OAS ZH</v>
      </c>
      <c r="J5659" t="str">
        <f>_xlfn.XLOOKUP(Tabuľka9[[#This Row],[IČO]],Zlúčenie1[IČO],Zlúčenie1[cis_obce.okres_skratka])</f>
        <v>ZH</v>
      </c>
    </row>
    <row r="5660" spans="1:10" hidden="1" x14ac:dyDescent="0.25">
      <c r="A5660" t="s">
        <v>7</v>
      </c>
      <c r="B5660" t="s">
        <v>60</v>
      </c>
      <c r="C5660" t="s">
        <v>10</v>
      </c>
      <c r="D5660"/>
      <c r="E5660" s="8"/>
      <c r="F5660"/>
      <c r="G5660">
        <f>SUM(Tabuľka9[[#This Row],[Predpokladané spotrebované množstvo 07-12/2022]]*Tabuľka9[[#This Row],[Cena MJ S  DPH]])</f>
        <v>0</v>
      </c>
      <c r="H5660" s="1">
        <v>37890085</v>
      </c>
      <c r="I5660" t="str">
        <f>_xlfn.XLOOKUP(Tabuľka9[[#This Row],[IČO]],Zlúčenie1[IČO],Zlúčenie1[zariadenie_short])</f>
        <v>SOŠ OAS ZH</v>
      </c>
      <c r="J5660" t="str">
        <f>_xlfn.XLOOKUP(Tabuľka9[[#This Row],[IČO]],Zlúčenie1[IČO],Zlúčenie1[cis_obce.okres_skratka])</f>
        <v>ZH</v>
      </c>
    </row>
    <row r="5661" spans="1:10" hidden="1" x14ac:dyDescent="0.25">
      <c r="A5661" t="s">
        <v>7</v>
      </c>
      <c r="B5661" t="s">
        <v>61</v>
      </c>
      <c r="C5661" t="s">
        <v>16</v>
      </c>
      <c r="D5661"/>
      <c r="E5661" s="8">
        <v>0.9</v>
      </c>
      <c r="F5661">
        <v>20</v>
      </c>
      <c r="G5661">
        <f>SUM(Tabuľka9[[#This Row],[Predpokladané spotrebované množstvo 07-12/2022]]*Tabuľka9[[#This Row],[Cena MJ S  DPH]])</f>
        <v>18</v>
      </c>
      <c r="H5661" s="1">
        <v>37890085</v>
      </c>
      <c r="I5661" t="str">
        <f>_xlfn.XLOOKUP(Tabuľka9[[#This Row],[IČO]],Zlúčenie1[IČO],Zlúčenie1[zariadenie_short])</f>
        <v>SOŠ OAS ZH</v>
      </c>
      <c r="J5661" t="str">
        <f>_xlfn.XLOOKUP(Tabuľka9[[#This Row],[IČO]],Zlúčenie1[IČO],Zlúčenie1[cis_obce.okres_skratka])</f>
        <v>ZH</v>
      </c>
    </row>
    <row r="5662" spans="1:10" hidden="1" x14ac:dyDescent="0.25">
      <c r="A5662" t="s">
        <v>7</v>
      </c>
      <c r="B5662" t="s">
        <v>62</v>
      </c>
      <c r="C5662" t="s">
        <v>16</v>
      </c>
      <c r="D5662"/>
      <c r="E5662" s="8">
        <v>0.89</v>
      </c>
      <c r="F5662">
        <v>45</v>
      </c>
      <c r="G5662">
        <f>SUM(Tabuľka9[[#This Row],[Predpokladané spotrebované množstvo 07-12/2022]]*Tabuľka9[[#This Row],[Cena MJ S  DPH]])</f>
        <v>40.049999999999997</v>
      </c>
      <c r="H5662" s="1">
        <v>37890085</v>
      </c>
      <c r="I5662" t="str">
        <f>_xlfn.XLOOKUP(Tabuľka9[[#This Row],[IČO]],Zlúčenie1[IČO],Zlúčenie1[zariadenie_short])</f>
        <v>SOŠ OAS ZH</v>
      </c>
      <c r="J5662" t="str">
        <f>_xlfn.XLOOKUP(Tabuľka9[[#This Row],[IČO]],Zlúčenie1[IČO],Zlúčenie1[cis_obce.okres_skratka])</f>
        <v>ZH</v>
      </c>
    </row>
    <row r="5663" spans="1:10" hidden="1" x14ac:dyDescent="0.25">
      <c r="A5663" t="s">
        <v>7</v>
      </c>
      <c r="B5663" t="s">
        <v>63</v>
      </c>
      <c r="C5663" t="s">
        <v>16</v>
      </c>
      <c r="D5663"/>
      <c r="E5663" s="8">
        <v>0.99</v>
      </c>
      <c r="F5663">
        <v>22</v>
      </c>
      <c r="G5663">
        <f>SUM(Tabuľka9[[#This Row],[Predpokladané spotrebované množstvo 07-12/2022]]*Tabuľka9[[#This Row],[Cena MJ S  DPH]])</f>
        <v>21.78</v>
      </c>
      <c r="H5663" s="1">
        <v>37890085</v>
      </c>
      <c r="I5663" t="str">
        <f>_xlfn.XLOOKUP(Tabuľka9[[#This Row],[IČO]],Zlúčenie1[IČO],Zlúčenie1[zariadenie_short])</f>
        <v>SOŠ OAS ZH</v>
      </c>
      <c r="J5663" t="str">
        <f>_xlfn.XLOOKUP(Tabuľka9[[#This Row],[IČO]],Zlúčenie1[IČO],Zlúčenie1[cis_obce.okres_skratka])</f>
        <v>ZH</v>
      </c>
    </row>
    <row r="5664" spans="1:10" hidden="1" x14ac:dyDescent="0.25">
      <c r="A5664" t="s">
        <v>7</v>
      </c>
      <c r="B5664" t="s">
        <v>64</v>
      </c>
      <c r="C5664" t="s">
        <v>10</v>
      </c>
      <c r="D5664"/>
      <c r="E5664" s="8">
        <v>1.99</v>
      </c>
      <c r="F5664">
        <v>42</v>
      </c>
      <c r="G5664">
        <f>SUM(Tabuľka9[[#This Row],[Predpokladané spotrebované množstvo 07-12/2022]]*Tabuľka9[[#This Row],[Cena MJ S  DPH]])</f>
        <v>83.58</v>
      </c>
      <c r="H5664" s="1">
        <v>37890085</v>
      </c>
      <c r="I5664" t="str">
        <f>_xlfn.XLOOKUP(Tabuľka9[[#This Row],[IČO]],Zlúčenie1[IČO],Zlúčenie1[zariadenie_short])</f>
        <v>SOŠ OAS ZH</v>
      </c>
      <c r="J5664" t="str">
        <f>_xlfn.XLOOKUP(Tabuľka9[[#This Row],[IČO]],Zlúčenie1[IČO],Zlúčenie1[cis_obce.okres_skratka])</f>
        <v>ZH</v>
      </c>
    </row>
    <row r="5665" spans="1:10" hidden="1" x14ac:dyDescent="0.25">
      <c r="A5665" t="s">
        <v>7</v>
      </c>
      <c r="B5665" t="s">
        <v>65</v>
      </c>
      <c r="C5665" t="s">
        <v>10</v>
      </c>
      <c r="D5665"/>
      <c r="E5665" s="8"/>
      <c r="F5665"/>
      <c r="G5665">
        <f>SUM(Tabuľka9[[#This Row],[Predpokladané spotrebované množstvo 07-12/2022]]*Tabuľka9[[#This Row],[Cena MJ S  DPH]])</f>
        <v>0</v>
      </c>
      <c r="H5665" s="1">
        <v>37890085</v>
      </c>
      <c r="I5665" t="str">
        <f>_xlfn.XLOOKUP(Tabuľka9[[#This Row],[IČO]],Zlúčenie1[IČO],Zlúčenie1[zariadenie_short])</f>
        <v>SOŠ OAS ZH</v>
      </c>
      <c r="J5665" t="str">
        <f>_xlfn.XLOOKUP(Tabuľka9[[#This Row],[IČO]],Zlúčenie1[IČO],Zlúčenie1[cis_obce.okres_skratka])</f>
        <v>ZH</v>
      </c>
    </row>
    <row r="5666" spans="1:10" hidden="1" x14ac:dyDescent="0.25">
      <c r="A5666" t="s">
        <v>7</v>
      </c>
      <c r="B5666" t="s">
        <v>66</v>
      </c>
      <c r="C5666" t="s">
        <v>10</v>
      </c>
      <c r="D5666"/>
      <c r="E5666" s="8">
        <v>1.05</v>
      </c>
      <c r="F5666">
        <v>60</v>
      </c>
      <c r="G5666">
        <f>SUM(Tabuľka9[[#This Row],[Predpokladané spotrebované množstvo 07-12/2022]]*Tabuľka9[[#This Row],[Cena MJ S  DPH]])</f>
        <v>63</v>
      </c>
      <c r="H5666" s="1">
        <v>37890085</v>
      </c>
      <c r="I5666" t="str">
        <f>_xlfn.XLOOKUP(Tabuľka9[[#This Row],[IČO]],Zlúčenie1[IČO],Zlúčenie1[zariadenie_short])</f>
        <v>SOŠ OAS ZH</v>
      </c>
      <c r="J5666" t="str">
        <f>_xlfn.XLOOKUP(Tabuľka9[[#This Row],[IČO]],Zlúčenie1[IČO],Zlúčenie1[cis_obce.okres_skratka])</f>
        <v>ZH</v>
      </c>
    </row>
    <row r="5667" spans="1:10" hidden="1" x14ac:dyDescent="0.25">
      <c r="A5667" t="s">
        <v>7</v>
      </c>
      <c r="B5667" t="s">
        <v>67</v>
      </c>
      <c r="C5667" t="s">
        <v>10</v>
      </c>
      <c r="D5667"/>
      <c r="E5667" s="8">
        <v>2.83</v>
      </c>
      <c r="F5667">
        <v>7</v>
      </c>
      <c r="G5667">
        <f>SUM(Tabuľka9[[#This Row],[Predpokladané spotrebované množstvo 07-12/2022]]*Tabuľka9[[#This Row],[Cena MJ S  DPH]])</f>
        <v>19.810000000000002</v>
      </c>
      <c r="H5667" s="1">
        <v>37890085</v>
      </c>
      <c r="I5667" t="str">
        <f>_xlfn.XLOOKUP(Tabuľka9[[#This Row],[IČO]],Zlúčenie1[IČO],Zlúčenie1[zariadenie_short])</f>
        <v>SOŠ OAS ZH</v>
      </c>
      <c r="J5667" t="str">
        <f>_xlfn.XLOOKUP(Tabuľka9[[#This Row],[IČO]],Zlúčenie1[IČO],Zlúčenie1[cis_obce.okres_skratka])</f>
        <v>ZH</v>
      </c>
    </row>
    <row r="5668" spans="1:10" hidden="1" x14ac:dyDescent="0.25">
      <c r="A5668" t="s">
        <v>7</v>
      </c>
      <c r="B5668" t="s">
        <v>68</v>
      </c>
      <c r="C5668" t="s">
        <v>10</v>
      </c>
      <c r="D5668"/>
      <c r="E5668" s="8"/>
      <c r="F5668"/>
      <c r="G5668">
        <f>SUM(Tabuľka9[[#This Row],[Predpokladané spotrebované množstvo 07-12/2022]]*Tabuľka9[[#This Row],[Cena MJ S  DPH]])</f>
        <v>0</v>
      </c>
      <c r="H5668" s="1">
        <v>37890085</v>
      </c>
      <c r="I5668" t="str">
        <f>_xlfn.XLOOKUP(Tabuľka9[[#This Row],[IČO]],Zlúčenie1[IČO],Zlúčenie1[zariadenie_short])</f>
        <v>SOŠ OAS ZH</v>
      </c>
      <c r="J5668" t="str">
        <f>_xlfn.XLOOKUP(Tabuľka9[[#This Row],[IČO]],Zlúčenie1[IČO],Zlúčenie1[cis_obce.okres_skratka])</f>
        <v>ZH</v>
      </c>
    </row>
    <row r="5669" spans="1:10" hidden="1" x14ac:dyDescent="0.25">
      <c r="A5669" t="s">
        <v>7</v>
      </c>
      <c r="B5669" t="s">
        <v>69</v>
      </c>
      <c r="C5669" t="s">
        <v>10</v>
      </c>
      <c r="D5669"/>
      <c r="E5669" s="8"/>
      <c r="F5669"/>
      <c r="G5669">
        <f>SUM(Tabuľka9[[#This Row],[Predpokladané spotrebované množstvo 07-12/2022]]*Tabuľka9[[#This Row],[Cena MJ S  DPH]])</f>
        <v>0</v>
      </c>
      <c r="H5669" s="1">
        <v>37890085</v>
      </c>
      <c r="I5669" t="str">
        <f>_xlfn.XLOOKUP(Tabuľka9[[#This Row],[IČO]],Zlúčenie1[IČO],Zlúčenie1[zariadenie_short])</f>
        <v>SOŠ OAS ZH</v>
      </c>
      <c r="J5669" t="str">
        <f>_xlfn.XLOOKUP(Tabuľka9[[#This Row],[IČO]],Zlúčenie1[IČO],Zlúčenie1[cis_obce.okres_skratka])</f>
        <v>ZH</v>
      </c>
    </row>
    <row r="5670" spans="1:10" hidden="1" x14ac:dyDescent="0.25">
      <c r="A5670" t="s">
        <v>7</v>
      </c>
      <c r="B5670" t="s">
        <v>70</v>
      </c>
      <c r="C5670" t="s">
        <v>10</v>
      </c>
      <c r="D5670"/>
      <c r="E5670" s="8">
        <v>1.1000000000000001</v>
      </c>
      <c r="F5670">
        <v>50</v>
      </c>
      <c r="G5670">
        <f>SUM(Tabuľka9[[#This Row],[Predpokladané spotrebované množstvo 07-12/2022]]*Tabuľka9[[#This Row],[Cena MJ S  DPH]])</f>
        <v>55.000000000000007</v>
      </c>
      <c r="H5670" s="1">
        <v>37890085</v>
      </c>
      <c r="I5670" t="str">
        <f>_xlfn.XLOOKUP(Tabuľka9[[#This Row],[IČO]],Zlúčenie1[IČO],Zlúčenie1[zariadenie_short])</f>
        <v>SOŠ OAS ZH</v>
      </c>
      <c r="J5670" t="str">
        <f>_xlfn.XLOOKUP(Tabuľka9[[#This Row],[IČO]],Zlúčenie1[IČO],Zlúčenie1[cis_obce.okres_skratka])</f>
        <v>ZH</v>
      </c>
    </row>
    <row r="5671" spans="1:10" hidden="1" x14ac:dyDescent="0.25">
      <c r="A5671" t="s">
        <v>7</v>
      </c>
      <c r="B5671" t="s">
        <v>71</v>
      </c>
      <c r="C5671" t="s">
        <v>10</v>
      </c>
      <c r="D5671"/>
      <c r="E5671" s="8">
        <v>0.8</v>
      </c>
      <c r="F5671">
        <v>50</v>
      </c>
      <c r="G5671">
        <f>SUM(Tabuľka9[[#This Row],[Predpokladané spotrebované množstvo 07-12/2022]]*Tabuľka9[[#This Row],[Cena MJ S  DPH]])</f>
        <v>40</v>
      </c>
      <c r="H5671" s="1">
        <v>37890085</v>
      </c>
      <c r="I5671" t="str">
        <f>_xlfn.XLOOKUP(Tabuľka9[[#This Row],[IČO]],Zlúčenie1[IČO],Zlúčenie1[zariadenie_short])</f>
        <v>SOŠ OAS ZH</v>
      </c>
      <c r="J5671" t="str">
        <f>_xlfn.XLOOKUP(Tabuľka9[[#This Row],[IČO]],Zlúčenie1[IČO],Zlúčenie1[cis_obce.okres_skratka])</f>
        <v>ZH</v>
      </c>
    </row>
    <row r="5672" spans="1:10" hidden="1" x14ac:dyDescent="0.25">
      <c r="A5672" t="s">
        <v>7</v>
      </c>
      <c r="B5672" t="s">
        <v>72</v>
      </c>
      <c r="C5672" t="s">
        <v>10</v>
      </c>
      <c r="D5672"/>
      <c r="E5672" s="8">
        <v>0.5</v>
      </c>
      <c r="F5672">
        <v>1300</v>
      </c>
      <c r="G5672">
        <f>SUM(Tabuľka9[[#This Row],[Predpokladané spotrebované množstvo 07-12/2022]]*Tabuľka9[[#This Row],[Cena MJ S  DPH]])</f>
        <v>650</v>
      </c>
      <c r="H5672" s="1">
        <v>37890085</v>
      </c>
      <c r="I5672" t="str">
        <f>_xlfn.XLOOKUP(Tabuľka9[[#This Row],[IČO]],Zlúčenie1[IČO],Zlúčenie1[zariadenie_short])</f>
        <v>SOŠ OAS ZH</v>
      </c>
      <c r="J5672" t="str">
        <f>_xlfn.XLOOKUP(Tabuľka9[[#This Row],[IČO]],Zlúčenie1[IČO],Zlúčenie1[cis_obce.okres_skratka])</f>
        <v>ZH</v>
      </c>
    </row>
    <row r="5673" spans="1:10" hidden="1" x14ac:dyDescent="0.25">
      <c r="A5673" t="s">
        <v>7</v>
      </c>
      <c r="B5673" t="s">
        <v>73</v>
      </c>
      <c r="C5673" t="s">
        <v>10</v>
      </c>
      <c r="D5673"/>
      <c r="E5673" s="8"/>
      <c r="F5673"/>
      <c r="G5673">
        <f>SUM(Tabuľka9[[#This Row],[Predpokladané spotrebované množstvo 07-12/2022]]*Tabuľka9[[#This Row],[Cena MJ S  DPH]])</f>
        <v>0</v>
      </c>
      <c r="H5673" s="1">
        <v>37890085</v>
      </c>
      <c r="I5673" t="str">
        <f>_xlfn.XLOOKUP(Tabuľka9[[#This Row],[IČO]],Zlúčenie1[IČO],Zlúčenie1[zariadenie_short])</f>
        <v>SOŠ OAS ZH</v>
      </c>
      <c r="J5673" t="str">
        <f>_xlfn.XLOOKUP(Tabuľka9[[#This Row],[IČO]],Zlúčenie1[IČO],Zlúčenie1[cis_obce.okres_skratka])</f>
        <v>ZH</v>
      </c>
    </row>
    <row r="5674" spans="1:10" hidden="1" x14ac:dyDescent="0.25">
      <c r="A5674" t="s">
        <v>7</v>
      </c>
      <c r="B5674" t="s">
        <v>74</v>
      </c>
      <c r="C5674" t="s">
        <v>10</v>
      </c>
      <c r="D5674"/>
      <c r="E5674" s="8"/>
      <c r="F5674"/>
      <c r="G5674">
        <f>SUM(Tabuľka9[[#This Row],[Predpokladané spotrebované množstvo 07-12/2022]]*Tabuľka9[[#This Row],[Cena MJ S  DPH]])</f>
        <v>0</v>
      </c>
      <c r="H5674" s="1">
        <v>37890085</v>
      </c>
      <c r="I5674" t="str">
        <f>_xlfn.XLOOKUP(Tabuľka9[[#This Row],[IČO]],Zlúčenie1[IČO],Zlúčenie1[zariadenie_short])</f>
        <v>SOŠ OAS ZH</v>
      </c>
      <c r="J5674" t="str">
        <f>_xlfn.XLOOKUP(Tabuľka9[[#This Row],[IČO]],Zlúčenie1[IČO],Zlúčenie1[cis_obce.okres_skratka])</f>
        <v>ZH</v>
      </c>
    </row>
    <row r="5675" spans="1:10" hidden="1" x14ac:dyDescent="0.25">
      <c r="A5675" t="s">
        <v>7</v>
      </c>
      <c r="B5675" t="s">
        <v>75</v>
      </c>
      <c r="C5675" t="s">
        <v>10</v>
      </c>
      <c r="D5675"/>
      <c r="E5675" s="8"/>
      <c r="F5675"/>
      <c r="G5675">
        <f>SUM(Tabuľka9[[#This Row],[Predpokladané spotrebované množstvo 07-12/2022]]*Tabuľka9[[#This Row],[Cena MJ S  DPH]])</f>
        <v>0</v>
      </c>
      <c r="H5675" s="1">
        <v>37890085</v>
      </c>
      <c r="I5675" t="str">
        <f>_xlfn.XLOOKUP(Tabuľka9[[#This Row],[IČO]],Zlúčenie1[IČO],Zlúčenie1[zariadenie_short])</f>
        <v>SOŠ OAS ZH</v>
      </c>
      <c r="J5675" t="str">
        <f>_xlfn.XLOOKUP(Tabuľka9[[#This Row],[IČO]],Zlúčenie1[IČO],Zlúčenie1[cis_obce.okres_skratka])</f>
        <v>ZH</v>
      </c>
    </row>
    <row r="5676" spans="1:10" hidden="1" x14ac:dyDescent="0.25">
      <c r="A5676" t="s">
        <v>7</v>
      </c>
      <c r="B5676" t="s">
        <v>76</v>
      </c>
      <c r="C5676" t="s">
        <v>10</v>
      </c>
      <c r="D5676"/>
      <c r="E5676" s="8"/>
      <c r="F5676"/>
      <c r="G5676">
        <f>SUM(Tabuľka9[[#This Row],[Predpokladané spotrebované množstvo 07-12/2022]]*Tabuľka9[[#This Row],[Cena MJ S  DPH]])</f>
        <v>0</v>
      </c>
      <c r="H5676" s="1">
        <v>37890085</v>
      </c>
      <c r="I5676" t="str">
        <f>_xlfn.XLOOKUP(Tabuľka9[[#This Row],[IČO]],Zlúčenie1[IČO],Zlúčenie1[zariadenie_short])</f>
        <v>SOŠ OAS ZH</v>
      </c>
      <c r="J5676" t="str">
        <f>_xlfn.XLOOKUP(Tabuľka9[[#This Row],[IČO]],Zlúčenie1[IČO],Zlúčenie1[cis_obce.okres_skratka])</f>
        <v>ZH</v>
      </c>
    </row>
    <row r="5677" spans="1:10" hidden="1" x14ac:dyDescent="0.25">
      <c r="A5677" t="s">
        <v>7</v>
      </c>
      <c r="B5677" t="s">
        <v>77</v>
      </c>
      <c r="C5677" t="s">
        <v>10</v>
      </c>
      <c r="D5677"/>
      <c r="E5677" s="8"/>
      <c r="F5677"/>
      <c r="G5677">
        <f>SUM(Tabuľka9[[#This Row],[Predpokladané spotrebované množstvo 07-12/2022]]*Tabuľka9[[#This Row],[Cena MJ S  DPH]])</f>
        <v>0</v>
      </c>
      <c r="H5677" s="1">
        <v>37890085</v>
      </c>
      <c r="I5677" t="str">
        <f>_xlfn.XLOOKUP(Tabuľka9[[#This Row],[IČO]],Zlúčenie1[IČO],Zlúčenie1[zariadenie_short])</f>
        <v>SOŠ OAS ZH</v>
      </c>
      <c r="J5677" t="str">
        <f>_xlfn.XLOOKUP(Tabuľka9[[#This Row],[IČO]],Zlúčenie1[IČO],Zlúčenie1[cis_obce.okres_skratka])</f>
        <v>ZH</v>
      </c>
    </row>
    <row r="5678" spans="1:10" hidden="1" x14ac:dyDescent="0.25">
      <c r="A5678" t="s">
        <v>78</v>
      </c>
      <c r="B5678" t="s">
        <v>79</v>
      </c>
      <c r="C5678" t="s">
        <v>16</v>
      </c>
      <c r="D5678"/>
      <c r="E5678" s="8"/>
      <c r="F5678"/>
      <c r="G5678">
        <f>SUM(Tabuľka9[[#This Row],[Predpokladané spotrebované množstvo 07-12/2022]]*Tabuľka9[[#This Row],[Cena MJ S  DPH]])</f>
        <v>0</v>
      </c>
      <c r="H5678" s="1">
        <v>37890085</v>
      </c>
      <c r="I5678" t="str">
        <f>_xlfn.XLOOKUP(Tabuľka9[[#This Row],[IČO]],Zlúčenie1[IČO],Zlúčenie1[zariadenie_short])</f>
        <v>SOŠ OAS ZH</v>
      </c>
      <c r="J5678" t="str">
        <f>_xlfn.XLOOKUP(Tabuľka9[[#This Row],[IČO]],Zlúčenie1[IČO],Zlúčenie1[cis_obce.okres_skratka])</f>
        <v>ZH</v>
      </c>
    </row>
    <row r="5679" spans="1:10" hidden="1" x14ac:dyDescent="0.25">
      <c r="A5679" t="s">
        <v>78</v>
      </c>
      <c r="B5679" t="s">
        <v>80</v>
      </c>
      <c r="C5679" t="s">
        <v>16</v>
      </c>
      <c r="D5679"/>
      <c r="E5679" s="8">
        <v>0.1</v>
      </c>
      <c r="F5679">
        <v>3100</v>
      </c>
      <c r="G5679">
        <f>SUM(Tabuľka9[[#This Row],[Predpokladané spotrebované množstvo 07-12/2022]]*Tabuľka9[[#This Row],[Cena MJ S  DPH]])</f>
        <v>310</v>
      </c>
      <c r="H5679" s="1">
        <v>37890085</v>
      </c>
      <c r="I5679" t="str">
        <f>_xlfn.XLOOKUP(Tabuľka9[[#This Row],[IČO]],Zlúčenie1[IČO],Zlúčenie1[zariadenie_short])</f>
        <v>SOŠ OAS ZH</v>
      </c>
      <c r="J5679" t="str">
        <f>_xlfn.XLOOKUP(Tabuľka9[[#This Row],[IČO]],Zlúčenie1[IČO],Zlúčenie1[cis_obce.okres_skratka])</f>
        <v>ZH</v>
      </c>
    </row>
    <row r="5680" spans="1:10" x14ac:dyDescent="0.25">
      <c r="A5680" s="9" t="s">
        <v>81</v>
      </c>
      <c r="B5680" s="9" t="s">
        <v>82</v>
      </c>
      <c r="C5680" s="9" t="s">
        <v>10</v>
      </c>
      <c r="F5680" s="9">
        <v>140</v>
      </c>
      <c r="G5680" s="9">
        <f>SUM(Tabuľka9[[#This Row],[Predpokladané spotrebované množstvo 07-12/2022]]*Tabuľka9[[#This Row],[Cena MJ S  DPH]])</f>
        <v>0</v>
      </c>
      <c r="H5680" s="12">
        <v>37890085</v>
      </c>
      <c r="I5680" s="9" t="str">
        <f>_xlfn.XLOOKUP(Tabuľka9[[#This Row],[IČO]],Zlúčenie1[IČO],Zlúčenie1[zariadenie_short])</f>
        <v>SOŠ OAS ZH</v>
      </c>
      <c r="J5680" s="9" t="str">
        <f>_xlfn.XLOOKUP(Tabuľka9[[#This Row],[IČO]],Zlúčenie1[IČO],Zlúčenie1[cis_obce.okres_skratka])</f>
        <v>ZH</v>
      </c>
    </row>
    <row r="5681" spans="1:10" x14ac:dyDescent="0.25">
      <c r="A5681" s="9" t="s">
        <v>81</v>
      </c>
      <c r="B5681" s="9" t="s">
        <v>83</v>
      </c>
      <c r="C5681" s="9" t="s">
        <v>10</v>
      </c>
      <c r="F5681" s="9">
        <v>80</v>
      </c>
      <c r="G5681" s="9">
        <f>SUM(Tabuľka9[[#This Row],[Predpokladané spotrebované množstvo 07-12/2022]]*Tabuľka9[[#This Row],[Cena MJ S  DPH]])</f>
        <v>0</v>
      </c>
      <c r="H5681" s="12">
        <v>37890085</v>
      </c>
      <c r="I5681" s="9" t="str">
        <f>_xlfn.XLOOKUP(Tabuľka9[[#This Row],[IČO]],Zlúčenie1[IČO],Zlúčenie1[zariadenie_short])</f>
        <v>SOŠ OAS ZH</v>
      </c>
      <c r="J5681" s="9" t="str">
        <f>_xlfn.XLOOKUP(Tabuľka9[[#This Row],[IČO]],Zlúčenie1[IČO],Zlúčenie1[cis_obce.okres_skratka])</f>
        <v>ZH</v>
      </c>
    </row>
    <row r="5682" spans="1:10" x14ac:dyDescent="0.25">
      <c r="A5682" s="9" t="s">
        <v>81</v>
      </c>
      <c r="B5682" s="9" t="s">
        <v>84</v>
      </c>
      <c r="C5682" s="9" t="s">
        <v>10</v>
      </c>
      <c r="F5682" s="9">
        <v>8</v>
      </c>
      <c r="G5682" s="9">
        <f>SUM(Tabuľka9[[#This Row],[Predpokladané spotrebované množstvo 07-12/2022]]*Tabuľka9[[#This Row],[Cena MJ S  DPH]])</f>
        <v>0</v>
      </c>
      <c r="H5682" s="12">
        <v>37890085</v>
      </c>
      <c r="I5682" s="9" t="str">
        <f>_xlfn.XLOOKUP(Tabuľka9[[#This Row],[IČO]],Zlúčenie1[IČO],Zlúčenie1[zariadenie_short])</f>
        <v>SOŠ OAS ZH</v>
      </c>
      <c r="J5682" s="9" t="str">
        <f>_xlfn.XLOOKUP(Tabuľka9[[#This Row],[IČO]],Zlúčenie1[IČO],Zlúčenie1[cis_obce.okres_skratka])</f>
        <v>ZH</v>
      </c>
    </row>
    <row r="5683" spans="1:10" x14ac:dyDescent="0.25">
      <c r="A5683" s="9" t="s">
        <v>81</v>
      </c>
      <c r="B5683" s="9" t="s">
        <v>85</v>
      </c>
      <c r="C5683" s="9" t="s">
        <v>10</v>
      </c>
      <c r="F5683" s="9">
        <v>110</v>
      </c>
      <c r="G5683" s="9">
        <f>SUM(Tabuľka9[[#This Row],[Predpokladané spotrebované množstvo 07-12/2022]]*Tabuľka9[[#This Row],[Cena MJ S  DPH]])</f>
        <v>0</v>
      </c>
      <c r="H5683" s="12">
        <v>37890085</v>
      </c>
      <c r="I5683" s="9" t="str">
        <f>_xlfn.XLOOKUP(Tabuľka9[[#This Row],[IČO]],Zlúčenie1[IČO],Zlúčenie1[zariadenie_short])</f>
        <v>SOŠ OAS ZH</v>
      </c>
      <c r="J5683" s="9" t="str">
        <f>_xlfn.XLOOKUP(Tabuľka9[[#This Row],[IČO]],Zlúčenie1[IČO],Zlúčenie1[cis_obce.okres_skratka])</f>
        <v>ZH</v>
      </c>
    </row>
    <row r="5684" spans="1:10" hidden="1" x14ac:dyDescent="0.25">
      <c r="A5684" t="s">
        <v>81</v>
      </c>
      <c r="B5684" t="s">
        <v>86</v>
      </c>
      <c r="C5684" t="s">
        <v>10</v>
      </c>
      <c r="D5684"/>
      <c r="E5684" s="8"/>
      <c r="F5684"/>
      <c r="G5684">
        <f>SUM(Tabuľka9[[#This Row],[Predpokladané spotrebované množstvo 07-12/2022]]*Tabuľka9[[#This Row],[Cena MJ S  DPH]])</f>
        <v>0</v>
      </c>
      <c r="H5684" s="1">
        <v>37890085</v>
      </c>
      <c r="I5684" t="str">
        <f>_xlfn.XLOOKUP(Tabuľka9[[#This Row],[IČO]],Zlúčenie1[IČO],Zlúčenie1[zariadenie_short])</f>
        <v>SOŠ OAS ZH</v>
      </c>
      <c r="J5684" t="str">
        <f>_xlfn.XLOOKUP(Tabuľka9[[#This Row],[IČO]],Zlúčenie1[IČO],Zlúčenie1[cis_obce.okres_skratka])</f>
        <v>ZH</v>
      </c>
    </row>
    <row r="5685" spans="1:10" x14ac:dyDescent="0.25">
      <c r="A5685" s="9" t="s">
        <v>81</v>
      </c>
      <c r="B5685" s="9" t="s">
        <v>87</v>
      </c>
      <c r="C5685" s="9" t="s">
        <v>10</v>
      </c>
      <c r="F5685" s="9">
        <v>3</v>
      </c>
      <c r="G5685" s="9">
        <f>SUM(Tabuľka9[[#This Row],[Predpokladané spotrebované množstvo 07-12/2022]]*Tabuľka9[[#This Row],[Cena MJ S  DPH]])</f>
        <v>0</v>
      </c>
      <c r="H5685" s="12">
        <v>37890085</v>
      </c>
      <c r="I5685" s="9" t="str">
        <f>_xlfn.XLOOKUP(Tabuľka9[[#This Row],[IČO]],Zlúčenie1[IČO],Zlúčenie1[zariadenie_short])</f>
        <v>SOŠ OAS ZH</v>
      </c>
      <c r="J5685" s="9" t="str">
        <f>_xlfn.XLOOKUP(Tabuľka9[[#This Row],[IČO]],Zlúčenie1[IČO],Zlúčenie1[cis_obce.okres_skratka])</f>
        <v>ZH</v>
      </c>
    </row>
    <row r="5686" spans="1:10" x14ac:dyDescent="0.25">
      <c r="A5686" s="9" t="s">
        <v>81</v>
      </c>
      <c r="B5686" s="9" t="s">
        <v>88</v>
      </c>
      <c r="C5686" s="9" t="s">
        <v>10</v>
      </c>
      <c r="F5686" s="9">
        <v>40</v>
      </c>
      <c r="G5686" s="9">
        <f>SUM(Tabuľka9[[#This Row],[Predpokladané spotrebované množstvo 07-12/2022]]*Tabuľka9[[#This Row],[Cena MJ S  DPH]])</f>
        <v>0</v>
      </c>
      <c r="H5686" s="12">
        <v>37890085</v>
      </c>
      <c r="I5686" s="9" t="str">
        <f>_xlfn.XLOOKUP(Tabuľka9[[#This Row],[IČO]],Zlúčenie1[IČO],Zlúčenie1[zariadenie_short])</f>
        <v>SOŠ OAS ZH</v>
      </c>
      <c r="J5686" s="9" t="str">
        <f>_xlfn.XLOOKUP(Tabuľka9[[#This Row],[IČO]],Zlúčenie1[IČO],Zlúčenie1[cis_obce.okres_skratka])</f>
        <v>ZH</v>
      </c>
    </row>
    <row r="5687" spans="1:10" hidden="1" x14ac:dyDescent="0.25">
      <c r="A5687" t="s">
        <v>81</v>
      </c>
      <c r="B5687" t="s">
        <v>89</v>
      </c>
      <c r="C5687" t="s">
        <v>10</v>
      </c>
      <c r="D5687"/>
      <c r="E5687" s="8">
        <v>4.0999999999999996</v>
      </c>
      <c r="F5687">
        <v>8</v>
      </c>
      <c r="G5687">
        <f>SUM(Tabuľka9[[#This Row],[Predpokladané spotrebované množstvo 07-12/2022]]*Tabuľka9[[#This Row],[Cena MJ S  DPH]])</f>
        <v>32.799999999999997</v>
      </c>
      <c r="H5687" s="1">
        <v>37890085</v>
      </c>
      <c r="I5687" t="str">
        <f>_xlfn.XLOOKUP(Tabuľka9[[#This Row],[IČO]],Zlúčenie1[IČO],Zlúčenie1[zariadenie_short])</f>
        <v>SOŠ OAS ZH</v>
      </c>
      <c r="J5687" t="str">
        <f>_xlfn.XLOOKUP(Tabuľka9[[#This Row],[IČO]],Zlúčenie1[IČO],Zlúčenie1[cis_obce.okres_skratka])</f>
        <v>ZH</v>
      </c>
    </row>
    <row r="5688" spans="1:10" hidden="1" x14ac:dyDescent="0.25">
      <c r="A5688" t="s">
        <v>90</v>
      </c>
      <c r="B5688" t="s">
        <v>91</v>
      </c>
      <c r="C5688" t="s">
        <v>10</v>
      </c>
      <c r="D5688"/>
      <c r="E5688" s="8"/>
      <c r="F5688"/>
      <c r="G5688">
        <f>SUM(Tabuľka9[[#This Row],[Predpokladané spotrebované množstvo 07-12/2022]]*Tabuľka9[[#This Row],[Cena MJ S  DPH]])</f>
        <v>0</v>
      </c>
      <c r="H5688" s="1">
        <v>37890085</v>
      </c>
      <c r="I5688" t="str">
        <f>_xlfn.XLOOKUP(Tabuľka9[[#This Row],[IČO]],Zlúčenie1[IČO],Zlúčenie1[zariadenie_short])</f>
        <v>SOŠ OAS ZH</v>
      </c>
      <c r="J5688" t="str">
        <f>_xlfn.XLOOKUP(Tabuľka9[[#This Row],[IČO]],Zlúčenie1[IČO],Zlúčenie1[cis_obce.okres_skratka])</f>
        <v>ZH</v>
      </c>
    </row>
    <row r="5689" spans="1:10" hidden="1" x14ac:dyDescent="0.25">
      <c r="A5689" t="s">
        <v>92</v>
      </c>
      <c r="B5689" t="s">
        <v>93</v>
      </c>
      <c r="C5689" t="s">
        <v>10</v>
      </c>
      <c r="D5689"/>
      <c r="E5689" s="8"/>
      <c r="F5689"/>
      <c r="G5689">
        <f>SUM(Tabuľka9[[#This Row],[Predpokladané spotrebované množstvo 07-12/2022]]*Tabuľka9[[#This Row],[Cena MJ S  DPH]])</f>
        <v>0</v>
      </c>
      <c r="H5689" s="1">
        <v>37890085</v>
      </c>
      <c r="I5689" t="str">
        <f>_xlfn.XLOOKUP(Tabuľka9[[#This Row],[IČO]],Zlúčenie1[IČO],Zlúčenie1[zariadenie_short])</f>
        <v>SOŠ OAS ZH</v>
      </c>
      <c r="J5689" t="str">
        <f>_xlfn.XLOOKUP(Tabuľka9[[#This Row],[IČO]],Zlúčenie1[IČO],Zlúčenie1[cis_obce.okres_skratka])</f>
        <v>ZH</v>
      </c>
    </row>
    <row r="5690" spans="1:10" hidden="1" x14ac:dyDescent="0.25">
      <c r="A5690" t="s">
        <v>92</v>
      </c>
      <c r="B5690" t="s">
        <v>94</v>
      </c>
      <c r="C5690" t="s">
        <v>10</v>
      </c>
      <c r="D5690"/>
      <c r="E5690" s="8">
        <v>1.3</v>
      </c>
      <c r="F5690">
        <v>24</v>
      </c>
      <c r="G5690">
        <f>SUM(Tabuľka9[[#This Row],[Predpokladané spotrebované množstvo 07-12/2022]]*Tabuľka9[[#This Row],[Cena MJ S  DPH]])</f>
        <v>31.200000000000003</v>
      </c>
      <c r="H5690" s="1">
        <v>37890085</v>
      </c>
      <c r="I5690" t="str">
        <f>_xlfn.XLOOKUP(Tabuľka9[[#This Row],[IČO]],Zlúčenie1[IČO],Zlúčenie1[zariadenie_short])</f>
        <v>SOŠ OAS ZH</v>
      </c>
      <c r="J5690" t="str">
        <f>_xlfn.XLOOKUP(Tabuľka9[[#This Row],[IČO]],Zlúčenie1[IČO],Zlúčenie1[cis_obce.okres_skratka])</f>
        <v>ZH</v>
      </c>
    </row>
    <row r="5691" spans="1:10" hidden="1" x14ac:dyDescent="0.25">
      <c r="A5691" t="s">
        <v>92</v>
      </c>
      <c r="B5691" t="s">
        <v>95</v>
      </c>
      <c r="C5691" t="s">
        <v>10</v>
      </c>
      <c r="D5691"/>
      <c r="E5691" s="8"/>
      <c r="F5691"/>
      <c r="G5691">
        <f>SUM(Tabuľka9[[#This Row],[Predpokladané spotrebované množstvo 07-12/2022]]*Tabuľka9[[#This Row],[Cena MJ S  DPH]])</f>
        <v>0</v>
      </c>
      <c r="H5691" s="1">
        <v>37890085</v>
      </c>
      <c r="I5691" t="str">
        <f>_xlfn.XLOOKUP(Tabuľka9[[#This Row],[IČO]],Zlúčenie1[IČO],Zlúčenie1[zariadenie_short])</f>
        <v>SOŠ OAS ZH</v>
      </c>
      <c r="J5691" t="str">
        <f>_xlfn.XLOOKUP(Tabuľka9[[#This Row],[IČO]],Zlúčenie1[IČO],Zlúčenie1[cis_obce.okres_skratka])</f>
        <v>ZH</v>
      </c>
    </row>
    <row r="5692" spans="1:10" hidden="1" x14ac:dyDescent="0.25">
      <c r="A5692" t="s">
        <v>92</v>
      </c>
      <c r="B5692" t="s">
        <v>96</v>
      </c>
      <c r="C5692" t="s">
        <v>10</v>
      </c>
      <c r="D5692"/>
      <c r="E5692" s="8"/>
      <c r="F5692"/>
      <c r="G5692">
        <f>SUM(Tabuľka9[[#This Row],[Predpokladané spotrebované množstvo 07-12/2022]]*Tabuľka9[[#This Row],[Cena MJ S  DPH]])</f>
        <v>0</v>
      </c>
      <c r="H5692" s="1">
        <v>37890085</v>
      </c>
      <c r="I5692" t="str">
        <f>_xlfn.XLOOKUP(Tabuľka9[[#This Row],[IČO]],Zlúčenie1[IČO],Zlúčenie1[zariadenie_short])</f>
        <v>SOŠ OAS ZH</v>
      </c>
      <c r="J5692" t="str">
        <f>_xlfn.XLOOKUP(Tabuľka9[[#This Row],[IČO]],Zlúčenie1[IČO],Zlúčenie1[cis_obce.okres_skratka])</f>
        <v>ZH</v>
      </c>
    </row>
    <row r="5693" spans="1:10" hidden="1" x14ac:dyDescent="0.25">
      <c r="A5693" t="s">
        <v>92</v>
      </c>
      <c r="B5693" t="s">
        <v>97</v>
      </c>
      <c r="C5693" t="s">
        <v>10</v>
      </c>
      <c r="D5693"/>
      <c r="E5693" s="8"/>
      <c r="F5693"/>
      <c r="G5693">
        <f>SUM(Tabuľka9[[#This Row],[Predpokladané spotrebované množstvo 07-12/2022]]*Tabuľka9[[#This Row],[Cena MJ S  DPH]])</f>
        <v>0</v>
      </c>
      <c r="H5693" s="1">
        <v>37890085</v>
      </c>
      <c r="I5693" t="str">
        <f>_xlfn.XLOOKUP(Tabuľka9[[#This Row],[IČO]],Zlúčenie1[IČO],Zlúčenie1[zariadenie_short])</f>
        <v>SOŠ OAS ZH</v>
      </c>
      <c r="J5693" t="str">
        <f>_xlfn.XLOOKUP(Tabuľka9[[#This Row],[IČO]],Zlúčenie1[IČO],Zlúčenie1[cis_obce.okres_skratka])</f>
        <v>ZH</v>
      </c>
    </row>
    <row r="5694" spans="1:10" hidden="1" x14ac:dyDescent="0.25">
      <c r="A5694" t="s">
        <v>92</v>
      </c>
      <c r="B5694" t="s">
        <v>98</v>
      </c>
      <c r="C5694" t="s">
        <v>10</v>
      </c>
      <c r="D5694"/>
      <c r="E5694" s="8"/>
      <c r="F5694"/>
      <c r="G5694">
        <f>SUM(Tabuľka9[[#This Row],[Predpokladané spotrebované množstvo 07-12/2022]]*Tabuľka9[[#This Row],[Cena MJ S  DPH]])</f>
        <v>0</v>
      </c>
      <c r="H5694" s="1">
        <v>37890085</v>
      </c>
      <c r="I5694" t="str">
        <f>_xlfn.XLOOKUP(Tabuľka9[[#This Row],[IČO]],Zlúčenie1[IČO],Zlúčenie1[zariadenie_short])</f>
        <v>SOŠ OAS ZH</v>
      </c>
      <c r="J5694" t="str">
        <f>_xlfn.XLOOKUP(Tabuľka9[[#This Row],[IČO]],Zlúčenie1[IČO],Zlúčenie1[cis_obce.okres_skratka])</f>
        <v>ZH</v>
      </c>
    </row>
    <row r="5695" spans="1:10" hidden="1" x14ac:dyDescent="0.25">
      <c r="A5695" t="s">
        <v>92</v>
      </c>
      <c r="B5695" t="s">
        <v>99</v>
      </c>
      <c r="C5695" t="s">
        <v>45</v>
      </c>
      <c r="D5695"/>
      <c r="E5695" s="8"/>
      <c r="F5695"/>
      <c r="G5695">
        <f>SUM(Tabuľka9[[#This Row],[Predpokladané spotrebované množstvo 07-12/2022]]*Tabuľka9[[#This Row],[Cena MJ S  DPH]])</f>
        <v>0</v>
      </c>
      <c r="H5695" s="1">
        <v>37890085</v>
      </c>
      <c r="I5695" t="str">
        <f>_xlfn.XLOOKUP(Tabuľka9[[#This Row],[IČO]],Zlúčenie1[IČO],Zlúčenie1[zariadenie_short])</f>
        <v>SOŠ OAS ZH</v>
      </c>
      <c r="J5695" t="str">
        <f>_xlfn.XLOOKUP(Tabuľka9[[#This Row],[IČO]],Zlúčenie1[IČO],Zlúčenie1[cis_obce.okres_skratka])</f>
        <v>ZH</v>
      </c>
    </row>
    <row r="5696" spans="1:10" hidden="1" x14ac:dyDescent="0.25">
      <c r="A5696" t="s">
        <v>92</v>
      </c>
      <c r="B5696" t="s">
        <v>100</v>
      </c>
      <c r="C5696" t="s">
        <v>10</v>
      </c>
      <c r="D5696"/>
      <c r="E5696" s="8">
        <v>2.5499999999999998</v>
      </c>
      <c r="F5696">
        <v>30</v>
      </c>
      <c r="G5696">
        <f>SUM(Tabuľka9[[#This Row],[Predpokladané spotrebované množstvo 07-12/2022]]*Tabuľka9[[#This Row],[Cena MJ S  DPH]])</f>
        <v>76.5</v>
      </c>
      <c r="H5696" s="1">
        <v>37890085</v>
      </c>
      <c r="I5696" t="str">
        <f>_xlfn.XLOOKUP(Tabuľka9[[#This Row],[IČO]],Zlúčenie1[IČO],Zlúčenie1[zariadenie_short])</f>
        <v>SOŠ OAS ZH</v>
      </c>
      <c r="J5696" t="str">
        <f>_xlfn.XLOOKUP(Tabuľka9[[#This Row],[IČO]],Zlúčenie1[IČO],Zlúčenie1[cis_obce.okres_skratka])</f>
        <v>ZH</v>
      </c>
    </row>
    <row r="5697" spans="1:10" hidden="1" x14ac:dyDescent="0.25">
      <c r="A5697" t="s">
        <v>92</v>
      </c>
      <c r="B5697" t="s">
        <v>101</v>
      </c>
      <c r="C5697" t="s">
        <v>45</v>
      </c>
      <c r="D5697"/>
      <c r="E5697" s="8"/>
      <c r="F5697"/>
      <c r="G5697">
        <f>SUM(Tabuľka9[[#This Row],[Predpokladané spotrebované množstvo 07-12/2022]]*Tabuľka9[[#This Row],[Cena MJ S  DPH]])</f>
        <v>0</v>
      </c>
      <c r="H5697" s="1">
        <v>37890085</v>
      </c>
      <c r="I5697" t="str">
        <f>_xlfn.XLOOKUP(Tabuľka9[[#This Row],[IČO]],Zlúčenie1[IČO],Zlúčenie1[zariadenie_short])</f>
        <v>SOŠ OAS ZH</v>
      </c>
      <c r="J5697" t="str">
        <f>_xlfn.XLOOKUP(Tabuľka9[[#This Row],[IČO]],Zlúčenie1[IČO],Zlúčenie1[cis_obce.okres_skratka])</f>
        <v>ZH</v>
      </c>
    </row>
    <row r="5698" spans="1:10" hidden="1" x14ac:dyDescent="0.25">
      <c r="A5698" t="s">
        <v>92</v>
      </c>
      <c r="B5698" t="s">
        <v>102</v>
      </c>
      <c r="C5698" t="s">
        <v>10</v>
      </c>
      <c r="D5698"/>
      <c r="E5698" s="8"/>
      <c r="F5698"/>
      <c r="G5698">
        <f>SUM(Tabuľka9[[#This Row],[Predpokladané spotrebované množstvo 07-12/2022]]*Tabuľka9[[#This Row],[Cena MJ S  DPH]])</f>
        <v>0</v>
      </c>
      <c r="H5698" s="1">
        <v>37890085</v>
      </c>
      <c r="I5698" t="str">
        <f>_xlfn.XLOOKUP(Tabuľka9[[#This Row],[IČO]],Zlúčenie1[IČO],Zlúčenie1[zariadenie_short])</f>
        <v>SOŠ OAS ZH</v>
      </c>
      <c r="J5698" t="str">
        <f>_xlfn.XLOOKUP(Tabuľka9[[#This Row],[IČO]],Zlúčenie1[IČO],Zlúčenie1[cis_obce.okres_skratka])</f>
        <v>ZH</v>
      </c>
    </row>
    <row r="5699" spans="1:10" hidden="1" x14ac:dyDescent="0.25">
      <c r="A5699" t="s">
        <v>92</v>
      </c>
      <c r="B5699" t="s">
        <v>103</v>
      </c>
      <c r="C5699" t="s">
        <v>10</v>
      </c>
      <c r="D5699"/>
      <c r="E5699" s="8"/>
      <c r="F5699"/>
      <c r="G5699">
        <f>SUM(Tabuľka9[[#This Row],[Predpokladané spotrebované množstvo 07-12/2022]]*Tabuľka9[[#This Row],[Cena MJ S  DPH]])</f>
        <v>0</v>
      </c>
      <c r="H5699" s="1">
        <v>37890085</v>
      </c>
      <c r="I5699" t="str">
        <f>_xlfn.XLOOKUP(Tabuľka9[[#This Row],[IČO]],Zlúčenie1[IČO],Zlúčenie1[zariadenie_short])</f>
        <v>SOŠ OAS ZH</v>
      </c>
      <c r="J5699" t="str">
        <f>_xlfn.XLOOKUP(Tabuľka9[[#This Row],[IČO]],Zlúčenie1[IČO],Zlúčenie1[cis_obce.okres_skratka])</f>
        <v>ZH</v>
      </c>
    </row>
    <row r="5700" spans="1:10" hidden="1" x14ac:dyDescent="0.25">
      <c r="A5700" t="s">
        <v>90</v>
      </c>
      <c r="B5700" t="s">
        <v>104</v>
      </c>
      <c r="C5700" t="s">
        <v>45</v>
      </c>
      <c r="D5700"/>
      <c r="E5700" s="8"/>
      <c r="F5700"/>
      <c r="G5700">
        <f>SUM(Tabuľka9[[#This Row],[Predpokladané spotrebované množstvo 07-12/2022]]*Tabuľka9[[#This Row],[Cena MJ S  DPH]])</f>
        <v>0</v>
      </c>
      <c r="H5700" s="1">
        <v>37890085</v>
      </c>
      <c r="I5700" t="str">
        <f>_xlfn.XLOOKUP(Tabuľka9[[#This Row],[IČO]],Zlúčenie1[IČO],Zlúčenie1[zariadenie_short])</f>
        <v>SOŠ OAS ZH</v>
      </c>
      <c r="J5700" t="str">
        <f>_xlfn.XLOOKUP(Tabuľka9[[#This Row],[IČO]],Zlúčenie1[IČO],Zlúčenie1[cis_obce.okres_skratka])</f>
        <v>ZH</v>
      </c>
    </row>
    <row r="5701" spans="1:10" hidden="1" x14ac:dyDescent="0.25">
      <c r="A5701" t="s">
        <v>92</v>
      </c>
      <c r="B5701" t="s">
        <v>105</v>
      </c>
      <c r="C5701" t="s">
        <v>10</v>
      </c>
      <c r="D5701"/>
      <c r="E5701" s="8"/>
      <c r="F5701"/>
      <c r="G5701">
        <f>SUM(Tabuľka9[[#This Row],[Predpokladané spotrebované množstvo 07-12/2022]]*Tabuľka9[[#This Row],[Cena MJ S  DPH]])</f>
        <v>0</v>
      </c>
      <c r="H5701" s="1">
        <v>37890085</v>
      </c>
      <c r="I5701" t="str">
        <f>_xlfn.XLOOKUP(Tabuľka9[[#This Row],[IČO]],Zlúčenie1[IČO],Zlúčenie1[zariadenie_short])</f>
        <v>SOŠ OAS ZH</v>
      </c>
      <c r="J5701" t="str">
        <f>_xlfn.XLOOKUP(Tabuľka9[[#This Row],[IČO]],Zlúčenie1[IČO],Zlúčenie1[cis_obce.okres_skratka])</f>
        <v>ZH</v>
      </c>
    </row>
    <row r="5702" spans="1:10" hidden="1" x14ac:dyDescent="0.25">
      <c r="A5702" t="s">
        <v>92</v>
      </c>
      <c r="B5702" t="s">
        <v>106</v>
      </c>
      <c r="C5702" t="s">
        <v>10</v>
      </c>
      <c r="D5702"/>
      <c r="E5702" s="8"/>
      <c r="F5702"/>
      <c r="G5702">
        <f>SUM(Tabuľka9[[#This Row],[Predpokladané spotrebované množstvo 07-12/2022]]*Tabuľka9[[#This Row],[Cena MJ S  DPH]])</f>
        <v>0</v>
      </c>
      <c r="H5702" s="1">
        <v>37890085</v>
      </c>
      <c r="I5702" t="str">
        <f>_xlfn.XLOOKUP(Tabuľka9[[#This Row],[IČO]],Zlúčenie1[IČO],Zlúčenie1[zariadenie_short])</f>
        <v>SOŠ OAS ZH</v>
      </c>
      <c r="J5702" t="str">
        <f>_xlfn.XLOOKUP(Tabuľka9[[#This Row],[IČO]],Zlúčenie1[IČO],Zlúčenie1[cis_obce.okres_skratka])</f>
        <v>ZH</v>
      </c>
    </row>
    <row r="5703" spans="1:10" hidden="1" x14ac:dyDescent="0.25">
      <c r="A5703" t="s">
        <v>92</v>
      </c>
      <c r="B5703" t="s">
        <v>107</v>
      </c>
      <c r="C5703" t="s">
        <v>10</v>
      </c>
      <c r="D5703"/>
      <c r="E5703" s="8"/>
      <c r="F5703"/>
      <c r="G5703">
        <f>SUM(Tabuľka9[[#This Row],[Predpokladané spotrebované množstvo 07-12/2022]]*Tabuľka9[[#This Row],[Cena MJ S  DPH]])</f>
        <v>0</v>
      </c>
      <c r="H5703" s="1">
        <v>37890085</v>
      </c>
      <c r="I5703" t="str">
        <f>_xlfn.XLOOKUP(Tabuľka9[[#This Row],[IČO]],Zlúčenie1[IČO],Zlúčenie1[zariadenie_short])</f>
        <v>SOŠ OAS ZH</v>
      </c>
      <c r="J5703" t="str">
        <f>_xlfn.XLOOKUP(Tabuľka9[[#This Row],[IČO]],Zlúčenie1[IČO],Zlúčenie1[cis_obce.okres_skratka])</f>
        <v>ZH</v>
      </c>
    </row>
    <row r="5704" spans="1:10" hidden="1" x14ac:dyDescent="0.25">
      <c r="A5704" t="s">
        <v>92</v>
      </c>
      <c r="B5704" t="s">
        <v>108</v>
      </c>
      <c r="C5704" t="s">
        <v>10</v>
      </c>
      <c r="D5704"/>
      <c r="E5704" s="8">
        <v>2.19</v>
      </c>
      <c r="F5704">
        <v>80</v>
      </c>
      <c r="G5704">
        <f>SUM(Tabuľka9[[#This Row],[Predpokladané spotrebované množstvo 07-12/2022]]*Tabuľka9[[#This Row],[Cena MJ S  DPH]])</f>
        <v>175.2</v>
      </c>
      <c r="H5704" s="1">
        <v>37890085</v>
      </c>
      <c r="I5704" t="str">
        <f>_xlfn.XLOOKUP(Tabuľka9[[#This Row],[IČO]],Zlúčenie1[IČO],Zlúčenie1[zariadenie_short])</f>
        <v>SOŠ OAS ZH</v>
      </c>
      <c r="J5704" t="str">
        <f>_xlfn.XLOOKUP(Tabuľka9[[#This Row],[IČO]],Zlúčenie1[IČO],Zlúčenie1[cis_obce.okres_skratka])</f>
        <v>ZH</v>
      </c>
    </row>
    <row r="5705" spans="1:10" hidden="1" x14ac:dyDescent="0.25">
      <c r="A5705" t="s">
        <v>92</v>
      </c>
      <c r="B5705" t="s">
        <v>109</v>
      </c>
      <c r="C5705" t="s">
        <v>45</v>
      </c>
      <c r="D5705"/>
      <c r="E5705" s="8"/>
      <c r="F5705"/>
      <c r="G5705">
        <f>SUM(Tabuľka9[[#This Row],[Predpokladané spotrebované množstvo 07-12/2022]]*Tabuľka9[[#This Row],[Cena MJ S  DPH]])</f>
        <v>0</v>
      </c>
      <c r="H5705" s="1">
        <v>37890085</v>
      </c>
      <c r="I5705" t="str">
        <f>_xlfn.XLOOKUP(Tabuľka9[[#This Row],[IČO]],Zlúčenie1[IČO],Zlúčenie1[zariadenie_short])</f>
        <v>SOŠ OAS ZH</v>
      </c>
      <c r="J5705" t="str">
        <f>_xlfn.XLOOKUP(Tabuľka9[[#This Row],[IČO]],Zlúčenie1[IČO],Zlúčenie1[cis_obce.okres_skratka])</f>
        <v>ZH</v>
      </c>
    </row>
    <row r="5706" spans="1:10" hidden="1" x14ac:dyDescent="0.25">
      <c r="A5706" t="s">
        <v>92</v>
      </c>
      <c r="B5706" t="s">
        <v>110</v>
      </c>
      <c r="C5706" t="s">
        <v>10</v>
      </c>
      <c r="D5706"/>
      <c r="E5706" s="8">
        <v>7.8</v>
      </c>
      <c r="F5706">
        <v>30</v>
      </c>
      <c r="G5706">
        <f>SUM(Tabuľka9[[#This Row],[Predpokladané spotrebované množstvo 07-12/2022]]*Tabuľka9[[#This Row],[Cena MJ S  DPH]])</f>
        <v>234</v>
      </c>
      <c r="H5706" s="1">
        <v>37890085</v>
      </c>
      <c r="I5706" t="str">
        <f>_xlfn.XLOOKUP(Tabuľka9[[#This Row],[IČO]],Zlúčenie1[IČO],Zlúčenie1[zariadenie_short])</f>
        <v>SOŠ OAS ZH</v>
      </c>
      <c r="J5706" t="str">
        <f>_xlfn.XLOOKUP(Tabuľka9[[#This Row],[IČO]],Zlúčenie1[IČO],Zlúčenie1[cis_obce.okres_skratka])</f>
        <v>ZH</v>
      </c>
    </row>
    <row r="5707" spans="1:10" hidden="1" x14ac:dyDescent="0.25">
      <c r="A5707" t="s">
        <v>92</v>
      </c>
      <c r="B5707" t="s">
        <v>111</v>
      </c>
      <c r="C5707" t="s">
        <v>10</v>
      </c>
      <c r="D5707"/>
      <c r="E5707" s="8">
        <v>6.7</v>
      </c>
      <c r="F5707">
        <v>40</v>
      </c>
      <c r="G5707">
        <f>SUM(Tabuľka9[[#This Row],[Predpokladané spotrebované množstvo 07-12/2022]]*Tabuľka9[[#This Row],[Cena MJ S  DPH]])</f>
        <v>268</v>
      </c>
      <c r="H5707" s="1">
        <v>37890085</v>
      </c>
      <c r="I5707" t="str">
        <f>_xlfn.XLOOKUP(Tabuľka9[[#This Row],[IČO]],Zlúčenie1[IČO],Zlúčenie1[zariadenie_short])</f>
        <v>SOŠ OAS ZH</v>
      </c>
      <c r="J5707" t="str">
        <f>_xlfn.XLOOKUP(Tabuľka9[[#This Row],[IČO]],Zlúčenie1[IČO],Zlúčenie1[cis_obce.okres_skratka])</f>
        <v>ZH</v>
      </c>
    </row>
    <row r="5708" spans="1:10" hidden="1" x14ac:dyDescent="0.25">
      <c r="A5708" t="s">
        <v>92</v>
      </c>
      <c r="B5708" t="s">
        <v>112</v>
      </c>
      <c r="C5708" t="s">
        <v>10</v>
      </c>
      <c r="D5708"/>
      <c r="E5708" s="8">
        <v>1.1100000000000001</v>
      </c>
      <c r="F5708">
        <v>45</v>
      </c>
      <c r="G5708">
        <f>SUM(Tabuľka9[[#This Row],[Predpokladané spotrebované množstvo 07-12/2022]]*Tabuľka9[[#This Row],[Cena MJ S  DPH]])</f>
        <v>49.95</v>
      </c>
      <c r="H5708" s="1">
        <v>37890085</v>
      </c>
      <c r="I5708" t="str">
        <f>_xlfn.XLOOKUP(Tabuľka9[[#This Row],[IČO]],Zlúčenie1[IČO],Zlúčenie1[zariadenie_short])</f>
        <v>SOŠ OAS ZH</v>
      </c>
      <c r="J5708" t="str">
        <f>_xlfn.XLOOKUP(Tabuľka9[[#This Row],[IČO]],Zlúčenie1[IČO],Zlúčenie1[cis_obce.okres_skratka])</f>
        <v>ZH</v>
      </c>
    </row>
    <row r="5709" spans="1:10" hidden="1" x14ac:dyDescent="0.25">
      <c r="A5709" t="s">
        <v>92</v>
      </c>
      <c r="B5709" t="s">
        <v>113</v>
      </c>
      <c r="C5709" t="s">
        <v>10</v>
      </c>
      <c r="D5709"/>
      <c r="E5709" s="8"/>
      <c r="F5709"/>
      <c r="G5709">
        <f>SUM(Tabuľka9[[#This Row],[Predpokladané spotrebované množstvo 07-12/2022]]*Tabuľka9[[#This Row],[Cena MJ S  DPH]])</f>
        <v>0</v>
      </c>
      <c r="H5709" s="1">
        <v>37890085</v>
      </c>
      <c r="I5709" t="str">
        <f>_xlfn.XLOOKUP(Tabuľka9[[#This Row],[IČO]],Zlúčenie1[IČO],Zlúčenie1[zariadenie_short])</f>
        <v>SOŠ OAS ZH</v>
      </c>
      <c r="J5709" t="str">
        <f>_xlfn.XLOOKUP(Tabuľka9[[#This Row],[IČO]],Zlúčenie1[IČO],Zlúčenie1[cis_obce.okres_skratka])</f>
        <v>ZH</v>
      </c>
    </row>
    <row r="5710" spans="1:10" hidden="1" x14ac:dyDescent="0.25">
      <c r="A5710" t="s">
        <v>81</v>
      </c>
      <c r="B5710" t="s">
        <v>114</v>
      </c>
      <c r="C5710" t="s">
        <v>10</v>
      </c>
      <c r="D5710"/>
      <c r="E5710" s="8">
        <v>0.6</v>
      </c>
      <c r="F5710">
        <v>28</v>
      </c>
      <c r="G5710">
        <f>SUM(Tabuľka9[[#This Row],[Predpokladané spotrebované množstvo 07-12/2022]]*Tabuľka9[[#This Row],[Cena MJ S  DPH]])</f>
        <v>16.8</v>
      </c>
      <c r="H5710" s="1">
        <v>37890085</v>
      </c>
      <c r="I5710" t="str">
        <f>_xlfn.XLOOKUP(Tabuľka9[[#This Row],[IČO]],Zlúčenie1[IČO],Zlúčenie1[zariadenie_short])</f>
        <v>SOŠ OAS ZH</v>
      </c>
      <c r="J5710" t="str">
        <f>_xlfn.XLOOKUP(Tabuľka9[[#This Row],[IČO]],Zlúčenie1[IČO],Zlúčenie1[cis_obce.okres_skratka])</f>
        <v>ZH</v>
      </c>
    </row>
    <row r="5711" spans="1:10" hidden="1" x14ac:dyDescent="0.25">
      <c r="A5711" t="s">
        <v>81</v>
      </c>
      <c r="B5711" t="s">
        <v>115</v>
      </c>
      <c r="C5711" t="s">
        <v>10</v>
      </c>
      <c r="D5711"/>
      <c r="E5711" s="8">
        <v>7.6</v>
      </c>
      <c r="F5711">
        <v>17</v>
      </c>
      <c r="G5711">
        <f>SUM(Tabuľka9[[#This Row],[Predpokladané spotrebované množstvo 07-12/2022]]*Tabuľka9[[#This Row],[Cena MJ S  DPH]])</f>
        <v>129.19999999999999</v>
      </c>
      <c r="H5711" s="1">
        <v>37890085</v>
      </c>
      <c r="I5711" t="str">
        <f>_xlfn.XLOOKUP(Tabuľka9[[#This Row],[IČO]],Zlúčenie1[IČO],Zlúčenie1[zariadenie_short])</f>
        <v>SOŠ OAS ZH</v>
      </c>
      <c r="J5711" t="str">
        <f>_xlfn.XLOOKUP(Tabuľka9[[#This Row],[IČO]],Zlúčenie1[IČO],Zlúčenie1[cis_obce.okres_skratka])</f>
        <v>ZH</v>
      </c>
    </row>
    <row r="5712" spans="1:10" hidden="1" x14ac:dyDescent="0.25">
      <c r="A5712" t="s">
        <v>81</v>
      </c>
      <c r="B5712" t="s">
        <v>116</v>
      </c>
      <c r="C5712" t="s">
        <v>10</v>
      </c>
      <c r="D5712"/>
      <c r="E5712" s="8">
        <v>7.5</v>
      </c>
      <c r="F5712">
        <v>25</v>
      </c>
      <c r="G5712">
        <f>SUM(Tabuľka9[[#This Row],[Predpokladané spotrebované množstvo 07-12/2022]]*Tabuľka9[[#This Row],[Cena MJ S  DPH]])</f>
        <v>187.5</v>
      </c>
      <c r="H5712" s="1">
        <v>37890085</v>
      </c>
      <c r="I5712" t="str">
        <f>_xlfn.XLOOKUP(Tabuľka9[[#This Row],[IČO]],Zlúčenie1[IČO],Zlúčenie1[zariadenie_short])</f>
        <v>SOŠ OAS ZH</v>
      </c>
      <c r="J5712" t="str">
        <f>_xlfn.XLOOKUP(Tabuľka9[[#This Row],[IČO]],Zlúčenie1[IČO],Zlúčenie1[cis_obce.okres_skratka])</f>
        <v>ZH</v>
      </c>
    </row>
    <row r="5713" spans="1:10" hidden="1" x14ac:dyDescent="0.25">
      <c r="A5713" t="s">
        <v>81</v>
      </c>
      <c r="B5713" t="s">
        <v>117</v>
      </c>
      <c r="C5713" t="s">
        <v>10</v>
      </c>
      <c r="D5713"/>
      <c r="E5713" s="8"/>
      <c r="F5713"/>
      <c r="G5713">
        <f>SUM(Tabuľka9[[#This Row],[Predpokladané spotrebované množstvo 07-12/2022]]*Tabuľka9[[#This Row],[Cena MJ S  DPH]])</f>
        <v>0</v>
      </c>
      <c r="H5713" s="1">
        <v>37890085</v>
      </c>
      <c r="I5713" t="str">
        <f>_xlfn.XLOOKUP(Tabuľka9[[#This Row],[IČO]],Zlúčenie1[IČO],Zlúčenie1[zariadenie_short])</f>
        <v>SOŠ OAS ZH</v>
      </c>
      <c r="J5713" t="str">
        <f>_xlfn.XLOOKUP(Tabuľka9[[#This Row],[IČO]],Zlúčenie1[IČO],Zlúčenie1[cis_obce.okres_skratka])</f>
        <v>ZH</v>
      </c>
    </row>
    <row r="5714" spans="1:10" hidden="1" x14ac:dyDescent="0.25">
      <c r="A5714" t="s">
        <v>81</v>
      </c>
      <c r="B5714" t="s">
        <v>118</v>
      </c>
      <c r="C5714" t="s">
        <v>10</v>
      </c>
      <c r="D5714"/>
      <c r="E5714" s="8">
        <v>8.4499999999999993</v>
      </c>
      <c r="F5714">
        <v>15</v>
      </c>
      <c r="G5714">
        <f>SUM(Tabuľka9[[#This Row],[Predpokladané spotrebované množstvo 07-12/2022]]*Tabuľka9[[#This Row],[Cena MJ S  DPH]])</f>
        <v>126.74999999999999</v>
      </c>
      <c r="H5714" s="1">
        <v>37890085</v>
      </c>
      <c r="I5714" t="str">
        <f>_xlfn.XLOOKUP(Tabuľka9[[#This Row],[IČO]],Zlúčenie1[IČO],Zlúčenie1[zariadenie_short])</f>
        <v>SOŠ OAS ZH</v>
      </c>
      <c r="J5714" t="str">
        <f>_xlfn.XLOOKUP(Tabuľka9[[#This Row],[IČO]],Zlúčenie1[IČO],Zlúčenie1[cis_obce.okres_skratka])</f>
        <v>ZH</v>
      </c>
    </row>
    <row r="5715" spans="1:10" hidden="1" x14ac:dyDescent="0.25">
      <c r="A5715" t="s">
        <v>81</v>
      </c>
      <c r="B5715" t="s">
        <v>119</v>
      </c>
      <c r="C5715" t="s">
        <v>10</v>
      </c>
      <c r="D5715"/>
      <c r="E5715" s="8"/>
      <c r="F5715"/>
      <c r="G5715">
        <f>SUM(Tabuľka9[[#This Row],[Predpokladané spotrebované množstvo 07-12/2022]]*Tabuľka9[[#This Row],[Cena MJ S  DPH]])</f>
        <v>0</v>
      </c>
      <c r="H5715" s="1">
        <v>37890085</v>
      </c>
      <c r="I5715" t="str">
        <f>_xlfn.XLOOKUP(Tabuľka9[[#This Row],[IČO]],Zlúčenie1[IČO],Zlúčenie1[zariadenie_short])</f>
        <v>SOŠ OAS ZH</v>
      </c>
      <c r="J5715" t="str">
        <f>_xlfn.XLOOKUP(Tabuľka9[[#This Row],[IČO]],Zlúčenie1[IČO],Zlúčenie1[cis_obce.okres_skratka])</f>
        <v>ZH</v>
      </c>
    </row>
    <row r="5716" spans="1:10" hidden="1" x14ac:dyDescent="0.25">
      <c r="A5716" t="s">
        <v>81</v>
      </c>
      <c r="B5716" t="s">
        <v>120</v>
      </c>
      <c r="C5716" t="s">
        <v>10</v>
      </c>
      <c r="D5716"/>
      <c r="E5716" s="8">
        <v>7.2</v>
      </c>
      <c r="F5716">
        <v>65</v>
      </c>
      <c r="G5716">
        <f>SUM(Tabuľka9[[#This Row],[Predpokladané spotrebované množstvo 07-12/2022]]*Tabuľka9[[#This Row],[Cena MJ S  DPH]])</f>
        <v>468</v>
      </c>
      <c r="H5716" s="1">
        <v>37890085</v>
      </c>
      <c r="I5716" t="str">
        <f>_xlfn.XLOOKUP(Tabuľka9[[#This Row],[IČO]],Zlúčenie1[IČO],Zlúčenie1[zariadenie_short])</f>
        <v>SOŠ OAS ZH</v>
      </c>
      <c r="J5716" t="str">
        <f>_xlfn.XLOOKUP(Tabuľka9[[#This Row],[IČO]],Zlúčenie1[IČO],Zlúčenie1[cis_obce.okres_skratka])</f>
        <v>ZH</v>
      </c>
    </row>
    <row r="5717" spans="1:10" hidden="1" x14ac:dyDescent="0.25">
      <c r="A5717" t="s">
        <v>81</v>
      </c>
      <c r="B5717" t="s">
        <v>121</v>
      </c>
      <c r="C5717" t="s">
        <v>10</v>
      </c>
      <c r="D5717"/>
      <c r="E5717" s="8">
        <v>9.9</v>
      </c>
      <c r="F5717">
        <v>28</v>
      </c>
      <c r="G5717">
        <f>SUM(Tabuľka9[[#This Row],[Predpokladané spotrebované množstvo 07-12/2022]]*Tabuľka9[[#This Row],[Cena MJ S  DPH]])</f>
        <v>277.2</v>
      </c>
      <c r="H5717" s="1">
        <v>37890085</v>
      </c>
      <c r="I5717" t="str">
        <f>_xlfn.XLOOKUP(Tabuľka9[[#This Row],[IČO]],Zlúčenie1[IČO],Zlúčenie1[zariadenie_short])</f>
        <v>SOŠ OAS ZH</v>
      </c>
      <c r="J5717" t="str">
        <f>_xlfn.XLOOKUP(Tabuľka9[[#This Row],[IČO]],Zlúčenie1[IČO],Zlúčenie1[cis_obce.okres_skratka])</f>
        <v>ZH</v>
      </c>
    </row>
    <row r="5718" spans="1:10" hidden="1" x14ac:dyDescent="0.25">
      <c r="A5718" t="s">
        <v>122</v>
      </c>
      <c r="B5718" t="s">
        <v>123</v>
      </c>
      <c r="C5718" t="s">
        <v>10</v>
      </c>
      <c r="D5718"/>
      <c r="E5718" s="8"/>
      <c r="F5718"/>
      <c r="G5718">
        <f>SUM(Tabuľka9[[#This Row],[Predpokladané spotrebované množstvo 07-12/2022]]*Tabuľka9[[#This Row],[Cena MJ S  DPH]])</f>
        <v>0</v>
      </c>
      <c r="H5718" s="1">
        <v>37890085</v>
      </c>
      <c r="I5718" t="str">
        <f>_xlfn.XLOOKUP(Tabuľka9[[#This Row],[IČO]],Zlúčenie1[IČO],Zlúčenie1[zariadenie_short])</f>
        <v>SOŠ OAS ZH</v>
      </c>
      <c r="J5718" t="str">
        <f>_xlfn.XLOOKUP(Tabuľka9[[#This Row],[IČO]],Zlúčenie1[IČO],Zlúčenie1[cis_obce.okres_skratka])</f>
        <v>ZH</v>
      </c>
    </row>
    <row r="5719" spans="1:10" hidden="1" x14ac:dyDescent="0.25">
      <c r="A5719" t="s">
        <v>122</v>
      </c>
      <c r="B5719" t="s">
        <v>124</v>
      </c>
      <c r="C5719" t="s">
        <v>10</v>
      </c>
      <c r="D5719"/>
      <c r="E5719" s="8">
        <v>3.3</v>
      </c>
      <c r="F5719">
        <v>4</v>
      </c>
      <c r="G5719">
        <f>SUM(Tabuľka9[[#This Row],[Predpokladané spotrebované množstvo 07-12/2022]]*Tabuľka9[[#This Row],[Cena MJ S  DPH]])</f>
        <v>13.2</v>
      </c>
      <c r="H5719" s="1">
        <v>37890085</v>
      </c>
      <c r="I5719" t="str">
        <f>_xlfn.XLOOKUP(Tabuľka9[[#This Row],[IČO]],Zlúčenie1[IČO],Zlúčenie1[zariadenie_short])</f>
        <v>SOŠ OAS ZH</v>
      </c>
      <c r="J5719" t="str">
        <f>_xlfn.XLOOKUP(Tabuľka9[[#This Row],[IČO]],Zlúčenie1[IČO],Zlúčenie1[cis_obce.okres_skratka])</f>
        <v>ZH</v>
      </c>
    </row>
    <row r="5720" spans="1:10" hidden="1" x14ac:dyDescent="0.25">
      <c r="A5720" t="s">
        <v>122</v>
      </c>
      <c r="B5720" t="s">
        <v>125</v>
      </c>
      <c r="C5720" t="s">
        <v>10</v>
      </c>
      <c r="D5720"/>
      <c r="E5720" s="8">
        <v>5.99</v>
      </c>
      <c r="F5720">
        <v>20</v>
      </c>
      <c r="G5720">
        <f>SUM(Tabuľka9[[#This Row],[Predpokladané spotrebované množstvo 07-12/2022]]*Tabuľka9[[#This Row],[Cena MJ S  DPH]])</f>
        <v>119.80000000000001</v>
      </c>
      <c r="H5720" s="1">
        <v>37890085</v>
      </c>
      <c r="I5720" t="str">
        <f>_xlfn.XLOOKUP(Tabuľka9[[#This Row],[IČO]],Zlúčenie1[IČO],Zlúčenie1[zariadenie_short])</f>
        <v>SOŠ OAS ZH</v>
      </c>
      <c r="J5720" t="str">
        <f>_xlfn.XLOOKUP(Tabuľka9[[#This Row],[IČO]],Zlúčenie1[IČO],Zlúčenie1[cis_obce.okres_skratka])</f>
        <v>ZH</v>
      </c>
    </row>
    <row r="5721" spans="1:10" hidden="1" x14ac:dyDescent="0.25">
      <c r="A5721" t="s">
        <v>122</v>
      </c>
      <c r="B5721" t="s">
        <v>127</v>
      </c>
      <c r="C5721" t="s">
        <v>10</v>
      </c>
      <c r="D5721"/>
      <c r="E5721" s="8"/>
      <c r="F5721"/>
      <c r="G5721">
        <f>SUM(Tabuľka9[[#This Row],[Predpokladané spotrebované množstvo 07-12/2022]]*Tabuľka9[[#This Row],[Cena MJ S  DPH]])</f>
        <v>0</v>
      </c>
      <c r="H5721" s="1">
        <v>37890085</v>
      </c>
      <c r="I5721" t="str">
        <f>_xlfn.XLOOKUP(Tabuľka9[[#This Row],[IČO]],Zlúčenie1[IČO],Zlúčenie1[zariadenie_short])</f>
        <v>SOŠ OAS ZH</v>
      </c>
      <c r="J5721" t="str">
        <f>_xlfn.XLOOKUP(Tabuľka9[[#This Row],[IČO]],Zlúčenie1[IČO],Zlúčenie1[cis_obce.okres_skratka])</f>
        <v>ZH</v>
      </c>
    </row>
    <row r="5722" spans="1:10" hidden="1" x14ac:dyDescent="0.25">
      <c r="A5722" t="s">
        <v>122</v>
      </c>
      <c r="B5722" t="s">
        <v>128</v>
      </c>
      <c r="C5722" t="s">
        <v>10</v>
      </c>
      <c r="D5722"/>
      <c r="E5722" s="8"/>
      <c r="F5722"/>
      <c r="G5722">
        <f>SUM(Tabuľka9[[#This Row],[Predpokladané spotrebované množstvo 07-12/2022]]*Tabuľka9[[#This Row],[Cena MJ S  DPH]])</f>
        <v>0</v>
      </c>
      <c r="H5722" s="1">
        <v>37890085</v>
      </c>
      <c r="I5722" t="str">
        <f>_xlfn.XLOOKUP(Tabuľka9[[#This Row],[IČO]],Zlúčenie1[IČO],Zlúčenie1[zariadenie_short])</f>
        <v>SOŠ OAS ZH</v>
      </c>
      <c r="J5722" t="str">
        <f>_xlfn.XLOOKUP(Tabuľka9[[#This Row],[IČO]],Zlúčenie1[IČO],Zlúčenie1[cis_obce.okres_skratka])</f>
        <v>ZH</v>
      </c>
    </row>
    <row r="5723" spans="1:10" hidden="1" x14ac:dyDescent="0.25">
      <c r="A5723" t="s">
        <v>122</v>
      </c>
      <c r="B5723" t="s">
        <v>129</v>
      </c>
      <c r="C5723" t="s">
        <v>10</v>
      </c>
      <c r="D5723"/>
      <c r="E5723" s="8"/>
      <c r="F5723"/>
      <c r="G5723">
        <f>SUM(Tabuľka9[[#This Row],[Predpokladané spotrebované množstvo 07-12/2022]]*Tabuľka9[[#This Row],[Cena MJ S  DPH]])</f>
        <v>0</v>
      </c>
      <c r="H5723" s="1">
        <v>37890085</v>
      </c>
      <c r="I5723" t="str">
        <f>_xlfn.XLOOKUP(Tabuľka9[[#This Row],[IČO]],Zlúčenie1[IČO],Zlúčenie1[zariadenie_short])</f>
        <v>SOŠ OAS ZH</v>
      </c>
      <c r="J5723" t="str">
        <f>_xlfn.XLOOKUP(Tabuľka9[[#This Row],[IČO]],Zlúčenie1[IČO],Zlúčenie1[cis_obce.okres_skratka])</f>
        <v>ZH</v>
      </c>
    </row>
    <row r="5724" spans="1:10" hidden="1" x14ac:dyDescent="0.25">
      <c r="A5724" t="s">
        <v>122</v>
      </c>
      <c r="B5724" t="s">
        <v>130</v>
      </c>
      <c r="C5724" t="s">
        <v>10</v>
      </c>
      <c r="D5724"/>
      <c r="E5724" s="8"/>
      <c r="F5724"/>
      <c r="G5724">
        <f>SUM(Tabuľka9[[#This Row],[Predpokladané spotrebované množstvo 07-12/2022]]*Tabuľka9[[#This Row],[Cena MJ S  DPH]])</f>
        <v>0</v>
      </c>
      <c r="H5724" s="1">
        <v>37890085</v>
      </c>
      <c r="I5724" t="str">
        <f>_xlfn.XLOOKUP(Tabuľka9[[#This Row],[IČO]],Zlúčenie1[IČO],Zlúčenie1[zariadenie_short])</f>
        <v>SOŠ OAS ZH</v>
      </c>
      <c r="J5724" t="str">
        <f>_xlfn.XLOOKUP(Tabuľka9[[#This Row],[IČO]],Zlúčenie1[IČO],Zlúčenie1[cis_obce.okres_skratka])</f>
        <v>ZH</v>
      </c>
    </row>
    <row r="5725" spans="1:10" hidden="1" x14ac:dyDescent="0.25">
      <c r="A5725" t="s">
        <v>122</v>
      </c>
      <c r="B5725" t="s">
        <v>131</v>
      </c>
      <c r="C5725" t="s">
        <v>10</v>
      </c>
      <c r="D5725"/>
      <c r="E5725" s="8"/>
      <c r="F5725"/>
      <c r="G5725">
        <f>SUM(Tabuľka9[[#This Row],[Predpokladané spotrebované množstvo 07-12/2022]]*Tabuľka9[[#This Row],[Cena MJ S  DPH]])</f>
        <v>0</v>
      </c>
      <c r="H5725" s="1">
        <v>37890085</v>
      </c>
      <c r="I5725" t="str">
        <f>_xlfn.XLOOKUP(Tabuľka9[[#This Row],[IČO]],Zlúčenie1[IČO],Zlúčenie1[zariadenie_short])</f>
        <v>SOŠ OAS ZH</v>
      </c>
      <c r="J5725" t="str">
        <f>_xlfn.XLOOKUP(Tabuľka9[[#This Row],[IČO]],Zlúčenie1[IČO],Zlúčenie1[cis_obce.okres_skratka])</f>
        <v>ZH</v>
      </c>
    </row>
    <row r="5726" spans="1:10" hidden="1" x14ac:dyDescent="0.25">
      <c r="A5726" t="s">
        <v>122</v>
      </c>
      <c r="B5726" t="s">
        <v>132</v>
      </c>
      <c r="C5726" t="s">
        <v>10</v>
      </c>
      <c r="D5726"/>
      <c r="E5726" s="8"/>
      <c r="F5726"/>
      <c r="G5726">
        <f>SUM(Tabuľka9[[#This Row],[Predpokladané spotrebované množstvo 07-12/2022]]*Tabuľka9[[#This Row],[Cena MJ S  DPH]])</f>
        <v>0</v>
      </c>
      <c r="H5726" s="1">
        <v>37890085</v>
      </c>
      <c r="I5726" t="str">
        <f>_xlfn.XLOOKUP(Tabuľka9[[#This Row],[IČO]],Zlúčenie1[IČO],Zlúčenie1[zariadenie_short])</f>
        <v>SOŠ OAS ZH</v>
      </c>
      <c r="J5726" t="str">
        <f>_xlfn.XLOOKUP(Tabuľka9[[#This Row],[IČO]],Zlúčenie1[IČO],Zlúčenie1[cis_obce.okres_skratka])</f>
        <v>ZH</v>
      </c>
    </row>
    <row r="5727" spans="1:10" hidden="1" x14ac:dyDescent="0.25">
      <c r="A5727" t="s">
        <v>122</v>
      </c>
      <c r="B5727" t="s">
        <v>134</v>
      </c>
      <c r="C5727" t="s">
        <v>10</v>
      </c>
      <c r="D5727"/>
      <c r="E5727" s="8"/>
      <c r="F5727"/>
      <c r="G5727">
        <f>SUM(Tabuľka9[[#This Row],[Predpokladané spotrebované množstvo 07-12/2022]]*Tabuľka9[[#This Row],[Cena MJ S  DPH]])</f>
        <v>0</v>
      </c>
      <c r="H5727" s="1">
        <v>37890085</v>
      </c>
      <c r="I5727" t="str">
        <f>_xlfn.XLOOKUP(Tabuľka9[[#This Row],[IČO]],Zlúčenie1[IČO],Zlúčenie1[zariadenie_short])</f>
        <v>SOŠ OAS ZH</v>
      </c>
      <c r="J5727" t="str">
        <f>_xlfn.XLOOKUP(Tabuľka9[[#This Row],[IČO]],Zlúčenie1[IČO],Zlúčenie1[cis_obce.okres_skratka])</f>
        <v>ZH</v>
      </c>
    </row>
    <row r="5728" spans="1:10" hidden="1" x14ac:dyDescent="0.25">
      <c r="A5728" t="s">
        <v>122</v>
      </c>
      <c r="B5728" t="s">
        <v>135</v>
      </c>
      <c r="C5728" t="s">
        <v>10</v>
      </c>
      <c r="D5728"/>
      <c r="E5728" s="8"/>
      <c r="F5728"/>
      <c r="G5728">
        <f>SUM(Tabuľka9[[#This Row],[Predpokladané spotrebované množstvo 07-12/2022]]*Tabuľka9[[#This Row],[Cena MJ S  DPH]])</f>
        <v>0</v>
      </c>
      <c r="H5728" s="1">
        <v>37890085</v>
      </c>
      <c r="I5728" t="str">
        <f>_xlfn.XLOOKUP(Tabuľka9[[#This Row],[IČO]],Zlúčenie1[IČO],Zlúčenie1[zariadenie_short])</f>
        <v>SOŠ OAS ZH</v>
      </c>
      <c r="J5728" t="str">
        <f>_xlfn.XLOOKUP(Tabuľka9[[#This Row],[IČO]],Zlúčenie1[IČO],Zlúčenie1[cis_obce.okres_skratka])</f>
        <v>ZH</v>
      </c>
    </row>
    <row r="5729" spans="1:10" hidden="1" x14ac:dyDescent="0.25">
      <c r="A5729" t="s">
        <v>122</v>
      </c>
      <c r="B5729" t="s">
        <v>136</v>
      </c>
      <c r="C5729" t="s">
        <v>10</v>
      </c>
      <c r="D5729"/>
      <c r="E5729" s="8"/>
      <c r="F5729"/>
      <c r="G5729">
        <f>SUM(Tabuľka9[[#This Row],[Predpokladané spotrebované množstvo 07-12/2022]]*Tabuľka9[[#This Row],[Cena MJ S  DPH]])</f>
        <v>0</v>
      </c>
      <c r="H5729" s="1">
        <v>37890085</v>
      </c>
      <c r="I5729" t="str">
        <f>_xlfn.XLOOKUP(Tabuľka9[[#This Row],[IČO]],Zlúčenie1[IČO],Zlúčenie1[zariadenie_short])</f>
        <v>SOŠ OAS ZH</v>
      </c>
      <c r="J5729" t="str">
        <f>_xlfn.XLOOKUP(Tabuľka9[[#This Row],[IČO]],Zlúčenie1[IČO],Zlúčenie1[cis_obce.okres_skratka])</f>
        <v>ZH</v>
      </c>
    </row>
    <row r="5730" spans="1:10" hidden="1" x14ac:dyDescent="0.25">
      <c r="A5730" t="s">
        <v>122</v>
      </c>
      <c r="B5730" t="s">
        <v>137</v>
      </c>
      <c r="C5730" t="s">
        <v>10</v>
      </c>
      <c r="D5730"/>
      <c r="E5730" s="8"/>
      <c r="F5730"/>
      <c r="G5730">
        <f>SUM(Tabuľka9[[#This Row],[Predpokladané spotrebované množstvo 07-12/2022]]*Tabuľka9[[#This Row],[Cena MJ S  DPH]])</f>
        <v>0</v>
      </c>
      <c r="H5730" s="1">
        <v>37890085</v>
      </c>
      <c r="I5730" t="str">
        <f>_xlfn.XLOOKUP(Tabuľka9[[#This Row],[IČO]],Zlúčenie1[IČO],Zlúčenie1[zariadenie_short])</f>
        <v>SOŠ OAS ZH</v>
      </c>
      <c r="J5730" t="str">
        <f>_xlfn.XLOOKUP(Tabuľka9[[#This Row],[IČO]],Zlúčenie1[IČO],Zlúčenie1[cis_obce.okres_skratka])</f>
        <v>ZH</v>
      </c>
    </row>
    <row r="5731" spans="1:10" hidden="1" x14ac:dyDescent="0.25">
      <c r="A5731" t="s">
        <v>122</v>
      </c>
      <c r="B5731" t="s">
        <v>138</v>
      </c>
      <c r="C5731" t="s">
        <v>10</v>
      </c>
      <c r="D5731"/>
      <c r="E5731" s="8"/>
      <c r="F5731"/>
      <c r="G5731">
        <f>SUM(Tabuľka9[[#This Row],[Predpokladané spotrebované množstvo 07-12/2022]]*Tabuľka9[[#This Row],[Cena MJ S  DPH]])</f>
        <v>0</v>
      </c>
      <c r="H5731" s="1">
        <v>37890085</v>
      </c>
      <c r="I5731" t="str">
        <f>_xlfn.XLOOKUP(Tabuľka9[[#This Row],[IČO]],Zlúčenie1[IČO],Zlúčenie1[zariadenie_short])</f>
        <v>SOŠ OAS ZH</v>
      </c>
      <c r="J5731" t="str">
        <f>_xlfn.XLOOKUP(Tabuľka9[[#This Row],[IČO]],Zlúčenie1[IČO],Zlúčenie1[cis_obce.okres_skratka])</f>
        <v>ZH</v>
      </c>
    </row>
    <row r="5732" spans="1:10" hidden="1" x14ac:dyDescent="0.25">
      <c r="A5732" t="s">
        <v>122</v>
      </c>
      <c r="B5732" t="s">
        <v>139</v>
      </c>
      <c r="C5732" t="s">
        <v>10</v>
      </c>
      <c r="D5732"/>
      <c r="E5732" s="8"/>
      <c r="F5732"/>
      <c r="G5732">
        <f>SUM(Tabuľka9[[#This Row],[Predpokladané spotrebované množstvo 07-12/2022]]*Tabuľka9[[#This Row],[Cena MJ S  DPH]])</f>
        <v>0</v>
      </c>
      <c r="H5732" s="1">
        <v>37890085</v>
      </c>
      <c r="I5732" t="str">
        <f>_xlfn.XLOOKUP(Tabuľka9[[#This Row],[IČO]],Zlúčenie1[IČO],Zlúčenie1[zariadenie_short])</f>
        <v>SOŠ OAS ZH</v>
      </c>
      <c r="J5732" t="str">
        <f>_xlfn.XLOOKUP(Tabuľka9[[#This Row],[IČO]],Zlúčenie1[IČO],Zlúčenie1[cis_obce.okres_skratka])</f>
        <v>ZH</v>
      </c>
    </row>
    <row r="5733" spans="1:10" hidden="1" x14ac:dyDescent="0.25">
      <c r="A5733" t="s">
        <v>122</v>
      </c>
      <c r="B5733" t="s">
        <v>140</v>
      </c>
      <c r="C5733" t="s">
        <v>10</v>
      </c>
      <c r="D5733"/>
      <c r="E5733" s="8"/>
      <c r="F5733"/>
      <c r="G5733">
        <f>SUM(Tabuľka9[[#This Row],[Predpokladané spotrebované množstvo 07-12/2022]]*Tabuľka9[[#This Row],[Cena MJ S  DPH]])</f>
        <v>0</v>
      </c>
      <c r="H5733" s="1">
        <v>37890085</v>
      </c>
      <c r="I5733" t="str">
        <f>_xlfn.XLOOKUP(Tabuľka9[[#This Row],[IČO]],Zlúčenie1[IČO],Zlúčenie1[zariadenie_short])</f>
        <v>SOŠ OAS ZH</v>
      </c>
      <c r="J5733" t="str">
        <f>_xlfn.XLOOKUP(Tabuľka9[[#This Row],[IČO]],Zlúčenie1[IČO],Zlúčenie1[cis_obce.okres_skratka])</f>
        <v>ZH</v>
      </c>
    </row>
    <row r="5734" spans="1:10" hidden="1" x14ac:dyDescent="0.25">
      <c r="A5734" t="s">
        <v>122</v>
      </c>
      <c r="B5734" t="s">
        <v>141</v>
      </c>
      <c r="C5734" t="s">
        <v>10</v>
      </c>
      <c r="D5734"/>
      <c r="E5734" s="8"/>
      <c r="F5734"/>
      <c r="G5734">
        <f>SUM(Tabuľka9[[#This Row],[Predpokladané spotrebované množstvo 07-12/2022]]*Tabuľka9[[#This Row],[Cena MJ S  DPH]])</f>
        <v>0</v>
      </c>
      <c r="H5734" s="1">
        <v>37890085</v>
      </c>
      <c r="I5734" t="str">
        <f>_xlfn.XLOOKUP(Tabuľka9[[#This Row],[IČO]],Zlúčenie1[IČO],Zlúčenie1[zariadenie_short])</f>
        <v>SOŠ OAS ZH</v>
      </c>
      <c r="J5734" t="str">
        <f>_xlfn.XLOOKUP(Tabuľka9[[#This Row],[IČO]],Zlúčenie1[IČO],Zlúčenie1[cis_obce.okres_skratka])</f>
        <v>ZH</v>
      </c>
    </row>
    <row r="5735" spans="1:10" hidden="1" x14ac:dyDescent="0.25">
      <c r="A5735" t="s">
        <v>122</v>
      </c>
      <c r="B5735" t="s">
        <v>142</v>
      </c>
      <c r="C5735" t="s">
        <v>10</v>
      </c>
      <c r="D5735"/>
      <c r="E5735" s="8"/>
      <c r="F5735"/>
      <c r="G5735">
        <f>SUM(Tabuľka9[[#This Row],[Predpokladané spotrebované množstvo 07-12/2022]]*Tabuľka9[[#This Row],[Cena MJ S  DPH]])</f>
        <v>0</v>
      </c>
      <c r="H5735" s="1">
        <v>37890085</v>
      </c>
      <c r="I5735" t="str">
        <f>_xlfn.XLOOKUP(Tabuľka9[[#This Row],[IČO]],Zlúčenie1[IČO],Zlúčenie1[zariadenie_short])</f>
        <v>SOŠ OAS ZH</v>
      </c>
      <c r="J5735" t="str">
        <f>_xlfn.XLOOKUP(Tabuľka9[[#This Row],[IČO]],Zlúčenie1[IČO],Zlúčenie1[cis_obce.okres_skratka])</f>
        <v>ZH</v>
      </c>
    </row>
    <row r="5736" spans="1:10" hidden="1" x14ac:dyDescent="0.25">
      <c r="A5736" t="s">
        <v>122</v>
      </c>
      <c r="B5736" t="s">
        <v>143</v>
      </c>
      <c r="C5736" t="s">
        <v>10</v>
      </c>
      <c r="D5736"/>
      <c r="E5736" s="8"/>
      <c r="F5736"/>
      <c r="G5736">
        <f>SUM(Tabuľka9[[#This Row],[Predpokladané spotrebované množstvo 07-12/2022]]*Tabuľka9[[#This Row],[Cena MJ S  DPH]])</f>
        <v>0</v>
      </c>
      <c r="H5736" s="1">
        <v>37890085</v>
      </c>
      <c r="I5736" t="str">
        <f>_xlfn.XLOOKUP(Tabuľka9[[#This Row],[IČO]],Zlúčenie1[IČO],Zlúčenie1[zariadenie_short])</f>
        <v>SOŠ OAS ZH</v>
      </c>
      <c r="J5736" t="str">
        <f>_xlfn.XLOOKUP(Tabuľka9[[#This Row],[IČO]],Zlúčenie1[IČO],Zlúčenie1[cis_obce.okres_skratka])</f>
        <v>ZH</v>
      </c>
    </row>
    <row r="5737" spans="1:10" hidden="1" x14ac:dyDescent="0.25">
      <c r="A5737" t="s">
        <v>122</v>
      </c>
      <c r="B5737" t="s">
        <v>144</v>
      </c>
      <c r="C5737" t="s">
        <v>10</v>
      </c>
      <c r="D5737"/>
      <c r="E5737" s="8"/>
      <c r="F5737"/>
      <c r="G5737">
        <f>SUM(Tabuľka9[[#This Row],[Predpokladané spotrebované množstvo 07-12/2022]]*Tabuľka9[[#This Row],[Cena MJ S  DPH]])</f>
        <v>0</v>
      </c>
      <c r="H5737" s="1">
        <v>37890085</v>
      </c>
      <c r="I5737" t="str">
        <f>_xlfn.XLOOKUP(Tabuľka9[[#This Row],[IČO]],Zlúčenie1[IČO],Zlúčenie1[zariadenie_short])</f>
        <v>SOŠ OAS ZH</v>
      </c>
      <c r="J5737" t="str">
        <f>_xlfn.XLOOKUP(Tabuľka9[[#This Row],[IČO]],Zlúčenie1[IČO],Zlúčenie1[cis_obce.okres_skratka])</f>
        <v>ZH</v>
      </c>
    </row>
    <row r="5738" spans="1:10" hidden="1" x14ac:dyDescent="0.25">
      <c r="A5738" t="s">
        <v>122</v>
      </c>
      <c r="B5738" t="s">
        <v>145</v>
      </c>
      <c r="C5738" t="s">
        <v>10</v>
      </c>
      <c r="D5738"/>
      <c r="E5738" s="8"/>
      <c r="F5738"/>
      <c r="G5738">
        <f>SUM(Tabuľka9[[#This Row],[Predpokladané spotrebované množstvo 07-12/2022]]*Tabuľka9[[#This Row],[Cena MJ S  DPH]])</f>
        <v>0</v>
      </c>
      <c r="H5738" s="1">
        <v>37890085</v>
      </c>
      <c r="I5738" t="str">
        <f>_xlfn.XLOOKUP(Tabuľka9[[#This Row],[IČO]],Zlúčenie1[IČO],Zlúčenie1[zariadenie_short])</f>
        <v>SOŠ OAS ZH</v>
      </c>
      <c r="J5738" t="str">
        <f>_xlfn.XLOOKUP(Tabuľka9[[#This Row],[IČO]],Zlúčenie1[IČO],Zlúčenie1[cis_obce.okres_skratka])</f>
        <v>ZH</v>
      </c>
    </row>
    <row r="5739" spans="1:10" hidden="1" x14ac:dyDescent="0.25">
      <c r="A5739" t="s">
        <v>122</v>
      </c>
      <c r="B5739" t="s">
        <v>146</v>
      </c>
      <c r="C5739" t="s">
        <v>10</v>
      </c>
      <c r="D5739"/>
      <c r="E5739" s="8"/>
      <c r="F5739"/>
      <c r="G5739">
        <f>SUM(Tabuľka9[[#This Row],[Predpokladané spotrebované množstvo 07-12/2022]]*Tabuľka9[[#This Row],[Cena MJ S  DPH]])</f>
        <v>0</v>
      </c>
      <c r="H5739" s="1">
        <v>37890085</v>
      </c>
      <c r="I5739" t="str">
        <f>_xlfn.XLOOKUP(Tabuľka9[[#This Row],[IČO]],Zlúčenie1[IČO],Zlúčenie1[zariadenie_short])</f>
        <v>SOŠ OAS ZH</v>
      </c>
      <c r="J5739" t="str">
        <f>_xlfn.XLOOKUP(Tabuľka9[[#This Row],[IČO]],Zlúčenie1[IČO],Zlúčenie1[cis_obce.okres_skratka])</f>
        <v>ZH</v>
      </c>
    </row>
    <row r="5740" spans="1:10" hidden="1" x14ac:dyDescent="0.25">
      <c r="A5740" t="s">
        <v>122</v>
      </c>
      <c r="B5740" t="s">
        <v>147</v>
      </c>
      <c r="C5740" t="s">
        <v>10</v>
      </c>
      <c r="D5740"/>
      <c r="E5740" s="8"/>
      <c r="F5740"/>
      <c r="G5740">
        <f>SUM(Tabuľka9[[#This Row],[Predpokladané spotrebované množstvo 07-12/2022]]*Tabuľka9[[#This Row],[Cena MJ S  DPH]])</f>
        <v>0</v>
      </c>
      <c r="H5740" s="1">
        <v>37890085</v>
      </c>
      <c r="I5740" t="str">
        <f>_xlfn.XLOOKUP(Tabuľka9[[#This Row],[IČO]],Zlúčenie1[IČO],Zlúčenie1[zariadenie_short])</f>
        <v>SOŠ OAS ZH</v>
      </c>
      <c r="J5740" t="str">
        <f>_xlfn.XLOOKUP(Tabuľka9[[#This Row],[IČO]],Zlúčenie1[IČO],Zlúčenie1[cis_obce.okres_skratka])</f>
        <v>ZH</v>
      </c>
    </row>
    <row r="5741" spans="1:10" hidden="1" x14ac:dyDescent="0.25">
      <c r="A5741" t="s">
        <v>122</v>
      </c>
      <c r="B5741" t="s">
        <v>148</v>
      </c>
      <c r="C5741" t="s">
        <v>10</v>
      </c>
      <c r="D5741"/>
      <c r="E5741" s="8"/>
      <c r="F5741">
        <v>4</v>
      </c>
      <c r="G5741">
        <f>SUM(Tabuľka9[[#This Row],[Predpokladané spotrebované množstvo 07-12/2022]]*Tabuľka9[[#This Row],[Cena MJ S  DPH]])</f>
        <v>0</v>
      </c>
      <c r="H5741" s="1">
        <v>37890085</v>
      </c>
      <c r="I5741" t="str">
        <f>_xlfn.XLOOKUP(Tabuľka9[[#This Row],[IČO]],Zlúčenie1[IČO],Zlúčenie1[zariadenie_short])</f>
        <v>SOŠ OAS ZH</v>
      </c>
      <c r="J5741" t="str">
        <f>_xlfn.XLOOKUP(Tabuľka9[[#This Row],[IČO]],Zlúčenie1[IČO],Zlúčenie1[cis_obce.okres_skratka])</f>
        <v>ZH</v>
      </c>
    </row>
    <row r="5742" spans="1:10" hidden="1" x14ac:dyDescent="0.25">
      <c r="A5742" t="s">
        <v>122</v>
      </c>
      <c r="B5742" t="s">
        <v>149</v>
      </c>
      <c r="C5742" t="s">
        <v>10</v>
      </c>
      <c r="D5742"/>
      <c r="E5742" s="8"/>
      <c r="F5742"/>
      <c r="G5742">
        <f>SUM(Tabuľka9[[#This Row],[Predpokladané spotrebované množstvo 07-12/2022]]*Tabuľka9[[#This Row],[Cena MJ S  DPH]])</f>
        <v>0</v>
      </c>
      <c r="H5742" s="1">
        <v>37890085</v>
      </c>
      <c r="I5742" t="str">
        <f>_xlfn.XLOOKUP(Tabuľka9[[#This Row],[IČO]],Zlúčenie1[IČO],Zlúčenie1[zariadenie_short])</f>
        <v>SOŠ OAS ZH</v>
      </c>
      <c r="J5742" t="str">
        <f>_xlfn.XLOOKUP(Tabuľka9[[#This Row],[IČO]],Zlúčenie1[IČO],Zlúčenie1[cis_obce.okres_skratka])</f>
        <v>ZH</v>
      </c>
    </row>
    <row r="5743" spans="1:10" hidden="1" x14ac:dyDescent="0.25">
      <c r="A5743" t="s">
        <v>122</v>
      </c>
      <c r="B5743" t="s">
        <v>150</v>
      </c>
      <c r="C5743" t="s">
        <v>10</v>
      </c>
      <c r="D5743"/>
      <c r="E5743" s="8"/>
      <c r="F5743"/>
      <c r="G5743">
        <f>SUM(Tabuľka9[[#This Row],[Predpokladané spotrebované množstvo 07-12/2022]]*Tabuľka9[[#This Row],[Cena MJ S  DPH]])</f>
        <v>0</v>
      </c>
      <c r="H5743" s="1">
        <v>37890085</v>
      </c>
      <c r="I5743" t="str">
        <f>_xlfn.XLOOKUP(Tabuľka9[[#This Row],[IČO]],Zlúčenie1[IČO],Zlúčenie1[zariadenie_short])</f>
        <v>SOŠ OAS ZH</v>
      </c>
      <c r="J5743" t="str">
        <f>_xlfn.XLOOKUP(Tabuľka9[[#This Row],[IČO]],Zlúčenie1[IČO],Zlúčenie1[cis_obce.okres_skratka])</f>
        <v>ZH</v>
      </c>
    </row>
    <row r="5744" spans="1:10" hidden="1" x14ac:dyDescent="0.25">
      <c r="A5744" t="s">
        <v>122</v>
      </c>
      <c r="B5744" t="s">
        <v>151</v>
      </c>
      <c r="C5744" t="s">
        <v>10</v>
      </c>
      <c r="D5744"/>
      <c r="E5744" s="8"/>
      <c r="F5744"/>
      <c r="G5744">
        <f>SUM(Tabuľka9[[#This Row],[Predpokladané spotrebované množstvo 07-12/2022]]*Tabuľka9[[#This Row],[Cena MJ S  DPH]])</f>
        <v>0</v>
      </c>
      <c r="H5744" s="1">
        <v>37890085</v>
      </c>
      <c r="I5744" t="str">
        <f>_xlfn.XLOOKUP(Tabuľka9[[#This Row],[IČO]],Zlúčenie1[IČO],Zlúčenie1[zariadenie_short])</f>
        <v>SOŠ OAS ZH</v>
      </c>
      <c r="J5744" t="str">
        <f>_xlfn.XLOOKUP(Tabuľka9[[#This Row],[IČO]],Zlúčenie1[IČO],Zlúčenie1[cis_obce.okres_skratka])</f>
        <v>ZH</v>
      </c>
    </row>
    <row r="5745" spans="1:10" hidden="1" x14ac:dyDescent="0.25">
      <c r="A5745" t="s">
        <v>122</v>
      </c>
      <c r="B5745" t="s">
        <v>152</v>
      </c>
      <c r="C5745" t="s">
        <v>10</v>
      </c>
      <c r="D5745"/>
      <c r="E5745" s="8"/>
      <c r="F5745"/>
      <c r="G5745">
        <f>SUM(Tabuľka9[[#This Row],[Predpokladané spotrebované množstvo 07-12/2022]]*Tabuľka9[[#This Row],[Cena MJ S  DPH]])</f>
        <v>0</v>
      </c>
      <c r="H5745" s="1">
        <v>37890085</v>
      </c>
      <c r="I5745" t="str">
        <f>_xlfn.XLOOKUP(Tabuľka9[[#This Row],[IČO]],Zlúčenie1[IČO],Zlúčenie1[zariadenie_short])</f>
        <v>SOŠ OAS ZH</v>
      </c>
      <c r="J5745" t="str">
        <f>_xlfn.XLOOKUP(Tabuľka9[[#This Row],[IČO]],Zlúčenie1[IČO],Zlúčenie1[cis_obce.okres_skratka])</f>
        <v>ZH</v>
      </c>
    </row>
    <row r="5746" spans="1:10" hidden="1" x14ac:dyDescent="0.25">
      <c r="A5746" t="s">
        <v>122</v>
      </c>
      <c r="B5746" t="s">
        <v>153</v>
      </c>
      <c r="C5746" t="s">
        <v>10</v>
      </c>
      <c r="D5746"/>
      <c r="E5746" s="8"/>
      <c r="F5746"/>
      <c r="G5746">
        <f>SUM(Tabuľka9[[#This Row],[Predpokladané spotrebované množstvo 07-12/2022]]*Tabuľka9[[#This Row],[Cena MJ S  DPH]])</f>
        <v>0</v>
      </c>
      <c r="H5746" s="1">
        <v>37890085</v>
      </c>
      <c r="I5746" t="str">
        <f>_xlfn.XLOOKUP(Tabuľka9[[#This Row],[IČO]],Zlúčenie1[IČO],Zlúčenie1[zariadenie_short])</f>
        <v>SOŠ OAS ZH</v>
      </c>
      <c r="J5746" t="str">
        <f>_xlfn.XLOOKUP(Tabuľka9[[#This Row],[IČO]],Zlúčenie1[IČO],Zlúčenie1[cis_obce.okres_skratka])</f>
        <v>ZH</v>
      </c>
    </row>
    <row r="5747" spans="1:10" hidden="1" x14ac:dyDescent="0.25">
      <c r="A5747" t="s">
        <v>122</v>
      </c>
      <c r="B5747" t="s">
        <v>154</v>
      </c>
      <c r="C5747" t="s">
        <v>10</v>
      </c>
      <c r="D5747"/>
      <c r="E5747" s="8"/>
      <c r="F5747"/>
      <c r="G5747">
        <f>SUM(Tabuľka9[[#This Row],[Predpokladané spotrebované množstvo 07-12/2022]]*Tabuľka9[[#This Row],[Cena MJ S  DPH]])</f>
        <v>0</v>
      </c>
      <c r="H5747" s="1">
        <v>37890085</v>
      </c>
      <c r="I5747" t="str">
        <f>_xlfn.XLOOKUP(Tabuľka9[[#This Row],[IČO]],Zlúčenie1[IČO],Zlúčenie1[zariadenie_short])</f>
        <v>SOŠ OAS ZH</v>
      </c>
      <c r="J5747" t="str">
        <f>_xlfn.XLOOKUP(Tabuľka9[[#This Row],[IČO]],Zlúčenie1[IČO],Zlúčenie1[cis_obce.okres_skratka])</f>
        <v>ZH</v>
      </c>
    </row>
    <row r="5748" spans="1:10" hidden="1" x14ac:dyDescent="0.25">
      <c r="A5748" t="s">
        <v>122</v>
      </c>
      <c r="B5748" t="s">
        <v>155</v>
      </c>
      <c r="C5748" t="s">
        <v>10</v>
      </c>
      <c r="D5748"/>
      <c r="E5748" s="8"/>
      <c r="F5748"/>
      <c r="G5748">
        <f>SUM(Tabuľka9[[#This Row],[Predpokladané spotrebované množstvo 07-12/2022]]*Tabuľka9[[#This Row],[Cena MJ S  DPH]])</f>
        <v>0</v>
      </c>
      <c r="H5748" s="1">
        <v>37890085</v>
      </c>
      <c r="I5748" t="str">
        <f>_xlfn.XLOOKUP(Tabuľka9[[#This Row],[IČO]],Zlúčenie1[IČO],Zlúčenie1[zariadenie_short])</f>
        <v>SOŠ OAS ZH</v>
      </c>
      <c r="J5748" t="str">
        <f>_xlfn.XLOOKUP(Tabuľka9[[#This Row],[IČO]],Zlúčenie1[IČO],Zlúčenie1[cis_obce.okres_skratka])</f>
        <v>ZH</v>
      </c>
    </row>
    <row r="5749" spans="1:10" hidden="1" x14ac:dyDescent="0.25">
      <c r="A5749" t="s">
        <v>122</v>
      </c>
      <c r="B5749" t="s">
        <v>156</v>
      </c>
      <c r="C5749" t="s">
        <v>10</v>
      </c>
      <c r="D5749"/>
      <c r="E5749" s="8"/>
      <c r="F5749"/>
      <c r="G5749">
        <f>SUM(Tabuľka9[[#This Row],[Predpokladané spotrebované množstvo 07-12/2022]]*Tabuľka9[[#This Row],[Cena MJ S  DPH]])</f>
        <v>0</v>
      </c>
      <c r="H5749" s="1">
        <v>37890085</v>
      </c>
      <c r="I5749" t="str">
        <f>_xlfn.XLOOKUP(Tabuľka9[[#This Row],[IČO]],Zlúčenie1[IČO],Zlúčenie1[zariadenie_short])</f>
        <v>SOŠ OAS ZH</v>
      </c>
      <c r="J5749" t="str">
        <f>_xlfn.XLOOKUP(Tabuľka9[[#This Row],[IČO]],Zlúčenie1[IČO],Zlúčenie1[cis_obce.okres_skratka])</f>
        <v>ZH</v>
      </c>
    </row>
    <row r="5750" spans="1:10" hidden="1" x14ac:dyDescent="0.25">
      <c r="A5750" t="s">
        <v>122</v>
      </c>
      <c r="B5750" t="s">
        <v>157</v>
      </c>
      <c r="C5750" t="s">
        <v>10</v>
      </c>
      <c r="D5750"/>
      <c r="E5750" s="8"/>
      <c r="F5750"/>
      <c r="G5750">
        <f>SUM(Tabuľka9[[#This Row],[Predpokladané spotrebované množstvo 07-12/2022]]*Tabuľka9[[#This Row],[Cena MJ S  DPH]])</f>
        <v>0</v>
      </c>
      <c r="H5750" s="1">
        <v>37890085</v>
      </c>
      <c r="I5750" t="str">
        <f>_xlfn.XLOOKUP(Tabuľka9[[#This Row],[IČO]],Zlúčenie1[IČO],Zlúčenie1[zariadenie_short])</f>
        <v>SOŠ OAS ZH</v>
      </c>
      <c r="J5750" t="str">
        <f>_xlfn.XLOOKUP(Tabuľka9[[#This Row],[IČO]],Zlúčenie1[IČO],Zlúčenie1[cis_obce.okres_skratka])</f>
        <v>ZH</v>
      </c>
    </row>
    <row r="5751" spans="1:10" hidden="1" x14ac:dyDescent="0.25">
      <c r="A5751" t="s">
        <v>122</v>
      </c>
      <c r="B5751" t="s">
        <v>158</v>
      </c>
      <c r="C5751" t="s">
        <v>10</v>
      </c>
      <c r="D5751"/>
      <c r="E5751" s="8"/>
      <c r="F5751"/>
      <c r="G5751">
        <f>SUM(Tabuľka9[[#This Row],[Predpokladané spotrebované množstvo 07-12/2022]]*Tabuľka9[[#This Row],[Cena MJ S  DPH]])</f>
        <v>0</v>
      </c>
      <c r="H5751" s="1">
        <v>37890085</v>
      </c>
      <c r="I5751" t="str">
        <f>_xlfn.XLOOKUP(Tabuľka9[[#This Row],[IČO]],Zlúčenie1[IČO],Zlúčenie1[zariadenie_short])</f>
        <v>SOŠ OAS ZH</v>
      </c>
      <c r="J5751" t="str">
        <f>_xlfn.XLOOKUP(Tabuľka9[[#This Row],[IČO]],Zlúčenie1[IČO],Zlúčenie1[cis_obce.okres_skratka])</f>
        <v>ZH</v>
      </c>
    </row>
    <row r="5752" spans="1:10" hidden="1" x14ac:dyDescent="0.25">
      <c r="A5752" t="s">
        <v>122</v>
      </c>
      <c r="B5752" t="s">
        <v>159</v>
      </c>
      <c r="C5752" t="s">
        <v>10</v>
      </c>
      <c r="D5752"/>
      <c r="E5752" s="8"/>
      <c r="F5752"/>
      <c r="G5752">
        <f>SUM(Tabuľka9[[#This Row],[Predpokladané spotrebované množstvo 07-12/2022]]*Tabuľka9[[#This Row],[Cena MJ S  DPH]])</f>
        <v>0</v>
      </c>
      <c r="H5752" s="1">
        <v>37890085</v>
      </c>
      <c r="I5752" t="str">
        <f>_xlfn.XLOOKUP(Tabuľka9[[#This Row],[IČO]],Zlúčenie1[IČO],Zlúčenie1[zariadenie_short])</f>
        <v>SOŠ OAS ZH</v>
      </c>
      <c r="J5752" t="str">
        <f>_xlfn.XLOOKUP(Tabuľka9[[#This Row],[IČO]],Zlúčenie1[IČO],Zlúčenie1[cis_obce.okres_skratka])</f>
        <v>ZH</v>
      </c>
    </row>
    <row r="5753" spans="1:10" hidden="1" x14ac:dyDescent="0.25">
      <c r="A5753" t="s">
        <v>122</v>
      </c>
      <c r="B5753" t="s">
        <v>160</v>
      </c>
      <c r="C5753" t="s">
        <v>10</v>
      </c>
      <c r="D5753"/>
      <c r="E5753" s="8"/>
      <c r="F5753"/>
      <c r="G5753">
        <f>SUM(Tabuľka9[[#This Row],[Predpokladané spotrebované množstvo 07-12/2022]]*Tabuľka9[[#This Row],[Cena MJ S  DPH]])</f>
        <v>0</v>
      </c>
      <c r="H5753" s="1">
        <v>37890085</v>
      </c>
      <c r="I5753" t="str">
        <f>_xlfn.XLOOKUP(Tabuľka9[[#This Row],[IČO]],Zlúčenie1[IČO],Zlúčenie1[zariadenie_short])</f>
        <v>SOŠ OAS ZH</v>
      </c>
      <c r="J5753" t="str">
        <f>_xlfn.XLOOKUP(Tabuľka9[[#This Row],[IČO]],Zlúčenie1[IČO],Zlúčenie1[cis_obce.okres_skratka])</f>
        <v>ZH</v>
      </c>
    </row>
    <row r="5754" spans="1:10" hidden="1" x14ac:dyDescent="0.25">
      <c r="A5754" t="s">
        <v>122</v>
      </c>
      <c r="B5754" t="s">
        <v>161</v>
      </c>
      <c r="C5754" t="s">
        <v>10</v>
      </c>
      <c r="D5754"/>
      <c r="E5754" s="8"/>
      <c r="F5754"/>
      <c r="G5754">
        <f>SUM(Tabuľka9[[#This Row],[Predpokladané spotrebované množstvo 07-12/2022]]*Tabuľka9[[#This Row],[Cena MJ S  DPH]])</f>
        <v>0</v>
      </c>
      <c r="H5754" s="1">
        <v>37890085</v>
      </c>
      <c r="I5754" t="str">
        <f>_xlfn.XLOOKUP(Tabuľka9[[#This Row],[IČO]],Zlúčenie1[IČO],Zlúčenie1[zariadenie_short])</f>
        <v>SOŠ OAS ZH</v>
      </c>
      <c r="J5754" t="str">
        <f>_xlfn.XLOOKUP(Tabuľka9[[#This Row],[IČO]],Zlúčenie1[IČO],Zlúčenie1[cis_obce.okres_skratka])</f>
        <v>ZH</v>
      </c>
    </row>
    <row r="5755" spans="1:10" hidden="1" x14ac:dyDescent="0.25">
      <c r="A5755" t="s">
        <v>122</v>
      </c>
      <c r="B5755" t="s">
        <v>162</v>
      </c>
      <c r="C5755" t="s">
        <v>10</v>
      </c>
      <c r="D5755"/>
      <c r="E5755" s="8"/>
      <c r="F5755"/>
      <c r="G5755">
        <f>SUM(Tabuľka9[[#This Row],[Predpokladané spotrebované množstvo 07-12/2022]]*Tabuľka9[[#This Row],[Cena MJ S  DPH]])</f>
        <v>0</v>
      </c>
      <c r="H5755" s="1">
        <v>37890085</v>
      </c>
      <c r="I5755" t="str">
        <f>_xlfn.XLOOKUP(Tabuľka9[[#This Row],[IČO]],Zlúčenie1[IČO],Zlúčenie1[zariadenie_short])</f>
        <v>SOŠ OAS ZH</v>
      </c>
      <c r="J5755" t="str">
        <f>_xlfn.XLOOKUP(Tabuľka9[[#This Row],[IČO]],Zlúčenie1[IČO],Zlúčenie1[cis_obce.okres_skratka])</f>
        <v>ZH</v>
      </c>
    </row>
    <row r="5756" spans="1:10" hidden="1" x14ac:dyDescent="0.25">
      <c r="A5756" t="s">
        <v>122</v>
      </c>
      <c r="B5756" t="s">
        <v>163</v>
      </c>
      <c r="C5756" t="s">
        <v>10</v>
      </c>
      <c r="D5756"/>
      <c r="E5756" s="8"/>
      <c r="F5756"/>
      <c r="G5756">
        <f>SUM(Tabuľka9[[#This Row],[Predpokladané spotrebované množstvo 07-12/2022]]*Tabuľka9[[#This Row],[Cena MJ S  DPH]])</f>
        <v>0</v>
      </c>
      <c r="H5756" s="1">
        <v>37890085</v>
      </c>
      <c r="I5756" t="str">
        <f>_xlfn.XLOOKUP(Tabuľka9[[#This Row],[IČO]],Zlúčenie1[IČO],Zlúčenie1[zariadenie_short])</f>
        <v>SOŠ OAS ZH</v>
      </c>
      <c r="J5756" t="str">
        <f>_xlfn.XLOOKUP(Tabuľka9[[#This Row],[IČO]],Zlúčenie1[IČO],Zlúčenie1[cis_obce.okres_skratka])</f>
        <v>ZH</v>
      </c>
    </row>
    <row r="5757" spans="1:10" hidden="1" x14ac:dyDescent="0.25">
      <c r="A5757" t="s">
        <v>122</v>
      </c>
      <c r="B5757" t="s">
        <v>164</v>
      </c>
      <c r="C5757" t="s">
        <v>10</v>
      </c>
      <c r="D5757"/>
      <c r="E5757" s="8"/>
      <c r="F5757"/>
      <c r="G5757">
        <f>SUM(Tabuľka9[[#This Row],[Predpokladané spotrebované množstvo 07-12/2022]]*Tabuľka9[[#This Row],[Cena MJ S  DPH]])</f>
        <v>0</v>
      </c>
      <c r="H5757" s="1">
        <v>37890085</v>
      </c>
      <c r="I5757" t="str">
        <f>_xlfn.XLOOKUP(Tabuľka9[[#This Row],[IČO]],Zlúčenie1[IČO],Zlúčenie1[zariadenie_short])</f>
        <v>SOŠ OAS ZH</v>
      </c>
      <c r="J5757" t="str">
        <f>_xlfn.XLOOKUP(Tabuľka9[[#This Row],[IČO]],Zlúčenie1[IČO],Zlúčenie1[cis_obce.okres_skratka])</f>
        <v>ZH</v>
      </c>
    </row>
    <row r="5758" spans="1:10" hidden="1" x14ac:dyDescent="0.25">
      <c r="A5758" t="s">
        <v>122</v>
      </c>
      <c r="B5758" t="s">
        <v>165</v>
      </c>
      <c r="C5758" t="s">
        <v>10</v>
      </c>
      <c r="D5758"/>
      <c r="E5758" s="8">
        <v>2.2999999999999998</v>
      </c>
      <c r="F5758">
        <v>3.5</v>
      </c>
      <c r="G5758">
        <f>SUM(Tabuľka9[[#This Row],[Predpokladané spotrebované množstvo 07-12/2022]]*Tabuľka9[[#This Row],[Cena MJ S  DPH]])</f>
        <v>8.0499999999999989</v>
      </c>
      <c r="H5758" s="1">
        <v>37890085</v>
      </c>
      <c r="I5758" t="str">
        <f>_xlfn.XLOOKUP(Tabuľka9[[#This Row],[IČO]],Zlúčenie1[IČO],Zlúčenie1[zariadenie_short])</f>
        <v>SOŠ OAS ZH</v>
      </c>
      <c r="J5758" t="str">
        <f>_xlfn.XLOOKUP(Tabuľka9[[#This Row],[IČO]],Zlúčenie1[IČO],Zlúčenie1[cis_obce.okres_skratka])</f>
        <v>ZH</v>
      </c>
    </row>
    <row r="5759" spans="1:10" hidden="1" x14ac:dyDescent="0.25">
      <c r="A5759" t="s">
        <v>122</v>
      </c>
      <c r="B5759" t="s">
        <v>166</v>
      </c>
      <c r="C5759" t="s">
        <v>10</v>
      </c>
      <c r="D5759"/>
      <c r="E5759" s="8">
        <v>5.04</v>
      </c>
      <c r="F5759">
        <v>4</v>
      </c>
      <c r="G5759">
        <f>SUM(Tabuľka9[[#This Row],[Predpokladané spotrebované množstvo 07-12/2022]]*Tabuľka9[[#This Row],[Cena MJ S  DPH]])</f>
        <v>20.16</v>
      </c>
      <c r="H5759" s="1">
        <v>37890085</v>
      </c>
      <c r="I5759" t="str">
        <f>_xlfn.XLOOKUP(Tabuľka9[[#This Row],[IČO]],Zlúčenie1[IČO],Zlúčenie1[zariadenie_short])</f>
        <v>SOŠ OAS ZH</v>
      </c>
      <c r="J5759" t="str">
        <f>_xlfn.XLOOKUP(Tabuľka9[[#This Row],[IČO]],Zlúčenie1[IČO],Zlúčenie1[cis_obce.okres_skratka])</f>
        <v>ZH</v>
      </c>
    </row>
    <row r="5760" spans="1:10" hidden="1" x14ac:dyDescent="0.25">
      <c r="A5760" t="s">
        <v>122</v>
      </c>
      <c r="B5760" t="s">
        <v>167</v>
      </c>
      <c r="C5760" t="s">
        <v>10</v>
      </c>
      <c r="D5760"/>
      <c r="E5760" s="8"/>
      <c r="F5760"/>
      <c r="G5760">
        <f>SUM(Tabuľka9[[#This Row],[Predpokladané spotrebované množstvo 07-12/2022]]*Tabuľka9[[#This Row],[Cena MJ S  DPH]])</f>
        <v>0</v>
      </c>
      <c r="H5760" s="1">
        <v>37890085</v>
      </c>
      <c r="I5760" t="str">
        <f>_xlfn.XLOOKUP(Tabuľka9[[#This Row],[IČO]],Zlúčenie1[IČO],Zlúčenie1[zariadenie_short])</f>
        <v>SOŠ OAS ZH</v>
      </c>
      <c r="J5760" t="str">
        <f>_xlfn.XLOOKUP(Tabuľka9[[#This Row],[IČO]],Zlúčenie1[IČO],Zlúčenie1[cis_obce.okres_skratka])</f>
        <v>ZH</v>
      </c>
    </row>
    <row r="5761" spans="1:10" hidden="1" x14ac:dyDescent="0.25">
      <c r="A5761" t="s">
        <v>122</v>
      </c>
      <c r="B5761" t="s">
        <v>168</v>
      </c>
      <c r="C5761" t="s">
        <v>10</v>
      </c>
      <c r="D5761"/>
      <c r="E5761" s="8"/>
      <c r="F5761"/>
      <c r="G5761">
        <f>SUM(Tabuľka9[[#This Row],[Predpokladané spotrebované množstvo 07-12/2022]]*Tabuľka9[[#This Row],[Cena MJ S  DPH]])</f>
        <v>0</v>
      </c>
      <c r="H5761" s="1">
        <v>37890085</v>
      </c>
      <c r="I5761" t="str">
        <f>_xlfn.XLOOKUP(Tabuľka9[[#This Row],[IČO]],Zlúčenie1[IČO],Zlúčenie1[zariadenie_short])</f>
        <v>SOŠ OAS ZH</v>
      </c>
      <c r="J5761" t="str">
        <f>_xlfn.XLOOKUP(Tabuľka9[[#This Row],[IČO]],Zlúčenie1[IČO],Zlúčenie1[cis_obce.okres_skratka])</f>
        <v>ZH</v>
      </c>
    </row>
    <row r="5762" spans="1:10" hidden="1" x14ac:dyDescent="0.25">
      <c r="A5762" t="s">
        <v>122</v>
      </c>
      <c r="B5762" t="s">
        <v>169</v>
      </c>
      <c r="C5762" t="s">
        <v>10</v>
      </c>
      <c r="D5762"/>
      <c r="E5762" s="8"/>
      <c r="F5762"/>
      <c r="G5762">
        <f>SUM(Tabuľka9[[#This Row],[Predpokladané spotrebované množstvo 07-12/2022]]*Tabuľka9[[#This Row],[Cena MJ S  DPH]])</f>
        <v>0</v>
      </c>
      <c r="H5762" s="1">
        <v>37890085</v>
      </c>
      <c r="I5762" t="str">
        <f>_xlfn.XLOOKUP(Tabuľka9[[#This Row],[IČO]],Zlúčenie1[IČO],Zlúčenie1[zariadenie_short])</f>
        <v>SOŠ OAS ZH</v>
      </c>
      <c r="J5762" t="str">
        <f>_xlfn.XLOOKUP(Tabuľka9[[#This Row],[IČO]],Zlúčenie1[IČO],Zlúčenie1[cis_obce.okres_skratka])</f>
        <v>ZH</v>
      </c>
    </row>
    <row r="5763" spans="1:10" hidden="1" x14ac:dyDescent="0.25">
      <c r="A5763" t="s">
        <v>122</v>
      </c>
      <c r="B5763" t="s">
        <v>170</v>
      </c>
      <c r="C5763" t="s">
        <v>10</v>
      </c>
      <c r="D5763"/>
      <c r="E5763" s="8"/>
      <c r="F5763"/>
      <c r="G5763">
        <f>SUM(Tabuľka9[[#This Row],[Predpokladané spotrebované množstvo 07-12/2022]]*Tabuľka9[[#This Row],[Cena MJ S  DPH]])</f>
        <v>0</v>
      </c>
      <c r="H5763" s="1">
        <v>37890085</v>
      </c>
      <c r="I5763" t="str">
        <f>_xlfn.XLOOKUP(Tabuľka9[[#This Row],[IČO]],Zlúčenie1[IČO],Zlúčenie1[zariadenie_short])</f>
        <v>SOŠ OAS ZH</v>
      </c>
      <c r="J5763" t="str">
        <f>_xlfn.XLOOKUP(Tabuľka9[[#This Row],[IČO]],Zlúčenie1[IČO],Zlúčenie1[cis_obce.okres_skratka])</f>
        <v>ZH</v>
      </c>
    </row>
    <row r="5764" spans="1:10" hidden="1" x14ac:dyDescent="0.25">
      <c r="A5764" t="s">
        <v>122</v>
      </c>
      <c r="B5764" t="s">
        <v>171</v>
      </c>
      <c r="C5764" t="s">
        <v>10</v>
      </c>
      <c r="D5764"/>
      <c r="E5764" s="8"/>
      <c r="F5764"/>
      <c r="G5764">
        <f>SUM(Tabuľka9[[#This Row],[Predpokladané spotrebované množstvo 07-12/2022]]*Tabuľka9[[#This Row],[Cena MJ S  DPH]])</f>
        <v>0</v>
      </c>
      <c r="H5764" s="1">
        <v>37890085</v>
      </c>
      <c r="I5764" t="str">
        <f>_xlfn.XLOOKUP(Tabuľka9[[#This Row],[IČO]],Zlúčenie1[IČO],Zlúčenie1[zariadenie_short])</f>
        <v>SOŠ OAS ZH</v>
      </c>
      <c r="J5764" t="str">
        <f>_xlfn.XLOOKUP(Tabuľka9[[#This Row],[IČO]],Zlúčenie1[IČO],Zlúčenie1[cis_obce.okres_skratka])</f>
        <v>ZH</v>
      </c>
    </row>
    <row r="5765" spans="1:10" hidden="1" x14ac:dyDescent="0.25">
      <c r="A5765" t="s">
        <v>122</v>
      </c>
      <c r="B5765" t="s">
        <v>172</v>
      </c>
      <c r="C5765" t="s">
        <v>10</v>
      </c>
      <c r="D5765"/>
      <c r="E5765" s="8"/>
      <c r="F5765"/>
      <c r="G5765">
        <f>SUM(Tabuľka9[[#This Row],[Predpokladané spotrebované množstvo 07-12/2022]]*Tabuľka9[[#This Row],[Cena MJ S  DPH]])</f>
        <v>0</v>
      </c>
      <c r="H5765" s="1">
        <v>37890085</v>
      </c>
      <c r="I5765" t="str">
        <f>_xlfn.XLOOKUP(Tabuľka9[[#This Row],[IČO]],Zlúčenie1[IČO],Zlúčenie1[zariadenie_short])</f>
        <v>SOŠ OAS ZH</v>
      </c>
      <c r="J5765" t="str">
        <f>_xlfn.XLOOKUP(Tabuľka9[[#This Row],[IČO]],Zlúčenie1[IČO],Zlúčenie1[cis_obce.okres_skratka])</f>
        <v>ZH</v>
      </c>
    </row>
    <row r="5766" spans="1:10" hidden="1" x14ac:dyDescent="0.25">
      <c r="A5766" t="s">
        <v>122</v>
      </c>
      <c r="B5766" t="s">
        <v>173</v>
      </c>
      <c r="C5766" t="s">
        <v>10</v>
      </c>
      <c r="D5766"/>
      <c r="E5766" s="8">
        <v>2.99</v>
      </c>
      <c r="F5766">
        <v>18</v>
      </c>
      <c r="G5766">
        <f>SUM(Tabuľka9[[#This Row],[Predpokladané spotrebované množstvo 07-12/2022]]*Tabuľka9[[#This Row],[Cena MJ S  DPH]])</f>
        <v>53.820000000000007</v>
      </c>
      <c r="H5766" s="1">
        <v>37890085</v>
      </c>
      <c r="I5766" t="str">
        <f>_xlfn.XLOOKUP(Tabuľka9[[#This Row],[IČO]],Zlúčenie1[IČO],Zlúčenie1[zariadenie_short])</f>
        <v>SOŠ OAS ZH</v>
      </c>
      <c r="J5766" t="str">
        <f>_xlfn.XLOOKUP(Tabuľka9[[#This Row],[IČO]],Zlúčenie1[IČO],Zlúčenie1[cis_obce.okres_skratka])</f>
        <v>ZH</v>
      </c>
    </row>
    <row r="5767" spans="1:10" hidden="1" x14ac:dyDescent="0.25">
      <c r="A5767" t="s">
        <v>122</v>
      </c>
      <c r="B5767" t="s">
        <v>174</v>
      </c>
      <c r="C5767" t="s">
        <v>10</v>
      </c>
      <c r="D5767"/>
      <c r="E5767" s="8"/>
      <c r="F5767"/>
      <c r="G5767">
        <f>SUM(Tabuľka9[[#This Row],[Predpokladané spotrebované množstvo 07-12/2022]]*Tabuľka9[[#This Row],[Cena MJ S  DPH]])</f>
        <v>0</v>
      </c>
      <c r="H5767" s="1">
        <v>37890085</v>
      </c>
      <c r="I5767" t="str">
        <f>_xlfn.XLOOKUP(Tabuľka9[[#This Row],[IČO]],Zlúčenie1[IČO],Zlúčenie1[zariadenie_short])</f>
        <v>SOŠ OAS ZH</v>
      </c>
      <c r="J5767" t="str">
        <f>_xlfn.XLOOKUP(Tabuľka9[[#This Row],[IČO]],Zlúčenie1[IČO],Zlúčenie1[cis_obce.okres_skratka])</f>
        <v>ZH</v>
      </c>
    </row>
    <row r="5768" spans="1:10" hidden="1" x14ac:dyDescent="0.25">
      <c r="A5768" t="s">
        <v>122</v>
      </c>
      <c r="B5768" t="s">
        <v>175</v>
      </c>
      <c r="C5768" t="s">
        <v>10</v>
      </c>
      <c r="D5768"/>
      <c r="E5768" s="8">
        <v>4.42</v>
      </c>
      <c r="F5768">
        <v>3</v>
      </c>
      <c r="G5768">
        <f>SUM(Tabuľka9[[#This Row],[Predpokladané spotrebované množstvo 07-12/2022]]*Tabuľka9[[#This Row],[Cena MJ S  DPH]])</f>
        <v>13.26</v>
      </c>
      <c r="H5768" s="1">
        <v>37890085</v>
      </c>
      <c r="I5768" t="str">
        <f>_xlfn.XLOOKUP(Tabuľka9[[#This Row],[IČO]],Zlúčenie1[IČO],Zlúčenie1[zariadenie_short])</f>
        <v>SOŠ OAS ZH</v>
      </c>
      <c r="J5768" t="str">
        <f>_xlfn.XLOOKUP(Tabuľka9[[#This Row],[IČO]],Zlúčenie1[IČO],Zlúčenie1[cis_obce.okres_skratka])</f>
        <v>ZH</v>
      </c>
    </row>
    <row r="5769" spans="1:10" hidden="1" x14ac:dyDescent="0.25">
      <c r="A5769" t="s">
        <v>122</v>
      </c>
      <c r="B5769" t="s">
        <v>176</v>
      </c>
      <c r="C5769" t="s">
        <v>10</v>
      </c>
      <c r="D5769"/>
      <c r="E5769" s="8"/>
      <c r="F5769"/>
      <c r="G5769">
        <f>SUM(Tabuľka9[[#This Row],[Predpokladané spotrebované množstvo 07-12/2022]]*Tabuľka9[[#This Row],[Cena MJ S  DPH]])</f>
        <v>0</v>
      </c>
      <c r="H5769" s="1">
        <v>37890085</v>
      </c>
      <c r="I5769" t="str">
        <f>_xlfn.XLOOKUP(Tabuľka9[[#This Row],[IČO]],Zlúčenie1[IČO],Zlúčenie1[zariadenie_short])</f>
        <v>SOŠ OAS ZH</v>
      </c>
      <c r="J5769" t="str">
        <f>_xlfn.XLOOKUP(Tabuľka9[[#This Row],[IČO]],Zlúčenie1[IČO],Zlúčenie1[cis_obce.okres_skratka])</f>
        <v>ZH</v>
      </c>
    </row>
    <row r="5770" spans="1:10" hidden="1" x14ac:dyDescent="0.25">
      <c r="A5770" t="s">
        <v>122</v>
      </c>
      <c r="B5770" t="s">
        <v>177</v>
      </c>
      <c r="C5770" t="s">
        <v>10</v>
      </c>
      <c r="D5770"/>
      <c r="E5770" s="8"/>
      <c r="F5770"/>
      <c r="G5770">
        <f>SUM(Tabuľka9[[#This Row],[Predpokladané spotrebované množstvo 07-12/2022]]*Tabuľka9[[#This Row],[Cena MJ S  DPH]])</f>
        <v>0</v>
      </c>
      <c r="H5770" s="1">
        <v>37890085</v>
      </c>
      <c r="I5770" t="str">
        <f>_xlfn.XLOOKUP(Tabuľka9[[#This Row],[IČO]],Zlúčenie1[IČO],Zlúčenie1[zariadenie_short])</f>
        <v>SOŠ OAS ZH</v>
      </c>
      <c r="J5770" t="str">
        <f>_xlfn.XLOOKUP(Tabuľka9[[#This Row],[IČO]],Zlúčenie1[IČO],Zlúčenie1[cis_obce.okres_skratka])</f>
        <v>ZH</v>
      </c>
    </row>
    <row r="5771" spans="1:10" hidden="1" x14ac:dyDescent="0.25">
      <c r="A5771" t="s">
        <v>122</v>
      </c>
      <c r="B5771" t="s">
        <v>178</v>
      </c>
      <c r="C5771" t="s">
        <v>10</v>
      </c>
      <c r="D5771"/>
      <c r="E5771" s="8"/>
      <c r="F5771"/>
      <c r="G5771">
        <f>SUM(Tabuľka9[[#This Row],[Predpokladané spotrebované množstvo 07-12/2022]]*Tabuľka9[[#This Row],[Cena MJ S  DPH]])</f>
        <v>0</v>
      </c>
      <c r="H5771" s="1">
        <v>37890085</v>
      </c>
      <c r="I5771" t="str">
        <f>_xlfn.XLOOKUP(Tabuľka9[[#This Row],[IČO]],Zlúčenie1[IČO],Zlúčenie1[zariadenie_short])</f>
        <v>SOŠ OAS ZH</v>
      </c>
      <c r="J5771" t="str">
        <f>_xlfn.XLOOKUP(Tabuľka9[[#This Row],[IČO]],Zlúčenie1[IČO],Zlúčenie1[cis_obce.okres_skratka])</f>
        <v>ZH</v>
      </c>
    </row>
    <row r="5772" spans="1:10" hidden="1" x14ac:dyDescent="0.25">
      <c r="A5772" t="s">
        <v>122</v>
      </c>
      <c r="B5772" t="s">
        <v>179</v>
      </c>
      <c r="C5772" t="s">
        <v>10</v>
      </c>
      <c r="D5772"/>
      <c r="E5772" s="8"/>
      <c r="F5772"/>
      <c r="G5772">
        <f>SUM(Tabuľka9[[#This Row],[Predpokladané spotrebované množstvo 07-12/2022]]*Tabuľka9[[#This Row],[Cena MJ S  DPH]])</f>
        <v>0</v>
      </c>
      <c r="H5772" s="1">
        <v>37890085</v>
      </c>
      <c r="I5772" t="str">
        <f>_xlfn.XLOOKUP(Tabuľka9[[#This Row],[IČO]],Zlúčenie1[IČO],Zlúčenie1[zariadenie_short])</f>
        <v>SOŠ OAS ZH</v>
      </c>
      <c r="J5772" t="str">
        <f>_xlfn.XLOOKUP(Tabuľka9[[#This Row],[IČO]],Zlúčenie1[IČO],Zlúčenie1[cis_obce.okres_skratka])</f>
        <v>ZH</v>
      </c>
    </row>
    <row r="5773" spans="1:10" hidden="1" x14ac:dyDescent="0.25">
      <c r="A5773" t="s">
        <v>122</v>
      </c>
      <c r="B5773" t="s">
        <v>180</v>
      </c>
      <c r="C5773" t="s">
        <v>10</v>
      </c>
      <c r="D5773"/>
      <c r="E5773" s="8"/>
      <c r="F5773"/>
      <c r="G5773">
        <f>SUM(Tabuľka9[[#This Row],[Predpokladané spotrebované množstvo 07-12/2022]]*Tabuľka9[[#This Row],[Cena MJ S  DPH]])</f>
        <v>0</v>
      </c>
      <c r="H5773" s="1">
        <v>37890085</v>
      </c>
      <c r="I5773" t="str">
        <f>_xlfn.XLOOKUP(Tabuľka9[[#This Row],[IČO]],Zlúčenie1[IČO],Zlúčenie1[zariadenie_short])</f>
        <v>SOŠ OAS ZH</v>
      </c>
      <c r="J5773" t="str">
        <f>_xlfn.XLOOKUP(Tabuľka9[[#This Row],[IČO]],Zlúčenie1[IČO],Zlúčenie1[cis_obce.okres_skratka])</f>
        <v>ZH</v>
      </c>
    </row>
    <row r="5774" spans="1:10" hidden="1" x14ac:dyDescent="0.25">
      <c r="A5774" t="s">
        <v>122</v>
      </c>
      <c r="B5774" t="s">
        <v>181</v>
      </c>
      <c r="C5774" t="s">
        <v>10</v>
      </c>
      <c r="D5774"/>
      <c r="E5774" s="8"/>
      <c r="F5774"/>
      <c r="G5774">
        <f>SUM(Tabuľka9[[#This Row],[Predpokladané spotrebované množstvo 07-12/2022]]*Tabuľka9[[#This Row],[Cena MJ S  DPH]])</f>
        <v>0</v>
      </c>
      <c r="H5774" s="1">
        <v>37890085</v>
      </c>
      <c r="I5774" t="str">
        <f>_xlfn.XLOOKUP(Tabuľka9[[#This Row],[IČO]],Zlúčenie1[IČO],Zlúčenie1[zariadenie_short])</f>
        <v>SOŠ OAS ZH</v>
      </c>
      <c r="J5774" t="str">
        <f>_xlfn.XLOOKUP(Tabuľka9[[#This Row],[IČO]],Zlúčenie1[IČO],Zlúčenie1[cis_obce.okres_skratka])</f>
        <v>ZH</v>
      </c>
    </row>
    <row r="5775" spans="1:10" hidden="1" x14ac:dyDescent="0.25">
      <c r="A5775" t="s">
        <v>122</v>
      </c>
      <c r="B5775" t="s">
        <v>182</v>
      </c>
      <c r="C5775" t="s">
        <v>10</v>
      </c>
      <c r="D5775"/>
      <c r="E5775" s="8"/>
      <c r="F5775"/>
      <c r="G5775">
        <f>SUM(Tabuľka9[[#This Row],[Predpokladané spotrebované množstvo 07-12/2022]]*Tabuľka9[[#This Row],[Cena MJ S  DPH]])</f>
        <v>0</v>
      </c>
      <c r="H5775" s="1">
        <v>37890085</v>
      </c>
      <c r="I5775" t="str">
        <f>_xlfn.XLOOKUP(Tabuľka9[[#This Row],[IČO]],Zlúčenie1[IČO],Zlúčenie1[zariadenie_short])</f>
        <v>SOŠ OAS ZH</v>
      </c>
      <c r="J5775" t="str">
        <f>_xlfn.XLOOKUP(Tabuľka9[[#This Row],[IČO]],Zlúčenie1[IČO],Zlúčenie1[cis_obce.okres_skratka])</f>
        <v>ZH</v>
      </c>
    </row>
    <row r="5776" spans="1:10" hidden="1" x14ac:dyDescent="0.25">
      <c r="A5776" t="s">
        <v>122</v>
      </c>
      <c r="B5776" t="s">
        <v>183</v>
      </c>
      <c r="C5776" t="s">
        <v>10</v>
      </c>
      <c r="D5776"/>
      <c r="E5776" s="8"/>
      <c r="F5776"/>
      <c r="G5776">
        <f>SUM(Tabuľka9[[#This Row],[Predpokladané spotrebované množstvo 07-12/2022]]*Tabuľka9[[#This Row],[Cena MJ S  DPH]])</f>
        <v>0</v>
      </c>
      <c r="H5776" s="1">
        <v>37890085</v>
      </c>
      <c r="I5776" t="str">
        <f>_xlfn.XLOOKUP(Tabuľka9[[#This Row],[IČO]],Zlúčenie1[IČO],Zlúčenie1[zariadenie_short])</f>
        <v>SOŠ OAS ZH</v>
      </c>
      <c r="J5776" t="str">
        <f>_xlfn.XLOOKUP(Tabuľka9[[#This Row],[IČO]],Zlúčenie1[IČO],Zlúčenie1[cis_obce.okres_skratka])</f>
        <v>ZH</v>
      </c>
    </row>
    <row r="5777" spans="1:10" hidden="1" x14ac:dyDescent="0.25">
      <c r="A5777" t="s">
        <v>122</v>
      </c>
      <c r="B5777" t="s">
        <v>184</v>
      </c>
      <c r="C5777" t="s">
        <v>10</v>
      </c>
      <c r="D5777"/>
      <c r="E5777" s="8"/>
      <c r="F5777"/>
      <c r="G5777">
        <f>SUM(Tabuľka9[[#This Row],[Predpokladané spotrebované množstvo 07-12/2022]]*Tabuľka9[[#This Row],[Cena MJ S  DPH]])</f>
        <v>0</v>
      </c>
      <c r="H5777" s="1">
        <v>37890085</v>
      </c>
      <c r="I5777" t="str">
        <f>_xlfn.XLOOKUP(Tabuľka9[[#This Row],[IČO]],Zlúčenie1[IČO],Zlúčenie1[zariadenie_short])</f>
        <v>SOŠ OAS ZH</v>
      </c>
      <c r="J5777" t="str">
        <f>_xlfn.XLOOKUP(Tabuľka9[[#This Row],[IČO]],Zlúčenie1[IČO],Zlúčenie1[cis_obce.okres_skratka])</f>
        <v>ZH</v>
      </c>
    </row>
    <row r="5778" spans="1:10" hidden="1" x14ac:dyDescent="0.25">
      <c r="A5778" t="s">
        <v>122</v>
      </c>
      <c r="B5778" t="s">
        <v>185</v>
      </c>
      <c r="C5778" t="s">
        <v>10</v>
      </c>
      <c r="D5778"/>
      <c r="E5778" s="8"/>
      <c r="F5778"/>
      <c r="G5778">
        <f>SUM(Tabuľka9[[#This Row],[Predpokladané spotrebované množstvo 07-12/2022]]*Tabuľka9[[#This Row],[Cena MJ S  DPH]])</f>
        <v>0</v>
      </c>
      <c r="H5778" s="1">
        <v>37890085</v>
      </c>
      <c r="I5778" t="str">
        <f>_xlfn.XLOOKUP(Tabuľka9[[#This Row],[IČO]],Zlúčenie1[IČO],Zlúčenie1[zariadenie_short])</f>
        <v>SOŠ OAS ZH</v>
      </c>
      <c r="J5778" t="str">
        <f>_xlfn.XLOOKUP(Tabuľka9[[#This Row],[IČO]],Zlúčenie1[IČO],Zlúčenie1[cis_obce.okres_skratka])</f>
        <v>ZH</v>
      </c>
    </row>
    <row r="5779" spans="1:10" hidden="1" x14ac:dyDescent="0.25">
      <c r="A5779" t="s">
        <v>92</v>
      </c>
      <c r="B5779" t="s">
        <v>186</v>
      </c>
      <c r="C5779" t="s">
        <v>45</v>
      </c>
      <c r="D5779"/>
      <c r="E5779" s="8"/>
      <c r="F5779"/>
      <c r="G5779">
        <f>SUM(Tabuľka9[[#This Row],[Predpokladané spotrebované množstvo 07-12/2022]]*Tabuľka9[[#This Row],[Cena MJ S  DPH]])</f>
        <v>0</v>
      </c>
      <c r="H5779" s="1">
        <v>37890085</v>
      </c>
      <c r="I5779" t="str">
        <f>_xlfn.XLOOKUP(Tabuľka9[[#This Row],[IČO]],Zlúčenie1[IČO],Zlúčenie1[zariadenie_short])</f>
        <v>SOŠ OAS ZH</v>
      </c>
      <c r="J5779" t="str">
        <f>_xlfn.XLOOKUP(Tabuľka9[[#This Row],[IČO]],Zlúčenie1[IČO],Zlúčenie1[cis_obce.okres_skratka])</f>
        <v>ZH</v>
      </c>
    </row>
    <row r="5780" spans="1:10" hidden="1" x14ac:dyDescent="0.25">
      <c r="A5780" t="s">
        <v>92</v>
      </c>
      <c r="B5780" t="s">
        <v>187</v>
      </c>
      <c r="C5780" t="s">
        <v>10</v>
      </c>
      <c r="D5780"/>
      <c r="E5780" s="8"/>
      <c r="F5780"/>
      <c r="G5780">
        <f>SUM(Tabuľka9[[#This Row],[Predpokladané spotrebované množstvo 07-12/2022]]*Tabuľka9[[#This Row],[Cena MJ S  DPH]])</f>
        <v>0</v>
      </c>
      <c r="H5780" s="1">
        <v>37890085</v>
      </c>
      <c r="I5780" t="str">
        <f>_xlfn.XLOOKUP(Tabuľka9[[#This Row],[IČO]],Zlúčenie1[IČO],Zlúčenie1[zariadenie_short])</f>
        <v>SOŠ OAS ZH</v>
      </c>
      <c r="J5780" t="str">
        <f>_xlfn.XLOOKUP(Tabuľka9[[#This Row],[IČO]],Zlúčenie1[IČO],Zlúčenie1[cis_obce.okres_skratka])</f>
        <v>ZH</v>
      </c>
    </row>
    <row r="5781" spans="1:10" hidden="1" x14ac:dyDescent="0.25">
      <c r="A5781" t="s">
        <v>92</v>
      </c>
      <c r="B5781" t="s">
        <v>188</v>
      </c>
      <c r="C5781" t="s">
        <v>10</v>
      </c>
      <c r="D5781"/>
      <c r="E5781" s="8"/>
      <c r="F5781"/>
      <c r="G5781">
        <f>SUM(Tabuľka9[[#This Row],[Predpokladané spotrebované množstvo 07-12/2022]]*Tabuľka9[[#This Row],[Cena MJ S  DPH]])</f>
        <v>0</v>
      </c>
      <c r="H5781" s="1">
        <v>37890085</v>
      </c>
      <c r="I5781" t="str">
        <f>_xlfn.XLOOKUP(Tabuľka9[[#This Row],[IČO]],Zlúčenie1[IČO],Zlúčenie1[zariadenie_short])</f>
        <v>SOŠ OAS ZH</v>
      </c>
      <c r="J5781" t="str">
        <f>_xlfn.XLOOKUP(Tabuľka9[[#This Row],[IČO]],Zlúčenie1[IČO],Zlúčenie1[cis_obce.okres_skratka])</f>
        <v>ZH</v>
      </c>
    </row>
    <row r="5782" spans="1:10" hidden="1" x14ac:dyDescent="0.25">
      <c r="A5782" t="s">
        <v>7</v>
      </c>
      <c r="B5782" t="s">
        <v>8</v>
      </c>
      <c r="C5782" t="s">
        <v>10</v>
      </c>
      <c r="D5782"/>
      <c r="E5782" s="8"/>
      <c r="F5782"/>
      <c r="G5782">
        <f>SUM(Tabuľka9[[#This Row],[Predpokladané spotrebované množstvo 07-12/2022]]*Tabuľka9[[#This Row],[Cena MJ S  DPH]])</f>
        <v>0</v>
      </c>
      <c r="H5782" s="1">
        <v>161471</v>
      </c>
      <c r="I5782" t="str">
        <f>_xlfn.XLOOKUP(Tabuľka9[[#This Row],[IČO]],Zlúčenie1[IČO],Zlúčenie1[zariadenie_short])</f>
        <v xml:space="preserve">Soš SPŠJM </v>
      </c>
      <c r="J5782" t="str">
        <f>_xlfn.XLOOKUP(Tabuľka9[[#This Row],[IČO]],Zlúčenie1[IČO],Zlúčenie1[cis_obce.okres_skratka])</f>
        <v>BB</v>
      </c>
    </row>
    <row r="5783" spans="1:10" hidden="1" x14ac:dyDescent="0.25">
      <c r="A5783" t="s">
        <v>7</v>
      </c>
      <c r="B5783" t="s">
        <v>9</v>
      </c>
      <c r="C5783" t="s">
        <v>10</v>
      </c>
      <c r="D5783"/>
      <c r="E5783" s="8"/>
      <c r="F5783"/>
      <c r="G5783">
        <f>SUM(Tabuľka9[[#This Row],[Predpokladané spotrebované množstvo 07-12/2022]]*Tabuľka9[[#This Row],[Cena MJ S  DPH]])</f>
        <v>0</v>
      </c>
      <c r="H5783" s="1">
        <v>161471</v>
      </c>
      <c r="I5783" t="str">
        <f>_xlfn.XLOOKUP(Tabuľka9[[#This Row],[IČO]],Zlúčenie1[IČO],Zlúčenie1[zariadenie_short])</f>
        <v xml:space="preserve">Soš SPŠJM </v>
      </c>
      <c r="J5783" t="str">
        <f>_xlfn.XLOOKUP(Tabuľka9[[#This Row],[IČO]],Zlúčenie1[IČO],Zlúčenie1[cis_obce.okres_skratka])</f>
        <v>BB</v>
      </c>
    </row>
    <row r="5784" spans="1:10" hidden="1" x14ac:dyDescent="0.25">
      <c r="A5784" t="s">
        <v>7</v>
      </c>
      <c r="B5784" t="s">
        <v>11</v>
      </c>
      <c r="C5784" t="s">
        <v>10</v>
      </c>
      <c r="D5784"/>
      <c r="E5784" s="8">
        <v>1.2</v>
      </c>
      <c r="F5784">
        <v>150</v>
      </c>
      <c r="G5784">
        <f>SUM(Tabuľka9[[#This Row],[Predpokladané spotrebované množstvo 07-12/2022]]*Tabuľka9[[#This Row],[Cena MJ S  DPH]])</f>
        <v>180</v>
      </c>
      <c r="H5784" s="1">
        <v>161471</v>
      </c>
      <c r="I5784" t="str">
        <f>_xlfn.XLOOKUP(Tabuľka9[[#This Row],[IČO]],Zlúčenie1[IČO],Zlúčenie1[zariadenie_short])</f>
        <v xml:space="preserve">Soš SPŠJM </v>
      </c>
      <c r="J5784" t="str">
        <f>_xlfn.XLOOKUP(Tabuľka9[[#This Row],[IČO]],Zlúčenie1[IČO],Zlúčenie1[cis_obce.okres_skratka])</f>
        <v>BB</v>
      </c>
    </row>
    <row r="5785" spans="1:10" hidden="1" x14ac:dyDescent="0.25">
      <c r="A5785" t="s">
        <v>7</v>
      </c>
      <c r="B5785" t="s">
        <v>12</v>
      </c>
      <c r="C5785" t="s">
        <v>10</v>
      </c>
      <c r="D5785"/>
      <c r="E5785" s="8">
        <v>0.4</v>
      </c>
      <c r="F5785">
        <v>200</v>
      </c>
      <c r="G5785">
        <f>SUM(Tabuľka9[[#This Row],[Predpokladané spotrebované množstvo 07-12/2022]]*Tabuľka9[[#This Row],[Cena MJ S  DPH]])</f>
        <v>80</v>
      </c>
      <c r="H5785" s="1">
        <v>161471</v>
      </c>
      <c r="I5785" t="str">
        <f>_xlfn.XLOOKUP(Tabuľka9[[#This Row],[IČO]],Zlúčenie1[IČO],Zlúčenie1[zariadenie_short])</f>
        <v xml:space="preserve">Soš SPŠJM </v>
      </c>
      <c r="J5785" t="str">
        <f>_xlfn.XLOOKUP(Tabuľka9[[#This Row],[IČO]],Zlúčenie1[IČO],Zlúčenie1[cis_obce.okres_skratka])</f>
        <v>BB</v>
      </c>
    </row>
    <row r="5786" spans="1:10" hidden="1" x14ac:dyDescent="0.25">
      <c r="A5786" t="s">
        <v>7</v>
      </c>
      <c r="B5786" t="s">
        <v>13</v>
      </c>
      <c r="C5786" t="s">
        <v>10</v>
      </c>
      <c r="D5786"/>
      <c r="E5786" s="8"/>
      <c r="F5786"/>
      <c r="G5786">
        <f>SUM(Tabuľka9[[#This Row],[Predpokladané spotrebované množstvo 07-12/2022]]*Tabuľka9[[#This Row],[Cena MJ S  DPH]])</f>
        <v>0</v>
      </c>
      <c r="H5786" s="1">
        <v>161471</v>
      </c>
      <c r="I5786" t="str">
        <f>_xlfn.XLOOKUP(Tabuľka9[[#This Row],[IČO]],Zlúčenie1[IČO],Zlúčenie1[zariadenie_short])</f>
        <v xml:space="preserve">Soš SPŠJM </v>
      </c>
      <c r="J5786" t="str">
        <f>_xlfn.XLOOKUP(Tabuľka9[[#This Row],[IČO]],Zlúčenie1[IČO],Zlúčenie1[cis_obce.okres_skratka])</f>
        <v>BB</v>
      </c>
    </row>
    <row r="5787" spans="1:10" hidden="1" x14ac:dyDescent="0.25">
      <c r="A5787" t="s">
        <v>7</v>
      </c>
      <c r="B5787" t="s">
        <v>14</v>
      </c>
      <c r="C5787" t="s">
        <v>10</v>
      </c>
      <c r="D5787"/>
      <c r="E5787" s="8"/>
      <c r="F5787"/>
      <c r="G5787">
        <f>SUM(Tabuľka9[[#This Row],[Predpokladané spotrebované množstvo 07-12/2022]]*Tabuľka9[[#This Row],[Cena MJ S  DPH]])</f>
        <v>0</v>
      </c>
      <c r="H5787" s="1">
        <v>161471</v>
      </c>
      <c r="I5787" t="str">
        <f>_xlfn.XLOOKUP(Tabuľka9[[#This Row],[IČO]],Zlúčenie1[IČO],Zlúčenie1[zariadenie_short])</f>
        <v xml:space="preserve">Soš SPŠJM </v>
      </c>
      <c r="J5787" t="str">
        <f>_xlfn.XLOOKUP(Tabuľka9[[#This Row],[IČO]],Zlúčenie1[IČO],Zlúčenie1[cis_obce.okres_skratka])</f>
        <v>BB</v>
      </c>
    </row>
    <row r="5788" spans="1:10" hidden="1" x14ac:dyDescent="0.25">
      <c r="A5788" t="s">
        <v>7</v>
      </c>
      <c r="B5788" t="s">
        <v>15</v>
      </c>
      <c r="C5788" t="s">
        <v>16</v>
      </c>
      <c r="D5788"/>
      <c r="E5788" s="8"/>
      <c r="F5788"/>
      <c r="G5788">
        <f>SUM(Tabuľka9[[#This Row],[Predpokladané spotrebované množstvo 07-12/2022]]*Tabuľka9[[#This Row],[Cena MJ S  DPH]])</f>
        <v>0</v>
      </c>
      <c r="H5788" s="1">
        <v>161471</v>
      </c>
      <c r="I5788" t="str">
        <f>_xlfn.XLOOKUP(Tabuľka9[[#This Row],[IČO]],Zlúčenie1[IČO],Zlúčenie1[zariadenie_short])</f>
        <v xml:space="preserve">Soš SPŠJM </v>
      </c>
      <c r="J5788" t="str">
        <f>_xlfn.XLOOKUP(Tabuľka9[[#This Row],[IČO]],Zlúčenie1[IČO],Zlúčenie1[cis_obce.okres_skratka])</f>
        <v>BB</v>
      </c>
    </row>
    <row r="5789" spans="1:10" hidden="1" x14ac:dyDescent="0.25">
      <c r="A5789" t="s">
        <v>7</v>
      </c>
      <c r="B5789" t="s">
        <v>17</v>
      </c>
      <c r="C5789" t="s">
        <v>10</v>
      </c>
      <c r="D5789"/>
      <c r="E5789" s="8"/>
      <c r="F5789"/>
      <c r="G5789">
        <f>SUM(Tabuľka9[[#This Row],[Predpokladané spotrebované množstvo 07-12/2022]]*Tabuľka9[[#This Row],[Cena MJ S  DPH]])</f>
        <v>0</v>
      </c>
      <c r="H5789" s="1">
        <v>161471</v>
      </c>
      <c r="I5789" t="str">
        <f>_xlfn.XLOOKUP(Tabuľka9[[#This Row],[IČO]],Zlúčenie1[IČO],Zlúčenie1[zariadenie_short])</f>
        <v xml:space="preserve">Soš SPŠJM </v>
      </c>
      <c r="J5789" t="str">
        <f>_xlfn.XLOOKUP(Tabuľka9[[#This Row],[IČO]],Zlúčenie1[IČO],Zlúčenie1[cis_obce.okres_skratka])</f>
        <v>BB</v>
      </c>
    </row>
    <row r="5790" spans="1:10" hidden="1" x14ac:dyDescent="0.25">
      <c r="A5790" t="s">
        <v>7</v>
      </c>
      <c r="B5790" t="s">
        <v>18</v>
      </c>
      <c r="C5790" t="s">
        <v>10</v>
      </c>
      <c r="D5790"/>
      <c r="E5790" s="8">
        <v>0.4</v>
      </c>
      <c r="F5790">
        <v>30</v>
      </c>
      <c r="G5790">
        <f>SUM(Tabuľka9[[#This Row],[Predpokladané spotrebované množstvo 07-12/2022]]*Tabuľka9[[#This Row],[Cena MJ S  DPH]])</f>
        <v>12</v>
      </c>
      <c r="H5790" s="1">
        <v>161471</v>
      </c>
      <c r="I5790" t="str">
        <f>_xlfn.XLOOKUP(Tabuľka9[[#This Row],[IČO]],Zlúčenie1[IČO],Zlúčenie1[zariadenie_short])</f>
        <v xml:space="preserve">Soš SPŠJM </v>
      </c>
      <c r="J5790" t="str">
        <f>_xlfn.XLOOKUP(Tabuľka9[[#This Row],[IČO]],Zlúčenie1[IČO],Zlúčenie1[cis_obce.okres_skratka])</f>
        <v>BB</v>
      </c>
    </row>
    <row r="5791" spans="1:10" hidden="1" x14ac:dyDescent="0.25">
      <c r="A5791" t="s">
        <v>7</v>
      </c>
      <c r="B5791" t="s">
        <v>19</v>
      </c>
      <c r="C5791" t="s">
        <v>10</v>
      </c>
      <c r="D5791"/>
      <c r="E5791" s="8">
        <v>0.3</v>
      </c>
      <c r="F5791">
        <v>200</v>
      </c>
      <c r="G5791">
        <f>SUM(Tabuľka9[[#This Row],[Predpokladané spotrebované množstvo 07-12/2022]]*Tabuľka9[[#This Row],[Cena MJ S  DPH]])</f>
        <v>60</v>
      </c>
      <c r="H5791" s="1">
        <v>161471</v>
      </c>
      <c r="I5791" t="str">
        <f>_xlfn.XLOOKUP(Tabuľka9[[#This Row],[IČO]],Zlúčenie1[IČO],Zlúčenie1[zariadenie_short])</f>
        <v xml:space="preserve">Soš SPŠJM </v>
      </c>
      <c r="J5791" t="str">
        <f>_xlfn.XLOOKUP(Tabuľka9[[#This Row],[IČO]],Zlúčenie1[IČO],Zlúčenie1[cis_obce.okres_skratka])</f>
        <v>BB</v>
      </c>
    </row>
    <row r="5792" spans="1:10" hidden="1" x14ac:dyDescent="0.25">
      <c r="A5792" t="s">
        <v>7</v>
      </c>
      <c r="B5792" t="s">
        <v>20</v>
      </c>
      <c r="C5792" t="s">
        <v>10</v>
      </c>
      <c r="D5792"/>
      <c r="E5792" s="8">
        <v>3.51</v>
      </c>
      <c r="F5792">
        <v>30</v>
      </c>
      <c r="G5792">
        <f>SUM(Tabuľka9[[#This Row],[Predpokladané spotrebované množstvo 07-12/2022]]*Tabuľka9[[#This Row],[Cena MJ S  DPH]])</f>
        <v>105.3</v>
      </c>
      <c r="H5792" s="1">
        <v>161471</v>
      </c>
      <c r="I5792" t="str">
        <f>_xlfn.XLOOKUP(Tabuľka9[[#This Row],[IČO]],Zlúčenie1[IČO],Zlúčenie1[zariadenie_short])</f>
        <v xml:space="preserve">Soš SPŠJM </v>
      </c>
      <c r="J5792" t="str">
        <f>_xlfn.XLOOKUP(Tabuľka9[[#This Row],[IČO]],Zlúčenie1[IČO],Zlúčenie1[cis_obce.okres_skratka])</f>
        <v>BB</v>
      </c>
    </row>
    <row r="5793" spans="1:10" hidden="1" x14ac:dyDescent="0.25">
      <c r="A5793" t="s">
        <v>7</v>
      </c>
      <c r="B5793" t="s">
        <v>21</v>
      </c>
      <c r="C5793" t="s">
        <v>22</v>
      </c>
      <c r="D5793"/>
      <c r="E5793" s="8"/>
      <c r="F5793"/>
      <c r="G5793">
        <f>SUM(Tabuľka9[[#This Row],[Predpokladané spotrebované množstvo 07-12/2022]]*Tabuľka9[[#This Row],[Cena MJ S  DPH]])</f>
        <v>0</v>
      </c>
      <c r="H5793" s="1">
        <v>161471</v>
      </c>
      <c r="I5793" t="str">
        <f>_xlfn.XLOOKUP(Tabuľka9[[#This Row],[IČO]],Zlúčenie1[IČO],Zlúčenie1[zariadenie_short])</f>
        <v xml:space="preserve">Soš SPŠJM </v>
      </c>
      <c r="J5793" t="str">
        <f>_xlfn.XLOOKUP(Tabuľka9[[#This Row],[IČO]],Zlúčenie1[IČO],Zlúčenie1[cis_obce.okres_skratka])</f>
        <v>BB</v>
      </c>
    </row>
    <row r="5794" spans="1:10" hidden="1" x14ac:dyDescent="0.25">
      <c r="A5794" t="s">
        <v>7</v>
      </c>
      <c r="B5794" t="s">
        <v>23</v>
      </c>
      <c r="C5794" t="s">
        <v>10</v>
      </c>
      <c r="D5794"/>
      <c r="E5794" s="8">
        <v>2.75</v>
      </c>
      <c r="F5794">
        <v>80</v>
      </c>
      <c r="G5794">
        <f>SUM(Tabuľka9[[#This Row],[Predpokladané spotrebované množstvo 07-12/2022]]*Tabuľka9[[#This Row],[Cena MJ S  DPH]])</f>
        <v>220</v>
      </c>
      <c r="H5794" s="1">
        <v>161471</v>
      </c>
      <c r="I5794" t="str">
        <f>_xlfn.XLOOKUP(Tabuľka9[[#This Row],[IČO]],Zlúčenie1[IČO],Zlúčenie1[zariadenie_short])</f>
        <v xml:space="preserve">Soš SPŠJM </v>
      </c>
      <c r="J5794" t="str">
        <f>_xlfn.XLOOKUP(Tabuľka9[[#This Row],[IČO]],Zlúčenie1[IČO],Zlúčenie1[cis_obce.okres_skratka])</f>
        <v>BB</v>
      </c>
    </row>
    <row r="5795" spans="1:10" hidden="1" x14ac:dyDescent="0.25">
      <c r="A5795" t="s">
        <v>7</v>
      </c>
      <c r="B5795" t="s">
        <v>24</v>
      </c>
      <c r="C5795" t="s">
        <v>10</v>
      </c>
      <c r="D5795"/>
      <c r="E5795" s="8"/>
      <c r="F5795"/>
      <c r="G5795">
        <f>SUM(Tabuľka9[[#This Row],[Predpokladané spotrebované množstvo 07-12/2022]]*Tabuľka9[[#This Row],[Cena MJ S  DPH]])</f>
        <v>0</v>
      </c>
      <c r="H5795" s="1">
        <v>161471</v>
      </c>
      <c r="I5795" t="str">
        <f>_xlfn.XLOOKUP(Tabuľka9[[#This Row],[IČO]],Zlúčenie1[IČO],Zlúčenie1[zariadenie_short])</f>
        <v xml:space="preserve">Soš SPŠJM </v>
      </c>
      <c r="J5795" t="str">
        <f>_xlfn.XLOOKUP(Tabuľka9[[#This Row],[IČO]],Zlúčenie1[IČO],Zlúčenie1[cis_obce.okres_skratka])</f>
        <v>BB</v>
      </c>
    </row>
    <row r="5796" spans="1:10" hidden="1" x14ac:dyDescent="0.25">
      <c r="A5796" t="s">
        <v>7</v>
      </c>
      <c r="B5796" t="s">
        <v>25</v>
      </c>
      <c r="C5796" t="s">
        <v>10</v>
      </c>
      <c r="D5796"/>
      <c r="E5796" s="8"/>
      <c r="F5796"/>
      <c r="G5796">
        <f>SUM(Tabuľka9[[#This Row],[Predpokladané spotrebované množstvo 07-12/2022]]*Tabuľka9[[#This Row],[Cena MJ S  DPH]])</f>
        <v>0</v>
      </c>
      <c r="H5796" s="1">
        <v>161471</v>
      </c>
      <c r="I5796" t="str">
        <f>_xlfn.XLOOKUP(Tabuľka9[[#This Row],[IČO]],Zlúčenie1[IČO],Zlúčenie1[zariadenie_short])</f>
        <v xml:space="preserve">Soš SPŠJM </v>
      </c>
      <c r="J5796" t="str">
        <f>_xlfn.XLOOKUP(Tabuľka9[[#This Row],[IČO]],Zlúčenie1[IČO],Zlúčenie1[cis_obce.okres_skratka])</f>
        <v>BB</v>
      </c>
    </row>
    <row r="5797" spans="1:10" hidden="1" x14ac:dyDescent="0.25">
      <c r="A5797" t="s">
        <v>7</v>
      </c>
      <c r="B5797" t="s">
        <v>26</v>
      </c>
      <c r="C5797" t="s">
        <v>10</v>
      </c>
      <c r="D5797"/>
      <c r="E5797" s="8">
        <v>0.95</v>
      </c>
      <c r="F5797">
        <v>60</v>
      </c>
      <c r="G5797">
        <f>SUM(Tabuľka9[[#This Row],[Predpokladané spotrebované množstvo 07-12/2022]]*Tabuľka9[[#This Row],[Cena MJ S  DPH]])</f>
        <v>57</v>
      </c>
      <c r="H5797" s="1">
        <v>161471</v>
      </c>
      <c r="I5797" t="str">
        <f>_xlfn.XLOOKUP(Tabuľka9[[#This Row],[IČO]],Zlúčenie1[IČO],Zlúčenie1[zariadenie_short])</f>
        <v xml:space="preserve">Soš SPŠJM </v>
      </c>
      <c r="J5797" t="str">
        <f>_xlfn.XLOOKUP(Tabuľka9[[#This Row],[IČO]],Zlúčenie1[IČO],Zlúčenie1[cis_obce.okres_skratka])</f>
        <v>BB</v>
      </c>
    </row>
    <row r="5798" spans="1:10" hidden="1" x14ac:dyDescent="0.25">
      <c r="A5798" t="s">
        <v>7</v>
      </c>
      <c r="B5798" t="s">
        <v>27</v>
      </c>
      <c r="C5798" t="s">
        <v>10</v>
      </c>
      <c r="D5798"/>
      <c r="E5798" s="8">
        <v>0.55000000000000004</v>
      </c>
      <c r="F5798">
        <v>300</v>
      </c>
      <c r="G5798">
        <f>SUM(Tabuľka9[[#This Row],[Predpokladané spotrebované množstvo 07-12/2022]]*Tabuľka9[[#This Row],[Cena MJ S  DPH]])</f>
        <v>165</v>
      </c>
      <c r="H5798" s="1">
        <v>161471</v>
      </c>
      <c r="I5798" t="str">
        <f>_xlfn.XLOOKUP(Tabuľka9[[#This Row],[IČO]],Zlúčenie1[IČO],Zlúčenie1[zariadenie_short])</f>
        <v xml:space="preserve">Soš SPŠJM </v>
      </c>
      <c r="J5798" t="str">
        <f>_xlfn.XLOOKUP(Tabuľka9[[#This Row],[IČO]],Zlúčenie1[IČO],Zlúčenie1[cis_obce.okres_skratka])</f>
        <v>BB</v>
      </c>
    </row>
    <row r="5799" spans="1:10" hidden="1" x14ac:dyDescent="0.25">
      <c r="A5799" t="s">
        <v>7</v>
      </c>
      <c r="B5799" t="s">
        <v>28</v>
      </c>
      <c r="C5799" t="s">
        <v>10</v>
      </c>
      <c r="D5799"/>
      <c r="E5799" s="8">
        <v>0.55000000000000004</v>
      </c>
      <c r="F5799">
        <v>300</v>
      </c>
      <c r="G5799">
        <f>SUM(Tabuľka9[[#This Row],[Predpokladané spotrebované množstvo 07-12/2022]]*Tabuľka9[[#This Row],[Cena MJ S  DPH]])</f>
        <v>165</v>
      </c>
      <c r="H5799" s="1">
        <v>161471</v>
      </c>
      <c r="I5799" t="str">
        <f>_xlfn.XLOOKUP(Tabuľka9[[#This Row],[IČO]],Zlúčenie1[IČO],Zlúčenie1[zariadenie_short])</f>
        <v xml:space="preserve">Soš SPŠJM </v>
      </c>
      <c r="J5799" t="str">
        <f>_xlfn.XLOOKUP(Tabuľka9[[#This Row],[IČO]],Zlúčenie1[IČO],Zlúčenie1[cis_obce.okres_skratka])</f>
        <v>BB</v>
      </c>
    </row>
    <row r="5800" spans="1:10" hidden="1" x14ac:dyDescent="0.25">
      <c r="A5800" t="s">
        <v>7</v>
      </c>
      <c r="B5800" t="s">
        <v>29</v>
      </c>
      <c r="C5800" t="s">
        <v>16</v>
      </c>
      <c r="D5800"/>
      <c r="E5800" s="8"/>
      <c r="F5800"/>
      <c r="G5800">
        <f>SUM(Tabuľka9[[#This Row],[Predpokladané spotrebované množstvo 07-12/2022]]*Tabuľka9[[#This Row],[Cena MJ S  DPH]])</f>
        <v>0</v>
      </c>
      <c r="H5800" s="1">
        <v>161471</v>
      </c>
      <c r="I5800" t="str">
        <f>_xlfn.XLOOKUP(Tabuľka9[[#This Row],[IČO]],Zlúčenie1[IČO],Zlúčenie1[zariadenie_short])</f>
        <v xml:space="preserve">Soš SPŠJM </v>
      </c>
      <c r="J5800" t="str">
        <f>_xlfn.XLOOKUP(Tabuľka9[[#This Row],[IČO]],Zlúčenie1[IČO],Zlúčenie1[cis_obce.okres_skratka])</f>
        <v>BB</v>
      </c>
    </row>
    <row r="5801" spans="1:10" hidden="1" x14ac:dyDescent="0.25">
      <c r="A5801" t="s">
        <v>7</v>
      </c>
      <c r="B5801" t="s">
        <v>30</v>
      </c>
      <c r="C5801" t="s">
        <v>10</v>
      </c>
      <c r="D5801"/>
      <c r="E5801" s="8"/>
      <c r="F5801"/>
      <c r="G5801">
        <f>SUM(Tabuľka9[[#This Row],[Predpokladané spotrebované množstvo 07-12/2022]]*Tabuľka9[[#This Row],[Cena MJ S  DPH]])</f>
        <v>0</v>
      </c>
      <c r="H5801" s="1">
        <v>161471</v>
      </c>
      <c r="I5801" t="str">
        <f>_xlfn.XLOOKUP(Tabuľka9[[#This Row],[IČO]],Zlúčenie1[IČO],Zlúčenie1[zariadenie_short])</f>
        <v xml:space="preserve">Soš SPŠJM </v>
      </c>
      <c r="J5801" t="str">
        <f>_xlfn.XLOOKUP(Tabuľka9[[#This Row],[IČO]],Zlúčenie1[IČO],Zlúčenie1[cis_obce.okres_skratka])</f>
        <v>BB</v>
      </c>
    </row>
    <row r="5802" spans="1:10" hidden="1" x14ac:dyDescent="0.25">
      <c r="A5802" t="s">
        <v>7</v>
      </c>
      <c r="B5802" t="s">
        <v>31</v>
      </c>
      <c r="C5802" t="s">
        <v>10</v>
      </c>
      <c r="D5802"/>
      <c r="E5802" s="8">
        <v>0.8</v>
      </c>
      <c r="F5802">
        <v>200</v>
      </c>
      <c r="G5802">
        <f>SUM(Tabuľka9[[#This Row],[Predpokladané spotrebované množstvo 07-12/2022]]*Tabuľka9[[#This Row],[Cena MJ S  DPH]])</f>
        <v>160</v>
      </c>
      <c r="H5802" s="1">
        <v>161471</v>
      </c>
      <c r="I5802" t="str">
        <f>_xlfn.XLOOKUP(Tabuľka9[[#This Row],[IČO]],Zlúčenie1[IČO],Zlúčenie1[zariadenie_short])</f>
        <v xml:space="preserve">Soš SPŠJM </v>
      </c>
      <c r="J5802" t="str">
        <f>_xlfn.XLOOKUP(Tabuľka9[[#This Row],[IČO]],Zlúčenie1[IČO],Zlúčenie1[cis_obce.okres_skratka])</f>
        <v>BB</v>
      </c>
    </row>
    <row r="5803" spans="1:10" hidden="1" x14ac:dyDescent="0.25">
      <c r="A5803" t="s">
        <v>7</v>
      </c>
      <c r="B5803" t="s">
        <v>32</v>
      </c>
      <c r="C5803" t="s">
        <v>10</v>
      </c>
      <c r="D5803"/>
      <c r="E5803" s="8">
        <v>0.7</v>
      </c>
      <c r="F5803">
        <v>300</v>
      </c>
      <c r="G5803">
        <f>SUM(Tabuľka9[[#This Row],[Predpokladané spotrebované množstvo 07-12/2022]]*Tabuľka9[[#This Row],[Cena MJ S  DPH]])</f>
        <v>210</v>
      </c>
      <c r="H5803" s="1">
        <v>161471</v>
      </c>
      <c r="I5803" t="str">
        <f>_xlfn.XLOOKUP(Tabuľka9[[#This Row],[IČO]],Zlúčenie1[IČO],Zlúčenie1[zariadenie_short])</f>
        <v xml:space="preserve">Soš SPŠJM </v>
      </c>
      <c r="J5803" t="str">
        <f>_xlfn.XLOOKUP(Tabuľka9[[#This Row],[IČO]],Zlúčenie1[IČO],Zlúčenie1[cis_obce.okres_skratka])</f>
        <v>BB</v>
      </c>
    </row>
    <row r="5804" spans="1:10" hidden="1" x14ac:dyDescent="0.25">
      <c r="A5804" t="s">
        <v>7</v>
      </c>
      <c r="B5804" t="s">
        <v>33</v>
      </c>
      <c r="C5804" t="s">
        <v>10</v>
      </c>
      <c r="D5804"/>
      <c r="E5804" s="8"/>
      <c r="F5804"/>
      <c r="G5804">
        <f>SUM(Tabuľka9[[#This Row],[Predpokladané spotrebované množstvo 07-12/2022]]*Tabuľka9[[#This Row],[Cena MJ S  DPH]])</f>
        <v>0</v>
      </c>
      <c r="H5804" s="1">
        <v>161471</v>
      </c>
      <c r="I5804" t="str">
        <f>_xlfn.XLOOKUP(Tabuľka9[[#This Row],[IČO]],Zlúčenie1[IČO],Zlúčenie1[zariadenie_short])</f>
        <v xml:space="preserve">Soš SPŠJM </v>
      </c>
      <c r="J5804" t="str">
        <f>_xlfn.XLOOKUP(Tabuľka9[[#This Row],[IČO]],Zlúčenie1[IČO],Zlúčenie1[cis_obce.okres_skratka])</f>
        <v>BB</v>
      </c>
    </row>
    <row r="5805" spans="1:10" hidden="1" x14ac:dyDescent="0.25">
      <c r="A5805" t="s">
        <v>7</v>
      </c>
      <c r="B5805" t="s">
        <v>34</v>
      </c>
      <c r="C5805" t="s">
        <v>10</v>
      </c>
      <c r="D5805"/>
      <c r="E5805" s="8">
        <v>0.35</v>
      </c>
      <c r="F5805">
        <v>1000</v>
      </c>
      <c r="G5805">
        <f>SUM(Tabuľka9[[#This Row],[Predpokladané spotrebované množstvo 07-12/2022]]*Tabuľka9[[#This Row],[Cena MJ S  DPH]])</f>
        <v>350</v>
      </c>
      <c r="H5805" s="1">
        <v>161471</v>
      </c>
      <c r="I5805" t="str">
        <f>_xlfn.XLOOKUP(Tabuľka9[[#This Row],[IČO]],Zlúčenie1[IČO],Zlúčenie1[zariadenie_short])</f>
        <v xml:space="preserve">Soš SPŠJM </v>
      </c>
      <c r="J5805" t="str">
        <f>_xlfn.XLOOKUP(Tabuľka9[[#This Row],[IČO]],Zlúčenie1[IČO],Zlúčenie1[cis_obce.okres_skratka])</f>
        <v>BB</v>
      </c>
    </row>
    <row r="5806" spans="1:10" hidden="1" x14ac:dyDescent="0.25">
      <c r="A5806" t="s">
        <v>7</v>
      </c>
      <c r="B5806" t="s">
        <v>35</v>
      </c>
      <c r="C5806" t="s">
        <v>10</v>
      </c>
      <c r="D5806"/>
      <c r="E5806" s="8"/>
      <c r="F5806"/>
      <c r="G5806">
        <f>SUM(Tabuľka9[[#This Row],[Predpokladané spotrebované množstvo 07-12/2022]]*Tabuľka9[[#This Row],[Cena MJ S  DPH]])</f>
        <v>0</v>
      </c>
      <c r="H5806" s="1">
        <v>161471</v>
      </c>
      <c r="I5806" t="str">
        <f>_xlfn.XLOOKUP(Tabuľka9[[#This Row],[IČO]],Zlúčenie1[IČO],Zlúčenie1[zariadenie_short])</f>
        <v xml:space="preserve">Soš SPŠJM </v>
      </c>
      <c r="J5806" t="str">
        <f>_xlfn.XLOOKUP(Tabuľka9[[#This Row],[IČO]],Zlúčenie1[IČO],Zlúčenie1[cis_obce.okres_skratka])</f>
        <v>BB</v>
      </c>
    </row>
    <row r="5807" spans="1:10" hidden="1" x14ac:dyDescent="0.25">
      <c r="A5807" t="s">
        <v>7</v>
      </c>
      <c r="B5807" t="s">
        <v>36</v>
      </c>
      <c r="C5807" t="s">
        <v>10</v>
      </c>
      <c r="D5807"/>
      <c r="E5807" s="8"/>
      <c r="F5807"/>
      <c r="G5807">
        <f>SUM(Tabuľka9[[#This Row],[Predpokladané spotrebované množstvo 07-12/2022]]*Tabuľka9[[#This Row],[Cena MJ S  DPH]])</f>
        <v>0</v>
      </c>
      <c r="H5807" s="1">
        <v>161471</v>
      </c>
      <c r="I5807" t="str">
        <f>_xlfn.XLOOKUP(Tabuľka9[[#This Row],[IČO]],Zlúčenie1[IČO],Zlúčenie1[zariadenie_short])</f>
        <v xml:space="preserve">Soš SPŠJM </v>
      </c>
      <c r="J5807" t="str">
        <f>_xlfn.XLOOKUP(Tabuľka9[[#This Row],[IČO]],Zlúčenie1[IČO],Zlúčenie1[cis_obce.okres_skratka])</f>
        <v>BB</v>
      </c>
    </row>
    <row r="5808" spans="1:10" hidden="1" x14ac:dyDescent="0.25">
      <c r="A5808" t="s">
        <v>7</v>
      </c>
      <c r="B5808" t="s">
        <v>37</v>
      </c>
      <c r="C5808" t="s">
        <v>10</v>
      </c>
      <c r="D5808"/>
      <c r="E5808" s="8"/>
      <c r="F5808"/>
      <c r="G5808">
        <f>SUM(Tabuľka9[[#This Row],[Predpokladané spotrebované množstvo 07-12/2022]]*Tabuľka9[[#This Row],[Cena MJ S  DPH]])</f>
        <v>0</v>
      </c>
      <c r="H5808" s="1">
        <v>161471</v>
      </c>
      <c r="I5808" t="str">
        <f>_xlfn.XLOOKUP(Tabuľka9[[#This Row],[IČO]],Zlúčenie1[IČO],Zlúčenie1[zariadenie_short])</f>
        <v xml:space="preserve">Soš SPŠJM </v>
      </c>
      <c r="J5808" t="str">
        <f>_xlfn.XLOOKUP(Tabuľka9[[#This Row],[IČO]],Zlúčenie1[IČO],Zlúčenie1[cis_obce.okres_skratka])</f>
        <v>BB</v>
      </c>
    </row>
    <row r="5809" spans="1:10" hidden="1" x14ac:dyDescent="0.25">
      <c r="A5809" t="s">
        <v>7</v>
      </c>
      <c r="B5809" t="s">
        <v>38</v>
      </c>
      <c r="C5809" t="s">
        <v>10</v>
      </c>
      <c r="D5809"/>
      <c r="E5809" s="8"/>
      <c r="F5809"/>
      <c r="G5809">
        <f>SUM(Tabuľka9[[#This Row],[Predpokladané spotrebované množstvo 07-12/2022]]*Tabuľka9[[#This Row],[Cena MJ S  DPH]])</f>
        <v>0</v>
      </c>
      <c r="H5809" s="1">
        <v>161471</v>
      </c>
      <c r="I5809" t="str">
        <f>_xlfn.XLOOKUP(Tabuľka9[[#This Row],[IČO]],Zlúčenie1[IČO],Zlúčenie1[zariadenie_short])</f>
        <v xml:space="preserve">Soš SPŠJM </v>
      </c>
      <c r="J5809" t="str">
        <f>_xlfn.XLOOKUP(Tabuľka9[[#This Row],[IČO]],Zlúčenie1[IČO],Zlúčenie1[cis_obce.okres_skratka])</f>
        <v>BB</v>
      </c>
    </row>
    <row r="5810" spans="1:10" hidden="1" x14ac:dyDescent="0.25">
      <c r="A5810" t="s">
        <v>7</v>
      </c>
      <c r="B5810" t="s">
        <v>39</v>
      </c>
      <c r="C5810" t="s">
        <v>16</v>
      </c>
      <c r="D5810"/>
      <c r="E5810" s="8"/>
      <c r="F5810"/>
      <c r="G5810">
        <f>SUM(Tabuľka9[[#This Row],[Predpokladané spotrebované množstvo 07-12/2022]]*Tabuľka9[[#This Row],[Cena MJ S  DPH]])</f>
        <v>0</v>
      </c>
      <c r="H5810" s="1">
        <v>161471</v>
      </c>
      <c r="I5810" t="str">
        <f>_xlfn.XLOOKUP(Tabuľka9[[#This Row],[IČO]],Zlúčenie1[IČO],Zlúčenie1[zariadenie_short])</f>
        <v xml:space="preserve">Soš SPŠJM </v>
      </c>
      <c r="J5810" t="str">
        <f>_xlfn.XLOOKUP(Tabuľka9[[#This Row],[IČO]],Zlúčenie1[IČO],Zlúčenie1[cis_obce.okres_skratka])</f>
        <v>BB</v>
      </c>
    </row>
    <row r="5811" spans="1:10" hidden="1" x14ac:dyDescent="0.25">
      <c r="A5811" t="s">
        <v>7</v>
      </c>
      <c r="B5811" t="s">
        <v>40</v>
      </c>
      <c r="C5811" t="s">
        <v>10</v>
      </c>
      <c r="D5811"/>
      <c r="E5811" s="8"/>
      <c r="F5811"/>
      <c r="G5811">
        <f>SUM(Tabuľka9[[#This Row],[Predpokladané spotrebované množstvo 07-12/2022]]*Tabuľka9[[#This Row],[Cena MJ S  DPH]])</f>
        <v>0</v>
      </c>
      <c r="H5811" s="1">
        <v>161471</v>
      </c>
      <c r="I5811" t="str">
        <f>_xlfn.XLOOKUP(Tabuľka9[[#This Row],[IČO]],Zlúčenie1[IČO],Zlúčenie1[zariadenie_short])</f>
        <v xml:space="preserve">Soš SPŠJM </v>
      </c>
      <c r="J5811" t="str">
        <f>_xlfn.XLOOKUP(Tabuľka9[[#This Row],[IČO]],Zlúčenie1[IČO],Zlúčenie1[cis_obce.okres_skratka])</f>
        <v>BB</v>
      </c>
    </row>
    <row r="5812" spans="1:10" hidden="1" x14ac:dyDescent="0.25">
      <c r="A5812" t="s">
        <v>7</v>
      </c>
      <c r="B5812" t="s">
        <v>41</v>
      </c>
      <c r="C5812" t="s">
        <v>10</v>
      </c>
      <c r="D5812"/>
      <c r="E5812" s="8"/>
      <c r="F5812"/>
      <c r="G5812">
        <f>SUM(Tabuľka9[[#This Row],[Predpokladané spotrebované množstvo 07-12/2022]]*Tabuľka9[[#This Row],[Cena MJ S  DPH]])</f>
        <v>0</v>
      </c>
      <c r="H5812" s="1">
        <v>161471</v>
      </c>
      <c r="I5812" t="str">
        <f>_xlfn.XLOOKUP(Tabuľka9[[#This Row],[IČO]],Zlúčenie1[IČO],Zlúčenie1[zariadenie_short])</f>
        <v xml:space="preserve">Soš SPŠJM </v>
      </c>
      <c r="J5812" t="str">
        <f>_xlfn.XLOOKUP(Tabuľka9[[#This Row],[IČO]],Zlúčenie1[IČO],Zlúčenie1[cis_obce.okres_skratka])</f>
        <v>BB</v>
      </c>
    </row>
    <row r="5813" spans="1:10" hidden="1" x14ac:dyDescent="0.25">
      <c r="A5813" t="s">
        <v>7</v>
      </c>
      <c r="B5813" t="s">
        <v>42</v>
      </c>
      <c r="C5813" t="s">
        <v>10</v>
      </c>
      <c r="D5813"/>
      <c r="E5813" s="8"/>
      <c r="F5813"/>
      <c r="G5813">
        <f>SUM(Tabuľka9[[#This Row],[Predpokladané spotrebované množstvo 07-12/2022]]*Tabuľka9[[#This Row],[Cena MJ S  DPH]])</f>
        <v>0</v>
      </c>
      <c r="H5813" s="1">
        <v>161471</v>
      </c>
      <c r="I5813" t="str">
        <f>_xlfn.XLOOKUP(Tabuľka9[[#This Row],[IČO]],Zlúčenie1[IČO],Zlúčenie1[zariadenie_short])</f>
        <v xml:space="preserve">Soš SPŠJM </v>
      </c>
      <c r="J5813" t="str">
        <f>_xlfn.XLOOKUP(Tabuľka9[[#This Row],[IČO]],Zlúčenie1[IČO],Zlúčenie1[cis_obce.okres_skratka])</f>
        <v>BB</v>
      </c>
    </row>
    <row r="5814" spans="1:10" hidden="1" x14ac:dyDescent="0.25">
      <c r="A5814" t="s">
        <v>7</v>
      </c>
      <c r="B5814" t="s">
        <v>43</v>
      </c>
      <c r="C5814" t="s">
        <v>10</v>
      </c>
      <c r="D5814"/>
      <c r="E5814" s="8">
        <v>0.45</v>
      </c>
      <c r="F5814">
        <v>300</v>
      </c>
      <c r="G5814">
        <f>SUM(Tabuľka9[[#This Row],[Predpokladané spotrebované množstvo 07-12/2022]]*Tabuľka9[[#This Row],[Cena MJ S  DPH]])</f>
        <v>135</v>
      </c>
      <c r="H5814" s="1">
        <v>161471</v>
      </c>
      <c r="I5814" t="str">
        <f>_xlfn.XLOOKUP(Tabuľka9[[#This Row],[IČO]],Zlúčenie1[IČO],Zlúčenie1[zariadenie_short])</f>
        <v xml:space="preserve">Soš SPŠJM </v>
      </c>
      <c r="J5814" t="str">
        <f>_xlfn.XLOOKUP(Tabuľka9[[#This Row],[IČO]],Zlúčenie1[IČO],Zlúčenie1[cis_obce.okres_skratka])</f>
        <v>BB</v>
      </c>
    </row>
    <row r="5815" spans="1:10" hidden="1" x14ac:dyDescent="0.25">
      <c r="A5815" t="s">
        <v>7</v>
      </c>
      <c r="B5815" t="s">
        <v>44</v>
      </c>
      <c r="C5815" t="s">
        <v>45</v>
      </c>
      <c r="D5815"/>
      <c r="E5815" s="8"/>
      <c r="F5815"/>
      <c r="G5815">
        <f>SUM(Tabuľka9[[#This Row],[Predpokladané spotrebované množstvo 07-12/2022]]*Tabuľka9[[#This Row],[Cena MJ S  DPH]])</f>
        <v>0</v>
      </c>
      <c r="H5815" s="1">
        <v>161471</v>
      </c>
      <c r="I5815" t="str">
        <f>_xlfn.XLOOKUP(Tabuľka9[[#This Row],[IČO]],Zlúčenie1[IČO],Zlúčenie1[zariadenie_short])</f>
        <v xml:space="preserve">Soš SPŠJM </v>
      </c>
      <c r="J5815" t="str">
        <f>_xlfn.XLOOKUP(Tabuľka9[[#This Row],[IČO]],Zlúčenie1[IČO],Zlúčenie1[cis_obce.okres_skratka])</f>
        <v>BB</v>
      </c>
    </row>
    <row r="5816" spans="1:10" hidden="1" x14ac:dyDescent="0.25">
      <c r="A5816" t="s">
        <v>7</v>
      </c>
      <c r="B5816" t="s">
        <v>46</v>
      </c>
      <c r="C5816" t="s">
        <v>45</v>
      </c>
      <c r="D5816"/>
      <c r="E5816" s="8"/>
      <c r="F5816"/>
      <c r="G5816">
        <f>SUM(Tabuľka9[[#This Row],[Predpokladané spotrebované množstvo 07-12/2022]]*Tabuľka9[[#This Row],[Cena MJ S  DPH]])</f>
        <v>0</v>
      </c>
      <c r="H5816" s="1">
        <v>161471</v>
      </c>
      <c r="I5816" t="str">
        <f>_xlfn.XLOOKUP(Tabuľka9[[#This Row],[IČO]],Zlúčenie1[IČO],Zlúčenie1[zariadenie_short])</f>
        <v xml:space="preserve">Soš SPŠJM </v>
      </c>
      <c r="J5816" t="str">
        <f>_xlfn.XLOOKUP(Tabuľka9[[#This Row],[IČO]],Zlúčenie1[IČO],Zlúčenie1[cis_obce.okres_skratka])</f>
        <v>BB</v>
      </c>
    </row>
    <row r="5817" spans="1:10" hidden="1" x14ac:dyDescent="0.25">
      <c r="A5817" t="s">
        <v>7</v>
      </c>
      <c r="B5817" t="s">
        <v>47</v>
      </c>
      <c r="C5817" t="s">
        <v>10</v>
      </c>
      <c r="D5817"/>
      <c r="E5817" s="8">
        <v>8</v>
      </c>
      <c r="F5817">
        <v>20</v>
      </c>
      <c r="G5817">
        <f>SUM(Tabuľka9[[#This Row],[Predpokladané spotrebované množstvo 07-12/2022]]*Tabuľka9[[#This Row],[Cena MJ S  DPH]])</f>
        <v>160</v>
      </c>
      <c r="H5817" s="1">
        <v>161471</v>
      </c>
      <c r="I5817" t="str">
        <f>_xlfn.XLOOKUP(Tabuľka9[[#This Row],[IČO]],Zlúčenie1[IČO],Zlúčenie1[zariadenie_short])</f>
        <v xml:space="preserve">Soš SPŠJM </v>
      </c>
      <c r="J5817" t="str">
        <f>_xlfn.XLOOKUP(Tabuľka9[[#This Row],[IČO]],Zlúčenie1[IČO],Zlúčenie1[cis_obce.okres_skratka])</f>
        <v>BB</v>
      </c>
    </row>
    <row r="5818" spans="1:10" hidden="1" x14ac:dyDescent="0.25">
      <c r="A5818" t="s">
        <v>7</v>
      </c>
      <c r="B5818" t="s">
        <v>48</v>
      </c>
      <c r="C5818" t="s">
        <v>10</v>
      </c>
      <c r="D5818"/>
      <c r="E5818" s="8">
        <v>1.8</v>
      </c>
      <c r="F5818">
        <v>10</v>
      </c>
      <c r="G5818">
        <f>SUM(Tabuľka9[[#This Row],[Predpokladané spotrebované množstvo 07-12/2022]]*Tabuľka9[[#This Row],[Cena MJ S  DPH]])</f>
        <v>18</v>
      </c>
      <c r="H5818" s="1">
        <v>161471</v>
      </c>
      <c r="I5818" t="str">
        <f>_xlfn.XLOOKUP(Tabuľka9[[#This Row],[IČO]],Zlúčenie1[IČO],Zlúčenie1[zariadenie_short])</f>
        <v xml:space="preserve">Soš SPŠJM </v>
      </c>
      <c r="J5818" t="str">
        <f>_xlfn.XLOOKUP(Tabuľka9[[#This Row],[IČO]],Zlúčenie1[IČO],Zlúčenie1[cis_obce.okres_skratka])</f>
        <v>BB</v>
      </c>
    </row>
    <row r="5819" spans="1:10" hidden="1" x14ac:dyDescent="0.25">
      <c r="A5819" t="s">
        <v>7</v>
      </c>
      <c r="B5819" t="s">
        <v>49</v>
      </c>
      <c r="C5819" t="s">
        <v>10</v>
      </c>
      <c r="D5819"/>
      <c r="E5819" s="8"/>
      <c r="F5819"/>
      <c r="G5819">
        <f>SUM(Tabuľka9[[#This Row],[Predpokladané spotrebované množstvo 07-12/2022]]*Tabuľka9[[#This Row],[Cena MJ S  DPH]])</f>
        <v>0</v>
      </c>
      <c r="H5819" s="1">
        <v>161471</v>
      </c>
      <c r="I5819" t="str">
        <f>_xlfn.XLOOKUP(Tabuľka9[[#This Row],[IČO]],Zlúčenie1[IČO],Zlúčenie1[zariadenie_short])</f>
        <v xml:space="preserve">Soš SPŠJM </v>
      </c>
      <c r="J5819" t="str">
        <f>_xlfn.XLOOKUP(Tabuľka9[[#This Row],[IČO]],Zlúčenie1[IČO],Zlúčenie1[cis_obce.okres_skratka])</f>
        <v>BB</v>
      </c>
    </row>
    <row r="5820" spans="1:10" hidden="1" x14ac:dyDescent="0.25">
      <c r="A5820" t="s">
        <v>7</v>
      </c>
      <c r="B5820" t="s">
        <v>50</v>
      </c>
      <c r="C5820" t="s">
        <v>10</v>
      </c>
      <c r="D5820"/>
      <c r="E5820" s="8">
        <v>1.8</v>
      </c>
      <c r="F5820">
        <v>10</v>
      </c>
      <c r="G5820">
        <f>SUM(Tabuľka9[[#This Row],[Predpokladané spotrebované množstvo 07-12/2022]]*Tabuľka9[[#This Row],[Cena MJ S  DPH]])</f>
        <v>18</v>
      </c>
      <c r="H5820" s="1">
        <v>161471</v>
      </c>
      <c r="I5820" t="str">
        <f>_xlfn.XLOOKUP(Tabuľka9[[#This Row],[IČO]],Zlúčenie1[IČO],Zlúčenie1[zariadenie_short])</f>
        <v xml:space="preserve">Soš SPŠJM </v>
      </c>
      <c r="J5820" t="str">
        <f>_xlfn.XLOOKUP(Tabuľka9[[#This Row],[IČO]],Zlúčenie1[IČO],Zlúčenie1[cis_obce.okres_skratka])</f>
        <v>BB</v>
      </c>
    </row>
    <row r="5821" spans="1:10" hidden="1" x14ac:dyDescent="0.25">
      <c r="A5821" t="s">
        <v>7</v>
      </c>
      <c r="B5821" t="s">
        <v>51</v>
      </c>
      <c r="C5821" t="s">
        <v>10</v>
      </c>
      <c r="D5821"/>
      <c r="E5821" s="8">
        <v>1.8</v>
      </c>
      <c r="F5821">
        <v>10</v>
      </c>
      <c r="G5821">
        <f>SUM(Tabuľka9[[#This Row],[Predpokladané spotrebované množstvo 07-12/2022]]*Tabuľka9[[#This Row],[Cena MJ S  DPH]])</f>
        <v>18</v>
      </c>
      <c r="H5821" s="1">
        <v>161471</v>
      </c>
      <c r="I5821" t="str">
        <f>_xlfn.XLOOKUP(Tabuľka9[[#This Row],[IČO]],Zlúčenie1[IČO],Zlúčenie1[zariadenie_short])</f>
        <v xml:space="preserve">Soš SPŠJM </v>
      </c>
      <c r="J5821" t="str">
        <f>_xlfn.XLOOKUP(Tabuľka9[[#This Row],[IČO]],Zlúčenie1[IČO],Zlúčenie1[cis_obce.okres_skratka])</f>
        <v>BB</v>
      </c>
    </row>
    <row r="5822" spans="1:10" hidden="1" x14ac:dyDescent="0.25">
      <c r="A5822" t="s">
        <v>7</v>
      </c>
      <c r="B5822" t="s">
        <v>52</v>
      </c>
      <c r="C5822" t="s">
        <v>10</v>
      </c>
      <c r="D5822"/>
      <c r="E5822" s="8">
        <v>1.8</v>
      </c>
      <c r="F5822">
        <v>10</v>
      </c>
      <c r="G5822">
        <f>SUM(Tabuľka9[[#This Row],[Predpokladané spotrebované množstvo 07-12/2022]]*Tabuľka9[[#This Row],[Cena MJ S  DPH]])</f>
        <v>18</v>
      </c>
      <c r="H5822" s="1">
        <v>161471</v>
      </c>
      <c r="I5822" t="str">
        <f>_xlfn.XLOOKUP(Tabuľka9[[#This Row],[IČO]],Zlúčenie1[IČO],Zlúčenie1[zariadenie_short])</f>
        <v xml:space="preserve">Soš SPŠJM </v>
      </c>
      <c r="J5822" t="str">
        <f>_xlfn.XLOOKUP(Tabuľka9[[#This Row],[IČO]],Zlúčenie1[IČO],Zlúčenie1[cis_obce.okres_skratka])</f>
        <v>BB</v>
      </c>
    </row>
    <row r="5823" spans="1:10" hidden="1" x14ac:dyDescent="0.25">
      <c r="A5823" t="s">
        <v>7</v>
      </c>
      <c r="B5823" t="s">
        <v>53</v>
      </c>
      <c r="C5823" t="s">
        <v>10</v>
      </c>
      <c r="D5823"/>
      <c r="E5823" s="8">
        <v>1.1000000000000001</v>
      </c>
      <c r="F5823">
        <v>200</v>
      </c>
      <c r="G5823">
        <f>SUM(Tabuľka9[[#This Row],[Predpokladané spotrebované množstvo 07-12/2022]]*Tabuľka9[[#This Row],[Cena MJ S  DPH]])</f>
        <v>220.00000000000003</v>
      </c>
      <c r="H5823" s="1">
        <v>161471</v>
      </c>
      <c r="I5823" t="str">
        <f>_xlfn.XLOOKUP(Tabuľka9[[#This Row],[IČO]],Zlúčenie1[IČO],Zlúčenie1[zariadenie_short])</f>
        <v xml:space="preserve">Soš SPŠJM </v>
      </c>
      <c r="J5823" t="str">
        <f>_xlfn.XLOOKUP(Tabuľka9[[#This Row],[IČO]],Zlúčenie1[IČO],Zlúčenie1[cis_obce.okres_skratka])</f>
        <v>BB</v>
      </c>
    </row>
    <row r="5824" spans="1:10" hidden="1" x14ac:dyDescent="0.25">
      <c r="A5824" t="s">
        <v>7</v>
      </c>
      <c r="B5824" t="s">
        <v>54</v>
      </c>
      <c r="C5824" t="s">
        <v>10</v>
      </c>
      <c r="D5824"/>
      <c r="E5824" s="8">
        <v>1.3</v>
      </c>
      <c r="F5824">
        <v>80</v>
      </c>
      <c r="G5824">
        <f>SUM(Tabuľka9[[#This Row],[Predpokladané spotrebované množstvo 07-12/2022]]*Tabuľka9[[#This Row],[Cena MJ S  DPH]])</f>
        <v>104</v>
      </c>
      <c r="H5824" s="1">
        <v>161471</v>
      </c>
      <c r="I5824" t="str">
        <f>_xlfn.XLOOKUP(Tabuľka9[[#This Row],[IČO]],Zlúčenie1[IČO],Zlúčenie1[zariadenie_short])</f>
        <v xml:space="preserve">Soš SPŠJM </v>
      </c>
      <c r="J5824" t="str">
        <f>_xlfn.XLOOKUP(Tabuľka9[[#This Row],[IČO]],Zlúčenie1[IČO],Zlúčenie1[cis_obce.okres_skratka])</f>
        <v>BB</v>
      </c>
    </row>
    <row r="5825" spans="1:10" hidden="1" x14ac:dyDescent="0.25">
      <c r="A5825" t="s">
        <v>7</v>
      </c>
      <c r="B5825" t="s">
        <v>55</v>
      </c>
      <c r="C5825" t="s">
        <v>10</v>
      </c>
      <c r="D5825"/>
      <c r="E5825" s="8">
        <v>2.8</v>
      </c>
      <c r="F5825">
        <v>100</v>
      </c>
      <c r="G5825">
        <f>SUM(Tabuľka9[[#This Row],[Predpokladané spotrebované množstvo 07-12/2022]]*Tabuľka9[[#This Row],[Cena MJ S  DPH]])</f>
        <v>280</v>
      </c>
      <c r="H5825" s="1">
        <v>161471</v>
      </c>
      <c r="I5825" t="str">
        <f>_xlfn.XLOOKUP(Tabuľka9[[#This Row],[IČO]],Zlúčenie1[IČO],Zlúčenie1[zariadenie_short])</f>
        <v xml:space="preserve">Soš SPŠJM </v>
      </c>
      <c r="J5825" t="str">
        <f>_xlfn.XLOOKUP(Tabuľka9[[#This Row],[IČO]],Zlúčenie1[IČO],Zlúčenie1[cis_obce.okres_skratka])</f>
        <v>BB</v>
      </c>
    </row>
    <row r="5826" spans="1:10" hidden="1" x14ac:dyDescent="0.25">
      <c r="A5826" t="s">
        <v>7</v>
      </c>
      <c r="B5826" t="s">
        <v>56</v>
      </c>
      <c r="C5826" t="s">
        <v>10</v>
      </c>
      <c r="D5826"/>
      <c r="E5826" s="8"/>
      <c r="F5826"/>
      <c r="G5826">
        <f>SUM(Tabuľka9[[#This Row],[Predpokladané spotrebované množstvo 07-12/2022]]*Tabuľka9[[#This Row],[Cena MJ S  DPH]])</f>
        <v>0</v>
      </c>
      <c r="H5826" s="1">
        <v>161471</v>
      </c>
      <c r="I5826" t="str">
        <f>_xlfn.XLOOKUP(Tabuľka9[[#This Row],[IČO]],Zlúčenie1[IČO],Zlúčenie1[zariadenie_short])</f>
        <v xml:space="preserve">Soš SPŠJM </v>
      </c>
      <c r="J5826" t="str">
        <f>_xlfn.XLOOKUP(Tabuľka9[[#This Row],[IČO]],Zlúčenie1[IČO],Zlúčenie1[cis_obce.okres_skratka])</f>
        <v>BB</v>
      </c>
    </row>
    <row r="5827" spans="1:10" hidden="1" x14ac:dyDescent="0.25">
      <c r="A5827" t="s">
        <v>7</v>
      </c>
      <c r="B5827" t="s">
        <v>57</v>
      </c>
      <c r="C5827" t="s">
        <v>10</v>
      </c>
      <c r="D5827"/>
      <c r="E5827" s="8"/>
      <c r="F5827"/>
      <c r="G5827">
        <f>SUM(Tabuľka9[[#This Row],[Predpokladané spotrebované množstvo 07-12/2022]]*Tabuľka9[[#This Row],[Cena MJ S  DPH]])</f>
        <v>0</v>
      </c>
      <c r="H5827" s="1">
        <v>161471</v>
      </c>
      <c r="I5827" t="str">
        <f>_xlfn.XLOOKUP(Tabuľka9[[#This Row],[IČO]],Zlúčenie1[IČO],Zlúčenie1[zariadenie_short])</f>
        <v xml:space="preserve">Soš SPŠJM </v>
      </c>
      <c r="J5827" t="str">
        <f>_xlfn.XLOOKUP(Tabuľka9[[#This Row],[IČO]],Zlúčenie1[IČO],Zlúčenie1[cis_obce.okres_skratka])</f>
        <v>BB</v>
      </c>
    </row>
    <row r="5828" spans="1:10" hidden="1" x14ac:dyDescent="0.25">
      <c r="A5828" t="s">
        <v>7</v>
      </c>
      <c r="B5828" t="s">
        <v>58</v>
      </c>
      <c r="C5828" t="s">
        <v>16</v>
      </c>
      <c r="D5828"/>
      <c r="E5828" s="8"/>
      <c r="F5828"/>
      <c r="G5828">
        <f>SUM(Tabuľka9[[#This Row],[Predpokladané spotrebované množstvo 07-12/2022]]*Tabuľka9[[#This Row],[Cena MJ S  DPH]])</f>
        <v>0</v>
      </c>
      <c r="H5828" s="1">
        <v>161471</v>
      </c>
      <c r="I5828" t="str">
        <f>_xlfn.XLOOKUP(Tabuľka9[[#This Row],[IČO]],Zlúčenie1[IČO],Zlúčenie1[zariadenie_short])</f>
        <v xml:space="preserve">Soš SPŠJM </v>
      </c>
      <c r="J5828" t="str">
        <f>_xlfn.XLOOKUP(Tabuľka9[[#This Row],[IČO]],Zlúčenie1[IČO],Zlúčenie1[cis_obce.okres_skratka])</f>
        <v>BB</v>
      </c>
    </row>
    <row r="5829" spans="1:10" hidden="1" x14ac:dyDescent="0.25">
      <c r="A5829" t="s">
        <v>7</v>
      </c>
      <c r="B5829" t="s">
        <v>59</v>
      </c>
      <c r="C5829" t="s">
        <v>10</v>
      </c>
      <c r="D5829"/>
      <c r="E5829" s="8"/>
      <c r="F5829"/>
      <c r="G5829">
        <f>SUM(Tabuľka9[[#This Row],[Predpokladané spotrebované množstvo 07-12/2022]]*Tabuľka9[[#This Row],[Cena MJ S  DPH]])</f>
        <v>0</v>
      </c>
      <c r="H5829" s="1">
        <v>161471</v>
      </c>
      <c r="I5829" t="str">
        <f>_xlfn.XLOOKUP(Tabuľka9[[#This Row],[IČO]],Zlúčenie1[IČO],Zlúčenie1[zariadenie_short])</f>
        <v xml:space="preserve">Soš SPŠJM </v>
      </c>
      <c r="J5829" t="str">
        <f>_xlfn.XLOOKUP(Tabuľka9[[#This Row],[IČO]],Zlúčenie1[IČO],Zlúčenie1[cis_obce.okres_skratka])</f>
        <v>BB</v>
      </c>
    </row>
    <row r="5830" spans="1:10" hidden="1" x14ac:dyDescent="0.25">
      <c r="A5830" t="s">
        <v>7</v>
      </c>
      <c r="B5830" t="s">
        <v>60</v>
      </c>
      <c r="C5830" t="s">
        <v>10</v>
      </c>
      <c r="D5830"/>
      <c r="E5830" s="8"/>
      <c r="F5830"/>
      <c r="G5830">
        <f>SUM(Tabuľka9[[#This Row],[Predpokladané spotrebované množstvo 07-12/2022]]*Tabuľka9[[#This Row],[Cena MJ S  DPH]])</f>
        <v>0</v>
      </c>
      <c r="H5830" s="1">
        <v>161471</v>
      </c>
      <c r="I5830" t="str">
        <f>_xlfn.XLOOKUP(Tabuľka9[[#This Row],[IČO]],Zlúčenie1[IČO],Zlúčenie1[zariadenie_short])</f>
        <v xml:space="preserve">Soš SPŠJM </v>
      </c>
      <c r="J5830" t="str">
        <f>_xlfn.XLOOKUP(Tabuľka9[[#This Row],[IČO]],Zlúčenie1[IČO],Zlúčenie1[cis_obce.okres_skratka])</f>
        <v>BB</v>
      </c>
    </row>
    <row r="5831" spans="1:10" hidden="1" x14ac:dyDescent="0.25">
      <c r="A5831" t="s">
        <v>7</v>
      </c>
      <c r="B5831" t="s">
        <v>61</v>
      </c>
      <c r="C5831" t="s">
        <v>16</v>
      </c>
      <c r="D5831"/>
      <c r="E5831" s="8">
        <v>0.55000000000000004</v>
      </c>
      <c r="F5831">
        <v>35</v>
      </c>
      <c r="G5831">
        <f>SUM(Tabuľka9[[#This Row],[Predpokladané spotrebované množstvo 07-12/2022]]*Tabuľka9[[#This Row],[Cena MJ S  DPH]])</f>
        <v>19.25</v>
      </c>
      <c r="H5831" s="1">
        <v>161471</v>
      </c>
      <c r="I5831" t="str">
        <f>_xlfn.XLOOKUP(Tabuľka9[[#This Row],[IČO]],Zlúčenie1[IČO],Zlúčenie1[zariadenie_short])</f>
        <v xml:space="preserve">Soš SPŠJM </v>
      </c>
      <c r="J5831" t="str">
        <f>_xlfn.XLOOKUP(Tabuľka9[[#This Row],[IČO]],Zlúčenie1[IČO],Zlúčenie1[cis_obce.okres_skratka])</f>
        <v>BB</v>
      </c>
    </row>
    <row r="5832" spans="1:10" hidden="1" x14ac:dyDescent="0.25">
      <c r="A5832" t="s">
        <v>7</v>
      </c>
      <c r="B5832" t="s">
        <v>62</v>
      </c>
      <c r="C5832" t="s">
        <v>16</v>
      </c>
      <c r="D5832"/>
      <c r="E5832" s="8">
        <v>0.99</v>
      </c>
      <c r="F5832">
        <v>35</v>
      </c>
      <c r="G5832">
        <f>SUM(Tabuľka9[[#This Row],[Predpokladané spotrebované množstvo 07-12/2022]]*Tabuľka9[[#This Row],[Cena MJ S  DPH]])</f>
        <v>34.65</v>
      </c>
      <c r="H5832" s="1">
        <v>161471</v>
      </c>
      <c r="I5832" t="str">
        <f>_xlfn.XLOOKUP(Tabuľka9[[#This Row],[IČO]],Zlúčenie1[IČO],Zlúčenie1[zariadenie_short])</f>
        <v xml:space="preserve">Soš SPŠJM </v>
      </c>
      <c r="J5832" t="str">
        <f>_xlfn.XLOOKUP(Tabuľka9[[#This Row],[IČO]],Zlúčenie1[IČO],Zlúčenie1[cis_obce.okres_skratka])</f>
        <v>BB</v>
      </c>
    </row>
    <row r="5833" spans="1:10" hidden="1" x14ac:dyDescent="0.25">
      <c r="A5833" t="s">
        <v>7</v>
      </c>
      <c r="B5833" t="s">
        <v>63</v>
      </c>
      <c r="C5833" t="s">
        <v>16</v>
      </c>
      <c r="D5833"/>
      <c r="E5833" s="8">
        <v>1.29</v>
      </c>
      <c r="F5833">
        <v>35</v>
      </c>
      <c r="G5833">
        <f>SUM(Tabuľka9[[#This Row],[Predpokladané spotrebované množstvo 07-12/2022]]*Tabuľka9[[#This Row],[Cena MJ S  DPH]])</f>
        <v>45.15</v>
      </c>
      <c r="H5833" s="1">
        <v>161471</v>
      </c>
      <c r="I5833" t="str">
        <f>_xlfn.XLOOKUP(Tabuľka9[[#This Row],[IČO]],Zlúčenie1[IČO],Zlúčenie1[zariadenie_short])</f>
        <v xml:space="preserve">Soš SPŠJM </v>
      </c>
      <c r="J5833" t="str">
        <f>_xlfn.XLOOKUP(Tabuľka9[[#This Row],[IČO]],Zlúčenie1[IČO],Zlúčenie1[cis_obce.okres_skratka])</f>
        <v>BB</v>
      </c>
    </row>
    <row r="5834" spans="1:10" hidden="1" x14ac:dyDescent="0.25">
      <c r="A5834" t="s">
        <v>7</v>
      </c>
      <c r="B5834" t="s">
        <v>64</v>
      </c>
      <c r="C5834" t="s">
        <v>10</v>
      </c>
      <c r="D5834"/>
      <c r="E5834" s="8">
        <v>1.89</v>
      </c>
      <c r="F5834">
        <v>60</v>
      </c>
      <c r="G5834">
        <f>SUM(Tabuľka9[[#This Row],[Predpokladané spotrebované množstvo 07-12/2022]]*Tabuľka9[[#This Row],[Cena MJ S  DPH]])</f>
        <v>113.39999999999999</v>
      </c>
      <c r="H5834" s="1">
        <v>161471</v>
      </c>
      <c r="I5834" t="str">
        <f>_xlfn.XLOOKUP(Tabuľka9[[#This Row],[IČO]],Zlúčenie1[IČO],Zlúčenie1[zariadenie_short])</f>
        <v xml:space="preserve">Soš SPŠJM </v>
      </c>
      <c r="J5834" t="str">
        <f>_xlfn.XLOOKUP(Tabuľka9[[#This Row],[IČO]],Zlúčenie1[IČO],Zlúčenie1[cis_obce.okres_skratka])</f>
        <v>BB</v>
      </c>
    </row>
    <row r="5835" spans="1:10" hidden="1" x14ac:dyDescent="0.25">
      <c r="A5835" t="s">
        <v>7</v>
      </c>
      <c r="B5835" t="s">
        <v>65</v>
      </c>
      <c r="C5835" t="s">
        <v>10</v>
      </c>
      <c r="D5835"/>
      <c r="E5835" s="8"/>
      <c r="F5835"/>
      <c r="G5835">
        <f>SUM(Tabuľka9[[#This Row],[Predpokladané spotrebované množstvo 07-12/2022]]*Tabuľka9[[#This Row],[Cena MJ S  DPH]])</f>
        <v>0</v>
      </c>
      <c r="H5835" s="1">
        <v>161471</v>
      </c>
      <c r="I5835" t="str">
        <f>_xlfn.XLOOKUP(Tabuľka9[[#This Row],[IČO]],Zlúčenie1[IČO],Zlúčenie1[zariadenie_short])</f>
        <v xml:space="preserve">Soš SPŠJM </v>
      </c>
      <c r="J5835" t="str">
        <f>_xlfn.XLOOKUP(Tabuľka9[[#This Row],[IČO]],Zlúčenie1[IČO],Zlúčenie1[cis_obce.okres_skratka])</f>
        <v>BB</v>
      </c>
    </row>
    <row r="5836" spans="1:10" hidden="1" x14ac:dyDescent="0.25">
      <c r="A5836" t="s">
        <v>7</v>
      </c>
      <c r="B5836" t="s">
        <v>66</v>
      </c>
      <c r="C5836" t="s">
        <v>10</v>
      </c>
      <c r="D5836"/>
      <c r="E5836" s="8">
        <v>1</v>
      </c>
      <c r="F5836">
        <v>300</v>
      </c>
      <c r="G5836">
        <f>SUM(Tabuľka9[[#This Row],[Predpokladané spotrebované množstvo 07-12/2022]]*Tabuľka9[[#This Row],[Cena MJ S  DPH]])</f>
        <v>300</v>
      </c>
      <c r="H5836" s="1">
        <v>161471</v>
      </c>
      <c r="I5836" t="str">
        <f>_xlfn.XLOOKUP(Tabuľka9[[#This Row],[IČO]],Zlúčenie1[IČO],Zlúčenie1[zariadenie_short])</f>
        <v xml:space="preserve">Soš SPŠJM </v>
      </c>
      <c r="J5836" t="str">
        <f>_xlfn.XLOOKUP(Tabuľka9[[#This Row],[IČO]],Zlúčenie1[IČO],Zlúčenie1[cis_obce.okres_skratka])</f>
        <v>BB</v>
      </c>
    </row>
    <row r="5837" spans="1:10" hidden="1" x14ac:dyDescent="0.25">
      <c r="A5837" t="s">
        <v>7</v>
      </c>
      <c r="B5837" t="s">
        <v>67</v>
      </c>
      <c r="C5837" t="s">
        <v>10</v>
      </c>
      <c r="D5837"/>
      <c r="E5837" s="8"/>
      <c r="F5837"/>
      <c r="G5837">
        <f>SUM(Tabuľka9[[#This Row],[Predpokladané spotrebované množstvo 07-12/2022]]*Tabuľka9[[#This Row],[Cena MJ S  DPH]])</f>
        <v>0</v>
      </c>
      <c r="H5837" s="1">
        <v>161471</v>
      </c>
      <c r="I5837" t="str">
        <f>_xlfn.XLOOKUP(Tabuľka9[[#This Row],[IČO]],Zlúčenie1[IČO],Zlúčenie1[zariadenie_short])</f>
        <v xml:space="preserve">Soš SPŠJM </v>
      </c>
      <c r="J5837" t="str">
        <f>_xlfn.XLOOKUP(Tabuľka9[[#This Row],[IČO]],Zlúčenie1[IČO],Zlúčenie1[cis_obce.okres_skratka])</f>
        <v>BB</v>
      </c>
    </row>
    <row r="5838" spans="1:10" hidden="1" x14ac:dyDescent="0.25">
      <c r="A5838" t="s">
        <v>7</v>
      </c>
      <c r="B5838" t="s">
        <v>68</v>
      </c>
      <c r="C5838" t="s">
        <v>10</v>
      </c>
      <c r="D5838"/>
      <c r="E5838" s="8"/>
      <c r="F5838"/>
      <c r="G5838">
        <f>SUM(Tabuľka9[[#This Row],[Predpokladané spotrebované množstvo 07-12/2022]]*Tabuľka9[[#This Row],[Cena MJ S  DPH]])</f>
        <v>0</v>
      </c>
      <c r="H5838" s="1">
        <v>161471</v>
      </c>
      <c r="I5838" t="str">
        <f>_xlfn.XLOOKUP(Tabuľka9[[#This Row],[IČO]],Zlúčenie1[IČO],Zlúčenie1[zariadenie_short])</f>
        <v xml:space="preserve">Soš SPŠJM </v>
      </c>
      <c r="J5838" t="str">
        <f>_xlfn.XLOOKUP(Tabuľka9[[#This Row],[IČO]],Zlúčenie1[IČO],Zlúčenie1[cis_obce.okres_skratka])</f>
        <v>BB</v>
      </c>
    </row>
    <row r="5839" spans="1:10" hidden="1" x14ac:dyDescent="0.25">
      <c r="A5839" t="s">
        <v>7</v>
      </c>
      <c r="B5839" t="s">
        <v>69</v>
      </c>
      <c r="C5839" t="s">
        <v>10</v>
      </c>
      <c r="D5839"/>
      <c r="E5839" s="8"/>
      <c r="F5839"/>
      <c r="G5839">
        <f>SUM(Tabuľka9[[#This Row],[Predpokladané spotrebované množstvo 07-12/2022]]*Tabuľka9[[#This Row],[Cena MJ S  DPH]])</f>
        <v>0</v>
      </c>
      <c r="H5839" s="1">
        <v>161471</v>
      </c>
      <c r="I5839" t="str">
        <f>_xlfn.XLOOKUP(Tabuľka9[[#This Row],[IČO]],Zlúčenie1[IČO],Zlúčenie1[zariadenie_short])</f>
        <v xml:space="preserve">Soš SPŠJM </v>
      </c>
      <c r="J5839" t="str">
        <f>_xlfn.XLOOKUP(Tabuľka9[[#This Row],[IČO]],Zlúčenie1[IČO],Zlúčenie1[cis_obce.okres_skratka])</f>
        <v>BB</v>
      </c>
    </row>
    <row r="5840" spans="1:10" hidden="1" x14ac:dyDescent="0.25">
      <c r="A5840" t="s">
        <v>7</v>
      </c>
      <c r="B5840" t="s">
        <v>70</v>
      </c>
      <c r="C5840" t="s">
        <v>10</v>
      </c>
      <c r="D5840"/>
      <c r="E5840" s="8"/>
      <c r="F5840"/>
      <c r="G5840">
        <f>SUM(Tabuľka9[[#This Row],[Predpokladané spotrebované množstvo 07-12/2022]]*Tabuľka9[[#This Row],[Cena MJ S  DPH]])</f>
        <v>0</v>
      </c>
      <c r="H5840" s="1">
        <v>161471</v>
      </c>
      <c r="I5840" t="str">
        <f>_xlfn.XLOOKUP(Tabuľka9[[#This Row],[IČO]],Zlúčenie1[IČO],Zlúčenie1[zariadenie_short])</f>
        <v xml:space="preserve">Soš SPŠJM </v>
      </c>
      <c r="J5840" t="str">
        <f>_xlfn.XLOOKUP(Tabuľka9[[#This Row],[IČO]],Zlúčenie1[IČO],Zlúčenie1[cis_obce.okres_skratka])</f>
        <v>BB</v>
      </c>
    </row>
    <row r="5841" spans="1:10" hidden="1" x14ac:dyDescent="0.25">
      <c r="A5841" t="s">
        <v>7</v>
      </c>
      <c r="B5841" t="s">
        <v>71</v>
      </c>
      <c r="C5841" t="s">
        <v>10</v>
      </c>
      <c r="D5841"/>
      <c r="E5841" s="8">
        <v>0.33</v>
      </c>
      <c r="F5841">
        <v>1800</v>
      </c>
      <c r="G5841">
        <f>SUM(Tabuľka9[[#This Row],[Predpokladané spotrebované množstvo 07-12/2022]]*Tabuľka9[[#This Row],[Cena MJ S  DPH]])</f>
        <v>594</v>
      </c>
      <c r="H5841" s="1">
        <v>161471</v>
      </c>
      <c r="I5841" t="str">
        <f>_xlfn.XLOOKUP(Tabuľka9[[#This Row],[IČO]],Zlúčenie1[IČO],Zlúčenie1[zariadenie_short])</f>
        <v xml:space="preserve">Soš SPŠJM </v>
      </c>
      <c r="J5841" t="str">
        <f>_xlfn.XLOOKUP(Tabuľka9[[#This Row],[IČO]],Zlúčenie1[IČO],Zlúčenie1[cis_obce.okres_skratka])</f>
        <v>BB</v>
      </c>
    </row>
    <row r="5842" spans="1:10" hidden="1" x14ac:dyDescent="0.25">
      <c r="A5842" t="s">
        <v>7</v>
      </c>
      <c r="B5842" t="s">
        <v>72</v>
      </c>
      <c r="C5842" t="s">
        <v>10</v>
      </c>
      <c r="D5842"/>
      <c r="E5842" s="8">
        <v>0.3</v>
      </c>
      <c r="F5842">
        <v>5000</v>
      </c>
      <c r="G5842">
        <f>SUM(Tabuľka9[[#This Row],[Predpokladané spotrebované množstvo 07-12/2022]]*Tabuľka9[[#This Row],[Cena MJ S  DPH]])</f>
        <v>1500</v>
      </c>
      <c r="H5842" s="1">
        <v>161471</v>
      </c>
      <c r="I5842" t="str">
        <f>_xlfn.XLOOKUP(Tabuľka9[[#This Row],[IČO]],Zlúčenie1[IČO],Zlúčenie1[zariadenie_short])</f>
        <v xml:space="preserve">Soš SPŠJM </v>
      </c>
      <c r="J5842" t="str">
        <f>_xlfn.XLOOKUP(Tabuľka9[[#This Row],[IČO]],Zlúčenie1[IČO],Zlúčenie1[cis_obce.okres_skratka])</f>
        <v>BB</v>
      </c>
    </row>
    <row r="5843" spans="1:10" hidden="1" x14ac:dyDescent="0.25">
      <c r="A5843" t="s">
        <v>7</v>
      </c>
      <c r="B5843" t="s">
        <v>73</v>
      </c>
      <c r="C5843" t="s">
        <v>10</v>
      </c>
      <c r="D5843"/>
      <c r="E5843" s="8">
        <v>0.8</v>
      </c>
      <c r="F5843">
        <v>200</v>
      </c>
      <c r="G5843">
        <f>SUM(Tabuľka9[[#This Row],[Predpokladané spotrebované množstvo 07-12/2022]]*Tabuľka9[[#This Row],[Cena MJ S  DPH]])</f>
        <v>160</v>
      </c>
      <c r="H5843" s="1">
        <v>161471</v>
      </c>
      <c r="I5843" t="str">
        <f>_xlfn.XLOOKUP(Tabuľka9[[#This Row],[IČO]],Zlúčenie1[IČO],Zlúčenie1[zariadenie_short])</f>
        <v xml:space="preserve">Soš SPŠJM </v>
      </c>
      <c r="J5843" t="str">
        <f>_xlfn.XLOOKUP(Tabuľka9[[#This Row],[IČO]],Zlúčenie1[IČO],Zlúčenie1[cis_obce.okres_skratka])</f>
        <v>BB</v>
      </c>
    </row>
    <row r="5844" spans="1:10" hidden="1" x14ac:dyDescent="0.25">
      <c r="A5844" t="s">
        <v>7</v>
      </c>
      <c r="B5844" t="s">
        <v>74</v>
      </c>
      <c r="C5844" t="s">
        <v>10</v>
      </c>
      <c r="D5844"/>
      <c r="E5844" s="8"/>
      <c r="F5844"/>
      <c r="G5844">
        <f>SUM(Tabuľka9[[#This Row],[Predpokladané spotrebované množstvo 07-12/2022]]*Tabuľka9[[#This Row],[Cena MJ S  DPH]])</f>
        <v>0</v>
      </c>
      <c r="H5844" s="1">
        <v>161471</v>
      </c>
      <c r="I5844" t="str">
        <f>_xlfn.XLOOKUP(Tabuľka9[[#This Row],[IČO]],Zlúčenie1[IČO],Zlúčenie1[zariadenie_short])</f>
        <v xml:space="preserve">Soš SPŠJM </v>
      </c>
      <c r="J5844" t="str">
        <f>_xlfn.XLOOKUP(Tabuľka9[[#This Row],[IČO]],Zlúčenie1[IČO],Zlúčenie1[cis_obce.okres_skratka])</f>
        <v>BB</v>
      </c>
    </row>
    <row r="5845" spans="1:10" hidden="1" x14ac:dyDescent="0.25">
      <c r="A5845" t="s">
        <v>7</v>
      </c>
      <c r="B5845" t="s">
        <v>75</v>
      </c>
      <c r="C5845" t="s">
        <v>10</v>
      </c>
      <c r="D5845"/>
      <c r="E5845" s="8"/>
      <c r="F5845"/>
      <c r="G5845">
        <f>SUM(Tabuľka9[[#This Row],[Predpokladané spotrebované množstvo 07-12/2022]]*Tabuľka9[[#This Row],[Cena MJ S  DPH]])</f>
        <v>0</v>
      </c>
      <c r="H5845" s="1">
        <v>161471</v>
      </c>
      <c r="I5845" t="str">
        <f>_xlfn.XLOOKUP(Tabuľka9[[#This Row],[IČO]],Zlúčenie1[IČO],Zlúčenie1[zariadenie_short])</f>
        <v xml:space="preserve">Soš SPŠJM </v>
      </c>
      <c r="J5845" t="str">
        <f>_xlfn.XLOOKUP(Tabuľka9[[#This Row],[IČO]],Zlúčenie1[IČO],Zlúčenie1[cis_obce.okres_skratka])</f>
        <v>BB</v>
      </c>
    </row>
    <row r="5846" spans="1:10" hidden="1" x14ac:dyDescent="0.25">
      <c r="A5846" t="s">
        <v>7</v>
      </c>
      <c r="B5846" t="s">
        <v>76</v>
      </c>
      <c r="C5846" t="s">
        <v>10</v>
      </c>
      <c r="D5846"/>
      <c r="E5846" s="8"/>
      <c r="F5846"/>
      <c r="G5846">
        <f>SUM(Tabuľka9[[#This Row],[Predpokladané spotrebované množstvo 07-12/2022]]*Tabuľka9[[#This Row],[Cena MJ S  DPH]])</f>
        <v>0</v>
      </c>
      <c r="H5846" s="1">
        <v>161471</v>
      </c>
      <c r="I5846" t="str">
        <f>_xlfn.XLOOKUP(Tabuľka9[[#This Row],[IČO]],Zlúčenie1[IČO],Zlúčenie1[zariadenie_short])</f>
        <v xml:space="preserve">Soš SPŠJM </v>
      </c>
      <c r="J5846" t="str">
        <f>_xlfn.XLOOKUP(Tabuľka9[[#This Row],[IČO]],Zlúčenie1[IČO],Zlúčenie1[cis_obce.okres_skratka])</f>
        <v>BB</v>
      </c>
    </row>
    <row r="5847" spans="1:10" hidden="1" x14ac:dyDescent="0.25">
      <c r="A5847" t="s">
        <v>7</v>
      </c>
      <c r="B5847" t="s">
        <v>77</v>
      </c>
      <c r="C5847" t="s">
        <v>10</v>
      </c>
      <c r="D5847"/>
      <c r="E5847" s="8"/>
      <c r="F5847"/>
      <c r="G5847">
        <f>SUM(Tabuľka9[[#This Row],[Predpokladané spotrebované množstvo 07-12/2022]]*Tabuľka9[[#This Row],[Cena MJ S  DPH]])</f>
        <v>0</v>
      </c>
      <c r="H5847" s="1">
        <v>161471</v>
      </c>
      <c r="I5847" t="str">
        <f>_xlfn.XLOOKUP(Tabuľka9[[#This Row],[IČO]],Zlúčenie1[IČO],Zlúčenie1[zariadenie_short])</f>
        <v xml:space="preserve">Soš SPŠJM </v>
      </c>
      <c r="J5847" t="str">
        <f>_xlfn.XLOOKUP(Tabuľka9[[#This Row],[IČO]],Zlúčenie1[IČO],Zlúčenie1[cis_obce.okres_skratka])</f>
        <v>BB</v>
      </c>
    </row>
    <row r="5848" spans="1:10" hidden="1" x14ac:dyDescent="0.25">
      <c r="A5848" t="s">
        <v>78</v>
      </c>
      <c r="B5848" t="s">
        <v>79</v>
      </c>
      <c r="C5848" t="s">
        <v>16</v>
      </c>
      <c r="D5848"/>
      <c r="E5848" s="8"/>
      <c r="F5848"/>
      <c r="G5848">
        <f>SUM(Tabuľka9[[#This Row],[Predpokladané spotrebované množstvo 07-12/2022]]*Tabuľka9[[#This Row],[Cena MJ S  DPH]])</f>
        <v>0</v>
      </c>
      <c r="H5848" s="1">
        <v>161471</v>
      </c>
      <c r="I5848" t="str">
        <f>_xlfn.XLOOKUP(Tabuľka9[[#This Row],[IČO]],Zlúčenie1[IČO],Zlúčenie1[zariadenie_short])</f>
        <v xml:space="preserve">Soš SPŠJM </v>
      </c>
      <c r="J5848" t="str">
        <f>_xlfn.XLOOKUP(Tabuľka9[[#This Row],[IČO]],Zlúčenie1[IČO],Zlúčenie1[cis_obce.okres_skratka])</f>
        <v>BB</v>
      </c>
    </row>
    <row r="5849" spans="1:10" hidden="1" x14ac:dyDescent="0.25">
      <c r="A5849" t="s">
        <v>78</v>
      </c>
      <c r="B5849" t="s">
        <v>80</v>
      </c>
      <c r="C5849" t="s">
        <v>16</v>
      </c>
      <c r="D5849"/>
      <c r="E5849" s="8">
        <v>0.115</v>
      </c>
      <c r="F5849">
        <v>6000</v>
      </c>
      <c r="G5849">
        <f>SUM(Tabuľka9[[#This Row],[Predpokladané spotrebované množstvo 07-12/2022]]*Tabuľka9[[#This Row],[Cena MJ S  DPH]])</f>
        <v>690</v>
      </c>
      <c r="H5849" s="1">
        <v>161471</v>
      </c>
      <c r="I5849" t="str">
        <f>_xlfn.XLOOKUP(Tabuľka9[[#This Row],[IČO]],Zlúčenie1[IČO],Zlúčenie1[zariadenie_short])</f>
        <v xml:space="preserve">Soš SPŠJM </v>
      </c>
      <c r="J5849" t="str">
        <f>_xlfn.XLOOKUP(Tabuľka9[[#This Row],[IČO]],Zlúčenie1[IČO],Zlúčenie1[cis_obce.okres_skratka])</f>
        <v>BB</v>
      </c>
    </row>
    <row r="5850" spans="1:10" x14ac:dyDescent="0.25">
      <c r="A5850" s="9" t="s">
        <v>81</v>
      </c>
      <c r="B5850" s="9" t="s">
        <v>82</v>
      </c>
      <c r="C5850" s="9" t="s">
        <v>10</v>
      </c>
      <c r="F5850" s="9">
        <v>700</v>
      </c>
      <c r="G5850" s="9">
        <f>SUM(Tabuľka9[[#This Row],[Predpokladané spotrebované množstvo 07-12/2022]]*Tabuľka9[[#This Row],[Cena MJ S  DPH]])</f>
        <v>0</v>
      </c>
      <c r="H5850" s="12">
        <v>161471</v>
      </c>
      <c r="I5850" s="9" t="str">
        <f>_xlfn.XLOOKUP(Tabuľka9[[#This Row],[IČO]],Zlúčenie1[IČO],Zlúčenie1[zariadenie_short])</f>
        <v xml:space="preserve">Soš SPŠJM </v>
      </c>
      <c r="J5850" s="9" t="str">
        <f>_xlfn.XLOOKUP(Tabuľka9[[#This Row],[IČO]],Zlúčenie1[IČO],Zlúčenie1[cis_obce.okres_skratka])</f>
        <v>BB</v>
      </c>
    </row>
    <row r="5851" spans="1:10" x14ac:dyDescent="0.25">
      <c r="A5851" s="9" t="s">
        <v>81</v>
      </c>
      <c r="B5851" s="9" t="s">
        <v>83</v>
      </c>
      <c r="C5851" s="9" t="s">
        <v>10</v>
      </c>
      <c r="F5851" s="9">
        <v>650</v>
      </c>
      <c r="G5851" s="9">
        <f>SUM(Tabuľka9[[#This Row],[Predpokladané spotrebované množstvo 07-12/2022]]*Tabuľka9[[#This Row],[Cena MJ S  DPH]])</f>
        <v>0</v>
      </c>
      <c r="H5851" s="12">
        <v>161471</v>
      </c>
      <c r="I5851" s="9" t="str">
        <f>_xlfn.XLOOKUP(Tabuľka9[[#This Row],[IČO]],Zlúčenie1[IČO],Zlúčenie1[zariadenie_short])</f>
        <v xml:space="preserve">Soš SPŠJM </v>
      </c>
      <c r="J5851" s="9" t="str">
        <f>_xlfn.XLOOKUP(Tabuľka9[[#This Row],[IČO]],Zlúčenie1[IČO],Zlúčenie1[cis_obce.okres_skratka])</f>
        <v>BB</v>
      </c>
    </row>
    <row r="5852" spans="1:10" x14ac:dyDescent="0.25">
      <c r="A5852" s="9" t="s">
        <v>81</v>
      </c>
      <c r="B5852" s="9" t="s">
        <v>84</v>
      </c>
      <c r="C5852" s="9" t="s">
        <v>10</v>
      </c>
      <c r="F5852" s="9">
        <v>40</v>
      </c>
      <c r="G5852" s="9">
        <f>SUM(Tabuľka9[[#This Row],[Predpokladané spotrebované množstvo 07-12/2022]]*Tabuľka9[[#This Row],[Cena MJ S  DPH]])</f>
        <v>0</v>
      </c>
      <c r="H5852" s="12">
        <v>161471</v>
      </c>
      <c r="I5852" s="9" t="str">
        <f>_xlfn.XLOOKUP(Tabuľka9[[#This Row],[IČO]],Zlúčenie1[IČO],Zlúčenie1[zariadenie_short])</f>
        <v xml:space="preserve">Soš SPŠJM </v>
      </c>
      <c r="J5852" s="9" t="str">
        <f>_xlfn.XLOOKUP(Tabuľka9[[#This Row],[IČO]],Zlúčenie1[IČO],Zlúčenie1[cis_obce.okres_skratka])</f>
        <v>BB</v>
      </c>
    </row>
    <row r="5853" spans="1:10" x14ac:dyDescent="0.25">
      <c r="A5853" s="9" t="s">
        <v>81</v>
      </c>
      <c r="B5853" s="9" t="s">
        <v>85</v>
      </c>
      <c r="C5853" s="9" t="s">
        <v>10</v>
      </c>
      <c r="F5853" s="9">
        <v>300</v>
      </c>
      <c r="G5853" s="9">
        <f>SUM(Tabuľka9[[#This Row],[Predpokladané spotrebované množstvo 07-12/2022]]*Tabuľka9[[#This Row],[Cena MJ S  DPH]])</f>
        <v>0</v>
      </c>
      <c r="H5853" s="12">
        <v>161471</v>
      </c>
      <c r="I5853" s="9" t="str">
        <f>_xlfn.XLOOKUP(Tabuľka9[[#This Row],[IČO]],Zlúčenie1[IČO],Zlúčenie1[zariadenie_short])</f>
        <v xml:space="preserve">Soš SPŠJM </v>
      </c>
      <c r="J5853" s="9" t="str">
        <f>_xlfn.XLOOKUP(Tabuľka9[[#This Row],[IČO]],Zlúčenie1[IČO],Zlúčenie1[cis_obce.okres_skratka])</f>
        <v>BB</v>
      </c>
    </row>
    <row r="5854" spans="1:10" hidden="1" x14ac:dyDescent="0.25">
      <c r="A5854" t="s">
        <v>81</v>
      </c>
      <c r="B5854" t="s">
        <v>86</v>
      </c>
      <c r="C5854" t="s">
        <v>10</v>
      </c>
      <c r="D5854"/>
      <c r="E5854" s="8"/>
      <c r="F5854"/>
      <c r="G5854">
        <f>SUM(Tabuľka9[[#This Row],[Predpokladané spotrebované množstvo 07-12/2022]]*Tabuľka9[[#This Row],[Cena MJ S  DPH]])</f>
        <v>0</v>
      </c>
      <c r="H5854" s="1">
        <v>161471</v>
      </c>
      <c r="I5854" t="str">
        <f>_xlfn.XLOOKUP(Tabuľka9[[#This Row],[IČO]],Zlúčenie1[IČO],Zlúčenie1[zariadenie_short])</f>
        <v xml:space="preserve">Soš SPŠJM </v>
      </c>
      <c r="J5854" t="str">
        <f>_xlfn.XLOOKUP(Tabuľka9[[#This Row],[IČO]],Zlúčenie1[IČO],Zlúčenie1[cis_obce.okres_skratka])</f>
        <v>BB</v>
      </c>
    </row>
    <row r="5855" spans="1:10" hidden="1" x14ac:dyDescent="0.25">
      <c r="A5855" t="s">
        <v>81</v>
      </c>
      <c r="B5855" t="s">
        <v>87</v>
      </c>
      <c r="C5855" t="s">
        <v>10</v>
      </c>
      <c r="D5855"/>
      <c r="E5855" s="8"/>
      <c r="F5855"/>
      <c r="G5855">
        <f>SUM(Tabuľka9[[#This Row],[Predpokladané spotrebované množstvo 07-12/2022]]*Tabuľka9[[#This Row],[Cena MJ S  DPH]])</f>
        <v>0</v>
      </c>
      <c r="H5855" s="1">
        <v>161471</v>
      </c>
      <c r="I5855" t="str">
        <f>_xlfn.XLOOKUP(Tabuľka9[[#This Row],[IČO]],Zlúčenie1[IČO],Zlúčenie1[zariadenie_short])</f>
        <v xml:space="preserve">Soš SPŠJM </v>
      </c>
      <c r="J5855" t="str">
        <f>_xlfn.XLOOKUP(Tabuľka9[[#This Row],[IČO]],Zlúčenie1[IČO],Zlúčenie1[cis_obce.okres_skratka])</f>
        <v>BB</v>
      </c>
    </row>
    <row r="5856" spans="1:10" hidden="1" x14ac:dyDescent="0.25">
      <c r="A5856" t="s">
        <v>81</v>
      </c>
      <c r="B5856" t="s">
        <v>88</v>
      </c>
      <c r="C5856" t="s">
        <v>10</v>
      </c>
      <c r="D5856"/>
      <c r="E5856" s="8"/>
      <c r="F5856"/>
      <c r="G5856">
        <f>SUM(Tabuľka9[[#This Row],[Predpokladané spotrebované množstvo 07-12/2022]]*Tabuľka9[[#This Row],[Cena MJ S  DPH]])</f>
        <v>0</v>
      </c>
      <c r="H5856" s="1">
        <v>161471</v>
      </c>
      <c r="I5856" t="str">
        <f>_xlfn.XLOOKUP(Tabuľka9[[#This Row],[IČO]],Zlúčenie1[IČO],Zlúčenie1[zariadenie_short])</f>
        <v xml:space="preserve">Soš SPŠJM </v>
      </c>
      <c r="J5856" t="str">
        <f>_xlfn.XLOOKUP(Tabuľka9[[#This Row],[IČO]],Zlúčenie1[IČO],Zlúčenie1[cis_obce.okres_skratka])</f>
        <v>BB</v>
      </c>
    </row>
    <row r="5857" spans="1:10" hidden="1" x14ac:dyDescent="0.25">
      <c r="A5857" t="s">
        <v>81</v>
      </c>
      <c r="B5857" t="s">
        <v>89</v>
      </c>
      <c r="C5857" t="s">
        <v>10</v>
      </c>
      <c r="D5857"/>
      <c r="E5857" s="8"/>
      <c r="F5857"/>
      <c r="G5857">
        <f>SUM(Tabuľka9[[#This Row],[Predpokladané spotrebované množstvo 07-12/2022]]*Tabuľka9[[#This Row],[Cena MJ S  DPH]])</f>
        <v>0</v>
      </c>
      <c r="H5857" s="1">
        <v>161471</v>
      </c>
      <c r="I5857" t="str">
        <f>_xlfn.XLOOKUP(Tabuľka9[[#This Row],[IČO]],Zlúčenie1[IČO],Zlúčenie1[zariadenie_short])</f>
        <v xml:space="preserve">Soš SPŠJM </v>
      </c>
      <c r="J5857" t="str">
        <f>_xlfn.XLOOKUP(Tabuľka9[[#This Row],[IČO]],Zlúčenie1[IČO],Zlúčenie1[cis_obce.okres_skratka])</f>
        <v>BB</v>
      </c>
    </row>
    <row r="5858" spans="1:10" hidden="1" x14ac:dyDescent="0.25">
      <c r="A5858" t="s">
        <v>90</v>
      </c>
      <c r="B5858" t="s">
        <v>91</v>
      </c>
      <c r="C5858" t="s">
        <v>10</v>
      </c>
      <c r="D5858"/>
      <c r="E5858" s="8"/>
      <c r="F5858"/>
      <c r="G5858">
        <f>SUM(Tabuľka9[[#This Row],[Predpokladané spotrebované množstvo 07-12/2022]]*Tabuľka9[[#This Row],[Cena MJ S  DPH]])</f>
        <v>0</v>
      </c>
      <c r="H5858" s="1">
        <v>161471</v>
      </c>
      <c r="I5858" t="str">
        <f>_xlfn.XLOOKUP(Tabuľka9[[#This Row],[IČO]],Zlúčenie1[IČO],Zlúčenie1[zariadenie_short])</f>
        <v xml:space="preserve">Soš SPŠJM </v>
      </c>
      <c r="J5858" t="str">
        <f>_xlfn.XLOOKUP(Tabuľka9[[#This Row],[IČO]],Zlúčenie1[IČO],Zlúčenie1[cis_obce.okres_skratka])</f>
        <v>BB</v>
      </c>
    </row>
    <row r="5859" spans="1:10" hidden="1" x14ac:dyDescent="0.25">
      <c r="A5859" t="s">
        <v>92</v>
      </c>
      <c r="B5859" t="s">
        <v>93</v>
      </c>
      <c r="C5859" t="s">
        <v>10</v>
      </c>
      <c r="D5859"/>
      <c r="E5859" s="8"/>
      <c r="F5859"/>
      <c r="G5859">
        <f>SUM(Tabuľka9[[#This Row],[Predpokladané spotrebované množstvo 07-12/2022]]*Tabuľka9[[#This Row],[Cena MJ S  DPH]])</f>
        <v>0</v>
      </c>
      <c r="H5859" s="1">
        <v>161471</v>
      </c>
      <c r="I5859" t="str">
        <f>_xlfn.XLOOKUP(Tabuľka9[[#This Row],[IČO]],Zlúčenie1[IČO],Zlúčenie1[zariadenie_short])</f>
        <v xml:space="preserve">Soš SPŠJM </v>
      </c>
      <c r="J5859" t="str">
        <f>_xlfn.XLOOKUP(Tabuľka9[[#This Row],[IČO]],Zlúčenie1[IČO],Zlúčenie1[cis_obce.okres_skratka])</f>
        <v>BB</v>
      </c>
    </row>
    <row r="5860" spans="1:10" hidden="1" x14ac:dyDescent="0.25">
      <c r="A5860" t="s">
        <v>92</v>
      </c>
      <c r="B5860" t="s">
        <v>94</v>
      </c>
      <c r="C5860" t="s">
        <v>10</v>
      </c>
      <c r="D5860"/>
      <c r="E5860" s="8">
        <v>2.2200000000000002</v>
      </c>
      <c r="F5860">
        <v>80</v>
      </c>
      <c r="G5860">
        <f>SUM(Tabuľka9[[#This Row],[Predpokladané spotrebované množstvo 07-12/2022]]*Tabuľka9[[#This Row],[Cena MJ S  DPH]])</f>
        <v>177.60000000000002</v>
      </c>
      <c r="H5860" s="1">
        <v>161471</v>
      </c>
      <c r="I5860" t="str">
        <f>_xlfn.XLOOKUP(Tabuľka9[[#This Row],[IČO]],Zlúčenie1[IČO],Zlúčenie1[zariadenie_short])</f>
        <v xml:space="preserve">Soš SPŠJM </v>
      </c>
      <c r="J5860" t="str">
        <f>_xlfn.XLOOKUP(Tabuľka9[[#This Row],[IČO]],Zlúčenie1[IČO],Zlúčenie1[cis_obce.okres_skratka])</f>
        <v>BB</v>
      </c>
    </row>
    <row r="5861" spans="1:10" hidden="1" x14ac:dyDescent="0.25">
      <c r="A5861" t="s">
        <v>92</v>
      </c>
      <c r="B5861" t="s">
        <v>95</v>
      </c>
      <c r="C5861" t="s">
        <v>10</v>
      </c>
      <c r="D5861"/>
      <c r="E5861" s="8"/>
      <c r="F5861"/>
      <c r="G5861">
        <f>SUM(Tabuľka9[[#This Row],[Predpokladané spotrebované množstvo 07-12/2022]]*Tabuľka9[[#This Row],[Cena MJ S  DPH]])</f>
        <v>0</v>
      </c>
      <c r="H5861" s="1">
        <v>161471</v>
      </c>
      <c r="I5861" t="str">
        <f>_xlfn.XLOOKUP(Tabuľka9[[#This Row],[IČO]],Zlúčenie1[IČO],Zlúčenie1[zariadenie_short])</f>
        <v xml:space="preserve">Soš SPŠJM </v>
      </c>
      <c r="J5861" t="str">
        <f>_xlfn.XLOOKUP(Tabuľka9[[#This Row],[IČO]],Zlúčenie1[IČO],Zlúčenie1[cis_obce.okres_skratka])</f>
        <v>BB</v>
      </c>
    </row>
    <row r="5862" spans="1:10" hidden="1" x14ac:dyDescent="0.25">
      <c r="A5862" t="s">
        <v>92</v>
      </c>
      <c r="B5862" t="s">
        <v>96</v>
      </c>
      <c r="C5862" t="s">
        <v>10</v>
      </c>
      <c r="D5862"/>
      <c r="E5862" s="8"/>
      <c r="F5862"/>
      <c r="G5862">
        <f>SUM(Tabuľka9[[#This Row],[Predpokladané spotrebované množstvo 07-12/2022]]*Tabuľka9[[#This Row],[Cena MJ S  DPH]])</f>
        <v>0</v>
      </c>
      <c r="H5862" s="1">
        <v>161471</v>
      </c>
      <c r="I5862" t="str">
        <f>_xlfn.XLOOKUP(Tabuľka9[[#This Row],[IČO]],Zlúčenie1[IČO],Zlúčenie1[zariadenie_short])</f>
        <v xml:space="preserve">Soš SPŠJM </v>
      </c>
      <c r="J5862" t="str">
        <f>_xlfn.XLOOKUP(Tabuľka9[[#This Row],[IČO]],Zlúčenie1[IČO],Zlúčenie1[cis_obce.okres_skratka])</f>
        <v>BB</v>
      </c>
    </row>
    <row r="5863" spans="1:10" hidden="1" x14ac:dyDescent="0.25">
      <c r="A5863" t="s">
        <v>92</v>
      </c>
      <c r="B5863" t="s">
        <v>97</v>
      </c>
      <c r="C5863" t="s">
        <v>10</v>
      </c>
      <c r="D5863"/>
      <c r="E5863" s="8">
        <v>0.64400000000000002</v>
      </c>
      <c r="F5863">
        <v>6000</v>
      </c>
      <c r="G5863">
        <f>SUM(Tabuľka9[[#This Row],[Predpokladané spotrebované množstvo 07-12/2022]]*Tabuľka9[[#This Row],[Cena MJ S  DPH]])</f>
        <v>3864</v>
      </c>
      <c r="H5863" s="1">
        <v>161471</v>
      </c>
      <c r="I5863" t="str">
        <f>_xlfn.XLOOKUP(Tabuľka9[[#This Row],[IČO]],Zlúčenie1[IČO],Zlúčenie1[zariadenie_short])</f>
        <v xml:space="preserve">Soš SPŠJM </v>
      </c>
      <c r="J5863" t="str">
        <f>_xlfn.XLOOKUP(Tabuľka9[[#This Row],[IČO]],Zlúčenie1[IČO],Zlúčenie1[cis_obce.okres_skratka])</f>
        <v>BB</v>
      </c>
    </row>
    <row r="5864" spans="1:10" hidden="1" x14ac:dyDescent="0.25">
      <c r="A5864" t="s">
        <v>92</v>
      </c>
      <c r="B5864" t="s">
        <v>98</v>
      </c>
      <c r="C5864" t="s">
        <v>10</v>
      </c>
      <c r="D5864"/>
      <c r="E5864" s="8"/>
      <c r="F5864"/>
      <c r="G5864">
        <f>SUM(Tabuľka9[[#This Row],[Predpokladané spotrebované množstvo 07-12/2022]]*Tabuľka9[[#This Row],[Cena MJ S  DPH]])</f>
        <v>0</v>
      </c>
      <c r="H5864" s="1">
        <v>161471</v>
      </c>
      <c r="I5864" t="str">
        <f>_xlfn.XLOOKUP(Tabuľka9[[#This Row],[IČO]],Zlúčenie1[IČO],Zlúčenie1[zariadenie_short])</f>
        <v xml:space="preserve">Soš SPŠJM </v>
      </c>
      <c r="J5864" t="str">
        <f>_xlfn.XLOOKUP(Tabuľka9[[#This Row],[IČO]],Zlúčenie1[IČO],Zlúčenie1[cis_obce.okres_skratka])</f>
        <v>BB</v>
      </c>
    </row>
    <row r="5865" spans="1:10" hidden="1" x14ac:dyDescent="0.25">
      <c r="A5865" t="s">
        <v>92</v>
      </c>
      <c r="B5865" t="s">
        <v>99</v>
      </c>
      <c r="C5865" t="s">
        <v>45</v>
      </c>
      <c r="D5865"/>
      <c r="E5865" s="8"/>
      <c r="F5865"/>
      <c r="G5865">
        <f>SUM(Tabuľka9[[#This Row],[Predpokladané spotrebované množstvo 07-12/2022]]*Tabuľka9[[#This Row],[Cena MJ S  DPH]])</f>
        <v>0</v>
      </c>
      <c r="H5865" s="1">
        <v>161471</v>
      </c>
      <c r="I5865" t="str">
        <f>_xlfn.XLOOKUP(Tabuľka9[[#This Row],[IČO]],Zlúčenie1[IČO],Zlúčenie1[zariadenie_short])</f>
        <v xml:space="preserve">Soš SPŠJM </v>
      </c>
      <c r="J5865" t="str">
        <f>_xlfn.XLOOKUP(Tabuľka9[[#This Row],[IČO]],Zlúčenie1[IČO],Zlúčenie1[cis_obce.okres_skratka])</f>
        <v>BB</v>
      </c>
    </row>
    <row r="5866" spans="1:10" hidden="1" x14ac:dyDescent="0.25">
      <c r="A5866" t="s">
        <v>92</v>
      </c>
      <c r="B5866" t="s">
        <v>100</v>
      </c>
      <c r="C5866" t="s">
        <v>10</v>
      </c>
      <c r="D5866"/>
      <c r="E5866" s="8"/>
      <c r="F5866"/>
      <c r="G5866">
        <f>SUM(Tabuľka9[[#This Row],[Predpokladané spotrebované množstvo 07-12/2022]]*Tabuľka9[[#This Row],[Cena MJ S  DPH]])</f>
        <v>0</v>
      </c>
      <c r="H5866" s="1">
        <v>161471</v>
      </c>
      <c r="I5866" t="str">
        <f>_xlfn.XLOOKUP(Tabuľka9[[#This Row],[IČO]],Zlúčenie1[IČO],Zlúčenie1[zariadenie_short])</f>
        <v xml:space="preserve">Soš SPŠJM </v>
      </c>
      <c r="J5866" t="str">
        <f>_xlfn.XLOOKUP(Tabuľka9[[#This Row],[IČO]],Zlúčenie1[IČO],Zlúčenie1[cis_obce.okres_skratka])</f>
        <v>BB</v>
      </c>
    </row>
    <row r="5867" spans="1:10" hidden="1" x14ac:dyDescent="0.25">
      <c r="A5867" t="s">
        <v>92</v>
      </c>
      <c r="B5867" t="s">
        <v>101</v>
      </c>
      <c r="C5867" t="s">
        <v>45</v>
      </c>
      <c r="D5867"/>
      <c r="E5867" s="8">
        <v>3.92</v>
      </c>
      <c r="F5867">
        <v>3000</v>
      </c>
      <c r="G5867">
        <f>SUM(Tabuľka9[[#This Row],[Predpokladané spotrebované množstvo 07-12/2022]]*Tabuľka9[[#This Row],[Cena MJ S  DPH]])</f>
        <v>11760</v>
      </c>
      <c r="H5867" s="1">
        <v>161471</v>
      </c>
      <c r="I5867" t="str">
        <f>_xlfn.XLOOKUP(Tabuľka9[[#This Row],[IČO]],Zlúčenie1[IČO],Zlúčenie1[zariadenie_short])</f>
        <v xml:space="preserve">Soš SPŠJM </v>
      </c>
      <c r="J5867" t="str">
        <f>_xlfn.XLOOKUP(Tabuľka9[[#This Row],[IČO]],Zlúčenie1[IČO],Zlúčenie1[cis_obce.okres_skratka])</f>
        <v>BB</v>
      </c>
    </row>
    <row r="5868" spans="1:10" hidden="1" x14ac:dyDescent="0.25">
      <c r="A5868" t="s">
        <v>92</v>
      </c>
      <c r="B5868" t="s">
        <v>102</v>
      </c>
      <c r="C5868" t="s">
        <v>10</v>
      </c>
      <c r="D5868"/>
      <c r="E5868" s="8"/>
      <c r="F5868"/>
      <c r="G5868">
        <f>SUM(Tabuľka9[[#This Row],[Predpokladané spotrebované množstvo 07-12/2022]]*Tabuľka9[[#This Row],[Cena MJ S  DPH]])</f>
        <v>0</v>
      </c>
      <c r="H5868" s="1">
        <v>161471</v>
      </c>
      <c r="I5868" t="str">
        <f>_xlfn.XLOOKUP(Tabuľka9[[#This Row],[IČO]],Zlúčenie1[IČO],Zlúčenie1[zariadenie_short])</f>
        <v xml:space="preserve">Soš SPŠJM </v>
      </c>
      <c r="J5868" t="str">
        <f>_xlfn.XLOOKUP(Tabuľka9[[#This Row],[IČO]],Zlúčenie1[IČO],Zlúčenie1[cis_obce.okres_skratka])</f>
        <v>BB</v>
      </c>
    </row>
    <row r="5869" spans="1:10" hidden="1" x14ac:dyDescent="0.25">
      <c r="A5869" t="s">
        <v>92</v>
      </c>
      <c r="B5869" t="s">
        <v>103</v>
      </c>
      <c r="C5869" t="s">
        <v>10</v>
      </c>
      <c r="D5869"/>
      <c r="E5869" s="8"/>
      <c r="F5869"/>
      <c r="G5869">
        <f>SUM(Tabuľka9[[#This Row],[Predpokladané spotrebované množstvo 07-12/2022]]*Tabuľka9[[#This Row],[Cena MJ S  DPH]])</f>
        <v>0</v>
      </c>
      <c r="H5869" s="1">
        <v>161471</v>
      </c>
      <c r="I5869" t="str">
        <f>_xlfn.XLOOKUP(Tabuľka9[[#This Row],[IČO]],Zlúčenie1[IČO],Zlúčenie1[zariadenie_short])</f>
        <v xml:space="preserve">Soš SPŠJM </v>
      </c>
      <c r="J5869" t="str">
        <f>_xlfn.XLOOKUP(Tabuľka9[[#This Row],[IČO]],Zlúčenie1[IČO],Zlúčenie1[cis_obce.okres_skratka])</f>
        <v>BB</v>
      </c>
    </row>
    <row r="5870" spans="1:10" hidden="1" x14ac:dyDescent="0.25">
      <c r="A5870" t="s">
        <v>90</v>
      </c>
      <c r="B5870" t="s">
        <v>104</v>
      </c>
      <c r="C5870" t="s">
        <v>45</v>
      </c>
      <c r="D5870"/>
      <c r="E5870" s="8">
        <v>0.78200000000000003</v>
      </c>
      <c r="F5870">
        <v>1000</v>
      </c>
      <c r="G5870">
        <f>SUM(Tabuľka9[[#This Row],[Predpokladané spotrebované množstvo 07-12/2022]]*Tabuľka9[[#This Row],[Cena MJ S  DPH]])</f>
        <v>782</v>
      </c>
      <c r="H5870" s="1">
        <v>161471</v>
      </c>
      <c r="I5870" t="str">
        <f>_xlfn.XLOOKUP(Tabuľka9[[#This Row],[IČO]],Zlúčenie1[IČO],Zlúčenie1[zariadenie_short])</f>
        <v xml:space="preserve">Soš SPŠJM </v>
      </c>
      <c r="J5870" t="str">
        <f>_xlfn.XLOOKUP(Tabuľka9[[#This Row],[IČO]],Zlúčenie1[IČO],Zlúčenie1[cis_obce.okres_skratka])</f>
        <v>BB</v>
      </c>
    </row>
    <row r="5871" spans="1:10" hidden="1" x14ac:dyDescent="0.25">
      <c r="A5871" t="s">
        <v>92</v>
      </c>
      <c r="B5871" t="s">
        <v>105</v>
      </c>
      <c r="C5871" t="s">
        <v>10</v>
      </c>
      <c r="D5871"/>
      <c r="E5871" s="8"/>
      <c r="F5871"/>
      <c r="G5871">
        <f>SUM(Tabuľka9[[#This Row],[Predpokladané spotrebované množstvo 07-12/2022]]*Tabuľka9[[#This Row],[Cena MJ S  DPH]])</f>
        <v>0</v>
      </c>
      <c r="H5871" s="1">
        <v>161471</v>
      </c>
      <c r="I5871" t="str">
        <f>_xlfn.XLOOKUP(Tabuľka9[[#This Row],[IČO]],Zlúčenie1[IČO],Zlúčenie1[zariadenie_short])</f>
        <v xml:space="preserve">Soš SPŠJM </v>
      </c>
      <c r="J5871" t="str">
        <f>_xlfn.XLOOKUP(Tabuľka9[[#This Row],[IČO]],Zlúčenie1[IČO],Zlúčenie1[cis_obce.okres_skratka])</f>
        <v>BB</v>
      </c>
    </row>
    <row r="5872" spans="1:10" hidden="1" x14ac:dyDescent="0.25">
      <c r="A5872" t="s">
        <v>92</v>
      </c>
      <c r="B5872" t="s">
        <v>106</v>
      </c>
      <c r="C5872" t="s">
        <v>10</v>
      </c>
      <c r="D5872"/>
      <c r="E5872" s="8"/>
      <c r="F5872"/>
      <c r="G5872">
        <f>SUM(Tabuľka9[[#This Row],[Predpokladané spotrebované množstvo 07-12/2022]]*Tabuľka9[[#This Row],[Cena MJ S  DPH]])</f>
        <v>0</v>
      </c>
      <c r="H5872" s="1">
        <v>161471</v>
      </c>
      <c r="I5872" t="str">
        <f>_xlfn.XLOOKUP(Tabuľka9[[#This Row],[IČO]],Zlúčenie1[IČO],Zlúčenie1[zariadenie_short])</f>
        <v xml:space="preserve">Soš SPŠJM </v>
      </c>
      <c r="J5872" t="str">
        <f>_xlfn.XLOOKUP(Tabuľka9[[#This Row],[IČO]],Zlúčenie1[IČO],Zlúčenie1[cis_obce.okres_skratka])</f>
        <v>BB</v>
      </c>
    </row>
    <row r="5873" spans="1:10" hidden="1" x14ac:dyDescent="0.25">
      <c r="A5873" t="s">
        <v>92</v>
      </c>
      <c r="B5873" t="s">
        <v>107</v>
      </c>
      <c r="C5873" t="s">
        <v>10</v>
      </c>
      <c r="D5873"/>
      <c r="E5873" s="8"/>
      <c r="F5873"/>
      <c r="G5873">
        <f>SUM(Tabuľka9[[#This Row],[Predpokladané spotrebované množstvo 07-12/2022]]*Tabuľka9[[#This Row],[Cena MJ S  DPH]])</f>
        <v>0</v>
      </c>
      <c r="H5873" s="1">
        <v>161471</v>
      </c>
      <c r="I5873" t="str">
        <f>_xlfn.XLOOKUP(Tabuľka9[[#This Row],[IČO]],Zlúčenie1[IČO],Zlúčenie1[zariadenie_short])</f>
        <v xml:space="preserve">Soš SPŠJM </v>
      </c>
      <c r="J5873" t="str">
        <f>_xlfn.XLOOKUP(Tabuľka9[[#This Row],[IČO]],Zlúčenie1[IČO],Zlúčenie1[cis_obce.okres_skratka])</f>
        <v>BB</v>
      </c>
    </row>
    <row r="5874" spans="1:10" hidden="1" x14ac:dyDescent="0.25">
      <c r="A5874" t="s">
        <v>92</v>
      </c>
      <c r="B5874" t="s">
        <v>108</v>
      </c>
      <c r="C5874" t="s">
        <v>10</v>
      </c>
      <c r="D5874"/>
      <c r="E5874" s="8">
        <v>8.8320000000000007</v>
      </c>
      <c r="F5874">
        <v>150</v>
      </c>
      <c r="G5874">
        <f>SUM(Tabuľka9[[#This Row],[Predpokladané spotrebované množstvo 07-12/2022]]*Tabuľka9[[#This Row],[Cena MJ S  DPH]])</f>
        <v>1324.8000000000002</v>
      </c>
      <c r="H5874" s="1">
        <v>161471</v>
      </c>
      <c r="I5874" t="str">
        <f>_xlfn.XLOOKUP(Tabuľka9[[#This Row],[IČO]],Zlúčenie1[IČO],Zlúčenie1[zariadenie_short])</f>
        <v xml:space="preserve">Soš SPŠJM </v>
      </c>
      <c r="J5874" t="str">
        <f>_xlfn.XLOOKUP(Tabuľka9[[#This Row],[IČO]],Zlúčenie1[IČO],Zlúčenie1[cis_obce.okres_skratka])</f>
        <v>BB</v>
      </c>
    </row>
    <row r="5875" spans="1:10" hidden="1" x14ac:dyDescent="0.25">
      <c r="A5875" t="s">
        <v>92</v>
      </c>
      <c r="B5875" t="s">
        <v>109</v>
      </c>
      <c r="C5875" t="s">
        <v>45</v>
      </c>
      <c r="D5875"/>
      <c r="E5875" s="8">
        <v>3.2389999999999999</v>
      </c>
      <c r="F5875">
        <v>200</v>
      </c>
      <c r="G5875">
        <f>SUM(Tabuľka9[[#This Row],[Predpokladané spotrebované množstvo 07-12/2022]]*Tabuľka9[[#This Row],[Cena MJ S  DPH]])</f>
        <v>647.79999999999995</v>
      </c>
      <c r="H5875" s="1">
        <v>161471</v>
      </c>
      <c r="I5875" t="str">
        <f>_xlfn.XLOOKUP(Tabuľka9[[#This Row],[IČO]],Zlúčenie1[IČO],Zlúčenie1[zariadenie_short])</f>
        <v xml:space="preserve">Soš SPŠJM </v>
      </c>
      <c r="J5875" t="str">
        <f>_xlfn.XLOOKUP(Tabuľka9[[#This Row],[IČO]],Zlúčenie1[IČO],Zlúčenie1[cis_obce.okres_skratka])</f>
        <v>BB</v>
      </c>
    </row>
    <row r="5876" spans="1:10" hidden="1" x14ac:dyDescent="0.25">
      <c r="A5876" t="s">
        <v>92</v>
      </c>
      <c r="B5876" t="s">
        <v>110</v>
      </c>
      <c r="C5876" t="s">
        <v>10</v>
      </c>
      <c r="D5876"/>
      <c r="E5876" s="8">
        <v>8.8580000000000005</v>
      </c>
      <c r="F5876">
        <v>450</v>
      </c>
      <c r="G5876">
        <f>SUM(Tabuľka9[[#This Row],[Predpokladané spotrebované množstvo 07-12/2022]]*Tabuľka9[[#This Row],[Cena MJ S  DPH]])</f>
        <v>3986.1000000000004</v>
      </c>
      <c r="H5876" s="1">
        <v>161471</v>
      </c>
      <c r="I5876" t="str">
        <f>_xlfn.XLOOKUP(Tabuľka9[[#This Row],[IČO]],Zlúčenie1[IČO],Zlúčenie1[zariadenie_short])</f>
        <v xml:space="preserve">Soš SPŠJM </v>
      </c>
      <c r="J5876" t="str">
        <f>_xlfn.XLOOKUP(Tabuľka9[[#This Row],[IČO]],Zlúčenie1[IČO],Zlúčenie1[cis_obce.okres_skratka])</f>
        <v>BB</v>
      </c>
    </row>
    <row r="5877" spans="1:10" hidden="1" x14ac:dyDescent="0.25">
      <c r="A5877" t="s">
        <v>92</v>
      </c>
      <c r="B5877" t="s">
        <v>111</v>
      </c>
      <c r="C5877" t="s">
        <v>10</v>
      </c>
      <c r="D5877"/>
      <c r="E5877" s="8"/>
      <c r="F5877"/>
      <c r="G5877">
        <f>SUM(Tabuľka9[[#This Row],[Predpokladané spotrebované množstvo 07-12/2022]]*Tabuľka9[[#This Row],[Cena MJ S  DPH]])</f>
        <v>0</v>
      </c>
      <c r="H5877" s="1">
        <v>161471</v>
      </c>
      <c r="I5877" t="str">
        <f>_xlfn.XLOOKUP(Tabuľka9[[#This Row],[IČO]],Zlúčenie1[IČO],Zlúčenie1[zariadenie_short])</f>
        <v xml:space="preserve">Soš SPŠJM </v>
      </c>
      <c r="J5877" t="str">
        <f>_xlfn.XLOOKUP(Tabuľka9[[#This Row],[IČO]],Zlúčenie1[IČO],Zlúčenie1[cis_obce.okres_skratka])</f>
        <v>BB</v>
      </c>
    </row>
    <row r="5878" spans="1:10" hidden="1" x14ac:dyDescent="0.25">
      <c r="A5878" t="s">
        <v>92</v>
      </c>
      <c r="B5878" t="s">
        <v>112</v>
      </c>
      <c r="C5878" t="s">
        <v>10</v>
      </c>
      <c r="D5878"/>
      <c r="E5878" s="8">
        <v>3.43</v>
      </c>
      <c r="F5878">
        <v>60</v>
      </c>
      <c r="G5878">
        <f>SUM(Tabuľka9[[#This Row],[Predpokladané spotrebované množstvo 07-12/2022]]*Tabuľka9[[#This Row],[Cena MJ S  DPH]])</f>
        <v>205.8</v>
      </c>
      <c r="H5878" s="1">
        <v>161471</v>
      </c>
      <c r="I5878" t="str">
        <f>_xlfn.XLOOKUP(Tabuľka9[[#This Row],[IČO]],Zlúčenie1[IČO],Zlúčenie1[zariadenie_short])</f>
        <v xml:space="preserve">Soš SPŠJM </v>
      </c>
      <c r="J5878" t="str">
        <f>_xlfn.XLOOKUP(Tabuľka9[[#This Row],[IČO]],Zlúčenie1[IČO],Zlúčenie1[cis_obce.okres_skratka])</f>
        <v>BB</v>
      </c>
    </row>
    <row r="5879" spans="1:10" hidden="1" x14ac:dyDescent="0.25">
      <c r="A5879" t="s">
        <v>92</v>
      </c>
      <c r="B5879" t="s">
        <v>113</v>
      </c>
      <c r="C5879" t="s">
        <v>10</v>
      </c>
      <c r="D5879"/>
      <c r="E5879" s="8"/>
      <c r="F5879"/>
      <c r="G5879">
        <f>SUM(Tabuľka9[[#This Row],[Predpokladané spotrebované množstvo 07-12/2022]]*Tabuľka9[[#This Row],[Cena MJ S  DPH]])</f>
        <v>0</v>
      </c>
      <c r="H5879" s="1">
        <v>161471</v>
      </c>
      <c r="I5879" t="str">
        <f>_xlfn.XLOOKUP(Tabuľka9[[#This Row],[IČO]],Zlúčenie1[IČO],Zlúčenie1[zariadenie_short])</f>
        <v xml:space="preserve">Soš SPŠJM </v>
      </c>
      <c r="J5879" t="str">
        <f>_xlfn.XLOOKUP(Tabuľka9[[#This Row],[IČO]],Zlúčenie1[IČO],Zlúčenie1[cis_obce.okres_skratka])</f>
        <v>BB</v>
      </c>
    </row>
    <row r="5880" spans="1:10" hidden="1" x14ac:dyDescent="0.25">
      <c r="A5880" t="s">
        <v>81</v>
      </c>
      <c r="B5880" t="s">
        <v>114</v>
      </c>
      <c r="C5880" t="s">
        <v>10</v>
      </c>
      <c r="D5880"/>
      <c r="E5880" s="8"/>
      <c r="F5880"/>
      <c r="G5880">
        <f>SUM(Tabuľka9[[#This Row],[Predpokladané spotrebované množstvo 07-12/2022]]*Tabuľka9[[#This Row],[Cena MJ S  DPH]])</f>
        <v>0</v>
      </c>
      <c r="H5880" s="1">
        <v>161471</v>
      </c>
      <c r="I5880" t="str">
        <f>_xlfn.XLOOKUP(Tabuľka9[[#This Row],[IČO]],Zlúčenie1[IČO],Zlúčenie1[zariadenie_short])</f>
        <v xml:space="preserve">Soš SPŠJM </v>
      </c>
      <c r="J5880" t="str">
        <f>_xlfn.XLOOKUP(Tabuľka9[[#This Row],[IČO]],Zlúčenie1[IČO],Zlúčenie1[cis_obce.okres_skratka])</f>
        <v>BB</v>
      </c>
    </row>
    <row r="5881" spans="1:10" hidden="1" x14ac:dyDescent="0.25">
      <c r="A5881" t="s">
        <v>81</v>
      </c>
      <c r="B5881" t="s">
        <v>115</v>
      </c>
      <c r="C5881" t="s">
        <v>10</v>
      </c>
      <c r="D5881"/>
      <c r="E5881" s="8"/>
      <c r="F5881"/>
      <c r="G5881">
        <f>SUM(Tabuľka9[[#This Row],[Predpokladané spotrebované množstvo 07-12/2022]]*Tabuľka9[[#This Row],[Cena MJ S  DPH]])</f>
        <v>0</v>
      </c>
      <c r="H5881" s="1">
        <v>161471</v>
      </c>
      <c r="I5881" t="str">
        <f>_xlfn.XLOOKUP(Tabuľka9[[#This Row],[IČO]],Zlúčenie1[IČO],Zlúčenie1[zariadenie_short])</f>
        <v xml:space="preserve">Soš SPŠJM </v>
      </c>
      <c r="J5881" t="str">
        <f>_xlfn.XLOOKUP(Tabuľka9[[#This Row],[IČO]],Zlúčenie1[IČO],Zlúčenie1[cis_obce.okres_skratka])</f>
        <v>BB</v>
      </c>
    </row>
    <row r="5882" spans="1:10" hidden="1" x14ac:dyDescent="0.25">
      <c r="A5882" t="s">
        <v>81</v>
      </c>
      <c r="B5882" t="s">
        <v>116</v>
      </c>
      <c r="C5882" t="s">
        <v>10</v>
      </c>
      <c r="D5882"/>
      <c r="E5882" s="8"/>
      <c r="F5882"/>
      <c r="G5882">
        <f>SUM(Tabuľka9[[#This Row],[Predpokladané spotrebované množstvo 07-12/2022]]*Tabuľka9[[#This Row],[Cena MJ S  DPH]])</f>
        <v>0</v>
      </c>
      <c r="H5882" s="1">
        <v>161471</v>
      </c>
      <c r="I5882" t="str">
        <f>_xlfn.XLOOKUP(Tabuľka9[[#This Row],[IČO]],Zlúčenie1[IČO],Zlúčenie1[zariadenie_short])</f>
        <v xml:space="preserve">Soš SPŠJM </v>
      </c>
      <c r="J5882" t="str">
        <f>_xlfn.XLOOKUP(Tabuľka9[[#This Row],[IČO]],Zlúčenie1[IČO],Zlúčenie1[cis_obce.okres_skratka])</f>
        <v>BB</v>
      </c>
    </row>
    <row r="5883" spans="1:10" hidden="1" x14ac:dyDescent="0.25">
      <c r="A5883" t="s">
        <v>81</v>
      </c>
      <c r="B5883" t="s">
        <v>117</v>
      </c>
      <c r="C5883" t="s">
        <v>10</v>
      </c>
      <c r="D5883"/>
      <c r="E5883" s="8"/>
      <c r="F5883"/>
      <c r="G5883">
        <f>SUM(Tabuľka9[[#This Row],[Predpokladané spotrebované množstvo 07-12/2022]]*Tabuľka9[[#This Row],[Cena MJ S  DPH]])</f>
        <v>0</v>
      </c>
      <c r="H5883" s="1">
        <v>161471</v>
      </c>
      <c r="I5883" t="str">
        <f>_xlfn.XLOOKUP(Tabuľka9[[#This Row],[IČO]],Zlúčenie1[IČO],Zlúčenie1[zariadenie_short])</f>
        <v xml:space="preserve">Soš SPŠJM </v>
      </c>
      <c r="J5883" t="str">
        <f>_xlfn.XLOOKUP(Tabuľka9[[#This Row],[IČO]],Zlúčenie1[IČO],Zlúčenie1[cis_obce.okres_skratka])</f>
        <v>BB</v>
      </c>
    </row>
    <row r="5884" spans="1:10" hidden="1" x14ac:dyDescent="0.25">
      <c r="A5884" t="s">
        <v>81</v>
      </c>
      <c r="B5884" t="s">
        <v>118</v>
      </c>
      <c r="C5884" t="s">
        <v>10</v>
      </c>
      <c r="D5884"/>
      <c r="E5884" s="8"/>
      <c r="F5884"/>
      <c r="G5884">
        <f>SUM(Tabuľka9[[#This Row],[Predpokladané spotrebované množstvo 07-12/2022]]*Tabuľka9[[#This Row],[Cena MJ S  DPH]])</f>
        <v>0</v>
      </c>
      <c r="H5884" s="1">
        <v>161471</v>
      </c>
      <c r="I5884" t="str">
        <f>_xlfn.XLOOKUP(Tabuľka9[[#This Row],[IČO]],Zlúčenie1[IČO],Zlúčenie1[zariadenie_short])</f>
        <v xml:space="preserve">Soš SPŠJM </v>
      </c>
      <c r="J5884" t="str">
        <f>_xlfn.XLOOKUP(Tabuľka9[[#This Row],[IČO]],Zlúčenie1[IČO],Zlúčenie1[cis_obce.okres_skratka])</f>
        <v>BB</v>
      </c>
    </row>
    <row r="5885" spans="1:10" hidden="1" x14ac:dyDescent="0.25">
      <c r="A5885" t="s">
        <v>81</v>
      </c>
      <c r="B5885" t="s">
        <v>119</v>
      </c>
      <c r="C5885" t="s">
        <v>10</v>
      </c>
      <c r="D5885"/>
      <c r="E5885" s="8"/>
      <c r="F5885"/>
      <c r="G5885">
        <f>SUM(Tabuľka9[[#This Row],[Predpokladané spotrebované množstvo 07-12/2022]]*Tabuľka9[[#This Row],[Cena MJ S  DPH]])</f>
        <v>0</v>
      </c>
      <c r="H5885" s="1">
        <v>161471</v>
      </c>
      <c r="I5885" t="str">
        <f>_xlfn.XLOOKUP(Tabuľka9[[#This Row],[IČO]],Zlúčenie1[IČO],Zlúčenie1[zariadenie_short])</f>
        <v xml:space="preserve">Soš SPŠJM </v>
      </c>
      <c r="J5885" t="str">
        <f>_xlfn.XLOOKUP(Tabuľka9[[#This Row],[IČO]],Zlúčenie1[IČO],Zlúčenie1[cis_obce.okres_skratka])</f>
        <v>BB</v>
      </c>
    </row>
    <row r="5886" spans="1:10" hidden="1" x14ac:dyDescent="0.25">
      <c r="A5886" t="s">
        <v>81</v>
      </c>
      <c r="B5886" t="s">
        <v>120</v>
      </c>
      <c r="C5886" t="s">
        <v>10</v>
      </c>
      <c r="D5886"/>
      <c r="E5886" s="8">
        <v>8.39</v>
      </c>
      <c r="F5886">
        <v>850</v>
      </c>
      <c r="G5886">
        <f>SUM(Tabuľka9[[#This Row],[Predpokladané spotrebované množstvo 07-12/2022]]*Tabuľka9[[#This Row],[Cena MJ S  DPH]])</f>
        <v>7131.5000000000009</v>
      </c>
      <c r="H5886" s="1">
        <v>161471</v>
      </c>
      <c r="I5886" t="str">
        <f>_xlfn.XLOOKUP(Tabuľka9[[#This Row],[IČO]],Zlúčenie1[IČO],Zlúčenie1[zariadenie_short])</f>
        <v xml:space="preserve">Soš SPŠJM </v>
      </c>
      <c r="J5886" t="str">
        <f>_xlfn.XLOOKUP(Tabuľka9[[#This Row],[IČO]],Zlúčenie1[IČO],Zlúčenie1[cis_obce.okres_skratka])</f>
        <v>BB</v>
      </c>
    </row>
    <row r="5887" spans="1:10" hidden="1" x14ac:dyDescent="0.25">
      <c r="A5887" t="s">
        <v>81</v>
      </c>
      <c r="B5887" t="s">
        <v>121</v>
      </c>
      <c r="C5887" t="s">
        <v>10</v>
      </c>
      <c r="D5887"/>
      <c r="E5887" s="8"/>
      <c r="F5887"/>
      <c r="G5887">
        <f>SUM(Tabuľka9[[#This Row],[Predpokladané spotrebované množstvo 07-12/2022]]*Tabuľka9[[#This Row],[Cena MJ S  DPH]])</f>
        <v>0</v>
      </c>
      <c r="H5887" s="1">
        <v>161471</v>
      </c>
      <c r="I5887" t="str">
        <f>_xlfn.XLOOKUP(Tabuľka9[[#This Row],[IČO]],Zlúčenie1[IČO],Zlúčenie1[zariadenie_short])</f>
        <v xml:space="preserve">Soš SPŠJM </v>
      </c>
      <c r="J5887" t="str">
        <f>_xlfn.XLOOKUP(Tabuľka9[[#This Row],[IČO]],Zlúčenie1[IČO],Zlúčenie1[cis_obce.okres_skratka])</f>
        <v>BB</v>
      </c>
    </row>
    <row r="5888" spans="1:10" hidden="1" x14ac:dyDescent="0.25">
      <c r="A5888" t="s">
        <v>122</v>
      </c>
      <c r="B5888" t="s">
        <v>123</v>
      </c>
      <c r="C5888" t="s">
        <v>10</v>
      </c>
      <c r="D5888"/>
      <c r="E5888" s="8"/>
      <c r="F5888"/>
      <c r="G5888">
        <f>SUM(Tabuľka9[[#This Row],[Predpokladané spotrebované množstvo 07-12/2022]]*Tabuľka9[[#This Row],[Cena MJ S  DPH]])</f>
        <v>0</v>
      </c>
      <c r="H5888" s="1">
        <v>161471</v>
      </c>
      <c r="I5888" t="str">
        <f>_xlfn.XLOOKUP(Tabuľka9[[#This Row],[IČO]],Zlúčenie1[IČO],Zlúčenie1[zariadenie_short])</f>
        <v xml:space="preserve">Soš SPŠJM </v>
      </c>
      <c r="J5888" t="str">
        <f>_xlfn.XLOOKUP(Tabuľka9[[#This Row],[IČO]],Zlúčenie1[IČO],Zlúčenie1[cis_obce.okres_skratka])</f>
        <v>BB</v>
      </c>
    </row>
    <row r="5889" spans="1:10" hidden="1" x14ac:dyDescent="0.25">
      <c r="A5889" t="s">
        <v>122</v>
      </c>
      <c r="B5889" t="s">
        <v>124</v>
      </c>
      <c r="C5889" t="s">
        <v>10</v>
      </c>
      <c r="D5889"/>
      <c r="E5889" s="8">
        <v>2.88</v>
      </c>
      <c r="F5889">
        <v>30</v>
      </c>
      <c r="G5889">
        <f>SUM(Tabuľka9[[#This Row],[Predpokladané spotrebované množstvo 07-12/2022]]*Tabuľka9[[#This Row],[Cena MJ S  DPH]])</f>
        <v>86.399999999999991</v>
      </c>
      <c r="H5889" s="1">
        <v>161471</v>
      </c>
      <c r="I5889" t="str">
        <f>_xlfn.XLOOKUP(Tabuľka9[[#This Row],[IČO]],Zlúčenie1[IČO],Zlúčenie1[zariadenie_short])</f>
        <v xml:space="preserve">Soš SPŠJM </v>
      </c>
      <c r="J5889" t="str">
        <f>_xlfn.XLOOKUP(Tabuľka9[[#This Row],[IČO]],Zlúčenie1[IČO],Zlúčenie1[cis_obce.okres_skratka])</f>
        <v>BB</v>
      </c>
    </row>
    <row r="5890" spans="1:10" hidden="1" x14ac:dyDescent="0.25">
      <c r="A5890" t="s">
        <v>122</v>
      </c>
      <c r="B5890" t="s">
        <v>125</v>
      </c>
      <c r="C5890" t="s">
        <v>10</v>
      </c>
      <c r="D5890"/>
      <c r="E5890" s="8">
        <v>4.4400000000000004</v>
      </c>
      <c r="F5890">
        <v>150</v>
      </c>
      <c r="G5890">
        <f>SUM(Tabuľka9[[#This Row],[Predpokladané spotrebované množstvo 07-12/2022]]*Tabuľka9[[#This Row],[Cena MJ S  DPH]])</f>
        <v>666.00000000000011</v>
      </c>
      <c r="H5890" s="1">
        <v>161471</v>
      </c>
      <c r="I5890" t="str">
        <f>_xlfn.XLOOKUP(Tabuľka9[[#This Row],[IČO]],Zlúčenie1[IČO],Zlúčenie1[zariadenie_short])</f>
        <v xml:space="preserve">Soš SPŠJM </v>
      </c>
      <c r="J5890" t="str">
        <f>_xlfn.XLOOKUP(Tabuľka9[[#This Row],[IČO]],Zlúčenie1[IČO],Zlúčenie1[cis_obce.okres_skratka])</f>
        <v>BB</v>
      </c>
    </row>
    <row r="5891" spans="1:10" hidden="1" x14ac:dyDescent="0.25">
      <c r="A5891" t="s">
        <v>122</v>
      </c>
      <c r="B5891" t="s">
        <v>127</v>
      </c>
      <c r="C5891" t="s">
        <v>10</v>
      </c>
      <c r="D5891"/>
      <c r="E5891" s="8"/>
      <c r="F5891"/>
      <c r="G5891">
        <f>SUM(Tabuľka9[[#This Row],[Predpokladané spotrebované množstvo 07-12/2022]]*Tabuľka9[[#This Row],[Cena MJ S  DPH]])</f>
        <v>0</v>
      </c>
      <c r="H5891" s="1">
        <v>161471</v>
      </c>
      <c r="I5891" t="str">
        <f>_xlfn.XLOOKUP(Tabuľka9[[#This Row],[IČO]],Zlúčenie1[IČO],Zlúčenie1[zariadenie_short])</f>
        <v xml:space="preserve">Soš SPŠJM </v>
      </c>
      <c r="J5891" t="str">
        <f>_xlfn.XLOOKUP(Tabuľka9[[#This Row],[IČO]],Zlúčenie1[IČO],Zlúčenie1[cis_obce.okres_skratka])</f>
        <v>BB</v>
      </c>
    </row>
    <row r="5892" spans="1:10" hidden="1" x14ac:dyDescent="0.25">
      <c r="A5892" t="s">
        <v>122</v>
      </c>
      <c r="B5892" t="s">
        <v>128</v>
      </c>
      <c r="C5892" t="s">
        <v>10</v>
      </c>
      <c r="D5892"/>
      <c r="E5892" s="8"/>
      <c r="F5892"/>
      <c r="G5892">
        <f>SUM(Tabuľka9[[#This Row],[Predpokladané spotrebované množstvo 07-12/2022]]*Tabuľka9[[#This Row],[Cena MJ S  DPH]])</f>
        <v>0</v>
      </c>
      <c r="H5892" s="1">
        <v>161471</v>
      </c>
      <c r="I5892" t="str">
        <f>_xlfn.XLOOKUP(Tabuľka9[[#This Row],[IČO]],Zlúčenie1[IČO],Zlúčenie1[zariadenie_short])</f>
        <v xml:space="preserve">Soš SPŠJM </v>
      </c>
      <c r="J5892" t="str">
        <f>_xlfn.XLOOKUP(Tabuľka9[[#This Row],[IČO]],Zlúčenie1[IČO],Zlúčenie1[cis_obce.okres_skratka])</f>
        <v>BB</v>
      </c>
    </row>
    <row r="5893" spans="1:10" hidden="1" x14ac:dyDescent="0.25">
      <c r="A5893" t="s">
        <v>122</v>
      </c>
      <c r="B5893" t="s">
        <v>129</v>
      </c>
      <c r="C5893" t="s">
        <v>10</v>
      </c>
      <c r="D5893"/>
      <c r="E5893" s="8"/>
      <c r="F5893"/>
      <c r="G5893">
        <f>SUM(Tabuľka9[[#This Row],[Predpokladané spotrebované množstvo 07-12/2022]]*Tabuľka9[[#This Row],[Cena MJ S  DPH]])</f>
        <v>0</v>
      </c>
      <c r="H5893" s="1">
        <v>161471</v>
      </c>
      <c r="I5893" t="str">
        <f>_xlfn.XLOOKUP(Tabuľka9[[#This Row],[IČO]],Zlúčenie1[IČO],Zlúčenie1[zariadenie_short])</f>
        <v xml:space="preserve">Soš SPŠJM </v>
      </c>
      <c r="J5893" t="str">
        <f>_xlfn.XLOOKUP(Tabuľka9[[#This Row],[IČO]],Zlúčenie1[IČO],Zlúčenie1[cis_obce.okres_skratka])</f>
        <v>BB</v>
      </c>
    </row>
    <row r="5894" spans="1:10" hidden="1" x14ac:dyDescent="0.25">
      <c r="A5894" t="s">
        <v>122</v>
      </c>
      <c r="B5894" t="s">
        <v>130</v>
      </c>
      <c r="C5894" t="s">
        <v>10</v>
      </c>
      <c r="D5894"/>
      <c r="E5894" s="8"/>
      <c r="F5894"/>
      <c r="G5894">
        <f>SUM(Tabuľka9[[#This Row],[Predpokladané spotrebované množstvo 07-12/2022]]*Tabuľka9[[#This Row],[Cena MJ S  DPH]])</f>
        <v>0</v>
      </c>
      <c r="H5894" s="1">
        <v>161471</v>
      </c>
      <c r="I5894" t="str">
        <f>_xlfn.XLOOKUP(Tabuľka9[[#This Row],[IČO]],Zlúčenie1[IČO],Zlúčenie1[zariadenie_short])</f>
        <v xml:space="preserve">Soš SPŠJM </v>
      </c>
      <c r="J5894" t="str">
        <f>_xlfn.XLOOKUP(Tabuľka9[[#This Row],[IČO]],Zlúčenie1[IČO],Zlúčenie1[cis_obce.okres_skratka])</f>
        <v>BB</v>
      </c>
    </row>
    <row r="5895" spans="1:10" hidden="1" x14ac:dyDescent="0.25">
      <c r="A5895" t="s">
        <v>122</v>
      </c>
      <c r="B5895" t="s">
        <v>131</v>
      </c>
      <c r="C5895" t="s">
        <v>10</v>
      </c>
      <c r="D5895"/>
      <c r="E5895" s="8"/>
      <c r="F5895"/>
      <c r="G5895">
        <f>SUM(Tabuľka9[[#This Row],[Predpokladané spotrebované množstvo 07-12/2022]]*Tabuľka9[[#This Row],[Cena MJ S  DPH]])</f>
        <v>0</v>
      </c>
      <c r="H5895" s="1">
        <v>161471</v>
      </c>
      <c r="I5895" t="str">
        <f>_xlfn.XLOOKUP(Tabuľka9[[#This Row],[IČO]],Zlúčenie1[IČO],Zlúčenie1[zariadenie_short])</f>
        <v xml:space="preserve">Soš SPŠJM </v>
      </c>
      <c r="J5895" t="str">
        <f>_xlfn.XLOOKUP(Tabuľka9[[#This Row],[IČO]],Zlúčenie1[IČO],Zlúčenie1[cis_obce.okres_skratka])</f>
        <v>BB</v>
      </c>
    </row>
    <row r="5896" spans="1:10" hidden="1" x14ac:dyDescent="0.25">
      <c r="A5896" t="s">
        <v>122</v>
      </c>
      <c r="B5896" t="s">
        <v>132</v>
      </c>
      <c r="C5896" t="s">
        <v>10</v>
      </c>
      <c r="D5896"/>
      <c r="E5896" s="8"/>
      <c r="F5896"/>
      <c r="G5896">
        <f>SUM(Tabuľka9[[#This Row],[Predpokladané spotrebované množstvo 07-12/2022]]*Tabuľka9[[#This Row],[Cena MJ S  DPH]])</f>
        <v>0</v>
      </c>
      <c r="H5896" s="1">
        <v>161471</v>
      </c>
      <c r="I5896" t="str">
        <f>_xlfn.XLOOKUP(Tabuľka9[[#This Row],[IČO]],Zlúčenie1[IČO],Zlúčenie1[zariadenie_short])</f>
        <v xml:space="preserve">Soš SPŠJM </v>
      </c>
      <c r="J5896" t="str">
        <f>_xlfn.XLOOKUP(Tabuľka9[[#This Row],[IČO]],Zlúčenie1[IČO],Zlúčenie1[cis_obce.okres_skratka])</f>
        <v>BB</v>
      </c>
    </row>
    <row r="5897" spans="1:10" hidden="1" x14ac:dyDescent="0.25">
      <c r="A5897" t="s">
        <v>122</v>
      </c>
      <c r="B5897" t="s">
        <v>134</v>
      </c>
      <c r="C5897" t="s">
        <v>10</v>
      </c>
      <c r="D5897"/>
      <c r="E5897" s="8"/>
      <c r="F5897"/>
      <c r="G5897">
        <f>SUM(Tabuľka9[[#This Row],[Predpokladané spotrebované množstvo 07-12/2022]]*Tabuľka9[[#This Row],[Cena MJ S  DPH]])</f>
        <v>0</v>
      </c>
      <c r="H5897" s="1">
        <v>161471</v>
      </c>
      <c r="I5897" t="str">
        <f>_xlfn.XLOOKUP(Tabuľka9[[#This Row],[IČO]],Zlúčenie1[IČO],Zlúčenie1[zariadenie_short])</f>
        <v xml:space="preserve">Soš SPŠJM </v>
      </c>
      <c r="J5897" t="str">
        <f>_xlfn.XLOOKUP(Tabuľka9[[#This Row],[IČO]],Zlúčenie1[IČO],Zlúčenie1[cis_obce.okres_skratka])</f>
        <v>BB</v>
      </c>
    </row>
    <row r="5898" spans="1:10" hidden="1" x14ac:dyDescent="0.25">
      <c r="A5898" t="s">
        <v>122</v>
      </c>
      <c r="B5898" t="s">
        <v>135</v>
      </c>
      <c r="C5898" t="s">
        <v>10</v>
      </c>
      <c r="D5898"/>
      <c r="E5898" s="8"/>
      <c r="F5898"/>
      <c r="G5898">
        <f>SUM(Tabuľka9[[#This Row],[Predpokladané spotrebované množstvo 07-12/2022]]*Tabuľka9[[#This Row],[Cena MJ S  DPH]])</f>
        <v>0</v>
      </c>
      <c r="H5898" s="1">
        <v>161471</v>
      </c>
      <c r="I5898" t="str">
        <f>_xlfn.XLOOKUP(Tabuľka9[[#This Row],[IČO]],Zlúčenie1[IČO],Zlúčenie1[zariadenie_short])</f>
        <v xml:space="preserve">Soš SPŠJM </v>
      </c>
      <c r="J5898" t="str">
        <f>_xlfn.XLOOKUP(Tabuľka9[[#This Row],[IČO]],Zlúčenie1[IČO],Zlúčenie1[cis_obce.okres_skratka])</f>
        <v>BB</v>
      </c>
    </row>
    <row r="5899" spans="1:10" hidden="1" x14ac:dyDescent="0.25">
      <c r="A5899" t="s">
        <v>122</v>
      </c>
      <c r="B5899" t="s">
        <v>136</v>
      </c>
      <c r="C5899" t="s">
        <v>10</v>
      </c>
      <c r="D5899"/>
      <c r="E5899" s="8"/>
      <c r="F5899"/>
      <c r="G5899">
        <f>SUM(Tabuľka9[[#This Row],[Predpokladané spotrebované množstvo 07-12/2022]]*Tabuľka9[[#This Row],[Cena MJ S  DPH]])</f>
        <v>0</v>
      </c>
      <c r="H5899" s="1">
        <v>161471</v>
      </c>
      <c r="I5899" t="str">
        <f>_xlfn.XLOOKUP(Tabuľka9[[#This Row],[IČO]],Zlúčenie1[IČO],Zlúčenie1[zariadenie_short])</f>
        <v xml:space="preserve">Soš SPŠJM </v>
      </c>
      <c r="J5899" t="str">
        <f>_xlfn.XLOOKUP(Tabuľka9[[#This Row],[IČO]],Zlúčenie1[IČO],Zlúčenie1[cis_obce.okres_skratka])</f>
        <v>BB</v>
      </c>
    </row>
    <row r="5900" spans="1:10" hidden="1" x14ac:dyDescent="0.25">
      <c r="A5900" t="s">
        <v>122</v>
      </c>
      <c r="B5900" t="s">
        <v>137</v>
      </c>
      <c r="C5900" t="s">
        <v>10</v>
      </c>
      <c r="D5900"/>
      <c r="E5900" s="8"/>
      <c r="F5900"/>
      <c r="G5900">
        <f>SUM(Tabuľka9[[#This Row],[Predpokladané spotrebované množstvo 07-12/2022]]*Tabuľka9[[#This Row],[Cena MJ S  DPH]])</f>
        <v>0</v>
      </c>
      <c r="H5900" s="1">
        <v>161471</v>
      </c>
      <c r="I5900" t="str">
        <f>_xlfn.XLOOKUP(Tabuľka9[[#This Row],[IČO]],Zlúčenie1[IČO],Zlúčenie1[zariadenie_short])</f>
        <v xml:space="preserve">Soš SPŠJM </v>
      </c>
      <c r="J5900" t="str">
        <f>_xlfn.XLOOKUP(Tabuľka9[[#This Row],[IČO]],Zlúčenie1[IČO],Zlúčenie1[cis_obce.okres_skratka])</f>
        <v>BB</v>
      </c>
    </row>
    <row r="5901" spans="1:10" hidden="1" x14ac:dyDescent="0.25">
      <c r="A5901" t="s">
        <v>122</v>
      </c>
      <c r="B5901" t="s">
        <v>138</v>
      </c>
      <c r="C5901" t="s">
        <v>10</v>
      </c>
      <c r="D5901"/>
      <c r="E5901" s="8"/>
      <c r="F5901"/>
      <c r="G5901">
        <f>SUM(Tabuľka9[[#This Row],[Predpokladané spotrebované množstvo 07-12/2022]]*Tabuľka9[[#This Row],[Cena MJ S  DPH]])</f>
        <v>0</v>
      </c>
      <c r="H5901" s="1">
        <v>161471</v>
      </c>
      <c r="I5901" t="str">
        <f>_xlfn.XLOOKUP(Tabuľka9[[#This Row],[IČO]],Zlúčenie1[IČO],Zlúčenie1[zariadenie_short])</f>
        <v xml:space="preserve">Soš SPŠJM </v>
      </c>
      <c r="J5901" t="str">
        <f>_xlfn.XLOOKUP(Tabuľka9[[#This Row],[IČO]],Zlúčenie1[IČO],Zlúčenie1[cis_obce.okres_skratka])</f>
        <v>BB</v>
      </c>
    </row>
    <row r="5902" spans="1:10" hidden="1" x14ac:dyDescent="0.25">
      <c r="A5902" t="s">
        <v>122</v>
      </c>
      <c r="B5902" t="s">
        <v>139</v>
      </c>
      <c r="C5902" t="s">
        <v>10</v>
      </c>
      <c r="D5902"/>
      <c r="E5902" s="8"/>
      <c r="F5902"/>
      <c r="G5902">
        <f>SUM(Tabuľka9[[#This Row],[Predpokladané spotrebované množstvo 07-12/2022]]*Tabuľka9[[#This Row],[Cena MJ S  DPH]])</f>
        <v>0</v>
      </c>
      <c r="H5902" s="1">
        <v>161471</v>
      </c>
      <c r="I5902" t="str">
        <f>_xlfn.XLOOKUP(Tabuľka9[[#This Row],[IČO]],Zlúčenie1[IČO],Zlúčenie1[zariadenie_short])</f>
        <v xml:space="preserve">Soš SPŠJM </v>
      </c>
      <c r="J5902" t="str">
        <f>_xlfn.XLOOKUP(Tabuľka9[[#This Row],[IČO]],Zlúčenie1[IČO],Zlúčenie1[cis_obce.okres_skratka])</f>
        <v>BB</v>
      </c>
    </row>
    <row r="5903" spans="1:10" hidden="1" x14ac:dyDescent="0.25">
      <c r="A5903" t="s">
        <v>122</v>
      </c>
      <c r="B5903" t="s">
        <v>140</v>
      </c>
      <c r="C5903" t="s">
        <v>10</v>
      </c>
      <c r="D5903"/>
      <c r="E5903" s="8"/>
      <c r="F5903"/>
      <c r="G5903">
        <f>SUM(Tabuľka9[[#This Row],[Predpokladané spotrebované množstvo 07-12/2022]]*Tabuľka9[[#This Row],[Cena MJ S  DPH]])</f>
        <v>0</v>
      </c>
      <c r="H5903" s="1">
        <v>161471</v>
      </c>
      <c r="I5903" t="str">
        <f>_xlfn.XLOOKUP(Tabuľka9[[#This Row],[IČO]],Zlúčenie1[IČO],Zlúčenie1[zariadenie_short])</f>
        <v xml:space="preserve">Soš SPŠJM </v>
      </c>
      <c r="J5903" t="str">
        <f>_xlfn.XLOOKUP(Tabuľka9[[#This Row],[IČO]],Zlúčenie1[IČO],Zlúčenie1[cis_obce.okres_skratka])</f>
        <v>BB</v>
      </c>
    </row>
    <row r="5904" spans="1:10" hidden="1" x14ac:dyDescent="0.25">
      <c r="A5904" t="s">
        <v>122</v>
      </c>
      <c r="B5904" t="s">
        <v>141</v>
      </c>
      <c r="C5904" t="s">
        <v>10</v>
      </c>
      <c r="D5904"/>
      <c r="E5904" s="8"/>
      <c r="F5904"/>
      <c r="G5904">
        <f>SUM(Tabuľka9[[#This Row],[Predpokladané spotrebované množstvo 07-12/2022]]*Tabuľka9[[#This Row],[Cena MJ S  DPH]])</f>
        <v>0</v>
      </c>
      <c r="H5904" s="1">
        <v>161471</v>
      </c>
      <c r="I5904" t="str">
        <f>_xlfn.XLOOKUP(Tabuľka9[[#This Row],[IČO]],Zlúčenie1[IČO],Zlúčenie1[zariadenie_short])</f>
        <v xml:space="preserve">Soš SPŠJM </v>
      </c>
      <c r="J5904" t="str">
        <f>_xlfn.XLOOKUP(Tabuľka9[[#This Row],[IČO]],Zlúčenie1[IČO],Zlúčenie1[cis_obce.okres_skratka])</f>
        <v>BB</v>
      </c>
    </row>
    <row r="5905" spans="1:10" hidden="1" x14ac:dyDescent="0.25">
      <c r="A5905" t="s">
        <v>122</v>
      </c>
      <c r="B5905" t="s">
        <v>142</v>
      </c>
      <c r="C5905" t="s">
        <v>10</v>
      </c>
      <c r="D5905"/>
      <c r="E5905" s="8"/>
      <c r="F5905"/>
      <c r="G5905">
        <f>SUM(Tabuľka9[[#This Row],[Predpokladané spotrebované množstvo 07-12/2022]]*Tabuľka9[[#This Row],[Cena MJ S  DPH]])</f>
        <v>0</v>
      </c>
      <c r="H5905" s="1">
        <v>161471</v>
      </c>
      <c r="I5905" t="str">
        <f>_xlfn.XLOOKUP(Tabuľka9[[#This Row],[IČO]],Zlúčenie1[IČO],Zlúčenie1[zariadenie_short])</f>
        <v xml:space="preserve">Soš SPŠJM </v>
      </c>
      <c r="J5905" t="str">
        <f>_xlfn.XLOOKUP(Tabuľka9[[#This Row],[IČO]],Zlúčenie1[IČO],Zlúčenie1[cis_obce.okres_skratka])</f>
        <v>BB</v>
      </c>
    </row>
    <row r="5906" spans="1:10" hidden="1" x14ac:dyDescent="0.25">
      <c r="A5906" t="s">
        <v>122</v>
      </c>
      <c r="B5906" t="s">
        <v>143</v>
      </c>
      <c r="C5906" t="s">
        <v>10</v>
      </c>
      <c r="D5906"/>
      <c r="E5906" s="8"/>
      <c r="F5906"/>
      <c r="G5906">
        <f>SUM(Tabuľka9[[#This Row],[Predpokladané spotrebované množstvo 07-12/2022]]*Tabuľka9[[#This Row],[Cena MJ S  DPH]])</f>
        <v>0</v>
      </c>
      <c r="H5906" s="1">
        <v>161471</v>
      </c>
      <c r="I5906" t="str">
        <f>_xlfn.XLOOKUP(Tabuľka9[[#This Row],[IČO]],Zlúčenie1[IČO],Zlúčenie1[zariadenie_short])</f>
        <v xml:space="preserve">Soš SPŠJM </v>
      </c>
      <c r="J5906" t="str">
        <f>_xlfn.XLOOKUP(Tabuľka9[[#This Row],[IČO]],Zlúčenie1[IČO],Zlúčenie1[cis_obce.okres_skratka])</f>
        <v>BB</v>
      </c>
    </row>
    <row r="5907" spans="1:10" hidden="1" x14ac:dyDescent="0.25">
      <c r="A5907" t="s">
        <v>122</v>
      </c>
      <c r="B5907" t="s">
        <v>144</v>
      </c>
      <c r="C5907" t="s">
        <v>10</v>
      </c>
      <c r="D5907"/>
      <c r="E5907" s="8"/>
      <c r="F5907"/>
      <c r="G5907">
        <f>SUM(Tabuľka9[[#This Row],[Predpokladané spotrebované množstvo 07-12/2022]]*Tabuľka9[[#This Row],[Cena MJ S  DPH]])</f>
        <v>0</v>
      </c>
      <c r="H5907" s="1">
        <v>161471</v>
      </c>
      <c r="I5907" t="str">
        <f>_xlfn.XLOOKUP(Tabuľka9[[#This Row],[IČO]],Zlúčenie1[IČO],Zlúčenie1[zariadenie_short])</f>
        <v xml:space="preserve">Soš SPŠJM </v>
      </c>
      <c r="J5907" t="str">
        <f>_xlfn.XLOOKUP(Tabuľka9[[#This Row],[IČO]],Zlúčenie1[IČO],Zlúčenie1[cis_obce.okres_skratka])</f>
        <v>BB</v>
      </c>
    </row>
    <row r="5908" spans="1:10" hidden="1" x14ac:dyDescent="0.25">
      <c r="A5908" t="s">
        <v>122</v>
      </c>
      <c r="B5908" t="s">
        <v>145</v>
      </c>
      <c r="C5908" t="s">
        <v>10</v>
      </c>
      <c r="D5908"/>
      <c r="E5908" s="8"/>
      <c r="F5908"/>
      <c r="G5908">
        <f>SUM(Tabuľka9[[#This Row],[Predpokladané spotrebované množstvo 07-12/2022]]*Tabuľka9[[#This Row],[Cena MJ S  DPH]])</f>
        <v>0</v>
      </c>
      <c r="H5908" s="1">
        <v>161471</v>
      </c>
      <c r="I5908" t="str">
        <f>_xlfn.XLOOKUP(Tabuľka9[[#This Row],[IČO]],Zlúčenie1[IČO],Zlúčenie1[zariadenie_short])</f>
        <v xml:space="preserve">Soš SPŠJM </v>
      </c>
      <c r="J5908" t="str">
        <f>_xlfn.XLOOKUP(Tabuľka9[[#This Row],[IČO]],Zlúčenie1[IČO],Zlúčenie1[cis_obce.okres_skratka])</f>
        <v>BB</v>
      </c>
    </row>
    <row r="5909" spans="1:10" hidden="1" x14ac:dyDescent="0.25">
      <c r="A5909" t="s">
        <v>122</v>
      </c>
      <c r="B5909" t="s">
        <v>146</v>
      </c>
      <c r="C5909" t="s">
        <v>10</v>
      </c>
      <c r="D5909"/>
      <c r="E5909" s="8"/>
      <c r="F5909"/>
      <c r="G5909">
        <f>SUM(Tabuľka9[[#This Row],[Predpokladané spotrebované množstvo 07-12/2022]]*Tabuľka9[[#This Row],[Cena MJ S  DPH]])</f>
        <v>0</v>
      </c>
      <c r="H5909" s="1">
        <v>161471</v>
      </c>
      <c r="I5909" t="str">
        <f>_xlfn.XLOOKUP(Tabuľka9[[#This Row],[IČO]],Zlúčenie1[IČO],Zlúčenie1[zariadenie_short])</f>
        <v xml:space="preserve">Soš SPŠJM </v>
      </c>
      <c r="J5909" t="str">
        <f>_xlfn.XLOOKUP(Tabuľka9[[#This Row],[IČO]],Zlúčenie1[IČO],Zlúčenie1[cis_obce.okres_skratka])</f>
        <v>BB</v>
      </c>
    </row>
    <row r="5910" spans="1:10" hidden="1" x14ac:dyDescent="0.25">
      <c r="A5910" t="s">
        <v>122</v>
      </c>
      <c r="B5910" t="s">
        <v>147</v>
      </c>
      <c r="C5910" t="s">
        <v>10</v>
      </c>
      <c r="D5910"/>
      <c r="E5910" s="8"/>
      <c r="F5910"/>
      <c r="G5910">
        <f>SUM(Tabuľka9[[#This Row],[Predpokladané spotrebované množstvo 07-12/2022]]*Tabuľka9[[#This Row],[Cena MJ S  DPH]])</f>
        <v>0</v>
      </c>
      <c r="H5910" s="1">
        <v>161471</v>
      </c>
      <c r="I5910" t="str">
        <f>_xlfn.XLOOKUP(Tabuľka9[[#This Row],[IČO]],Zlúčenie1[IČO],Zlúčenie1[zariadenie_short])</f>
        <v xml:space="preserve">Soš SPŠJM </v>
      </c>
      <c r="J5910" t="str">
        <f>_xlfn.XLOOKUP(Tabuľka9[[#This Row],[IČO]],Zlúčenie1[IČO],Zlúčenie1[cis_obce.okres_skratka])</f>
        <v>BB</v>
      </c>
    </row>
    <row r="5911" spans="1:10" hidden="1" x14ac:dyDescent="0.25">
      <c r="A5911" t="s">
        <v>122</v>
      </c>
      <c r="B5911" t="s">
        <v>148</v>
      </c>
      <c r="C5911" t="s">
        <v>10</v>
      </c>
      <c r="D5911"/>
      <c r="E5911" s="8">
        <v>4.58</v>
      </c>
      <c r="F5911">
        <v>120</v>
      </c>
      <c r="G5911">
        <f>SUM(Tabuľka9[[#This Row],[Predpokladané spotrebované množstvo 07-12/2022]]*Tabuľka9[[#This Row],[Cena MJ S  DPH]])</f>
        <v>549.6</v>
      </c>
      <c r="H5911" s="1">
        <v>161471</v>
      </c>
      <c r="I5911" t="str">
        <f>_xlfn.XLOOKUP(Tabuľka9[[#This Row],[IČO]],Zlúčenie1[IČO],Zlúčenie1[zariadenie_short])</f>
        <v xml:space="preserve">Soš SPŠJM </v>
      </c>
      <c r="J5911" t="str">
        <f>_xlfn.XLOOKUP(Tabuľka9[[#This Row],[IČO]],Zlúčenie1[IČO],Zlúčenie1[cis_obce.okres_skratka])</f>
        <v>BB</v>
      </c>
    </row>
    <row r="5912" spans="1:10" hidden="1" x14ac:dyDescent="0.25">
      <c r="A5912" t="s">
        <v>122</v>
      </c>
      <c r="B5912" t="s">
        <v>149</v>
      </c>
      <c r="C5912" t="s">
        <v>10</v>
      </c>
      <c r="D5912"/>
      <c r="E5912" s="8"/>
      <c r="F5912"/>
      <c r="G5912">
        <f>SUM(Tabuľka9[[#This Row],[Predpokladané spotrebované množstvo 07-12/2022]]*Tabuľka9[[#This Row],[Cena MJ S  DPH]])</f>
        <v>0</v>
      </c>
      <c r="H5912" s="1">
        <v>161471</v>
      </c>
      <c r="I5912" t="str">
        <f>_xlfn.XLOOKUP(Tabuľka9[[#This Row],[IČO]],Zlúčenie1[IČO],Zlúčenie1[zariadenie_short])</f>
        <v xml:space="preserve">Soš SPŠJM </v>
      </c>
      <c r="J5912" t="str">
        <f>_xlfn.XLOOKUP(Tabuľka9[[#This Row],[IČO]],Zlúčenie1[IČO],Zlúčenie1[cis_obce.okres_skratka])</f>
        <v>BB</v>
      </c>
    </row>
    <row r="5913" spans="1:10" hidden="1" x14ac:dyDescent="0.25">
      <c r="A5913" t="s">
        <v>122</v>
      </c>
      <c r="B5913" t="s">
        <v>150</v>
      </c>
      <c r="C5913" t="s">
        <v>10</v>
      </c>
      <c r="D5913"/>
      <c r="E5913" s="8"/>
      <c r="F5913"/>
      <c r="G5913">
        <f>SUM(Tabuľka9[[#This Row],[Predpokladané spotrebované množstvo 07-12/2022]]*Tabuľka9[[#This Row],[Cena MJ S  DPH]])</f>
        <v>0</v>
      </c>
      <c r="H5913" s="1">
        <v>161471</v>
      </c>
      <c r="I5913" t="str">
        <f>_xlfn.XLOOKUP(Tabuľka9[[#This Row],[IČO]],Zlúčenie1[IČO],Zlúčenie1[zariadenie_short])</f>
        <v xml:space="preserve">Soš SPŠJM </v>
      </c>
      <c r="J5913" t="str">
        <f>_xlfn.XLOOKUP(Tabuľka9[[#This Row],[IČO]],Zlúčenie1[IČO],Zlúčenie1[cis_obce.okres_skratka])</f>
        <v>BB</v>
      </c>
    </row>
    <row r="5914" spans="1:10" hidden="1" x14ac:dyDescent="0.25">
      <c r="A5914" t="s">
        <v>122</v>
      </c>
      <c r="B5914" t="s">
        <v>151</v>
      </c>
      <c r="C5914" t="s">
        <v>10</v>
      </c>
      <c r="D5914"/>
      <c r="E5914" s="8"/>
      <c r="F5914"/>
      <c r="G5914">
        <f>SUM(Tabuľka9[[#This Row],[Predpokladané spotrebované množstvo 07-12/2022]]*Tabuľka9[[#This Row],[Cena MJ S  DPH]])</f>
        <v>0</v>
      </c>
      <c r="H5914" s="1">
        <v>161471</v>
      </c>
      <c r="I5914" t="str">
        <f>_xlfn.XLOOKUP(Tabuľka9[[#This Row],[IČO]],Zlúčenie1[IČO],Zlúčenie1[zariadenie_short])</f>
        <v xml:space="preserve">Soš SPŠJM </v>
      </c>
      <c r="J5914" t="str">
        <f>_xlfn.XLOOKUP(Tabuľka9[[#This Row],[IČO]],Zlúčenie1[IČO],Zlúčenie1[cis_obce.okres_skratka])</f>
        <v>BB</v>
      </c>
    </row>
    <row r="5915" spans="1:10" hidden="1" x14ac:dyDescent="0.25">
      <c r="A5915" t="s">
        <v>122</v>
      </c>
      <c r="B5915" t="s">
        <v>152</v>
      </c>
      <c r="C5915" t="s">
        <v>10</v>
      </c>
      <c r="D5915"/>
      <c r="E5915" s="8"/>
      <c r="F5915"/>
      <c r="G5915">
        <f>SUM(Tabuľka9[[#This Row],[Predpokladané spotrebované množstvo 07-12/2022]]*Tabuľka9[[#This Row],[Cena MJ S  DPH]])</f>
        <v>0</v>
      </c>
      <c r="H5915" s="1">
        <v>161471</v>
      </c>
      <c r="I5915" t="str">
        <f>_xlfn.XLOOKUP(Tabuľka9[[#This Row],[IČO]],Zlúčenie1[IČO],Zlúčenie1[zariadenie_short])</f>
        <v xml:space="preserve">Soš SPŠJM </v>
      </c>
      <c r="J5915" t="str">
        <f>_xlfn.XLOOKUP(Tabuľka9[[#This Row],[IČO]],Zlúčenie1[IČO],Zlúčenie1[cis_obce.okres_skratka])</f>
        <v>BB</v>
      </c>
    </row>
    <row r="5916" spans="1:10" hidden="1" x14ac:dyDescent="0.25">
      <c r="A5916" t="s">
        <v>122</v>
      </c>
      <c r="B5916" t="s">
        <v>153</v>
      </c>
      <c r="C5916" t="s">
        <v>10</v>
      </c>
      <c r="D5916"/>
      <c r="E5916" s="8">
        <v>10.4</v>
      </c>
      <c r="F5916">
        <v>16</v>
      </c>
      <c r="G5916">
        <f>SUM(Tabuľka9[[#This Row],[Predpokladané spotrebované množstvo 07-12/2022]]*Tabuľka9[[#This Row],[Cena MJ S  DPH]])</f>
        <v>166.4</v>
      </c>
      <c r="H5916" s="1">
        <v>161471</v>
      </c>
      <c r="I5916" t="str">
        <f>_xlfn.XLOOKUP(Tabuľka9[[#This Row],[IČO]],Zlúčenie1[IČO],Zlúčenie1[zariadenie_short])</f>
        <v xml:space="preserve">Soš SPŠJM </v>
      </c>
      <c r="J5916" t="str">
        <f>_xlfn.XLOOKUP(Tabuľka9[[#This Row],[IČO]],Zlúčenie1[IČO],Zlúčenie1[cis_obce.okres_skratka])</f>
        <v>BB</v>
      </c>
    </row>
    <row r="5917" spans="1:10" hidden="1" x14ac:dyDescent="0.25">
      <c r="A5917" t="s">
        <v>122</v>
      </c>
      <c r="B5917" t="s">
        <v>154</v>
      </c>
      <c r="C5917" t="s">
        <v>10</v>
      </c>
      <c r="D5917"/>
      <c r="E5917" s="8">
        <v>3.12</v>
      </c>
      <c r="F5917">
        <v>40</v>
      </c>
      <c r="G5917">
        <f>SUM(Tabuľka9[[#This Row],[Predpokladané spotrebované množstvo 07-12/2022]]*Tabuľka9[[#This Row],[Cena MJ S  DPH]])</f>
        <v>124.80000000000001</v>
      </c>
      <c r="H5917" s="1">
        <v>161471</v>
      </c>
      <c r="I5917" t="str">
        <f>_xlfn.XLOOKUP(Tabuľka9[[#This Row],[IČO]],Zlúčenie1[IČO],Zlúčenie1[zariadenie_short])</f>
        <v xml:space="preserve">Soš SPŠJM </v>
      </c>
      <c r="J5917" t="str">
        <f>_xlfn.XLOOKUP(Tabuľka9[[#This Row],[IČO]],Zlúčenie1[IČO],Zlúčenie1[cis_obce.okres_skratka])</f>
        <v>BB</v>
      </c>
    </row>
    <row r="5918" spans="1:10" hidden="1" x14ac:dyDescent="0.25">
      <c r="A5918" t="s">
        <v>122</v>
      </c>
      <c r="B5918" t="s">
        <v>155</v>
      </c>
      <c r="C5918" t="s">
        <v>10</v>
      </c>
      <c r="D5918"/>
      <c r="E5918" s="8">
        <v>6.76</v>
      </c>
      <c r="F5918">
        <v>30</v>
      </c>
      <c r="G5918">
        <f>SUM(Tabuľka9[[#This Row],[Predpokladané spotrebované množstvo 07-12/2022]]*Tabuľka9[[#This Row],[Cena MJ S  DPH]])</f>
        <v>202.79999999999998</v>
      </c>
      <c r="H5918" s="1">
        <v>161471</v>
      </c>
      <c r="I5918" t="str">
        <f>_xlfn.XLOOKUP(Tabuľka9[[#This Row],[IČO]],Zlúčenie1[IČO],Zlúčenie1[zariadenie_short])</f>
        <v xml:space="preserve">Soš SPŠJM </v>
      </c>
      <c r="J5918" t="str">
        <f>_xlfn.XLOOKUP(Tabuľka9[[#This Row],[IČO]],Zlúčenie1[IČO],Zlúčenie1[cis_obce.okres_skratka])</f>
        <v>BB</v>
      </c>
    </row>
    <row r="5919" spans="1:10" hidden="1" x14ac:dyDescent="0.25">
      <c r="A5919" t="s">
        <v>122</v>
      </c>
      <c r="B5919" t="s">
        <v>156</v>
      </c>
      <c r="C5919" t="s">
        <v>10</v>
      </c>
      <c r="D5919"/>
      <c r="E5919" s="8"/>
      <c r="F5919"/>
      <c r="G5919">
        <f>SUM(Tabuľka9[[#This Row],[Predpokladané spotrebované množstvo 07-12/2022]]*Tabuľka9[[#This Row],[Cena MJ S  DPH]])</f>
        <v>0</v>
      </c>
      <c r="H5919" s="1">
        <v>161471</v>
      </c>
      <c r="I5919" t="str">
        <f>_xlfn.XLOOKUP(Tabuľka9[[#This Row],[IČO]],Zlúčenie1[IČO],Zlúčenie1[zariadenie_short])</f>
        <v xml:space="preserve">Soš SPŠJM </v>
      </c>
      <c r="J5919" t="str">
        <f>_xlfn.XLOOKUP(Tabuľka9[[#This Row],[IČO]],Zlúčenie1[IČO],Zlúčenie1[cis_obce.okres_skratka])</f>
        <v>BB</v>
      </c>
    </row>
    <row r="5920" spans="1:10" hidden="1" x14ac:dyDescent="0.25">
      <c r="A5920" t="s">
        <v>122</v>
      </c>
      <c r="B5920" t="s">
        <v>157</v>
      </c>
      <c r="C5920" t="s">
        <v>10</v>
      </c>
      <c r="D5920"/>
      <c r="E5920" s="8"/>
      <c r="F5920"/>
      <c r="G5920">
        <f>SUM(Tabuľka9[[#This Row],[Predpokladané spotrebované množstvo 07-12/2022]]*Tabuľka9[[#This Row],[Cena MJ S  DPH]])</f>
        <v>0</v>
      </c>
      <c r="H5920" s="1">
        <v>161471</v>
      </c>
      <c r="I5920" t="str">
        <f>_xlfn.XLOOKUP(Tabuľka9[[#This Row],[IČO]],Zlúčenie1[IČO],Zlúčenie1[zariadenie_short])</f>
        <v xml:space="preserve">Soš SPŠJM </v>
      </c>
      <c r="J5920" t="str">
        <f>_xlfn.XLOOKUP(Tabuľka9[[#This Row],[IČO]],Zlúčenie1[IČO],Zlúčenie1[cis_obce.okres_skratka])</f>
        <v>BB</v>
      </c>
    </row>
    <row r="5921" spans="1:10" hidden="1" x14ac:dyDescent="0.25">
      <c r="A5921" t="s">
        <v>122</v>
      </c>
      <c r="B5921" t="s">
        <v>158</v>
      </c>
      <c r="C5921" t="s">
        <v>10</v>
      </c>
      <c r="D5921"/>
      <c r="E5921" s="8"/>
      <c r="F5921"/>
      <c r="G5921">
        <f>SUM(Tabuľka9[[#This Row],[Predpokladané spotrebované množstvo 07-12/2022]]*Tabuľka9[[#This Row],[Cena MJ S  DPH]])</f>
        <v>0</v>
      </c>
      <c r="H5921" s="1">
        <v>161471</v>
      </c>
      <c r="I5921" t="str">
        <f>_xlfn.XLOOKUP(Tabuľka9[[#This Row],[IČO]],Zlúčenie1[IČO],Zlúčenie1[zariadenie_short])</f>
        <v xml:space="preserve">Soš SPŠJM </v>
      </c>
      <c r="J5921" t="str">
        <f>_xlfn.XLOOKUP(Tabuľka9[[#This Row],[IČO]],Zlúčenie1[IČO],Zlúčenie1[cis_obce.okres_skratka])</f>
        <v>BB</v>
      </c>
    </row>
    <row r="5922" spans="1:10" hidden="1" x14ac:dyDescent="0.25">
      <c r="A5922" t="s">
        <v>122</v>
      </c>
      <c r="B5922" t="s">
        <v>159</v>
      </c>
      <c r="C5922" t="s">
        <v>10</v>
      </c>
      <c r="D5922"/>
      <c r="E5922" s="8"/>
      <c r="F5922"/>
      <c r="G5922">
        <f>SUM(Tabuľka9[[#This Row],[Predpokladané spotrebované množstvo 07-12/2022]]*Tabuľka9[[#This Row],[Cena MJ S  DPH]])</f>
        <v>0</v>
      </c>
      <c r="H5922" s="1">
        <v>161471</v>
      </c>
      <c r="I5922" t="str">
        <f>_xlfn.XLOOKUP(Tabuľka9[[#This Row],[IČO]],Zlúčenie1[IČO],Zlúčenie1[zariadenie_short])</f>
        <v xml:space="preserve">Soš SPŠJM </v>
      </c>
      <c r="J5922" t="str">
        <f>_xlfn.XLOOKUP(Tabuľka9[[#This Row],[IČO]],Zlúčenie1[IČO],Zlúčenie1[cis_obce.okres_skratka])</f>
        <v>BB</v>
      </c>
    </row>
    <row r="5923" spans="1:10" hidden="1" x14ac:dyDescent="0.25">
      <c r="A5923" t="s">
        <v>122</v>
      </c>
      <c r="B5923" t="s">
        <v>160</v>
      </c>
      <c r="C5923" t="s">
        <v>10</v>
      </c>
      <c r="D5923"/>
      <c r="E5923" s="8"/>
      <c r="F5923"/>
      <c r="G5923">
        <f>SUM(Tabuľka9[[#This Row],[Predpokladané spotrebované množstvo 07-12/2022]]*Tabuľka9[[#This Row],[Cena MJ S  DPH]])</f>
        <v>0</v>
      </c>
      <c r="H5923" s="1">
        <v>161471</v>
      </c>
      <c r="I5923" t="str">
        <f>_xlfn.XLOOKUP(Tabuľka9[[#This Row],[IČO]],Zlúčenie1[IČO],Zlúčenie1[zariadenie_short])</f>
        <v xml:space="preserve">Soš SPŠJM </v>
      </c>
      <c r="J5923" t="str">
        <f>_xlfn.XLOOKUP(Tabuľka9[[#This Row],[IČO]],Zlúčenie1[IČO],Zlúčenie1[cis_obce.okres_skratka])</f>
        <v>BB</v>
      </c>
    </row>
    <row r="5924" spans="1:10" hidden="1" x14ac:dyDescent="0.25">
      <c r="A5924" t="s">
        <v>122</v>
      </c>
      <c r="B5924" t="s">
        <v>161</v>
      </c>
      <c r="C5924" t="s">
        <v>10</v>
      </c>
      <c r="D5924"/>
      <c r="E5924" s="8"/>
      <c r="F5924"/>
      <c r="G5924">
        <f>SUM(Tabuľka9[[#This Row],[Predpokladané spotrebované množstvo 07-12/2022]]*Tabuľka9[[#This Row],[Cena MJ S  DPH]])</f>
        <v>0</v>
      </c>
      <c r="H5924" s="1">
        <v>161471</v>
      </c>
      <c r="I5924" t="str">
        <f>_xlfn.XLOOKUP(Tabuľka9[[#This Row],[IČO]],Zlúčenie1[IČO],Zlúčenie1[zariadenie_short])</f>
        <v xml:space="preserve">Soš SPŠJM </v>
      </c>
      <c r="J5924" t="str">
        <f>_xlfn.XLOOKUP(Tabuľka9[[#This Row],[IČO]],Zlúčenie1[IČO],Zlúčenie1[cis_obce.okres_skratka])</f>
        <v>BB</v>
      </c>
    </row>
    <row r="5925" spans="1:10" hidden="1" x14ac:dyDescent="0.25">
      <c r="A5925" t="s">
        <v>122</v>
      </c>
      <c r="B5925" t="s">
        <v>162</v>
      </c>
      <c r="C5925" t="s">
        <v>10</v>
      </c>
      <c r="D5925"/>
      <c r="E5925" s="8"/>
      <c r="F5925"/>
      <c r="G5925">
        <f>SUM(Tabuľka9[[#This Row],[Predpokladané spotrebované množstvo 07-12/2022]]*Tabuľka9[[#This Row],[Cena MJ S  DPH]])</f>
        <v>0</v>
      </c>
      <c r="H5925" s="1">
        <v>161471</v>
      </c>
      <c r="I5925" t="str">
        <f>_xlfn.XLOOKUP(Tabuľka9[[#This Row],[IČO]],Zlúčenie1[IČO],Zlúčenie1[zariadenie_short])</f>
        <v xml:space="preserve">Soš SPŠJM </v>
      </c>
      <c r="J5925" t="str">
        <f>_xlfn.XLOOKUP(Tabuľka9[[#This Row],[IČO]],Zlúčenie1[IČO],Zlúčenie1[cis_obce.okres_skratka])</f>
        <v>BB</v>
      </c>
    </row>
    <row r="5926" spans="1:10" hidden="1" x14ac:dyDescent="0.25">
      <c r="A5926" t="s">
        <v>122</v>
      </c>
      <c r="B5926" t="s">
        <v>163</v>
      </c>
      <c r="C5926" t="s">
        <v>10</v>
      </c>
      <c r="D5926"/>
      <c r="E5926" s="8"/>
      <c r="F5926"/>
      <c r="G5926">
        <f>SUM(Tabuľka9[[#This Row],[Predpokladané spotrebované množstvo 07-12/2022]]*Tabuľka9[[#This Row],[Cena MJ S  DPH]])</f>
        <v>0</v>
      </c>
      <c r="H5926" s="1">
        <v>161471</v>
      </c>
      <c r="I5926" t="str">
        <f>_xlfn.XLOOKUP(Tabuľka9[[#This Row],[IČO]],Zlúčenie1[IČO],Zlúčenie1[zariadenie_short])</f>
        <v xml:space="preserve">Soš SPŠJM </v>
      </c>
      <c r="J5926" t="str">
        <f>_xlfn.XLOOKUP(Tabuľka9[[#This Row],[IČO]],Zlúčenie1[IČO],Zlúčenie1[cis_obce.okres_skratka])</f>
        <v>BB</v>
      </c>
    </row>
    <row r="5927" spans="1:10" hidden="1" x14ac:dyDescent="0.25">
      <c r="A5927" t="s">
        <v>122</v>
      </c>
      <c r="B5927" t="s">
        <v>164</v>
      </c>
      <c r="C5927" t="s">
        <v>10</v>
      </c>
      <c r="D5927"/>
      <c r="E5927" s="8"/>
      <c r="F5927"/>
      <c r="G5927">
        <f>SUM(Tabuľka9[[#This Row],[Predpokladané spotrebované množstvo 07-12/2022]]*Tabuľka9[[#This Row],[Cena MJ S  DPH]])</f>
        <v>0</v>
      </c>
      <c r="H5927" s="1">
        <v>161471</v>
      </c>
      <c r="I5927" t="str">
        <f>_xlfn.XLOOKUP(Tabuľka9[[#This Row],[IČO]],Zlúčenie1[IČO],Zlúčenie1[zariadenie_short])</f>
        <v xml:space="preserve">Soš SPŠJM </v>
      </c>
      <c r="J5927" t="str">
        <f>_xlfn.XLOOKUP(Tabuľka9[[#This Row],[IČO]],Zlúčenie1[IČO],Zlúčenie1[cis_obce.okres_skratka])</f>
        <v>BB</v>
      </c>
    </row>
    <row r="5928" spans="1:10" hidden="1" x14ac:dyDescent="0.25">
      <c r="A5928" t="s">
        <v>122</v>
      </c>
      <c r="B5928" t="s">
        <v>165</v>
      </c>
      <c r="C5928" t="s">
        <v>10</v>
      </c>
      <c r="D5928"/>
      <c r="E5928" s="8"/>
      <c r="F5928"/>
      <c r="G5928">
        <f>SUM(Tabuľka9[[#This Row],[Predpokladané spotrebované množstvo 07-12/2022]]*Tabuľka9[[#This Row],[Cena MJ S  DPH]])</f>
        <v>0</v>
      </c>
      <c r="H5928" s="1">
        <v>161471</v>
      </c>
      <c r="I5928" t="str">
        <f>_xlfn.XLOOKUP(Tabuľka9[[#This Row],[IČO]],Zlúčenie1[IČO],Zlúčenie1[zariadenie_short])</f>
        <v xml:space="preserve">Soš SPŠJM </v>
      </c>
      <c r="J5928" t="str">
        <f>_xlfn.XLOOKUP(Tabuľka9[[#This Row],[IČO]],Zlúčenie1[IČO],Zlúčenie1[cis_obce.okres_skratka])</f>
        <v>BB</v>
      </c>
    </row>
    <row r="5929" spans="1:10" hidden="1" x14ac:dyDescent="0.25">
      <c r="A5929" t="s">
        <v>122</v>
      </c>
      <c r="B5929" t="s">
        <v>166</v>
      </c>
      <c r="C5929" t="s">
        <v>10</v>
      </c>
      <c r="D5929"/>
      <c r="E5929" s="8"/>
      <c r="F5929"/>
      <c r="G5929">
        <f>SUM(Tabuľka9[[#This Row],[Predpokladané spotrebované množstvo 07-12/2022]]*Tabuľka9[[#This Row],[Cena MJ S  DPH]])</f>
        <v>0</v>
      </c>
      <c r="H5929" s="1">
        <v>161471</v>
      </c>
      <c r="I5929" t="str">
        <f>_xlfn.XLOOKUP(Tabuľka9[[#This Row],[IČO]],Zlúčenie1[IČO],Zlúčenie1[zariadenie_short])</f>
        <v xml:space="preserve">Soš SPŠJM </v>
      </c>
      <c r="J5929" t="str">
        <f>_xlfn.XLOOKUP(Tabuľka9[[#This Row],[IČO]],Zlúčenie1[IČO],Zlúčenie1[cis_obce.okres_skratka])</f>
        <v>BB</v>
      </c>
    </row>
    <row r="5930" spans="1:10" hidden="1" x14ac:dyDescent="0.25">
      <c r="A5930" t="s">
        <v>122</v>
      </c>
      <c r="B5930" t="s">
        <v>167</v>
      </c>
      <c r="C5930" t="s">
        <v>10</v>
      </c>
      <c r="D5930"/>
      <c r="E5930" s="8">
        <v>3.64</v>
      </c>
      <c r="F5930">
        <v>30</v>
      </c>
      <c r="G5930">
        <f>SUM(Tabuľka9[[#This Row],[Predpokladané spotrebované množstvo 07-12/2022]]*Tabuľka9[[#This Row],[Cena MJ S  DPH]])</f>
        <v>109.2</v>
      </c>
      <c r="H5930" s="1">
        <v>161471</v>
      </c>
      <c r="I5930" t="str">
        <f>_xlfn.XLOOKUP(Tabuľka9[[#This Row],[IČO]],Zlúčenie1[IČO],Zlúčenie1[zariadenie_short])</f>
        <v xml:space="preserve">Soš SPŠJM </v>
      </c>
      <c r="J5930" t="str">
        <f>_xlfn.XLOOKUP(Tabuľka9[[#This Row],[IČO]],Zlúčenie1[IČO],Zlúčenie1[cis_obce.okres_skratka])</f>
        <v>BB</v>
      </c>
    </row>
    <row r="5931" spans="1:10" hidden="1" x14ac:dyDescent="0.25">
      <c r="A5931" t="s">
        <v>122</v>
      </c>
      <c r="B5931" t="s">
        <v>168</v>
      </c>
      <c r="C5931" t="s">
        <v>10</v>
      </c>
      <c r="D5931"/>
      <c r="E5931" s="8"/>
      <c r="F5931"/>
      <c r="G5931">
        <f>SUM(Tabuľka9[[#This Row],[Predpokladané spotrebované množstvo 07-12/2022]]*Tabuľka9[[#This Row],[Cena MJ S  DPH]])</f>
        <v>0</v>
      </c>
      <c r="H5931" s="1">
        <v>161471</v>
      </c>
      <c r="I5931" t="str">
        <f>_xlfn.XLOOKUP(Tabuľka9[[#This Row],[IČO]],Zlúčenie1[IČO],Zlúčenie1[zariadenie_short])</f>
        <v xml:space="preserve">Soš SPŠJM </v>
      </c>
      <c r="J5931" t="str">
        <f>_xlfn.XLOOKUP(Tabuľka9[[#This Row],[IČO]],Zlúčenie1[IČO],Zlúčenie1[cis_obce.okres_skratka])</f>
        <v>BB</v>
      </c>
    </row>
    <row r="5932" spans="1:10" hidden="1" x14ac:dyDescent="0.25">
      <c r="A5932" t="s">
        <v>122</v>
      </c>
      <c r="B5932" t="s">
        <v>169</v>
      </c>
      <c r="C5932" t="s">
        <v>10</v>
      </c>
      <c r="D5932"/>
      <c r="E5932" s="8"/>
      <c r="F5932"/>
      <c r="G5932">
        <f>SUM(Tabuľka9[[#This Row],[Predpokladané spotrebované množstvo 07-12/2022]]*Tabuľka9[[#This Row],[Cena MJ S  DPH]])</f>
        <v>0</v>
      </c>
      <c r="H5932" s="1">
        <v>161471</v>
      </c>
      <c r="I5932" t="str">
        <f>_xlfn.XLOOKUP(Tabuľka9[[#This Row],[IČO]],Zlúčenie1[IČO],Zlúčenie1[zariadenie_short])</f>
        <v xml:space="preserve">Soš SPŠJM </v>
      </c>
      <c r="J5932" t="str">
        <f>_xlfn.XLOOKUP(Tabuľka9[[#This Row],[IČO]],Zlúčenie1[IČO],Zlúčenie1[cis_obce.okres_skratka])</f>
        <v>BB</v>
      </c>
    </row>
    <row r="5933" spans="1:10" hidden="1" x14ac:dyDescent="0.25">
      <c r="A5933" t="s">
        <v>122</v>
      </c>
      <c r="B5933" t="s">
        <v>170</v>
      </c>
      <c r="C5933" t="s">
        <v>10</v>
      </c>
      <c r="D5933"/>
      <c r="E5933" s="8"/>
      <c r="F5933"/>
      <c r="G5933">
        <f>SUM(Tabuľka9[[#This Row],[Predpokladané spotrebované množstvo 07-12/2022]]*Tabuľka9[[#This Row],[Cena MJ S  DPH]])</f>
        <v>0</v>
      </c>
      <c r="H5933" s="1">
        <v>161471</v>
      </c>
      <c r="I5933" t="str">
        <f>_xlfn.XLOOKUP(Tabuľka9[[#This Row],[IČO]],Zlúčenie1[IČO],Zlúčenie1[zariadenie_short])</f>
        <v xml:space="preserve">Soš SPŠJM </v>
      </c>
      <c r="J5933" t="str">
        <f>_xlfn.XLOOKUP(Tabuľka9[[#This Row],[IČO]],Zlúčenie1[IČO],Zlúčenie1[cis_obce.okres_skratka])</f>
        <v>BB</v>
      </c>
    </row>
    <row r="5934" spans="1:10" hidden="1" x14ac:dyDescent="0.25">
      <c r="A5934" t="s">
        <v>122</v>
      </c>
      <c r="B5934" t="s">
        <v>171</v>
      </c>
      <c r="C5934" t="s">
        <v>10</v>
      </c>
      <c r="D5934"/>
      <c r="E5934" s="8"/>
      <c r="F5934"/>
      <c r="G5934">
        <f>SUM(Tabuľka9[[#This Row],[Predpokladané spotrebované množstvo 07-12/2022]]*Tabuľka9[[#This Row],[Cena MJ S  DPH]])</f>
        <v>0</v>
      </c>
      <c r="H5934" s="1">
        <v>161471</v>
      </c>
      <c r="I5934" t="str">
        <f>_xlfn.XLOOKUP(Tabuľka9[[#This Row],[IČO]],Zlúčenie1[IČO],Zlúčenie1[zariadenie_short])</f>
        <v xml:space="preserve">Soš SPŠJM </v>
      </c>
      <c r="J5934" t="str">
        <f>_xlfn.XLOOKUP(Tabuľka9[[#This Row],[IČO]],Zlúčenie1[IČO],Zlúčenie1[cis_obce.okres_skratka])</f>
        <v>BB</v>
      </c>
    </row>
    <row r="5935" spans="1:10" hidden="1" x14ac:dyDescent="0.25">
      <c r="A5935" t="s">
        <v>122</v>
      </c>
      <c r="B5935" t="s">
        <v>172</v>
      </c>
      <c r="C5935" t="s">
        <v>10</v>
      </c>
      <c r="D5935"/>
      <c r="E5935" s="8">
        <v>2.6</v>
      </c>
      <c r="F5935">
        <v>30</v>
      </c>
      <c r="G5935">
        <f>SUM(Tabuľka9[[#This Row],[Predpokladané spotrebované množstvo 07-12/2022]]*Tabuľka9[[#This Row],[Cena MJ S  DPH]])</f>
        <v>78</v>
      </c>
      <c r="H5935" s="1">
        <v>161471</v>
      </c>
      <c r="I5935" t="str">
        <f>_xlfn.XLOOKUP(Tabuľka9[[#This Row],[IČO]],Zlúčenie1[IČO],Zlúčenie1[zariadenie_short])</f>
        <v xml:space="preserve">Soš SPŠJM </v>
      </c>
      <c r="J5935" t="str">
        <f>_xlfn.XLOOKUP(Tabuľka9[[#This Row],[IČO]],Zlúčenie1[IČO],Zlúčenie1[cis_obce.okres_skratka])</f>
        <v>BB</v>
      </c>
    </row>
    <row r="5936" spans="1:10" hidden="1" x14ac:dyDescent="0.25">
      <c r="A5936" t="s">
        <v>122</v>
      </c>
      <c r="B5936" t="s">
        <v>173</v>
      </c>
      <c r="C5936" t="s">
        <v>10</v>
      </c>
      <c r="D5936"/>
      <c r="E5936" s="8"/>
      <c r="F5936"/>
      <c r="G5936">
        <f>SUM(Tabuľka9[[#This Row],[Predpokladané spotrebované množstvo 07-12/2022]]*Tabuľka9[[#This Row],[Cena MJ S  DPH]])</f>
        <v>0</v>
      </c>
      <c r="H5936" s="1">
        <v>161471</v>
      </c>
      <c r="I5936" t="str">
        <f>_xlfn.XLOOKUP(Tabuľka9[[#This Row],[IČO]],Zlúčenie1[IČO],Zlúčenie1[zariadenie_short])</f>
        <v xml:space="preserve">Soš SPŠJM </v>
      </c>
      <c r="J5936" t="str">
        <f>_xlfn.XLOOKUP(Tabuľka9[[#This Row],[IČO]],Zlúčenie1[IČO],Zlúčenie1[cis_obce.okres_skratka])</f>
        <v>BB</v>
      </c>
    </row>
    <row r="5937" spans="1:10" hidden="1" x14ac:dyDescent="0.25">
      <c r="A5937" t="s">
        <v>122</v>
      </c>
      <c r="B5937" t="s">
        <v>174</v>
      </c>
      <c r="C5937" t="s">
        <v>10</v>
      </c>
      <c r="D5937"/>
      <c r="E5937" s="8"/>
      <c r="F5937"/>
      <c r="G5937">
        <f>SUM(Tabuľka9[[#This Row],[Predpokladané spotrebované množstvo 07-12/2022]]*Tabuľka9[[#This Row],[Cena MJ S  DPH]])</f>
        <v>0</v>
      </c>
      <c r="H5937" s="1">
        <v>161471</v>
      </c>
      <c r="I5937" t="str">
        <f>_xlfn.XLOOKUP(Tabuľka9[[#This Row],[IČO]],Zlúčenie1[IČO],Zlúčenie1[zariadenie_short])</f>
        <v xml:space="preserve">Soš SPŠJM </v>
      </c>
      <c r="J5937" t="str">
        <f>_xlfn.XLOOKUP(Tabuľka9[[#This Row],[IČO]],Zlúčenie1[IČO],Zlúčenie1[cis_obce.okres_skratka])</f>
        <v>BB</v>
      </c>
    </row>
    <row r="5938" spans="1:10" hidden="1" x14ac:dyDescent="0.25">
      <c r="A5938" t="s">
        <v>122</v>
      </c>
      <c r="B5938" t="s">
        <v>175</v>
      </c>
      <c r="C5938" t="s">
        <v>10</v>
      </c>
      <c r="D5938"/>
      <c r="E5938" s="8"/>
      <c r="F5938"/>
      <c r="G5938">
        <f>SUM(Tabuľka9[[#This Row],[Predpokladané spotrebované množstvo 07-12/2022]]*Tabuľka9[[#This Row],[Cena MJ S  DPH]])</f>
        <v>0</v>
      </c>
      <c r="H5938" s="1">
        <v>161471</v>
      </c>
      <c r="I5938" t="str">
        <f>_xlfn.XLOOKUP(Tabuľka9[[#This Row],[IČO]],Zlúčenie1[IČO],Zlúčenie1[zariadenie_short])</f>
        <v xml:space="preserve">Soš SPŠJM </v>
      </c>
      <c r="J5938" t="str">
        <f>_xlfn.XLOOKUP(Tabuľka9[[#This Row],[IČO]],Zlúčenie1[IČO],Zlúčenie1[cis_obce.okres_skratka])</f>
        <v>BB</v>
      </c>
    </row>
    <row r="5939" spans="1:10" hidden="1" x14ac:dyDescent="0.25">
      <c r="A5939" t="s">
        <v>122</v>
      </c>
      <c r="B5939" t="s">
        <v>176</v>
      </c>
      <c r="C5939" t="s">
        <v>10</v>
      </c>
      <c r="D5939"/>
      <c r="E5939" s="8"/>
      <c r="F5939"/>
      <c r="G5939">
        <f>SUM(Tabuľka9[[#This Row],[Predpokladané spotrebované množstvo 07-12/2022]]*Tabuľka9[[#This Row],[Cena MJ S  DPH]])</f>
        <v>0</v>
      </c>
      <c r="H5939" s="1">
        <v>161471</v>
      </c>
      <c r="I5939" t="str">
        <f>_xlfn.XLOOKUP(Tabuľka9[[#This Row],[IČO]],Zlúčenie1[IČO],Zlúčenie1[zariadenie_short])</f>
        <v xml:space="preserve">Soš SPŠJM </v>
      </c>
      <c r="J5939" t="str">
        <f>_xlfn.XLOOKUP(Tabuľka9[[#This Row],[IČO]],Zlúčenie1[IČO],Zlúčenie1[cis_obce.okres_skratka])</f>
        <v>BB</v>
      </c>
    </row>
    <row r="5940" spans="1:10" hidden="1" x14ac:dyDescent="0.25">
      <c r="A5940" t="s">
        <v>122</v>
      </c>
      <c r="B5940" t="s">
        <v>177</v>
      </c>
      <c r="C5940" t="s">
        <v>10</v>
      </c>
      <c r="D5940"/>
      <c r="E5940" s="8"/>
      <c r="F5940"/>
      <c r="G5940">
        <f>SUM(Tabuľka9[[#This Row],[Predpokladané spotrebované množstvo 07-12/2022]]*Tabuľka9[[#This Row],[Cena MJ S  DPH]])</f>
        <v>0</v>
      </c>
      <c r="H5940" s="1">
        <v>161471</v>
      </c>
      <c r="I5940" t="str">
        <f>_xlfn.XLOOKUP(Tabuľka9[[#This Row],[IČO]],Zlúčenie1[IČO],Zlúčenie1[zariadenie_short])</f>
        <v xml:space="preserve">Soš SPŠJM </v>
      </c>
      <c r="J5940" t="str">
        <f>_xlfn.XLOOKUP(Tabuľka9[[#This Row],[IČO]],Zlúčenie1[IČO],Zlúčenie1[cis_obce.okres_skratka])</f>
        <v>BB</v>
      </c>
    </row>
    <row r="5941" spans="1:10" hidden="1" x14ac:dyDescent="0.25">
      <c r="A5941" t="s">
        <v>122</v>
      </c>
      <c r="B5941" t="s">
        <v>178</v>
      </c>
      <c r="C5941" t="s">
        <v>10</v>
      </c>
      <c r="D5941"/>
      <c r="E5941" s="8"/>
      <c r="F5941">
        <v>50</v>
      </c>
      <c r="G5941">
        <f>SUM(Tabuľka9[[#This Row],[Predpokladané spotrebované množstvo 07-12/2022]]*Tabuľka9[[#This Row],[Cena MJ S  DPH]])</f>
        <v>0</v>
      </c>
      <c r="H5941" s="1">
        <v>161471</v>
      </c>
      <c r="I5941" t="str">
        <f>_xlfn.XLOOKUP(Tabuľka9[[#This Row],[IČO]],Zlúčenie1[IČO],Zlúčenie1[zariadenie_short])</f>
        <v xml:space="preserve">Soš SPŠJM </v>
      </c>
      <c r="J5941" t="str">
        <f>_xlfn.XLOOKUP(Tabuľka9[[#This Row],[IČO]],Zlúčenie1[IČO],Zlúčenie1[cis_obce.okres_skratka])</f>
        <v>BB</v>
      </c>
    </row>
    <row r="5942" spans="1:10" hidden="1" x14ac:dyDescent="0.25">
      <c r="A5942" t="s">
        <v>122</v>
      </c>
      <c r="B5942" t="s">
        <v>179</v>
      </c>
      <c r="C5942" t="s">
        <v>10</v>
      </c>
      <c r="D5942"/>
      <c r="E5942" s="8"/>
      <c r="F5942"/>
      <c r="G5942">
        <f>SUM(Tabuľka9[[#This Row],[Predpokladané spotrebované množstvo 07-12/2022]]*Tabuľka9[[#This Row],[Cena MJ S  DPH]])</f>
        <v>0</v>
      </c>
      <c r="H5942" s="1">
        <v>161471</v>
      </c>
      <c r="I5942" t="str">
        <f>_xlfn.XLOOKUP(Tabuľka9[[#This Row],[IČO]],Zlúčenie1[IČO],Zlúčenie1[zariadenie_short])</f>
        <v xml:space="preserve">Soš SPŠJM </v>
      </c>
      <c r="J5942" t="str">
        <f>_xlfn.XLOOKUP(Tabuľka9[[#This Row],[IČO]],Zlúčenie1[IČO],Zlúčenie1[cis_obce.okres_skratka])</f>
        <v>BB</v>
      </c>
    </row>
    <row r="5943" spans="1:10" hidden="1" x14ac:dyDescent="0.25">
      <c r="A5943" t="s">
        <v>122</v>
      </c>
      <c r="B5943" t="s">
        <v>180</v>
      </c>
      <c r="C5943" t="s">
        <v>10</v>
      </c>
      <c r="D5943"/>
      <c r="E5943" s="8"/>
      <c r="F5943"/>
      <c r="G5943">
        <f>SUM(Tabuľka9[[#This Row],[Predpokladané spotrebované množstvo 07-12/2022]]*Tabuľka9[[#This Row],[Cena MJ S  DPH]])</f>
        <v>0</v>
      </c>
      <c r="H5943" s="1">
        <v>161471</v>
      </c>
      <c r="I5943" t="str">
        <f>_xlfn.XLOOKUP(Tabuľka9[[#This Row],[IČO]],Zlúčenie1[IČO],Zlúčenie1[zariadenie_short])</f>
        <v xml:space="preserve">Soš SPŠJM </v>
      </c>
      <c r="J5943" t="str">
        <f>_xlfn.XLOOKUP(Tabuľka9[[#This Row],[IČO]],Zlúčenie1[IČO],Zlúčenie1[cis_obce.okres_skratka])</f>
        <v>BB</v>
      </c>
    </row>
    <row r="5944" spans="1:10" hidden="1" x14ac:dyDescent="0.25">
      <c r="A5944" t="s">
        <v>122</v>
      </c>
      <c r="B5944" t="s">
        <v>181</v>
      </c>
      <c r="C5944" t="s">
        <v>10</v>
      </c>
      <c r="D5944"/>
      <c r="E5944" s="8"/>
      <c r="F5944"/>
      <c r="G5944">
        <f>SUM(Tabuľka9[[#This Row],[Predpokladané spotrebované množstvo 07-12/2022]]*Tabuľka9[[#This Row],[Cena MJ S  DPH]])</f>
        <v>0</v>
      </c>
      <c r="H5944" s="1">
        <v>161471</v>
      </c>
      <c r="I5944" t="str">
        <f>_xlfn.XLOOKUP(Tabuľka9[[#This Row],[IČO]],Zlúčenie1[IČO],Zlúčenie1[zariadenie_short])</f>
        <v xml:space="preserve">Soš SPŠJM </v>
      </c>
      <c r="J5944" t="str">
        <f>_xlfn.XLOOKUP(Tabuľka9[[#This Row],[IČO]],Zlúčenie1[IČO],Zlúčenie1[cis_obce.okres_skratka])</f>
        <v>BB</v>
      </c>
    </row>
    <row r="5945" spans="1:10" hidden="1" x14ac:dyDescent="0.25">
      <c r="A5945" t="s">
        <v>122</v>
      </c>
      <c r="B5945" t="s">
        <v>182</v>
      </c>
      <c r="C5945" t="s">
        <v>10</v>
      </c>
      <c r="D5945"/>
      <c r="E5945" s="8"/>
      <c r="F5945"/>
      <c r="G5945">
        <f>SUM(Tabuľka9[[#This Row],[Predpokladané spotrebované množstvo 07-12/2022]]*Tabuľka9[[#This Row],[Cena MJ S  DPH]])</f>
        <v>0</v>
      </c>
      <c r="H5945" s="1">
        <v>161471</v>
      </c>
      <c r="I5945" t="str">
        <f>_xlfn.XLOOKUP(Tabuľka9[[#This Row],[IČO]],Zlúčenie1[IČO],Zlúčenie1[zariadenie_short])</f>
        <v xml:space="preserve">Soš SPŠJM </v>
      </c>
      <c r="J5945" t="str">
        <f>_xlfn.XLOOKUP(Tabuľka9[[#This Row],[IČO]],Zlúčenie1[IČO],Zlúčenie1[cis_obce.okres_skratka])</f>
        <v>BB</v>
      </c>
    </row>
    <row r="5946" spans="1:10" hidden="1" x14ac:dyDescent="0.25">
      <c r="A5946" t="s">
        <v>122</v>
      </c>
      <c r="B5946" t="s">
        <v>183</v>
      </c>
      <c r="C5946" t="s">
        <v>10</v>
      </c>
      <c r="D5946"/>
      <c r="E5946" s="8"/>
      <c r="F5946"/>
      <c r="G5946">
        <f>SUM(Tabuľka9[[#This Row],[Predpokladané spotrebované množstvo 07-12/2022]]*Tabuľka9[[#This Row],[Cena MJ S  DPH]])</f>
        <v>0</v>
      </c>
      <c r="H5946" s="1">
        <v>161471</v>
      </c>
      <c r="I5946" t="str">
        <f>_xlfn.XLOOKUP(Tabuľka9[[#This Row],[IČO]],Zlúčenie1[IČO],Zlúčenie1[zariadenie_short])</f>
        <v xml:space="preserve">Soš SPŠJM </v>
      </c>
      <c r="J5946" t="str">
        <f>_xlfn.XLOOKUP(Tabuľka9[[#This Row],[IČO]],Zlúčenie1[IČO],Zlúčenie1[cis_obce.okres_skratka])</f>
        <v>BB</v>
      </c>
    </row>
    <row r="5947" spans="1:10" hidden="1" x14ac:dyDescent="0.25">
      <c r="A5947" t="s">
        <v>122</v>
      </c>
      <c r="B5947" t="s">
        <v>184</v>
      </c>
      <c r="C5947" t="s">
        <v>10</v>
      </c>
      <c r="D5947"/>
      <c r="E5947" s="8"/>
      <c r="F5947"/>
      <c r="G5947">
        <f>SUM(Tabuľka9[[#This Row],[Predpokladané spotrebované množstvo 07-12/2022]]*Tabuľka9[[#This Row],[Cena MJ S  DPH]])</f>
        <v>0</v>
      </c>
      <c r="H5947" s="1">
        <v>161471</v>
      </c>
      <c r="I5947" t="str">
        <f>_xlfn.XLOOKUP(Tabuľka9[[#This Row],[IČO]],Zlúčenie1[IČO],Zlúčenie1[zariadenie_short])</f>
        <v xml:space="preserve">Soš SPŠJM </v>
      </c>
      <c r="J5947" t="str">
        <f>_xlfn.XLOOKUP(Tabuľka9[[#This Row],[IČO]],Zlúčenie1[IČO],Zlúčenie1[cis_obce.okres_skratka])</f>
        <v>BB</v>
      </c>
    </row>
    <row r="5948" spans="1:10" hidden="1" x14ac:dyDescent="0.25">
      <c r="A5948" t="s">
        <v>122</v>
      </c>
      <c r="B5948" t="s">
        <v>185</v>
      </c>
      <c r="C5948" t="s">
        <v>10</v>
      </c>
      <c r="D5948"/>
      <c r="E5948" s="8"/>
      <c r="F5948"/>
      <c r="G5948">
        <f>SUM(Tabuľka9[[#This Row],[Predpokladané spotrebované množstvo 07-12/2022]]*Tabuľka9[[#This Row],[Cena MJ S  DPH]])</f>
        <v>0</v>
      </c>
      <c r="H5948" s="1">
        <v>161471</v>
      </c>
      <c r="I5948" t="str">
        <f>_xlfn.XLOOKUP(Tabuľka9[[#This Row],[IČO]],Zlúčenie1[IČO],Zlúčenie1[zariadenie_short])</f>
        <v xml:space="preserve">Soš SPŠJM </v>
      </c>
      <c r="J5948" t="str">
        <f>_xlfn.XLOOKUP(Tabuľka9[[#This Row],[IČO]],Zlúčenie1[IČO],Zlúčenie1[cis_obce.okres_skratka])</f>
        <v>BB</v>
      </c>
    </row>
    <row r="5949" spans="1:10" hidden="1" x14ac:dyDescent="0.25">
      <c r="A5949" t="s">
        <v>92</v>
      </c>
      <c r="B5949" t="s">
        <v>186</v>
      </c>
      <c r="C5949" t="s">
        <v>45</v>
      </c>
      <c r="D5949"/>
      <c r="E5949" s="8"/>
      <c r="F5949"/>
      <c r="G5949">
        <f>SUM(Tabuľka9[[#This Row],[Predpokladané spotrebované množstvo 07-12/2022]]*Tabuľka9[[#This Row],[Cena MJ S  DPH]])</f>
        <v>0</v>
      </c>
      <c r="H5949" s="1">
        <v>161471</v>
      </c>
      <c r="I5949" t="str">
        <f>_xlfn.XLOOKUP(Tabuľka9[[#This Row],[IČO]],Zlúčenie1[IČO],Zlúčenie1[zariadenie_short])</f>
        <v xml:space="preserve">Soš SPŠJM </v>
      </c>
      <c r="J5949" t="str">
        <f>_xlfn.XLOOKUP(Tabuľka9[[#This Row],[IČO]],Zlúčenie1[IČO],Zlúčenie1[cis_obce.okres_skratka])</f>
        <v>BB</v>
      </c>
    </row>
    <row r="5950" spans="1:10" hidden="1" x14ac:dyDescent="0.25">
      <c r="A5950" t="s">
        <v>92</v>
      </c>
      <c r="B5950" t="s">
        <v>187</v>
      </c>
      <c r="C5950" t="s">
        <v>10</v>
      </c>
      <c r="D5950"/>
      <c r="E5950" s="8"/>
      <c r="F5950"/>
      <c r="G5950">
        <f>SUM(Tabuľka9[[#This Row],[Predpokladané spotrebované množstvo 07-12/2022]]*Tabuľka9[[#This Row],[Cena MJ S  DPH]])</f>
        <v>0</v>
      </c>
      <c r="H5950" s="1">
        <v>161471</v>
      </c>
      <c r="I5950" t="str">
        <f>_xlfn.XLOOKUP(Tabuľka9[[#This Row],[IČO]],Zlúčenie1[IČO],Zlúčenie1[zariadenie_short])</f>
        <v xml:space="preserve">Soš SPŠJM </v>
      </c>
      <c r="J5950" t="str">
        <f>_xlfn.XLOOKUP(Tabuľka9[[#This Row],[IČO]],Zlúčenie1[IČO],Zlúčenie1[cis_obce.okres_skratka])</f>
        <v>BB</v>
      </c>
    </row>
    <row r="5951" spans="1:10" hidden="1" x14ac:dyDescent="0.25">
      <c r="A5951" t="s">
        <v>92</v>
      </c>
      <c r="B5951" t="s">
        <v>188</v>
      </c>
      <c r="C5951" t="s">
        <v>10</v>
      </c>
      <c r="D5951"/>
      <c r="E5951" s="8">
        <v>0.46</v>
      </c>
      <c r="F5951">
        <v>560</v>
      </c>
      <c r="G5951">
        <f>SUM(Tabuľka9[[#This Row],[Predpokladané spotrebované množstvo 07-12/2022]]*Tabuľka9[[#This Row],[Cena MJ S  DPH]])</f>
        <v>257.60000000000002</v>
      </c>
      <c r="H5951" s="1">
        <v>161471</v>
      </c>
      <c r="I5951" t="str">
        <f>_xlfn.XLOOKUP(Tabuľka9[[#This Row],[IČO]],Zlúčenie1[IČO],Zlúčenie1[zariadenie_short])</f>
        <v xml:space="preserve">Soš SPŠJM </v>
      </c>
      <c r="J5951" t="str">
        <f>_xlfn.XLOOKUP(Tabuľka9[[#This Row],[IČO]],Zlúčenie1[IČO],Zlúčenie1[cis_obce.okres_skratka])</f>
        <v>BB</v>
      </c>
    </row>
    <row r="5952" spans="1:10" hidden="1" x14ac:dyDescent="0.25">
      <c r="A5952" t="s">
        <v>7</v>
      </c>
      <c r="B5952" t="s">
        <v>8</v>
      </c>
      <c r="C5952" t="s">
        <v>10</v>
      </c>
      <c r="D5952"/>
      <c r="E5952" s="8"/>
      <c r="F5952"/>
      <c r="G5952">
        <f>SUM(Tabuľka9[[#This Row],[Predpokladané spotrebované množstvo 07-12/2022]]*Tabuľka9[[#This Row],[Cena MJ S  DPH]])</f>
        <v>0</v>
      </c>
      <c r="H5952" s="1">
        <v>42317657</v>
      </c>
      <c r="I5952" t="str">
        <f>_xlfn.XLOOKUP(Tabuľka9[[#This Row],[IČO]],Zlúčenie1[IČO],Zlúčenie1[zariadenie_short])</f>
        <v>Soš TAS BR</v>
      </c>
      <c r="J5952" t="str">
        <f>_xlfn.XLOOKUP(Tabuľka9[[#This Row],[IČO]],Zlúčenie1[IČO],Zlúčenie1[cis_obce.okres_skratka])</f>
        <v>BR</v>
      </c>
    </row>
    <row r="5953" spans="1:10" hidden="1" x14ac:dyDescent="0.25">
      <c r="A5953" t="s">
        <v>7</v>
      </c>
      <c r="B5953" t="s">
        <v>9</v>
      </c>
      <c r="C5953" t="s">
        <v>10</v>
      </c>
      <c r="D5953"/>
      <c r="E5953" s="8"/>
      <c r="F5953"/>
      <c r="G5953">
        <f>SUM(Tabuľka9[[#This Row],[Predpokladané spotrebované množstvo 07-12/2022]]*Tabuľka9[[#This Row],[Cena MJ S  DPH]])</f>
        <v>0</v>
      </c>
      <c r="H5953" s="1">
        <v>42317657</v>
      </c>
      <c r="I5953" t="str">
        <f>_xlfn.XLOOKUP(Tabuľka9[[#This Row],[IČO]],Zlúčenie1[IČO],Zlúčenie1[zariadenie_short])</f>
        <v>Soš TAS BR</v>
      </c>
      <c r="J5953" t="str">
        <f>_xlfn.XLOOKUP(Tabuľka9[[#This Row],[IČO]],Zlúčenie1[IČO],Zlúčenie1[cis_obce.okres_skratka])</f>
        <v>BR</v>
      </c>
    </row>
    <row r="5954" spans="1:10" hidden="1" x14ac:dyDescent="0.25">
      <c r="A5954" t="s">
        <v>7</v>
      </c>
      <c r="B5954" t="s">
        <v>11</v>
      </c>
      <c r="C5954" t="s">
        <v>10</v>
      </c>
      <c r="D5954"/>
      <c r="E5954" s="8"/>
      <c r="F5954"/>
      <c r="G5954">
        <f>SUM(Tabuľka9[[#This Row],[Predpokladané spotrebované množstvo 07-12/2022]]*Tabuľka9[[#This Row],[Cena MJ S  DPH]])</f>
        <v>0</v>
      </c>
      <c r="H5954" s="1">
        <v>42317657</v>
      </c>
      <c r="I5954" t="str">
        <f>_xlfn.XLOOKUP(Tabuľka9[[#This Row],[IČO]],Zlúčenie1[IČO],Zlúčenie1[zariadenie_short])</f>
        <v>Soš TAS BR</v>
      </c>
      <c r="J5954" t="str">
        <f>_xlfn.XLOOKUP(Tabuľka9[[#This Row],[IČO]],Zlúčenie1[IČO],Zlúčenie1[cis_obce.okres_skratka])</f>
        <v>BR</v>
      </c>
    </row>
    <row r="5955" spans="1:10" hidden="1" x14ac:dyDescent="0.25">
      <c r="A5955" t="s">
        <v>7</v>
      </c>
      <c r="B5955" t="s">
        <v>12</v>
      </c>
      <c r="C5955" t="s">
        <v>10</v>
      </c>
      <c r="D5955"/>
      <c r="E5955" s="8">
        <v>0.7</v>
      </c>
      <c r="F5955">
        <v>120</v>
      </c>
      <c r="G5955">
        <f>SUM(Tabuľka9[[#This Row],[Predpokladané spotrebované množstvo 07-12/2022]]*Tabuľka9[[#This Row],[Cena MJ S  DPH]])</f>
        <v>84</v>
      </c>
      <c r="H5955" s="1">
        <v>42317657</v>
      </c>
      <c r="I5955" t="str">
        <f>_xlfn.XLOOKUP(Tabuľka9[[#This Row],[IČO]],Zlúčenie1[IČO],Zlúčenie1[zariadenie_short])</f>
        <v>Soš TAS BR</v>
      </c>
      <c r="J5955" t="str">
        <f>_xlfn.XLOOKUP(Tabuľka9[[#This Row],[IČO]],Zlúčenie1[IČO],Zlúčenie1[cis_obce.okres_skratka])</f>
        <v>BR</v>
      </c>
    </row>
    <row r="5956" spans="1:10" hidden="1" x14ac:dyDescent="0.25">
      <c r="A5956" t="s">
        <v>7</v>
      </c>
      <c r="B5956" t="s">
        <v>13</v>
      </c>
      <c r="C5956" t="s">
        <v>10</v>
      </c>
      <c r="D5956"/>
      <c r="E5956" s="8"/>
      <c r="F5956"/>
      <c r="G5956">
        <f>SUM(Tabuľka9[[#This Row],[Predpokladané spotrebované množstvo 07-12/2022]]*Tabuľka9[[#This Row],[Cena MJ S  DPH]])</f>
        <v>0</v>
      </c>
      <c r="H5956" s="1">
        <v>42317657</v>
      </c>
      <c r="I5956" t="str">
        <f>_xlfn.XLOOKUP(Tabuľka9[[#This Row],[IČO]],Zlúčenie1[IČO],Zlúčenie1[zariadenie_short])</f>
        <v>Soš TAS BR</v>
      </c>
      <c r="J5956" t="str">
        <f>_xlfn.XLOOKUP(Tabuľka9[[#This Row],[IČO]],Zlúčenie1[IČO],Zlúčenie1[cis_obce.okres_skratka])</f>
        <v>BR</v>
      </c>
    </row>
    <row r="5957" spans="1:10" hidden="1" x14ac:dyDescent="0.25">
      <c r="A5957" t="s">
        <v>7</v>
      </c>
      <c r="B5957" t="s">
        <v>14</v>
      </c>
      <c r="C5957" t="s">
        <v>10</v>
      </c>
      <c r="D5957"/>
      <c r="E5957" s="8"/>
      <c r="F5957"/>
      <c r="G5957">
        <f>SUM(Tabuľka9[[#This Row],[Predpokladané spotrebované množstvo 07-12/2022]]*Tabuľka9[[#This Row],[Cena MJ S  DPH]])</f>
        <v>0</v>
      </c>
      <c r="H5957" s="1">
        <v>42317657</v>
      </c>
      <c r="I5957" t="str">
        <f>_xlfn.XLOOKUP(Tabuľka9[[#This Row],[IČO]],Zlúčenie1[IČO],Zlúčenie1[zariadenie_short])</f>
        <v>Soš TAS BR</v>
      </c>
      <c r="J5957" t="str">
        <f>_xlfn.XLOOKUP(Tabuľka9[[#This Row],[IČO]],Zlúčenie1[IČO],Zlúčenie1[cis_obce.okres_skratka])</f>
        <v>BR</v>
      </c>
    </row>
    <row r="5958" spans="1:10" hidden="1" x14ac:dyDescent="0.25">
      <c r="A5958" t="s">
        <v>7</v>
      </c>
      <c r="B5958" t="s">
        <v>15</v>
      </c>
      <c r="C5958" t="s">
        <v>16</v>
      </c>
      <c r="D5958"/>
      <c r="E5958" s="8"/>
      <c r="F5958"/>
      <c r="G5958">
        <f>SUM(Tabuľka9[[#This Row],[Predpokladané spotrebované množstvo 07-12/2022]]*Tabuľka9[[#This Row],[Cena MJ S  DPH]])</f>
        <v>0</v>
      </c>
      <c r="H5958" s="1">
        <v>42317657</v>
      </c>
      <c r="I5958" t="str">
        <f>_xlfn.XLOOKUP(Tabuľka9[[#This Row],[IČO]],Zlúčenie1[IČO],Zlúčenie1[zariadenie_short])</f>
        <v>Soš TAS BR</v>
      </c>
      <c r="J5958" t="str">
        <f>_xlfn.XLOOKUP(Tabuľka9[[#This Row],[IČO]],Zlúčenie1[IČO],Zlúčenie1[cis_obce.okres_skratka])</f>
        <v>BR</v>
      </c>
    </row>
    <row r="5959" spans="1:10" hidden="1" x14ac:dyDescent="0.25">
      <c r="A5959" t="s">
        <v>7</v>
      </c>
      <c r="B5959" t="s">
        <v>17</v>
      </c>
      <c r="C5959" t="s">
        <v>10</v>
      </c>
      <c r="D5959"/>
      <c r="E5959" s="8">
        <v>4</v>
      </c>
      <c r="F5959">
        <v>8</v>
      </c>
      <c r="G5959">
        <f>SUM(Tabuľka9[[#This Row],[Predpokladané spotrebované množstvo 07-12/2022]]*Tabuľka9[[#This Row],[Cena MJ S  DPH]])</f>
        <v>32</v>
      </c>
      <c r="H5959" s="1">
        <v>42317657</v>
      </c>
      <c r="I5959" t="str">
        <f>_xlfn.XLOOKUP(Tabuľka9[[#This Row],[IČO]],Zlúčenie1[IČO],Zlúčenie1[zariadenie_short])</f>
        <v>Soš TAS BR</v>
      </c>
      <c r="J5959" t="str">
        <f>_xlfn.XLOOKUP(Tabuľka9[[#This Row],[IČO]],Zlúčenie1[IČO],Zlúčenie1[cis_obce.okres_skratka])</f>
        <v>BR</v>
      </c>
    </row>
    <row r="5960" spans="1:10" hidden="1" x14ac:dyDescent="0.25">
      <c r="A5960" t="s">
        <v>7</v>
      </c>
      <c r="B5960" t="s">
        <v>18</v>
      </c>
      <c r="C5960" t="s">
        <v>10</v>
      </c>
      <c r="D5960"/>
      <c r="E5960" s="8"/>
      <c r="F5960"/>
      <c r="G5960">
        <f>SUM(Tabuľka9[[#This Row],[Predpokladané spotrebované množstvo 07-12/2022]]*Tabuľka9[[#This Row],[Cena MJ S  DPH]])</f>
        <v>0</v>
      </c>
      <c r="H5960" s="1">
        <v>42317657</v>
      </c>
      <c r="I5960" t="str">
        <f>_xlfn.XLOOKUP(Tabuľka9[[#This Row],[IČO]],Zlúčenie1[IČO],Zlúčenie1[zariadenie_short])</f>
        <v>Soš TAS BR</v>
      </c>
      <c r="J5960" t="str">
        <f>_xlfn.XLOOKUP(Tabuľka9[[#This Row],[IČO]],Zlúčenie1[IČO],Zlúčenie1[cis_obce.okres_skratka])</f>
        <v>BR</v>
      </c>
    </row>
    <row r="5961" spans="1:10" hidden="1" x14ac:dyDescent="0.25">
      <c r="A5961" t="s">
        <v>7</v>
      </c>
      <c r="B5961" t="s">
        <v>19</v>
      </c>
      <c r="C5961" t="s">
        <v>10</v>
      </c>
      <c r="D5961"/>
      <c r="E5961" s="8"/>
      <c r="F5961"/>
      <c r="G5961">
        <f>SUM(Tabuľka9[[#This Row],[Predpokladané spotrebované množstvo 07-12/2022]]*Tabuľka9[[#This Row],[Cena MJ S  DPH]])</f>
        <v>0</v>
      </c>
      <c r="H5961" s="1">
        <v>42317657</v>
      </c>
      <c r="I5961" t="str">
        <f>_xlfn.XLOOKUP(Tabuľka9[[#This Row],[IČO]],Zlúčenie1[IČO],Zlúčenie1[zariadenie_short])</f>
        <v>Soš TAS BR</v>
      </c>
      <c r="J5961" t="str">
        <f>_xlfn.XLOOKUP(Tabuľka9[[#This Row],[IČO]],Zlúčenie1[IČO],Zlúčenie1[cis_obce.okres_skratka])</f>
        <v>BR</v>
      </c>
    </row>
    <row r="5962" spans="1:10" hidden="1" x14ac:dyDescent="0.25">
      <c r="A5962" t="s">
        <v>7</v>
      </c>
      <c r="B5962" t="s">
        <v>20</v>
      </c>
      <c r="C5962" t="s">
        <v>10</v>
      </c>
      <c r="D5962"/>
      <c r="E5962" s="8"/>
      <c r="F5962"/>
      <c r="G5962">
        <f>SUM(Tabuľka9[[#This Row],[Predpokladané spotrebované množstvo 07-12/2022]]*Tabuľka9[[#This Row],[Cena MJ S  DPH]])</f>
        <v>0</v>
      </c>
      <c r="H5962" s="1">
        <v>42317657</v>
      </c>
      <c r="I5962" t="str">
        <f>_xlfn.XLOOKUP(Tabuľka9[[#This Row],[IČO]],Zlúčenie1[IČO],Zlúčenie1[zariadenie_short])</f>
        <v>Soš TAS BR</v>
      </c>
      <c r="J5962" t="str">
        <f>_xlfn.XLOOKUP(Tabuľka9[[#This Row],[IČO]],Zlúčenie1[IČO],Zlúčenie1[cis_obce.okres_skratka])</f>
        <v>BR</v>
      </c>
    </row>
    <row r="5963" spans="1:10" hidden="1" x14ac:dyDescent="0.25">
      <c r="A5963" t="s">
        <v>7</v>
      </c>
      <c r="B5963" t="s">
        <v>21</v>
      </c>
      <c r="C5963" t="s">
        <v>22</v>
      </c>
      <c r="D5963"/>
      <c r="E5963" s="8"/>
      <c r="F5963"/>
      <c r="G5963">
        <f>SUM(Tabuľka9[[#This Row],[Predpokladané spotrebované množstvo 07-12/2022]]*Tabuľka9[[#This Row],[Cena MJ S  DPH]])</f>
        <v>0</v>
      </c>
      <c r="H5963" s="1">
        <v>42317657</v>
      </c>
      <c r="I5963" t="str">
        <f>_xlfn.XLOOKUP(Tabuľka9[[#This Row],[IČO]],Zlúčenie1[IČO],Zlúčenie1[zariadenie_short])</f>
        <v>Soš TAS BR</v>
      </c>
      <c r="J5963" t="str">
        <f>_xlfn.XLOOKUP(Tabuľka9[[#This Row],[IČO]],Zlúčenie1[IČO],Zlúčenie1[cis_obce.okres_skratka])</f>
        <v>BR</v>
      </c>
    </row>
    <row r="5964" spans="1:10" hidden="1" x14ac:dyDescent="0.25">
      <c r="A5964" t="s">
        <v>7</v>
      </c>
      <c r="B5964" t="s">
        <v>23</v>
      </c>
      <c r="C5964" t="s">
        <v>10</v>
      </c>
      <c r="D5964"/>
      <c r="E5964" s="8">
        <v>6</v>
      </c>
      <c r="F5964">
        <v>14</v>
      </c>
      <c r="G5964">
        <f>SUM(Tabuľka9[[#This Row],[Predpokladané spotrebované množstvo 07-12/2022]]*Tabuľka9[[#This Row],[Cena MJ S  DPH]])</f>
        <v>84</v>
      </c>
      <c r="H5964" s="1">
        <v>42317657</v>
      </c>
      <c r="I5964" t="str">
        <f>_xlfn.XLOOKUP(Tabuľka9[[#This Row],[IČO]],Zlúčenie1[IČO],Zlúčenie1[zariadenie_short])</f>
        <v>Soš TAS BR</v>
      </c>
      <c r="J5964" t="str">
        <f>_xlfn.XLOOKUP(Tabuľka9[[#This Row],[IČO]],Zlúčenie1[IČO],Zlúčenie1[cis_obce.okres_skratka])</f>
        <v>BR</v>
      </c>
    </row>
    <row r="5965" spans="1:10" hidden="1" x14ac:dyDescent="0.25">
      <c r="A5965" t="s">
        <v>7</v>
      </c>
      <c r="B5965" t="s">
        <v>24</v>
      </c>
      <c r="C5965" t="s">
        <v>10</v>
      </c>
      <c r="D5965"/>
      <c r="E5965" s="8"/>
      <c r="F5965"/>
      <c r="G5965">
        <f>SUM(Tabuľka9[[#This Row],[Predpokladané spotrebované množstvo 07-12/2022]]*Tabuľka9[[#This Row],[Cena MJ S  DPH]])</f>
        <v>0</v>
      </c>
      <c r="H5965" s="1">
        <v>42317657</v>
      </c>
      <c r="I5965" t="str">
        <f>_xlfn.XLOOKUP(Tabuľka9[[#This Row],[IČO]],Zlúčenie1[IČO],Zlúčenie1[zariadenie_short])</f>
        <v>Soš TAS BR</v>
      </c>
      <c r="J5965" t="str">
        <f>_xlfn.XLOOKUP(Tabuľka9[[#This Row],[IČO]],Zlúčenie1[IČO],Zlúčenie1[cis_obce.okres_skratka])</f>
        <v>BR</v>
      </c>
    </row>
    <row r="5966" spans="1:10" hidden="1" x14ac:dyDescent="0.25">
      <c r="A5966" t="s">
        <v>7</v>
      </c>
      <c r="B5966" t="s">
        <v>25</v>
      </c>
      <c r="C5966" t="s">
        <v>10</v>
      </c>
      <c r="D5966"/>
      <c r="E5966" s="8"/>
      <c r="F5966"/>
      <c r="G5966">
        <f>SUM(Tabuľka9[[#This Row],[Predpokladané spotrebované množstvo 07-12/2022]]*Tabuľka9[[#This Row],[Cena MJ S  DPH]])</f>
        <v>0</v>
      </c>
      <c r="H5966" s="1">
        <v>42317657</v>
      </c>
      <c r="I5966" t="str">
        <f>_xlfn.XLOOKUP(Tabuľka9[[#This Row],[IČO]],Zlúčenie1[IČO],Zlúčenie1[zariadenie_short])</f>
        <v>Soš TAS BR</v>
      </c>
      <c r="J5966" t="str">
        <f>_xlfn.XLOOKUP(Tabuľka9[[#This Row],[IČO]],Zlúčenie1[IČO],Zlúčenie1[cis_obce.okres_skratka])</f>
        <v>BR</v>
      </c>
    </row>
    <row r="5967" spans="1:10" hidden="1" x14ac:dyDescent="0.25">
      <c r="A5967" t="s">
        <v>7</v>
      </c>
      <c r="B5967" t="s">
        <v>26</v>
      </c>
      <c r="C5967" t="s">
        <v>10</v>
      </c>
      <c r="D5967"/>
      <c r="E5967" s="8"/>
      <c r="F5967"/>
      <c r="G5967">
        <f>SUM(Tabuľka9[[#This Row],[Predpokladané spotrebované množstvo 07-12/2022]]*Tabuľka9[[#This Row],[Cena MJ S  DPH]])</f>
        <v>0</v>
      </c>
      <c r="H5967" s="1">
        <v>42317657</v>
      </c>
      <c r="I5967" t="str">
        <f>_xlfn.XLOOKUP(Tabuľka9[[#This Row],[IČO]],Zlúčenie1[IČO],Zlúčenie1[zariadenie_short])</f>
        <v>Soš TAS BR</v>
      </c>
      <c r="J5967" t="str">
        <f>_xlfn.XLOOKUP(Tabuľka9[[#This Row],[IČO]],Zlúčenie1[IČO],Zlúčenie1[cis_obce.okres_skratka])</f>
        <v>BR</v>
      </c>
    </row>
    <row r="5968" spans="1:10" hidden="1" x14ac:dyDescent="0.25">
      <c r="A5968" t="s">
        <v>7</v>
      </c>
      <c r="B5968" t="s">
        <v>27</v>
      </c>
      <c r="C5968" t="s">
        <v>10</v>
      </c>
      <c r="D5968"/>
      <c r="E5968" s="8">
        <v>1.5</v>
      </c>
      <c r="F5968">
        <v>208</v>
      </c>
      <c r="G5968">
        <f>SUM(Tabuľka9[[#This Row],[Predpokladané spotrebované množstvo 07-12/2022]]*Tabuľka9[[#This Row],[Cena MJ S  DPH]])</f>
        <v>312</v>
      </c>
      <c r="H5968" s="1">
        <v>42317657</v>
      </c>
      <c r="I5968" t="str">
        <f>_xlfn.XLOOKUP(Tabuľka9[[#This Row],[IČO]],Zlúčenie1[IČO],Zlúčenie1[zariadenie_short])</f>
        <v>Soš TAS BR</v>
      </c>
      <c r="J5968" t="str">
        <f>_xlfn.XLOOKUP(Tabuľka9[[#This Row],[IČO]],Zlúčenie1[IČO],Zlúčenie1[cis_obce.okres_skratka])</f>
        <v>BR</v>
      </c>
    </row>
    <row r="5969" spans="1:10" hidden="1" x14ac:dyDescent="0.25">
      <c r="A5969" t="s">
        <v>7</v>
      </c>
      <c r="B5969" t="s">
        <v>28</v>
      </c>
      <c r="C5969" t="s">
        <v>10</v>
      </c>
      <c r="D5969"/>
      <c r="E5969" s="8"/>
      <c r="F5969"/>
      <c r="G5969">
        <f>SUM(Tabuľka9[[#This Row],[Predpokladané spotrebované množstvo 07-12/2022]]*Tabuľka9[[#This Row],[Cena MJ S  DPH]])</f>
        <v>0</v>
      </c>
      <c r="H5969" s="1">
        <v>42317657</v>
      </c>
      <c r="I5969" t="str">
        <f>_xlfn.XLOOKUP(Tabuľka9[[#This Row],[IČO]],Zlúčenie1[IČO],Zlúčenie1[zariadenie_short])</f>
        <v>Soš TAS BR</v>
      </c>
      <c r="J5969" t="str">
        <f>_xlfn.XLOOKUP(Tabuľka9[[#This Row],[IČO]],Zlúčenie1[IČO],Zlúčenie1[cis_obce.okres_skratka])</f>
        <v>BR</v>
      </c>
    </row>
    <row r="5970" spans="1:10" hidden="1" x14ac:dyDescent="0.25">
      <c r="A5970" t="s">
        <v>7</v>
      </c>
      <c r="B5970" t="s">
        <v>29</v>
      </c>
      <c r="C5970" t="s">
        <v>16</v>
      </c>
      <c r="D5970"/>
      <c r="E5970" s="8"/>
      <c r="F5970"/>
      <c r="G5970">
        <f>SUM(Tabuľka9[[#This Row],[Predpokladané spotrebované množstvo 07-12/2022]]*Tabuľka9[[#This Row],[Cena MJ S  DPH]])</f>
        <v>0</v>
      </c>
      <c r="H5970" s="1">
        <v>42317657</v>
      </c>
      <c r="I5970" t="str">
        <f>_xlfn.XLOOKUP(Tabuľka9[[#This Row],[IČO]],Zlúčenie1[IČO],Zlúčenie1[zariadenie_short])</f>
        <v>Soš TAS BR</v>
      </c>
      <c r="J5970" t="str">
        <f>_xlfn.XLOOKUP(Tabuľka9[[#This Row],[IČO]],Zlúčenie1[IČO],Zlúčenie1[cis_obce.okres_skratka])</f>
        <v>BR</v>
      </c>
    </row>
    <row r="5971" spans="1:10" hidden="1" x14ac:dyDescent="0.25">
      <c r="A5971" t="s">
        <v>7</v>
      </c>
      <c r="B5971" t="s">
        <v>30</v>
      </c>
      <c r="C5971" t="s">
        <v>10</v>
      </c>
      <c r="D5971"/>
      <c r="E5971" s="8"/>
      <c r="F5971"/>
      <c r="G5971">
        <f>SUM(Tabuľka9[[#This Row],[Predpokladané spotrebované množstvo 07-12/2022]]*Tabuľka9[[#This Row],[Cena MJ S  DPH]])</f>
        <v>0</v>
      </c>
      <c r="H5971" s="1">
        <v>42317657</v>
      </c>
      <c r="I5971" t="str">
        <f>_xlfn.XLOOKUP(Tabuľka9[[#This Row],[IČO]],Zlúčenie1[IČO],Zlúčenie1[zariadenie_short])</f>
        <v>Soš TAS BR</v>
      </c>
      <c r="J5971" t="str">
        <f>_xlfn.XLOOKUP(Tabuľka9[[#This Row],[IČO]],Zlúčenie1[IČO],Zlúčenie1[cis_obce.okres_skratka])</f>
        <v>BR</v>
      </c>
    </row>
    <row r="5972" spans="1:10" hidden="1" x14ac:dyDescent="0.25">
      <c r="A5972" t="s">
        <v>7</v>
      </c>
      <c r="B5972" t="s">
        <v>31</v>
      </c>
      <c r="C5972" t="s">
        <v>10</v>
      </c>
      <c r="D5972"/>
      <c r="E5972" s="8"/>
      <c r="F5972"/>
      <c r="G5972">
        <f>SUM(Tabuľka9[[#This Row],[Predpokladané spotrebované množstvo 07-12/2022]]*Tabuľka9[[#This Row],[Cena MJ S  DPH]])</f>
        <v>0</v>
      </c>
      <c r="H5972" s="1">
        <v>42317657</v>
      </c>
      <c r="I5972" t="str">
        <f>_xlfn.XLOOKUP(Tabuľka9[[#This Row],[IČO]],Zlúčenie1[IČO],Zlúčenie1[zariadenie_short])</f>
        <v>Soš TAS BR</v>
      </c>
      <c r="J5972" t="str">
        <f>_xlfn.XLOOKUP(Tabuľka9[[#This Row],[IČO]],Zlúčenie1[IČO],Zlúčenie1[cis_obce.okres_skratka])</f>
        <v>BR</v>
      </c>
    </row>
    <row r="5973" spans="1:10" hidden="1" x14ac:dyDescent="0.25">
      <c r="A5973" t="s">
        <v>7</v>
      </c>
      <c r="B5973" t="s">
        <v>32</v>
      </c>
      <c r="C5973" t="s">
        <v>10</v>
      </c>
      <c r="D5973"/>
      <c r="E5973" s="8">
        <v>7.03</v>
      </c>
      <c r="F5973">
        <v>140</v>
      </c>
      <c r="G5973">
        <f>SUM(Tabuľka9[[#This Row],[Predpokladané spotrebované množstvo 07-12/2022]]*Tabuľka9[[#This Row],[Cena MJ S  DPH]])</f>
        <v>984.2</v>
      </c>
      <c r="H5973" s="1">
        <v>42317657</v>
      </c>
      <c r="I5973" t="str">
        <f>_xlfn.XLOOKUP(Tabuľka9[[#This Row],[IČO]],Zlúčenie1[IČO],Zlúčenie1[zariadenie_short])</f>
        <v>Soš TAS BR</v>
      </c>
      <c r="J5973" t="str">
        <f>_xlfn.XLOOKUP(Tabuľka9[[#This Row],[IČO]],Zlúčenie1[IČO],Zlúčenie1[cis_obce.okres_skratka])</f>
        <v>BR</v>
      </c>
    </row>
    <row r="5974" spans="1:10" hidden="1" x14ac:dyDescent="0.25">
      <c r="A5974" t="s">
        <v>7</v>
      </c>
      <c r="B5974" t="s">
        <v>33</v>
      </c>
      <c r="C5974" t="s">
        <v>10</v>
      </c>
      <c r="D5974"/>
      <c r="E5974" s="8"/>
      <c r="F5974"/>
      <c r="G5974">
        <f>SUM(Tabuľka9[[#This Row],[Predpokladané spotrebované množstvo 07-12/2022]]*Tabuľka9[[#This Row],[Cena MJ S  DPH]])</f>
        <v>0</v>
      </c>
      <c r="H5974" s="1">
        <v>42317657</v>
      </c>
      <c r="I5974" t="str">
        <f>_xlfn.XLOOKUP(Tabuľka9[[#This Row],[IČO]],Zlúčenie1[IČO],Zlúčenie1[zariadenie_short])</f>
        <v>Soš TAS BR</v>
      </c>
      <c r="J5974" t="str">
        <f>_xlfn.XLOOKUP(Tabuľka9[[#This Row],[IČO]],Zlúčenie1[IČO],Zlúčenie1[cis_obce.okres_skratka])</f>
        <v>BR</v>
      </c>
    </row>
    <row r="5975" spans="1:10" hidden="1" x14ac:dyDescent="0.25">
      <c r="A5975" t="s">
        <v>7</v>
      </c>
      <c r="B5975" t="s">
        <v>34</v>
      </c>
      <c r="C5975" t="s">
        <v>10</v>
      </c>
      <c r="D5975"/>
      <c r="E5975" s="8">
        <v>0.9</v>
      </c>
      <c r="F5975">
        <v>60</v>
      </c>
      <c r="G5975">
        <f>SUM(Tabuľka9[[#This Row],[Predpokladané spotrebované množstvo 07-12/2022]]*Tabuľka9[[#This Row],[Cena MJ S  DPH]])</f>
        <v>54</v>
      </c>
      <c r="H5975" s="1">
        <v>42317657</v>
      </c>
      <c r="I5975" t="str">
        <f>_xlfn.XLOOKUP(Tabuľka9[[#This Row],[IČO]],Zlúčenie1[IČO],Zlúčenie1[zariadenie_short])</f>
        <v>Soš TAS BR</v>
      </c>
      <c r="J5975" t="str">
        <f>_xlfn.XLOOKUP(Tabuľka9[[#This Row],[IČO]],Zlúčenie1[IČO],Zlúčenie1[cis_obce.okres_skratka])</f>
        <v>BR</v>
      </c>
    </row>
    <row r="5976" spans="1:10" hidden="1" x14ac:dyDescent="0.25">
      <c r="A5976" t="s">
        <v>7</v>
      </c>
      <c r="B5976" t="s">
        <v>35</v>
      </c>
      <c r="C5976" t="s">
        <v>10</v>
      </c>
      <c r="D5976"/>
      <c r="E5976" s="8"/>
      <c r="F5976"/>
      <c r="G5976">
        <f>SUM(Tabuľka9[[#This Row],[Predpokladané spotrebované množstvo 07-12/2022]]*Tabuľka9[[#This Row],[Cena MJ S  DPH]])</f>
        <v>0</v>
      </c>
      <c r="H5976" s="1">
        <v>42317657</v>
      </c>
      <c r="I5976" t="str">
        <f>_xlfn.XLOOKUP(Tabuľka9[[#This Row],[IČO]],Zlúčenie1[IČO],Zlúčenie1[zariadenie_short])</f>
        <v>Soš TAS BR</v>
      </c>
      <c r="J5976" t="str">
        <f>_xlfn.XLOOKUP(Tabuľka9[[#This Row],[IČO]],Zlúčenie1[IČO],Zlúčenie1[cis_obce.okres_skratka])</f>
        <v>BR</v>
      </c>
    </row>
    <row r="5977" spans="1:10" hidden="1" x14ac:dyDescent="0.25">
      <c r="A5977" t="s">
        <v>7</v>
      </c>
      <c r="B5977" t="s">
        <v>36</v>
      </c>
      <c r="C5977" t="s">
        <v>10</v>
      </c>
      <c r="D5977"/>
      <c r="E5977" s="8"/>
      <c r="F5977"/>
      <c r="G5977">
        <f>SUM(Tabuľka9[[#This Row],[Predpokladané spotrebované množstvo 07-12/2022]]*Tabuľka9[[#This Row],[Cena MJ S  DPH]])</f>
        <v>0</v>
      </c>
      <c r="H5977" s="1">
        <v>42317657</v>
      </c>
      <c r="I5977" t="str">
        <f>_xlfn.XLOOKUP(Tabuľka9[[#This Row],[IČO]],Zlúčenie1[IČO],Zlúčenie1[zariadenie_short])</f>
        <v>Soš TAS BR</v>
      </c>
      <c r="J5977" t="str">
        <f>_xlfn.XLOOKUP(Tabuľka9[[#This Row],[IČO]],Zlúčenie1[IČO],Zlúčenie1[cis_obce.okres_skratka])</f>
        <v>BR</v>
      </c>
    </row>
    <row r="5978" spans="1:10" hidden="1" x14ac:dyDescent="0.25">
      <c r="A5978" t="s">
        <v>7</v>
      </c>
      <c r="B5978" t="s">
        <v>37</v>
      </c>
      <c r="C5978" t="s">
        <v>10</v>
      </c>
      <c r="D5978"/>
      <c r="E5978" s="8"/>
      <c r="F5978"/>
      <c r="G5978">
        <f>SUM(Tabuľka9[[#This Row],[Predpokladané spotrebované množstvo 07-12/2022]]*Tabuľka9[[#This Row],[Cena MJ S  DPH]])</f>
        <v>0</v>
      </c>
      <c r="H5978" s="1">
        <v>42317657</v>
      </c>
      <c r="I5978" t="str">
        <f>_xlfn.XLOOKUP(Tabuľka9[[#This Row],[IČO]],Zlúčenie1[IČO],Zlúčenie1[zariadenie_short])</f>
        <v>Soš TAS BR</v>
      </c>
      <c r="J5978" t="str">
        <f>_xlfn.XLOOKUP(Tabuľka9[[#This Row],[IČO]],Zlúčenie1[IČO],Zlúčenie1[cis_obce.okres_skratka])</f>
        <v>BR</v>
      </c>
    </row>
    <row r="5979" spans="1:10" hidden="1" x14ac:dyDescent="0.25">
      <c r="A5979" t="s">
        <v>7</v>
      </c>
      <c r="B5979" t="s">
        <v>38</v>
      </c>
      <c r="C5979" t="s">
        <v>10</v>
      </c>
      <c r="D5979"/>
      <c r="E5979" s="8"/>
      <c r="F5979"/>
      <c r="G5979">
        <f>SUM(Tabuľka9[[#This Row],[Predpokladané spotrebované množstvo 07-12/2022]]*Tabuľka9[[#This Row],[Cena MJ S  DPH]])</f>
        <v>0</v>
      </c>
      <c r="H5979" s="1">
        <v>42317657</v>
      </c>
      <c r="I5979" t="str">
        <f>_xlfn.XLOOKUP(Tabuľka9[[#This Row],[IČO]],Zlúčenie1[IČO],Zlúčenie1[zariadenie_short])</f>
        <v>Soš TAS BR</v>
      </c>
      <c r="J5979" t="str">
        <f>_xlfn.XLOOKUP(Tabuľka9[[#This Row],[IČO]],Zlúčenie1[IČO],Zlúčenie1[cis_obce.okres_skratka])</f>
        <v>BR</v>
      </c>
    </row>
    <row r="5980" spans="1:10" hidden="1" x14ac:dyDescent="0.25">
      <c r="A5980" t="s">
        <v>7</v>
      </c>
      <c r="B5980" t="s">
        <v>39</v>
      </c>
      <c r="C5980" t="s">
        <v>16</v>
      </c>
      <c r="D5980"/>
      <c r="E5980" s="8"/>
      <c r="F5980"/>
      <c r="G5980">
        <f>SUM(Tabuľka9[[#This Row],[Predpokladané spotrebované množstvo 07-12/2022]]*Tabuľka9[[#This Row],[Cena MJ S  DPH]])</f>
        <v>0</v>
      </c>
      <c r="H5980" s="1">
        <v>42317657</v>
      </c>
      <c r="I5980" t="str">
        <f>_xlfn.XLOOKUP(Tabuľka9[[#This Row],[IČO]],Zlúčenie1[IČO],Zlúčenie1[zariadenie_short])</f>
        <v>Soš TAS BR</v>
      </c>
      <c r="J5980" t="str">
        <f>_xlfn.XLOOKUP(Tabuľka9[[#This Row],[IČO]],Zlúčenie1[IČO],Zlúčenie1[cis_obce.okres_skratka])</f>
        <v>BR</v>
      </c>
    </row>
    <row r="5981" spans="1:10" hidden="1" x14ac:dyDescent="0.25">
      <c r="A5981" t="s">
        <v>7</v>
      </c>
      <c r="B5981" t="s">
        <v>40</v>
      </c>
      <c r="C5981" t="s">
        <v>10</v>
      </c>
      <c r="D5981"/>
      <c r="E5981" s="8"/>
      <c r="F5981"/>
      <c r="G5981">
        <f>SUM(Tabuľka9[[#This Row],[Predpokladané spotrebované množstvo 07-12/2022]]*Tabuľka9[[#This Row],[Cena MJ S  DPH]])</f>
        <v>0</v>
      </c>
      <c r="H5981" s="1">
        <v>42317657</v>
      </c>
      <c r="I5981" t="str">
        <f>_xlfn.XLOOKUP(Tabuľka9[[#This Row],[IČO]],Zlúčenie1[IČO],Zlúčenie1[zariadenie_short])</f>
        <v>Soš TAS BR</v>
      </c>
      <c r="J5981" t="str">
        <f>_xlfn.XLOOKUP(Tabuľka9[[#This Row],[IČO]],Zlúčenie1[IČO],Zlúčenie1[cis_obce.okres_skratka])</f>
        <v>BR</v>
      </c>
    </row>
    <row r="5982" spans="1:10" hidden="1" x14ac:dyDescent="0.25">
      <c r="A5982" t="s">
        <v>7</v>
      </c>
      <c r="B5982" t="s">
        <v>41</v>
      </c>
      <c r="C5982" t="s">
        <v>10</v>
      </c>
      <c r="D5982"/>
      <c r="E5982" s="8"/>
      <c r="F5982"/>
      <c r="G5982">
        <f>SUM(Tabuľka9[[#This Row],[Predpokladané spotrebované množstvo 07-12/2022]]*Tabuľka9[[#This Row],[Cena MJ S  DPH]])</f>
        <v>0</v>
      </c>
      <c r="H5982" s="1">
        <v>42317657</v>
      </c>
      <c r="I5982" t="str">
        <f>_xlfn.XLOOKUP(Tabuľka9[[#This Row],[IČO]],Zlúčenie1[IČO],Zlúčenie1[zariadenie_short])</f>
        <v>Soš TAS BR</v>
      </c>
      <c r="J5982" t="str">
        <f>_xlfn.XLOOKUP(Tabuľka9[[#This Row],[IČO]],Zlúčenie1[IČO],Zlúčenie1[cis_obce.okres_skratka])</f>
        <v>BR</v>
      </c>
    </row>
    <row r="5983" spans="1:10" hidden="1" x14ac:dyDescent="0.25">
      <c r="A5983" t="s">
        <v>7</v>
      </c>
      <c r="B5983" t="s">
        <v>42</v>
      </c>
      <c r="C5983" t="s">
        <v>10</v>
      </c>
      <c r="D5983"/>
      <c r="E5983" s="8"/>
      <c r="F5983"/>
      <c r="G5983">
        <f>SUM(Tabuľka9[[#This Row],[Predpokladané spotrebované množstvo 07-12/2022]]*Tabuľka9[[#This Row],[Cena MJ S  DPH]])</f>
        <v>0</v>
      </c>
      <c r="H5983" s="1">
        <v>42317657</v>
      </c>
      <c r="I5983" t="str">
        <f>_xlfn.XLOOKUP(Tabuľka9[[#This Row],[IČO]],Zlúčenie1[IČO],Zlúčenie1[zariadenie_short])</f>
        <v>Soš TAS BR</v>
      </c>
      <c r="J5983" t="str">
        <f>_xlfn.XLOOKUP(Tabuľka9[[#This Row],[IČO]],Zlúčenie1[IČO],Zlúčenie1[cis_obce.okres_skratka])</f>
        <v>BR</v>
      </c>
    </row>
    <row r="5984" spans="1:10" hidden="1" x14ac:dyDescent="0.25">
      <c r="A5984" t="s">
        <v>7</v>
      </c>
      <c r="B5984" t="s">
        <v>43</v>
      </c>
      <c r="C5984" t="s">
        <v>10</v>
      </c>
      <c r="D5984"/>
      <c r="E5984" s="8">
        <v>0.86</v>
      </c>
      <c r="F5984">
        <v>62</v>
      </c>
      <c r="G5984">
        <f>SUM(Tabuľka9[[#This Row],[Predpokladané spotrebované množstvo 07-12/2022]]*Tabuľka9[[#This Row],[Cena MJ S  DPH]])</f>
        <v>53.32</v>
      </c>
      <c r="H5984" s="1">
        <v>42317657</v>
      </c>
      <c r="I5984" t="str">
        <f>_xlfn.XLOOKUP(Tabuľka9[[#This Row],[IČO]],Zlúčenie1[IČO],Zlúčenie1[zariadenie_short])</f>
        <v>Soš TAS BR</v>
      </c>
      <c r="J5984" t="str">
        <f>_xlfn.XLOOKUP(Tabuľka9[[#This Row],[IČO]],Zlúčenie1[IČO],Zlúčenie1[cis_obce.okres_skratka])</f>
        <v>BR</v>
      </c>
    </row>
    <row r="5985" spans="1:10" hidden="1" x14ac:dyDescent="0.25">
      <c r="A5985" t="s">
        <v>7</v>
      </c>
      <c r="B5985" t="s">
        <v>44</v>
      </c>
      <c r="C5985" t="s">
        <v>45</v>
      </c>
      <c r="D5985"/>
      <c r="E5985" s="8">
        <v>6.45</v>
      </c>
      <c r="F5985">
        <v>44</v>
      </c>
      <c r="G5985">
        <f>SUM(Tabuľka9[[#This Row],[Predpokladané spotrebované množstvo 07-12/2022]]*Tabuľka9[[#This Row],[Cena MJ S  DPH]])</f>
        <v>283.8</v>
      </c>
      <c r="H5985" s="1">
        <v>42317657</v>
      </c>
      <c r="I5985" t="str">
        <f>_xlfn.XLOOKUP(Tabuľka9[[#This Row],[IČO]],Zlúčenie1[IČO],Zlúčenie1[zariadenie_short])</f>
        <v>Soš TAS BR</v>
      </c>
      <c r="J5985" t="str">
        <f>_xlfn.XLOOKUP(Tabuľka9[[#This Row],[IČO]],Zlúčenie1[IČO],Zlúčenie1[cis_obce.okres_skratka])</f>
        <v>BR</v>
      </c>
    </row>
    <row r="5986" spans="1:10" hidden="1" x14ac:dyDescent="0.25">
      <c r="A5986" t="s">
        <v>7</v>
      </c>
      <c r="B5986" t="s">
        <v>46</v>
      </c>
      <c r="C5986" t="s">
        <v>45</v>
      </c>
      <c r="D5986"/>
      <c r="E5986" s="8"/>
      <c r="F5986"/>
      <c r="G5986">
        <f>SUM(Tabuľka9[[#This Row],[Predpokladané spotrebované množstvo 07-12/2022]]*Tabuľka9[[#This Row],[Cena MJ S  DPH]])</f>
        <v>0</v>
      </c>
      <c r="H5986" s="1">
        <v>42317657</v>
      </c>
      <c r="I5986" t="str">
        <f>_xlfn.XLOOKUP(Tabuľka9[[#This Row],[IČO]],Zlúčenie1[IČO],Zlúčenie1[zariadenie_short])</f>
        <v>Soš TAS BR</v>
      </c>
      <c r="J5986" t="str">
        <f>_xlfn.XLOOKUP(Tabuľka9[[#This Row],[IČO]],Zlúčenie1[IČO],Zlúčenie1[cis_obce.okres_skratka])</f>
        <v>BR</v>
      </c>
    </row>
    <row r="5987" spans="1:10" hidden="1" x14ac:dyDescent="0.25">
      <c r="A5987" t="s">
        <v>7</v>
      </c>
      <c r="B5987" t="s">
        <v>47</v>
      </c>
      <c r="C5987" t="s">
        <v>10</v>
      </c>
      <c r="D5987"/>
      <c r="E5987" s="8">
        <v>14.2</v>
      </c>
      <c r="F5987">
        <v>4</v>
      </c>
      <c r="G5987">
        <f>SUM(Tabuľka9[[#This Row],[Predpokladané spotrebované množstvo 07-12/2022]]*Tabuľka9[[#This Row],[Cena MJ S  DPH]])</f>
        <v>56.8</v>
      </c>
      <c r="H5987" s="1">
        <v>42317657</v>
      </c>
      <c r="I5987" t="str">
        <f>_xlfn.XLOOKUP(Tabuľka9[[#This Row],[IČO]],Zlúčenie1[IČO],Zlúčenie1[zariadenie_short])</f>
        <v>Soš TAS BR</v>
      </c>
      <c r="J5987" t="str">
        <f>_xlfn.XLOOKUP(Tabuľka9[[#This Row],[IČO]],Zlúčenie1[IČO],Zlúčenie1[cis_obce.okres_skratka])</f>
        <v>BR</v>
      </c>
    </row>
    <row r="5988" spans="1:10" hidden="1" x14ac:dyDescent="0.25">
      <c r="A5988" t="s">
        <v>7</v>
      </c>
      <c r="B5988" t="s">
        <v>48</v>
      </c>
      <c r="C5988" t="s">
        <v>10</v>
      </c>
      <c r="D5988"/>
      <c r="E5988" s="8">
        <v>3</v>
      </c>
      <c r="F5988">
        <v>52</v>
      </c>
      <c r="G5988">
        <f>SUM(Tabuľka9[[#This Row],[Predpokladané spotrebované množstvo 07-12/2022]]*Tabuľka9[[#This Row],[Cena MJ S  DPH]])</f>
        <v>156</v>
      </c>
      <c r="H5988" s="1">
        <v>42317657</v>
      </c>
      <c r="I5988" t="str">
        <f>_xlfn.XLOOKUP(Tabuľka9[[#This Row],[IČO]],Zlúčenie1[IČO],Zlúčenie1[zariadenie_short])</f>
        <v>Soš TAS BR</v>
      </c>
      <c r="J5988" t="str">
        <f>_xlfn.XLOOKUP(Tabuľka9[[#This Row],[IČO]],Zlúčenie1[IČO],Zlúčenie1[cis_obce.okres_skratka])</f>
        <v>BR</v>
      </c>
    </row>
    <row r="5989" spans="1:10" hidden="1" x14ac:dyDescent="0.25">
      <c r="A5989" t="s">
        <v>7</v>
      </c>
      <c r="B5989" t="s">
        <v>49</v>
      </c>
      <c r="C5989" t="s">
        <v>10</v>
      </c>
      <c r="D5989"/>
      <c r="E5989" s="8"/>
      <c r="F5989"/>
      <c r="G5989">
        <f>SUM(Tabuľka9[[#This Row],[Predpokladané spotrebované množstvo 07-12/2022]]*Tabuľka9[[#This Row],[Cena MJ S  DPH]])</f>
        <v>0</v>
      </c>
      <c r="H5989" s="1">
        <v>42317657</v>
      </c>
      <c r="I5989" t="str">
        <f>_xlfn.XLOOKUP(Tabuľka9[[#This Row],[IČO]],Zlúčenie1[IČO],Zlúčenie1[zariadenie_short])</f>
        <v>Soš TAS BR</v>
      </c>
      <c r="J5989" t="str">
        <f>_xlfn.XLOOKUP(Tabuľka9[[#This Row],[IČO]],Zlúčenie1[IČO],Zlúčenie1[cis_obce.okres_skratka])</f>
        <v>BR</v>
      </c>
    </row>
    <row r="5990" spans="1:10" hidden="1" x14ac:dyDescent="0.25">
      <c r="A5990" t="s">
        <v>7</v>
      </c>
      <c r="B5990" t="s">
        <v>50</v>
      </c>
      <c r="C5990" t="s">
        <v>10</v>
      </c>
      <c r="D5990"/>
      <c r="E5990" s="8"/>
      <c r="F5990"/>
      <c r="G5990">
        <f>SUM(Tabuľka9[[#This Row],[Predpokladané spotrebované množstvo 07-12/2022]]*Tabuľka9[[#This Row],[Cena MJ S  DPH]])</f>
        <v>0</v>
      </c>
      <c r="H5990" s="1">
        <v>42317657</v>
      </c>
      <c r="I5990" t="str">
        <f>_xlfn.XLOOKUP(Tabuľka9[[#This Row],[IČO]],Zlúčenie1[IČO],Zlúčenie1[zariadenie_short])</f>
        <v>Soš TAS BR</v>
      </c>
      <c r="J5990" t="str">
        <f>_xlfn.XLOOKUP(Tabuľka9[[#This Row],[IČO]],Zlúčenie1[IČO],Zlúčenie1[cis_obce.okres_skratka])</f>
        <v>BR</v>
      </c>
    </row>
    <row r="5991" spans="1:10" hidden="1" x14ac:dyDescent="0.25">
      <c r="A5991" t="s">
        <v>7</v>
      </c>
      <c r="B5991" t="s">
        <v>51</v>
      </c>
      <c r="C5991" t="s">
        <v>10</v>
      </c>
      <c r="D5991"/>
      <c r="E5991" s="8"/>
      <c r="F5991"/>
      <c r="G5991">
        <f>SUM(Tabuľka9[[#This Row],[Predpokladané spotrebované množstvo 07-12/2022]]*Tabuľka9[[#This Row],[Cena MJ S  DPH]])</f>
        <v>0</v>
      </c>
      <c r="H5991" s="1">
        <v>42317657</v>
      </c>
      <c r="I5991" t="str">
        <f>_xlfn.XLOOKUP(Tabuľka9[[#This Row],[IČO]],Zlúčenie1[IČO],Zlúčenie1[zariadenie_short])</f>
        <v>Soš TAS BR</v>
      </c>
      <c r="J5991" t="str">
        <f>_xlfn.XLOOKUP(Tabuľka9[[#This Row],[IČO]],Zlúčenie1[IČO],Zlúčenie1[cis_obce.okres_skratka])</f>
        <v>BR</v>
      </c>
    </row>
    <row r="5992" spans="1:10" hidden="1" x14ac:dyDescent="0.25">
      <c r="A5992" t="s">
        <v>7</v>
      </c>
      <c r="B5992" t="s">
        <v>52</v>
      </c>
      <c r="C5992" t="s">
        <v>10</v>
      </c>
      <c r="D5992"/>
      <c r="E5992" s="8"/>
      <c r="F5992"/>
      <c r="G5992">
        <f>SUM(Tabuľka9[[#This Row],[Predpokladané spotrebované množstvo 07-12/2022]]*Tabuľka9[[#This Row],[Cena MJ S  DPH]])</f>
        <v>0</v>
      </c>
      <c r="H5992" s="1">
        <v>42317657</v>
      </c>
      <c r="I5992" t="str">
        <f>_xlfn.XLOOKUP(Tabuľka9[[#This Row],[IČO]],Zlúčenie1[IČO],Zlúčenie1[zariadenie_short])</f>
        <v>Soš TAS BR</v>
      </c>
      <c r="J5992" t="str">
        <f>_xlfn.XLOOKUP(Tabuľka9[[#This Row],[IČO]],Zlúčenie1[IČO],Zlúčenie1[cis_obce.okres_skratka])</f>
        <v>BR</v>
      </c>
    </row>
    <row r="5993" spans="1:10" hidden="1" x14ac:dyDescent="0.25">
      <c r="A5993" t="s">
        <v>7</v>
      </c>
      <c r="B5993" t="s">
        <v>53</v>
      </c>
      <c r="C5993" t="s">
        <v>10</v>
      </c>
      <c r="D5993"/>
      <c r="E5993" s="8">
        <v>3</v>
      </c>
      <c r="F5993">
        <v>100</v>
      </c>
      <c r="G5993">
        <f>SUM(Tabuľka9[[#This Row],[Predpokladané spotrebované množstvo 07-12/2022]]*Tabuľka9[[#This Row],[Cena MJ S  DPH]])</f>
        <v>300</v>
      </c>
      <c r="H5993" s="1">
        <v>42317657</v>
      </c>
      <c r="I5993" t="str">
        <f>_xlfn.XLOOKUP(Tabuľka9[[#This Row],[IČO]],Zlúčenie1[IČO],Zlúčenie1[zariadenie_short])</f>
        <v>Soš TAS BR</v>
      </c>
      <c r="J5993" t="str">
        <f>_xlfn.XLOOKUP(Tabuľka9[[#This Row],[IČO]],Zlúčenie1[IČO],Zlúčenie1[cis_obce.okres_skratka])</f>
        <v>BR</v>
      </c>
    </row>
    <row r="5994" spans="1:10" hidden="1" x14ac:dyDescent="0.25">
      <c r="A5994" t="s">
        <v>7</v>
      </c>
      <c r="B5994" t="s">
        <v>54</v>
      </c>
      <c r="C5994" t="s">
        <v>10</v>
      </c>
      <c r="D5994"/>
      <c r="E5994" s="8"/>
      <c r="F5994"/>
      <c r="G5994">
        <f>SUM(Tabuľka9[[#This Row],[Predpokladané spotrebované množstvo 07-12/2022]]*Tabuľka9[[#This Row],[Cena MJ S  DPH]])</f>
        <v>0</v>
      </c>
      <c r="H5994" s="1">
        <v>42317657</v>
      </c>
      <c r="I5994" t="str">
        <f>_xlfn.XLOOKUP(Tabuľka9[[#This Row],[IČO]],Zlúčenie1[IČO],Zlúčenie1[zariadenie_short])</f>
        <v>Soš TAS BR</v>
      </c>
      <c r="J5994" t="str">
        <f>_xlfn.XLOOKUP(Tabuľka9[[#This Row],[IČO]],Zlúčenie1[IČO],Zlúčenie1[cis_obce.okres_skratka])</f>
        <v>BR</v>
      </c>
    </row>
    <row r="5995" spans="1:10" hidden="1" x14ac:dyDescent="0.25">
      <c r="A5995" t="s">
        <v>7</v>
      </c>
      <c r="B5995" t="s">
        <v>55</v>
      </c>
      <c r="C5995" t="s">
        <v>10</v>
      </c>
      <c r="D5995"/>
      <c r="E5995" s="8"/>
      <c r="F5995"/>
      <c r="G5995">
        <f>SUM(Tabuľka9[[#This Row],[Predpokladané spotrebované množstvo 07-12/2022]]*Tabuľka9[[#This Row],[Cena MJ S  DPH]])</f>
        <v>0</v>
      </c>
      <c r="H5995" s="1">
        <v>42317657</v>
      </c>
      <c r="I5995" t="str">
        <f>_xlfn.XLOOKUP(Tabuľka9[[#This Row],[IČO]],Zlúčenie1[IČO],Zlúčenie1[zariadenie_short])</f>
        <v>Soš TAS BR</v>
      </c>
      <c r="J5995" t="str">
        <f>_xlfn.XLOOKUP(Tabuľka9[[#This Row],[IČO]],Zlúčenie1[IČO],Zlúčenie1[cis_obce.okres_skratka])</f>
        <v>BR</v>
      </c>
    </row>
    <row r="5996" spans="1:10" hidden="1" x14ac:dyDescent="0.25">
      <c r="A5996" t="s">
        <v>7</v>
      </c>
      <c r="B5996" t="s">
        <v>56</v>
      </c>
      <c r="C5996" t="s">
        <v>10</v>
      </c>
      <c r="D5996"/>
      <c r="E5996" s="8"/>
      <c r="F5996"/>
      <c r="G5996">
        <f>SUM(Tabuľka9[[#This Row],[Predpokladané spotrebované množstvo 07-12/2022]]*Tabuľka9[[#This Row],[Cena MJ S  DPH]])</f>
        <v>0</v>
      </c>
      <c r="H5996" s="1">
        <v>42317657</v>
      </c>
      <c r="I5996" t="str">
        <f>_xlfn.XLOOKUP(Tabuľka9[[#This Row],[IČO]],Zlúčenie1[IČO],Zlúčenie1[zariadenie_short])</f>
        <v>Soš TAS BR</v>
      </c>
      <c r="J5996" t="str">
        <f>_xlfn.XLOOKUP(Tabuľka9[[#This Row],[IČO]],Zlúčenie1[IČO],Zlúčenie1[cis_obce.okres_skratka])</f>
        <v>BR</v>
      </c>
    </row>
    <row r="5997" spans="1:10" hidden="1" x14ac:dyDescent="0.25">
      <c r="A5997" t="s">
        <v>7</v>
      </c>
      <c r="B5997" t="s">
        <v>57</v>
      </c>
      <c r="C5997" t="s">
        <v>10</v>
      </c>
      <c r="D5997"/>
      <c r="E5997" s="8"/>
      <c r="F5997"/>
      <c r="G5997">
        <f>SUM(Tabuľka9[[#This Row],[Predpokladané spotrebované množstvo 07-12/2022]]*Tabuľka9[[#This Row],[Cena MJ S  DPH]])</f>
        <v>0</v>
      </c>
      <c r="H5997" s="1">
        <v>42317657</v>
      </c>
      <c r="I5997" t="str">
        <f>_xlfn.XLOOKUP(Tabuľka9[[#This Row],[IČO]],Zlúčenie1[IČO],Zlúčenie1[zariadenie_short])</f>
        <v>Soš TAS BR</v>
      </c>
      <c r="J5997" t="str">
        <f>_xlfn.XLOOKUP(Tabuľka9[[#This Row],[IČO]],Zlúčenie1[IČO],Zlúčenie1[cis_obce.okres_skratka])</f>
        <v>BR</v>
      </c>
    </row>
    <row r="5998" spans="1:10" hidden="1" x14ac:dyDescent="0.25">
      <c r="A5998" t="s">
        <v>7</v>
      </c>
      <c r="B5998" t="s">
        <v>58</v>
      </c>
      <c r="C5998" t="s">
        <v>16</v>
      </c>
      <c r="D5998"/>
      <c r="E5998" s="8"/>
      <c r="F5998"/>
      <c r="G5998">
        <f>SUM(Tabuľka9[[#This Row],[Predpokladané spotrebované množstvo 07-12/2022]]*Tabuľka9[[#This Row],[Cena MJ S  DPH]])</f>
        <v>0</v>
      </c>
      <c r="H5998" s="1">
        <v>42317657</v>
      </c>
      <c r="I5998" t="str">
        <f>_xlfn.XLOOKUP(Tabuľka9[[#This Row],[IČO]],Zlúčenie1[IČO],Zlúčenie1[zariadenie_short])</f>
        <v>Soš TAS BR</v>
      </c>
      <c r="J5998" t="str">
        <f>_xlfn.XLOOKUP(Tabuľka9[[#This Row],[IČO]],Zlúčenie1[IČO],Zlúčenie1[cis_obce.okres_skratka])</f>
        <v>BR</v>
      </c>
    </row>
    <row r="5999" spans="1:10" hidden="1" x14ac:dyDescent="0.25">
      <c r="A5999" t="s">
        <v>7</v>
      </c>
      <c r="B5999" t="s">
        <v>59</v>
      </c>
      <c r="C5999" t="s">
        <v>10</v>
      </c>
      <c r="D5999"/>
      <c r="E5999" s="8"/>
      <c r="F5999"/>
      <c r="G5999">
        <f>SUM(Tabuľka9[[#This Row],[Predpokladané spotrebované množstvo 07-12/2022]]*Tabuľka9[[#This Row],[Cena MJ S  DPH]])</f>
        <v>0</v>
      </c>
      <c r="H5999" s="1">
        <v>42317657</v>
      </c>
      <c r="I5999" t="str">
        <f>_xlfn.XLOOKUP(Tabuľka9[[#This Row],[IČO]],Zlúčenie1[IČO],Zlúčenie1[zariadenie_short])</f>
        <v>Soš TAS BR</v>
      </c>
      <c r="J5999" t="str">
        <f>_xlfn.XLOOKUP(Tabuľka9[[#This Row],[IČO]],Zlúčenie1[IČO],Zlúčenie1[cis_obce.okres_skratka])</f>
        <v>BR</v>
      </c>
    </row>
    <row r="6000" spans="1:10" hidden="1" x14ac:dyDescent="0.25">
      <c r="A6000" t="s">
        <v>7</v>
      </c>
      <c r="B6000" t="s">
        <v>60</v>
      </c>
      <c r="C6000" t="s">
        <v>10</v>
      </c>
      <c r="D6000"/>
      <c r="E6000" s="8"/>
      <c r="F6000"/>
      <c r="G6000">
        <f>SUM(Tabuľka9[[#This Row],[Predpokladané spotrebované množstvo 07-12/2022]]*Tabuľka9[[#This Row],[Cena MJ S  DPH]])</f>
        <v>0</v>
      </c>
      <c r="H6000" s="1">
        <v>42317657</v>
      </c>
      <c r="I6000" t="str">
        <f>_xlfn.XLOOKUP(Tabuľka9[[#This Row],[IČO]],Zlúčenie1[IČO],Zlúčenie1[zariadenie_short])</f>
        <v>Soš TAS BR</v>
      </c>
      <c r="J6000" t="str">
        <f>_xlfn.XLOOKUP(Tabuľka9[[#This Row],[IČO]],Zlúčenie1[IČO],Zlúčenie1[cis_obce.okres_skratka])</f>
        <v>BR</v>
      </c>
    </row>
    <row r="6001" spans="1:10" hidden="1" x14ac:dyDescent="0.25">
      <c r="A6001" t="s">
        <v>7</v>
      </c>
      <c r="B6001" t="s">
        <v>61</v>
      </c>
      <c r="C6001" t="s">
        <v>16</v>
      </c>
      <c r="D6001"/>
      <c r="E6001" s="8">
        <v>1.375</v>
      </c>
      <c r="F6001">
        <v>240</v>
      </c>
      <c r="G6001">
        <f>SUM(Tabuľka9[[#This Row],[Predpokladané spotrebované množstvo 07-12/2022]]*Tabuľka9[[#This Row],[Cena MJ S  DPH]])</f>
        <v>330</v>
      </c>
      <c r="H6001" s="1">
        <v>42317657</v>
      </c>
      <c r="I6001" t="str">
        <f>_xlfn.XLOOKUP(Tabuľka9[[#This Row],[IČO]],Zlúčenie1[IČO],Zlúčenie1[zariadenie_short])</f>
        <v>Soš TAS BR</v>
      </c>
      <c r="J6001" t="str">
        <f>_xlfn.XLOOKUP(Tabuľka9[[#This Row],[IČO]],Zlúčenie1[IČO],Zlúčenie1[cis_obce.okres_skratka])</f>
        <v>BR</v>
      </c>
    </row>
    <row r="6002" spans="1:10" hidden="1" x14ac:dyDescent="0.25">
      <c r="A6002" t="s">
        <v>7</v>
      </c>
      <c r="B6002" t="s">
        <v>62</v>
      </c>
      <c r="C6002" t="s">
        <v>16</v>
      </c>
      <c r="D6002"/>
      <c r="E6002" s="8"/>
      <c r="F6002"/>
      <c r="G6002">
        <f>SUM(Tabuľka9[[#This Row],[Predpokladané spotrebované množstvo 07-12/2022]]*Tabuľka9[[#This Row],[Cena MJ S  DPH]])</f>
        <v>0</v>
      </c>
      <c r="H6002" s="1">
        <v>42317657</v>
      </c>
      <c r="I6002" t="str">
        <f>_xlfn.XLOOKUP(Tabuľka9[[#This Row],[IČO]],Zlúčenie1[IČO],Zlúčenie1[zariadenie_short])</f>
        <v>Soš TAS BR</v>
      </c>
      <c r="J6002" t="str">
        <f>_xlfn.XLOOKUP(Tabuľka9[[#This Row],[IČO]],Zlúčenie1[IČO],Zlúčenie1[cis_obce.okres_skratka])</f>
        <v>BR</v>
      </c>
    </row>
    <row r="6003" spans="1:10" hidden="1" x14ac:dyDescent="0.25">
      <c r="A6003" t="s">
        <v>7</v>
      </c>
      <c r="B6003" t="s">
        <v>63</v>
      </c>
      <c r="C6003" t="s">
        <v>16</v>
      </c>
      <c r="D6003"/>
      <c r="E6003" s="8"/>
      <c r="F6003"/>
      <c r="G6003">
        <f>SUM(Tabuľka9[[#This Row],[Predpokladané spotrebované množstvo 07-12/2022]]*Tabuľka9[[#This Row],[Cena MJ S  DPH]])</f>
        <v>0</v>
      </c>
      <c r="H6003" s="1">
        <v>42317657</v>
      </c>
      <c r="I6003" t="str">
        <f>_xlfn.XLOOKUP(Tabuľka9[[#This Row],[IČO]],Zlúčenie1[IČO],Zlúčenie1[zariadenie_short])</f>
        <v>Soš TAS BR</v>
      </c>
      <c r="J6003" t="str">
        <f>_xlfn.XLOOKUP(Tabuľka9[[#This Row],[IČO]],Zlúčenie1[IČO],Zlúčenie1[cis_obce.okres_skratka])</f>
        <v>BR</v>
      </c>
    </row>
    <row r="6004" spans="1:10" hidden="1" x14ac:dyDescent="0.25">
      <c r="A6004" t="s">
        <v>7</v>
      </c>
      <c r="B6004" t="s">
        <v>64</v>
      </c>
      <c r="C6004" t="s">
        <v>10</v>
      </c>
      <c r="D6004"/>
      <c r="E6004" s="8"/>
      <c r="F6004"/>
      <c r="G6004">
        <f>SUM(Tabuľka9[[#This Row],[Predpokladané spotrebované množstvo 07-12/2022]]*Tabuľka9[[#This Row],[Cena MJ S  DPH]])</f>
        <v>0</v>
      </c>
      <c r="H6004" s="1">
        <v>42317657</v>
      </c>
      <c r="I6004" t="str">
        <f>_xlfn.XLOOKUP(Tabuľka9[[#This Row],[IČO]],Zlúčenie1[IČO],Zlúčenie1[zariadenie_short])</f>
        <v>Soš TAS BR</v>
      </c>
      <c r="J6004" t="str">
        <f>_xlfn.XLOOKUP(Tabuľka9[[#This Row],[IČO]],Zlúčenie1[IČO],Zlúčenie1[cis_obce.okres_skratka])</f>
        <v>BR</v>
      </c>
    </row>
    <row r="6005" spans="1:10" hidden="1" x14ac:dyDescent="0.25">
      <c r="A6005" t="s">
        <v>7</v>
      </c>
      <c r="B6005" t="s">
        <v>65</v>
      </c>
      <c r="C6005" t="s">
        <v>10</v>
      </c>
      <c r="D6005"/>
      <c r="E6005" s="8">
        <v>2.56</v>
      </c>
      <c r="F6005">
        <v>104</v>
      </c>
      <c r="G6005">
        <f>SUM(Tabuľka9[[#This Row],[Predpokladané spotrebované množstvo 07-12/2022]]*Tabuľka9[[#This Row],[Cena MJ S  DPH]])</f>
        <v>266.24</v>
      </c>
      <c r="H6005" s="1">
        <v>42317657</v>
      </c>
      <c r="I6005" t="str">
        <f>_xlfn.XLOOKUP(Tabuľka9[[#This Row],[IČO]],Zlúčenie1[IČO],Zlúčenie1[zariadenie_short])</f>
        <v>Soš TAS BR</v>
      </c>
      <c r="J6005" t="str">
        <f>_xlfn.XLOOKUP(Tabuľka9[[#This Row],[IČO]],Zlúčenie1[IČO],Zlúčenie1[cis_obce.okres_skratka])</f>
        <v>BR</v>
      </c>
    </row>
    <row r="6006" spans="1:10" hidden="1" x14ac:dyDescent="0.25">
      <c r="A6006" t="s">
        <v>7</v>
      </c>
      <c r="B6006" t="s">
        <v>66</v>
      </c>
      <c r="C6006" t="s">
        <v>10</v>
      </c>
      <c r="D6006"/>
      <c r="E6006" s="8"/>
      <c r="F6006"/>
      <c r="G6006">
        <f>SUM(Tabuľka9[[#This Row],[Predpokladané spotrebované množstvo 07-12/2022]]*Tabuľka9[[#This Row],[Cena MJ S  DPH]])</f>
        <v>0</v>
      </c>
      <c r="H6006" s="1">
        <v>42317657</v>
      </c>
      <c r="I6006" t="str">
        <f>_xlfn.XLOOKUP(Tabuľka9[[#This Row],[IČO]],Zlúčenie1[IČO],Zlúčenie1[zariadenie_short])</f>
        <v>Soš TAS BR</v>
      </c>
      <c r="J6006" t="str">
        <f>_xlfn.XLOOKUP(Tabuľka9[[#This Row],[IČO]],Zlúčenie1[IČO],Zlúčenie1[cis_obce.okres_skratka])</f>
        <v>BR</v>
      </c>
    </row>
    <row r="6007" spans="1:10" hidden="1" x14ac:dyDescent="0.25">
      <c r="A6007" t="s">
        <v>7</v>
      </c>
      <c r="B6007" t="s">
        <v>67</v>
      </c>
      <c r="C6007" t="s">
        <v>10</v>
      </c>
      <c r="D6007"/>
      <c r="E6007" s="8"/>
      <c r="F6007"/>
      <c r="G6007">
        <f>SUM(Tabuľka9[[#This Row],[Predpokladané spotrebované množstvo 07-12/2022]]*Tabuľka9[[#This Row],[Cena MJ S  DPH]])</f>
        <v>0</v>
      </c>
      <c r="H6007" s="1">
        <v>42317657</v>
      </c>
      <c r="I6007" t="str">
        <f>_xlfn.XLOOKUP(Tabuľka9[[#This Row],[IČO]],Zlúčenie1[IČO],Zlúčenie1[zariadenie_short])</f>
        <v>Soš TAS BR</v>
      </c>
      <c r="J6007" t="str">
        <f>_xlfn.XLOOKUP(Tabuľka9[[#This Row],[IČO]],Zlúčenie1[IČO],Zlúčenie1[cis_obce.okres_skratka])</f>
        <v>BR</v>
      </c>
    </row>
    <row r="6008" spans="1:10" hidden="1" x14ac:dyDescent="0.25">
      <c r="A6008" t="s">
        <v>7</v>
      </c>
      <c r="B6008" t="s">
        <v>68</v>
      </c>
      <c r="C6008" t="s">
        <v>10</v>
      </c>
      <c r="D6008"/>
      <c r="E6008" s="8"/>
      <c r="F6008"/>
      <c r="G6008">
        <f>SUM(Tabuľka9[[#This Row],[Predpokladané spotrebované množstvo 07-12/2022]]*Tabuľka9[[#This Row],[Cena MJ S  DPH]])</f>
        <v>0</v>
      </c>
      <c r="H6008" s="1">
        <v>42317657</v>
      </c>
      <c r="I6008" t="str">
        <f>_xlfn.XLOOKUP(Tabuľka9[[#This Row],[IČO]],Zlúčenie1[IČO],Zlúčenie1[zariadenie_short])</f>
        <v>Soš TAS BR</v>
      </c>
      <c r="J6008" t="str">
        <f>_xlfn.XLOOKUP(Tabuľka9[[#This Row],[IČO]],Zlúčenie1[IČO],Zlúčenie1[cis_obce.okres_skratka])</f>
        <v>BR</v>
      </c>
    </row>
    <row r="6009" spans="1:10" hidden="1" x14ac:dyDescent="0.25">
      <c r="A6009" t="s">
        <v>7</v>
      </c>
      <c r="B6009" t="s">
        <v>69</v>
      </c>
      <c r="C6009" t="s">
        <v>10</v>
      </c>
      <c r="D6009"/>
      <c r="E6009" s="8"/>
      <c r="F6009"/>
      <c r="G6009">
        <f>SUM(Tabuľka9[[#This Row],[Predpokladané spotrebované množstvo 07-12/2022]]*Tabuľka9[[#This Row],[Cena MJ S  DPH]])</f>
        <v>0</v>
      </c>
      <c r="H6009" s="1">
        <v>42317657</v>
      </c>
      <c r="I6009" t="str">
        <f>_xlfn.XLOOKUP(Tabuľka9[[#This Row],[IČO]],Zlúčenie1[IČO],Zlúčenie1[zariadenie_short])</f>
        <v>Soš TAS BR</v>
      </c>
      <c r="J6009" t="str">
        <f>_xlfn.XLOOKUP(Tabuľka9[[#This Row],[IČO]],Zlúčenie1[IČO],Zlúčenie1[cis_obce.okres_skratka])</f>
        <v>BR</v>
      </c>
    </row>
    <row r="6010" spans="1:10" hidden="1" x14ac:dyDescent="0.25">
      <c r="A6010" t="s">
        <v>7</v>
      </c>
      <c r="B6010" t="s">
        <v>70</v>
      </c>
      <c r="C6010" t="s">
        <v>10</v>
      </c>
      <c r="D6010"/>
      <c r="E6010" s="8"/>
      <c r="F6010"/>
      <c r="G6010">
        <f>SUM(Tabuľka9[[#This Row],[Predpokladané spotrebované množstvo 07-12/2022]]*Tabuľka9[[#This Row],[Cena MJ S  DPH]])</f>
        <v>0</v>
      </c>
      <c r="H6010" s="1">
        <v>42317657</v>
      </c>
      <c r="I6010" t="str">
        <f>_xlfn.XLOOKUP(Tabuľka9[[#This Row],[IČO]],Zlúčenie1[IČO],Zlúčenie1[zariadenie_short])</f>
        <v>Soš TAS BR</v>
      </c>
      <c r="J6010" t="str">
        <f>_xlfn.XLOOKUP(Tabuľka9[[#This Row],[IČO]],Zlúčenie1[IČO],Zlúčenie1[cis_obce.okres_skratka])</f>
        <v>BR</v>
      </c>
    </row>
    <row r="6011" spans="1:10" hidden="1" x14ac:dyDescent="0.25">
      <c r="A6011" t="s">
        <v>7</v>
      </c>
      <c r="B6011" t="s">
        <v>71</v>
      </c>
      <c r="C6011" t="s">
        <v>10</v>
      </c>
      <c r="D6011"/>
      <c r="E6011" s="8"/>
      <c r="F6011"/>
      <c r="G6011">
        <f>SUM(Tabuľka9[[#This Row],[Predpokladané spotrebované množstvo 07-12/2022]]*Tabuľka9[[#This Row],[Cena MJ S  DPH]])</f>
        <v>0</v>
      </c>
      <c r="H6011" s="1">
        <v>42317657</v>
      </c>
      <c r="I6011" t="str">
        <f>_xlfn.XLOOKUP(Tabuľka9[[#This Row],[IČO]],Zlúčenie1[IČO],Zlúčenie1[zariadenie_short])</f>
        <v>Soš TAS BR</v>
      </c>
      <c r="J6011" t="str">
        <f>_xlfn.XLOOKUP(Tabuľka9[[#This Row],[IČO]],Zlúčenie1[IČO],Zlúčenie1[cis_obce.okres_skratka])</f>
        <v>BR</v>
      </c>
    </row>
    <row r="6012" spans="1:10" hidden="1" x14ac:dyDescent="0.25">
      <c r="A6012" t="s">
        <v>7</v>
      </c>
      <c r="B6012" t="s">
        <v>72</v>
      </c>
      <c r="C6012" t="s">
        <v>10</v>
      </c>
      <c r="D6012"/>
      <c r="E6012" s="8">
        <v>0.7</v>
      </c>
      <c r="F6012">
        <v>1020</v>
      </c>
      <c r="G6012">
        <f>SUM(Tabuľka9[[#This Row],[Predpokladané spotrebované množstvo 07-12/2022]]*Tabuľka9[[#This Row],[Cena MJ S  DPH]])</f>
        <v>714</v>
      </c>
      <c r="H6012" s="1">
        <v>42317657</v>
      </c>
      <c r="I6012" t="str">
        <f>_xlfn.XLOOKUP(Tabuľka9[[#This Row],[IČO]],Zlúčenie1[IČO],Zlúčenie1[zariadenie_short])</f>
        <v>Soš TAS BR</v>
      </c>
      <c r="J6012" t="str">
        <f>_xlfn.XLOOKUP(Tabuľka9[[#This Row],[IČO]],Zlúčenie1[IČO],Zlúčenie1[cis_obce.okres_skratka])</f>
        <v>BR</v>
      </c>
    </row>
    <row r="6013" spans="1:10" hidden="1" x14ac:dyDescent="0.25">
      <c r="A6013" t="s">
        <v>7</v>
      </c>
      <c r="B6013" t="s">
        <v>73</v>
      </c>
      <c r="C6013" t="s">
        <v>10</v>
      </c>
      <c r="D6013"/>
      <c r="E6013" s="8"/>
      <c r="F6013"/>
      <c r="G6013">
        <f>SUM(Tabuľka9[[#This Row],[Predpokladané spotrebované množstvo 07-12/2022]]*Tabuľka9[[#This Row],[Cena MJ S  DPH]])</f>
        <v>0</v>
      </c>
      <c r="H6013" s="1">
        <v>42317657</v>
      </c>
      <c r="I6013" t="str">
        <f>_xlfn.XLOOKUP(Tabuľka9[[#This Row],[IČO]],Zlúčenie1[IČO],Zlúčenie1[zariadenie_short])</f>
        <v>Soš TAS BR</v>
      </c>
      <c r="J6013" t="str">
        <f>_xlfn.XLOOKUP(Tabuľka9[[#This Row],[IČO]],Zlúčenie1[IČO],Zlúčenie1[cis_obce.okres_skratka])</f>
        <v>BR</v>
      </c>
    </row>
    <row r="6014" spans="1:10" hidden="1" x14ac:dyDescent="0.25">
      <c r="A6014" t="s">
        <v>7</v>
      </c>
      <c r="B6014" t="s">
        <v>74</v>
      </c>
      <c r="C6014" t="s">
        <v>10</v>
      </c>
      <c r="D6014"/>
      <c r="E6014" s="8"/>
      <c r="F6014"/>
      <c r="G6014">
        <f>SUM(Tabuľka9[[#This Row],[Predpokladané spotrebované množstvo 07-12/2022]]*Tabuľka9[[#This Row],[Cena MJ S  DPH]])</f>
        <v>0</v>
      </c>
      <c r="H6014" s="1">
        <v>42317657</v>
      </c>
      <c r="I6014" t="str">
        <f>_xlfn.XLOOKUP(Tabuľka9[[#This Row],[IČO]],Zlúčenie1[IČO],Zlúčenie1[zariadenie_short])</f>
        <v>Soš TAS BR</v>
      </c>
      <c r="J6014" t="str">
        <f>_xlfn.XLOOKUP(Tabuľka9[[#This Row],[IČO]],Zlúčenie1[IČO],Zlúčenie1[cis_obce.okres_skratka])</f>
        <v>BR</v>
      </c>
    </row>
    <row r="6015" spans="1:10" hidden="1" x14ac:dyDescent="0.25">
      <c r="A6015" t="s">
        <v>7</v>
      </c>
      <c r="B6015" t="s">
        <v>75</v>
      </c>
      <c r="C6015" t="s">
        <v>10</v>
      </c>
      <c r="D6015"/>
      <c r="E6015" s="8"/>
      <c r="F6015"/>
      <c r="G6015">
        <f>SUM(Tabuľka9[[#This Row],[Predpokladané spotrebované množstvo 07-12/2022]]*Tabuľka9[[#This Row],[Cena MJ S  DPH]])</f>
        <v>0</v>
      </c>
      <c r="H6015" s="1">
        <v>42317657</v>
      </c>
      <c r="I6015" t="str">
        <f>_xlfn.XLOOKUP(Tabuľka9[[#This Row],[IČO]],Zlúčenie1[IČO],Zlúčenie1[zariadenie_short])</f>
        <v>Soš TAS BR</v>
      </c>
      <c r="J6015" t="str">
        <f>_xlfn.XLOOKUP(Tabuľka9[[#This Row],[IČO]],Zlúčenie1[IČO],Zlúčenie1[cis_obce.okres_skratka])</f>
        <v>BR</v>
      </c>
    </row>
    <row r="6016" spans="1:10" hidden="1" x14ac:dyDescent="0.25">
      <c r="A6016" t="s">
        <v>7</v>
      </c>
      <c r="B6016" t="s">
        <v>76</v>
      </c>
      <c r="C6016" t="s">
        <v>10</v>
      </c>
      <c r="D6016"/>
      <c r="E6016" s="8"/>
      <c r="F6016"/>
      <c r="G6016">
        <f>SUM(Tabuľka9[[#This Row],[Predpokladané spotrebované množstvo 07-12/2022]]*Tabuľka9[[#This Row],[Cena MJ S  DPH]])</f>
        <v>0</v>
      </c>
      <c r="H6016" s="1">
        <v>42317657</v>
      </c>
      <c r="I6016" t="str">
        <f>_xlfn.XLOOKUP(Tabuľka9[[#This Row],[IČO]],Zlúčenie1[IČO],Zlúčenie1[zariadenie_short])</f>
        <v>Soš TAS BR</v>
      </c>
      <c r="J6016" t="str">
        <f>_xlfn.XLOOKUP(Tabuľka9[[#This Row],[IČO]],Zlúčenie1[IČO],Zlúčenie1[cis_obce.okres_skratka])</f>
        <v>BR</v>
      </c>
    </row>
    <row r="6017" spans="1:10" hidden="1" x14ac:dyDescent="0.25">
      <c r="A6017" t="s">
        <v>7</v>
      </c>
      <c r="B6017" t="s">
        <v>77</v>
      </c>
      <c r="C6017" t="s">
        <v>10</v>
      </c>
      <c r="D6017"/>
      <c r="E6017" s="8"/>
      <c r="F6017"/>
      <c r="G6017">
        <f>SUM(Tabuľka9[[#This Row],[Predpokladané spotrebované množstvo 07-12/2022]]*Tabuľka9[[#This Row],[Cena MJ S  DPH]])</f>
        <v>0</v>
      </c>
      <c r="H6017" s="1">
        <v>42317657</v>
      </c>
      <c r="I6017" t="str">
        <f>_xlfn.XLOOKUP(Tabuľka9[[#This Row],[IČO]],Zlúčenie1[IČO],Zlúčenie1[zariadenie_short])</f>
        <v>Soš TAS BR</v>
      </c>
      <c r="J6017" t="str">
        <f>_xlfn.XLOOKUP(Tabuľka9[[#This Row],[IČO]],Zlúčenie1[IČO],Zlúčenie1[cis_obce.okres_skratka])</f>
        <v>BR</v>
      </c>
    </row>
    <row r="6018" spans="1:10" hidden="1" x14ac:dyDescent="0.25">
      <c r="A6018" t="s">
        <v>78</v>
      </c>
      <c r="B6018" t="s">
        <v>79</v>
      </c>
      <c r="C6018" t="s">
        <v>16</v>
      </c>
      <c r="D6018"/>
      <c r="E6018" s="8"/>
      <c r="F6018"/>
      <c r="G6018">
        <f>SUM(Tabuľka9[[#This Row],[Predpokladané spotrebované množstvo 07-12/2022]]*Tabuľka9[[#This Row],[Cena MJ S  DPH]])</f>
        <v>0</v>
      </c>
      <c r="H6018" s="1">
        <v>42317657</v>
      </c>
      <c r="I6018" t="str">
        <f>_xlfn.XLOOKUP(Tabuľka9[[#This Row],[IČO]],Zlúčenie1[IČO],Zlúčenie1[zariadenie_short])</f>
        <v>Soš TAS BR</v>
      </c>
      <c r="J6018" t="str">
        <f>_xlfn.XLOOKUP(Tabuľka9[[#This Row],[IČO]],Zlúčenie1[IČO],Zlúčenie1[cis_obce.okres_skratka])</f>
        <v>BR</v>
      </c>
    </row>
    <row r="6019" spans="1:10" hidden="1" x14ac:dyDescent="0.25">
      <c r="A6019" t="s">
        <v>78</v>
      </c>
      <c r="B6019" t="s">
        <v>80</v>
      </c>
      <c r="C6019" t="s">
        <v>16</v>
      </c>
      <c r="D6019"/>
      <c r="E6019" s="8">
        <v>0.13</v>
      </c>
      <c r="F6019">
        <v>1200</v>
      </c>
      <c r="G6019">
        <f>SUM(Tabuľka9[[#This Row],[Predpokladané spotrebované množstvo 07-12/2022]]*Tabuľka9[[#This Row],[Cena MJ S  DPH]])</f>
        <v>156</v>
      </c>
      <c r="H6019" s="1">
        <v>42317657</v>
      </c>
      <c r="I6019" t="str">
        <f>_xlfn.XLOOKUP(Tabuľka9[[#This Row],[IČO]],Zlúčenie1[IČO],Zlúčenie1[zariadenie_short])</f>
        <v>Soš TAS BR</v>
      </c>
      <c r="J6019" t="str">
        <f>_xlfn.XLOOKUP(Tabuľka9[[#This Row],[IČO]],Zlúčenie1[IČO],Zlúčenie1[cis_obce.okres_skratka])</f>
        <v>BR</v>
      </c>
    </row>
    <row r="6020" spans="1:10" x14ac:dyDescent="0.25">
      <c r="A6020" s="9" t="s">
        <v>81</v>
      </c>
      <c r="B6020" s="9" t="s">
        <v>82</v>
      </c>
      <c r="C6020" s="9" t="s">
        <v>10</v>
      </c>
      <c r="F6020" s="9">
        <v>113.4</v>
      </c>
      <c r="G6020" s="9">
        <f>SUM(Tabuľka9[[#This Row],[Predpokladané spotrebované množstvo 07-12/2022]]*Tabuľka9[[#This Row],[Cena MJ S  DPH]])</f>
        <v>0</v>
      </c>
      <c r="H6020" s="12">
        <v>42317657</v>
      </c>
      <c r="I6020" s="9" t="str">
        <f>_xlfn.XLOOKUP(Tabuľka9[[#This Row],[IČO]],Zlúčenie1[IČO],Zlúčenie1[zariadenie_short])</f>
        <v>Soš TAS BR</v>
      </c>
      <c r="J6020" s="9" t="str">
        <f>_xlfn.XLOOKUP(Tabuľka9[[#This Row],[IČO]],Zlúčenie1[IČO],Zlúčenie1[cis_obce.okres_skratka])</f>
        <v>BR</v>
      </c>
    </row>
    <row r="6021" spans="1:10" x14ac:dyDescent="0.25">
      <c r="A6021" s="9" t="s">
        <v>81</v>
      </c>
      <c r="B6021" s="9" t="s">
        <v>83</v>
      </c>
      <c r="C6021" s="9" t="s">
        <v>10</v>
      </c>
      <c r="F6021" s="9">
        <v>40.64</v>
      </c>
      <c r="G6021" s="9">
        <f>SUM(Tabuľka9[[#This Row],[Predpokladané spotrebované množstvo 07-12/2022]]*Tabuľka9[[#This Row],[Cena MJ S  DPH]])</f>
        <v>0</v>
      </c>
      <c r="H6021" s="12">
        <v>42317657</v>
      </c>
      <c r="I6021" s="9" t="str">
        <f>_xlfn.XLOOKUP(Tabuľka9[[#This Row],[IČO]],Zlúčenie1[IČO],Zlúčenie1[zariadenie_short])</f>
        <v>Soš TAS BR</v>
      </c>
      <c r="J6021" s="9" t="str">
        <f>_xlfn.XLOOKUP(Tabuľka9[[#This Row],[IČO]],Zlúčenie1[IČO],Zlúčenie1[cis_obce.okres_skratka])</f>
        <v>BR</v>
      </c>
    </row>
    <row r="6022" spans="1:10" hidden="1" x14ac:dyDescent="0.25">
      <c r="A6022" t="s">
        <v>81</v>
      </c>
      <c r="B6022" t="s">
        <v>84</v>
      </c>
      <c r="C6022" t="s">
        <v>10</v>
      </c>
      <c r="D6022"/>
      <c r="E6022" s="8"/>
      <c r="F6022"/>
      <c r="G6022">
        <f>SUM(Tabuľka9[[#This Row],[Predpokladané spotrebované množstvo 07-12/2022]]*Tabuľka9[[#This Row],[Cena MJ S  DPH]])</f>
        <v>0</v>
      </c>
      <c r="H6022" s="1">
        <v>42317657</v>
      </c>
      <c r="I6022" t="str">
        <f>_xlfn.XLOOKUP(Tabuľka9[[#This Row],[IČO]],Zlúčenie1[IČO],Zlúčenie1[zariadenie_short])</f>
        <v>Soš TAS BR</v>
      </c>
      <c r="J6022" t="str">
        <f>_xlfn.XLOOKUP(Tabuľka9[[#This Row],[IČO]],Zlúčenie1[IČO],Zlúčenie1[cis_obce.okres_skratka])</f>
        <v>BR</v>
      </c>
    </row>
    <row r="6023" spans="1:10" x14ac:dyDescent="0.25">
      <c r="A6023" s="9" t="s">
        <v>81</v>
      </c>
      <c r="B6023" s="9" t="s">
        <v>85</v>
      </c>
      <c r="C6023" s="9" t="s">
        <v>10</v>
      </c>
      <c r="F6023" s="9">
        <v>104.96</v>
      </c>
      <c r="G6023" s="9">
        <f>SUM(Tabuľka9[[#This Row],[Predpokladané spotrebované množstvo 07-12/2022]]*Tabuľka9[[#This Row],[Cena MJ S  DPH]])</f>
        <v>0</v>
      </c>
      <c r="H6023" s="12">
        <v>42317657</v>
      </c>
      <c r="I6023" s="9" t="str">
        <f>_xlfn.XLOOKUP(Tabuľka9[[#This Row],[IČO]],Zlúčenie1[IČO],Zlúčenie1[zariadenie_short])</f>
        <v>Soš TAS BR</v>
      </c>
      <c r="J6023" s="9" t="str">
        <f>_xlfn.XLOOKUP(Tabuľka9[[#This Row],[IČO]],Zlúčenie1[IČO],Zlúčenie1[cis_obce.okres_skratka])</f>
        <v>BR</v>
      </c>
    </row>
    <row r="6024" spans="1:10" hidden="1" x14ac:dyDescent="0.25">
      <c r="A6024" t="s">
        <v>81</v>
      </c>
      <c r="B6024" t="s">
        <v>86</v>
      </c>
      <c r="C6024" t="s">
        <v>10</v>
      </c>
      <c r="D6024"/>
      <c r="E6024" s="8"/>
      <c r="F6024"/>
      <c r="G6024">
        <f>SUM(Tabuľka9[[#This Row],[Predpokladané spotrebované množstvo 07-12/2022]]*Tabuľka9[[#This Row],[Cena MJ S  DPH]])</f>
        <v>0</v>
      </c>
      <c r="H6024" s="1">
        <v>42317657</v>
      </c>
      <c r="I6024" t="str">
        <f>_xlfn.XLOOKUP(Tabuľka9[[#This Row],[IČO]],Zlúčenie1[IČO],Zlúčenie1[zariadenie_short])</f>
        <v>Soš TAS BR</v>
      </c>
      <c r="J6024" t="str">
        <f>_xlfn.XLOOKUP(Tabuľka9[[#This Row],[IČO]],Zlúčenie1[IČO],Zlúčenie1[cis_obce.okres_skratka])</f>
        <v>BR</v>
      </c>
    </row>
    <row r="6025" spans="1:10" hidden="1" x14ac:dyDescent="0.25">
      <c r="A6025" t="s">
        <v>81</v>
      </c>
      <c r="B6025" t="s">
        <v>87</v>
      </c>
      <c r="C6025" t="s">
        <v>10</v>
      </c>
      <c r="D6025"/>
      <c r="E6025" s="8"/>
      <c r="F6025"/>
      <c r="G6025">
        <f>SUM(Tabuľka9[[#This Row],[Predpokladané spotrebované množstvo 07-12/2022]]*Tabuľka9[[#This Row],[Cena MJ S  DPH]])</f>
        <v>0</v>
      </c>
      <c r="H6025" s="1">
        <v>42317657</v>
      </c>
      <c r="I6025" t="str">
        <f>_xlfn.XLOOKUP(Tabuľka9[[#This Row],[IČO]],Zlúčenie1[IČO],Zlúčenie1[zariadenie_short])</f>
        <v>Soš TAS BR</v>
      </c>
      <c r="J6025" t="str">
        <f>_xlfn.XLOOKUP(Tabuľka9[[#This Row],[IČO]],Zlúčenie1[IČO],Zlúčenie1[cis_obce.okres_skratka])</f>
        <v>BR</v>
      </c>
    </row>
    <row r="6026" spans="1:10" hidden="1" x14ac:dyDescent="0.25">
      <c r="A6026" t="s">
        <v>81</v>
      </c>
      <c r="B6026" t="s">
        <v>88</v>
      </c>
      <c r="C6026" t="s">
        <v>10</v>
      </c>
      <c r="D6026"/>
      <c r="E6026" s="8"/>
      <c r="F6026"/>
      <c r="G6026">
        <f>SUM(Tabuľka9[[#This Row],[Predpokladané spotrebované množstvo 07-12/2022]]*Tabuľka9[[#This Row],[Cena MJ S  DPH]])</f>
        <v>0</v>
      </c>
      <c r="H6026" s="1">
        <v>42317657</v>
      </c>
      <c r="I6026" t="str">
        <f>_xlfn.XLOOKUP(Tabuľka9[[#This Row],[IČO]],Zlúčenie1[IČO],Zlúčenie1[zariadenie_short])</f>
        <v>Soš TAS BR</v>
      </c>
      <c r="J6026" t="str">
        <f>_xlfn.XLOOKUP(Tabuľka9[[#This Row],[IČO]],Zlúčenie1[IČO],Zlúčenie1[cis_obce.okres_skratka])</f>
        <v>BR</v>
      </c>
    </row>
    <row r="6027" spans="1:10" hidden="1" x14ac:dyDescent="0.25">
      <c r="A6027" t="s">
        <v>81</v>
      </c>
      <c r="B6027" t="s">
        <v>89</v>
      </c>
      <c r="C6027" t="s">
        <v>10</v>
      </c>
      <c r="D6027"/>
      <c r="E6027" s="8"/>
      <c r="F6027"/>
      <c r="G6027">
        <f>SUM(Tabuľka9[[#This Row],[Predpokladané spotrebované množstvo 07-12/2022]]*Tabuľka9[[#This Row],[Cena MJ S  DPH]])</f>
        <v>0</v>
      </c>
      <c r="H6027" s="1">
        <v>42317657</v>
      </c>
      <c r="I6027" t="str">
        <f>_xlfn.XLOOKUP(Tabuľka9[[#This Row],[IČO]],Zlúčenie1[IČO],Zlúčenie1[zariadenie_short])</f>
        <v>Soš TAS BR</v>
      </c>
      <c r="J6027" t="str">
        <f>_xlfn.XLOOKUP(Tabuľka9[[#This Row],[IČO]],Zlúčenie1[IČO],Zlúčenie1[cis_obce.okres_skratka])</f>
        <v>BR</v>
      </c>
    </row>
    <row r="6028" spans="1:10" hidden="1" x14ac:dyDescent="0.25">
      <c r="A6028" t="s">
        <v>90</v>
      </c>
      <c r="B6028" t="s">
        <v>91</v>
      </c>
      <c r="C6028" t="s">
        <v>10</v>
      </c>
      <c r="D6028"/>
      <c r="E6028" s="8">
        <v>0.79</v>
      </c>
      <c r="F6028">
        <v>864</v>
      </c>
      <c r="G6028">
        <f>SUM(Tabuľka9[[#This Row],[Predpokladané spotrebované množstvo 07-12/2022]]*Tabuľka9[[#This Row],[Cena MJ S  DPH]])</f>
        <v>682.56000000000006</v>
      </c>
      <c r="H6028" s="1">
        <v>42317657</v>
      </c>
      <c r="I6028" t="str">
        <f>_xlfn.XLOOKUP(Tabuľka9[[#This Row],[IČO]],Zlúčenie1[IČO],Zlúčenie1[zariadenie_short])</f>
        <v>Soš TAS BR</v>
      </c>
      <c r="J6028" t="str">
        <f>_xlfn.XLOOKUP(Tabuľka9[[#This Row],[IČO]],Zlúčenie1[IČO],Zlúčenie1[cis_obce.okres_skratka])</f>
        <v>BR</v>
      </c>
    </row>
    <row r="6029" spans="1:10" hidden="1" x14ac:dyDescent="0.25">
      <c r="A6029" t="s">
        <v>92</v>
      </c>
      <c r="B6029" t="s">
        <v>93</v>
      </c>
      <c r="C6029" t="s">
        <v>10</v>
      </c>
      <c r="D6029"/>
      <c r="E6029" s="8">
        <v>0.42</v>
      </c>
      <c r="F6029">
        <v>480</v>
      </c>
      <c r="G6029">
        <f>SUM(Tabuľka9[[#This Row],[Predpokladané spotrebované množstvo 07-12/2022]]*Tabuľka9[[#This Row],[Cena MJ S  DPH]])</f>
        <v>201.6</v>
      </c>
      <c r="H6029" s="1">
        <v>42317657</v>
      </c>
      <c r="I6029" t="str">
        <f>_xlfn.XLOOKUP(Tabuľka9[[#This Row],[IČO]],Zlúčenie1[IČO],Zlúčenie1[zariadenie_short])</f>
        <v>Soš TAS BR</v>
      </c>
      <c r="J6029" t="str">
        <f>_xlfn.XLOOKUP(Tabuľka9[[#This Row],[IČO]],Zlúčenie1[IČO],Zlúčenie1[cis_obce.okres_skratka])</f>
        <v>BR</v>
      </c>
    </row>
    <row r="6030" spans="1:10" hidden="1" x14ac:dyDescent="0.25">
      <c r="A6030" t="s">
        <v>92</v>
      </c>
      <c r="B6030" t="s">
        <v>94</v>
      </c>
      <c r="C6030" t="s">
        <v>10</v>
      </c>
      <c r="D6030"/>
      <c r="E6030" s="8">
        <v>2.13</v>
      </c>
      <c r="F6030">
        <v>20</v>
      </c>
      <c r="G6030">
        <f>SUM(Tabuľka9[[#This Row],[Predpokladané spotrebované množstvo 07-12/2022]]*Tabuľka9[[#This Row],[Cena MJ S  DPH]])</f>
        <v>42.599999999999994</v>
      </c>
      <c r="H6030" s="1">
        <v>42317657</v>
      </c>
      <c r="I6030" t="str">
        <f>_xlfn.XLOOKUP(Tabuľka9[[#This Row],[IČO]],Zlúčenie1[IČO],Zlúčenie1[zariadenie_short])</f>
        <v>Soš TAS BR</v>
      </c>
      <c r="J6030" t="str">
        <f>_xlfn.XLOOKUP(Tabuľka9[[#This Row],[IČO]],Zlúčenie1[IČO],Zlúčenie1[cis_obce.okres_skratka])</f>
        <v>BR</v>
      </c>
    </row>
    <row r="6031" spans="1:10" hidden="1" x14ac:dyDescent="0.25">
      <c r="A6031" t="s">
        <v>92</v>
      </c>
      <c r="B6031" t="s">
        <v>95</v>
      </c>
      <c r="C6031" t="s">
        <v>10</v>
      </c>
      <c r="D6031"/>
      <c r="E6031" s="8"/>
      <c r="F6031"/>
      <c r="G6031">
        <f>SUM(Tabuľka9[[#This Row],[Predpokladané spotrebované množstvo 07-12/2022]]*Tabuľka9[[#This Row],[Cena MJ S  DPH]])</f>
        <v>0</v>
      </c>
      <c r="H6031" s="1">
        <v>42317657</v>
      </c>
      <c r="I6031" t="str">
        <f>_xlfn.XLOOKUP(Tabuľka9[[#This Row],[IČO]],Zlúčenie1[IČO],Zlúčenie1[zariadenie_short])</f>
        <v>Soš TAS BR</v>
      </c>
      <c r="J6031" t="str">
        <f>_xlfn.XLOOKUP(Tabuľka9[[#This Row],[IČO]],Zlúčenie1[IČO],Zlúčenie1[cis_obce.okres_skratka])</f>
        <v>BR</v>
      </c>
    </row>
    <row r="6032" spans="1:10" hidden="1" x14ac:dyDescent="0.25">
      <c r="A6032" t="s">
        <v>92</v>
      </c>
      <c r="B6032" t="s">
        <v>96</v>
      </c>
      <c r="C6032" t="s">
        <v>10</v>
      </c>
      <c r="D6032"/>
      <c r="E6032" s="8"/>
      <c r="F6032"/>
      <c r="G6032">
        <f>SUM(Tabuľka9[[#This Row],[Predpokladané spotrebované množstvo 07-12/2022]]*Tabuľka9[[#This Row],[Cena MJ S  DPH]])</f>
        <v>0</v>
      </c>
      <c r="H6032" s="1">
        <v>42317657</v>
      </c>
      <c r="I6032" t="str">
        <f>_xlfn.XLOOKUP(Tabuľka9[[#This Row],[IČO]],Zlúčenie1[IČO],Zlúčenie1[zariadenie_short])</f>
        <v>Soš TAS BR</v>
      </c>
      <c r="J6032" t="str">
        <f>_xlfn.XLOOKUP(Tabuľka9[[#This Row],[IČO]],Zlúčenie1[IČO],Zlúčenie1[cis_obce.okres_skratka])</f>
        <v>BR</v>
      </c>
    </row>
    <row r="6033" spans="1:10" hidden="1" x14ac:dyDescent="0.25">
      <c r="A6033" t="s">
        <v>92</v>
      </c>
      <c r="B6033" t="s">
        <v>97</v>
      </c>
      <c r="C6033" t="s">
        <v>10</v>
      </c>
      <c r="D6033"/>
      <c r="E6033" s="8"/>
      <c r="F6033"/>
      <c r="G6033">
        <f>SUM(Tabuľka9[[#This Row],[Predpokladané spotrebované množstvo 07-12/2022]]*Tabuľka9[[#This Row],[Cena MJ S  DPH]])</f>
        <v>0</v>
      </c>
      <c r="H6033" s="1">
        <v>42317657</v>
      </c>
      <c r="I6033" t="str">
        <f>_xlfn.XLOOKUP(Tabuľka9[[#This Row],[IČO]],Zlúčenie1[IČO],Zlúčenie1[zariadenie_short])</f>
        <v>Soš TAS BR</v>
      </c>
      <c r="J6033" t="str">
        <f>_xlfn.XLOOKUP(Tabuľka9[[#This Row],[IČO]],Zlúčenie1[IČO],Zlúčenie1[cis_obce.okres_skratka])</f>
        <v>BR</v>
      </c>
    </row>
    <row r="6034" spans="1:10" hidden="1" x14ac:dyDescent="0.25">
      <c r="A6034" t="s">
        <v>92</v>
      </c>
      <c r="B6034" t="s">
        <v>98</v>
      </c>
      <c r="C6034" t="s">
        <v>10</v>
      </c>
      <c r="D6034"/>
      <c r="E6034" s="8"/>
      <c r="F6034"/>
      <c r="G6034">
        <f>SUM(Tabuľka9[[#This Row],[Predpokladané spotrebované množstvo 07-12/2022]]*Tabuľka9[[#This Row],[Cena MJ S  DPH]])</f>
        <v>0</v>
      </c>
      <c r="H6034" s="1">
        <v>42317657</v>
      </c>
      <c r="I6034" t="str">
        <f>_xlfn.XLOOKUP(Tabuľka9[[#This Row],[IČO]],Zlúčenie1[IČO],Zlúčenie1[zariadenie_short])</f>
        <v>Soš TAS BR</v>
      </c>
      <c r="J6034" t="str">
        <f>_xlfn.XLOOKUP(Tabuľka9[[#This Row],[IČO]],Zlúčenie1[IČO],Zlúčenie1[cis_obce.okres_skratka])</f>
        <v>BR</v>
      </c>
    </row>
    <row r="6035" spans="1:10" hidden="1" x14ac:dyDescent="0.25">
      <c r="A6035" t="s">
        <v>92</v>
      </c>
      <c r="B6035" t="s">
        <v>99</v>
      </c>
      <c r="C6035" t="s">
        <v>45</v>
      </c>
      <c r="D6035"/>
      <c r="E6035" s="8"/>
      <c r="F6035"/>
      <c r="G6035">
        <f>SUM(Tabuľka9[[#This Row],[Predpokladané spotrebované množstvo 07-12/2022]]*Tabuľka9[[#This Row],[Cena MJ S  DPH]])</f>
        <v>0</v>
      </c>
      <c r="H6035" s="1">
        <v>42317657</v>
      </c>
      <c r="I6035" t="str">
        <f>_xlfn.XLOOKUP(Tabuľka9[[#This Row],[IČO]],Zlúčenie1[IČO],Zlúčenie1[zariadenie_short])</f>
        <v>Soš TAS BR</v>
      </c>
      <c r="J6035" t="str">
        <f>_xlfn.XLOOKUP(Tabuľka9[[#This Row],[IČO]],Zlúčenie1[IČO],Zlúčenie1[cis_obce.okres_skratka])</f>
        <v>BR</v>
      </c>
    </row>
    <row r="6036" spans="1:10" hidden="1" x14ac:dyDescent="0.25">
      <c r="A6036" t="s">
        <v>92</v>
      </c>
      <c r="B6036" t="s">
        <v>100</v>
      </c>
      <c r="C6036" t="s">
        <v>10</v>
      </c>
      <c r="D6036"/>
      <c r="E6036" s="8"/>
      <c r="F6036"/>
      <c r="G6036">
        <f>SUM(Tabuľka9[[#This Row],[Predpokladané spotrebované množstvo 07-12/2022]]*Tabuľka9[[#This Row],[Cena MJ S  DPH]])</f>
        <v>0</v>
      </c>
      <c r="H6036" s="1">
        <v>42317657</v>
      </c>
      <c r="I6036" t="str">
        <f>_xlfn.XLOOKUP(Tabuľka9[[#This Row],[IČO]],Zlúčenie1[IČO],Zlúčenie1[zariadenie_short])</f>
        <v>Soš TAS BR</v>
      </c>
      <c r="J6036" t="str">
        <f>_xlfn.XLOOKUP(Tabuľka9[[#This Row],[IČO]],Zlúčenie1[IČO],Zlúčenie1[cis_obce.okres_skratka])</f>
        <v>BR</v>
      </c>
    </row>
    <row r="6037" spans="1:10" hidden="1" x14ac:dyDescent="0.25">
      <c r="A6037" t="s">
        <v>92</v>
      </c>
      <c r="B6037" t="s">
        <v>101</v>
      </c>
      <c r="C6037" t="s">
        <v>45</v>
      </c>
      <c r="D6037"/>
      <c r="E6037" s="8"/>
      <c r="F6037"/>
      <c r="G6037">
        <f>SUM(Tabuľka9[[#This Row],[Predpokladané spotrebované množstvo 07-12/2022]]*Tabuľka9[[#This Row],[Cena MJ S  DPH]])</f>
        <v>0</v>
      </c>
      <c r="H6037" s="1">
        <v>42317657</v>
      </c>
      <c r="I6037" t="str">
        <f>_xlfn.XLOOKUP(Tabuľka9[[#This Row],[IČO]],Zlúčenie1[IČO],Zlúčenie1[zariadenie_short])</f>
        <v>Soš TAS BR</v>
      </c>
      <c r="J6037" t="str">
        <f>_xlfn.XLOOKUP(Tabuľka9[[#This Row],[IČO]],Zlúčenie1[IČO],Zlúčenie1[cis_obce.okres_skratka])</f>
        <v>BR</v>
      </c>
    </row>
    <row r="6038" spans="1:10" hidden="1" x14ac:dyDescent="0.25">
      <c r="A6038" t="s">
        <v>92</v>
      </c>
      <c r="B6038" t="s">
        <v>102</v>
      </c>
      <c r="C6038" t="s">
        <v>10</v>
      </c>
      <c r="D6038"/>
      <c r="E6038" s="8"/>
      <c r="F6038"/>
      <c r="G6038">
        <f>SUM(Tabuľka9[[#This Row],[Predpokladané spotrebované množstvo 07-12/2022]]*Tabuľka9[[#This Row],[Cena MJ S  DPH]])</f>
        <v>0</v>
      </c>
      <c r="H6038" s="1">
        <v>42317657</v>
      </c>
      <c r="I6038" t="str">
        <f>_xlfn.XLOOKUP(Tabuľka9[[#This Row],[IČO]],Zlúčenie1[IČO],Zlúčenie1[zariadenie_short])</f>
        <v>Soš TAS BR</v>
      </c>
      <c r="J6038" t="str">
        <f>_xlfn.XLOOKUP(Tabuľka9[[#This Row],[IČO]],Zlúčenie1[IČO],Zlúčenie1[cis_obce.okres_skratka])</f>
        <v>BR</v>
      </c>
    </row>
    <row r="6039" spans="1:10" hidden="1" x14ac:dyDescent="0.25">
      <c r="A6039" t="s">
        <v>92</v>
      </c>
      <c r="B6039" t="s">
        <v>103</v>
      </c>
      <c r="C6039" t="s">
        <v>10</v>
      </c>
      <c r="D6039"/>
      <c r="E6039" s="8"/>
      <c r="F6039"/>
      <c r="G6039">
        <f>SUM(Tabuľka9[[#This Row],[Predpokladané spotrebované množstvo 07-12/2022]]*Tabuľka9[[#This Row],[Cena MJ S  DPH]])</f>
        <v>0</v>
      </c>
      <c r="H6039" s="1">
        <v>42317657</v>
      </c>
      <c r="I6039" t="str">
        <f>_xlfn.XLOOKUP(Tabuľka9[[#This Row],[IČO]],Zlúčenie1[IČO],Zlúčenie1[zariadenie_short])</f>
        <v>Soš TAS BR</v>
      </c>
      <c r="J6039" t="str">
        <f>_xlfn.XLOOKUP(Tabuľka9[[#This Row],[IČO]],Zlúčenie1[IČO],Zlúčenie1[cis_obce.okres_skratka])</f>
        <v>BR</v>
      </c>
    </row>
    <row r="6040" spans="1:10" hidden="1" x14ac:dyDescent="0.25">
      <c r="A6040" t="s">
        <v>90</v>
      </c>
      <c r="B6040" t="s">
        <v>104</v>
      </c>
      <c r="C6040" t="s">
        <v>45</v>
      </c>
      <c r="D6040"/>
      <c r="E6040" s="8"/>
      <c r="F6040"/>
      <c r="G6040">
        <f>SUM(Tabuľka9[[#This Row],[Predpokladané spotrebované množstvo 07-12/2022]]*Tabuľka9[[#This Row],[Cena MJ S  DPH]])</f>
        <v>0</v>
      </c>
      <c r="H6040" s="1">
        <v>42317657</v>
      </c>
      <c r="I6040" t="str">
        <f>_xlfn.XLOOKUP(Tabuľka9[[#This Row],[IČO]],Zlúčenie1[IČO],Zlúčenie1[zariadenie_short])</f>
        <v>Soš TAS BR</v>
      </c>
      <c r="J6040" t="str">
        <f>_xlfn.XLOOKUP(Tabuľka9[[#This Row],[IČO]],Zlúčenie1[IČO],Zlúčenie1[cis_obce.okres_skratka])</f>
        <v>BR</v>
      </c>
    </row>
    <row r="6041" spans="1:10" hidden="1" x14ac:dyDescent="0.25">
      <c r="A6041" t="s">
        <v>92</v>
      </c>
      <c r="B6041" t="s">
        <v>105</v>
      </c>
      <c r="C6041" t="s">
        <v>10</v>
      </c>
      <c r="D6041"/>
      <c r="E6041" s="8"/>
      <c r="F6041"/>
      <c r="G6041">
        <f>SUM(Tabuľka9[[#This Row],[Predpokladané spotrebované množstvo 07-12/2022]]*Tabuľka9[[#This Row],[Cena MJ S  DPH]])</f>
        <v>0</v>
      </c>
      <c r="H6041" s="1">
        <v>42317657</v>
      </c>
      <c r="I6041" t="str">
        <f>_xlfn.XLOOKUP(Tabuľka9[[#This Row],[IČO]],Zlúčenie1[IČO],Zlúčenie1[zariadenie_short])</f>
        <v>Soš TAS BR</v>
      </c>
      <c r="J6041" t="str">
        <f>_xlfn.XLOOKUP(Tabuľka9[[#This Row],[IČO]],Zlúčenie1[IČO],Zlúčenie1[cis_obce.okres_skratka])</f>
        <v>BR</v>
      </c>
    </row>
    <row r="6042" spans="1:10" hidden="1" x14ac:dyDescent="0.25">
      <c r="A6042" t="s">
        <v>92</v>
      </c>
      <c r="B6042" t="s">
        <v>106</v>
      </c>
      <c r="C6042" t="s">
        <v>10</v>
      </c>
      <c r="D6042"/>
      <c r="E6042" s="8"/>
      <c r="F6042"/>
      <c r="G6042">
        <f>SUM(Tabuľka9[[#This Row],[Predpokladané spotrebované množstvo 07-12/2022]]*Tabuľka9[[#This Row],[Cena MJ S  DPH]])</f>
        <v>0</v>
      </c>
      <c r="H6042" s="1">
        <v>42317657</v>
      </c>
      <c r="I6042" t="str">
        <f>_xlfn.XLOOKUP(Tabuľka9[[#This Row],[IČO]],Zlúčenie1[IČO],Zlúčenie1[zariadenie_short])</f>
        <v>Soš TAS BR</v>
      </c>
      <c r="J6042" t="str">
        <f>_xlfn.XLOOKUP(Tabuľka9[[#This Row],[IČO]],Zlúčenie1[IČO],Zlúčenie1[cis_obce.okres_skratka])</f>
        <v>BR</v>
      </c>
    </row>
    <row r="6043" spans="1:10" hidden="1" x14ac:dyDescent="0.25">
      <c r="A6043" t="s">
        <v>92</v>
      </c>
      <c r="B6043" t="s">
        <v>107</v>
      </c>
      <c r="C6043" t="s">
        <v>10</v>
      </c>
      <c r="D6043"/>
      <c r="E6043" s="8"/>
      <c r="F6043"/>
      <c r="G6043">
        <f>SUM(Tabuľka9[[#This Row],[Predpokladané spotrebované množstvo 07-12/2022]]*Tabuľka9[[#This Row],[Cena MJ S  DPH]])</f>
        <v>0</v>
      </c>
      <c r="H6043" s="1">
        <v>42317657</v>
      </c>
      <c r="I6043" t="str">
        <f>_xlfn.XLOOKUP(Tabuľka9[[#This Row],[IČO]],Zlúčenie1[IČO],Zlúčenie1[zariadenie_short])</f>
        <v>Soš TAS BR</v>
      </c>
      <c r="J6043" t="str">
        <f>_xlfn.XLOOKUP(Tabuľka9[[#This Row],[IČO]],Zlúčenie1[IČO],Zlúčenie1[cis_obce.okres_skratka])</f>
        <v>BR</v>
      </c>
    </row>
    <row r="6044" spans="1:10" hidden="1" x14ac:dyDescent="0.25">
      <c r="A6044" t="s">
        <v>92</v>
      </c>
      <c r="B6044" t="s">
        <v>108</v>
      </c>
      <c r="C6044" t="s">
        <v>10</v>
      </c>
      <c r="D6044"/>
      <c r="E6044" s="8">
        <v>8.8000000000000007</v>
      </c>
      <c r="F6044">
        <v>48</v>
      </c>
      <c r="G6044">
        <f>SUM(Tabuľka9[[#This Row],[Predpokladané spotrebované množstvo 07-12/2022]]*Tabuľka9[[#This Row],[Cena MJ S  DPH]])</f>
        <v>422.40000000000003</v>
      </c>
      <c r="H6044" s="1">
        <v>42317657</v>
      </c>
      <c r="I6044" t="str">
        <f>_xlfn.XLOOKUP(Tabuľka9[[#This Row],[IČO]],Zlúčenie1[IČO],Zlúčenie1[zariadenie_short])</f>
        <v>Soš TAS BR</v>
      </c>
      <c r="J6044" t="str">
        <f>_xlfn.XLOOKUP(Tabuľka9[[#This Row],[IČO]],Zlúčenie1[IČO],Zlúčenie1[cis_obce.okres_skratka])</f>
        <v>BR</v>
      </c>
    </row>
    <row r="6045" spans="1:10" hidden="1" x14ac:dyDescent="0.25">
      <c r="A6045" t="s">
        <v>92</v>
      </c>
      <c r="B6045" t="s">
        <v>109</v>
      </c>
      <c r="C6045" t="s">
        <v>45</v>
      </c>
      <c r="D6045"/>
      <c r="E6045" s="8"/>
      <c r="F6045"/>
      <c r="G6045">
        <f>SUM(Tabuľka9[[#This Row],[Predpokladané spotrebované množstvo 07-12/2022]]*Tabuľka9[[#This Row],[Cena MJ S  DPH]])</f>
        <v>0</v>
      </c>
      <c r="H6045" s="1">
        <v>42317657</v>
      </c>
      <c r="I6045" t="str">
        <f>_xlfn.XLOOKUP(Tabuľka9[[#This Row],[IČO]],Zlúčenie1[IČO],Zlúčenie1[zariadenie_short])</f>
        <v>Soš TAS BR</v>
      </c>
      <c r="J6045" t="str">
        <f>_xlfn.XLOOKUP(Tabuľka9[[#This Row],[IČO]],Zlúčenie1[IČO],Zlúčenie1[cis_obce.okres_skratka])</f>
        <v>BR</v>
      </c>
    </row>
    <row r="6046" spans="1:10" hidden="1" x14ac:dyDescent="0.25">
      <c r="A6046" t="s">
        <v>92</v>
      </c>
      <c r="B6046" t="s">
        <v>110</v>
      </c>
      <c r="C6046" t="s">
        <v>10</v>
      </c>
      <c r="D6046"/>
      <c r="E6046" s="8">
        <v>5.0199999999999996</v>
      </c>
      <c r="F6046">
        <v>30.56</v>
      </c>
      <c r="G6046">
        <f>SUM(Tabuľka9[[#This Row],[Predpokladané spotrebované množstvo 07-12/2022]]*Tabuľka9[[#This Row],[Cena MJ S  DPH]])</f>
        <v>153.41119999999998</v>
      </c>
      <c r="H6046" s="1">
        <v>42317657</v>
      </c>
      <c r="I6046" t="str">
        <f>_xlfn.XLOOKUP(Tabuľka9[[#This Row],[IČO]],Zlúčenie1[IČO],Zlúčenie1[zariadenie_short])</f>
        <v>Soš TAS BR</v>
      </c>
      <c r="J6046" t="str">
        <f>_xlfn.XLOOKUP(Tabuľka9[[#This Row],[IČO]],Zlúčenie1[IČO],Zlúčenie1[cis_obce.okres_skratka])</f>
        <v>BR</v>
      </c>
    </row>
    <row r="6047" spans="1:10" hidden="1" x14ac:dyDescent="0.25">
      <c r="A6047" t="s">
        <v>92</v>
      </c>
      <c r="B6047" t="s">
        <v>111</v>
      </c>
      <c r="C6047" t="s">
        <v>10</v>
      </c>
      <c r="D6047"/>
      <c r="E6047" s="8"/>
      <c r="F6047"/>
      <c r="G6047">
        <f>SUM(Tabuľka9[[#This Row],[Predpokladané spotrebované množstvo 07-12/2022]]*Tabuľka9[[#This Row],[Cena MJ S  DPH]])</f>
        <v>0</v>
      </c>
      <c r="H6047" s="1">
        <v>42317657</v>
      </c>
      <c r="I6047" t="str">
        <f>_xlfn.XLOOKUP(Tabuľka9[[#This Row],[IČO]],Zlúčenie1[IČO],Zlúčenie1[zariadenie_short])</f>
        <v>Soš TAS BR</v>
      </c>
      <c r="J6047" t="str">
        <f>_xlfn.XLOOKUP(Tabuľka9[[#This Row],[IČO]],Zlúčenie1[IČO],Zlúčenie1[cis_obce.okres_skratka])</f>
        <v>BR</v>
      </c>
    </row>
    <row r="6048" spans="1:10" hidden="1" x14ac:dyDescent="0.25">
      <c r="A6048" t="s">
        <v>92</v>
      </c>
      <c r="B6048" t="s">
        <v>112</v>
      </c>
      <c r="C6048" t="s">
        <v>10</v>
      </c>
      <c r="D6048"/>
      <c r="E6048" s="8">
        <v>3.5</v>
      </c>
      <c r="F6048">
        <v>8</v>
      </c>
      <c r="G6048">
        <f>SUM(Tabuľka9[[#This Row],[Predpokladané spotrebované množstvo 07-12/2022]]*Tabuľka9[[#This Row],[Cena MJ S  DPH]])</f>
        <v>28</v>
      </c>
      <c r="H6048" s="1">
        <v>42317657</v>
      </c>
      <c r="I6048" t="str">
        <f>_xlfn.XLOOKUP(Tabuľka9[[#This Row],[IČO]],Zlúčenie1[IČO],Zlúčenie1[zariadenie_short])</f>
        <v>Soš TAS BR</v>
      </c>
      <c r="J6048" t="str">
        <f>_xlfn.XLOOKUP(Tabuľka9[[#This Row],[IČO]],Zlúčenie1[IČO],Zlúčenie1[cis_obce.okres_skratka])</f>
        <v>BR</v>
      </c>
    </row>
    <row r="6049" spans="1:10" hidden="1" x14ac:dyDescent="0.25">
      <c r="A6049" t="s">
        <v>92</v>
      </c>
      <c r="B6049" t="s">
        <v>113</v>
      </c>
      <c r="C6049" t="s">
        <v>10</v>
      </c>
      <c r="D6049"/>
      <c r="E6049" s="8"/>
      <c r="F6049"/>
      <c r="G6049">
        <f>SUM(Tabuľka9[[#This Row],[Predpokladané spotrebované množstvo 07-12/2022]]*Tabuľka9[[#This Row],[Cena MJ S  DPH]])</f>
        <v>0</v>
      </c>
      <c r="H6049" s="1">
        <v>42317657</v>
      </c>
      <c r="I6049" t="str">
        <f>_xlfn.XLOOKUP(Tabuľka9[[#This Row],[IČO]],Zlúčenie1[IČO],Zlúčenie1[zariadenie_short])</f>
        <v>Soš TAS BR</v>
      </c>
      <c r="J6049" t="str">
        <f>_xlfn.XLOOKUP(Tabuľka9[[#This Row],[IČO]],Zlúčenie1[IČO],Zlúčenie1[cis_obce.okres_skratka])</f>
        <v>BR</v>
      </c>
    </row>
    <row r="6050" spans="1:10" hidden="1" x14ac:dyDescent="0.25">
      <c r="A6050" t="s">
        <v>81</v>
      </c>
      <c r="B6050" t="s">
        <v>114</v>
      </c>
      <c r="C6050" t="s">
        <v>10</v>
      </c>
      <c r="D6050"/>
      <c r="E6050" s="8"/>
      <c r="F6050"/>
      <c r="G6050">
        <f>SUM(Tabuľka9[[#This Row],[Predpokladané spotrebované množstvo 07-12/2022]]*Tabuľka9[[#This Row],[Cena MJ S  DPH]])</f>
        <v>0</v>
      </c>
      <c r="H6050" s="1">
        <v>42317657</v>
      </c>
      <c r="I6050" t="str">
        <f>_xlfn.XLOOKUP(Tabuľka9[[#This Row],[IČO]],Zlúčenie1[IČO],Zlúčenie1[zariadenie_short])</f>
        <v>Soš TAS BR</v>
      </c>
      <c r="J6050" t="str">
        <f>_xlfn.XLOOKUP(Tabuľka9[[#This Row],[IČO]],Zlúčenie1[IČO],Zlúčenie1[cis_obce.okres_skratka])</f>
        <v>BR</v>
      </c>
    </row>
    <row r="6051" spans="1:10" hidden="1" x14ac:dyDescent="0.25">
      <c r="A6051" t="s">
        <v>81</v>
      </c>
      <c r="B6051" t="s">
        <v>115</v>
      </c>
      <c r="C6051" t="s">
        <v>10</v>
      </c>
      <c r="D6051"/>
      <c r="E6051" s="8"/>
      <c r="F6051"/>
      <c r="G6051">
        <f>SUM(Tabuľka9[[#This Row],[Predpokladané spotrebované množstvo 07-12/2022]]*Tabuľka9[[#This Row],[Cena MJ S  DPH]])</f>
        <v>0</v>
      </c>
      <c r="H6051" s="1">
        <v>42317657</v>
      </c>
      <c r="I6051" t="str">
        <f>_xlfn.XLOOKUP(Tabuľka9[[#This Row],[IČO]],Zlúčenie1[IČO],Zlúčenie1[zariadenie_short])</f>
        <v>Soš TAS BR</v>
      </c>
      <c r="J6051" t="str">
        <f>_xlfn.XLOOKUP(Tabuľka9[[#This Row],[IČO]],Zlúčenie1[IČO],Zlúčenie1[cis_obce.okres_skratka])</f>
        <v>BR</v>
      </c>
    </row>
    <row r="6052" spans="1:10" hidden="1" x14ac:dyDescent="0.25">
      <c r="A6052" t="s">
        <v>81</v>
      </c>
      <c r="B6052" t="s">
        <v>116</v>
      </c>
      <c r="C6052" t="s">
        <v>10</v>
      </c>
      <c r="D6052"/>
      <c r="E6052" s="8"/>
      <c r="F6052"/>
      <c r="G6052">
        <f>SUM(Tabuľka9[[#This Row],[Predpokladané spotrebované množstvo 07-12/2022]]*Tabuľka9[[#This Row],[Cena MJ S  DPH]])</f>
        <v>0</v>
      </c>
      <c r="H6052" s="1">
        <v>42317657</v>
      </c>
      <c r="I6052" t="str">
        <f>_xlfn.XLOOKUP(Tabuľka9[[#This Row],[IČO]],Zlúčenie1[IČO],Zlúčenie1[zariadenie_short])</f>
        <v>Soš TAS BR</v>
      </c>
      <c r="J6052" t="str">
        <f>_xlfn.XLOOKUP(Tabuľka9[[#This Row],[IČO]],Zlúčenie1[IČO],Zlúčenie1[cis_obce.okres_skratka])</f>
        <v>BR</v>
      </c>
    </row>
    <row r="6053" spans="1:10" hidden="1" x14ac:dyDescent="0.25">
      <c r="A6053" t="s">
        <v>81</v>
      </c>
      <c r="B6053" t="s">
        <v>117</v>
      </c>
      <c r="C6053" t="s">
        <v>10</v>
      </c>
      <c r="D6053"/>
      <c r="E6053" s="8"/>
      <c r="F6053"/>
      <c r="G6053">
        <f>SUM(Tabuľka9[[#This Row],[Predpokladané spotrebované množstvo 07-12/2022]]*Tabuľka9[[#This Row],[Cena MJ S  DPH]])</f>
        <v>0</v>
      </c>
      <c r="H6053" s="1">
        <v>42317657</v>
      </c>
      <c r="I6053" t="str">
        <f>_xlfn.XLOOKUP(Tabuľka9[[#This Row],[IČO]],Zlúčenie1[IČO],Zlúčenie1[zariadenie_short])</f>
        <v>Soš TAS BR</v>
      </c>
      <c r="J6053" t="str">
        <f>_xlfn.XLOOKUP(Tabuľka9[[#This Row],[IČO]],Zlúčenie1[IČO],Zlúčenie1[cis_obce.okres_skratka])</f>
        <v>BR</v>
      </c>
    </row>
    <row r="6054" spans="1:10" hidden="1" x14ac:dyDescent="0.25">
      <c r="A6054" t="s">
        <v>81</v>
      </c>
      <c r="B6054" t="s">
        <v>118</v>
      </c>
      <c r="C6054" t="s">
        <v>10</v>
      </c>
      <c r="D6054"/>
      <c r="E6054" s="8">
        <v>9.5</v>
      </c>
      <c r="F6054">
        <v>61.8</v>
      </c>
      <c r="G6054">
        <f>SUM(Tabuľka9[[#This Row],[Predpokladané spotrebované množstvo 07-12/2022]]*Tabuľka9[[#This Row],[Cena MJ S  DPH]])</f>
        <v>587.1</v>
      </c>
      <c r="H6054" s="1">
        <v>42317657</v>
      </c>
      <c r="I6054" t="str">
        <f>_xlfn.XLOOKUP(Tabuľka9[[#This Row],[IČO]],Zlúčenie1[IČO],Zlúčenie1[zariadenie_short])</f>
        <v>Soš TAS BR</v>
      </c>
      <c r="J6054" t="str">
        <f>_xlfn.XLOOKUP(Tabuľka9[[#This Row],[IČO]],Zlúčenie1[IČO],Zlúčenie1[cis_obce.okres_skratka])</f>
        <v>BR</v>
      </c>
    </row>
    <row r="6055" spans="1:10" hidden="1" x14ac:dyDescent="0.25">
      <c r="A6055" t="s">
        <v>81</v>
      </c>
      <c r="B6055" t="s">
        <v>119</v>
      </c>
      <c r="C6055" t="s">
        <v>10</v>
      </c>
      <c r="D6055"/>
      <c r="E6055" s="8"/>
      <c r="F6055"/>
      <c r="G6055">
        <f>SUM(Tabuľka9[[#This Row],[Predpokladané spotrebované množstvo 07-12/2022]]*Tabuľka9[[#This Row],[Cena MJ S  DPH]])</f>
        <v>0</v>
      </c>
      <c r="H6055" s="1">
        <v>42317657</v>
      </c>
      <c r="I6055" t="str">
        <f>_xlfn.XLOOKUP(Tabuľka9[[#This Row],[IČO]],Zlúčenie1[IČO],Zlúčenie1[zariadenie_short])</f>
        <v>Soš TAS BR</v>
      </c>
      <c r="J6055" t="str">
        <f>_xlfn.XLOOKUP(Tabuľka9[[#This Row],[IČO]],Zlúčenie1[IČO],Zlúčenie1[cis_obce.okres_skratka])</f>
        <v>BR</v>
      </c>
    </row>
    <row r="6056" spans="1:10" hidden="1" x14ac:dyDescent="0.25">
      <c r="A6056" t="s">
        <v>81</v>
      </c>
      <c r="B6056" t="s">
        <v>120</v>
      </c>
      <c r="C6056" t="s">
        <v>10</v>
      </c>
      <c r="D6056"/>
      <c r="E6056" s="8"/>
      <c r="F6056"/>
      <c r="G6056">
        <f>SUM(Tabuľka9[[#This Row],[Predpokladané spotrebované množstvo 07-12/2022]]*Tabuľka9[[#This Row],[Cena MJ S  DPH]])</f>
        <v>0</v>
      </c>
      <c r="H6056" s="1">
        <v>42317657</v>
      </c>
      <c r="I6056" t="str">
        <f>_xlfn.XLOOKUP(Tabuľka9[[#This Row],[IČO]],Zlúčenie1[IČO],Zlúčenie1[zariadenie_short])</f>
        <v>Soš TAS BR</v>
      </c>
      <c r="J6056" t="str">
        <f>_xlfn.XLOOKUP(Tabuľka9[[#This Row],[IČO]],Zlúčenie1[IČO],Zlúčenie1[cis_obce.okres_skratka])</f>
        <v>BR</v>
      </c>
    </row>
    <row r="6057" spans="1:10" hidden="1" x14ac:dyDescent="0.25">
      <c r="A6057" t="s">
        <v>81</v>
      </c>
      <c r="B6057" t="s">
        <v>121</v>
      </c>
      <c r="C6057" t="s">
        <v>10</v>
      </c>
      <c r="D6057"/>
      <c r="E6057" s="8"/>
      <c r="F6057"/>
      <c r="G6057">
        <f>SUM(Tabuľka9[[#This Row],[Predpokladané spotrebované množstvo 07-12/2022]]*Tabuľka9[[#This Row],[Cena MJ S  DPH]])</f>
        <v>0</v>
      </c>
      <c r="H6057" s="1">
        <v>42317657</v>
      </c>
      <c r="I6057" t="str">
        <f>_xlfn.XLOOKUP(Tabuľka9[[#This Row],[IČO]],Zlúčenie1[IČO],Zlúčenie1[zariadenie_short])</f>
        <v>Soš TAS BR</v>
      </c>
      <c r="J6057" t="str">
        <f>_xlfn.XLOOKUP(Tabuľka9[[#This Row],[IČO]],Zlúčenie1[IČO],Zlúčenie1[cis_obce.okres_skratka])</f>
        <v>BR</v>
      </c>
    </row>
    <row r="6058" spans="1:10" hidden="1" x14ac:dyDescent="0.25">
      <c r="A6058" t="s">
        <v>122</v>
      </c>
      <c r="B6058" t="s">
        <v>123</v>
      </c>
      <c r="C6058" t="s">
        <v>10</v>
      </c>
      <c r="D6058"/>
      <c r="E6058" s="8"/>
      <c r="F6058"/>
      <c r="G6058">
        <f>SUM(Tabuľka9[[#This Row],[Predpokladané spotrebované množstvo 07-12/2022]]*Tabuľka9[[#This Row],[Cena MJ S  DPH]])</f>
        <v>0</v>
      </c>
      <c r="H6058" s="1">
        <v>42317657</v>
      </c>
      <c r="I6058" t="str">
        <f>_xlfn.XLOOKUP(Tabuľka9[[#This Row],[IČO]],Zlúčenie1[IČO],Zlúčenie1[zariadenie_short])</f>
        <v>Soš TAS BR</v>
      </c>
      <c r="J6058" t="str">
        <f>_xlfn.XLOOKUP(Tabuľka9[[#This Row],[IČO]],Zlúčenie1[IČO],Zlúčenie1[cis_obce.okres_skratka])</f>
        <v>BR</v>
      </c>
    </row>
    <row r="6059" spans="1:10" hidden="1" x14ac:dyDescent="0.25">
      <c r="A6059" t="s">
        <v>122</v>
      </c>
      <c r="B6059" t="s">
        <v>124</v>
      </c>
      <c r="C6059" t="s">
        <v>10</v>
      </c>
      <c r="D6059"/>
      <c r="E6059" s="8">
        <v>6.2</v>
      </c>
      <c r="F6059">
        <v>10.8</v>
      </c>
      <c r="G6059">
        <f>SUM(Tabuľka9[[#This Row],[Predpokladané spotrebované množstvo 07-12/2022]]*Tabuľka9[[#This Row],[Cena MJ S  DPH]])</f>
        <v>66.960000000000008</v>
      </c>
      <c r="H6059" s="1">
        <v>42317657</v>
      </c>
      <c r="I6059" t="str">
        <f>_xlfn.XLOOKUP(Tabuľka9[[#This Row],[IČO]],Zlúčenie1[IČO],Zlúčenie1[zariadenie_short])</f>
        <v>Soš TAS BR</v>
      </c>
      <c r="J6059" t="str">
        <f>_xlfn.XLOOKUP(Tabuľka9[[#This Row],[IČO]],Zlúčenie1[IČO],Zlúčenie1[cis_obce.okres_skratka])</f>
        <v>BR</v>
      </c>
    </row>
    <row r="6060" spans="1:10" hidden="1" x14ac:dyDescent="0.25">
      <c r="A6060" t="s">
        <v>122</v>
      </c>
      <c r="B6060" t="s">
        <v>125</v>
      </c>
      <c r="C6060" t="s">
        <v>10</v>
      </c>
      <c r="D6060"/>
      <c r="E6060" s="8">
        <v>6.2</v>
      </c>
      <c r="F6060">
        <v>29.4</v>
      </c>
      <c r="G6060">
        <f>SUM(Tabuľka9[[#This Row],[Predpokladané spotrebované množstvo 07-12/2022]]*Tabuľka9[[#This Row],[Cena MJ S  DPH]])</f>
        <v>182.28</v>
      </c>
      <c r="H6060" s="1">
        <v>42317657</v>
      </c>
      <c r="I6060" t="str">
        <f>_xlfn.XLOOKUP(Tabuľka9[[#This Row],[IČO]],Zlúčenie1[IČO],Zlúčenie1[zariadenie_short])</f>
        <v>Soš TAS BR</v>
      </c>
      <c r="J6060" t="str">
        <f>_xlfn.XLOOKUP(Tabuľka9[[#This Row],[IČO]],Zlúčenie1[IČO],Zlúčenie1[cis_obce.okres_skratka])</f>
        <v>BR</v>
      </c>
    </row>
    <row r="6061" spans="1:10" hidden="1" x14ac:dyDescent="0.25">
      <c r="A6061" t="s">
        <v>122</v>
      </c>
      <c r="B6061" t="s">
        <v>127</v>
      </c>
      <c r="C6061" t="s">
        <v>10</v>
      </c>
      <c r="D6061"/>
      <c r="E6061" s="8"/>
      <c r="F6061"/>
      <c r="G6061">
        <f>SUM(Tabuľka9[[#This Row],[Predpokladané spotrebované množstvo 07-12/2022]]*Tabuľka9[[#This Row],[Cena MJ S  DPH]])</f>
        <v>0</v>
      </c>
      <c r="H6061" s="1">
        <v>42317657</v>
      </c>
      <c r="I6061" t="str">
        <f>_xlfn.XLOOKUP(Tabuľka9[[#This Row],[IČO]],Zlúčenie1[IČO],Zlúčenie1[zariadenie_short])</f>
        <v>Soš TAS BR</v>
      </c>
      <c r="J6061" t="str">
        <f>_xlfn.XLOOKUP(Tabuľka9[[#This Row],[IČO]],Zlúčenie1[IČO],Zlúčenie1[cis_obce.okres_skratka])</f>
        <v>BR</v>
      </c>
    </row>
    <row r="6062" spans="1:10" hidden="1" x14ac:dyDescent="0.25">
      <c r="A6062" t="s">
        <v>122</v>
      </c>
      <c r="B6062" t="s">
        <v>128</v>
      </c>
      <c r="C6062" t="s">
        <v>10</v>
      </c>
      <c r="D6062"/>
      <c r="E6062" s="8"/>
      <c r="F6062"/>
      <c r="G6062">
        <f>SUM(Tabuľka9[[#This Row],[Predpokladané spotrebované množstvo 07-12/2022]]*Tabuľka9[[#This Row],[Cena MJ S  DPH]])</f>
        <v>0</v>
      </c>
      <c r="H6062" s="1">
        <v>42317657</v>
      </c>
      <c r="I6062" t="str">
        <f>_xlfn.XLOOKUP(Tabuľka9[[#This Row],[IČO]],Zlúčenie1[IČO],Zlúčenie1[zariadenie_short])</f>
        <v>Soš TAS BR</v>
      </c>
      <c r="J6062" t="str">
        <f>_xlfn.XLOOKUP(Tabuľka9[[#This Row],[IČO]],Zlúčenie1[IČO],Zlúčenie1[cis_obce.okres_skratka])</f>
        <v>BR</v>
      </c>
    </row>
    <row r="6063" spans="1:10" hidden="1" x14ac:dyDescent="0.25">
      <c r="A6063" t="s">
        <v>122</v>
      </c>
      <c r="B6063" t="s">
        <v>129</v>
      </c>
      <c r="C6063" t="s">
        <v>10</v>
      </c>
      <c r="D6063"/>
      <c r="E6063" s="8"/>
      <c r="F6063"/>
      <c r="G6063">
        <f>SUM(Tabuľka9[[#This Row],[Predpokladané spotrebované množstvo 07-12/2022]]*Tabuľka9[[#This Row],[Cena MJ S  DPH]])</f>
        <v>0</v>
      </c>
      <c r="H6063" s="1">
        <v>42317657</v>
      </c>
      <c r="I6063" t="str">
        <f>_xlfn.XLOOKUP(Tabuľka9[[#This Row],[IČO]],Zlúčenie1[IČO],Zlúčenie1[zariadenie_short])</f>
        <v>Soš TAS BR</v>
      </c>
      <c r="J6063" t="str">
        <f>_xlfn.XLOOKUP(Tabuľka9[[#This Row],[IČO]],Zlúčenie1[IČO],Zlúčenie1[cis_obce.okres_skratka])</f>
        <v>BR</v>
      </c>
    </row>
    <row r="6064" spans="1:10" hidden="1" x14ac:dyDescent="0.25">
      <c r="A6064" t="s">
        <v>122</v>
      </c>
      <c r="B6064" t="s">
        <v>130</v>
      </c>
      <c r="C6064" t="s">
        <v>10</v>
      </c>
      <c r="D6064"/>
      <c r="E6064" s="8"/>
      <c r="F6064"/>
      <c r="G6064">
        <f>SUM(Tabuľka9[[#This Row],[Predpokladané spotrebované množstvo 07-12/2022]]*Tabuľka9[[#This Row],[Cena MJ S  DPH]])</f>
        <v>0</v>
      </c>
      <c r="H6064" s="1">
        <v>42317657</v>
      </c>
      <c r="I6064" t="str">
        <f>_xlfn.XLOOKUP(Tabuľka9[[#This Row],[IČO]],Zlúčenie1[IČO],Zlúčenie1[zariadenie_short])</f>
        <v>Soš TAS BR</v>
      </c>
      <c r="J6064" t="str">
        <f>_xlfn.XLOOKUP(Tabuľka9[[#This Row],[IČO]],Zlúčenie1[IČO],Zlúčenie1[cis_obce.okres_skratka])</f>
        <v>BR</v>
      </c>
    </row>
    <row r="6065" spans="1:10" hidden="1" x14ac:dyDescent="0.25">
      <c r="A6065" t="s">
        <v>122</v>
      </c>
      <c r="B6065" t="s">
        <v>131</v>
      </c>
      <c r="C6065" t="s">
        <v>10</v>
      </c>
      <c r="D6065"/>
      <c r="E6065" s="8"/>
      <c r="F6065"/>
      <c r="G6065">
        <f>SUM(Tabuľka9[[#This Row],[Predpokladané spotrebované množstvo 07-12/2022]]*Tabuľka9[[#This Row],[Cena MJ S  DPH]])</f>
        <v>0</v>
      </c>
      <c r="H6065" s="1">
        <v>42317657</v>
      </c>
      <c r="I6065" t="str">
        <f>_xlfn.XLOOKUP(Tabuľka9[[#This Row],[IČO]],Zlúčenie1[IČO],Zlúčenie1[zariadenie_short])</f>
        <v>Soš TAS BR</v>
      </c>
      <c r="J6065" t="str">
        <f>_xlfn.XLOOKUP(Tabuľka9[[#This Row],[IČO]],Zlúčenie1[IČO],Zlúčenie1[cis_obce.okres_skratka])</f>
        <v>BR</v>
      </c>
    </row>
    <row r="6066" spans="1:10" hidden="1" x14ac:dyDescent="0.25">
      <c r="A6066" t="s">
        <v>122</v>
      </c>
      <c r="B6066" t="s">
        <v>132</v>
      </c>
      <c r="C6066" t="s">
        <v>10</v>
      </c>
      <c r="D6066"/>
      <c r="E6066" s="8"/>
      <c r="F6066"/>
      <c r="G6066">
        <f>SUM(Tabuľka9[[#This Row],[Predpokladané spotrebované množstvo 07-12/2022]]*Tabuľka9[[#This Row],[Cena MJ S  DPH]])</f>
        <v>0</v>
      </c>
      <c r="H6066" s="1">
        <v>42317657</v>
      </c>
      <c r="I6066" t="str">
        <f>_xlfn.XLOOKUP(Tabuľka9[[#This Row],[IČO]],Zlúčenie1[IČO],Zlúčenie1[zariadenie_short])</f>
        <v>Soš TAS BR</v>
      </c>
      <c r="J6066" t="str">
        <f>_xlfn.XLOOKUP(Tabuľka9[[#This Row],[IČO]],Zlúčenie1[IČO],Zlúčenie1[cis_obce.okres_skratka])</f>
        <v>BR</v>
      </c>
    </row>
    <row r="6067" spans="1:10" hidden="1" x14ac:dyDescent="0.25">
      <c r="A6067" t="s">
        <v>122</v>
      </c>
      <c r="B6067" t="s">
        <v>134</v>
      </c>
      <c r="C6067" t="s">
        <v>10</v>
      </c>
      <c r="D6067"/>
      <c r="E6067" s="8"/>
      <c r="F6067"/>
      <c r="G6067">
        <f>SUM(Tabuľka9[[#This Row],[Predpokladané spotrebované množstvo 07-12/2022]]*Tabuľka9[[#This Row],[Cena MJ S  DPH]])</f>
        <v>0</v>
      </c>
      <c r="H6067" s="1">
        <v>42317657</v>
      </c>
      <c r="I6067" t="str">
        <f>_xlfn.XLOOKUP(Tabuľka9[[#This Row],[IČO]],Zlúčenie1[IČO],Zlúčenie1[zariadenie_short])</f>
        <v>Soš TAS BR</v>
      </c>
      <c r="J6067" t="str">
        <f>_xlfn.XLOOKUP(Tabuľka9[[#This Row],[IČO]],Zlúčenie1[IČO],Zlúčenie1[cis_obce.okres_skratka])</f>
        <v>BR</v>
      </c>
    </row>
    <row r="6068" spans="1:10" hidden="1" x14ac:dyDescent="0.25">
      <c r="A6068" t="s">
        <v>122</v>
      </c>
      <c r="B6068" t="s">
        <v>135</v>
      </c>
      <c r="C6068" t="s">
        <v>10</v>
      </c>
      <c r="D6068"/>
      <c r="E6068" s="8"/>
      <c r="F6068"/>
      <c r="G6068">
        <f>SUM(Tabuľka9[[#This Row],[Predpokladané spotrebované množstvo 07-12/2022]]*Tabuľka9[[#This Row],[Cena MJ S  DPH]])</f>
        <v>0</v>
      </c>
      <c r="H6068" s="1">
        <v>42317657</v>
      </c>
      <c r="I6068" t="str">
        <f>_xlfn.XLOOKUP(Tabuľka9[[#This Row],[IČO]],Zlúčenie1[IČO],Zlúčenie1[zariadenie_short])</f>
        <v>Soš TAS BR</v>
      </c>
      <c r="J6068" t="str">
        <f>_xlfn.XLOOKUP(Tabuľka9[[#This Row],[IČO]],Zlúčenie1[IČO],Zlúčenie1[cis_obce.okres_skratka])</f>
        <v>BR</v>
      </c>
    </row>
    <row r="6069" spans="1:10" hidden="1" x14ac:dyDescent="0.25">
      <c r="A6069" t="s">
        <v>122</v>
      </c>
      <c r="B6069" t="s">
        <v>136</v>
      </c>
      <c r="C6069" t="s">
        <v>10</v>
      </c>
      <c r="D6069"/>
      <c r="E6069" s="8">
        <v>5.0999999999999996</v>
      </c>
      <c r="F6069">
        <v>1.6</v>
      </c>
      <c r="G6069">
        <f>SUM(Tabuľka9[[#This Row],[Predpokladané spotrebované množstvo 07-12/2022]]*Tabuľka9[[#This Row],[Cena MJ S  DPH]])</f>
        <v>8.16</v>
      </c>
      <c r="H6069" s="1">
        <v>42317657</v>
      </c>
      <c r="I6069" t="str">
        <f>_xlfn.XLOOKUP(Tabuľka9[[#This Row],[IČO]],Zlúčenie1[IČO],Zlúčenie1[zariadenie_short])</f>
        <v>Soš TAS BR</v>
      </c>
      <c r="J6069" t="str">
        <f>_xlfn.XLOOKUP(Tabuľka9[[#This Row],[IČO]],Zlúčenie1[IČO],Zlúčenie1[cis_obce.okres_skratka])</f>
        <v>BR</v>
      </c>
    </row>
    <row r="6070" spans="1:10" hidden="1" x14ac:dyDescent="0.25">
      <c r="A6070" t="s">
        <v>122</v>
      </c>
      <c r="B6070" t="s">
        <v>137</v>
      </c>
      <c r="C6070" t="s">
        <v>10</v>
      </c>
      <c r="D6070"/>
      <c r="E6070" s="8"/>
      <c r="F6070"/>
      <c r="G6070">
        <f>SUM(Tabuľka9[[#This Row],[Predpokladané spotrebované množstvo 07-12/2022]]*Tabuľka9[[#This Row],[Cena MJ S  DPH]])</f>
        <v>0</v>
      </c>
      <c r="H6070" s="1">
        <v>42317657</v>
      </c>
      <c r="I6070" t="str">
        <f>_xlfn.XLOOKUP(Tabuľka9[[#This Row],[IČO]],Zlúčenie1[IČO],Zlúčenie1[zariadenie_short])</f>
        <v>Soš TAS BR</v>
      </c>
      <c r="J6070" t="str">
        <f>_xlfn.XLOOKUP(Tabuľka9[[#This Row],[IČO]],Zlúčenie1[IČO],Zlúčenie1[cis_obce.okres_skratka])</f>
        <v>BR</v>
      </c>
    </row>
    <row r="6071" spans="1:10" hidden="1" x14ac:dyDescent="0.25">
      <c r="A6071" t="s">
        <v>122</v>
      </c>
      <c r="B6071" t="s">
        <v>138</v>
      </c>
      <c r="C6071" t="s">
        <v>10</v>
      </c>
      <c r="D6071"/>
      <c r="E6071" s="8"/>
      <c r="F6071"/>
      <c r="G6071">
        <f>SUM(Tabuľka9[[#This Row],[Predpokladané spotrebované množstvo 07-12/2022]]*Tabuľka9[[#This Row],[Cena MJ S  DPH]])</f>
        <v>0</v>
      </c>
      <c r="H6071" s="1">
        <v>42317657</v>
      </c>
      <c r="I6071" t="str">
        <f>_xlfn.XLOOKUP(Tabuľka9[[#This Row],[IČO]],Zlúčenie1[IČO],Zlúčenie1[zariadenie_short])</f>
        <v>Soš TAS BR</v>
      </c>
      <c r="J6071" t="str">
        <f>_xlfn.XLOOKUP(Tabuľka9[[#This Row],[IČO]],Zlúčenie1[IČO],Zlúčenie1[cis_obce.okres_skratka])</f>
        <v>BR</v>
      </c>
    </row>
    <row r="6072" spans="1:10" hidden="1" x14ac:dyDescent="0.25">
      <c r="A6072" t="s">
        <v>122</v>
      </c>
      <c r="B6072" t="s">
        <v>139</v>
      </c>
      <c r="C6072" t="s">
        <v>10</v>
      </c>
      <c r="D6072"/>
      <c r="E6072" s="8"/>
      <c r="F6072"/>
      <c r="G6072">
        <f>SUM(Tabuľka9[[#This Row],[Predpokladané spotrebované množstvo 07-12/2022]]*Tabuľka9[[#This Row],[Cena MJ S  DPH]])</f>
        <v>0</v>
      </c>
      <c r="H6072" s="1">
        <v>42317657</v>
      </c>
      <c r="I6072" t="str">
        <f>_xlfn.XLOOKUP(Tabuľka9[[#This Row],[IČO]],Zlúčenie1[IČO],Zlúčenie1[zariadenie_short])</f>
        <v>Soš TAS BR</v>
      </c>
      <c r="J6072" t="str">
        <f>_xlfn.XLOOKUP(Tabuľka9[[#This Row],[IČO]],Zlúčenie1[IČO],Zlúčenie1[cis_obce.okres_skratka])</f>
        <v>BR</v>
      </c>
    </row>
    <row r="6073" spans="1:10" hidden="1" x14ac:dyDescent="0.25">
      <c r="A6073" t="s">
        <v>122</v>
      </c>
      <c r="B6073" t="s">
        <v>140</v>
      </c>
      <c r="C6073" t="s">
        <v>10</v>
      </c>
      <c r="D6073"/>
      <c r="E6073" s="8"/>
      <c r="F6073"/>
      <c r="G6073">
        <f>SUM(Tabuľka9[[#This Row],[Predpokladané spotrebované množstvo 07-12/2022]]*Tabuľka9[[#This Row],[Cena MJ S  DPH]])</f>
        <v>0</v>
      </c>
      <c r="H6073" s="1">
        <v>42317657</v>
      </c>
      <c r="I6073" t="str">
        <f>_xlfn.XLOOKUP(Tabuľka9[[#This Row],[IČO]],Zlúčenie1[IČO],Zlúčenie1[zariadenie_short])</f>
        <v>Soš TAS BR</v>
      </c>
      <c r="J6073" t="str">
        <f>_xlfn.XLOOKUP(Tabuľka9[[#This Row],[IČO]],Zlúčenie1[IČO],Zlúčenie1[cis_obce.okres_skratka])</f>
        <v>BR</v>
      </c>
    </row>
    <row r="6074" spans="1:10" hidden="1" x14ac:dyDescent="0.25">
      <c r="A6074" t="s">
        <v>122</v>
      </c>
      <c r="B6074" t="s">
        <v>141</v>
      </c>
      <c r="C6074" t="s">
        <v>10</v>
      </c>
      <c r="D6074"/>
      <c r="E6074" s="8"/>
      <c r="F6074"/>
      <c r="G6074">
        <f>SUM(Tabuľka9[[#This Row],[Predpokladané spotrebované množstvo 07-12/2022]]*Tabuľka9[[#This Row],[Cena MJ S  DPH]])</f>
        <v>0</v>
      </c>
      <c r="H6074" s="1">
        <v>42317657</v>
      </c>
      <c r="I6074" t="str">
        <f>_xlfn.XLOOKUP(Tabuľka9[[#This Row],[IČO]],Zlúčenie1[IČO],Zlúčenie1[zariadenie_short])</f>
        <v>Soš TAS BR</v>
      </c>
      <c r="J6074" t="str">
        <f>_xlfn.XLOOKUP(Tabuľka9[[#This Row],[IČO]],Zlúčenie1[IČO],Zlúčenie1[cis_obce.okres_skratka])</f>
        <v>BR</v>
      </c>
    </row>
    <row r="6075" spans="1:10" hidden="1" x14ac:dyDescent="0.25">
      <c r="A6075" t="s">
        <v>122</v>
      </c>
      <c r="B6075" t="s">
        <v>142</v>
      </c>
      <c r="C6075" t="s">
        <v>10</v>
      </c>
      <c r="D6075"/>
      <c r="E6075" s="8"/>
      <c r="F6075"/>
      <c r="G6075">
        <f>SUM(Tabuľka9[[#This Row],[Predpokladané spotrebované množstvo 07-12/2022]]*Tabuľka9[[#This Row],[Cena MJ S  DPH]])</f>
        <v>0</v>
      </c>
      <c r="H6075" s="1">
        <v>42317657</v>
      </c>
      <c r="I6075" t="str">
        <f>_xlfn.XLOOKUP(Tabuľka9[[#This Row],[IČO]],Zlúčenie1[IČO],Zlúčenie1[zariadenie_short])</f>
        <v>Soš TAS BR</v>
      </c>
      <c r="J6075" t="str">
        <f>_xlfn.XLOOKUP(Tabuľka9[[#This Row],[IČO]],Zlúčenie1[IČO],Zlúčenie1[cis_obce.okres_skratka])</f>
        <v>BR</v>
      </c>
    </row>
    <row r="6076" spans="1:10" hidden="1" x14ac:dyDescent="0.25">
      <c r="A6076" t="s">
        <v>122</v>
      </c>
      <c r="B6076" t="s">
        <v>143</v>
      </c>
      <c r="C6076" t="s">
        <v>10</v>
      </c>
      <c r="D6076"/>
      <c r="E6076" s="8"/>
      <c r="F6076"/>
      <c r="G6076">
        <f>SUM(Tabuľka9[[#This Row],[Predpokladané spotrebované množstvo 07-12/2022]]*Tabuľka9[[#This Row],[Cena MJ S  DPH]])</f>
        <v>0</v>
      </c>
      <c r="H6076" s="1">
        <v>42317657</v>
      </c>
      <c r="I6076" t="str">
        <f>_xlfn.XLOOKUP(Tabuľka9[[#This Row],[IČO]],Zlúčenie1[IČO],Zlúčenie1[zariadenie_short])</f>
        <v>Soš TAS BR</v>
      </c>
      <c r="J6076" t="str">
        <f>_xlfn.XLOOKUP(Tabuľka9[[#This Row],[IČO]],Zlúčenie1[IČO],Zlúčenie1[cis_obce.okres_skratka])</f>
        <v>BR</v>
      </c>
    </row>
    <row r="6077" spans="1:10" hidden="1" x14ac:dyDescent="0.25">
      <c r="A6077" t="s">
        <v>122</v>
      </c>
      <c r="B6077" t="s">
        <v>144</v>
      </c>
      <c r="C6077" t="s">
        <v>10</v>
      </c>
      <c r="D6077"/>
      <c r="E6077" s="8">
        <v>4.9800000000000004</v>
      </c>
      <c r="F6077">
        <v>26.32</v>
      </c>
      <c r="G6077">
        <f>SUM(Tabuľka9[[#This Row],[Predpokladané spotrebované množstvo 07-12/2022]]*Tabuľka9[[#This Row],[Cena MJ S  DPH]])</f>
        <v>131.0736</v>
      </c>
      <c r="H6077" s="1">
        <v>42317657</v>
      </c>
      <c r="I6077" t="str">
        <f>_xlfn.XLOOKUP(Tabuľka9[[#This Row],[IČO]],Zlúčenie1[IČO],Zlúčenie1[zariadenie_short])</f>
        <v>Soš TAS BR</v>
      </c>
      <c r="J6077" t="str">
        <f>_xlfn.XLOOKUP(Tabuľka9[[#This Row],[IČO]],Zlúčenie1[IČO],Zlúčenie1[cis_obce.okres_skratka])</f>
        <v>BR</v>
      </c>
    </row>
    <row r="6078" spans="1:10" hidden="1" x14ac:dyDescent="0.25">
      <c r="A6078" t="s">
        <v>122</v>
      </c>
      <c r="B6078" t="s">
        <v>145</v>
      </c>
      <c r="C6078" t="s">
        <v>10</v>
      </c>
      <c r="D6078"/>
      <c r="E6078" s="8"/>
      <c r="F6078"/>
      <c r="G6078">
        <f>SUM(Tabuľka9[[#This Row],[Predpokladané spotrebované množstvo 07-12/2022]]*Tabuľka9[[#This Row],[Cena MJ S  DPH]])</f>
        <v>0</v>
      </c>
      <c r="H6078" s="1">
        <v>42317657</v>
      </c>
      <c r="I6078" t="str">
        <f>_xlfn.XLOOKUP(Tabuľka9[[#This Row],[IČO]],Zlúčenie1[IČO],Zlúčenie1[zariadenie_short])</f>
        <v>Soš TAS BR</v>
      </c>
      <c r="J6078" t="str">
        <f>_xlfn.XLOOKUP(Tabuľka9[[#This Row],[IČO]],Zlúčenie1[IČO],Zlúčenie1[cis_obce.okres_skratka])</f>
        <v>BR</v>
      </c>
    </row>
    <row r="6079" spans="1:10" hidden="1" x14ac:dyDescent="0.25">
      <c r="A6079" t="s">
        <v>122</v>
      </c>
      <c r="B6079" t="s">
        <v>146</v>
      </c>
      <c r="C6079" t="s">
        <v>10</v>
      </c>
      <c r="D6079"/>
      <c r="E6079" s="8"/>
      <c r="F6079"/>
      <c r="G6079">
        <f>SUM(Tabuľka9[[#This Row],[Predpokladané spotrebované množstvo 07-12/2022]]*Tabuľka9[[#This Row],[Cena MJ S  DPH]])</f>
        <v>0</v>
      </c>
      <c r="H6079" s="1">
        <v>42317657</v>
      </c>
      <c r="I6079" t="str">
        <f>_xlfn.XLOOKUP(Tabuľka9[[#This Row],[IČO]],Zlúčenie1[IČO],Zlúčenie1[zariadenie_short])</f>
        <v>Soš TAS BR</v>
      </c>
      <c r="J6079" t="str">
        <f>_xlfn.XLOOKUP(Tabuľka9[[#This Row],[IČO]],Zlúčenie1[IČO],Zlúčenie1[cis_obce.okres_skratka])</f>
        <v>BR</v>
      </c>
    </row>
    <row r="6080" spans="1:10" hidden="1" x14ac:dyDescent="0.25">
      <c r="A6080" t="s">
        <v>122</v>
      </c>
      <c r="B6080" t="s">
        <v>147</v>
      </c>
      <c r="C6080" t="s">
        <v>10</v>
      </c>
      <c r="D6080"/>
      <c r="E6080" s="8"/>
      <c r="F6080"/>
      <c r="G6080">
        <f>SUM(Tabuľka9[[#This Row],[Predpokladané spotrebované množstvo 07-12/2022]]*Tabuľka9[[#This Row],[Cena MJ S  DPH]])</f>
        <v>0</v>
      </c>
      <c r="H6080" s="1">
        <v>42317657</v>
      </c>
      <c r="I6080" t="str">
        <f>_xlfn.XLOOKUP(Tabuľka9[[#This Row],[IČO]],Zlúčenie1[IČO],Zlúčenie1[zariadenie_short])</f>
        <v>Soš TAS BR</v>
      </c>
      <c r="J6080" t="str">
        <f>_xlfn.XLOOKUP(Tabuľka9[[#This Row],[IČO]],Zlúčenie1[IČO],Zlúčenie1[cis_obce.okres_skratka])</f>
        <v>BR</v>
      </c>
    </row>
    <row r="6081" spans="1:10" hidden="1" x14ac:dyDescent="0.25">
      <c r="A6081" t="s">
        <v>122</v>
      </c>
      <c r="B6081" t="s">
        <v>148</v>
      </c>
      <c r="C6081" t="s">
        <v>10</v>
      </c>
      <c r="D6081"/>
      <c r="E6081" s="8"/>
      <c r="F6081"/>
      <c r="G6081">
        <f>SUM(Tabuľka9[[#This Row],[Predpokladané spotrebované množstvo 07-12/2022]]*Tabuľka9[[#This Row],[Cena MJ S  DPH]])</f>
        <v>0</v>
      </c>
      <c r="H6081" s="1">
        <v>42317657</v>
      </c>
      <c r="I6081" t="str">
        <f>_xlfn.XLOOKUP(Tabuľka9[[#This Row],[IČO]],Zlúčenie1[IČO],Zlúčenie1[zariadenie_short])</f>
        <v>Soš TAS BR</v>
      </c>
      <c r="J6081" t="str">
        <f>_xlfn.XLOOKUP(Tabuľka9[[#This Row],[IČO]],Zlúčenie1[IČO],Zlúčenie1[cis_obce.okres_skratka])</f>
        <v>BR</v>
      </c>
    </row>
    <row r="6082" spans="1:10" hidden="1" x14ac:dyDescent="0.25">
      <c r="A6082" t="s">
        <v>122</v>
      </c>
      <c r="B6082" t="s">
        <v>149</v>
      </c>
      <c r="C6082" t="s">
        <v>10</v>
      </c>
      <c r="D6082"/>
      <c r="E6082" s="8"/>
      <c r="F6082"/>
      <c r="G6082">
        <f>SUM(Tabuľka9[[#This Row],[Predpokladané spotrebované množstvo 07-12/2022]]*Tabuľka9[[#This Row],[Cena MJ S  DPH]])</f>
        <v>0</v>
      </c>
      <c r="H6082" s="1">
        <v>42317657</v>
      </c>
      <c r="I6082" t="str">
        <f>_xlfn.XLOOKUP(Tabuľka9[[#This Row],[IČO]],Zlúčenie1[IČO],Zlúčenie1[zariadenie_short])</f>
        <v>Soš TAS BR</v>
      </c>
      <c r="J6082" t="str">
        <f>_xlfn.XLOOKUP(Tabuľka9[[#This Row],[IČO]],Zlúčenie1[IČO],Zlúčenie1[cis_obce.okres_skratka])</f>
        <v>BR</v>
      </c>
    </row>
    <row r="6083" spans="1:10" hidden="1" x14ac:dyDescent="0.25">
      <c r="A6083" t="s">
        <v>122</v>
      </c>
      <c r="B6083" t="s">
        <v>150</v>
      </c>
      <c r="C6083" t="s">
        <v>10</v>
      </c>
      <c r="D6083"/>
      <c r="E6083" s="8"/>
      <c r="F6083"/>
      <c r="G6083">
        <f>SUM(Tabuľka9[[#This Row],[Predpokladané spotrebované množstvo 07-12/2022]]*Tabuľka9[[#This Row],[Cena MJ S  DPH]])</f>
        <v>0</v>
      </c>
      <c r="H6083" s="1">
        <v>42317657</v>
      </c>
      <c r="I6083" t="str">
        <f>_xlfn.XLOOKUP(Tabuľka9[[#This Row],[IČO]],Zlúčenie1[IČO],Zlúčenie1[zariadenie_short])</f>
        <v>Soš TAS BR</v>
      </c>
      <c r="J6083" t="str">
        <f>_xlfn.XLOOKUP(Tabuľka9[[#This Row],[IČO]],Zlúčenie1[IČO],Zlúčenie1[cis_obce.okres_skratka])</f>
        <v>BR</v>
      </c>
    </row>
    <row r="6084" spans="1:10" hidden="1" x14ac:dyDescent="0.25">
      <c r="A6084" t="s">
        <v>122</v>
      </c>
      <c r="B6084" t="s">
        <v>151</v>
      </c>
      <c r="C6084" t="s">
        <v>10</v>
      </c>
      <c r="D6084"/>
      <c r="E6084" s="8"/>
      <c r="F6084"/>
      <c r="G6084">
        <f>SUM(Tabuľka9[[#This Row],[Predpokladané spotrebované množstvo 07-12/2022]]*Tabuľka9[[#This Row],[Cena MJ S  DPH]])</f>
        <v>0</v>
      </c>
      <c r="H6084" s="1">
        <v>42317657</v>
      </c>
      <c r="I6084" t="str">
        <f>_xlfn.XLOOKUP(Tabuľka9[[#This Row],[IČO]],Zlúčenie1[IČO],Zlúčenie1[zariadenie_short])</f>
        <v>Soš TAS BR</v>
      </c>
      <c r="J6084" t="str">
        <f>_xlfn.XLOOKUP(Tabuľka9[[#This Row],[IČO]],Zlúčenie1[IČO],Zlúčenie1[cis_obce.okres_skratka])</f>
        <v>BR</v>
      </c>
    </row>
    <row r="6085" spans="1:10" hidden="1" x14ac:dyDescent="0.25">
      <c r="A6085" t="s">
        <v>122</v>
      </c>
      <c r="B6085" t="s">
        <v>152</v>
      </c>
      <c r="C6085" t="s">
        <v>10</v>
      </c>
      <c r="D6085"/>
      <c r="E6085" s="8"/>
      <c r="F6085"/>
      <c r="G6085">
        <f>SUM(Tabuľka9[[#This Row],[Predpokladané spotrebované množstvo 07-12/2022]]*Tabuľka9[[#This Row],[Cena MJ S  DPH]])</f>
        <v>0</v>
      </c>
      <c r="H6085" s="1">
        <v>42317657</v>
      </c>
      <c r="I6085" t="str">
        <f>_xlfn.XLOOKUP(Tabuľka9[[#This Row],[IČO]],Zlúčenie1[IČO],Zlúčenie1[zariadenie_short])</f>
        <v>Soš TAS BR</v>
      </c>
      <c r="J6085" t="str">
        <f>_xlfn.XLOOKUP(Tabuľka9[[#This Row],[IČO]],Zlúčenie1[IČO],Zlúčenie1[cis_obce.okres_skratka])</f>
        <v>BR</v>
      </c>
    </row>
    <row r="6086" spans="1:10" hidden="1" x14ac:dyDescent="0.25">
      <c r="A6086" t="s">
        <v>122</v>
      </c>
      <c r="B6086" t="s">
        <v>153</v>
      </c>
      <c r="C6086" t="s">
        <v>10</v>
      </c>
      <c r="D6086"/>
      <c r="E6086" s="8"/>
      <c r="F6086"/>
      <c r="G6086">
        <f>SUM(Tabuľka9[[#This Row],[Predpokladané spotrebované množstvo 07-12/2022]]*Tabuľka9[[#This Row],[Cena MJ S  DPH]])</f>
        <v>0</v>
      </c>
      <c r="H6086" s="1">
        <v>42317657</v>
      </c>
      <c r="I6086" t="str">
        <f>_xlfn.XLOOKUP(Tabuľka9[[#This Row],[IČO]],Zlúčenie1[IČO],Zlúčenie1[zariadenie_short])</f>
        <v>Soš TAS BR</v>
      </c>
      <c r="J6086" t="str">
        <f>_xlfn.XLOOKUP(Tabuľka9[[#This Row],[IČO]],Zlúčenie1[IČO],Zlúčenie1[cis_obce.okres_skratka])</f>
        <v>BR</v>
      </c>
    </row>
    <row r="6087" spans="1:10" hidden="1" x14ac:dyDescent="0.25">
      <c r="A6087" t="s">
        <v>122</v>
      </c>
      <c r="B6087" t="s">
        <v>154</v>
      </c>
      <c r="C6087" t="s">
        <v>10</v>
      </c>
      <c r="D6087"/>
      <c r="E6087" s="8"/>
      <c r="F6087"/>
      <c r="G6087">
        <f>SUM(Tabuľka9[[#This Row],[Predpokladané spotrebované množstvo 07-12/2022]]*Tabuľka9[[#This Row],[Cena MJ S  DPH]])</f>
        <v>0</v>
      </c>
      <c r="H6087" s="1">
        <v>42317657</v>
      </c>
      <c r="I6087" t="str">
        <f>_xlfn.XLOOKUP(Tabuľka9[[#This Row],[IČO]],Zlúčenie1[IČO],Zlúčenie1[zariadenie_short])</f>
        <v>Soš TAS BR</v>
      </c>
      <c r="J6087" t="str">
        <f>_xlfn.XLOOKUP(Tabuľka9[[#This Row],[IČO]],Zlúčenie1[IČO],Zlúčenie1[cis_obce.okres_skratka])</f>
        <v>BR</v>
      </c>
    </row>
    <row r="6088" spans="1:10" hidden="1" x14ac:dyDescent="0.25">
      <c r="A6088" t="s">
        <v>122</v>
      </c>
      <c r="B6088" t="s">
        <v>155</v>
      </c>
      <c r="C6088" t="s">
        <v>10</v>
      </c>
      <c r="D6088"/>
      <c r="E6088" s="8"/>
      <c r="F6088"/>
      <c r="G6088">
        <f>SUM(Tabuľka9[[#This Row],[Predpokladané spotrebované množstvo 07-12/2022]]*Tabuľka9[[#This Row],[Cena MJ S  DPH]])</f>
        <v>0</v>
      </c>
      <c r="H6088" s="1">
        <v>42317657</v>
      </c>
      <c r="I6088" t="str">
        <f>_xlfn.XLOOKUP(Tabuľka9[[#This Row],[IČO]],Zlúčenie1[IČO],Zlúčenie1[zariadenie_short])</f>
        <v>Soš TAS BR</v>
      </c>
      <c r="J6088" t="str">
        <f>_xlfn.XLOOKUP(Tabuľka9[[#This Row],[IČO]],Zlúčenie1[IČO],Zlúčenie1[cis_obce.okres_skratka])</f>
        <v>BR</v>
      </c>
    </row>
    <row r="6089" spans="1:10" hidden="1" x14ac:dyDescent="0.25">
      <c r="A6089" t="s">
        <v>122</v>
      </c>
      <c r="B6089" t="s">
        <v>156</v>
      </c>
      <c r="C6089" t="s">
        <v>10</v>
      </c>
      <c r="D6089"/>
      <c r="E6089" s="8"/>
      <c r="F6089"/>
      <c r="G6089">
        <f>SUM(Tabuľka9[[#This Row],[Predpokladané spotrebované množstvo 07-12/2022]]*Tabuľka9[[#This Row],[Cena MJ S  DPH]])</f>
        <v>0</v>
      </c>
      <c r="H6089" s="1">
        <v>42317657</v>
      </c>
      <c r="I6089" t="str">
        <f>_xlfn.XLOOKUP(Tabuľka9[[#This Row],[IČO]],Zlúčenie1[IČO],Zlúčenie1[zariadenie_short])</f>
        <v>Soš TAS BR</v>
      </c>
      <c r="J6089" t="str">
        <f>_xlfn.XLOOKUP(Tabuľka9[[#This Row],[IČO]],Zlúčenie1[IČO],Zlúčenie1[cis_obce.okres_skratka])</f>
        <v>BR</v>
      </c>
    </row>
    <row r="6090" spans="1:10" hidden="1" x14ac:dyDescent="0.25">
      <c r="A6090" t="s">
        <v>122</v>
      </c>
      <c r="B6090" t="s">
        <v>157</v>
      </c>
      <c r="C6090" t="s">
        <v>10</v>
      </c>
      <c r="D6090"/>
      <c r="E6090" s="8"/>
      <c r="F6090"/>
      <c r="G6090">
        <f>SUM(Tabuľka9[[#This Row],[Predpokladané spotrebované množstvo 07-12/2022]]*Tabuľka9[[#This Row],[Cena MJ S  DPH]])</f>
        <v>0</v>
      </c>
      <c r="H6090" s="1">
        <v>42317657</v>
      </c>
      <c r="I6090" t="str">
        <f>_xlfn.XLOOKUP(Tabuľka9[[#This Row],[IČO]],Zlúčenie1[IČO],Zlúčenie1[zariadenie_short])</f>
        <v>Soš TAS BR</v>
      </c>
      <c r="J6090" t="str">
        <f>_xlfn.XLOOKUP(Tabuľka9[[#This Row],[IČO]],Zlúčenie1[IČO],Zlúčenie1[cis_obce.okres_skratka])</f>
        <v>BR</v>
      </c>
    </row>
    <row r="6091" spans="1:10" hidden="1" x14ac:dyDescent="0.25">
      <c r="A6091" t="s">
        <v>122</v>
      </c>
      <c r="B6091" t="s">
        <v>158</v>
      </c>
      <c r="C6091" t="s">
        <v>10</v>
      </c>
      <c r="D6091"/>
      <c r="E6091" s="8"/>
      <c r="F6091"/>
      <c r="G6091">
        <f>SUM(Tabuľka9[[#This Row],[Predpokladané spotrebované množstvo 07-12/2022]]*Tabuľka9[[#This Row],[Cena MJ S  DPH]])</f>
        <v>0</v>
      </c>
      <c r="H6091" s="1">
        <v>42317657</v>
      </c>
      <c r="I6091" t="str">
        <f>_xlfn.XLOOKUP(Tabuľka9[[#This Row],[IČO]],Zlúčenie1[IČO],Zlúčenie1[zariadenie_short])</f>
        <v>Soš TAS BR</v>
      </c>
      <c r="J6091" t="str">
        <f>_xlfn.XLOOKUP(Tabuľka9[[#This Row],[IČO]],Zlúčenie1[IČO],Zlúčenie1[cis_obce.okres_skratka])</f>
        <v>BR</v>
      </c>
    </row>
    <row r="6092" spans="1:10" hidden="1" x14ac:dyDescent="0.25">
      <c r="A6092" t="s">
        <v>122</v>
      </c>
      <c r="B6092" t="s">
        <v>159</v>
      </c>
      <c r="C6092" t="s">
        <v>10</v>
      </c>
      <c r="D6092"/>
      <c r="E6092" s="8"/>
      <c r="F6092"/>
      <c r="G6092">
        <f>SUM(Tabuľka9[[#This Row],[Predpokladané spotrebované množstvo 07-12/2022]]*Tabuľka9[[#This Row],[Cena MJ S  DPH]])</f>
        <v>0</v>
      </c>
      <c r="H6092" s="1">
        <v>42317657</v>
      </c>
      <c r="I6092" t="str">
        <f>_xlfn.XLOOKUP(Tabuľka9[[#This Row],[IČO]],Zlúčenie1[IČO],Zlúčenie1[zariadenie_short])</f>
        <v>Soš TAS BR</v>
      </c>
      <c r="J6092" t="str">
        <f>_xlfn.XLOOKUP(Tabuľka9[[#This Row],[IČO]],Zlúčenie1[IČO],Zlúčenie1[cis_obce.okres_skratka])</f>
        <v>BR</v>
      </c>
    </row>
    <row r="6093" spans="1:10" hidden="1" x14ac:dyDescent="0.25">
      <c r="A6093" t="s">
        <v>122</v>
      </c>
      <c r="B6093" t="s">
        <v>160</v>
      </c>
      <c r="C6093" t="s">
        <v>10</v>
      </c>
      <c r="D6093"/>
      <c r="E6093" s="8"/>
      <c r="F6093"/>
      <c r="G6093">
        <f>SUM(Tabuľka9[[#This Row],[Predpokladané spotrebované množstvo 07-12/2022]]*Tabuľka9[[#This Row],[Cena MJ S  DPH]])</f>
        <v>0</v>
      </c>
      <c r="H6093" s="1">
        <v>42317657</v>
      </c>
      <c r="I6093" t="str">
        <f>_xlfn.XLOOKUP(Tabuľka9[[#This Row],[IČO]],Zlúčenie1[IČO],Zlúčenie1[zariadenie_short])</f>
        <v>Soš TAS BR</v>
      </c>
      <c r="J6093" t="str">
        <f>_xlfn.XLOOKUP(Tabuľka9[[#This Row],[IČO]],Zlúčenie1[IČO],Zlúčenie1[cis_obce.okres_skratka])</f>
        <v>BR</v>
      </c>
    </row>
    <row r="6094" spans="1:10" hidden="1" x14ac:dyDescent="0.25">
      <c r="A6094" t="s">
        <v>122</v>
      </c>
      <c r="B6094" t="s">
        <v>161</v>
      </c>
      <c r="C6094" t="s">
        <v>10</v>
      </c>
      <c r="D6094"/>
      <c r="E6094" s="8"/>
      <c r="F6094"/>
      <c r="G6094">
        <f>SUM(Tabuľka9[[#This Row],[Predpokladané spotrebované množstvo 07-12/2022]]*Tabuľka9[[#This Row],[Cena MJ S  DPH]])</f>
        <v>0</v>
      </c>
      <c r="H6094" s="1">
        <v>42317657</v>
      </c>
      <c r="I6094" t="str">
        <f>_xlfn.XLOOKUP(Tabuľka9[[#This Row],[IČO]],Zlúčenie1[IČO],Zlúčenie1[zariadenie_short])</f>
        <v>Soš TAS BR</v>
      </c>
      <c r="J6094" t="str">
        <f>_xlfn.XLOOKUP(Tabuľka9[[#This Row],[IČO]],Zlúčenie1[IČO],Zlúčenie1[cis_obce.okres_skratka])</f>
        <v>BR</v>
      </c>
    </row>
    <row r="6095" spans="1:10" hidden="1" x14ac:dyDescent="0.25">
      <c r="A6095" t="s">
        <v>122</v>
      </c>
      <c r="B6095" t="s">
        <v>162</v>
      </c>
      <c r="C6095" t="s">
        <v>10</v>
      </c>
      <c r="D6095"/>
      <c r="E6095" s="8"/>
      <c r="F6095"/>
      <c r="G6095">
        <f>SUM(Tabuľka9[[#This Row],[Predpokladané spotrebované množstvo 07-12/2022]]*Tabuľka9[[#This Row],[Cena MJ S  DPH]])</f>
        <v>0</v>
      </c>
      <c r="H6095" s="1">
        <v>42317657</v>
      </c>
      <c r="I6095" t="str">
        <f>_xlfn.XLOOKUP(Tabuľka9[[#This Row],[IČO]],Zlúčenie1[IČO],Zlúčenie1[zariadenie_short])</f>
        <v>Soš TAS BR</v>
      </c>
      <c r="J6095" t="str">
        <f>_xlfn.XLOOKUP(Tabuľka9[[#This Row],[IČO]],Zlúčenie1[IČO],Zlúčenie1[cis_obce.okres_skratka])</f>
        <v>BR</v>
      </c>
    </row>
    <row r="6096" spans="1:10" hidden="1" x14ac:dyDescent="0.25">
      <c r="A6096" t="s">
        <v>122</v>
      </c>
      <c r="B6096" t="s">
        <v>163</v>
      </c>
      <c r="C6096" t="s">
        <v>10</v>
      </c>
      <c r="D6096"/>
      <c r="E6096" s="8"/>
      <c r="F6096"/>
      <c r="G6096">
        <f>SUM(Tabuľka9[[#This Row],[Predpokladané spotrebované množstvo 07-12/2022]]*Tabuľka9[[#This Row],[Cena MJ S  DPH]])</f>
        <v>0</v>
      </c>
      <c r="H6096" s="1">
        <v>42317657</v>
      </c>
      <c r="I6096" t="str">
        <f>_xlfn.XLOOKUP(Tabuľka9[[#This Row],[IČO]],Zlúčenie1[IČO],Zlúčenie1[zariadenie_short])</f>
        <v>Soš TAS BR</v>
      </c>
      <c r="J6096" t="str">
        <f>_xlfn.XLOOKUP(Tabuľka9[[#This Row],[IČO]],Zlúčenie1[IČO],Zlúčenie1[cis_obce.okres_skratka])</f>
        <v>BR</v>
      </c>
    </row>
    <row r="6097" spans="1:10" hidden="1" x14ac:dyDescent="0.25">
      <c r="A6097" t="s">
        <v>122</v>
      </c>
      <c r="B6097" t="s">
        <v>164</v>
      </c>
      <c r="C6097" t="s">
        <v>10</v>
      </c>
      <c r="D6097"/>
      <c r="E6097" s="8"/>
      <c r="F6097"/>
      <c r="G6097">
        <f>SUM(Tabuľka9[[#This Row],[Predpokladané spotrebované množstvo 07-12/2022]]*Tabuľka9[[#This Row],[Cena MJ S  DPH]])</f>
        <v>0</v>
      </c>
      <c r="H6097" s="1">
        <v>42317657</v>
      </c>
      <c r="I6097" t="str">
        <f>_xlfn.XLOOKUP(Tabuľka9[[#This Row],[IČO]],Zlúčenie1[IČO],Zlúčenie1[zariadenie_short])</f>
        <v>Soš TAS BR</v>
      </c>
      <c r="J6097" t="str">
        <f>_xlfn.XLOOKUP(Tabuľka9[[#This Row],[IČO]],Zlúčenie1[IČO],Zlúčenie1[cis_obce.okres_skratka])</f>
        <v>BR</v>
      </c>
    </row>
    <row r="6098" spans="1:10" hidden="1" x14ac:dyDescent="0.25">
      <c r="A6098" t="s">
        <v>122</v>
      </c>
      <c r="B6098" t="s">
        <v>165</v>
      </c>
      <c r="C6098" t="s">
        <v>10</v>
      </c>
      <c r="D6098"/>
      <c r="E6098" s="8"/>
      <c r="F6098"/>
      <c r="G6098">
        <f>SUM(Tabuľka9[[#This Row],[Predpokladané spotrebované množstvo 07-12/2022]]*Tabuľka9[[#This Row],[Cena MJ S  DPH]])</f>
        <v>0</v>
      </c>
      <c r="H6098" s="1">
        <v>42317657</v>
      </c>
      <c r="I6098" t="str">
        <f>_xlfn.XLOOKUP(Tabuľka9[[#This Row],[IČO]],Zlúčenie1[IČO],Zlúčenie1[zariadenie_short])</f>
        <v>Soš TAS BR</v>
      </c>
      <c r="J6098" t="str">
        <f>_xlfn.XLOOKUP(Tabuľka9[[#This Row],[IČO]],Zlúčenie1[IČO],Zlúčenie1[cis_obce.okres_skratka])</f>
        <v>BR</v>
      </c>
    </row>
    <row r="6099" spans="1:10" hidden="1" x14ac:dyDescent="0.25">
      <c r="A6099" t="s">
        <v>122</v>
      </c>
      <c r="B6099" t="s">
        <v>166</v>
      </c>
      <c r="C6099" t="s">
        <v>10</v>
      </c>
      <c r="D6099"/>
      <c r="E6099" s="8"/>
      <c r="F6099"/>
      <c r="G6099">
        <f>SUM(Tabuľka9[[#This Row],[Predpokladané spotrebované množstvo 07-12/2022]]*Tabuľka9[[#This Row],[Cena MJ S  DPH]])</f>
        <v>0</v>
      </c>
      <c r="H6099" s="1">
        <v>42317657</v>
      </c>
      <c r="I6099" t="str">
        <f>_xlfn.XLOOKUP(Tabuľka9[[#This Row],[IČO]],Zlúčenie1[IČO],Zlúčenie1[zariadenie_short])</f>
        <v>Soš TAS BR</v>
      </c>
      <c r="J6099" t="str">
        <f>_xlfn.XLOOKUP(Tabuľka9[[#This Row],[IČO]],Zlúčenie1[IČO],Zlúčenie1[cis_obce.okres_skratka])</f>
        <v>BR</v>
      </c>
    </row>
    <row r="6100" spans="1:10" hidden="1" x14ac:dyDescent="0.25">
      <c r="A6100" t="s">
        <v>122</v>
      </c>
      <c r="B6100" t="s">
        <v>167</v>
      </c>
      <c r="C6100" t="s">
        <v>10</v>
      </c>
      <c r="D6100"/>
      <c r="E6100" s="8"/>
      <c r="F6100"/>
      <c r="G6100">
        <f>SUM(Tabuľka9[[#This Row],[Predpokladané spotrebované množstvo 07-12/2022]]*Tabuľka9[[#This Row],[Cena MJ S  DPH]])</f>
        <v>0</v>
      </c>
      <c r="H6100" s="1">
        <v>42317657</v>
      </c>
      <c r="I6100" t="str">
        <f>_xlfn.XLOOKUP(Tabuľka9[[#This Row],[IČO]],Zlúčenie1[IČO],Zlúčenie1[zariadenie_short])</f>
        <v>Soš TAS BR</v>
      </c>
      <c r="J6100" t="str">
        <f>_xlfn.XLOOKUP(Tabuľka9[[#This Row],[IČO]],Zlúčenie1[IČO],Zlúčenie1[cis_obce.okres_skratka])</f>
        <v>BR</v>
      </c>
    </row>
    <row r="6101" spans="1:10" hidden="1" x14ac:dyDescent="0.25">
      <c r="A6101" t="s">
        <v>122</v>
      </c>
      <c r="B6101" t="s">
        <v>168</v>
      </c>
      <c r="C6101" t="s">
        <v>10</v>
      </c>
      <c r="D6101"/>
      <c r="E6101" s="8"/>
      <c r="F6101"/>
      <c r="G6101">
        <f>SUM(Tabuľka9[[#This Row],[Predpokladané spotrebované množstvo 07-12/2022]]*Tabuľka9[[#This Row],[Cena MJ S  DPH]])</f>
        <v>0</v>
      </c>
      <c r="H6101" s="1">
        <v>42317657</v>
      </c>
      <c r="I6101" t="str">
        <f>_xlfn.XLOOKUP(Tabuľka9[[#This Row],[IČO]],Zlúčenie1[IČO],Zlúčenie1[zariadenie_short])</f>
        <v>Soš TAS BR</v>
      </c>
      <c r="J6101" t="str">
        <f>_xlfn.XLOOKUP(Tabuľka9[[#This Row],[IČO]],Zlúčenie1[IČO],Zlúčenie1[cis_obce.okres_skratka])</f>
        <v>BR</v>
      </c>
    </row>
    <row r="6102" spans="1:10" hidden="1" x14ac:dyDescent="0.25">
      <c r="A6102" t="s">
        <v>122</v>
      </c>
      <c r="B6102" t="s">
        <v>169</v>
      </c>
      <c r="C6102" t="s">
        <v>10</v>
      </c>
      <c r="D6102"/>
      <c r="E6102" s="8"/>
      <c r="F6102"/>
      <c r="G6102">
        <f>SUM(Tabuľka9[[#This Row],[Predpokladané spotrebované množstvo 07-12/2022]]*Tabuľka9[[#This Row],[Cena MJ S  DPH]])</f>
        <v>0</v>
      </c>
      <c r="H6102" s="1">
        <v>42317657</v>
      </c>
      <c r="I6102" t="str">
        <f>_xlfn.XLOOKUP(Tabuľka9[[#This Row],[IČO]],Zlúčenie1[IČO],Zlúčenie1[zariadenie_short])</f>
        <v>Soš TAS BR</v>
      </c>
      <c r="J6102" t="str">
        <f>_xlfn.XLOOKUP(Tabuľka9[[#This Row],[IČO]],Zlúčenie1[IČO],Zlúčenie1[cis_obce.okres_skratka])</f>
        <v>BR</v>
      </c>
    </row>
    <row r="6103" spans="1:10" hidden="1" x14ac:dyDescent="0.25">
      <c r="A6103" t="s">
        <v>122</v>
      </c>
      <c r="B6103" t="s">
        <v>170</v>
      </c>
      <c r="C6103" t="s">
        <v>10</v>
      </c>
      <c r="D6103"/>
      <c r="E6103" s="8"/>
      <c r="F6103"/>
      <c r="G6103">
        <f>SUM(Tabuľka9[[#This Row],[Predpokladané spotrebované množstvo 07-12/2022]]*Tabuľka9[[#This Row],[Cena MJ S  DPH]])</f>
        <v>0</v>
      </c>
      <c r="H6103" s="1">
        <v>42317657</v>
      </c>
      <c r="I6103" t="str">
        <f>_xlfn.XLOOKUP(Tabuľka9[[#This Row],[IČO]],Zlúčenie1[IČO],Zlúčenie1[zariadenie_short])</f>
        <v>Soš TAS BR</v>
      </c>
      <c r="J6103" t="str">
        <f>_xlfn.XLOOKUP(Tabuľka9[[#This Row],[IČO]],Zlúčenie1[IČO],Zlúčenie1[cis_obce.okres_skratka])</f>
        <v>BR</v>
      </c>
    </row>
    <row r="6104" spans="1:10" hidden="1" x14ac:dyDescent="0.25">
      <c r="A6104" t="s">
        <v>122</v>
      </c>
      <c r="B6104" t="s">
        <v>171</v>
      </c>
      <c r="C6104" t="s">
        <v>10</v>
      </c>
      <c r="D6104"/>
      <c r="E6104" s="8"/>
      <c r="F6104"/>
      <c r="G6104">
        <f>SUM(Tabuľka9[[#This Row],[Predpokladané spotrebované množstvo 07-12/2022]]*Tabuľka9[[#This Row],[Cena MJ S  DPH]])</f>
        <v>0</v>
      </c>
      <c r="H6104" s="1">
        <v>42317657</v>
      </c>
      <c r="I6104" t="str">
        <f>_xlfn.XLOOKUP(Tabuľka9[[#This Row],[IČO]],Zlúčenie1[IČO],Zlúčenie1[zariadenie_short])</f>
        <v>Soš TAS BR</v>
      </c>
      <c r="J6104" t="str">
        <f>_xlfn.XLOOKUP(Tabuľka9[[#This Row],[IČO]],Zlúčenie1[IČO],Zlúčenie1[cis_obce.okres_skratka])</f>
        <v>BR</v>
      </c>
    </row>
    <row r="6105" spans="1:10" hidden="1" x14ac:dyDescent="0.25">
      <c r="A6105" t="s">
        <v>122</v>
      </c>
      <c r="B6105" t="s">
        <v>172</v>
      </c>
      <c r="C6105" t="s">
        <v>10</v>
      </c>
      <c r="D6105"/>
      <c r="E6105" s="8"/>
      <c r="F6105"/>
      <c r="G6105">
        <f>SUM(Tabuľka9[[#This Row],[Predpokladané spotrebované množstvo 07-12/2022]]*Tabuľka9[[#This Row],[Cena MJ S  DPH]])</f>
        <v>0</v>
      </c>
      <c r="H6105" s="1">
        <v>42317657</v>
      </c>
      <c r="I6105" t="str">
        <f>_xlfn.XLOOKUP(Tabuľka9[[#This Row],[IČO]],Zlúčenie1[IČO],Zlúčenie1[zariadenie_short])</f>
        <v>Soš TAS BR</v>
      </c>
      <c r="J6105" t="str">
        <f>_xlfn.XLOOKUP(Tabuľka9[[#This Row],[IČO]],Zlúčenie1[IČO],Zlúčenie1[cis_obce.okres_skratka])</f>
        <v>BR</v>
      </c>
    </row>
    <row r="6106" spans="1:10" hidden="1" x14ac:dyDescent="0.25">
      <c r="A6106" t="s">
        <v>122</v>
      </c>
      <c r="B6106" t="s">
        <v>173</v>
      </c>
      <c r="C6106" t="s">
        <v>10</v>
      </c>
      <c r="D6106"/>
      <c r="E6106" s="8"/>
      <c r="F6106"/>
      <c r="G6106">
        <f>SUM(Tabuľka9[[#This Row],[Predpokladané spotrebované množstvo 07-12/2022]]*Tabuľka9[[#This Row],[Cena MJ S  DPH]])</f>
        <v>0</v>
      </c>
      <c r="H6106" s="1">
        <v>42317657</v>
      </c>
      <c r="I6106" t="str">
        <f>_xlfn.XLOOKUP(Tabuľka9[[#This Row],[IČO]],Zlúčenie1[IČO],Zlúčenie1[zariadenie_short])</f>
        <v>Soš TAS BR</v>
      </c>
      <c r="J6106" t="str">
        <f>_xlfn.XLOOKUP(Tabuľka9[[#This Row],[IČO]],Zlúčenie1[IČO],Zlúčenie1[cis_obce.okres_skratka])</f>
        <v>BR</v>
      </c>
    </row>
    <row r="6107" spans="1:10" hidden="1" x14ac:dyDescent="0.25">
      <c r="A6107" t="s">
        <v>122</v>
      </c>
      <c r="B6107" t="s">
        <v>174</v>
      </c>
      <c r="C6107" t="s">
        <v>10</v>
      </c>
      <c r="D6107"/>
      <c r="E6107" s="8"/>
      <c r="F6107"/>
      <c r="G6107">
        <f>SUM(Tabuľka9[[#This Row],[Predpokladané spotrebované množstvo 07-12/2022]]*Tabuľka9[[#This Row],[Cena MJ S  DPH]])</f>
        <v>0</v>
      </c>
      <c r="H6107" s="1">
        <v>42317657</v>
      </c>
      <c r="I6107" t="str">
        <f>_xlfn.XLOOKUP(Tabuľka9[[#This Row],[IČO]],Zlúčenie1[IČO],Zlúčenie1[zariadenie_short])</f>
        <v>Soš TAS BR</v>
      </c>
      <c r="J6107" t="str">
        <f>_xlfn.XLOOKUP(Tabuľka9[[#This Row],[IČO]],Zlúčenie1[IČO],Zlúčenie1[cis_obce.okres_skratka])</f>
        <v>BR</v>
      </c>
    </row>
    <row r="6108" spans="1:10" hidden="1" x14ac:dyDescent="0.25">
      <c r="A6108" t="s">
        <v>122</v>
      </c>
      <c r="B6108" t="s">
        <v>175</v>
      </c>
      <c r="C6108" t="s">
        <v>10</v>
      </c>
      <c r="D6108"/>
      <c r="E6108" s="8"/>
      <c r="F6108"/>
      <c r="G6108">
        <f>SUM(Tabuľka9[[#This Row],[Predpokladané spotrebované množstvo 07-12/2022]]*Tabuľka9[[#This Row],[Cena MJ S  DPH]])</f>
        <v>0</v>
      </c>
      <c r="H6108" s="1">
        <v>42317657</v>
      </c>
      <c r="I6108" t="str">
        <f>_xlfn.XLOOKUP(Tabuľka9[[#This Row],[IČO]],Zlúčenie1[IČO],Zlúčenie1[zariadenie_short])</f>
        <v>Soš TAS BR</v>
      </c>
      <c r="J6108" t="str">
        <f>_xlfn.XLOOKUP(Tabuľka9[[#This Row],[IČO]],Zlúčenie1[IČO],Zlúčenie1[cis_obce.okres_skratka])</f>
        <v>BR</v>
      </c>
    </row>
    <row r="6109" spans="1:10" hidden="1" x14ac:dyDescent="0.25">
      <c r="A6109" t="s">
        <v>122</v>
      </c>
      <c r="B6109" t="s">
        <v>176</v>
      </c>
      <c r="C6109" t="s">
        <v>10</v>
      </c>
      <c r="D6109"/>
      <c r="E6109" s="8"/>
      <c r="F6109"/>
      <c r="G6109">
        <f>SUM(Tabuľka9[[#This Row],[Predpokladané spotrebované množstvo 07-12/2022]]*Tabuľka9[[#This Row],[Cena MJ S  DPH]])</f>
        <v>0</v>
      </c>
      <c r="H6109" s="1">
        <v>42317657</v>
      </c>
      <c r="I6109" t="str">
        <f>_xlfn.XLOOKUP(Tabuľka9[[#This Row],[IČO]],Zlúčenie1[IČO],Zlúčenie1[zariadenie_short])</f>
        <v>Soš TAS BR</v>
      </c>
      <c r="J6109" t="str">
        <f>_xlfn.XLOOKUP(Tabuľka9[[#This Row],[IČO]],Zlúčenie1[IČO],Zlúčenie1[cis_obce.okres_skratka])</f>
        <v>BR</v>
      </c>
    </row>
    <row r="6110" spans="1:10" hidden="1" x14ac:dyDescent="0.25">
      <c r="A6110" t="s">
        <v>122</v>
      </c>
      <c r="B6110" t="s">
        <v>177</v>
      </c>
      <c r="C6110" t="s">
        <v>10</v>
      </c>
      <c r="D6110"/>
      <c r="E6110" s="8"/>
      <c r="F6110"/>
      <c r="G6110">
        <f>SUM(Tabuľka9[[#This Row],[Predpokladané spotrebované množstvo 07-12/2022]]*Tabuľka9[[#This Row],[Cena MJ S  DPH]])</f>
        <v>0</v>
      </c>
      <c r="H6110" s="1">
        <v>42317657</v>
      </c>
      <c r="I6110" t="str">
        <f>_xlfn.XLOOKUP(Tabuľka9[[#This Row],[IČO]],Zlúčenie1[IČO],Zlúčenie1[zariadenie_short])</f>
        <v>Soš TAS BR</v>
      </c>
      <c r="J6110" t="str">
        <f>_xlfn.XLOOKUP(Tabuľka9[[#This Row],[IČO]],Zlúčenie1[IČO],Zlúčenie1[cis_obce.okres_skratka])</f>
        <v>BR</v>
      </c>
    </row>
    <row r="6111" spans="1:10" hidden="1" x14ac:dyDescent="0.25">
      <c r="A6111" t="s">
        <v>122</v>
      </c>
      <c r="B6111" t="s">
        <v>178</v>
      </c>
      <c r="C6111" t="s">
        <v>10</v>
      </c>
      <c r="D6111"/>
      <c r="E6111" s="8"/>
      <c r="F6111"/>
      <c r="G6111">
        <f>SUM(Tabuľka9[[#This Row],[Predpokladané spotrebované množstvo 07-12/2022]]*Tabuľka9[[#This Row],[Cena MJ S  DPH]])</f>
        <v>0</v>
      </c>
      <c r="H6111" s="1">
        <v>42317657</v>
      </c>
      <c r="I6111" t="str">
        <f>_xlfn.XLOOKUP(Tabuľka9[[#This Row],[IČO]],Zlúčenie1[IČO],Zlúčenie1[zariadenie_short])</f>
        <v>Soš TAS BR</v>
      </c>
      <c r="J6111" t="str">
        <f>_xlfn.XLOOKUP(Tabuľka9[[#This Row],[IČO]],Zlúčenie1[IČO],Zlúčenie1[cis_obce.okres_skratka])</f>
        <v>BR</v>
      </c>
    </row>
    <row r="6112" spans="1:10" hidden="1" x14ac:dyDescent="0.25">
      <c r="A6112" t="s">
        <v>122</v>
      </c>
      <c r="B6112" t="s">
        <v>179</v>
      </c>
      <c r="C6112" t="s">
        <v>10</v>
      </c>
      <c r="D6112"/>
      <c r="E6112" s="8"/>
      <c r="F6112"/>
      <c r="G6112">
        <f>SUM(Tabuľka9[[#This Row],[Predpokladané spotrebované množstvo 07-12/2022]]*Tabuľka9[[#This Row],[Cena MJ S  DPH]])</f>
        <v>0</v>
      </c>
      <c r="H6112" s="1">
        <v>42317657</v>
      </c>
      <c r="I6112" t="str">
        <f>_xlfn.XLOOKUP(Tabuľka9[[#This Row],[IČO]],Zlúčenie1[IČO],Zlúčenie1[zariadenie_short])</f>
        <v>Soš TAS BR</v>
      </c>
      <c r="J6112" t="str">
        <f>_xlfn.XLOOKUP(Tabuľka9[[#This Row],[IČO]],Zlúčenie1[IČO],Zlúčenie1[cis_obce.okres_skratka])</f>
        <v>BR</v>
      </c>
    </row>
    <row r="6113" spans="1:10" hidden="1" x14ac:dyDescent="0.25">
      <c r="A6113" t="s">
        <v>122</v>
      </c>
      <c r="B6113" t="s">
        <v>180</v>
      </c>
      <c r="C6113" t="s">
        <v>10</v>
      </c>
      <c r="D6113"/>
      <c r="E6113" s="8"/>
      <c r="F6113"/>
      <c r="G6113">
        <f>SUM(Tabuľka9[[#This Row],[Predpokladané spotrebované množstvo 07-12/2022]]*Tabuľka9[[#This Row],[Cena MJ S  DPH]])</f>
        <v>0</v>
      </c>
      <c r="H6113" s="1">
        <v>42317657</v>
      </c>
      <c r="I6113" t="str">
        <f>_xlfn.XLOOKUP(Tabuľka9[[#This Row],[IČO]],Zlúčenie1[IČO],Zlúčenie1[zariadenie_short])</f>
        <v>Soš TAS BR</v>
      </c>
      <c r="J6113" t="str">
        <f>_xlfn.XLOOKUP(Tabuľka9[[#This Row],[IČO]],Zlúčenie1[IČO],Zlúčenie1[cis_obce.okres_skratka])</f>
        <v>BR</v>
      </c>
    </row>
    <row r="6114" spans="1:10" hidden="1" x14ac:dyDescent="0.25">
      <c r="A6114" t="s">
        <v>122</v>
      </c>
      <c r="B6114" t="s">
        <v>181</v>
      </c>
      <c r="C6114" t="s">
        <v>10</v>
      </c>
      <c r="D6114"/>
      <c r="E6114" s="8"/>
      <c r="F6114"/>
      <c r="G6114">
        <f>SUM(Tabuľka9[[#This Row],[Predpokladané spotrebované množstvo 07-12/2022]]*Tabuľka9[[#This Row],[Cena MJ S  DPH]])</f>
        <v>0</v>
      </c>
      <c r="H6114" s="1">
        <v>42317657</v>
      </c>
      <c r="I6114" t="str">
        <f>_xlfn.XLOOKUP(Tabuľka9[[#This Row],[IČO]],Zlúčenie1[IČO],Zlúčenie1[zariadenie_short])</f>
        <v>Soš TAS BR</v>
      </c>
      <c r="J6114" t="str">
        <f>_xlfn.XLOOKUP(Tabuľka9[[#This Row],[IČO]],Zlúčenie1[IČO],Zlúčenie1[cis_obce.okres_skratka])</f>
        <v>BR</v>
      </c>
    </row>
    <row r="6115" spans="1:10" hidden="1" x14ac:dyDescent="0.25">
      <c r="A6115" t="s">
        <v>122</v>
      </c>
      <c r="B6115" t="s">
        <v>182</v>
      </c>
      <c r="C6115" t="s">
        <v>10</v>
      </c>
      <c r="D6115"/>
      <c r="E6115" s="8"/>
      <c r="F6115"/>
      <c r="G6115">
        <f>SUM(Tabuľka9[[#This Row],[Predpokladané spotrebované množstvo 07-12/2022]]*Tabuľka9[[#This Row],[Cena MJ S  DPH]])</f>
        <v>0</v>
      </c>
      <c r="H6115" s="1">
        <v>42317657</v>
      </c>
      <c r="I6115" t="str">
        <f>_xlfn.XLOOKUP(Tabuľka9[[#This Row],[IČO]],Zlúčenie1[IČO],Zlúčenie1[zariadenie_short])</f>
        <v>Soš TAS BR</v>
      </c>
      <c r="J6115" t="str">
        <f>_xlfn.XLOOKUP(Tabuľka9[[#This Row],[IČO]],Zlúčenie1[IČO],Zlúčenie1[cis_obce.okres_skratka])</f>
        <v>BR</v>
      </c>
    </row>
    <row r="6116" spans="1:10" hidden="1" x14ac:dyDescent="0.25">
      <c r="A6116" t="s">
        <v>122</v>
      </c>
      <c r="B6116" t="s">
        <v>183</v>
      </c>
      <c r="C6116" t="s">
        <v>10</v>
      </c>
      <c r="D6116"/>
      <c r="E6116" s="8"/>
      <c r="F6116"/>
      <c r="G6116">
        <f>SUM(Tabuľka9[[#This Row],[Predpokladané spotrebované množstvo 07-12/2022]]*Tabuľka9[[#This Row],[Cena MJ S  DPH]])</f>
        <v>0</v>
      </c>
      <c r="H6116" s="1">
        <v>42317657</v>
      </c>
      <c r="I6116" t="str">
        <f>_xlfn.XLOOKUP(Tabuľka9[[#This Row],[IČO]],Zlúčenie1[IČO],Zlúčenie1[zariadenie_short])</f>
        <v>Soš TAS BR</v>
      </c>
      <c r="J6116" t="str">
        <f>_xlfn.XLOOKUP(Tabuľka9[[#This Row],[IČO]],Zlúčenie1[IČO],Zlúčenie1[cis_obce.okres_skratka])</f>
        <v>BR</v>
      </c>
    </row>
    <row r="6117" spans="1:10" hidden="1" x14ac:dyDescent="0.25">
      <c r="A6117" t="s">
        <v>122</v>
      </c>
      <c r="B6117" t="s">
        <v>184</v>
      </c>
      <c r="C6117" t="s">
        <v>10</v>
      </c>
      <c r="D6117"/>
      <c r="E6117" s="8"/>
      <c r="F6117"/>
      <c r="G6117">
        <f>SUM(Tabuľka9[[#This Row],[Predpokladané spotrebované množstvo 07-12/2022]]*Tabuľka9[[#This Row],[Cena MJ S  DPH]])</f>
        <v>0</v>
      </c>
      <c r="H6117" s="1">
        <v>42317657</v>
      </c>
      <c r="I6117" t="str">
        <f>_xlfn.XLOOKUP(Tabuľka9[[#This Row],[IČO]],Zlúčenie1[IČO],Zlúčenie1[zariadenie_short])</f>
        <v>Soš TAS BR</v>
      </c>
      <c r="J6117" t="str">
        <f>_xlfn.XLOOKUP(Tabuľka9[[#This Row],[IČO]],Zlúčenie1[IČO],Zlúčenie1[cis_obce.okres_skratka])</f>
        <v>BR</v>
      </c>
    </row>
    <row r="6118" spans="1:10" hidden="1" x14ac:dyDescent="0.25">
      <c r="A6118" t="s">
        <v>122</v>
      </c>
      <c r="B6118" t="s">
        <v>185</v>
      </c>
      <c r="C6118" t="s">
        <v>10</v>
      </c>
      <c r="D6118"/>
      <c r="E6118" s="8"/>
      <c r="F6118"/>
      <c r="G6118">
        <f>SUM(Tabuľka9[[#This Row],[Predpokladané spotrebované množstvo 07-12/2022]]*Tabuľka9[[#This Row],[Cena MJ S  DPH]])</f>
        <v>0</v>
      </c>
      <c r="H6118" s="1">
        <v>42317657</v>
      </c>
      <c r="I6118" t="str">
        <f>_xlfn.XLOOKUP(Tabuľka9[[#This Row],[IČO]],Zlúčenie1[IČO],Zlúčenie1[zariadenie_short])</f>
        <v>Soš TAS BR</v>
      </c>
      <c r="J6118" t="str">
        <f>_xlfn.XLOOKUP(Tabuľka9[[#This Row],[IČO]],Zlúčenie1[IČO],Zlúčenie1[cis_obce.okres_skratka])</f>
        <v>BR</v>
      </c>
    </row>
    <row r="6119" spans="1:10" hidden="1" x14ac:dyDescent="0.25">
      <c r="A6119" t="s">
        <v>92</v>
      </c>
      <c r="B6119" t="s">
        <v>186</v>
      </c>
      <c r="C6119" t="s">
        <v>45</v>
      </c>
      <c r="D6119"/>
      <c r="E6119" s="8"/>
      <c r="F6119"/>
      <c r="G6119">
        <f>SUM(Tabuľka9[[#This Row],[Predpokladané spotrebované množstvo 07-12/2022]]*Tabuľka9[[#This Row],[Cena MJ S  DPH]])</f>
        <v>0</v>
      </c>
      <c r="H6119" s="1">
        <v>42317657</v>
      </c>
      <c r="I6119" t="str">
        <f>_xlfn.XLOOKUP(Tabuľka9[[#This Row],[IČO]],Zlúčenie1[IČO],Zlúčenie1[zariadenie_short])</f>
        <v>Soš TAS BR</v>
      </c>
      <c r="J6119" t="str">
        <f>_xlfn.XLOOKUP(Tabuľka9[[#This Row],[IČO]],Zlúčenie1[IČO],Zlúčenie1[cis_obce.okres_skratka])</f>
        <v>BR</v>
      </c>
    </row>
    <row r="6120" spans="1:10" hidden="1" x14ac:dyDescent="0.25">
      <c r="A6120" t="s">
        <v>92</v>
      </c>
      <c r="B6120" t="s">
        <v>187</v>
      </c>
      <c r="C6120" t="s">
        <v>10</v>
      </c>
      <c r="D6120"/>
      <c r="E6120" s="8"/>
      <c r="F6120"/>
      <c r="G6120">
        <f>SUM(Tabuľka9[[#This Row],[Predpokladané spotrebované množstvo 07-12/2022]]*Tabuľka9[[#This Row],[Cena MJ S  DPH]])</f>
        <v>0</v>
      </c>
      <c r="H6120" s="1">
        <v>42317657</v>
      </c>
      <c r="I6120" t="str">
        <f>_xlfn.XLOOKUP(Tabuľka9[[#This Row],[IČO]],Zlúčenie1[IČO],Zlúčenie1[zariadenie_short])</f>
        <v>Soš TAS BR</v>
      </c>
      <c r="J6120" t="str">
        <f>_xlfn.XLOOKUP(Tabuľka9[[#This Row],[IČO]],Zlúčenie1[IČO],Zlúčenie1[cis_obce.okres_skratka])</f>
        <v>BR</v>
      </c>
    </row>
    <row r="6121" spans="1:10" hidden="1" x14ac:dyDescent="0.25">
      <c r="A6121" t="s">
        <v>92</v>
      </c>
      <c r="B6121" t="s">
        <v>188</v>
      </c>
      <c r="C6121" t="s">
        <v>10</v>
      </c>
      <c r="D6121"/>
      <c r="E6121" s="8">
        <v>2.95</v>
      </c>
      <c r="F6121">
        <v>20</v>
      </c>
      <c r="G6121">
        <f>SUM(Tabuľka9[[#This Row],[Predpokladané spotrebované množstvo 07-12/2022]]*Tabuľka9[[#This Row],[Cena MJ S  DPH]])</f>
        <v>59</v>
      </c>
      <c r="H6121" s="1">
        <v>42317657</v>
      </c>
      <c r="I6121" t="str">
        <f>_xlfn.XLOOKUP(Tabuľka9[[#This Row],[IČO]],Zlúčenie1[IČO],Zlúčenie1[zariadenie_short])</f>
        <v>Soš TAS BR</v>
      </c>
      <c r="J6121" t="str">
        <f>_xlfn.XLOOKUP(Tabuľka9[[#This Row],[IČO]],Zlúčenie1[IČO],Zlúčenie1[cis_obce.okres_skratka])</f>
        <v>BR</v>
      </c>
    </row>
    <row r="6122" spans="1:10" hidden="1" x14ac:dyDescent="0.25">
      <c r="A6122" t="s">
        <v>7</v>
      </c>
      <c r="B6122" t="s">
        <v>8</v>
      </c>
      <c r="C6122" t="s">
        <v>10</v>
      </c>
      <c r="D6122"/>
      <c r="E6122" s="8">
        <v>2.1</v>
      </c>
      <c r="F6122">
        <v>10</v>
      </c>
      <c r="G6122">
        <f>SUM(Tabuľka9[[#This Row],[Predpokladané spotrebované množstvo 07-12/2022]]*Tabuľka9[[#This Row],[Cena MJ S  DPH]])</f>
        <v>21</v>
      </c>
      <c r="H6122" s="1">
        <v>893307</v>
      </c>
      <c r="I6122" t="str">
        <f>_xlfn.XLOOKUP(Tabuľka9[[#This Row],[IČO]],Zlúčenie1[IČO],Zlúčenie1[zariadenie_short])</f>
        <v>SOŠ Tech LC</v>
      </c>
      <c r="J6122" t="str">
        <f>_xlfn.XLOOKUP(Tabuľka9[[#This Row],[IČO]],Zlúčenie1[IČO],Zlúčenie1[cis_obce.okres_skratka])</f>
        <v>LC</v>
      </c>
    </row>
    <row r="6123" spans="1:10" hidden="1" x14ac:dyDescent="0.25">
      <c r="A6123" t="s">
        <v>7</v>
      </c>
      <c r="B6123" t="s">
        <v>9</v>
      </c>
      <c r="C6123" t="s">
        <v>10</v>
      </c>
      <c r="D6123"/>
      <c r="E6123" s="8">
        <v>1.8</v>
      </c>
      <c r="F6123">
        <v>20</v>
      </c>
      <c r="G6123">
        <f>SUM(Tabuľka9[[#This Row],[Predpokladané spotrebované množstvo 07-12/2022]]*Tabuľka9[[#This Row],[Cena MJ S  DPH]])</f>
        <v>36</v>
      </c>
      <c r="H6123" s="1">
        <v>893307</v>
      </c>
      <c r="I6123" t="str">
        <f>_xlfn.XLOOKUP(Tabuľka9[[#This Row],[IČO]],Zlúčenie1[IČO],Zlúčenie1[zariadenie_short])</f>
        <v>SOŠ Tech LC</v>
      </c>
      <c r="J6123" t="str">
        <f>_xlfn.XLOOKUP(Tabuľka9[[#This Row],[IČO]],Zlúčenie1[IČO],Zlúčenie1[cis_obce.okres_skratka])</f>
        <v>LC</v>
      </c>
    </row>
    <row r="6124" spans="1:10" hidden="1" x14ac:dyDescent="0.25">
      <c r="A6124" t="s">
        <v>7</v>
      </c>
      <c r="B6124" t="s">
        <v>11</v>
      </c>
      <c r="C6124" t="s">
        <v>10</v>
      </c>
      <c r="D6124"/>
      <c r="E6124" s="8">
        <v>2.4</v>
      </c>
      <c r="F6124"/>
      <c r="G6124">
        <f>SUM(Tabuľka9[[#This Row],[Predpokladané spotrebované množstvo 07-12/2022]]*Tabuľka9[[#This Row],[Cena MJ S  DPH]])</f>
        <v>0</v>
      </c>
      <c r="H6124" s="1">
        <v>893307</v>
      </c>
      <c r="I6124" t="str">
        <f>_xlfn.XLOOKUP(Tabuľka9[[#This Row],[IČO]],Zlúčenie1[IČO],Zlúčenie1[zariadenie_short])</f>
        <v>SOŠ Tech LC</v>
      </c>
      <c r="J6124" t="str">
        <f>_xlfn.XLOOKUP(Tabuľka9[[#This Row],[IČO]],Zlúčenie1[IČO],Zlúčenie1[cis_obce.okres_skratka])</f>
        <v>LC</v>
      </c>
    </row>
    <row r="6125" spans="1:10" hidden="1" x14ac:dyDescent="0.25">
      <c r="A6125" t="s">
        <v>7</v>
      </c>
      <c r="B6125" t="s">
        <v>12</v>
      </c>
      <c r="C6125" t="s">
        <v>10</v>
      </c>
      <c r="D6125"/>
      <c r="E6125" s="8">
        <v>0.66</v>
      </c>
      <c r="F6125">
        <v>200</v>
      </c>
      <c r="G6125">
        <f>SUM(Tabuľka9[[#This Row],[Predpokladané spotrebované množstvo 07-12/2022]]*Tabuľka9[[#This Row],[Cena MJ S  DPH]])</f>
        <v>132</v>
      </c>
      <c r="H6125" s="1">
        <v>893307</v>
      </c>
      <c r="I6125" t="str">
        <f>_xlfn.XLOOKUP(Tabuľka9[[#This Row],[IČO]],Zlúčenie1[IČO],Zlúčenie1[zariadenie_short])</f>
        <v>SOŠ Tech LC</v>
      </c>
      <c r="J6125" t="str">
        <f>_xlfn.XLOOKUP(Tabuľka9[[#This Row],[IČO]],Zlúčenie1[IČO],Zlúčenie1[cis_obce.okres_skratka])</f>
        <v>LC</v>
      </c>
    </row>
    <row r="6126" spans="1:10" hidden="1" x14ac:dyDescent="0.25">
      <c r="A6126" t="s">
        <v>7</v>
      </c>
      <c r="B6126" t="s">
        <v>13</v>
      </c>
      <c r="C6126" t="s">
        <v>10</v>
      </c>
      <c r="D6126"/>
      <c r="E6126" s="8">
        <v>0.55000000000000004</v>
      </c>
      <c r="F6126"/>
      <c r="G6126">
        <f>SUM(Tabuľka9[[#This Row],[Predpokladané spotrebované množstvo 07-12/2022]]*Tabuľka9[[#This Row],[Cena MJ S  DPH]])</f>
        <v>0</v>
      </c>
      <c r="H6126" s="1">
        <v>893307</v>
      </c>
      <c r="I6126" t="str">
        <f>_xlfn.XLOOKUP(Tabuľka9[[#This Row],[IČO]],Zlúčenie1[IČO],Zlúčenie1[zariadenie_short])</f>
        <v>SOŠ Tech LC</v>
      </c>
      <c r="J6126" t="str">
        <f>_xlfn.XLOOKUP(Tabuľka9[[#This Row],[IČO]],Zlúčenie1[IČO],Zlúčenie1[cis_obce.okres_skratka])</f>
        <v>LC</v>
      </c>
    </row>
    <row r="6127" spans="1:10" hidden="1" x14ac:dyDescent="0.25">
      <c r="A6127" t="s">
        <v>7</v>
      </c>
      <c r="B6127" t="s">
        <v>14</v>
      </c>
      <c r="C6127" t="s">
        <v>10</v>
      </c>
      <c r="D6127"/>
      <c r="E6127" s="8">
        <v>1.1000000000000001</v>
      </c>
      <c r="F6127">
        <v>10</v>
      </c>
      <c r="G6127">
        <f>SUM(Tabuľka9[[#This Row],[Predpokladané spotrebované množstvo 07-12/2022]]*Tabuľka9[[#This Row],[Cena MJ S  DPH]])</f>
        <v>11</v>
      </c>
      <c r="H6127" s="1">
        <v>893307</v>
      </c>
      <c r="I6127" t="str">
        <f>_xlfn.XLOOKUP(Tabuľka9[[#This Row],[IČO]],Zlúčenie1[IČO],Zlúčenie1[zariadenie_short])</f>
        <v>SOŠ Tech LC</v>
      </c>
      <c r="J6127" t="str">
        <f>_xlfn.XLOOKUP(Tabuľka9[[#This Row],[IČO]],Zlúčenie1[IČO],Zlúčenie1[cis_obce.okres_skratka])</f>
        <v>LC</v>
      </c>
    </row>
    <row r="6128" spans="1:10" hidden="1" x14ac:dyDescent="0.25">
      <c r="A6128" t="s">
        <v>7</v>
      </c>
      <c r="B6128" t="s">
        <v>15</v>
      </c>
      <c r="C6128" t="s">
        <v>16</v>
      </c>
      <c r="D6128"/>
      <c r="E6128" s="8">
        <v>0.7</v>
      </c>
      <c r="F6128">
        <v>50</v>
      </c>
      <c r="G6128">
        <f>SUM(Tabuľka9[[#This Row],[Predpokladané spotrebované množstvo 07-12/2022]]*Tabuľka9[[#This Row],[Cena MJ S  DPH]])</f>
        <v>35</v>
      </c>
      <c r="H6128" s="1">
        <v>893307</v>
      </c>
      <c r="I6128" t="str">
        <f>_xlfn.XLOOKUP(Tabuľka9[[#This Row],[IČO]],Zlúčenie1[IČO],Zlúčenie1[zariadenie_short])</f>
        <v>SOŠ Tech LC</v>
      </c>
      <c r="J6128" t="str">
        <f>_xlfn.XLOOKUP(Tabuľka9[[#This Row],[IČO]],Zlúčenie1[IČO],Zlúčenie1[cis_obce.okres_skratka])</f>
        <v>LC</v>
      </c>
    </row>
    <row r="6129" spans="1:10" hidden="1" x14ac:dyDescent="0.25">
      <c r="A6129" t="s">
        <v>7</v>
      </c>
      <c r="B6129" t="s">
        <v>17</v>
      </c>
      <c r="C6129" t="s">
        <v>10</v>
      </c>
      <c r="D6129"/>
      <c r="E6129" s="8">
        <v>4</v>
      </c>
      <c r="F6129">
        <v>30</v>
      </c>
      <c r="G6129">
        <f>SUM(Tabuľka9[[#This Row],[Predpokladané spotrebované množstvo 07-12/2022]]*Tabuľka9[[#This Row],[Cena MJ S  DPH]])</f>
        <v>120</v>
      </c>
      <c r="H6129" s="1">
        <v>893307</v>
      </c>
      <c r="I6129" t="str">
        <f>_xlfn.XLOOKUP(Tabuľka9[[#This Row],[IČO]],Zlúčenie1[IČO],Zlúčenie1[zariadenie_short])</f>
        <v>SOŠ Tech LC</v>
      </c>
      <c r="J6129" t="str">
        <f>_xlfn.XLOOKUP(Tabuľka9[[#This Row],[IČO]],Zlúčenie1[IČO],Zlúčenie1[cis_obce.okres_skratka])</f>
        <v>LC</v>
      </c>
    </row>
    <row r="6130" spans="1:10" hidden="1" x14ac:dyDescent="0.25">
      <c r="A6130" t="s">
        <v>7</v>
      </c>
      <c r="B6130" t="s">
        <v>18</v>
      </c>
      <c r="C6130" t="s">
        <v>10</v>
      </c>
      <c r="D6130"/>
      <c r="E6130" s="8">
        <v>0.8</v>
      </c>
      <c r="F6130"/>
      <c r="G6130">
        <f>SUM(Tabuľka9[[#This Row],[Predpokladané spotrebované množstvo 07-12/2022]]*Tabuľka9[[#This Row],[Cena MJ S  DPH]])</f>
        <v>0</v>
      </c>
      <c r="H6130" s="1">
        <v>893307</v>
      </c>
      <c r="I6130" t="str">
        <f>_xlfn.XLOOKUP(Tabuľka9[[#This Row],[IČO]],Zlúčenie1[IČO],Zlúčenie1[zariadenie_short])</f>
        <v>SOŠ Tech LC</v>
      </c>
      <c r="J6130" t="str">
        <f>_xlfn.XLOOKUP(Tabuľka9[[#This Row],[IČO]],Zlúčenie1[IČO],Zlúčenie1[cis_obce.okres_skratka])</f>
        <v>LC</v>
      </c>
    </row>
    <row r="6131" spans="1:10" hidden="1" x14ac:dyDescent="0.25">
      <c r="A6131" t="s">
        <v>7</v>
      </c>
      <c r="B6131" t="s">
        <v>19</v>
      </c>
      <c r="C6131" t="s">
        <v>10</v>
      </c>
      <c r="D6131"/>
      <c r="E6131" s="8">
        <v>1.7</v>
      </c>
      <c r="F6131">
        <v>20</v>
      </c>
      <c r="G6131">
        <f>SUM(Tabuľka9[[#This Row],[Predpokladané spotrebované množstvo 07-12/2022]]*Tabuľka9[[#This Row],[Cena MJ S  DPH]])</f>
        <v>34</v>
      </c>
      <c r="H6131" s="1">
        <v>893307</v>
      </c>
      <c r="I6131" t="str">
        <f>_xlfn.XLOOKUP(Tabuľka9[[#This Row],[IČO]],Zlúčenie1[IČO],Zlúčenie1[zariadenie_short])</f>
        <v>SOŠ Tech LC</v>
      </c>
      <c r="J6131" t="str">
        <f>_xlfn.XLOOKUP(Tabuľka9[[#This Row],[IČO]],Zlúčenie1[IČO],Zlúčenie1[cis_obce.okres_skratka])</f>
        <v>LC</v>
      </c>
    </row>
    <row r="6132" spans="1:10" hidden="1" x14ac:dyDescent="0.25">
      <c r="A6132" t="s">
        <v>7</v>
      </c>
      <c r="B6132" t="s">
        <v>20</v>
      </c>
      <c r="C6132" t="s">
        <v>10</v>
      </c>
      <c r="D6132"/>
      <c r="E6132" s="8">
        <v>1.76</v>
      </c>
      <c r="F6132">
        <v>100</v>
      </c>
      <c r="G6132">
        <f>SUM(Tabuľka9[[#This Row],[Predpokladané spotrebované množstvo 07-12/2022]]*Tabuľka9[[#This Row],[Cena MJ S  DPH]])</f>
        <v>176</v>
      </c>
      <c r="H6132" s="1">
        <v>893307</v>
      </c>
      <c r="I6132" t="str">
        <f>_xlfn.XLOOKUP(Tabuľka9[[#This Row],[IČO]],Zlúčenie1[IČO],Zlúčenie1[zariadenie_short])</f>
        <v>SOŠ Tech LC</v>
      </c>
      <c r="J6132" t="str">
        <f>_xlfn.XLOOKUP(Tabuľka9[[#This Row],[IČO]],Zlúčenie1[IČO],Zlúčenie1[cis_obce.okres_skratka])</f>
        <v>LC</v>
      </c>
    </row>
    <row r="6133" spans="1:10" hidden="1" x14ac:dyDescent="0.25">
      <c r="A6133" t="s">
        <v>7</v>
      </c>
      <c r="B6133" t="s">
        <v>21</v>
      </c>
      <c r="C6133" t="s">
        <v>22</v>
      </c>
      <c r="D6133"/>
      <c r="E6133" s="8">
        <v>6.4</v>
      </c>
      <c r="F6133"/>
      <c r="G6133">
        <f>SUM(Tabuľka9[[#This Row],[Predpokladané spotrebované množstvo 07-12/2022]]*Tabuľka9[[#This Row],[Cena MJ S  DPH]])</f>
        <v>0</v>
      </c>
      <c r="H6133" s="1">
        <v>893307</v>
      </c>
      <c r="I6133" t="str">
        <f>_xlfn.XLOOKUP(Tabuľka9[[#This Row],[IČO]],Zlúčenie1[IČO],Zlúčenie1[zariadenie_short])</f>
        <v>SOŠ Tech LC</v>
      </c>
      <c r="J6133" t="str">
        <f>_xlfn.XLOOKUP(Tabuľka9[[#This Row],[IČO]],Zlúčenie1[IČO],Zlúčenie1[cis_obce.okres_skratka])</f>
        <v>LC</v>
      </c>
    </row>
    <row r="6134" spans="1:10" hidden="1" x14ac:dyDescent="0.25">
      <c r="A6134" t="s">
        <v>7</v>
      </c>
      <c r="B6134" t="s">
        <v>23</v>
      </c>
      <c r="C6134" t="s">
        <v>10</v>
      </c>
      <c r="D6134"/>
      <c r="E6134" s="8">
        <v>3.7</v>
      </c>
      <c r="F6134">
        <v>20</v>
      </c>
      <c r="G6134">
        <f>SUM(Tabuľka9[[#This Row],[Predpokladané spotrebované množstvo 07-12/2022]]*Tabuľka9[[#This Row],[Cena MJ S  DPH]])</f>
        <v>74</v>
      </c>
      <c r="H6134" s="1">
        <v>893307</v>
      </c>
      <c r="I6134" t="str">
        <f>_xlfn.XLOOKUP(Tabuľka9[[#This Row],[IČO]],Zlúčenie1[IČO],Zlúčenie1[zariadenie_short])</f>
        <v>SOŠ Tech LC</v>
      </c>
      <c r="J6134" t="str">
        <f>_xlfn.XLOOKUP(Tabuľka9[[#This Row],[IČO]],Zlúčenie1[IČO],Zlúčenie1[cis_obce.okres_skratka])</f>
        <v>LC</v>
      </c>
    </row>
    <row r="6135" spans="1:10" hidden="1" x14ac:dyDescent="0.25">
      <c r="A6135" t="s">
        <v>7</v>
      </c>
      <c r="B6135" t="s">
        <v>24</v>
      </c>
      <c r="C6135" t="s">
        <v>10</v>
      </c>
      <c r="D6135"/>
      <c r="E6135" s="8">
        <v>3.45</v>
      </c>
      <c r="F6135"/>
      <c r="G6135">
        <f>SUM(Tabuľka9[[#This Row],[Predpokladané spotrebované množstvo 07-12/2022]]*Tabuľka9[[#This Row],[Cena MJ S  DPH]])</f>
        <v>0</v>
      </c>
      <c r="H6135" s="1">
        <v>893307</v>
      </c>
      <c r="I6135" t="str">
        <f>_xlfn.XLOOKUP(Tabuľka9[[#This Row],[IČO]],Zlúčenie1[IČO],Zlúčenie1[zariadenie_short])</f>
        <v>SOŠ Tech LC</v>
      </c>
      <c r="J6135" t="str">
        <f>_xlfn.XLOOKUP(Tabuľka9[[#This Row],[IČO]],Zlúčenie1[IČO],Zlúčenie1[cis_obce.okres_skratka])</f>
        <v>LC</v>
      </c>
    </row>
    <row r="6136" spans="1:10" hidden="1" x14ac:dyDescent="0.25">
      <c r="A6136" t="s">
        <v>7</v>
      </c>
      <c r="B6136" t="s">
        <v>25</v>
      </c>
      <c r="C6136" t="s">
        <v>10</v>
      </c>
      <c r="D6136"/>
      <c r="E6136" s="8">
        <v>4.3</v>
      </c>
      <c r="F6136"/>
      <c r="G6136">
        <f>SUM(Tabuľka9[[#This Row],[Predpokladané spotrebované množstvo 07-12/2022]]*Tabuľka9[[#This Row],[Cena MJ S  DPH]])</f>
        <v>0</v>
      </c>
      <c r="H6136" s="1">
        <v>893307</v>
      </c>
      <c r="I6136" t="str">
        <f>_xlfn.XLOOKUP(Tabuľka9[[#This Row],[IČO]],Zlúčenie1[IČO],Zlúčenie1[zariadenie_short])</f>
        <v>SOŠ Tech LC</v>
      </c>
      <c r="J6136" t="str">
        <f>_xlfn.XLOOKUP(Tabuľka9[[#This Row],[IČO]],Zlúčenie1[IČO],Zlúčenie1[cis_obce.okres_skratka])</f>
        <v>LC</v>
      </c>
    </row>
    <row r="6137" spans="1:10" hidden="1" x14ac:dyDescent="0.25">
      <c r="A6137" t="s">
        <v>7</v>
      </c>
      <c r="B6137" t="s">
        <v>26</v>
      </c>
      <c r="C6137" t="s">
        <v>10</v>
      </c>
      <c r="D6137"/>
      <c r="E6137" s="8">
        <v>1.9</v>
      </c>
      <c r="F6137">
        <v>50</v>
      </c>
      <c r="G6137">
        <f>SUM(Tabuľka9[[#This Row],[Predpokladané spotrebované množstvo 07-12/2022]]*Tabuľka9[[#This Row],[Cena MJ S  DPH]])</f>
        <v>95</v>
      </c>
      <c r="H6137" s="1">
        <v>893307</v>
      </c>
      <c r="I6137" t="str">
        <f>_xlfn.XLOOKUP(Tabuľka9[[#This Row],[IČO]],Zlúčenie1[IČO],Zlúčenie1[zariadenie_short])</f>
        <v>SOŠ Tech LC</v>
      </c>
      <c r="J6137" t="str">
        <f>_xlfn.XLOOKUP(Tabuľka9[[#This Row],[IČO]],Zlúčenie1[IČO],Zlúčenie1[cis_obce.okres_skratka])</f>
        <v>LC</v>
      </c>
    </row>
    <row r="6138" spans="1:10" hidden="1" x14ac:dyDescent="0.25">
      <c r="A6138" t="s">
        <v>7</v>
      </c>
      <c r="B6138" t="s">
        <v>27</v>
      </c>
      <c r="C6138" t="s">
        <v>10</v>
      </c>
      <c r="D6138"/>
      <c r="E6138" s="8">
        <v>0.9</v>
      </c>
      <c r="F6138">
        <v>400</v>
      </c>
      <c r="G6138">
        <f>SUM(Tabuľka9[[#This Row],[Predpokladané spotrebované množstvo 07-12/2022]]*Tabuľka9[[#This Row],[Cena MJ S  DPH]])</f>
        <v>360</v>
      </c>
      <c r="H6138" s="1">
        <v>893307</v>
      </c>
      <c r="I6138" t="str">
        <f>_xlfn.XLOOKUP(Tabuľka9[[#This Row],[IČO]],Zlúčenie1[IČO],Zlúčenie1[zariadenie_short])</f>
        <v>SOŠ Tech LC</v>
      </c>
      <c r="J6138" t="str">
        <f>_xlfn.XLOOKUP(Tabuľka9[[#This Row],[IČO]],Zlúčenie1[IČO],Zlúčenie1[cis_obce.okres_skratka])</f>
        <v>LC</v>
      </c>
    </row>
    <row r="6139" spans="1:10" hidden="1" x14ac:dyDescent="0.25">
      <c r="A6139" t="s">
        <v>7</v>
      </c>
      <c r="B6139" t="s">
        <v>28</v>
      </c>
      <c r="C6139" t="s">
        <v>10</v>
      </c>
      <c r="D6139"/>
      <c r="E6139" s="8">
        <v>1</v>
      </c>
      <c r="F6139">
        <v>100</v>
      </c>
      <c r="G6139">
        <f>SUM(Tabuľka9[[#This Row],[Predpokladané spotrebované množstvo 07-12/2022]]*Tabuľka9[[#This Row],[Cena MJ S  DPH]])</f>
        <v>100</v>
      </c>
      <c r="H6139" s="1">
        <v>893307</v>
      </c>
      <c r="I6139" t="str">
        <f>_xlfn.XLOOKUP(Tabuľka9[[#This Row],[IČO]],Zlúčenie1[IČO],Zlúčenie1[zariadenie_short])</f>
        <v>SOŠ Tech LC</v>
      </c>
      <c r="J6139" t="str">
        <f>_xlfn.XLOOKUP(Tabuľka9[[#This Row],[IČO]],Zlúčenie1[IČO],Zlúčenie1[cis_obce.okres_skratka])</f>
        <v>LC</v>
      </c>
    </row>
    <row r="6140" spans="1:10" hidden="1" x14ac:dyDescent="0.25">
      <c r="A6140" t="s">
        <v>7</v>
      </c>
      <c r="B6140" t="s">
        <v>29</v>
      </c>
      <c r="C6140" t="s">
        <v>16</v>
      </c>
      <c r="D6140"/>
      <c r="E6140" s="8">
        <v>0.7</v>
      </c>
      <c r="F6140"/>
      <c r="G6140">
        <f>SUM(Tabuľka9[[#This Row],[Predpokladané spotrebované množstvo 07-12/2022]]*Tabuľka9[[#This Row],[Cena MJ S  DPH]])</f>
        <v>0</v>
      </c>
      <c r="H6140" s="1">
        <v>893307</v>
      </c>
      <c r="I6140" t="str">
        <f>_xlfn.XLOOKUP(Tabuľka9[[#This Row],[IČO]],Zlúčenie1[IČO],Zlúčenie1[zariadenie_short])</f>
        <v>SOŠ Tech LC</v>
      </c>
      <c r="J6140" t="str">
        <f>_xlfn.XLOOKUP(Tabuľka9[[#This Row],[IČO]],Zlúčenie1[IČO],Zlúčenie1[cis_obce.okres_skratka])</f>
        <v>LC</v>
      </c>
    </row>
    <row r="6141" spans="1:10" hidden="1" x14ac:dyDescent="0.25">
      <c r="A6141" t="s">
        <v>7</v>
      </c>
      <c r="B6141" t="s">
        <v>30</v>
      </c>
      <c r="C6141" t="s">
        <v>10</v>
      </c>
      <c r="D6141"/>
      <c r="E6141" s="8">
        <v>1.5</v>
      </c>
      <c r="F6141"/>
      <c r="G6141">
        <f>SUM(Tabuľka9[[#This Row],[Predpokladané spotrebované množstvo 07-12/2022]]*Tabuľka9[[#This Row],[Cena MJ S  DPH]])</f>
        <v>0</v>
      </c>
      <c r="H6141" s="1">
        <v>893307</v>
      </c>
      <c r="I6141" t="str">
        <f>_xlfn.XLOOKUP(Tabuľka9[[#This Row],[IČO]],Zlúčenie1[IČO],Zlúčenie1[zariadenie_short])</f>
        <v>SOŠ Tech LC</v>
      </c>
      <c r="J6141" t="str">
        <f>_xlfn.XLOOKUP(Tabuľka9[[#This Row],[IČO]],Zlúčenie1[IČO],Zlúčenie1[cis_obce.okres_skratka])</f>
        <v>LC</v>
      </c>
    </row>
    <row r="6142" spans="1:10" hidden="1" x14ac:dyDescent="0.25">
      <c r="A6142" t="s">
        <v>7</v>
      </c>
      <c r="B6142" t="s">
        <v>31</v>
      </c>
      <c r="C6142" t="s">
        <v>10</v>
      </c>
      <c r="D6142"/>
      <c r="E6142" s="8">
        <v>1.4</v>
      </c>
      <c r="F6142">
        <v>100</v>
      </c>
      <c r="G6142">
        <f>SUM(Tabuľka9[[#This Row],[Predpokladané spotrebované množstvo 07-12/2022]]*Tabuľka9[[#This Row],[Cena MJ S  DPH]])</f>
        <v>140</v>
      </c>
      <c r="H6142" s="1">
        <v>893307</v>
      </c>
      <c r="I6142" t="str">
        <f>_xlfn.XLOOKUP(Tabuľka9[[#This Row],[IČO]],Zlúčenie1[IČO],Zlúčenie1[zariadenie_short])</f>
        <v>SOŠ Tech LC</v>
      </c>
      <c r="J6142" t="str">
        <f>_xlfn.XLOOKUP(Tabuľka9[[#This Row],[IČO]],Zlúčenie1[IČO],Zlúčenie1[cis_obce.okres_skratka])</f>
        <v>LC</v>
      </c>
    </row>
    <row r="6143" spans="1:10" hidden="1" x14ac:dyDescent="0.25">
      <c r="A6143" t="s">
        <v>7</v>
      </c>
      <c r="B6143" t="s">
        <v>32</v>
      </c>
      <c r="C6143" t="s">
        <v>10</v>
      </c>
      <c r="D6143"/>
      <c r="E6143" s="8">
        <v>1</v>
      </c>
      <c r="F6143">
        <v>300</v>
      </c>
      <c r="G6143">
        <f>SUM(Tabuľka9[[#This Row],[Predpokladané spotrebované množstvo 07-12/2022]]*Tabuľka9[[#This Row],[Cena MJ S  DPH]])</f>
        <v>300</v>
      </c>
      <c r="H6143" s="1">
        <v>893307</v>
      </c>
      <c r="I6143" t="str">
        <f>_xlfn.XLOOKUP(Tabuľka9[[#This Row],[IČO]],Zlúčenie1[IČO],Zlúčenie1[zariadenie_short])</f>
        <v>SOŠ Tech LC</v>
      </c>
      <c r="J6143" t="str">
        <f>_xlfn.XLOOKUP(Tabuľka9[[#This Row],[IČO]],Zlúčenie1[IČO],Zlúčenie1[cis_obce.okres_skratka])</f>
        <v>LC</v>
      </c>
    </row>
    <row r="6144" spans="1:10" hidden="1" x14ac:dyDescent="0.25">
      <c r="A6144" t="s">
        <v>7</v>
      </c>
      <c r="B6144" t="s">
        <v>33</v>
      </c>
      <c r="C6144" t="s">
        <v>10</v>
      </c>
      <c r="D6144"/>
      <c r="E6144" s="8"/>
      <c r="F6144"/>
      <c r="G6144">
        <f>SUM(Tabuľka9[[#This Row],[Predpokladané spotrebované množstvo 07-12/2022]]*Tabuľka9[[#This Row],[Cena MJ S  DPH]])</f>
        <v>0</v>
      </c>
      <c r="H6144" s="1">
        <v>893307</v>
      </c>
      <c r="I6144" t="str">
        <f>_xlfn.XLOOKUP(Tabuľka9[[#This Row],[IČO]],Zlúčenie1[IČO],Zlúčenie1[zariadenie_short])</f>
        <v>SOŠ Tech LC</v>
      </c>
      <c r="J6144" t="str">
        <f>_xlfn.XLOOKUP(Tabuľka9[[#This Row],[IČO]],Zlúčenie1[IČO],Zlúčenie1[cis_obce.okres_skratka])</f>
        <v>LC</v>
      </c>
    </row>
    <row r="6145" spans="1:10" hidden="1" x14ac:dyDescent="0.25">
      <c r="A6145" t="s">
        <v>7</v>
      </c>
      <c r="B6145" t="s">
        <v>34</v>
      </c>
      <c r="C6145" t="s">
        <v>10</v>
      </c>
      <c r="D6145"/>
      <c r="E6145" s="8">
        <v>0.7</v>
      </c>
      <c r="F6145">
        <v>300</v>
      </c>
      <c r="G6145">
        <f>SUM(Tabuľka9[[#This Row],[Predpokladané spotrebované množstvo 07-12/2022]]*Tabuľka9[[#This Row],[Cena MJ S  DPH]])</f>
        <v>210</v>
      </c>
      <c r="H6145" s="1">
        <v>893307</v>
      </c>
      <c r="I6145" t="str">
        <f>_xlfn.XLOOKUP(Tabuľka9[[#This Row],[IČO]],Zlúčenie1[IČO],Zlúčenie1[zariadenie_short])</f>
        <v>SOŠ Tech LC</v>
      </c>
      <c r="J6145" t="str">
        <f>_xlfn.XLOOKUP(Tabuľka9[[#This Row],[IČO]],Zlúčenie1[IČO],Zlúčenie1[cis_obce.okres_skratka])</f>
        <v>LC</v>
      </c>
    </row>
    <row r="6146" spans="1:10" hidden="1" x14ac:dyDescent="0.25">
      <c r="A6146" t="s">
        <v>7</v>
      </c>
      <c r="B6146" t="s">
        <v>35</v>
      </c>
      <c r="C6146" t="s">
        <v>10</v>
      </c>
      <c r="D6146"/>
      <c r="E6146" s="8">
        <v>1.05</v>
      </c>
      <c r="F6146">
        <v>30</v>
      </c>
      <c r="G6146">
        <f>SUM(Tabuľka9[[#This Row],[Predpokladané spotrebované množstvo 07-12/2022]]*Tabuľka9[[#This Row],[Cena MJ S  DPH]])</f>
        <v>31.5</v>
      </c>
      <c r="H6146" s="1">
        <v>893307</v>
      </c>
      <c r="I6146" t="str">
        <f>_xlfn.XLOOKUP(Tabuľka9[[#This Row],[IČO]],Zlúčenie1[IČO],Zlúčenie1[zariadenie_short])</f>
        <v>SOŠ Tech LC</v>
      </c>
      <c r="J6146" t="str">
        <f>_xlfn.XLOOKUP(Tabuľka9[[#This Row],[IČO]],Zlúčenie1[IČO],Zlúčenie1[cis_obce.okres_skratka])</f>
        <v>LC</v>
      </c>
    </row>
    <row r="6147" spans="1:10" hidden="1" x14ac:dyDescent="0.25">
      <c r="A6147" t="s">
        <v>7</v>
      </c>
      <c r="B6147" t="s">
        <v>36</v>
      </c>
      <c r="C6147" t="s">
        <v>10</v>
      </c>
      <c r="D6147"/>
      <c r="E6147" s="8">
        <v>1.7</v>
      </c>
      <c r="F6147"/>
      <c r="G6147">
        <f>SUM(Tabuľka9[[#This Row],[Predpokladané spotrebované množstvo 07-12/2022]]*Tabuľka9[[#This Row],[Cena MJ S  DPH]])</f>
        <v>0</v>
      </c>
      <c r="H6147" s="1">
        <v>893307</v>
      </c>
      <c r="I6147" t="str">
        <f>_xlfn.XLOOKUP(Tabuľka9[[#This Row],[IČO]],Zlúčenie1[IČO],Zlúčenie1[zariadenie_short])</f>
        <v>SOŠ Tech LC</v>
      </c>
      <c r="J6147" t="str">
        <f>_xlfn.XLOOKUP(Tabuľka9[[#This Row],[IČO]],Zlúčenie1[IČO],Zlúčenie1[cis_obce.okres_skratka])</f>
        <v>LC</v>
      </c>
    </row>
    <row r="6148" spans="1:10" hidden="1" x14ac:dyDescent="0.25">
      <c r="A6148" t="s">
        <v>7</v>
      </c>
      <c r="B6148" t="s">
        <v>37</v>
      </c>
      <c r="C6148" t="s">
        <v>10</v>
      </c>
      <c r="D6148"/>
      <c r="E6148" s="8"/>
      <c r="F6148"/>
      <c r="G6148">
        <f>SUM(Tabuľka9[[#This Row],[Predpokladané spotrebované množstvo 07-12/2022]]*Tabuľka9[[#This Row],[Cena MJ S  DPH]])</f>
        <v>0</v>
      </c>
      <c r="H6148" s="1">
        <v>893307</v>
      </c>
      <c r="I6148" t="str">
        <f>_xlfn.XLOOKUP(Tabuľka9[[#This Row],[IČO]],Zlúčenie1[IČO],Zlúčenie1[zariadenie_short])</f>
        <v>SOŠ Tech LC</v>
      </c>
      <c r="J6148" t="str">
        <f>_xlfn.XLOOKUP(Tabuľka9[[#This Row],[IČO]],Zlúčenie1[IČO],Zlúčenie1[cis_obce.okres_skratka])</f>
        <v>LC</v>
      </c>
    </row>
    <row r="6149" spans="1:10" hidden="1" x14ac:dyDescent="0.25">
      <c r="A6149" t="s">
        <v>7</v>
      </c>
      <c r="B6149" t="s">
        <v>38</v>
      </c>
      <c r="C6149" t="s">
        <v>10</v>
      </c>
      <c r="D6149"/>
      <c r="E6149" s="8">
        <v>1.2</v>
      </c>
      <c r="F6149">
        <v>50</v>
      </c>
      <c r="G6149">
        <f>SUM(Tabuľka9[[#This Row],[Predpokladané spotrebované množstvo 07-12/2022]]*Tabuľka9[[#This Row],[Cena MJ S  DPH]])</f>
        <v>60</v>
      </c>
      <c r="H6149" s="1">
        <v>893307</v>
      </c>
      <c r="I6149" t="str">
        <f>_xlfn.XLOOKUP(Tabuľka9[[#This Row],[IČO]],Zlúčenie1[IČO],Zlúčenie1[zariadenie_short])</f>
        <v>SOŠ Tech LC</v>
      </c>
      <c r="J6149" t="str">
        <f>_xlfn.XLOOKUP(Tabuľka9[[#This Row],[IČO]],Zlúčenie1[IČO],Zlúčenie1[cis_obce.okres_skratka])</f>
        <v>LC</v>
      </c>
    </row>
    <row r="6150" spans="1:10" hidden="1" x14ac:dyDescent="0.25">
      <c r="A6150" t="s">
        <v>7</v>
      </c>
      <c r="B6150" t="s">
        <v>39</v>
      </c>
      <c r="C6150" t="s">
        <v>16</v>
      </c>
      <c r="D6150"/>
      <c r="E6150" s="8">
        <v>0.45</v>
      </c>
      <c r="F6150"/>
      <c r="G6150">
        <f>SUM(Tabuľka9[[#This Row],[Predpokladané spotrebované množstvo 07-12/2022]]*Tabuľka9[[#This Row],[Cena MJ S  DPH]])</f>
        <v>0</v>
      </c>
      <c r="H6150" s="1">
        <v>893307</v>
      </c>
      <c r="I6150" t="str">
        <f>_xlfn.XLOOKUP(Tabuľka9[[#This Row],[IČO]],Zlúčenie1[IČO],Zlúčenie1[zariadenie_short])</f>
        <v>SOŠ Tech LC</v>
      </c>
      <c r="J6150" t="str">
        <f>_xlfn.XLOOKUP(Tabuľka9[[#This Row],[IČO]],Zlúčenie1[IČO],Zlúčenie1[cis_obce.okres_skratka])</f>
        <v>LC</v>
      </c>
    </row>
    <row r="6151" spans="1:10" hidden="1" x14ac:dyDescent="0.25">
      <c r="A6151" t="s">
        <v>7</v>
      </c>
      <c r="B6151" t="s">
        <v>40</v>
      </c>
      <c r="C6151" t="s">
        <v>10</v>
      </c>
      <c r="D6151"/>
      <c r="E6151" s="8">
        <v>3</v>
      </c>
      <c r="F6151"/>
      <c r="G6151">
        <f>SUM(Tabuľka9[[#This Row],[Predpokladané spotrebované množstvo 07-12/2022]]*Tabuľka9[[#This Row],[Cena MJ S  DPH]])</f>
        <v>0</v>
      </c>
      <c r="H6151" s="1">
        <v>893307</v>
      </c>
      <c r="I6151" t="str">
        <f>_xlfn.XLOOKUP(Tabuľka9[[#This Row],[IČO]],Zlúčenie1[IČO],Zlúčenie1[zariadenie_short])</f>
        <v>SOŠ Tech LC</v>
      </c>
      <c r="J6151" t="str">
        <f>_xlfn.XLOOKUP(Tabuľka9[[#This Row],[IČO]],Zlúčenie1[IČO],Zlúčenie1[cis_obce.okres_skratka])</f>
        <v>LC</v>
      </c>
    </row>
    <row r="6152" spans="1:10" hidden="1" x14ac:dyDescent="0.25">
      <c r="A6152" t="s">
        <v>7</v>
      </c>
      <c r="B6152" t="s">
        <v>41</v>
      </c>
      <c r="C6152" t="s">
        <v>10</v>
      </c>
      <c r="D6152"/>
      <c r="E6152" s="8">
        <v>0.6</v>
      </c>
      <c r="F6152"/>
      <c r="G6152">
        <f>SUM(Tabuľka9[[#This Row],[Predpokladané spotrebované množstvo 07-12/2022]]*Tabuľka9[[#This Row],[Cena MJ S  DPH]])</f>
        <v>0</v>
      </c>
      <c r="H6152" s="1">
        <v>893307</v>
      </c>
      <c r="I6152" t="str">
        <f>_xlfn.XLOOKUP(Tabuľka9[[#This Row],[IČO]],Zlúčenie1[IČO],Zlúčenie1[zariadenie_short])</f>
        <v>SOŠ Tech LC</v>
      </c>
      <c r="J6152" t="str">
        <f>_xlfn.XLOOKUP(Tabuľka9[[#This Row],[IČO]],Zlúčenie1[IČO],Zlúčenie1[cis_obce.okres_skratka])</f>
        <v>LC</v>
      </c>
    </row>
    <row r="6153" spans="1:10" hidden="1" x14ac:dyDescent="0.25">
      <c r="A6153" t="s">
        <v>7</v>
      </c>
      <c r="B6153" t="s">
        <v>42</v>
      </c>
      <c r="C6153" t="s">
        <v>10</v>
      </c>
      <c r="D6153"/>
      <c r="E6153" s="8">
        <v>1.2</v>
      </c>
      <c r="F6153"/>
      <c r="G6153">
        <f>SUM(Tabuľka9[[#This Row],[Predpokladané spotrebované množstvo 07-12/2022]]*Tabuľka9[[#This Row],[Cena MJ S  DPH]])</f>
        <v>0</v>
      </c>
      <c r="H6153" s="1">
        <v>893307</v>
      </c>
      <c r="I6153" t="str">
        <f>_xlfn.XLOOKUP(Tabuľka9[[#This Row],[IČO]],Zlúčenie1[IČO],Zlúčenie1[zariadenie_short])</f>
        <v>SOŠ Tech LC</v>
      </c>
      <c r="J6153" t="str">
        <f>_xlfn.XLOOKUP(Tabuľka9[[#This Row],[IČO]],Zlúčenie1[IČO],Zlúčenie1[cis_obce.okres_skratka])</f>
        <v>LC</v>
      </c>
    </row>
    <row r="6154" spans="1:10" hidden="1" x14ac:dyDescent="0.25">
      <c r="A6154" t="s">
        <v>7</v>
      </c>
      <c r="B6154" t="s">
        <v>43</v>
      </c>
      <c r="C6154" t="s">
        <v>10</v>
      </c>
      <c r="D6154"/>
      <c r="E6154" s="8">
        <v>0.7</v>
      </c>
      <c r="F6154">
        <v>100</v>
      </c>
      <c r="G6154">
        <f>SUM(Tabuľka9[[#This Row],[Predpokladané spotrebované množstvo 07-12/2022]]*Tabuľka9[[#This Row],[Cena MJ S  DPH]])</f>
        <v>70</v>
      </c>
      <c r="H6154" s="1">
        <v>893307</v>
      </c>
      <c r="I6154" t="str">
        <f>_xlfn.XLOOKUP(Tabuľka9[[#This Row],[IČO]],Zlúčenie1[IČO],Zlúčenie1[zariadenie_short])</f>
        <v>SOŠ Tech LC</v>
      </c>
      <c r="J6154" t="str">
        <f>_xlfn.XLOOKUP(Tabuľka9[[#This Row],[IČO]],Zlúčenie1[IČO],Zlúčenie1[cis_obce.okres_skratka])</f>
        <v>LC</v>
      </c>
    </row>
    <row r="6155" spans="1:10" hidden="1" x14ac:dyDescent="0.25">
      <c r="A6155" t="s">
        <v>7</v>
      </c>
      <c r="B6155" t="s">
        <v>44</v>
      </c>
      <c r="C6155" t="s">
        <v>45</v>
      </c>
      <c r="D6155"/>
      <c r="E6155" s="8"/>
      <c r="F6155"/>
      <c r="G6155">
        <f>SUM(Tabuľka9[[#This Row],[Predpokladané spotrebované množstvo 07-12/2022]]*Tabuľka9[[#This Row],[Cena MJ S  DPH]])</f>
        <v>0</v>
      </c>
      <c r="H6155" s="1">
        <v>893307</v>
      </c>
      <c r="I6155" t="str">
        <f>_xlfn.XLOOKUP(Tabuľka9[[#This Row],[IČO]],Zlúčenie1[IČO],Zlúčenie1[zariadenie_short])</f>
        <v>SOŠ Tech LC</v>
      </c>
      <c r="J6155" t="str">
        <f>_xlfn.XLOOKUP(Tabuľka9[[#This Row],[IČO]],Zlúčenie1[IČO],Zlúčenie1[cis_obce.okres_skratka])</f>
        <v>LC</v>
      </c>
    </row>
    <row r="6156" spans="1:10" hidden="1" x14ac:dyDescent="0.25">
      <c r="A6156" t="s">
        <v>7</v>
      </c>
      <c r="B6156" t="s">
        <v>46</v>
      </c>
      <c r="C6156" t="s">
        <v>45</v>
      </c>
      <c r="D6156"/>
      <c r="E6156" s="8"/>
      <c r="F6156"/>
      <c r="G6156">
        <f>SUM(Tabuľka9[[#This Row],[Predpokladané spotrebované množstvo 07-12/2022]]*Tabuľka9[[#This Row],[Cena MJ S  DPH]])</f>
        <v>0</v>
      </c>
      <c r="H6156" s="1">
        <v>893307</v>
      </c>
      <c r="I6156" t="str">
        <f>_xlfn.XLOOKUP(Tabuľka9[[#This Row],[IČO]],Zlúčenie1[IČO],Zlúčenie1[zariadenie_short])</f>
        <v>SOŠ Tech LC</v>
      </c>
      <c r="J6156" t="str">
        <f>_xlfn.XLOOKUP(Tabuľka9[[#This Row],[IČO]],Zlúčenie1[IČO],Zlúčenie1[cis_obce.okres_skratka])</f>
        <v>LC</v>
      </c>
    </row>
    <row r="6157" spans="1:10" hidden="1" x14ac:dyDescent="0.25">
      <c r="A6157" t="s">
        <v>7</v>
      </c>
      <c r="B6157" t="s">
        <v>47</v>
      </c>
      <c r="C6157" t="s">
        <v>10</v>
      </c>
      <c r="D6157"/>
      <c r="E6157" s="8"/>
      <c r="F6157"/>
      <c r="G6157">
        <f>SUM(Tabuľka9[[#This Row],[Predpokladané spotrebované množstvo 07-12/2022]]*Tabuľka9[[#This Row],[Cena MJ S  DPH]])</f>
        <v>0</v>
      </c>
      <c r="H6157" s="1">
        <v>893307</v>
      </c>
      <c r="I6157" t="str">
        <f>_xlfn.XLOOKUP(Tabuľka9[[#This Row],[IČO]],Zlúčenie1[IČO],Zlúčenie1[zariadenie_short])</f>
        <v>SOŠ Tech LC</v>
      </c>
      <c r="J6157" t="str">
        <f>_xlfn.XLOOKUP(Tabuľka9[[#This Row],[IČO]],Zlúčenie1[IČO],Zlúčenie1[cis_obce.okres_skratka])</f>
        <v>LC</v>
      </c>
    </row>
    <row r="6158" spans="1:10" hidden="1" x14ac:dyDescent="0.25">
      <c r="A6158" t="s">
        <v>7</v>
      </c>
      <c r="B6158" t="s">
        <v>48</v>
      </c>
      <c r="C6158" t="s">
        <v>10</v>
      </c>
      <c r="D6158"/>
      <c r="E6158" s="8">
        <v>2.5</v>
      </c>
      <c r="F6158">
        <v>30</v>
      </c>
      <c r="G6158">
        <f>SUM(Tabuľka9[[#This Row],[Predpokladané spotrebované množstvo 07-12/2022]]*Tabuľka9[[#This Row],[Cena MJ S  DPH]])</f>
        <v>75</v>
      </c>
      <c r="H6158" s="1">
        <v>893307</v>
      </c>
      <c r="I6158" t="str">
        <f>_xlfn.XLOOKUP(Tabuľka9[[#This Row],[IČO]],Zlúčenie1[IČO],Zlúčenie1[zariadenie_short])</f>
        <v>SOŠ Tech LC</v>
      </c>
      <c r="J6158" t="str">
        <f>_xlfn.XLOOKUP(Tabuľka9[[#This Row],[IČO]],Zlúčenie1[IČO],Zlúčenie1[cis_obce.okres_skratka])</f>
        <v>LC</v>
      </c>
    </row>
    <row r="6159" spans="1:10" hidden="1" x14ac:dyDescent="0.25">
      <c r="A6159" t="s">
        <v>7</v>
      </c>
      <c r="B6159" t="s">
        <v>49</v>
      </c>
      <c r="C6159" t="s">
        <v>10</v>
      </c>
      <c r="D6159"/>
      <c r="E6159" s="8">
        <v>3</v>
      </c>
      <c r="F6159">
        <v>10</v>
      </c>
      <c r="G6159">
        <f>SUM(Tabuľka9[[#This Row],[Predpokladané spotrebované množstvo 07-12/2022]]*Tabuľka9[[#This Row],[Cena MJ S  DPH]])</f>
        <v>30</v>
      </c>
      <c r="H6159" s="1">
        <v>893307</v>
      </c>
      <c r="I6159" t="str">
        <f>_xlfn.XLOOKUP(Tabuľka9[[#This Row],[IČO]],Zlúčenie1[IČO],Zlúčenie1[zariadenie_short])</f>
        <v>SOŠ Tech LC</v>
      </c>
      <c r="J6159" t="str">
        <f>_xlfn.XLOOKUP(Tabuľka9[[#This Row],[IČO]],Zlúčenie1[IČO],Zlúčenie1[cis_obce.okres_skratka])</f>
        <v>LC</v>
      </c>
    </row>
    <row r="6160" spans="1:10" hidden="1" x14ac:dyDescent="0.25">
      <c r="A6160" t="s">
        <v>7</v>
      </c>
      <c r="B6160" t="s">
        <v>50</v>
      </c>
      <c r="C6160" t="s">
        <v>10</v>
      </c>
      <c r="D6160"/>
      <c r="E6160" s="8">
        <v>2.7</v>
      </c>
      <c r="F6160">
        <v>10</v>
      </c>
      <c r="G6160">
        <f>SUM(Tabuľka9[[#This Row],[Predpokladané spotrebované množstvo 07-12/2022]]*Tabuľka9[[#This Row],[Cena MJ S  DPH]])</f>
        <v>27</v>
      </c>
      <c r="H6160" s="1">
        <v>893307</v>
      </c>
      <c r="I6160" t="str">
        <f>_xlfn.XLOOKUP(Tabuľka9[[#This Row],[IČO]],Zlúčenie1[IČO],Zlúčenie1[zariadenie_short])</f>
        <v>SOŠ Tech LC</v>
      </c>
      <c r="J6160" t="str">
        <f>_xlfn.XLOOKUP(Tabuľka9[[#This Row],[IČO]],Zlúčenie1[IČO],Zlúčenie1[cis_obce.okres_skratka])</f>
        <v>LC</v>
      </c>
    </row>
    <row r="6161" spans="1:10" hidden="1" x14ac:dyDescent="0.25">
      <c r="A6161" t="s">
        <v>7</v>
      </c>
      <c r="B6161" t="s">
        <v>51</v>
      </c>
      <c r="C6161" t="s">
        <v>10</v>
      </c>
      <c r="D6161"/>
      <c r="E6161" s="8">
        <v>3.4</v>
      </c>
      <c r="F6161">
        <v>10</v>
      </c>
      <c r="G6161">
        <f>SUM(Tabuľka9[[#This Row],[Predpokladané spotrebované množstvo 07-12/2022]]*Tabuľka9[[#This Row],[Cena MJ S  DPH]])</f>
        <v>34</v>
      </c>
      <c r="H6161" s="1">
        <v>893307</v>
      </c>
      <c r="I6161" t="str">
        <f>_xlfn.XLOOKUP(Tabuľka9[[#This Row],[IČO]],Zlúčenie1[IČO],Zlúčenie1[zariadenie_short])</f>
        <v>SOŠ Tech LC</v>
      </c>
      <c r="J6161" t="str">
        <f>_xlfn.XLOOKUP(Tabuľka9[[#This Row],[IČO]],Zlúčenie1[IČO],Zlúčenie1[cis_obce.okres_skratka])</f>
        <v>LC</v>
      </c>
    </row>
    <row r="6162" spans="1:10" hidden="1" x14ac:dyDescent="0.25">
      <c r="A6162" t="s">
        <v>7</v>
      </c>
      <c r="B6162" t="s">
        <v>52</v>
      </c>
      <c r="C6162" t="s">
        <v>10</v>
      </c>
      <c r="D6162"/>
      <c r="E6162" s="8">
        <v>2.7</v>
      </c>
      <c r="F6162">
        <v>15</v>
      </c>
      <c r="G6162">
        <f>SUM(Tabuľka9[[#This Row],[Predpokladané spotrebované množstvo 07-12/2022]]*Tabuľka9[[#This Row],[Cena MJ S  DPH]])</f>
        <v>40.5</v>
      </c>
      <c r="H6162" s="1">
        <v>893307</v>
      </c>
      <c r="I6162" t="str">
        <f>_xlfn.XLOOKUP(Tabuľka9[[#This Row],[IČO]],Zlúčenie1[IČO],Zlúčenie1[zariadenie_short])</f>
        <v>SOŠ Tech LC</v>
      </c>
      <c r="J6162" t="str">
        <f>_xlfn.XLOOKUP(Tabuľka9[[#This Row],[IČO]],Zlúčenie1[IČO],Zlúčenie1[cis_obce.okres_skratka])</f>
        <v>LC</v>
      </c>
    </row>
    <row r="6163" spans="1:10" hidden="1" x14ac:dyDescent="0.25">
      <c r="A6163" t="s">
        <v>7</v>
      </c>
      <c r="B6163" t="s">
        <v>53</v>
      </c>
      <c r="C6163" t="s">
        <v>10</v>
      </c>
      <c r="D6163"/>
      <c r="E6163" s="8">
        <v>2.2000000000000002</v>
      </c>
      <c r="F6163">
        <v>200</v>
      </c>
      <c r="G6163">
        <f>SUM(Tabuľka9[[#This Row],[Predpokladané spotrebované množstvo 07-12/2022]]*Tabuľka9[[#This Row],[Cena MJ S  DPH]])</f>
        <v>440.00000000000006</v>
      </c>
      <c r="H6163" s="1">
        <v>893307</v>
      </c>
      <c r="I6163" t="str">
        <f>_xlfn.XLOOKUP(Tabuľka9[[#This Row],[IČO]],Zlúčenie1[IČO],Zlúčenie1[zariadenie_short])</f>
        <v>SOŠ Tech LC</v>
      </c>
      <c r="J6163" t="str">
        <f>_xlfn.XLOOKUP(Tabuľka9[[#This Row],[IČO]],Zlúčenie1[IČO],Zlúčenie1[cis_obce.okres_skratka])</f>
        <v>LC</v>
      </c>
    </row>
    <row r="6164" spans="1:10" hidden="1" x14ac:dyDescent="0.25">
      <c r="A6164" t="s">
        <v>7</v>
      </c>
      <c r="B6164" t="s">
        <v>54</v>
      </c>
      <c r="C6164" t="s">
        <v>10</v>
      </c>
      <c r="D6164"/>
      <c r="E6164" s="8">
        <v>2.8</v>
      </c>
      <c r="F6164"/>
      <c r="G6164">
        <f>SUM(Tabuľka9[[#This Row],[Predpokladané spotrebované množstvo 07-12/2022]]*Tabuľka9[[#This Row],[Cena MJ S  DPH]])</f>
        <v>0</v>
      </c>
      <c r="H6164" s="1">
        <v>893307</v>
      </c>
      <c r="I6164" t="str">
        <f>_xlfn.XLOOKUP(Tabuľka9[[#This Row],[IČO]],Zlúčenie1[IČO],Zlúčenie1[zariadenie_short])</f>
        <v>SOŠ Tech LC</v>
      </c>
      <c r="J6164" t="str">
        <f>_xlfn.XLOOKUP(Tabuľka9[[#This Row],[IČO]],Zlúčenie1[IČO],Zlúčenie1[cis_obce.okres_skratka])</f>
        <v>LC</v>
      </c>
    </row>
    <row r="6165" spans="1:10" hidden="1" x14ac:dyDescent="0.25">
      <c r="A6165" t="s">
        <v>7</v>
      </c>
      <c r="B6165" t="s">
        <v>55</v>
      </c>
      <c r="C6165" t="s">
        <v>10</v>
      </c>
      <c r="D6165"/>
      <c r="E6165" s="8"/>
      <c r="F6165"/>
      <c r="G6165">
        <f>SUM(Tabuľka9[[#This Row],[Predpokladané spotrebované množstvo 07-12/2022]]*Tabuľka9[[#This Row],[Cena MJ S  DPH]])</f>
        <v>0</v>
      </c>
      <c r="H6165" s="1">
        <v>893307</v>
      </c>
      <c r="I6165" t="str">
        <f>_xlfn.XLOOKUP(Tabuľka9[[#This Row],[IČO]],Zlúčenie1[IČO],Zlúčenie1[zariadenie_short])</f>
        <v>SOŠ Tech LC</v>
      </c>
      <c r="J6165" t="str">
        <f>_xlfn.XLOOKUP(Tabuľka9[[#This Row],[IČO]],Zlúčenie1[IČO],Zlúčenie1[cis_obce.okres_skratka])</f>
        <v>LC</v>
      </c>
    </row>
    <row r="6166" spans="1:10" hidden="1" x14ac:dyDescent="0.25">
      <c r="A6166" t="s">
        <v>7</v>
      </c>
      <c r="B6166" t="s">
        <v>56</v>
      </c>
      <c r="C6166" t="s">
        <v>10</v>
      </c>
      <c r="D6166"/>
      <c r="E6166" s="8">
        <v>1.35</v>
      </c>
      <c r="F6166">
        <v>30</v>
      </c>
      <c r="G6166">
        <f>SUM(Tabuľka9[[#This Row],[Predpokladané spotrebované množstvo 07-12/2022]]*Tabuľka9[[#This Row],[Cena MJ S  DPH]])</f>
        <v>40.5</v>
      </c>
      <c r="H6166" s="1">
        <v>893307</v>
      </c>
      <c r="I6166" t="str">
        <f>_xlfn.XLOOKUP(Tabuľka9[[#This Row],[IČO]],Zlúčenie1[IČO],Zlúčenie1[zariadenie_short])</f>
        <v>SOŠ Tech LC</v>
      </c>
      <c r="J6166" t="str">
        <f>_xlfn.XLOOKUP(Tabuľka9[[#This Row],[IČO]],Zlúčenie1[IČO],Zlúčenie1[cis_obce.okres_skratka])</f>
        <v>LC</v>
      </c>
    </row>
    <row r="6167" spans="1:10" hidden="1" x14ac:dyDescent="0.25">
      <c r="A6167" t="s">
        <v>7</v>
      </c>
      <c r="B6167" t="s">
        <v>57</v>
      </c>
      <c r="C6167" t="s">
        <v>10</v>
      </c>
      <c r="D6167"/>
      <c r="E6167" s="8">
        <v>0.8</v>
      </c>
      <c r="F6167"/>
      <c r="G6167">
        <f>SUM(Tabuľka9[[#This Row],[Predpokladané spotrebované množstvo 07-12/2022]]*Tabuľka9[[#This Row],[Cena MJ S  DPH]])</f>
        <v>0</v>
      </c>
      <c r="H6167" s="1">
        <v>893307</v>
      </c>
      <c r="I6167" t="str">
        <f>_xlfn.XLOOKUP(Tabuľka9[[#This Row],[IČO]],Zlúčenie1[IČO],Zlúčenie1[zariadenie_short])</f>
        <v>SOŠ Tech LC</v>
      </c>
      <c r="J6167" t="str">
        <f>_xlfn.XLOOKUP(Tabuľka9[[#This Row],[IČO]],Zlúčenie1[IČO],Zlúčenie1[cis_obce.okres_skratka])</f>
        <v>LC</v>
      </c>
    </row>
    <row r="6168" spans="1:10" hidden="1" x14ac:dyDescent="0.25">
      <c r="A6168" t="s">
        <v>7</v>
      </c>
      <c r="B6168" t="s">
        <v>58</v>
      </c>
      <c r="C6168" t="s">
        <v>16</v>
      </c>
      <c r="D6168"/>
      <c r="E6168" s="8">
        <v>0.55000000000000004</v>
      </c>
      <c r="F6168">
        <v>30</v>
      </c>
      <c r="G6168">
        <f>SUM(Tabuľka9[[#This Row],[Predpokladané spotrebované množstvo 07-12/2022]]*Tabuľka9[[#This Row],[Cena MJ S  DPH]])</f>
        <v>16.5</v>
      </c>
      <c r="H6168" s="1">
        <v>893307</v>
      </c>
      <c r="I6168" t="str">
        <f>_xlfn.XLOOKUP(Tabuľka9[[#This Row],[IČO]],Zlúčenie1[IČO],Zlúčenie1[zariadenie_short])</f>
        <v>SOŠ Tech LC</v>
      </c>
      <c r="J6168" t="str">
        <f>_xlfn.XLOOKUP(Tabuľka9[[#This Row],[IČO]],Zlúčenie1[IČO],Zlúčenie1[cis_obce.okres_skratka])</f>
        <v>LC</v>
      </c>
    </row>
    <row r="6169" spans="1:10" hidden="1" x14ac:dyDescent="0.25">
      <c r="A6169" t="s">
        <v>7</v>
      </c>
      <c r="B6169" t="s">
        <v>59</v>
      </c>
      <c r="C6169" t="s">
        <v>10</v>
      </c>
      <c r="D6169"/>
      <c r="E6169" s="8">
        <v>2.9</v>
      </c>
      <c r="F6169"/>
      <c r="G6169">
        <f>SUM(Tabuľka9[[#This Row],[Predpokladané spotrebované množstvo 07-12/2022]]*Tabuľka9[[#This Row],[Cena MJ S  DPH]])</f>
        <v>0</v>
      </c>
      <c r="H6169" s="1">
        <v>893307</v>
      </c>
      <c r="I6169" t="str">
        <f>_xlfn.XLOOKUP(Tabuľka9[[#This Row],[IČO]],Zlúčenie1[IČO],Zlúčenie1[zariadenie_short])</f>
        <v>SOŠ Tech LC</v>
      </c>
      <c r="J6169" t="str">
        <f>_xlfn.XLOOKUP(Tabuľka9[[#This Row],[IČO]],Zlúčenie1[IČO],Zlúčenie1[cis_obce.okres_skratka])</f>
        <v>LC</v>
      </c>
    </row>
    <row r="6170" spans="1:10" hidden="1" x14ac:dyDescent="0.25">
      <c r="A6170" t="s">
        <v>7</v>
      </c>
      <c r="B6170" t="s">
        <v>60</v>
      </c>
      <c r="C6170" t="s">
        <v>10</v>
      </c>
      <c r="D6170"/>
      <c r="E6170" s="8"/>
      <c r="F6170"/>
      <c r="G6170">
        <f>SUM(Tabuľka9[[#This Row],[Predpokladané spotrebované množstvo 07-12/2022]]*Tabuľka9[[#This Row],[Cena MJ S  DPH]])</f>
        <v>0</v>
      </c>
      <c r="H6170" s="1">
        <v>893307</v>
      </c>
      <c r="I6170" t="str">
        <f>_xlfn.XLOOKUP(Tabuľka9[[#This Row],[IČO]],Zlúčenie1[IČO],Zlúčenie1[zariadenie_short])</f>
        <v>SOŠ Tech LC</v>
      </c>
      <c r="J6170" t="str">
        <f>_xlfn.XLOOKUP(Tabuľka9[[#This Row],[IČO]],Zlúčenie1[IČO],Zlúčenie1[cis_obce.okres_skratka])</f>
        <v>LC</v>
      </c>
    </row>
    <row r="6171" spans="1:10" hidden="1" x14ac:dyDescent="0.25">
      <c r="A6171" t="s">
        <v>7</v>
      </c>
      <c r="B6171" t="s">
        <v>61</v>
      </c>
      <c r="C6171" t="s">
        <v>16</v>
      </c>
      <c r="D6171"/>
      <c r="E6171" s="8">
        <v>1</v>
      </c>
      <c r="F6171">
        <v>50</v>
      </c>
      <c r="G6171">
        <f>SUM(Tabuľka9[[#This Row],[Predpokladané spotrebované množstvo 07-12/2022]]*Tabuľka9[[#This Row],[Cena MJ S  DPH]])</f>
        <v>50</v>
      </c>
      <c r="H6171" s="1">
        <v>893307</v>
      </c>
      <c r="I6171" t="str">
        <f>_xlfn.XLOOKUP(Tabuľka9[[#This Row],[IČO]],Zlúčenie1[IČO],Zlúčenie1[zariadenie_short])</f>
        <v>SOŠ Tech LC</v>
      </c>
      <c r="J6171" t="str">
        <f>_xlfn.XLOOKUP(Tabuľka9[[#This Row],[IČO]],Zlúčenie1[IČO],Zlúčenie1[cis_obce.okres_skratka])</f>
        <v>LC</v>
      </c>
    </row>
    <row r="6172" spans="1:10" hidden="1" x14ac:dyDescent="0.25">
      <c r="A6172" t="s">
        <v>7</v>
      </c>
      <c r="B6172" t="s">
        <v>62</v>
      </c>
      <c r="C6172" t="s">
        <v>16</v>
      </c>
      <c r="D6172"/>
      <c r="E6172" s="8">
        <v>1.5</v>
      </c>
      <c r="F6172">
        <v>100</v>
      </c>
      <c r="G6172">
        <f>SUM(Tabuľka9[[#This Row],[Predpokladané spotrebované množstvo 07-12/2022]]*Tabuľka9[[#This Row],[Cena MJ S  DPH]])</f>
        <v>150</v>
      </c>
      <c r="H6172" s="1">
        <v>893307</v>
      </c>
      <c r="I6172" t="str">
        <f>_xlfn.XLOOKUP(Tabuľka9[[#This Row],[IČO]],Zlúčenie1[IČO],Zlúčenie1[zariadenie_short])</f>
        <v>SOŠ Tech LC</v>
      </c>
      <c r="J6172" t="str">
        <f>_xlfn.XLOOKUP(Tabuľka9[[#This Row],[IČO]],Zlúčenie1[IČO],Zlúčenie1[cis_obce.okres_skratka])</f>
        <v>LC</v>
      </c>
    </row>
    <row r="6173" spans="1:10" hidden="1" x14ac:dyDescent="0.25">
      <c r="A6173" t="s">
        <v>7</v>
      </c>
      <c r="B6173" t="s">
        <v>63</v>
      </c>
      <c r="C6173" t="s">
        <v>16</v>
      </c>
      <c r="D6173"/>
      <c r="E6173" s="8">
        <v>1.5</v>
      </c>
      <c r="F6173"/>
      <c r="G6173">
        <f>SUM(Tabuľka9[[#This Row],[Predpokladané spotrebované množstvo 07-12/2022]]*Tabuľka9[[#This Row],[Cena MJ S  DPH]])</f>
        <v>0</v>
      </c>
      <c r="H6173" s="1">
        <v>893307</v>
      </c>
      <c r="I6173" t="str">
        <f>_xlfn.XLOOKUP(Tabuľka9[[#This Row],[IČO]],Zlúčenie1[IČO],Zlúčenie1[zariadenie_short])</f>
        <v>SOŠ Tech LC</v>
      </c>
      <c r="J6173" t="str">
        <f>_xlfn.XLOOKUP(Tabuľka9[[#This Row],[IČO]],Zlúčenie1[IČO],Zlúčenie1[cis_obce.okres_skratka])</f>
        <v>LC</v>
      </c>
    </row>
    <row r="6174" spans="1:10" hidden="1" x14ac:dyDescent="0.25">
      <c r="A6174" t="s">
        <v>7</v>
      </c>
      <c r="B6174" t="s">
        <v>64</v>
      </c>
      <c r="C6174" t="s">
        <v>10</v>
      </c>
      <c r="D6174"/>
      <c r="E6174" s="8">
        <v>2.64</v>
      </c>
      <c r="F6174"/>
      <c r="G6174">
        <f>SUM(Tabuľka9[[#This Row],[Predpokladané spotrebované množstvo 07-12/2022]]*Tabuľka9[[#This Row],[Cena MJ S  DPH]])</f>
        <v>0</v>
      </c>
      <c r="H6174" s="1">
        <v>893307</v>
      </c>
      <c r="I6174" t="str">
        <f>_xlfn.XLOOKUP(Tabuľka9[[#This Row],[IČO]],Zlúčenie1[IČO],Zlúčenie1[zariadenie_short])</f>
        <v>SOŠ Tech LC</v>
      </c>
      <c r="J6174" t="str">
        <f>_xlfn.XLOOKUP(Tabuľka9[[#This Row],[IČO]],Zlúčenie1[IČO],Zlúčenie1[cis_obce.okres_skratka])</f>
        <v>LC</v>
      </c>
    </row>
    <row r="6175" spans="1:10" hidden="1" x14ac:dyDescent="0.25">
      <c r="A6175" t="s">
        <v>7</v>
      </c>
      <c r="B6175" t="s">
        <v>65</v>
      </c>
      <c r="C6175" t="s">
        <v>10</v>
      </c>
      <c r="D6175"/>
      <c r="E6175" s="8">
        <v>1.5</v>
      </c>
      <c r="F6175"/>
      <c r="G6175">
        <f>SUM(Tabuľka9[[#This Row],[Predpokladané spotrebované množstvo 07-12/2022]]*Tabuľka9[[#This Row],[Cena MJ S  DPH]])</f>
        <v>0</v>
      </c>
      <c r="H6175" s="1">
        <v>893307</v>
      </c>
      <c r="I6175" t="str">
        <f>_xlfn.XLOOKUP(Tabuľka9[[#This Row],[IČO]],Zlúčenie1[IČO],Zlúčenie1[zariadenie_short])</f>
        <v>SOŠ Tech LC</v>
      </c>
      <c r="J6175" t="str">
        <f>_xlfn.XLOOKUP(Tabuľka9[[#This Row],[IČO]],Zlúčenie1[IČO],Zlúčenie1[cis_obce.okres_skratka])</f>
        <v>LC</v>
      </c>
    </row>
    <row r="6176" spans="1:10" hidden="1" x14ac:dyDescent="0.25">
      <c r="A6176" t="s">
        <v>7</v>
      </c>
      <c r="B6176" t="s">
        <v>66</v>
      </c>
      <c r="C6176" t="s">
        <v>10</v>
      </c>
      <c r="D6176"/>
      <c r="E6176" s="8">
        <v>2</v>
      </c>
      <c r="F6176">
        <v>100</v>
      </c>
      <c r="G6176">
        <f>SUM(Tabuľka9[[#This Row],[Predpokladané spotrebované množstvo 07-12/2022]]*Tabuľka9[[#This Row],[Cena MJ S  DPH]])</f>
        <v>200</v>
      </c>
      <c r="H6176" s="1">
        <v>893307</v>
      </c>
      <c r="I6176" t="str">
        <f>_xlfn.XLOOKUP(Tabuľka9[[#This Row],[IČO]],Zlúčenie1[IČO],Zlúčenie1[zariadenie_short])</f>
        <v>SOŠ Tech LC</v>
      </c>
      <c r="J6176" t="str">
        <f>_xlfn.XLOOKUP(Tabuľka9[[#This Row],[IČO]],Zlúčenie1[IČO],Zlúčenie1[cis_obce.okres_skratka])</f>
        <v>LC</v>
      </c>
    </row>
    <row r="6177" spans="1:10" hidden="1" x14ac:dyDescent="0.25">
      <c r="A6177" t="s">
        <v>7</v>
      </c>
      <c r="B6177" t="s">
        <v>67</v>
      </c>
      <c r="C6177" t="s">
        <v>10</v>
      </c>
      <c r="D6177"/>
      <c r="E6177" s="8">
        <v>2.5</v>
      </c>
      <c r="F6177"/>
      <c r="G6177">
        <f>SUM(Tabuľka9[[#This Row],[Predpokladané spotrebované množstvo 07-12/2022]]*Tabuľka9[[#This Row],[Cena MJ S  DPH]])</f>
        <v>0</v>
      </c>
      <c r="H6177" s="1">
        <v>893307</v>
      </c>
      <c r="I6177" t="str">
        <f>_xlfn.XLOOKUP(Tabuľka9[[#This Row],[IČO]],Zlúčenie1[IČO],Zlúčenie1[zariadenie_short])</f>
        <v>SOŠ Tech LC</v>
      </c>
      <c r="J6177" t="str">
        <f>_xlfn.XLOOKUP(Tabuľka9[[#This Row],[IČO]],Zlúčenie1[IČO],Zlúčenie1[cis_obce.okres_skratka])</f>
        <v>LC</v>
      </c>
    </row>
    <row r="6178" spans="1:10" hidden="1" x14ac:dyDescent="0.25">
      <c r="A6178" t="s">
        <v>7</v>
      </c>
      <c r="B6178" t="s">
        <v>68</v>
      </c>
      <c r="C6178" t="s">
        <v>10</v>
      </c>
      <c r="D6178"/>
      <c r="E6178" s="8">
        <v>1.6</v>
      </c>
      <c r="F6178"/>
      <c r="G6178">
        <f>SUM(Tabuľka9[[#This Row],[Predpokladané spotrebované množstvo 07-12/2022]]*Tabuľka9[[#This Row],[Cena MJ S  DPH]])</f>
        <v>0</v>
      </c>
      <c r="H6178" s="1">
        <v>893307</v>
      </c>
      <c r="I6178" t="str">
        <f>_xlfn.XLOOKUP(Tabuľka9[[#This Row],[IČO]],Zlúčenie1[IČO],Zlúčenie1[zariadenie_short])</f>
        <v>SOŠ Tech LC</v>
      </c>
      <c r="J6178" t="str">
        <f>_xlfn.XLOOKUP(Tabuľka9[[#This Row],[IČO]],Zlúčenie1[IČO],Zlúčenie1[cis_obce.okres_skratka])</f>
        <v>LC</v>
      </c>
    </row>
    <row r="6179" spans="1:10" hidden="1" x14ac:dyDescent="0.25">
      <c r="A6179" t="s">
        <v>7</v>
      </c>
      <c r="B6179" t="s">
        <v>69</v>
      </c>
      <c r="C6179" t="s">
        <v>10</v>
      </c>
      <c r="D6179"/>
      <c r="E6179" s="8">
        <v>1.4</v>
      </c>
      <c r="F6179"/>
      <c r="G6179">
        <f>SUM(Tabuľka9[[#This Row],[Predpokladané spotrebované množstvo 07-12/2022]]*Tabuľka9[[#This Row],[Cena MJ S  DPH]])</f>
        <v>0</v>
      </c>
      <c r="H6179" s="1">
        <v>893307</v>
      </c>
      <c r="I6179" t="str">
        <f>_xlfn.XLOOKUP(Tabuľka9[[#This Row],[IČO]],Zlúčenie1[IČO],Zlúčenie1[zariadenie_short])</f>
        <v>SOŠ Tech LC</v>
      </c>
      <c r="J6179" t="str">
        <f>_xlfn.XLOOKUP(Tabuľka9[[#This Row],[IČO]],Zlúčenie1[IČO],Zlúčenie1[cis_obce.okres_skratka])</f>
        <v>LC</v>
      </c>
    </row>
    <row r="6180" spans="1:10" hidden="1" x14ac:dyDescent="0.25">
      <c r="A6180" t="s">
        <v>7</v>
      </c>
      <c r="B6180" t="s">
        <v>70</v>
      </c>
      <c r="C6180" t="s">
        <v>10</v>
      </c>
      <c r="D6180"/>
      <c r="E6180" s="8">
        <v>1.2</v>
      </c>
      <c r="F6180">
        <v>15</v>
      </c>
      <c r="G6180">
        <f>SUM(Tabuľka9[[#This Row],[Predpokladané spotrebované množstvo 07-12/2022]]*Tabuľka9[[#This Row],[Cena MJ S  DPH]])</f>
        <v>18</v>
      </c>
      <c r="H6180" s="1">
        <v>893307</v>
      </c>
      <c r="I6180" t="str">
        <f>_xlfn.XLOOKUP(Tabuľka9[[#This Row],[IČO]],Zlúčenie1[IČO],Zlúčenie1[zariadenie_short])</f>
        <v>SOŠ Tech LC</v>
      </c>
      <c r="J6180" t="str">
        <f>_xlfn.XLOOKUP(Tabuľka9[[#This Row],[IČO]],Zlúčenie1[IČO],Zlúčenie1[cis_obce.okres_skratka])</f>
        <v>LC</v>
      </c>
    </row>
    <row r="6181" spans="1:10" hidden="1" x14ac:dyDescent="0.25">
      <c r="A6181" t="s">
        <v>7</v>
      </c>
      <c r="B6181" t="s">
        <v>71</v>
      </c>
      <c r="C6181" t="s">
        <v>10</v>
      </c>
      <c r="D6181"/>
      <c r="E6181" s="8">
        <v>0.8</v>
      </c>
      <c r="F6181">
        <v>250</v>
      </c>
      <c r="G6181">
        <f>SUM(Tabuľka9[[#This Row],[Predpokladané spotrebované množstvo 07-12/2022]]*Tabuľka9[[#This Row],[Cena MJ S  DPH]])</f>
        <v>200</v>
      </c>
      <c r="H6181" s="1">
        <v>893307</v>
      </c>
      <c r="I6181" t="str">
        <f>_xlfn.XLOOKUP(Tabuľka9[[#This Row],[IČO]],Zlúčenie1[IČO],Zlúčenie1[zariadenie_short])</f>
        <v>SOŠ Tech LC</v>
      </c>
      <c r="J6181" t="str">
        <f>_xlfn.XLOOKUP(Tabuľka9[[#This Row],[IČO]],Zlúčenie1[IČO],Zlúčenie1[cis_obce.okres_skratka])</f>
        <v>LC</v>
      </c>
    </row>
    <row r="6182" spans="1:10" hidden="1" x14ac:dyDescent="0.25">
      <c r="A6182" t="s">
        <v>7</v>
      </c>
      <c r="B6182" t="s">
        <v>72</v>
      </c>
      <c r="C6182" t="s">
        <v>10</v>
      </c>
      <c r="D6182"/>
      <c r="E6182" s="8">
        <v>0.45</v>
      </c>
      <c r="F6182">
        <v>2500</v>
      </c>
      <c r="G6182">
        <f>SUM(Tabuľka9[[#This Row],[Predpokladané spotrebované množstvo 07-12/2022]]*Tabuľka9[[#This Row],[Cena MJ S  DPH]])</f>
        <v>1125</v>
      </c>
      <c r="H6182" s="1">
        <v>893307</v>
      </c>
      <c r="I6182" t="str">
        <f>_xlfn.XLOOKUP(Tabuľka9[[#This Row],[IČO]],Zlúčenie1[IČO],Zlúčenie1[zariadenie_short])</f>
        <v>SOŠ Tech LC</v>
      </c>
      <c r="J6182" t="str">
        <f>_xlfn.XLOOKUP(Tabuľka9[[#This Row],[IČO]],Zlúčenie1[IČO],Zlúčenie1[cis_obce.okres_skratka])</f>
        <v>LC</v>
      </c>
    </row>
    <row r="6183" spans="1:10" hidden="1" x14ac:dyDescent="0.25">
      <c r="A6183" t="s">
        <v>7</v>
      </c>
      <c r="B6183" t="s">
        <v>73</v>
      </c>
      <c r="C6183" t="s">
        <v>10</v>
      </c>
      <c r="D6183"/>
      <c r="E6183" s="8"/>
      <c r="F6183"/>
      <c r="G6183">
        <f>SUM(Tabuľka9[[#This Row],[Predpokladané spotrebované množstvo 07-12/2022]]*Tabuľka9[[#This Row],[Cena MJ S  DPH]])</f>
        <v>0</v>
      </c>
      <c r="H6183" s="1">
        <v>893307</v>
      </c>
      <c r="I6183" t="str">
        <f>_xlfn.XLOOKUP(Tabuľka9[[#This Row],[IČO]],Zlúčenie1[IČO],Zlúčenie1[zariadenie_short])</f>
        <v>SOŠ Tech LC</v>
      </c>
      <c r="J6183" t="str">
        <f>_xlfn.XLOOKUP(Tabuľka9[[#This Row],[IČO]],Zlúčenie1[IČO],Zlúčenie1[cis_obce.okres_skratka])</f>
        <v>LC</v>
      </c>
    </row>
    <row r="6184" spans="1:10" hidden="1" x14ac:dyDescent="0.25">
      <c r="A6184" t="s">
        <v>7</v>
      </c>
      <c r="B6184" t="s">
        <v>74</v>
      </c>
      <c r="C6184" t="s">
        <v>10</v>
      </c>
      <c r="D6184"/>
      <c r="E6184" s="8">
        <v>1.1200000000000001</v>
      </c>
      <c r="F6184"/>
      <c r="G6184">
        <f>SUM(Tabuľka9[[#This Row],[Predpokladané spotrebované množstvo 07-12/2022]]*Tabuľka9[[#This Row],[Cena MJ S  DPH]])</f>
        <v>0</v>
      </c>
      <c r="H6184" s="1">
        <v>893307</v>
      </c>
      <c r="I6184" t="str">
        <f>_xlfn.XLOOKUP(Tabuľka9[[#This Row],[IČO]],Zlúčenie1[IČO],Zlúčenie1[zariadenie_short])</f>
        <v>SOŠ Tech LC</v>
      </c>
      <c r="J6184" t="str">
        <f>_xlfn.XLOOKUP(Tabuľka9[[#This Row],[IČO]],Zlúčenie1[IČO],Zlúčenie1[cis_obce.okres_skratka])</f>
        <v>LC</v>
      </c>
    </row>
    <row r="6185" spans="1:10" hidden="1" x14ac:dyDescent="0.25">
      <c r="A6185" t="s">
        <v>7</v>
      </c>
      <c r="B6185" t="s">
        <v>75</v>
      </c>
      <c r="C6185" t="s">
        <v>10</v>
      </c>
      <c r="D6185"/>
      <c r="E6185" s="8">
        <v>1.3</v>
      </c>
      <c r="F6185">
        <v>100</v>
      </c>
      <c r="G6185">
        <f>SUM(Tabuľka9[[#This Row],[Predpokladané spotrebované množstvo 07-12/2022]]*Tabuľka9[[#This Row],[Cena MJ S  DPH]])</f>
        <v>130</v>
      </c>
      <c r="H6185" s="1">
        <v>893307</v>
      </c>
      <c r="I6185" t="str">
        <f>_xlfn.XLOOKUP(Tabuľka9[[#This Row],[IČO]],Zlúčenie1[IČO],Zlúčenie1[zariadenie_short])</f>
        <v>SOŠ Tech LC</v>
      </c>
      <c r="J6185" t="str">
        <f>_xlfn.XLOOKUP(Tabuľka9[[#This Row],[IČO]],Zlúčenie1[IČO],Zlúčenie1[cis_obce.okres_skratka])</f>
        <v>LC</v>
      </c>
    </row>
    <row r="6186" spans="1:10" hidden="1" x14ac:dyDescent="0.25">
      <c r="A6186" t="s">
        <v>7</v>
      </c>
      <c r="B6186" t="s">
        <v>76</v>
      </c>
      <c r="C6186" t="s">
        <v>10</v>
      </c>
      <c r="D6186"/>
      <c r="E6186" s="8">
        <v>1.1299999999999999</v>
      </c>
      <c r="F6186">
        <v>100</v>
      </c>
      <c r="G6186">
        <f>SUM(Tabuľka9[[#This Row],[Predpokladané spotrebované množstvo 07-12/2022]]*Tabuľka9[[#This Row],[Cena MJ S  DPH]])</f>
        <v>112.99999999999999</v>
      </c>
      <c r="H6186" s="1">
        <v>893307</v>
      </c>
      <c r="I6186" t="str">
        <f>_xlfn.XLOOKUP(Tabuľka9[[#This Row],[IČO]],Zlúčenie1[IČO],Zlúčenie1[zariadenie_short])</f>
        <v>SOŠ Tech LC</v>
      </c>
      <c r="J6186" t="str">
        <f>_xlfn.XLOOKUP(Tabuľka9[[#This Row],[IČO]],Zlúčenie1[IČO],Zlúčenie1[cis_obce.okres_skratka])</f>
        <v>LC</v>
      </c>
    </row>
    <row r="6187" spans="1:10" hidden="1" x14ac:dyDescent="0.25">
      <c r="A6187" t="s">
        <v>7</v>
      </c>
      <c r="B6187" t="s">
        <v>77</v>
      </c>
      <c r="C6187" t="s">
        <v>10</v>
      </c>
      <c r="D6187"/>
      <c r="E6187" s="8"/>
      <c r="F6187"/>
      <c r="G6187">
        <f>SUM(Tabuľka9[[#This Row],[Predpokladané spotrebované množstvo 07-12/2022]]*Tabuľka9[[#This Row],[Cena MJ S  DPH]])</f>
        <v>0</v>
      </c>
      <c r="H6187" s="1">
        <v>893307</v>
      </c>
      <c r="I6187" t="str">
        <f>_xlfn.XLOOKUP(Tabuľka9[[#This Row],[IČO]],Zlúčenie1[IČO],Zlúčenie1[zariadenie_short])</f>
        <v>SOŠ Tech LC</v>
      </c>
      <c r="J6187" t="str">
        <f>_xlfn.XLOOKUP(Tabuľka9[[#This Row],[IČO]],Zlúčenie1[IČO],Zlúčenie1[cis_obce.okres_skratka])</f>
        <v>LC</v>
      </c>
    </row>
    <row r="6188" spans="1:10" hidden="1" x14ac:dyDescent="0.25">
      <c r="A6188" t="s">
        <v>78</v>
      </c>
      <c r="B6188" t="s">
        <v>79</v>
      </c>
      <c r="C6188" t="s">
        <v>16</v>
      </c>
      <c r="D6188"/>
      <c r="E6188" s="8"/>
      <c r="F6188"/>
      <c r="G6188">
        <f>SUM(Tabuľka9[[#This Row],[Predpokladané spotrebované množstvo 07-12/2022]]*Tabuľka9[[#This Row],[Cena MJ S  DPH]])</f>
        <v>0</v>
      </c>
      <c r="H6188" s="1">
        <v>893307</v>
      </c>
      <c r="I6188" t="str">
        <f>_xlfn.XLOOKUP(Tabuľka9[[#This Row],[IČO]],Zlúčenie1[IČO],Zlúčenie1[zariadenie_short])</f>
        <v>SOŠ Tech LC</v>
      </c>
      <c r="J6188" t="str">
        <f>_xlfn.XLOOKUP(Tabuľka9[[#This Row],[IČO]],Zlúčenie1[IČO],Zlúčenie1[cis_obce.okres_skratka])</f>
        <v>LC</v>
      </c>
    </row>
    <row r="6189" spans="1:10" hidden="1" x14ac:dyDescent="0.25">
      <c r="A6189" t="s">
        <v>78</v>
      </c>
      <c r="B6189" t="s">
        <v>80</v>
      </c>
      <c r="C6189" t="s">
        <v>16</v>
      </c>
      <c r="D6189"/>
      <c r="E6189" s="8">
        <v>0.11</v>
      </c>
      <c r="F6189">
        <v>3000</v>
      </c>
      <c r="G6189">
        <f>SUM(Tabuľka9[[#This Row],[Predpokladané spotrebované množstvo 07-12/2022]]*Tabuľka9[[#This Row],[Cena MJ S  DPH]])</f>
        <v>330</v>
      </c>
      <c r="H6189" s="1">
        <v>893307</v>
      </c>
      <c r="I6189" t="str">
        <f>_xlfn.XLOOKUP(Tabuľka9[[#This Row],[IČO]],Zlúčenie1[IČO],Zlúčenie1[zariadenie_short])</f>
        <v>SOŠ Tech LC</v>
      </c>
      <c r="J6189" t="str">
        <f>_xlfn.XLOOKUP(Tabuľka9[[#This Row],[IČO]],Zlúčenie1[IČO],Zlúčenie1[cis_obce.okres_skratka])</f>
        <v>LC</v>
      </c>
    </row>
    <row r="6190" spans="1:10" x14ac:dyDescent="0.25">
      <c r="A6190" s="9" t="s">
        <v>81</v>
      </c>
      <c r="B6190" s="9" t="s">
        <v>82</v>
      </c>
      <c r="C6190" s="9" t="s">
        <v>10</v>
      </c>
      <c r="F6190" s="9">
        <v>350</v>
      </c>
      <c r="G6190" s="9">
        <f>SUM(Tabuľka9[[#This Row],[Predpokladané spotrebované množstvo 07-12/2022]]*Tabuľka9[[#This Row],[Cena MJ S  DPH]])</f>
        <v>0</v>
      </c>
      <c r="H6190" s="12">
        <v>893307</v>
      </c>
      <c r="I6190" s="9" t="str">
        <f>_xlfn.XLOOKUP(Tabuľka9[[#This Row],[IČO]],Zlúčenie1[IČO],Zlúčenie1[zariadenie_short])</f>
        <v>SOŠ Tech LC</v>
      </c>
      <c r="J6190" s="9" t="str">
        <f>_xlfn.XLOOKUP(Tabuľka9[[#This Row],[IČO]],Zlúčenie1[IČO],Zlúčenie1[cis_obce.okres_skratka])</f>
        <v>LC</v>
      </c>
    </row>
    <row r="6191" spans="1:10" x14ac:dyDescent="0.25">
      <c r="A6191" s="9" t="s">
        <v>81</v>
      </c>
      <c r="B6191" s="9" t="s">
        <v>83</v>
      </c>
      <c r="C6191" s="9" t="s">
        <v>10</v>
      </c>
      <c r="F6191" s="9">
        <v>350</v>
      </c>
      <c r="G6191" s="9">
        <f>SUM(Tabuľka9[[#This Row],[Predpokladané spotrebované množstvo 07-12/2022]]*Tabuľka9[[#This Row],[Cena MJ S  DPH]])</f>
        <v>0</v>
      </c>
      <c r="H6191" s="12">
        <v>893307</v>
      </c>
      <c r="I6191" s="9" t="str">
        <f>_xlfn.XLOOKUP(Tabuľka9[[#This Row],[IČO]],Zlúčenie1[IČO],Zlúčenie1[zariadenie_short])</f>
        <v>SOŠ Tech LC</v>
      </c>
      <c r="J6191" s="9" t="str">
        <f>_xlfn.XLOOKUP(Tabuľka9[[#This Row],[IČO]],Zlúčenie1[IČO],Zlúčenie1[cis_obce.okres_skratka])</f>
        <v>LC</v>
      </c>
    </row>
    <row r="6192" spans="1:10" hidden="1" x14ac:dyDescent="0.25">
      <c r="A6192" t="s">
        <v>81</v>
      </c>
      <c r="B6192" t="s">
        <v>84</v>
      </c>
      <c r="C6192" t="s">
        <v>10</v>
      </c>
      <c r="D6192"/>
      <c r="E6192" s="8"/>
      <c r="F6192"/>
      <c r="G6192">
        <f>SUM(Tabuľka9[[#This Row],[Predpokladané spotrebované množstvo 07-12/2022]]*Tabuľka9[[#This Row],[Cena MJ S  DPH]])</f>
        <v>0</v>
      </c>
      <c r="H6192" s="1">
        <v>893307</v>
      </c>
      <c r="I6192" t="str">
        <f>_xlfn.XLOOKUP(Tabuľka9[[#This Row],[IČO]],Zlúčenie1[IČO],Zlúčenie1[zariadenie_short])</f>
        <v>SOŠ Tech LC</v>
      </c>
      <c r="J6192" t="str">
        <f>_xlfn.XLOOKUP(Tabuľka9[[#This Row],[IČO]],Zlúčenie1[IČO],Zlúčenie1[cis_obce.okres_skratka])</f>
        <v>LC</v>
      </c>
    </row>
    <row r="6193" spans="1:10" x14ac:dyDescent="0.25">
      <c r="A6193" s="9" t="s">
        <v>81</v>
      </c>
      <c r="B6193" s="9" t="s">
        <v>85</v>
      </c>
      <c r="C6193" s="9" t="s">
        <v>10</v>
      </c>
      <c r="F6193" s="9">
        <v>400</v>
      </c>
      <c r="G6193" s="9">
        <f>SUM(Tabuľka9[[#This Row],[Predpokladané spotrebované množstvo 07-12/2022]]*Tabuľka9[[#This Row],[Cena MJ S  DPH]])</f>
        <v>0</v>
      </c>
      <c r="H6193" s="12">
        <v>893307</v>
      </c>
      <c r="I6193" s="9" t="str">
        <f>_xlfn.XLOOKUP(Tabuľka9[[#This Row],[IČO]],Zlúčenie1[IČO],Zlúčenie1[zariadenie_short])</f>
        <v>SOŠ Tech LC</v>
      </c>
      <c r="J6193" s="9" t="str">
        <f>_xlfn.XLOOKUP(Tabuľka9[[#This Row],[IČO]],Zlúčenie1[IČO],Zlúčenie1[cis_obce.okres_skratka])</f>
        <v>LC</v>
      </c>
    </row>
    <row r="6194" spans="1:10" hidden="1" x14ac:dyDescent="0.25">
      <c r="A6194" t="s">
        <v>81</v>
      </c>
      <c r="B6194" t="s">
        <v>86</v>
      </c>
      <c r="C6194" t="s">
        <v>10</v>
      </c>
      <c r="D6194"/>
      <c r="E6194" s="8"/>
      <c r="F6194"/>
      <c r="G6194">
        <f>SUM(Tabuľka9[[#This Row],[Predpokladané spotrebované množstvo 07-12/2022]]*Tabuľka9[[#This Row],[Cena MJ S  DPH]])</f>
        <v>0</v>
      </c>
      <c r="H6194" s="1">
        <v>893307</v>
      </c>
      <c r="I6194" t="str">
        <f>_xlfn.XLOOKUP(Tabuľka9[[#This Row],[IČO]],Zlúčenie1[IČO],Zlúčenie1[zariadenie_short])</f>
        <v>SOŠ Tech LC</v>
      </c>
      <c r="J6194" t="str">
        <f>_xlfn.XLOOKUP(Tabuľka9[[#This Row],[IČO]],Zlúčenie1[IČO],Zlúčenie1[cis_obce.okres_skratka])</f>
        <v>LC</v>
      </c>
    </row>
    <row r="6195" spans="1:10" hidden="1" x14ac:dyDescent="0.25">
      <c r="A6195" t="s">
        <v>81</v>
      </c>
      <c r="B6195" t="s">
        <v>87</v>
      </c>
      <c r="C6195" t="s">
        <v>10</v>
      </c>
      <c r="D6195"/>
      <c r="E6195" s="8"/>
      <c r="F6195"/>
      <c r="G6195">
        <f>SUM(Tabuľka9[[#This Row],[Predpokladané spotrebované množstvo 07-12/2022]]*Tabuľka9[[#This Row],[Cena MJ S  DPH]])</f>
        <v>0</v>
      </c>
      <c r="H6195" s="1">
        <v>893307</v>
      </c>
      <c r="I6195" t="str">
        <f>_xlfn.XLOOKUP(Tabuľka9[[#This Row],[IČO]],Zlúčenie1[IČO],Zlúčenie1[zariadenie_short])</f>
        <v>SOŠ Tech LC</v>
      </c>
      <c r="J6195" t="str">
        <f>_xlfn.XLOOKUP(Tabuľka9[[#This Row],[IČO]],Zlúčenie1[IČO],Zlúčenie1[cis_obce.okres_skratka])</f>
        <v>LC</v>
      </c>
    </row>
    <row r="6196" spans="1:10" hidden="1" x14ac:dyDescent="0.25">
      <c r="A6196" t="s">
        <v>81</v>
      </c>
      <c r="B6196" t="s">
        <v>88</v>
      </c>
      <c r="C6196" t="s">
        <v>10</v>
      </c>
      <c r="D6196"/>
      <c r="E6196" s="8"/>
      <c r="F6196"/>
      <c r="G6196">
        <f>SUM(Tabuľka9[[#This Row],[Predpokladané spotrebované množstvo 07-12/2022]]*Tabuľka9[[#This Row],[Cena MJ S  DPH]])</f>
        <v>0</v>
      </c>
      <c r="H6196" s="1">
        <v>893307</v>
      </c>
      <c r="I6196" t="str">
        <f>_xlfn.XLOOKUP(Tabuľka9[[#This Row],[IČO]],Zlúčenie1[IČO],Zlúčenie1[zariadenie_short])</f>
        <v>SOŠ Tech LC</v>
      </c>
      <c r="J6196" t="str">
        <f>_xlfn.XLOOKUP(Tabuľka9[[#This Row],[IČO]],Zlúčenie1[IČO],Zlúčenie1[cis_obce.okres_skratka])</f>
        <v>LC</v>
      </c>
    </row>
    <row r="6197" spans="1:10" hidden="1" x14ac:dyDescent="0.25">
      <c r="A6197" t="s">
        <v>81</v>
      </c>
      <c r="B6197" t="s">
        <v>89</v>
      </c>
      <c r="C6197" t="s">
        <v>10</v>
      </c>
      <c r="D6197"/>
      <c r="E6197" s="8"/>
      <c r="F6197"/>
      <c r="G6197">
        <f>SUM(Tabuľka9[[#This Row],[Predpokladané spotrebované množstvo 07-12/2022]]*Tabuľka9[[#This Row],[Cena MJ S  DPH]])</f>
        <v>0</v>
      </c>
      <c r="H6197" s="1">
        <v>893307</v>
      </c>
      <c r="I6197" t="str">
        <f>_xlfn.XLOOKUP(Tabuľka9[[#This Row],[IČO]],Zlúčenie1[IČO],Zlúčenie1[zariadenie_short])</f>
        <v>SOŠ Tech LC</v>
      </c>
      <c r="J6197" t="str">
        <f>_xlfn.XLOOKUP(Tabuľka9[[#This Row],[IČO]],Zlúčenie1[IČO],Zlúčenie1[cis_obce.okres_skratka])</f>
        <v>LC</v>
      </c>
    </row>
    <row r="6198" spans="1:10" hidden="1" x14ac:dyDescent="0.25">
      <c r="A6198" t="s">
        <v>90</v>
      </c>
      <c r="B6198" t="s">
        <v>91</v>
      </c>
      <c r="C6198" t="s">
        <v>10</v>
      </c>
      <c r="D6198"/>
      <c r="E6198" s="8">
        <v>0.7</v>
      </c>
      <c r="F6198">
        <v>700</v>
      </c>
      <c r="G6198">
        <f>SUM(Tabuľka9[[#This Row],[Predpokladané spotrebované množstvo 07-12/2022]]*Tabuľka9[[#This Row],[Cena MJ S  DPH]])</f>
        <v>489.99999999999994</v>
      </c>
      <c r="H6198" s="1">
        <v>893307</v>
      </c>
      <c r="I6198" t="str">
        <f>_xlfn.XLOOKUP(Tabuľka9[[#This Row],[IČO]],Zlúčenie1[IČO],Zlúčenie1[zariadenie_short])</f>
        <v>SOŠ Tech LC</v>
      </c>
      <c r="J6198" t="str">
        <f>_xlfn.XLOOKUP(Tabuľka9[[#This Row],[IČO]],Zlúčenie1[IČO],Zlúčenie1[cis_obce.okres_skratka])</f>
        <v>LC</v>
      </c>
    </row>
    <row r="6199" spans="1:10" hidden="1" x14ac:dyDescent="0.25">
      <c r="A6199" t="s">
        <v>92</v>
      </c>
      <c r="B6199" t="s">
        <v>93</v>
      </c>
      <c r="C6199" t="s">
        <v>10</v>
      </c>
      <c r="D6199"/>
      <c r="E6199" s="8"/>
      <c r="F6199">
        <v>15</v>
      </c>
      <c r="G6199">
        <f>SUM(Tabuľka9[[#This Row],[Predpokladané spotrebované množstvo 07-12/2022]]*Tabuľka9[[#This Row],[Cena MJ S  DPH]])</f>
        <v>0</v>
      </c>
      <c r="H6199" s="1">
        <v>893307</v>
      </c>
      <c r="I6199" t="str">
        <f>_xlfn.XLOOKUP(Tabuľka9[[#This Row],[IČO]],Zlúčenie1[IČO],Zlúčenie1[zariadenie_short])</f>
        <v>SOŠ Tech LC</v>
      </c>
      <c r="J6199" t="str">
        <f>_xlfn.XLOOKUP(Tabuľka9[[#This Row],[IČO]],Zlúčenie1[IČO],Zlúčenie1[cis_obce.okres_skratka])</f>
        <v>LC</v>
      </c>
    </row>
    <row r="6200" spans="1:10" hidden="1" x14ac:dyDescent="0.25">
      <c r="A6200" t="s">
        <v>92</v>
      </c>
      <c r="B6200" t="s">
        <v>94</v>
      </c>
      <c r="C6200" t="s">
        <v>10</v>
      </c>
      <c r="D6200"/>
      <c r="E6200" s="8">
        <v>1.38</v>
      </c>
      <c r="F6200">
        <v>15</v>
      </c>
      <c r="G6200">
        <f>SUM(Tabuľka9[[#This Row],[Predpokladané spotrebované množstvo 07-12/2022]]*Tabuľka9[[#This Row],[Cena MJ S  DPH]])</f>
        <v>20.7</v>
      </c>
      <c r="H6200" s="1">
        <v>893307</v>
      </c>
      <c r="I6200" t="str">
        <f>_xlfn.XLOOKUP(Tabuľka9[[#This Row],[IČO]],Zlúčenie1[IČO],Zlúčenie1[zariadenie_short])</f>
        <v>SOŠ Tech LC</v>
      </c>
      <c r="J6200" t="str">
        <f>_xlfn.XLOOKUP(Tabuľka9[[#This Row],[IČO]],Zlúčenie1[IČO],Zlúčenie1[cis_obce.okres_skratka])</f>
        <v>LC</v>
      </c>
    </row>
    <row r="6201" spans="1:10" hidden="1" x14ac:dyDescent="0.25">
      <c r="A6201" t="s">
        <v>92</v>
      </c>
      <c r="B6201" t="s">
        <v>95</v>
      </c>
      <c r="C6201" t="s">
        <v>10</v>
      </c>
      <c r="D6201"/>
      <c r="E6201" s="8">
        <v>0.2</v>
      </c>
      <c r="F6201"/>
      <c r="G6201">
        <f>SUM(Tabuľka9[[#This Row],[Predpokladané spotrebované množstvo 07-12/2022]]*Tabuľka9[[#This Row],[Cena MJ S  DPH]])</f>
        <v>0</v>
      </c>
      <c r="H6201" s="1">
        <v>893307</v>
      </c>
      <c r="I6201" t="str">
        <f>_xlfn.XLOOKUP(Tabuľka9[[#This Row],[IČO]],Zlúčenie1[IČO],Zlúčenie1[zariadenie_short])</f>
        <v>SOŠ Tech LC</v>
      </c>
      <c r="J6201" t="str">
        <f>_xlfn.XLOOKUP(Tabuľka9[[#This Row],[IČO]],Zlúčenie1[IČO],Zlúčenie1[cis_obce.okres_skratka])</f>
        <v>LC</v>
      </c>
    </row>
    <row r="6202" spans="1:10" hidden="1" x14ac:dyDescent="0.25">
      <c r="A6202" t="s">
        <v>92</v>
      </c>
      <c r="B6202" t="s">
        <v>96</v>
      </c>
      <c r="C6202" t="s">
        <v>10</v>
      </c>
      <c r="D6202"/>
      <c r="E6202" s="8"/>
      <c r="F6202"/>
      <c r="G6202">
        <f>SUM(Tabuľka9[[#This Row],[Predpokladané spotrebované množstvo 07-12/2022]]*Tabuľka9[[#This Row],[Cena MJ S  DPH]])</f>
        <v>0</v>
      </c>
      <c r="H6202" s="1">
        <v>893307</v>
      </c>
      <c r="I6202" t="str">
        <f>_xlfn.XLOOKUP(Tabuľka9[[#This Row],[IČO]],Zlúčenie1[IČO],Zlúčenie1[zariadenie_short])</f>
        <v>SOŠ Tech LC</v>
      </c>
      <c r="J6202" t="str">
        <f>_xlfn.XLOOKUP(Tabuľka9[[#This Row],[IČO]],Zlúčenie1[IČO],Zlúčenie1[cis_obce.okres_skratka])</f>
        <v>LC</v>
      </c>
    </row>
    <row r="6203" spans="1:10" hidden="1" x14ac:dyDescent="0.25">
      <c r="A6203" t="s">
        <v>92</v>
      </c>
      <c r="B6203" t="s">
        <v>97</v>
      </c>
      <c r="C6203" t="s">
        <v>10</v>
      </c>
      <c r="D6203"/>
      <c r="E6203" s="8">
        <v>0.25</v>
      </c>
      <c r="F6203">
        <v>15</v>
      </c>
      <c r="G6203">
        <f>SUM(Tabuľka9[[#This Row],[Predpokladané spotrebované množstvo 07-12/2022]]*Tabuľka9[[#This Row],[Cena MJ S  DPH]])</f>
        <v>3.75</v>
      </c>
      <c r="H6203" s="1">
        <v>893307</v>
      </c>
      <c r="I6203" t="str">
        <f>_xlfn.XLOOKUP(Tabuľka9[[#This Row],[IČO]],Zlúčenie1[IČO],Zlúčenie1[zariadenie_short])</f>
        <v>SOŠ Tech LC</v>
      </c>
      <c r="J6203" t="str">
        <f>_xlfn.XLOOKUP(Tabuľka9[[#This Row],[IČO]],Zlúčenie1[IČO],Zlúčenie1[cis_obce.okres_skratka])</f>
        <v>LC</v>
      </c>
    </row>
    <row r="6204" spans="1:10" hidden="1" x14ac:dyDescent="0.25">
      <c r="A6204" t="s">
        <v>92</v>
      </c>
      <c r="B6204" t="s">
        <v>98</v>
      </c>
      <c r="C6204" t="s">
        <v>10</v>
      </c>
      <c r="D6204"/>
      <c r="E6204" s="8">
        <v>1.3</v>
      </c>
      <c r="F6204"/>
      <c r="G6204">
        <f>SUM(Tabuľka9[[#This Row],[Predpokladané spotrebované množstvo 07-12/2022]]*Tabuľka9[[#This Row],[Cena MJ S  DPH]])</f>
        <v>0</v>
      </c>
      <c r="H6204" s="1">
        <v>893307</v>
      </c>
      <c r="I6204" t="str">
        <f>_xlfn.XLOOKUP(Tabuľka9[[#This Row],[IČO]],Zlúčenie1[IČO],Zlúčenie1[zariadenie_short])</f>
        <v>SOŠ Tech LC</v>
      </c>
      <c r="J6204" t="str">
        <f>_xlfn.XLOOKUP(Tabuľka9[[#This Row],[IČO]],Zlúčenie1[IČO],Zlúčenie1[cis_obce.okres_skratka])</f>
        <v>LC</v>
      </c>
    </row>
    <row r="6205" spans="1:10" hidden="1" x14ac:dyDescent="0.25">
      <c r="A6205" t="s">
        <v>92</v>
      </c>
      <c r="B6205" t="s">
        <v>99</v>
      </c>
      <c r="C6205" t="s">
        <v>45</v>
      </c>
      <c r="D6205"/>
      <c r="E6205" s="8">
        <v>0.7</v>
      </c>
      <c r="F6205">
        <v>50</v>
      </c>
      <c r="G6205">
        <f>SUM(Tabuľka9[[#This Row],[Predpokladané spotrebované množstvo 07-12/2022]]*Tabuľka9[[#This Row],[Cena MJ S  DPH]])</f>
        <v>35</v>
      </c>
      <c r="H6205" s="1">
        <v>893307</v>
      </c>
      <c r="I6205" t="str">
        <f>_xlfn.XLOOKUP(Tabuľka9[[#This Row],[IČO]],Zlúčenie1[IČO],Zlúčenie1[zariadenie_short])</f>
        <v>SOŠ Tech LC</v>
      </c>
      <c r="J6205" t="str">
        <f>_xlfn.XLOOKUP(Tabuľka9[[#This Row],[IČO]],Zlúčenie1[IČO],Zlúčenie1[cis_obce.okres_skratka])</f>
        <v>LC</v>
      </c>
    </row>
    <row r="6206" spans="1:10" hidden="1" x14ac:dyDescent="0.25">
      <c r="A6206" t="s">
        <v>92</v>
      </c>
      <c r="B6206" t="s">
        <v>100</v>
      </c>
      <c r="C6206" t="s">
        <v>10</v>
      </c>
      <c r="D6206"/>
      <c r="E6206" s="8">
        <v>8.8000000000000007</v>
      </c>
      <c r="F6206">
        <v>30</v>
      </c>
      <c r="G6206">
        <f>SUM(Tabuľka9[[#This Row],[Predpokladané spotrebované množstvo 07-12/2022]]*Tabuľka9[[#This Row],[Cena MJ S  DPH]])</f>
        <v>264</v>
      </c>
      <c r="H6206" s="1">
        <v>893307</v>
      </c>
      <c r="I6206" t="str">
        <f>_xlfn.XLOOKUP(Tabuľka9[[#This Row],[IČO]],Zlúčenie1[IČO],Zlúčenie1[zariadenie_short])</f>
        <v>SOŠ Tech LC</v>
      </c>
      <c r="J6206" t="str">
        <f>_xlfn.XLOOKUP(Tabuľka9[[#This Row],[IČO]],Zlúčenie1[IČO],Zlúčenie1[cis_obce.okres_skratka])</f>
        <v>LC</v>
      </c>
    </row>
    <row r="6207" spans="1:10" hidden="1" x14ac:dyDescent="0.25">
      <c r="A6207" t="s">
        <v>92</v>
      </c>
      <c r="B6207" t="s">
        <v>101</v>
      </c>
      <c r="C6207" t="s">
        <v>45</v>
      </c>
      <c r="D6207"/>
      <c r="E6207" s="8">
        <v>1.4</v>
      </c>
      <c r="F6207"/>
      <c r="G6207">
        <f>SUM(Tabuľka9[[#This Row],[Predpokladané spotrebované množstvo 07-12/2022]]*Tabuľka9[[#This Row],[Cena MJ S  DPH]])</f>
        <v>0</v>
      </c>
      <c r="H6207" s="1">
        <v>893307</v>
      </c>
      <c r="I6207" t="str">
        <f>_xlfn.XLOOKUP(Tabuľka9[[#This Row],[IČO]],Zlúčenie1[IČO],Zlúčenie1[zariadenie_short])</f>
        <v>SOŠ Tech LC</v>
      </c>
      <c r="J6207" t="str">
        <f>_xlfn.XLOOKUP(Tabuľka9[[#This Row],[IČO]],Zlúčenie1[IČO],Zlúčenie1[cis_obce.okres_skratka])</f>
        <v>LC</v>
      </c>
    </row>
    <row r="6208" spans="1:10" hidden="1" x14ac:dyDescent="0.25">
      <c r="A6208" t="s">
        <v>92</v>
      </c>
      <c r="B6208" t="s">
        <v>102</v>
      </c>
      <c r="C6208" t="s">
        <v>10</v>
      </c>
      <c r="D6208"/>
      <c r="E6208" s="8">
        <v>9</v>
      </c>
      <c r="F6208"/>
      <c r="G6208">
        <f>SUM(Tabuľka9[[#This Row],[Predpokladané spotrebované množstvo 07-12/2022]]*Tabuľka9[[#This Row],[Cena MJ S  DPH]])</f>
        <v>0</v>
      </c>
      <c r="H6208" s="1">
        <v>893307</v>
      </c>
      <c r="I6208" t="str">
        <f>_xlfn.XLOOKUP(Tabuľka9[[#This Row],[IČO]],Zlúčenie1[IČO],Zlúčenie1[zariadenie_short])</f>
        <v>SOŠ Tech LC</v>
      </c>
      <c r="J6208" t="str">
        <f>_xlfn.XLOOKUP(Tabuľka9[[#This Row],[IČO]],Zlúčenie1[IČO],Zlúčenie1[cis_obce.okres_skratka])</f>
        <v>LC</v>
      </c>
    </row>
    <row r="6209" spans="1:10" hidden="1" x14ac:dyDescent="0.25">
      <c r="A6209" t="s">
        <v>92</v>
      </c>
      <c r="B6209" t="s">
        <v>103</v>
      </c>
      <c r="C6209" t="s">
        <v>10</v>
      </c>
      <c r="D6209"/>
      <c r="E6209" s="8">
        <v>8</v>
      </c>
      <c r="F6209"/>
      <c r="G6209">
        <f>SUM(Tabuľka9[[#This Row],[Predpokladané spotrebované množstvo 07-12/2022]]*Tabuľka9[[#This Row],[Cena MJ S  DPH]])</f>
        <v>0</v>
      </c>
      <c r="H6209" s="1">
        <v>893307</v>
      </c>
      <c r="I6209" t="str">
        <f>_xlfn.XLOOKUP(Tabuľka9[[#This Row],[IČO]],Zlúčenie1[IČO],Zlúčenie1[zariadenie_short])</f>
        <v>SOŠ Tech LC</v>
      </c>
      <c r="J6209" t="str">
        <f>_xlfn.XLOOKUP(Tabuľka9[[#This Row],[IČO]],Zlúčenie1[IČO],Zlúčenie1[cis_obce.okres_skratka])</f>
        <v>LC</v>
      </c>
    </row>
    <row r="6210" spans="1:10" hidden="1" x14ac:dyDescent="0.25">
      <c r="A6210" t="s">
        <v>90</v>
      </c>
      <c r="B6210" t="s">
        <v>104</v>
      </c>
      <c r="C6210" t="s">
        <v>45</v>
      </c>
      <c r="D6210"/>
      <c r="E6210" s="8">
        <v>0.86</v>
      </c>
      <c r="F6210">
        <v>100</v>
      </c>
      <c r="G6210">
        <f>SUM(Tabuľka9[[#This Row],[Predpokladané spotrebované množstvo 07-12/2022]]*Tabuľka9[[#This Row],[Cena MJ S  DPH]])</f>
        <v>86</v>
      </c>
      <c r="H6210" s="1">
        <v>893307</v>
      </c>
      <c r="I6210" t="str">
        <f>_xlfn.XLOOKUP(Tabuľka9[[#This Row],[IČO]],Zlúčenie1[IČO],Zlúčenie1[zariadenie_short])</f>
        <v>SOŠ Tech LC</v>
      </c>
      <c r="J6210" t="str">
        <f>_xlfn.XLOOKUP(Tabuľka9[[#This Row],[IČO]],Zlúčenie1[IČO],Zlúčenie1[cis_obce.okres_skratka])</f>
        <v>LC</v>
      </c>
    </row>
    <row r="6211" spans="1:10" hidden="1" x14ac:dyDescent="0.25">
      <c r="A6211" t="s">
        <v>92</v>
      </c>
      <c r="B6211" t="s">
        <v>105</v>
      </c>
      <c r="C6211" t="s">
        <v>10</v>
      </c>
      <c r="D6211"/>
      <c r="E6211" s="8">
        <v>8.5</v>
      </c>
      <c r="F6211"/>
      <c r="G6211">
        <f>SUM(Tabuľka9[[#This Row],[Predpokladané spotrebované množstvo 07-12/2022]]*Tabuľka9[[#This Row],[Cena MJ S  DPH]])</f>
        <v>0</v>
      </c>
      <c r="H6211" s="1">
        <v>893307</v>
      </c>
      <c r="I6211" t="str">
        <f>_xlfn.XLOOKUP(Tabuľka9[[#This Row],[IČO]],Zlúčenie1[IČO],Zlúčenie1[zariadenie_short])</f>
        <v>SOŠ Tech LC</v>
      </c>
      <c r="J6211" t="str">
        <f>_xlfn.XLOOKUP(Tabuľka9[[#This Row],[IČO]],Zlúčenie1[IČO],Zlúčenie1[cis_obce.okres_skratka])</f>
        <v>LC</v>
      </c>
    </row>
    <row r="6212" spans="1:10" hidden="1" x14ac:dyDescent="0.25">
      <c r="A6212" t="s">
        <v>92</v>
      </c>
      <c r="B6212" t="s">
        <v>106</v>
      </c>
      <c r="C6212" t="s">
        <v>10</v>
      </c>
      <c r="D6212"/>
      <c r="E6212" s="8">
        <v>8</v>
      </c>
      <c r="F6212"/>
      <c r="G6212">
        <f>SUM(Tabuľka9[[#This Row],[Predpokladané spotrebované množstvo 07-12/2022]]*Tabuľka9[[#This Row],[Cena MJ S  DPH]])</f>
        <v>0</v>
      </c>
      <c r="H6212" s="1">
        <v>893307</v>
      </c>
      <c r="I6212" t="str">
        <f>_xlfn.XLOOKUP(Tabuľka9[[#This Row],[IČO]],Zlúčenie1[IČO],Zlúčenie1[zariadenie_short])</f>
        <v>SOŠ Tech LC</v>
      </c>
      <c r="J6212" t="str">
        <f>_xlfn.XLOOKUP(Tabuľka9[[#This Row],[IČO]],Zlúčenie1[IČO],Zlúčenie1[cis_obce.okres_skratka])</f>
        <v>LC</v>
      </c>
    </row>
    <row r="6213" spans="1:10" hidden="1" x14ac:dyDescent="0.25">
      <c r="A6213" t="s">
        <v>92</v>
      </c>
      <c r="B6213" t="s">
        <v>107</v>
      </c>
      <c r="C6213" t="s">
        <v>10</v>
      </c>
      <c r="D6213"/>
      <c r="E6213" s="8">
        <v>1.1399999999999999</v>
      </c>
      <c r="F6213">
        <v>10</v>
      </c>
      <c r="G6213">
        <f>SUM(Tabuľka9[[#This Row],[Predpokladané spotrebované množstvo 07-12/2022]]*Tabuľka9[[#This Row],[Cena MJ S  DPH]])</f>
        <v>11.399999999999999</v>
      </c>
      <c r="H6213" s="1">
        <v>893307</v>
      </c>
      <c r="I6213" t="str">
        <f>_xlfn.XLOOKUP(Tabuľka9[[#This Row],[IČO]],Zlúčenie1[IČO],Zlúčenie1[zariadenie_short])</f>
        <v>SOŠ Tech LC</v>
      </c>
      <c r="J6213" t="str">
        <f>_xlfn.XLOOKUP(Tabuľka9[[#This Row],[IČO]],Zlúčenie1[IČO],Zlúčenie1[cis_obce.okres_skratka])</f>
        <v>LC</v>
      </c>
    </row>
    <row r="6214" spans="1:10" hidden="1" x14ac:dyDescent="0.25">
      <c r="A6214" t="s">
        <v>92</v>
      </c>
      <c r="B6214" t="s">
        <v>108</v>
      </c>
      <c r="C6214" t="s">
        <v>10</v>
      </c>
      <c r="D6214"/>
      <c r="E6214" s="8">
        <v>8.8000000000000007</v>
      </c>
      <c r="F6214">
        <v>50</v>
      </c>
      <c r="G6214">
        <f>SUM(Tabuľka9[[#This Row],[Predpokladané spotrebované množstvo 07-12/2022]]*Tabuľka9[[#This Row],[Cena MJ S  DPH]])</f>
        <v>440.00000000000006</v>
      </c>
      <c r="H6214" s="1">
        <v>893307</v>
      </c>
      <c r="I6214" t="str">
        <f>_xlfn.XLOOKUP(Tabuľka9[[#This Row],[IČO]],Zlúčenie1[IČO],Zlúčenie1[zariadenie_short])</f>
        <v>SOŠ Tech LC</v>
      </c>
      <c r="J6214" t="str">
        <f>_xlfn.XLOOKUP(Tabuľka9[[#This Row],[IČO]],Zlúčenie1[IČO],Zlúčenie1[cis_obce.okres_skratka])</f>
        <v>LC</v>
      </c>
    </row>
    <row r="6215" spans="1:10" hidden="1" x14ac:dyDescent="0.25">
      <c r="A6215" t="s">
        <v>92</v>
      </c>
      <c r="B6215" t="s">
        <v>109</v>
      </c>
      <c r="C6215" t="s">
        <v>45</v>
      </c>
      <c r="D6215"/>
      <c r="E6215" s="8">
        <v>9</v>
      </c>
      <c r="F6215">
        <v>50</v>
      </c>
      <c r="G6215">
        <f>SUM(Tabuľka9[[#This Row],[Predpokladané spotrebované množstvo 07-12/2022]]*Tabuľka9[[#This Row],[Cena MJ S  DPH]])</f>
        <v>450</v>
      </c>
      <c r="H6215" s="1">
        <v>893307</v>
      </c>
      <c r="I6215" t="str">
        <f>_xlfn.XLOOKUP(Tabuľka9[[#This Row],[IČO]],Zlúčenie1[IČO],Zlúčenie1[zariadenie_short])</f>
        <v>SOŠ Tech LC</v>
      </c>
      <c r="J6215" t="str">
        <f>_xlfn.XLOOKUP(Tabuľka9[[#This Row],[IČO]],Zlúčenie1[IČO],Zlúčenie1[cis_obce.okres_skratka])</f>
        <v>LC</v>
      </c>
    </row>
    <row r="6216" spans="1:10" hidden="1" x14ac:dyDescent="0.25">
      <c r="A6216" t="s">
        <v>92</v>
      </c>
      <c r="B6216" t="s">
        <v>110</v>
      </c>
      <c r="C6216" t="s">
        <v>10</v>
      </c>
      <c r="D6216"/>
      <c r="E6216" s="8"/>
      <c r="F6216">
        <v>50</v>
      </c>
      <c r="G6216">
        <f>SUM(Tabuľka9[[#This Row],[Predpokladané spotrebované množstvo 07-12/2022]]*Tabuľka9[[#This Row],[Cena MJ S  DPH]])</f>
        <v>0</v>
      </c>
      <c r="H6216" s="1">
        <v>893307</v>
      </c>
      <c r="I6216" t="str">
        <f>_xlfn.XLOOKUP(Tabuľka9[[#This Row],[IČO]],Zlúčenie1[IČO],Zlúčenie1[zariadenie_short])</f>
        <v>SOŠ Tech LC</v>
      </c>
      <c r="J6216" t="str">
        <f>_xlfn.XLOOKUP(Tabuľka9[[#This Row],[IČO]],Zlúčenie1[IČO],Zlúčenie1[cis_obce.okres_skratka])</f>
        <v>LC</v>
      </c>
    </row>
    <row r="6217" spans="1:10" hidden="1" x14ac:dyDescent="0.25">
      <c r="A6217" t="s">
        <v>92</v>
      </c>
      <c r="B6217" t="s">
        <v>111</v>
      </c>
      <c r="C6217" t="s">
        <v>10</v>
      </c>
      <c r="D6217"/>
      <c r="E6217" s="8">
        <v>7.59</v>
      </c>
      <c r="F6217">
        <v>60</v>
      </c>
      <c r="G6217">
        <f>SUM(Tabuľka9[[#This Row],[Predpokladané spotrebované množstvo 07-12/2022]]*Tabuľka9[[#This Row],[Cena MJ S  DPH]])</f>
        <v>455.4</v>
      </c>
      <c r="H6217" s="1">
        <v>893307</v>
      </c>
      <c r="I6217" t="str">
        <f>_xlfn.XLOOKUP(Tabuľka9[[#This Row],[IČO]],Zlúčenie1[IČO],Zlúčenie1[zariadenie_short])</f>
        <v>SOŠ Tech LC</v>
      </c>
      <c r="J6217" t="str">
        <f>_xlfn.XLOOKUP(Tabuľka9[[#This Row],[IČO]],Zlúčenie1[IČO],Zlúčenie1[cis_obce.okres_skratka])</f>
        <v>LC</v>
      </c>
    </row>
    <row r="6218" spans="1:10" hidden="1" x14ac:dyDescent="0.25">
      <c r="A6218" t="s">
        <v>92</v>
      </c>
      <c r="B6218" t="s">
        <v>112</v>
      </c>
      <c r="C6218" t="s">
        <v>10</v>
      </c>
      <c r="D6218"/>
      <c r="E6218" s="8">
        <v>3.6</v>
      </c>
      <c r="F6218">
        <v>50</v>
      </c>
      <c r="G6218">
        <f>SUM(Tabuľka9[[#This Row],[Predpokladané spotrebované množstvo 07-12/2022]]*Tabuľka9[[#This Row],[Cena MJ S  DPH]])</f>
        <v>180</v>
      </c>
      <c r="H6218" s="1">
        <v>893307</v>
      </c>
      <c r="I6218" t="str">
        <f>_xlfn.XLOOKUP(Tabuľka9[[#This Row],[IČO]],Zlúčenie1[IČO],Zlúčenie1[zariadenie_short])</f>
        <v>SOŠ Tech LC</v>
      </c>
      <c r="J6218" t="str">
        <f>_xlfn.XLOOKUP(Tabuľka9[[#This Row],[IČO]],Zlúčenie1[IČO],Zlúčenie1[cis_obce.okres_skratka])</f>
        <v>LC</v>
      </c>
    </row>
    <row r="6219" spans="1:10" hidden="1" x14ac:dyDescent="0.25">
      <c r="A6219" t="s">
        <v>92</v>
      </c>
      <c r="B6219" t="s">
        <v>113</v>
      </c>
      <c r="C6219" t="s">
        <v>10</v>
      </c>
      <c r="D6219"/>
      <c r="E6219" s="8">
        <v>10</v>
      </c>
      <c r="F6219">
        <v>60</v>
      </c>
      <c r="G6219">
        <f>SUM(Tabuľka9[[#This Row],[Predpokladané spotrebované množstvo 07-12/2022]]*Tabuľka9[[#This Row],[Cena MJ S  DPH]])</f>
        <v>600</v>
      </c>
      <c r="H6219" s="1">
        <v>893307</v>
      </c>
      <c r="I6219" t="str">
        <f>_xlfn.XLOOKUP(Tabuľka9[[#This Row],[IČO]],Zlúčenie1[IČO],Zlúčenie1[zariadenie_short])</f>
        <v>SOŠ Tech LC</v>
      </c>
      <c r="J6219" t="str">
        <f>_xlfn.XLOOKUP(Tabuľka9[[#This Row],[IČO]],Zlúčenie1[IČO],Zlúčenie1[cis_obce.okres_skratka])</f>
        <v>LC</v>
      </c>
    </row>
    <row r="6220" spans="1:10" hidden="1" x14ac:dyDescent="0.25">
      <c r="A6220" t="s">
        <v>81</v>
      </c>
      <c r="B6220" t="s">
        <v>114</v>
      </c>
      <c r="C6220" t="s">
        <v>10</v>
      </c>
      <c r="D6220"/>
      <c r="E6220" s="8">
        <v>1.2</v>
      </c>
      <c r="F6220"/>
      <c r="G6220">
        <f>SUM(Tabuľka9[[#This Row],[Predpokladané spotrebované množstvo 07-12/2022]]*Tabuľka9[[#This Row],[Cena MJ S  DPH]])</f>
        <v>0</v>
      </c>
      <c r="H6220" s="1">
        <v>893307</v>
      </c>
      <c r="I6220" t="str">
        <f>_xlfn.XLOOKUP(Tabuľka9[[#This Row],[IČO]],Zlúčenie1[IČO],Zlúčenie1[zariadenie_short])</f>
        <v>SOŠ Tech LC</v>
      </c>
      <c r="J6220" t="str">
        <f>_xlfn.XLOOKUP(Tabuľka9[[#This Row],[IČO]],Zlúčenie1[IČO],Zlúčenie1[cis_obce.okres_skratka])</f>
        <v>LC</v>
      </c>
    </row>
    <row r="6221" spans="1:10" hidden="1" x14ac:dyDescent="0.25">
      <c r="A6221" t="s">
        <v>81</v>
      </c>
      <c r="B6221" t="s">
        <v>115</v>
      </c>
      <c r="C6221" t="s">
        <v>10</v>
      </c>
      <c r="D6221"/>
      <c r="E6221" s="8">
        <v>8</v>
      </c>
      <c r="F6221">
        <v>100</v>
      </c>
      <c r="G6221">
        <f>SUM(Tabuľka9[[#This Row],[Predpokladané spotrebované množstvo 07-12/2022]]*Tabuľka9[[#This Row],[Cena MJ S  DPH]])</f>
        <v>800</v>
      </c>
      <c r="H6221" s="1">
        <v>893307</v>
      </c>
      <c r="I6221" t="str">
        <f>_xlfn.XLOOKUP(Tabuľka9[[#This Row],[IČO]],Zlúčenie1[IČO],Zlúčenie1[zariadenie_short])</f>
        <v>SOŠ Tech LC</v>
      </c>
      <c r="J6221" t="str">
        <f>_xlfn.XLOOKUP(Tabuľka9[[#This Row],[IČO]],Zlúčenie1[IČO],Zlúčenie1[cis_obce.okres_skratka])</f>
        <v>LC</v>
      </c>
    </row>
    <row r="6222" spans="1:10" hidden="1" x14ac:dyDescent="0.25">
      <c r="A6222" t="s">
        <v>81</v>
      </c>
      <c r="B6222" t="s">
        <v>116</v>
      </c>
      <c r="C6222" t="s">
        <v>10</v>
      </c>
      <c r="D6222"/>
      <c r="E6222" s="8">
        <v>6.5</v>
      </c>
      <c r="F6222"/>
      <c r="G6222">
        <f>SUM(Tabuľka9[[#This Row],[Predpokladané spotrebované množstvo 07-12/2022]]*Tabuľka9[[#This Row],[Cena MJ S  DPH]])</f>
        <v>0</v>
      </c>
      <c r="H6222" s="1">
        <v>893307</v>
      </c>
      <c r="I6222" t="str">
        <f>_xlfn.XLOOKUP(Tabuľka9[[#This Row],[IČO]],Zlúčenie1[IČO],Zlúčenie1[zariadenie_short])</f>
        <v>SOŠ Tech LC</v>
      </c>
      <c r="J6222" t="str">
        <f>_xlfn.XLOOKUP(Tabuľka9[[#This Row],[IČO]],Zlúčenie1[IČO],Zlúčenie1[cis_obce.okres_skratka])</f>
        <v>LC</v>
      </c>
    </row>
    <row r="6223" spans="1:10" hidden="1" x14ac:dyDescent="0.25">
      <c r="A6223" t="s">
        <v>81</v>
      </c>
      <c r="B6223" t="s">
        <v>117</v>
      </c>
      <c r="C6223" t="s">
        <v>10</v>
      </c>
      <c r="D6223"/>
      <c r="E6223" s="8">
        <v>4.8</v>
      </c>
      <c r="F6223">
        <v>50</v>
      </c>
      <c r="G6223">
        <f>SUM(Tabuľka9[[#This Row],[Predpokladané spotrebované množstvo 07-12/2022]]*Tabuľka9[[#This Row],[Cena MJ S  DPH]])</f>
        <v>240</v>
      </c>
      <c r="H6223" s="1">
        <v>893307</v>
      </c>
      <c r="I6223" t="str">
        <f>_xlfn.XLOOKUP(Tabuľka9[[#This Row],[IČO]],Zlúčenie1[IČO],Zlúčenie1[zariadenie_short])</f>
        <v>SOŠ Tech LC</v>
      </c>
      <c r="J6223" t="str">
        <f>_xlfn.XLOOKUP(Tabuľka9[[#This Row],[IČO]],Zlúčenie1[IČO],Zlúčenie1[cis_obce.okres_skratka])</f>
        <v>LC</v>
      </c>
    </row>
    <row r="6224" spans="1:10" hidden="1" x14ac:dyDescent="0.25">
      <c r="A6224" t="s">
        <v>81</v>
      </c>
      <c r="B6224" t="s">
        <v>118</v>
      </c>
      <c r="C6224" t="s">
        <v>10</v>
      </c>
      <c r="D6224"/>
      <c r="E6224" s="8">
        <v>8.5</v>
      </c>
      <c r="F6224">
        <v>300</v>
      </c>
      <c r="G6224">
        <f>SUM(Tabuľka9[[#This Row],[Predpokladané spotrebované množstvo 07-12/2022]]*Tabuľka9[[#This Row],[Cena MJ S  DPH]])</f>
        <v>2550</v>
      </c>
      <c r="H6224" s="1">
        <v>893307</v>
      </c>
      <c r="I6224" t="str">
        <f>_xlfn.XLOOKUP(Tabuľka9[[#This Row],[IČO]],Zlúčenie1[IČO],Zlúčenie1[zariadenie_short])</f>
        <v>SOŠ Tech LC</v>
      </c>
      <c r="J6224" t="str">
        <f>_xlfn.XLOOKUP(Tabuľka9[[#This Row],[IČO]],Zlúčenie1[IČO],Zlúčenie1[cis_obce.okres_skratka])</f>
        <v>LC</v>
      </c>
    </row>
    <row r="6225" spans="1:10" hidden="1" x14ac:dyDescent="0.25">
      <c r="A6225" t="s">
        <v>81</v>
      </c>
      <c r="B6225" t="s">
        <v>119</v>
      </c>
      <c r="C6225" t="s">
        <v>10</v>
      </c>
      <c r="D6225"/>
      <c r="E6225" s="8">
        <v>8.5</v>
      </c>
      <c r="F6225"/>
      <c r="G6225">
        <f>SUM(Tabuľka9[[#This Row],[Predpokladané spotrebované množstvo 07-12/2022]]*Tabuľka9[[#This Row],[Cena MJ S  DPH]])</f>
        <v>0</v>
      </c>
      <c r="H6225" s="1">
        <v>893307</v>
      </c>
      <c r="I6225" t="str">
        <f>_xlfn.XLOOKUP(Tabuľka9[[#This Row],[IČO]],Zlúčenie1[IČO],Zlúčenie1[zariadenie_short])</f>
        <v>SOŠ Tech LC</v>
      </c>
      <c r="J6225" t="str">
        <f>_xlfn.XLOOKUP(Tabuľka9[[#This Row],[IČO]],Zlúčenie1[IČO],Zlúčenie1[cis_obce.okres_skratka])</f>
        <v>LC</v>
      </c>
    </row>
    <row r="6226" spans="1:10" hidden="1" x14ac:dyDescent="0.25">
      <c r="A6226" t="s">
        <v>81</v>
      </c>
      <c r="B6226" t="s">
        <v>120</v>
      </c>
      <c r="C6226" t="s">
        <v>10</v>
      </c>
      <c r="D6226"/>
      <c r="E6226" s="8">
        <v>8.5</v>
      </c>
      <c r="F6226">
        <v>150</v>
      </c>
      <c r="G6226">
        <f>SUM(Tabuľka9[[#This Row],[Predpokladané spotrebované množstvo 07-12/2022]]*Tabuľka9[[#This Row],[Cena MJ S  DPH]])</f>
        <v>1275</v>
      </c>
      <c r="H6226" s="1">
        <v>893307</v>
      </c>
      <c r="I6226" t="str">
        <f>_xlfn.XLOOKUP(Tabuľka9[[#This Row],[IČO]],Zlúčenie1[IČO],Zlúčenie1[zariadenie_short])</f>
        <v>SOŠ Tech LC</v>
      </c>
      <c r="J6226" t="str">
        <f>_xlfn.XLOOKUP(Tabuľka9[[#This Row],[IČO]],Zlúčenie1[IČO],Zlúčenie1[cis_obce.okres_skratka])</f>
        <v>LC</v>
      </c>
    </row>
    <row r="6227" spans="1:10" hidden="1" x14ac:dyDescent="0.25">
      <c r="A6227" t="s">
        <v>81</v>
      </c>
      <c r="B6227" t="s">
        <v>121</v>
      </c>
      <c r="C6227" t="s">
        <v>10</v>
      </c>
      <c r="D6227"/>
      <c r="E6227" s="8">
        <v>9</v>
      </c>
      <c r="F6227"/>
      <c r="G6227">
        <f>SUM(Tabuľka9[[#This Row],[Predpokladané spotrebované množstvo 07-12/2022]]*Tabuľka9[[#This Row],[Cena MJ S  DPH]])</f>
        <v>0</v>
      </c>
      <c r="H6227" s="1">
        <v>893307</v>
      </c>
      <c r="I6227" t="str">
        <f>_xlfn.XLOOKUP(Tabuľka9[[#This Row],[IČO]],Zlúčenie1[IČO],Zlúčenie1[zariadenie_short])</f>
        <v>SOŠ Tech LC</v>
      </c>
      <c r="J6227" t="str">
        <f>_xlfn.XLOOKUP(Tabuľka9[[#This Row],[IČO]],Zlúčenie1[IČO],Zlúčenie1[cis_obce.okres_skratka])</f>
        <v>LC</v>
      </c>
    </row>
    <row r="6228" spans="1:10" hidden="1" x14ac:dyDescent="0.25">
      <c r="A6228" t="s">
        <v>122</v>
      </c>
      <c r="B6228" t="s">
        <v>123</v>
      </c>
      <c r="C6228" t="s">
        <v>10</v>
      </c>
      <c r="D6228"/>
      <c r="E6228" s="8"/>
      <c r="F6228"/>
      <c r="G6228">
        <f>SUM(Tabuľka9[[#This Row],[Predpokladané spotrebované množstvo 07-12/2022]]*Tabuľka9[[#This Row],[Cena MJ S  DPH]])</f>
        <v>0</v>
      </c>
      <c r="H6228" s="1">
        <v>893307</v>
      </c>
      <c r="I6228" t="str">
        <f>_xlfn.XLOOKUP(Tabuľka9[[#This Row],[IČO]],Zlúčenie1[IČO],Zlúčenie1[zariadenie_short])</f>
        <v>SOŠ Tech LC</v>
      </c>
      <c r="J6228" t="str">
        <f>_xlfn.XLOOKUP(Tabuľka9[[#This Row],[IČO]],Zlúčenie1[IČO],Zlúčenie1[cis_obce.okres_skratka])</f>
        <v>LC</v>
      </c>
    </row>
    <row r="6229" spans="1:10" hidden="1" x14ac:dyDescent="0.25">
      <c r="A6229" t="s">
        <v>122</v>
      </c>
      <c r="B6229" t="s">
        <v>124</v>
      </c>
      <c r="C6229" t="s">
        <v>10</v>
      </c>
      <c r="D6229"/>
      <c r="E6229" s="8">
        <v>4.2</v>
      </c>
      <c r="F6229">
        <v>20</v>
      </c>
      <c r="G6229">
        <f>SUM(Tabuľka9[[#This Row],[Predpokladané spotrebované množstvo 07-12/2022]]*Tabuľka9[[#This Row],[Cena MJ S  DPH]])</f>
        <v>84</v>
      </c>
      <c r="H6229" s="1">
        <v>893307</v>
      </c>
      <c r="I6229" t="str">
        <f>_xlfn.XLOOKUP(Tabuľka9[[#This Row],[IČO]],Zlúčenie1[IČO],Zlúčenie1[zariadenie_short])</f>
        <v>SOŠ Tech LC</v>
      </c>
      <c r="J6229" t="str">
        <f>_xlfn.XLOOKUP(Tabuľka9[[#This Row],[IČO]],Zlúčenie1[IČO],Zlúčenie1[cis_obce.okres_skratka])</f>
        <v>LC</v>
      </c>
    </row>
    <row r="6230" spans="1:10" hidden="1" x14ac:dyDescent="0.25">
      <c r="A6230" t="s">
        <v>122</v>
      </c>
      <c r="B6230" t="s">
        <v>125</v>
      </c>
      <c r="C6230" t="s">
        <v>10</v>
      </c>
      <c r="D6230"/>
      <c r="E6230" s="8">
        <v>5.99</v>
      </c>
      <c r="F6230">
        <v>10</v>
      </c>
      <c r="G6230">
        <f>SUM(Tabuľka9[[#This Row],[Predpokladané spotrebované množstvo 07-12/2022]]*Tabuľka9[[#This Row],[Cena MJ S  DPH]])</f>
        <v>59.900000000000006</v>
      </c>
      <c r="H6230" s="1">
        <v>893307</v>
      </c>
      <c r="I6230" t="str">
        <f>_xlfn.XLOOKUP(Tabuľka9[[#This Row],[IČO]],Zlúčenie1[IČO],Zlúčenie1[zariadenie_short])</f>
        <v>SOŠ Tech LC</v>
      </c>
      <c r="J6230" t="str">
        <f>_xlfn.XLOOKUP(Tabuľka9[[#This Row],[IČO]],Zlúčenie1[IČO],Zlúčenie1[cis_obce.okres_skratka])</f>
        <v>LC</v>
      </c>
    </row>
    <row r="6231" spans="1:10" hidden="1" x14ac:dyDescent="0.25">
      <c r="A6231" t="s">
        <v>122</v>
      </c>
      <c r="B6231" t="s">
        <v>127</v>
      </c>
      <c r="C6231" t="s">
        <v>10</v>
      </c>
      <c r="D6231"/>
      <c r="E6231" s="8"/>
      <c r="F6231"/>
      <c r="G6231">
        <f>SUM(Tabuľka9[[#This Row],[Predpokladané spotrebované množstvo 07-12/2022]]*Tabuľka9[[#This Row],[Cena MJ S  DPH]])</f>
        <v>0</v>
      </c>
      <c r="H6231" s="1">
        <v>893307</v>
      </c>
      <c r="I6231" t="str">
        <f>_xlfn.XLOOKUP(Tabuľka9[[#This Row],[IČO]],Zlúčenie1[IČO],Zlúčenie1[zariadenie_short])</f>
        <v>SOŠ Tech LC</v>
      </c>
      <c r="J6231" t="str">
        <f>_xlfn.XLOOKUP(Tabuľka9[[#This Row],[IČO]],Zlúčenie1[IČO],Zlúčenie1[cis_obce.okres_skratka])</f>
        <v>LC</v>
      </c>
    </row>
    <row r="6232" spans="1:10" hidden="1" x14ac:dyDescent="0.25">
      <c r="A6232" t="s">
        <v>122</v>
      </c>
      <c r="B6232" t="s">
        <v>128</v>
      </c>
      <c r="C6232" t="s">
        <v>10</v>
      </c>
      <c r="D6232"/>
      <c r="E6232" s="8"/>
      <c r="F6232"/>
      <c r="G6232">
        <f>SUM(Tabuľka9[[#This Row],[Predpokladané spotrebované množstvo 07-12/2022]]*Tabuľka9[[#This Row],[Cena MJ S  DPH]])</f>
        <v>0</v>
      </c>
      <c r="H6232" s="1">
        <v>893307</v>
      </c>
      <c r="I6232" t="str">
        <f>_xlfn.XLOOKUP(Tabuľka9[[#This Row],[IČO]],Zlúčenie1[IČO],Zlúčenie1[zariadenie_short])</f>
        <v>SOŠ Tech LC</v>
      </c>
      <c r="J6232" t="str">
        <f>_xlfn.XLOOKUP(Tabuľka9[[#This Row],[IČO]],Zlúčenie1[IČO],Zlúčenie1[cis_obce.okres_skratka])</f>
        <v>LC</v>
      </c>
    </row>
    <row r="6233" spans="1:10" hidden="1" x14ac:dyDescent="0.25">
      <c r="A6233" t="s">
        <v>122</v>
      </c>
      <c r="B6233" t="s">
        <v>129</v>
      </c>
      <c r="C6233" t="s">
        <v>10</v>
      </c>
      <c r="D6233"/>
      <c r="E6233" s="8">
        <v>4.79</v>
      </c>
      <c r="F6233">
        <v>30</v>
      </c>
      <c r="G6233">
        <f>SUM(Tabuľka9[[#This Row],[Predpokladané spotrebované množstvo 07-12/2022]]*Tabuľka9[[#This Row],[Cena MJ S  DPH]])</f>
        <v>143.69999999999999</v>
      </c>
      <c r="H6233" s="1">
        <v>893307</v>
      </c>
      <c r="I6233" t="str">
        <f>_xlfn.XLOOKUP(Tabuľka9[[#This Row],[IČO]],Zlúčenie1[IČO],Zlúčenie1[zariadenie_short])</f>
        <v>SOŠ Tech LC</v>
      </c>
      <c r="J6233" t="str">
        <f>_xlfn.XLOOKUP(Tabuľka9[[#This Row],[IČO]],Zlúčenie1[IČO],Zlúčenie1[cis_obce.okres_skratka])</f>
        <v>LC</v>
      </c>
    </row>
    <row r="6234" spans="1:10" hidden="1" x14ac:dyDescent="0.25">
      <c r="A6234" t="s">
        <v>122</v>
      </c>
      <c r="B6234" t="s">
        <v>130</v>
      </c>
      <c r="C6234" t="s">
        <v>10</v>
      </c>
      <c r="D6234"/>
      <c r="E6234" s="8"/>
      <c r="F6234"/>
      <c r="G6234">
        <f>SUM(Tabuľka9[[#This Row],[Predpokladané spotrebované množstvo 07-12/2022]]*Tabuľka9[[#This Row],[Cena MJ S  DPH]])</f>
        <v>0</v>
      </c>
      <c r="H6234" s="1">
        <v>893307</v>
      </c>
      <c r="I6234" t="str">
        <f>_xlfn.XLOOKUP(Tabuľka9[[#This Row],[IČO]],Zlúčenie1[IČO],Zlúčenie1[zariadenie_short])</f>
        <v>SOŠ Tech LC</v>
      </c>
      <c r="J6234" t="str">
        <f>_xlfn.XLOOKUP(Tabuľka9[[#This Row],[IČO]],Zlúčenie1[IČO],Zlúčenie1[cis_obce.okres_skratka])</f>
        <v>LC</v>
      </c>
    </row>
    <row r="6235" spans="1:10" hidden="1" x14ac:dyDescent="0.25">
      <c r="A6235" t="s">
        <v>122</v>
      </c>
      <c r="B6235" t="s">
        <v>131</v>
      </c>
      <c r="C6235" t="s">
        <v>10</v>
      </c>
      <c r="D6235"/>
      <c r="E6235" s="8">
        <v>6</v>
      </c>
      <c r="F6235">
        <v>5</v>
      </c>
      <c r="G6235">
        <f>SUM(Tabuľka9[[#This Row],[Predpokladané spotrebované množstvo 07-12/2022]]*Tabuľka9[[#This Row],[Cena MJ S  DPH]])</f>
        <v>30</v>
      </c>
      <c r="H6235" s="1">
        <v>893307</v>
      </c>
      <c r="I6235" t="str">
        <f>_xlfn.XLOOKUP(Tabuľka9[[#This Row],[IČO]],Zlúčenie1[IČO],Zlúčenie1[zariadenie_short])</f>
        <v>SOŠ Tech LC</v>
      </c>
      <c r="J6235" t="str">
        <f>_xlfn.XLOOKUP(Tabuľka9[[#This Row],[IČO]],Zlúčenie1[IČO],Zlúčenie1[cis_obce.okres_skratka])</f>
        <v>LC</v>
      </c>
    </row>
    <row r="6236" spans="1:10" hidden="1" x14ac:dyDescent="0.25">
      <c r="A6236" t="s">
        <v>122</v>
      </c>
      <c r="B6236" t="s">
        <v>132</v>
      </c>
      <c r="C6236" t="s">
        <v>10</v>
      </c>
      <c r="D6236"/>
      <c r="E6236" s="8"/>
      <c r="F6236"/>
      <c r="G6236">
        <f>SUM(Tabuľka9[[#This Row],[Predpokladané spotrebované množstvo 07-12/2022]]*Tabuľka9[[#This Row],[Cena MJ S  DPH]])</f>
        <v>0</v>
      </c>
      <c r="H6236" s="1">
        <v>893307</v>
      </c>
      <c r="I6236" t="str">
        <f>_xlfn.XLOOKUP(Tabuľka9[[#This Row],[IČO]],Zlúčenie1[IČO],Zlúčenie1[zariadenie_short])</f>
        <v>SOŠ Tech LC</v>
      </c>
      <c r="J6236" t="str">
        <f>_xlfn.XLOOKUP(Tabuľka9[[#This Row],[IČO]],Zlúčenie1[IČO],Zlúčenie1[cis_obce.okres_skratka])</f>
        <v>LC</v>
      </c>
    </row>
    <row r="6237" spans="1:10" hidden="1" x14ac:dyDescent="0.25">
      <c r="A6237" t="s">
        <v>122</v>
      </c>
      <c r="B6237" t="s">
        <v>134</v>
      </c>
      <c r="C6237" t="s">
        <v>10</v>
      </c>
      <c r="D6237"/>
      <c r="E6237" s="8">
        <v>3.72</v>
      </c>
      <c r="F6237">
        <v>10</v>
      </c>
      <c r="G6237">
        <f>SUM(Tabuľka9[[#This Row],[Predpokladané spotrebované množstvo 07-12/2022]]*Tabuľka9[[#This Row],[Cena MJ S  DPH]])</f>
        <v>37.200000000000003</v>
      </c>
      <c r="H6237" s="1">
        <v>893307</v>
      </c>
      <c r="I6237" t="str">
        <f>_xlfn.XLOOKUP(Tabuľka9[[#This Row],[IČO]],Zlúčenie1[IČO],Zlúčenie1[zariadenie_short])</f>
        <v>SOŠ Tech LC</v>
      </c>
      <c r="J6237" t="str">
        <f>_xlfn.XLOOKUP(Tabuľka9[[#This Row],[IČO]],Zlúčenie1[IČO],Zlúčenie1[cis_obce.okres_skratka])</f>
        <v>LC</v>
      </c>
    </row>
    <row r="6238" spans="1:10" hidden="1" x14ac:dyDescent="0.25">
      <c r="A6238" t="s">
        <v>122</v>
      </c>
      <c r="B6238" t="s">
        <v>135</v>
      </c>
      <c r="C6238" t="s">
        <v>10</v>
      </c>
      <c r="D6238"/>
      <c r="E6238" s="8">
        <v>4.9800000000000004</v>
      </c>
      <c r="F6238">
        <v>30</v>
      </c>
      <c r="G6238">
        <f>SUM(Tabuľka9[[#This Row],[Predpokladané spotrebované množstvo 07-12/2022]]*Tabuľka9[[#This Row],[Cena MJ S  DPH]])</f>
        <v>149.4</v>
      </c>
      <c r="H6238" s="1">
        <v>893307</v>
      </c>
      <c r="I6238" t="str">
        <f>_xlfn.XLOOKUP(Tabuľka9[[#This Row],[IČO]],Zlúčenie1[IČO],Zlúčenie1[zariadenie_short])</f>
        <v>SOŠ Tech LC</v>
      </c>
      <c r="J6238" t="str">
        <f>_xlfn.XLOOKUP(Tabuľka9[[#This Row],[IČO]],Zlúčenie1[IČO],Zlúčenie1[cis_obce.okres_skratka])</f>
        <v>LC</v>
      </c>
    </row>
    <row r="6239" spans="1:10" hidden="1" x14ac:dyDescent="0.25">
      <c r="A6239" t="s">
        <v>122</v>
      </c>
      <c r="B6239" t="s">
        <v>136</v>
      </c>
      <c r="C6239" t="s">
        <v>10</v>
      </c>
      <c r="D6239"/>
      <c r="E6239" s="8"/>
      <c r="F6239"/>
      <c r="G6239">
        <f>SUM(Tabuľka9[[#This Row],[Predpokladané spotrebované množstvo 07-12/2022]]*Tabuľka9[[#This Row],[Cena MJ S  DPH]])</f>
        <v>0</v>
      </c>
      <c r="H6239" s="1">
        <v>893307</v>
      </c>
      <c r="I6239" t="str">
        <f>_xlfn.XLOOKUP(Tabuľka9[[#This Row],[IČO]],Zlúčenie1[IČO],Zlúčenie1[zariadenie_short])</f>
        <v>SOŠ Tech LC</v>
      </c>
      <c r="J6239" t="str">
        <f>_xlfn.XLOOKUP(Tabuľka9[[#This Row],[IČO]],Zlúčenie1[IČO],Zlúčenie1[cis_obce.okres_skratka])</f>
        <v>LC</v>
      </c>
    </row>
    <row r="6240" spans="1:10" hidden="1" x14ac:dyDescent="0.25">
      <c r="A6240" t="s">
        <v>122</v>
      </c>
      <c r="B6240" t="s">
        <v>137</v>
      </c>
      <c r="C6240" t="s">
        <v>10</v>
      </c>
      <c r="D6240"/>
      <c r="E6240" s="8"/>
      <c r="F6240"/>
      <c r="G6240">
        <f>SUM(Tabuľka9[[#This Row],[Predpokladané spotrebované množstvo 07-12/2022]]*Tabuľka9[[#This Row],[Cena MJ S  DPH]])</f>
        <v>0</v>
      </c>
      <c r="H6240" s="1">
        <v>893307</v>
      </c>
      <c r="I6240" t="str">
        <f>_xlfn.XLOOKUP(Tabuľka9[[#This Row],[IČO]],Zlúčenie1[IČO],Zlúčenie1[zariadenie_short])</f>
        <v>SOŠ Tech LC</v>
      </c>
      <c r="J6240" t="str">
        <f>_xlfn.XLOOKUP(Tabuľka9[[#This Row],[IČO]],Zlúčenie1[IČO],Zlúčenie1[cis_obce.okres_skratka])</f>
        <v>LC</v>
      </c>
    </row>
    <row r="6241" spans="1:10" hidden="1" x14ac:dyDescent="0.25">
      <c r="A6241" t="s">
        <v>122</v>
      </c>
      <c r="B6241" t="s">
        <v>138</v>
      </c>
      <c r="C6241" t="s">
        <v>10</v>
      </c>
      <c r="D6241"/>
      <c r="E6241" s="8"/>
      <c r="F6241"/>
      <c r="G6241">
        <f>SUM(Tabuľka9[[#This Row],[Predpokladané spotrebované množstvo 07-12/2022]]*Tabuľka9[[#This Row],[Cena MJ S  DPH]])</f>
        <v>0</v>
      </c>
      <c r="H6241" s="1">
        <v>893307</v>
      </c>
      <c r="I6241" t="str">
        <f>_xlfn.XLOOKUP(Tabuľka9[[#This Row],[IČO]],Zlúčenie1[IČO],Zlúčenie1[zariadenie_short])</f>
        <v>SOŠ Tech LC</v>
      </c>
      <c r="J6241" t="str">
        <f>_xlfn.XLOOKUP(Tabuľka9[[#This Row],[IČO]],Zlúčenie1[IČO],Zlúčenie1[cis_obce.okres_skratka])</f>
        <v>LC</v>
      </c>
    </row>
    <row r="6242" spans="1:10" hidden="1" x14ac:dyDescent="0.25">
      <c r="A6242" t="s">
        <v>122</v>
      </c>
      <c r="B6242" t="s">
        <v>139</v>
      </c>
      <c r="C6242" t="s">
        <v>10</v>
      </c>
      <c r="D6242"/>
      <c r="E6242" s="8"/>
      <c r="F6242"/>
      <c r="G6242">
        <f>SUM(Tabuľka9[[#This Row],[Predpokladané spotrebované množstvo 07-12/2022]]*Tabuľka9[[#This Row],[Cena MJ S  DPH]])</f>
        <v>0</v>
      </c>
      <c r="H6242" s="1">
        <v>893307</v>
      </c>
      <c r="I6242" t="str">
        <f>_xlfn.XLOOKUP(Tabuľka9[[#This Row],[IČO]],Zlúčenie1[IČO],Zlúčenie1[zariadenie_short])</f>
        <v>SOŠ Tech LC</v>
      </c>
      <c r="J6242" t="str">
        <f>_xlfn.XLOOKUP(Tabuľka9[[#This Row],[IČO]],Zlúčenie1[IČO],Zlúčenie1[cis_obce.okres_skratka])</f>
        <v>LC</v>
      </c>
    </row>
    <row r="6243" spans="1:10" hidden="1" x14ac:dyDescent="0.25">
      <c r="A6243" t="s">
        <v>122</v>
      </c>
      <c r="B6243" t="s">
        <v>140</v>
      </c>
      <c r="C6243" t="s">
        <v>10</v>
      </c>
      <c r="D6243"/>
      <c r="E6243" s="8"/>
      <c r="F6243"/>
      <c r="G6243">
        <f>SUM(Tabuľka9[[#This Row],[Predpokladané spotrebované množstvo 07-12/2022]]*Tabuľka9[[#This Row],[Cena MJ S  DPH]])</f>
        <v>0</v>
      </c>
      <c r="H6243" s="1">
        <v>893307</v>
      </c>
      <c r="I6243" t="str">
        <f>_xlfn.XLOOKUP(Tabuľka9[[#This Row],[IČO]],Zlúčenie1[IČO],Zlúčenie1[zariadenie_short])</f>
        <v>SOŠ Tech LC</v>
      </c>
      <c r="J6243" t="str">
        <f>_xlfn.XLOOKUP(Tabuľka9[[#This Row],[IČO]],Zlúčenie1[IČO],Zlúčenie1[cis_obce.okres_skratka])</f>
        <v>LC</v>
      </c>
    </row>
    <row r="6244" spans="1:10" hidden="1" x14ac:dyDescent="0.25">
      <c r="A6244" t="s">
        <v>122</v>
      </c>
      <c r="B6244" t="s">
        <v>141</v>
      </c>
      <c r="C6244" t="s">
        <v>10</v>
      </c>
      <c r="D6244"/>
      <c r="E6244" s="8"/>
      <c r="F6244"/>
      <c r="G6244">
        <f>SUM(Tabuľka9[[#This Row],[Predpokladané spotrebované množstvo 07-12/2022]]*Tabuľka9[[#This Row],[Cena MJ S  DPH]])</f>
        <v>0</v>
      </c>
      <c r="H6244" s="1">
        <v>893307</v>
      </c>
      <c r="I6244" t="str">
        <f>_xlfn.XLOOKUP(Tabuľka9[[#This Row],[IČO]],Zlúčenie1[IČO],Zlúčenie1[zariadenie_short])</f>
        <v>SOŠ Tech LC</v>
      </c>
      <c r="J6244" t="str">
        <f>_xlfn.XLOOKUP(Tabuľka9[[#This Row],[IČO]],Zlúčenie1[IČO],Zlúčenie1[cis_obce.okres_skratka])</f>
        <v>LC</v>
      </c>
    </row>
    <row r="6245" spans="1:10" hidden="1" x14ac:dyDescent="0.25">
      <c r="A6245" t="s">
        <v>122</v>
      </c>
      <c r="B6245" t="s">
        <v>142</v>
      </c>
      <c r="C6245" t="s">
        <v>10</v>
      </c>
      <c r="D6245"/>
      <c r="E6245" s="8"/>
      <c r="F6245"/>
      <c r="G6245">
        <f>SUM(Tabuľka9[[#This Row],[Predpokladané spotrebované množstvo 07-12/2022]]*Tabuľka9[[#This Row],[Cena MJ S  DPH]])</f>
        <v>0</v>
      </c>
      <c r="H6245" s="1">
        <v>893307</v>
      </c>
      <c r="I6245" t="str">
        <f>_xlfn.XLOOKUP(Tabuľka9[[#This Row],[IČO]],Zlúčenie1[IČO],Zlúčenie1[zariadenie_short])</f>
        <v>SOŠ Tech LC</v>
      </c>
      <c r="J6245" t="str">
        <f>_xlfn.XLOOKUP(Tabuľka9[[#This Row],[IČO]],Zlúčenie1[IČO],Zlúčenie1[cis_obce.okres_skratka])</f>
        <v>LC</v>
      </c>
    </row>
    <row r="6246" spans="1:10" hidden="1" x14ac:dyDescent="0.25">
      <c r="A6246" t="s">
        <v>122</v>
      </c>
      <c r="B6246" t="s">
        <v>143</v>
      </c>
      <c r="C6246" t="s">
        <v>10</v>
      </c>
      <c r="D6246"/>
      <c r="E6246" s="8"/>
      <c r="F6246"/>
      <c r="G6246">
        <f>SUM(Tabuľka9[[#This Row],[Predpokladané spotrebované množstvo 07-12/2022]]*Tabuľka9[[#This Row],[Cena MJ S  DPH]])</f>
        <v>0</v>
      </c>
      <c r="H6246" s="1">
        <v>893307</v>
      </c>
      <c r="I6246" t="str">
        <f>_xlfn.XLOOKUP(Tabuľka9[[#This Row],[IČO]],Zlúčenie1[IČO],Zlúčenie1[zariadenie_short])</f>
        <v>SOŠ Tech LC</v>
      </c>
      <c r="J6246" t="str">
        <f>_xlfn.XLOOKUP(Tabuľka9[[#This Row],[IČO]],Zlúčenie1[IČO],Zlúčenie1[cis_obce.okres_skratka])</f>
        <v>LC</v>
      </c>
    </row>
    <row r="6247" spans="1:10" hidden="1" x14ac:dyDescent="0.25">
      <c r="A6247" t="s">
        <v>122</v>
      </c>
      <c r="B6247" t="s">
        <v>144</v>
      </c>
      <c r="C6247" t="s">
        <v>10</v>
      </c>
      <c r="D6247"/>
      <c r="E6247" s="8"/>
      <c r="F6247"/>
      <c r="G6247">
        <f>SUM(Tabuľka9[[#This Row],[Predpokladané spotrebované množstvo 07-12/2022]]*Tabuľka9[[#This Row],[Cena MJ S  DPH]])</f>
        <v>0</v>
      </c>
      <c r="H6247" s="1">
        <v>893307</v>
      </c>
      <c r="I6247" t="str">
        <f>_xlfn.XLOOKUP(Tabuľka9[[#This Row],[IČO]],Zlúčenie1[IČO],Zlúčenie1[zariadenie_short])</f>
        <v>SOŠ Tech LC</v>
      </c>
      <c r="J6247" t="str">
        <f>_xlfn.XLOOKUP(Tabuľka9[[#This Row],[IČO]],Zlúčenie1[IČO],Zlúčenie1[cis_obce.okres_skratka])</f>
        <v>LC</v>
      </c>
    </row>
    <row r="6248" spans="1:10" hidden="1" x14ac:dyDescent="0.25">
      <c r="A6248" t="s">
        <v>122</v>
      </c>
      <c r="B6248" t="s">
        <v>145</v>
      </c>
      <c r="C6248" t="s">
        <v>10</v>
      </c>
      <c r="D6248"/>
      <c r="E6248" s="8">
        <v>5.22</v>
      </c>
      <c r="F6248">
        <v>5</v>
      </c>
      <c r="G6248">
        <f>SUM(Tabuľka9[[#This Row],[Predpokladané spotrebované množstvo 07-12/2022]]*Tabuľka9[[#This Row],[Cena MJ S  DPH]])</f>
        <v>26.099999999999998</v>
      </c>
      <c r="H6248" s="1">
        <v>893307</v>
      </c>
      <c r="I6248" t="str">
        <f>_xlfn.XLOOKUP(Tabuľka9[[#This Row],[IČO]],Zlúčenie1[IČO],Zlúčenie1[zariadenie_short])</f>
        <v>SOŠ Tech LC</v>
      </c>
      <c r="J6248" t="str">
        <f>_xlfn.XLOOKUP(Tabuľka9[[#This Row],[IČO]],Zlúčenie1[IČO],Zlúčenie1[cis_obce.okres_skratka])</f>
        <v>LC</v>
      </c>
    </row>
    <row r="6249" spans="1:10" hidden="1" x14ac:dyDescent="0.25">
      <c r="A6249" t="s">
        <v>122</v>
      </c>
      <c r="B6249" t="s">
        <v>146</v>
      </c>
      <c r="C6249" t="s">
        <v>10</v>
      </c>
      <c r="D6249"/>
      <c r="E6249" s="8"/>
      <c r="F6249"/>
      <c r="G6249">
        <f>SUM(Tabuľka9[[#This Row],[Predpokladané spotrebované množstvo 07-12/2022]]*Tabuľka9[[#This Row],[Cena MJ S  DPH]])</f>
        <v>0</v>
      </c>
      <c r="H6249" s="1">
        <v>893307</v>
      </c>
      <c r="I6249" t="str">
        <f>_xlfn.XLOOKUP(Tabuľka9[[#This Row],[IČO]],Zlúčenie1[IČO],Zlúčenie1[zariadenie_short])</f>
        <v>SOŠ Tech LC</v>
      </c>
      <c r="J6249" t="str">
        <f>_xlfn.XLOOKUP(Tabuľka9[[#This Row],[IČO]],Zlúčenie1[IČO],Zlúčenie1[cis_obce.okres_skratka])</f>
        <v>LC</v>
      </c>
    </row>
    <row r="6250" spans="1:10" hidden="1" x14ac:dyDescent="0.25">
      <c r="A6250" t="s">
        <v>122</v>
      </c>
      <c r="B6250" t="s">
        <v>147</v>
      </c>
      <c r="C6250" t="s">
        <v>10</v>
      </c>
      <c r="D6250"/>
      <c r="E6250" s="8"/>
      <c r="F6250"/>
      <c r="G6250">
        <f>SUM(Tabuľka9[[#This Row],[Predpokladané spotrebované množstvo 07-12/2022]]*Tabuľka9[[#This Row],[Cena MJ S  DPH]])</f>
        <v>0</v>
      </c>
      <c r="H6250" s="1">
        <v>893307</v>
      </c>
      <c r="I6250" t="str">
        <f>_xlfn.XLOOKUP(Tabuľka9[[#This Row],[IČO]],Zlúčenie1[IČO],Zlúčenie1[zariadenie_short])</f>
        <v>SOŠ Tech LC</v>
      </c>
      <c r="J6250" t="str">
        <f>_xlfn.XLOOKUP(Tabuľka9[[#This Row],[IČO]],Zlúčenie1[IČO],Zlúčenie1[cis_obce.okres_skratka])</f>
        <v>LC</v>
      </c>
    </row>
    <row r="6251" spans="1:10" hidden="1" x14ac:dyDescent="0.25">
      <c r="A6251" t="s">
        <v>122</v>
      </c>
      <c r="B6251" t="s">
        <v>148</v>
      </c>
      <c r="C6251" t="s">
        <v>10</v>
      </c>
      <c r="D6251"/>
      <c r="E6251" s="8"/>
      <c r="F6251"/>
      <c r="G6251">
        <f>SUM(Tabuľka9[[#This Row],[Predpokladané spotrebované množstvo 07-12/2022]]*Tabuľka9[[#This Row],[Cena MJ S  DPH]])</f>
        <v>0</v>
      </c>
      <c r="H6251" s="1">
        <v>893307</v>
      </c>
      <c r="I6251" t="str">
        <f>_xlfn.XLOOKUP(Tabuľka9[[#This Row],[IČO]],Zlúčenie1[IČO],Zlúčenie1[zariadenie_short])</f>
        <v>SOŠ Tech LC</v>
      </c>
      <c r="J6251" t="str">
        <f>_xlfn.XLOOKUP(Tabuľka9[[#This Row],[IČO]],Zlúčenie1[IČO],Zlúčenie1[cis_obce.okres_skratka])</f>
        <v>LC</v>
      </c>
    </row>
    <row r="6252" spans="1:10" hidden="1" x14ac:dyDescent="0.25">
      <c r="A6252" t="s">
        <v>122</v>
      </c>
      <c r="B6252" t="s">
        <v>149</v>
      </c>
      <c r="C6252" t="s">
        <v>10</v>
      </c>
      <c r="D6252"/>
      <c r="E6252" s="8"/>
      <c r="F6252"/>
      <c r="G6252">
        <f>SUM(Tabuľka9[[#This Row],[Predpokladané spotrebované množstvo 07-12/2022]]*Tabuľka9[[#This Row],[Cena MJ S  DPH]])</f>
        <v>0</v>
      </c>
      <c r="H6252" s="1">
        <v>893307</v>
      </c>
      <c r="I6252" t="str">
        <f>_xlfn.XLOOKUP(Tabuľka9[[#This Row],[IČO]],Zlúčenie1[IČO],Zlúčenie1[zariadenie_short])</f>
        <v>SOŠ Tech LC</v>
      </c>
      <c r="J6252" t="str">
        <f>_xlfn.XLOOKUP(Tabuľka9[[#This Row],[IČO]],Zlúčenie1[IČO],Zlúčenie1[cis_obce.okres_skratka])</f>
        <v>LC</v>
      </c>
    </row>
    <row r="6253" spans="1:10" hidden="1" x14ac:dyDescent="0.25">
      <c r="A6253" t="s">
        <v>122</v>
      </c>
      <c r="B6253" t="s">
        <v>150</v>
      </c>
      <c r="C6253" t="s">
        <v>10</v>
      </c>
      <c r="D6253"/>
      <c r="E6253" s="8"/>
      <c r="F6253"/>
      <c r="G6253">
        <f>SUM(Tabuľka9[[#This Row],[Predpokladané spotrebované množstvo 07-12/2022]]*Tabuľka9[[#This Row],[Cena MJ S  DPH]])</f>
        <v>0</v>
      </c>
      <c r="H6253" s="1">
        <v>893307</v>
      </c>
      <c r="I6253" t="str">
        <f>_xlfn.XLOOKUP(Tabuľka9[[#This Row],[IČO]],Zlúčenie1[IČO],Zlúčenie1[zariadenie_short])</f>
        <v>SOŠ Tech LC</v>
      </c>
      <c r="J6253" t="str">
        <f>_xlfn.XLOOKUP(Tabuľka9[[#This Row],[IČO]],Zlúčenie1[IČO],Zlúčenie1[cis_obce.okres_skratka])</f>
        <v>LC</v>
      </c>
    </row>
    <row r="6254" spans="1:10" hidden="1" x14ac:dyDescent="0.25">
      <c r="A6254" t="s">
        <v>122</v>
      </c>
      <c r="B6254" t="s">
        <v>151</v>
      </c>
      <c r="C6254" t="s">
        <v>10</v>
      </c>
      <c r="D6254"/>
      <c r="E6254" s="8"/>
      <c r="F6254"/>
      <c r="G6254">
        <f>SUM(Tabuľka9[[#This Row],[Predpokladané spotrebované množstvo 07-12/2022]]*Tabuľka9[[#This Row],[Cena MJ S  DPH]])</f>
        <v>0</v>
      </c>
      <c r="H6254" s="1">
        <v>893307</v>
      </c>
      <c r="I6254" t="str">
        <f>_xlfn.XLOOKUP(Tabuľka9[[#This Row],[IČO]],Zlúčenie1[IČO],Zlúčenie1[zariadenie_short])</f>
        <v>SOŠ Tech LC</v>
      </c>
      <c r="J6254" t="str">
        <f>_xlfn.XLOOKUP(Tabuľka9[[#This Row],[IČO]],Zlúčenie1[IČO],Zlúčenie1[cis_obce.okres_skratka])</f>
        <v>LC</v>
      </c>
    </row>
    <row r="6255" spans="1:10" hidden="1" x14ac:dyDescent="0.25">
      <c r="A6255" t="s">
        <v>122</v>
      </c>
      <c r="B6255" t="s">
        <v>152</v>
      </c>
      <c r="C6255" t="s">
        <v>10</v>
      </c>
      <c r="D6255"/>
      <c r="E6255" s="8"/>
      <c r="F6255"/>
      <c r="G6255">
        <f>SUM(Tabuľka9[[#This Row],[Predpokladané spotrebované množstvo 07-12/2022]]*Tabuľka9[[#This Row],[Cena MJ S  DPH]])</f>
        <v>0</v>
      </c>
      <c r="H6255" s="1">
        <v>893307</v>
      </c>
      <c r="I6255" t="str">
        <f>_xlfn.XLOOKUP(Tabuľka9[[#This Row],[IČO]],Zlúčenie1[IČO],Zlúčenie1[zariadenie_short])</f>
        <v>SOŠ Tech LC</v>
      </c>
      <c r="J6255" t="str">
        <f>_xlfn.XLOOKUP(Tabuľka9[[#This Row],[IČO]],Zlúčenie1[IČO],Zlúčenie1[cis_obce.okres_skratka])</f>
        <v>LC</v>
      </c>
    </row>
    <row r="6256" spans="1:10" hidden="1" x14ac:dyDescent="0.25">
      <c r="A6256" t="s">
        <v>122</v>
      </c>
      <c r="B6256" t="s">
        <v>153</v>
      </c>
      <c r="C6256" t="s">
        <v>10</v>
      </c>
      <c r="D6256"/>
      <c r="E6256" s="8">
        <v>7.07</v>
      </c>
      <c r="F6256">
        <v>3</v>
      </c>
      <c r="G6256">
        <f>SUM(Tabuľka9[[#This Row],[Predpokladané spotrebované množstvo 07-12/2022]]*Tabuľka9[[#This Row],[Cena MJ S  DPH]])</f>
        <v>21.21</v>
      </c>
      <c r="H6256" s="1">
        <v>893307</v>
      </c>
      <c r="I6256" t="str">
        <f>_xlfn.XLOOKUP(Tabuľka9[[#This Row],[IČO]],Zlúčenie1[IČO],Zlúčenie1[zariadenie_short])</f>
        <v>SOŠ Tech LC</v>
      </c>
      <c r="J6256" t="str">
        <f>_xlfn.XLOOKUP(Tabuľka9[[#This Row],[IČO]],Zlúčenie1[IČO],Zlúčenie1[cis_obce.okres_skratka])</f>
        <v>LC</v>
      </c>
    </row>
    <row r="6257" spans="1:10" hidden="1" x14ac:dyDescent="0.25">
      <c r="A6257" t="s">
        <v>122</v>
      </c>
      <c r="B6257" t="s">
        <v>154</v>
      </c>
      <c r="C6257" t="s">
        <v>10</v>
      </c>
      <c r="D6257"/>
      <c r="E6257" s="8">
        <v>3.84</v>
      </c>
      <c r="F6257">
        <v>30</v>
      </c>
      <c r="G6257">
        <f>SUM(Tabuľka9[[#This Row],[Predpokladané spotrebované množstvo 07-12/2022]]*Tabuľka9[[#This Row],[Cena MJ S  DPH]])</f>
        <v>115.19999999999999</v>
      </c>
      <c r="H6257" s="1">
        <v>893307</v>
      </c>
      <c r="I6257" t="str">
        <f>_xlfn.XLOOKUP(Tabuľka9[[#This Row],[IČO]],Zlúčenie1[IČO],Zlúčenie1[zariadenie_short])</f>
        <v>SOŠ Tech LC</v>
      </c>
      <c r="J6257" t="str">
        <f>_xlfn.XLOOKUP(Tabuľka9[[#This Row],[IČO]],Zlúčenie1[IČO],Zlúčenie1[cis_obce.okres_skratka])</f>
        <v>LC</v>
      </c>
    </row>
    <row r="6258" spans="1:10" hidden="1" x14ac:dyDescent="0.25">
      <c r="A6258" t="s">
        <v>122</v>
      </c>
      <c r="B6258" t="s">
        <v>155</v>
      </c>
      <c r="C6258" t="s">
        <v>10</v>
      </c>
      <c r="D6258"/>
      <c r="E6258" s="8">
        <v>4.9800000000000004</v>
      </c>
      <c r="F6258">
        <v>10</v>
      </c>
      <c r="G6258">
        <f>SUM(Tabuľka9[[#This Row],[Predpokladané spotrebované množstvo 07-12/2022]]*Tabuľka9[[#This Row],[Cena MJ S  DPH]])</f>
        <v>49.800000000000004</v>
      </c>
      <c r="H6258" s="1">
        <v>893307</v>
      </c>
      <c r="I6258" t="str">
        <f>_xlfn.XLOOKUP(Tabuľka9[[#This Row],[IČO]],Zlúčenie1[IČO],Zlúčenie1[zariadenie_short])</f>
        <v>SOŠ Tech LC</v>
      </c>
      <c r="J6258" t="str">
        <f>_xlfn.XLOOKUP(Tabuľka9[[#This Row],[IČO]],Zlúčenie1[IČO],Zlúčenie1[cis_obce.okres_skratka])</f>
        <v>LC</v>
      </c>
    </row>
    <row r="6259" spans="1:10" hidden="1" x14ac:dyDescent="0.25">
      <c r="A6259" t="s">
        <v>122</v>
      </c>
      <c r="B6259" t="s">
        <v>156</v>
      </c>
      <c r="C6259" t="s">
        <v>10</v>
      </c>
      <c r="D6259"/>
      <c r="E6259" s="8">
        <v>10.42</v>
      </c>
      <c r="F6259">
        <v>2</v>
      </c>
      <c r="G6259">
        <f>SUM(Tabuľka9[[#This Row],[Predpokladané spotrebované množstvo 07-12/2022]]*Tabuľka9[[#This Row],[Cena MJ S  DPH]])</f>
        <v>20.84</v>
      </c>
      <c r="H6259" s="1">
        <v>893307</v>
      </c>
      <c r="I6259" t="str">
        <f>_xlfn.XLOOKUP(Tabuľka9[[#This Row],[IČO]],Zlúčenie1[IČO],Zlúčenie1[zariadenie_short])</f>
        <v>SOŠ Tech LC</v>
      </c>
      <c r="J6259" t="str">
        <f>_xlfn.XLOOKUP(Tabuľka9[[#This Row],[IČO]],Zlúčenie1[IČO],Zlúčenie1[cis_obce.okres_skratka])</f>
        <v>LC</v>
      </c>
    </row>
    <row r="6260" spans="1:10" hidden="1" x14ac:dyDescent="0.25">
      <c r="A6260" t="s">
        <v>122</v>
      </c>
      <c r="B6260" t="s">
        <v>157</v>
      </c>
      <c r="C6260" t="s">
        <v>10</v>
      </c>
      <c r="D6260"/>
      <c r="E6260" s="8"/>
      <c r="F6260"/>
      <c r="G6260">
        <f>SUM(Tabuľka9[[#This Row],[Predpokladané spotrebované množstvo 07-12/2022]]*Tabuľka9[[#This Row],[Cena MJ S  DPH]])</f>
        <v>0</v>
      </c>
      <c r="H6260" s="1">
        <v>893307</v>
      </c>
      <c r="I6260" t="str">
        <f>_xlfn.XLOOKUP(Tabuľka9[[#This Row],[IČO]],Zlúčenie1[IČO],Zlúčenie1[zariadenie_short])</f>
        <v>SOŠ Tech LC</v>
      </c>
      <c r="J6260" t="str">
        <f>_xlfn.XLOOKUP(Tabuľka9[[#This Row],[IČO]],Zlúčenie1[IČO],Zlúčenie1[cis_obce.okres_skratka])</f>
        <v>LC</v>
      </c>
    </row>
    <row r="6261" spans="1:10" hidden="1" x14ac:dyDescent="0.25">
      <c r="A6261" t="s">
        <v>122</v>
      </c>
      <c r="B6261" t="s">
        <v>158</v>
      </c>
      <c r="C6261" t="s">
        <v>10</v>
      </c>
      <c r="D6261"/>
      <c r="E6261" s="8"/>
      <c r="F6261"/>
      <c r="G6261">
        <f>SUM(Tabuľka9[[#This Row],[Predpokladané spotrebované množstvo 07-12/2022]]*Tabuľka9[[#This Row],[Cena MJ S  DPH]])</f>
        <v>0</v>
      </c>
      <c r="H6261" s="1">
        <v>893307</v>
      </c>
      <c r="I6261" t="str">
        <f>_xlfn.XLOOKUP(Tabuľka9[[#This Row],[IČO]],Zlúčenie1[IČO],Zlúčenie1[zariadenie_short])</f>
        <v>SOŠ Tech LC</v>
      </c>
      <c r="J6261" t="str">
        <f>_xlfn.XLOOKUP(Tabuľka9[[#This Row],[IČO]],Zlúčenie1[IČO],Zlúčenie1[cis_obce.okres_skratka])</f>
        <v>LC</v>
      </c>
    </row>
    <row r="6262" spans="1:10" hidden="1" x14ac:dyDescent="0.25">
      <c r="A6262" t="s">
        <v>122</v>
      </c>
      <c r="B6262" t="s">
        <v>159</v>
      </c>
      <c r="C6262" t="s">
        <v>10</v>
      </c>
      <c r="D6262"/>
      <c r="E6262" s="8"/>
      <c r="F6262"/>
      <c r="G6262">
        <f>SUM(Tabuľka9[[#This Row],[Predpokladané spotrebované množstvo 07-12/2022]]*Tabuľka9[[#This Row],[Cena MJ S  DPH]])</f>
        <v>0</v>
      </c>
      <c r="H6262" s="1">
        <v>893307</v>
      </c>
      <c r="I6262" t="str">
        <f>_xlfn.XLOOKUP(Tabuľka9[[#This Row],[IČO]],Zlúčenie1[IČO],Zlúčenie1[zariadenie_short])</f>
        <v>SOŠ Tech LC</v>
      </c>
      <c r="J6262" t="str">
        <f>_xlfn.XLOOKUP(Tabuľka9[[#This Row],[IČO]],Zlúčenie1[IČO],Zlúčenie1[cis_obce.okres_skratka])</f>
        <v>LC</v>
      </c>
    </row>
    <row r="6263" spans="1:10" hidden="1" x14ac:dyDescent="0.25">
      <c r="A6263" t="s">
        <v>122</v>
      </c>
      <c r="B6263" t="s">
        <v>160</v>
      </c>
      <c r="C6263" t="s">
        <v>10</v>
      </c>
      <c r="D6263"/>
      <c r="E6263" s="8"/>
      <c r="F6263"/>
      <c r="G6263">
        <f>SUM(Tabuľka9[[#This Row],[Predpokladané spotrebované množstvo 07-12/2022]]*Tabuľka9[[#This Row],[Cena MJ S  DPH]])</f>
        <v>0</v>
      </c>
      <c r="H6263" s="1">
        <v>893307</v>
      </c>
      <c r="I6263" t="str">
        <f>_xlfn.XLOOKUP(Tabuľka9[[#This Row],[IČO]],Zlúčenie1[IČO],Zlúčenie1[zariadenie_short])</f>
        <v>SOŠ Tech LC</v>
      </c>
      <c r="J6263" t="str">
        <f>_xlfn.XLOOKUP(Tabuľka9[[#This Row],[IČO]],Zlúčenie1[IČO],Zlúčenie1[cis_obce.okres_skratka])</f>
        <v>LC</v>
      </c>
    </row>
    <row r="6264" spans="1:10" hidden="1" x14ac:dyDescent="0.25">
      <c r="A6264" t="s">
        <v>122</v>
      </c>
      <c r="B6264" t="s">
        <v>161</v>
      </c>
      <c r="C6264" t="s">
        <v>10</v>
      </c>
      <c r="D6264"/>
      <c r="E6264" s="8"/>
      <c r="F6264"/>
      <c r="G6264">
        <f>SUM(Tabuľka9[[#This Row],[Predpokladané spotrebované množstvo 07-12/2022]]*Tabuľka9[[#This Row],[Cena MJ S  DPH]])</f>
        <v>0</v>
      </c>
      <c r="H6264" s="1">
        <v>893307</v>
      </c>
      <c r="I6264" t="str">
        <f>_xlfn.XLOOKUP(Tabuľka9[[#This Row],[IČO]],Zlúčenie1[IČO],Zlúčenie1[zariadenie_short])</f>
        <v>SOŠ Tech LC</v>
      </c>
      <c r="J6264" t="str">
        <f>_xlfn.XLOOKUP(Tabuľka9[[#This Row],[IČO]],Zlúčenie1[IČO],Zlúčenie1[cis_obce.okres_skratka])</f>
        <v>LC</v>
      </c>
    </row>
    <row r="6265" spans="1:10" hidden="1" x14ac:dyDescent="0.25">
      <c r="A6265" t="s">
        <v>122</v>
      </c>
      <c r="B6265" t="s">
        <v>162</v>
      </c>
      <c r="C6265" t="s">
        <v>10</v>
      </c>
      <c r="D6265"/>
      <c r="E6265" s="8"/>
      <c r="F6265"/>
      <c r="G6265">
        <f>SUM(Tabuľka9[[#This Row],[Predpokladané spotrebované množstvo 07-12/2022]]*Tabuľka9[[#This Row],[Cena MJ S  DPH]])</f>
        <v>0</v>
      </c>
      <c r="H6265" s="1">
        <v>893307</v>
      </c>
      <c r="I6265" t="str">
        <f>_xlfn.XLOOKUP(Tabuľka9[[#This Row],[IČO]],Zlúčenie1[IČO],Zlúčenie1[zariadenie_short])</f>
        <v>SOŠ Tech LC</v>
      </c>
      <c r="J6265" t="str">
        <f>_xlfn.XLOOKUP(Tabuľka9[[#This Row],[IČO]],Zlúčenie1[IČO],Zlúčenie1[cis_obce.okres_skratka])</f>
        <v>LC</v>
      </c>
    </row>
    <row r="6266" spans="1:10" hidden="1" x14ac:dyDescent="0.25">
      <c r="A6266" t="s">
        <v>122</v>
      </c>
      <c r="B6266" t="s">
        <v>163</v>
      </c>
      <c r="C6266" t="s">
        <v>10</v>
      </c>
      <c r="D6266"/>
      <c r="E6266" s="8">
        <v>3.84</v>
      </c>
      <c r="F6266">
        <v>5</v>
      </c>
      <c r="G6266">
        <f>SUM(Tabuľka9[[#This Row],[Predpokladané spotrebované množstvo 07-12/2022]]*Tabuľka9[[#This Row],[Cena MJ S  DPH]])</f>
        <v>19.2</v>
      </c>
      <c r="H6266" s="1">
        <v>893307</v>
      </c>
      <c r="I6266" t="str">
        <f>_xlfn.XLOOKUP(Tabuľka9[[#This Row],[IČO]],Zlúčenie1[IČO],Zlúčenie1[zariadenie_short])</f>
        <v>SOŠ Tech LC</v>
      </c>
      <c r="J6266" t="str">
        <f>_xlfn.XLOOKUP(Tabuľka9[[#This Row],[IČO]],Zlúčenie1[IČO],Zlúčenie1[cis_obce.okres_skratka])</f>
        <v>LC</v>
      </c>
    </row>
    <row r="6267" spans="1:10" hidden="1" x14ac:dyDescent="0.25">
      <c r="A6267" t="s">
        <v>122</v>
      </c>
      <c r="B6267" t="s">
        <v>164</v>
      </c>
      <c r="C6267" t="s">
        <v>10</v>
      </c>
      <c r="D6267"/>
      <c r="E6267" s="8">
        <v>5.4</v>
      </c>
      <c r="F6267">
        <v>2</v>
      </c>
      <c r="G6267">
        <f>SUM(Tabuľka9[[#This Row],[Predpokladané spotrebované množstvo 07-12/2022]]*Tabuľka9[[#This Row],[Cena MJ S  DPH]])</f>
        <v>10.8</v>
      </c>
      <c r="H6267" s="1">
        <v>893307</v>
      </c>
      <c r="I6267" t="str">
        <f>_xlfn.XLOOKUP(Tabuľka9[[#This Row],[IČO]],Zlúčenie1[IČO],Zlúčenie1[zariadenie_short])</f>
        <v>SOŠ Tech LC</v>
      </c>
      <c r="J6267" t="str">
        <f>_xlfn.XLOOKUP(Tabuľka9[[#This Row],[IČO]],Zlúčenie1[IČO],Zlúčenie1[cis_obce.okres_skratka])</f>
        <v>LC</v>
      </c>
    </row>
    <row r="6268" spans="1:10" hidden="1" x14ac:dyDescent="0.25">
      <c r="A6268" t="s">
        <v>122</v>
      </c>
      <c r="B6268" t="s">
        <v>165</v>
      </c>
      <c r="C6268" t="s">
        <v>10</v>
      </c>
      <c r="D6268"/>
      <c r="E6268" s="8"/>
      <c r="F6268"/>
      <c r="G6268">
        <f>SUM(Tabuľka9[[#This Row],[Predpokladané spotrebované množstvo 07-12/2022]]*Tabuľka9[[#This Row],[Cena MJ S  DPH]])</f>
        <v>0</v>
      </c>
      <c r="H6268" s="1">
        <v>893307</v>
      </c>
      <c r="I6268" t="str">
        <f>_xlfn.XLOOKUP(Tabuľka9[[#This Row],[IČO]],Zlúčenie1[IČO],Zlúčenie1[zariadenie_short])</f>
        <v>SOŠ Tech LC</v>
      </c>
      <c r="J6268" t="str">
        <f>_xlfn.XLOOKUP(Tabuľka9[[#This Row],[IČO]],Zlúčenie1[IČO],Zlúčenie1[cis_obce.okres_skratka])</f>
        <v>LC</v>
      </c>
    </row>
    <row r="6269" spans="1:10" hidden="1" x14ac:dyDescent="0.25">
      <c r="A6269" t="s">
        <v>122</v>
      </c>
      <c r="B6269" t="s">
        <v>166</v>
      </c>
      <c r="C6269" t="s">
        <v>10</v>
      </c>
      <c r="D6269"/>
      <c r="E6269" s="8">
        <v>4</v>
      </c>
      <c r="F6269"/>
      <c r="G6269">
        <f>SUM(Tabuľka9[[#This Row],[Predpokladané spotrebované množstvo 07-12/2022]]*Tabuľka9[[#This Row],[Cena MJ S  DPH]])</f>
        <v>0</v>
      </c>
      <c r="H6269" s="1">
        <v>893307</v>
      </c>
      <c r="I6269" t="str">
        <f>_xlfn.XLOOKUP(Tabuľka9[[#This Row],[IČO]],Zlúčenie1[IČO],Zlúčenie1[zariadenie_short])</f>
        <v>SOŠ Tech LC</v>
      </c>
      <c r="J6269" t="str">
        <f>_xlfn.XLOOKUP(Tabuľka9[[#This Row],[IČO]],Zlúčenie1[IČO],Zlúčenie1[cis_obce.okres_skratka])</f>
        <v>LC</v>
      </c>
    </row>
    <row r="6270" spans="1:10" hidden="1" x14ac:dyDescent="0.25">
      <c r="A6270" t="s">
        <v>122</v>
      </c>
      <c r="B6270" t="s">
        <v>167</v>
      </c>
      <c r="C6270" t="s">
        <v>10</v>
      </c>
      <c r="D6270"/>
      <c r="E6270" s="8">
        <v>4.79</v>
      </c>
      <c r="F6270">
        <v>50</v>
      </c>
      <c r="G6270">
        <f>SUM(Tabuľka9[[#This Row],[Predpokladané spotrebované množstvo 07-12/2022]]*Tabuľka9[[#This Row],[Cena MJ S  DPH]])</f>
        <v>239.5</v>
      </c>
      <c r="H6270" s="1">
        <v>893307</v>
      </c>
      <c r="I6270" t="str">
        <f>_xlfn.XLOOKUP(Tabuľka9[[#This Row],[IČO]],Zlúčenie1[IČO],Zlúčenie1[zariadenie_short])</f>
        <v>SOŠ Tech LC</v>
      </c>
      <c r="J6270" t="str">
        <f>_xlfn.XLOOKUP(Tabuľka9[[#This Row],[IČO]],Zlúčenie1[IČO],Zlúčenie1[cis_obce.okres_skratka])</f>
        <v>LC</v>
      </c>
    </row>
    <row r="6271" spans="1:10" hidden="1" x14ac:dyDescent="0.25">
      <c r="A6271" t="s">
        <v>122</v>
      </c>
      <c r="B6271" t="s">
        <v>168</v>
      </c>
      <c r="C6271" t="s">
        <v>10</v>
      </c>
      <c r="D6271"/>
      <c r="E6271" s="8"/>
      <c r="F6271"/>
      <c r="G6271">
        <f>SUM(Tabuľka9[[#This Row],[Predpokladané spotrebované množstvo 07-12/2022]]*Tabuľka9[[#This Row],[Cena MJ S  DPH]])</f>
        <v>0</v>
      </c>
      <c r="H6271" s="1">
        <v>893307</v>
      </c>
      <c r="I6271" t="str">
        <f>_xlfn.XLOOKUP(Tabuľka9[[#This Row],[IČO]],Zlúčenie1[IČO],Zlúčenie1[zariadenie_short])</f>
        <v>SOŠ Tech LC</v>
      </c>
      <c r="J6271" t="str">
        <f>_xlfn.XLOOKUP(Tabuľka9[[#This Row],[IČO]],Zlúčenie1[IČO],Zlúčenie1[cis_obce.okres_skratka])</f>
        <v>LC</v>
      </c>
    </row>
    <row r="6272" spans="1:10" hidden="1" x14ac:dyDescent="0.25">
      <c r="A6272" t="s">
        <v>122</v>
      </c>
      <c r="B6272" t="s">
        <v>169</v>
      </c>
      <c r="C6272" t="s">
        <v>10</v>
      </c>
      <c r="D6272"/>
      <c r="E6272" s="8">
        <v>4.99</v>
      </c>
      <c r="F6272">
        <v>5</v>
      </c>
      <c r="G6272">
        <f>SUM(Tabuľka9[[#This Row],[Predpokladané spotrebované množstvo 07-12/2022]]*Tabuľka9[[#This Row],[Cena MJ S  DPH]])</f>
        <v>24.950000000000003</v>
      </c>
      <c r="H6272" s="1">
        <v>893307</v>
      </c>
      <c r="I6272" t="str">
        <f>_xlfn.XLOOKUP(Tabuľka9[[#This Row],[IČO]],Zlúčenie1[IČO],Zlúčenie1[zariadenie_short])</f>
        <v>SOŠ Tech LC</v>
      </c>
      <c r="J6272" t="str">
        <f>_xlfn.XLOOKUP(Tabuľka9[[#This Row],[IČO]],Zlúčenie1[IČO],Zlúčenie1[cis_obce.okres_skratka])</f>
        <v>LC</v>
      </c>
    </row>
    <row r="6273" spans="1:10" hidden="1" x14ac:dyDescent="0.25">
      <c r="A6273" t="s">
        <v>122</v>
      </c>
      <c r="B6273" t="s">
        <v>170</v>
      </c>
      <c r="C6273" t="s">
        <v>10</v>
      </c>
      <c r="D6273"/>
      <c r="E6273" s="8"/>
      <c r="F6273"/>
      <c r="G6273">
        <f>SUM(Tabuľka9[[#This Row],[Predpokladané spotrebované množstvo 07-12/2022]]*Tabuľka9[[#This Row],[Cena MJ S  DPH]])</f>
        <v>0</v>
      </c>
      <c r="H6273" s="1">
        <v>893307</v>
      </c>
      <c r="I6273" t="str">
        <f>_xlfn.XLOOKUP(Tabuľka9[[#This Row],[IČO]],Zlúčenie1[IČO],Zlúčenie1[zariadenie_short])</f>
        <v>SOŠ Tech LC</v>
      </c>
      <c r="J6273" t="str">
        <f>_xlfn.XLOOKUP(Tabuľka9[[#This Row],[IČO]],Zlúčenie1[IČO],Zlúčenie1[cis_obce.okres_skratka])</f>
        <v>LC</v>
      </c>
    </row>
    <row r="6274" spans="1:10" hidden="1" x14ac:dyDescent="0.25">
      <c r="A6274" t="s">
        <v>122</v>
      </c>
      <c r="B6274" t="s">
        <v>171</v>
      </c>
      <c r="C6274" t="s">
        <v>10</v>
      </c>
      <c r="D6274"/>
      <c r="E6274" s="8"/>
      <c r="F6274"/>
      <c r="G6274">
        <f>SUM(Tabuľka9[[#This Row],[Predpokladané spotrebované množstvo 07-12/2022]]*Tabuľka9[[#This Row],[Cena MJ S  DPH]])</f>
        <v>0</v>
      </c>
      <c r="H6274" s="1">
        <v>893307</v>
      </c>
      <c r="I6274" t="str">
        <f>_xlfn.XLOOKUP(Tabuľka9[[#This Row],[IČO]],Zlúčenie1[IČO],Zlúčenie1[zariadenie_short])</f>
        <v>SOŠ Tech LC</v>
      </c>
      <c r="J6274" t="str">
        <f>_xlfn.XLOOKUP(Tabuľka9[[#This Row],[IČO]],Zlúčenie1[IČO],Zlúčenie1[cis_obce.okres_skratka])</f>
        <v>LC</v>
      </c>
    </row>
    <row r="6275" spans="1:10" hidden="1" x14ac:dyDescent="0.25">
      <c r="A6275" t="s">
        <v>122</v>
      </c>
      <c r="B6275" t="s">
        <v>172</v>
      </c>
      <c r="C6275" t="s">
        <v>10</v>
      </c>
      <c r="D6275"/>
      <c r="E6275" s="8"/>
      <c r="F6275">
        <v>5</v>
      </c>
      <c r="G6275">
        <f>SUM(Tabuľka9[[#This Row],[Predpokladané spotrebované množstvo 07-12/2022]]*Tabuľka9[[#This Row],[Cena MJ S  DPH]])</f>
        <v>0</v>
      </c>
      <c r="H6275" s="1">
        <v>893307</v>
      </c>
      <c r="I6275" t="str">
        <f>_xlfn.XLOOKUP(Tabuľka9[[#This Row],[IČO]],Zlúčenie1[IČO],Zlúčenie1[zariadenie_short])</f>
        <v>SOŠ Tech LC</v>
      </c>
      <c r="J6275" t="str">
        <f>_xlfn.XLOOKUP(Tabuľka9[[#This Row],[IČO]],Zlúčenie1[IČO],Zlúčenie1[cis_obce.okres_skratka])</f>
        <v>LC</v>
      </c>
    </row>
    <row r="6276" spans="1:10" hidden="1" x14ac:dyDescent="0.25">
      <c r="A6276" t="s">
        <v>122</v>
      </c>
      <c r="B6276" t="s">
        <v>173</v>
      </c>
      <c r="C6276" t="s">
        <v>10</v>
      </c>
      <c r="D6276"/>
      <c r="E6276" s="8">
        <v>4.9800000000000004</v>
      </c>
      <c r="F6276"/>
      <c r="G6276">
        <f>SUM(Tabuľka9[[#This Row],[Predpokladané spotrebované množstvo 07-12/2022]]*Tabuľka9[[#This Row],[Cena MJ S  DPH]])</f>
        <v>0</v>
      </c>
      <c r="H6276" s="1">
        <v>893307</v>
      </c>
      <c r="I6276" t="str">
        <f>_xlfn.XLOOKUP(Tabuľka9[[#This Row],[IČO]],Zlúčenie1[IČO],Zlúčenie1[zariadenie_short])</f>
        <v>SOŠ Tech LC</v>
      </c>
      <c r="J6276" t="str">
        <f>_xlfn.XLOOKUP(Tabuľka9[[#This Row],[IČO]],Zlúčenie1[IČO],Zlúčenie1[cis_obce.okres_skratka])</f>
        <v>LC</v>
      </c>
    </row>
    <row r="6277" spans="1:10" hidden="1" x14ac:dyDescent="0.25">
      <c r="A6277" t="s">
        <v>122</v>
      </c>
      <c r="B6277" t="s">
        <v>174</v>
      </c>
      <c r="C6277" t="s">
        <v>10</v>
      </c>
      <c r="D6277"/>
      <c r="E6277" s="8">
        <v>7.8</v>
      </c>
      <c r="F6277"/>
      <c r="G6277">
        <f>SUM(Tabuľka9[[#This Row],[Predpokladané spotrebované množstvo 07-12/2022]]*Tabuľka9[[#This Row],[Cena MJ S  DPH]])</f>
        <v>0</v>
      </c>
      <c r="H6277" s="1">
        <v>893307</v>
      </c>
      <c r="I6277" t="str">
        <f>_xlfn.XLOOKUP(Tabuľka9[[#This Row],[IČO]],Zlúčenie1[IČO],Zlúčenie1[zariadenie_short])</f>
        <v>SOŠ Tech LC</v>
      </c>
      <c r="J6277" t="str">
        <f>_xlfn.XLOOKUP(Tabuľka9[[#This Row],[IČO]],Zlúčenie1[IČO],Zlúčenie1[cis_obce.okres_skratka])</f>
        <v>LC</v>
      </c>
    </row>
    <row r="6278" spans="1:10" hidden="1" x14ac:dyDescent="0.25">
      <c r="A6278" t="s">
        <v>122</v>
      </c>
      <c r="B6278" t="s">
        <v>175</v>
      </c>
      <c r="C6278" t="s">
        <v>10</v>
      </c>
      <c r="D6278"/>
      <c r="E6278" s="8">
        <v>7.2</v>
      </c>
      <c r="F6278">
        <v>3</v>
      </c>
      <c r="G6278">
        <f>SUM(Tabuľka9[[#This Row],[Predpokladané spotrebované množstvo 07-12/2022]]*Tabuľka9[[#This Row],[Cena MJ S  DPH]])</f>
        <v>21.6</v>
      </c>
      <c r="H6278" s="1">
        <v>893307</v>
      </c>
      <c r="I6278" t="str">
        <f>_xlfn.XLOOKUP(Tabuľka9[[#This Row],[IČO]],Zlúčenie1[IČO],Zlúčenie1[zariadenie_short])</f>
        <v>SOŠ Tech LC</v>
      </c>
      <c r="J6278" t="str">
        <f>_xlfn.XLOOKUP(Tabuľka9[[#This Row],[IČO]],Zlúčenie1[IČO],Zlúčenie1[cis_obce.okres_skratka])</f>
        <v>LC</v>
      </c>
    </row>
    <row r="6279" spans="1:10" hidden="1" x14ac:dyDescent="0.25">
      <c r="A6279" t="s">
        <v>122</v>
      </c>
      <c r="B6279" t="s">
        <v>176</v>
      </c>
      <c r="C6279" t="s">
        <v>10</v>
      </c>
      <c r="D6279"/>
      <c r="E6279" s="8"/>
      <c r="F6279"/>
      <c r="G6279">
        <f>SUM(Tabuľka9[[#This Row],[Predpokladané spotrebované množstvo 07-12/2022]]*Tabuľka9[[#This Row],[Cena MJ S  DPH]])</f>
        <v>0</v>
      </c>
      <c r="H6279" s="1">
        <v>893307</v>
      </c>
      <c r="I6279" t="str">
        <f>_xlfn.XLOOKUP(Tabuľka9[[#This Row],[IČO]],Zlúčenie1[IČO],Zlúčenie1[zariadenie_short])</f>
        <v>SOŠ Tech LC</v>
      </c>
      <c r="J6279" t="str">
        <f>_xlfn.XLOOKUP(Tabuľka9[[#This Row],[IČO]],Zlúčenie1[IČO],Zlúčenie1[cis_obce.okres_skratka])</f>
        <v>LC</v>
      </c>
    </row>
    <row r="6280" spans="1:10" hidden="1" x14ac:dyDescent="0.25">
      <c r="A6280" t="s">
        <v>122</v>
      </c>
      <c r="B6280" t="s">
        <v>177</v>
      </c>
      <c r="C6280" t="s">
        <v>10</v>
      </c>
      <c r="D6280"/>
      <c r="E6280" s="8"/>
      <c r="F6280"/>
      <c r="G6280">
        <f>SUM(Tabuľka9[[#This Row],[Predpokladané spotrebované množstvo 07-12/2022]]*Tabuľka9[[#This Row],[Cena MJ S  DPH]])</f>
        <v>0</v>
      </c>
      <c r="H6280" s="1">
        <v>893307</v>
      </c>
      <c r="I6280" t="str">
        <f>_xlfn.XLOOKUP(Tabuľka9[[#This Row],[IČO]],Zlúčenie1[IČO],Zlúčenie1[zariadenie_short])</f>
        <v>SOŠ Tech LC</v>
      </c>
      <c r="J6280" t="str">
        <f>_xlfn.XLOOKUP(Tabuľka9[[#This Row],[IČO]],Zlúčenie1[IČO],Zlúčenie1[cis_obce.okres_skratka])</f>
        <v>LC</v>
      </c>
    </row>
    <row r="6281" spans="1:10" hidden="1" x14ac:dyDescent="0.25">
      <c r="A6281" t="s">
        <v>122</v>
      </c>
      <c r="B6281" t="s">
        <v>178</v>
      </c>
      <c r="C6281" t="s">
        <v>10</v>
      </c>
      <c r="D6281"/>
      <c r="E6281" s="8">
        <v>6.5</v>
      </c>
      <c r="F6281">
        <v>5</v>
      </c>
      <c r="G6281">
        <f>SUM(Tabuľka9[[#This Row],[Predpokladané spotrebované množstvo 07-12/2022]]*Tabuľka9[[#This Row],[Cena MJ S  DPH]])</f>
        <v>32.5</v>
      </c>
      <c r="H6281" s="1">
        <v>893307</v>
      </c>
      <c r="I6281" t="str">
        <f>_xlfn.XLOOKUP(Tabuľka9[[#This Row],[IČO]],Zlúčenie1[IČO],Zlúčenie1[zariadenie_short])</f>
        <v>SOŠ Tech LC</v>
      </c>
      <c r="J6281" t="str">
        <f>_xlfn.XLOOKUP(Tabuľka9[[#This Row],[IČO]],Zlúčenie1[IČO],Zlúčenie1[cis_obce.okres_skratka])</f>
        <v>LC</v>
      </c>
    </row>
    <row r="6282" spans="1:10" hidden="1" x14ac:dyDescent="0.25">
      <c r="A6282" t="s">
        <v>122</v>
      </c>
      <c r="B6282" t="s">
        <v>179</v>
      </c>
      <c r="C6282" t="s">
        <v>10</v>
      </c>
      <c r="D6282"/>
      <c r="E6282" s="8">
        <v>5.4</v>
      </c>
      <c r="F6282">
        <v>15</v>
      </c>
      <c r="G6282">
        <f>SUM(Tabuľka9[[#This Row],[Predpokladané spotrebované množstvo 07-12/2022]]*Tabuľka9[[#This Row],[Cena MJ S  DPH]])</f>
        <v>81</v>
      </c>
      <c r="H6282" s="1">
        <v>893307</v>
      </c>
      <c r="I6282" t="str">
        <f>_xlfn.XLOOKUP(Tabuľka9[[#This Row],[IČO]],Zlúčenie1[IČO],Zlúčenie1[zariadenie_short])</f>
        <v>SOŠ Tech LC</v>
      </c>
      <c r="J6282" t="str">
        <f>_xlfn.XLOOKUP(Tabuľka9[[#This Row],[IČO]],Zlúčenie1[IČO],Zlúčenie1[cis_obce.okres_skratka])</f>
        <v>LC</v>
      </c>
    </row>
    <row r="6283" spans="1:10" hidden="1" x14ac:dyDescent="0.25">
      <c r="A6283" t="s">
        <v>122</v>
      </c>
      <c r="B6283" t="s">
        <v>180</v>
      </c>
      <c r="C6283" t="s">
        <v>10</v>
      </c>
      <c r="D6283"/>
      <c r="E6283" s="8">
        <v>5.99</v>
      </c>
      <c r="F6283"/>
      <c r="G6283">
        <f>SUM(Tabuľka9[[#This Row],[Predpokladané spotrebované množstvo 07-12/2022]]*Tabuľka9[[#This Row],[Cena MJ S  DPH]])</f>
        <v>0</v>
      </c>
      <c r="H6283" s="1">
        <v>893307</v>
      </c>
      <c r="I6283" t="str">
        <f>_xlfn.XLOOKUP(Tabuľka9[[#This Row],[IČO]],Zlúčenie1[IČO],Zlúčenie1[zariadenie_short])</f>
        <v>SOŠ Tech LC</v>
      </c>
      <c r="J6283" t="str">
        <f>_xlfn.XLOOKUP(Tabuľka9[[#This Row],[IČO]],Zlúčenie1[IČO],Zlúčenie1[cis_obce.okres_skratka])</f>
        <v>LC</v>
      </c>
    </row>
    <row r="6284" spans="1:10" hidden="1" x14ac:dyDescent="0.25">
      <c r="A6284" t="s">
        <v>122</v>
      </c>
      <c r="B6284" t="s">
        <v>181</v>
      </c>
      <c r="C6284" t="s">
        <v>10</v>
      </c>
      <c r="D6284"/>
      <c r="E6284" s="8">
        <v>4.5599999999999996</v>
      </c>
      <c r="F6284"/>
      <c r="G6284">
        <f>SUM(Tabuľka9[[#This Row],[Predpokladané spotrebované množstvo 07-12/2022]]*Tabuľka9[[#This Row],[Cena MJ S  DPH]])</f>
        <v>0</v>
      </c>
      <c r="H6284" s="1">
        <v>893307</v>
      </c>
      <c r="I6284" t="str">
        <f>_xlfn.XLOOKUP(Tabuľka9[[#This Row],[IČO]],Zlúčenie1[IČO],Zlúčenie1[zariadenie_short])</f>
        <v>SOŠ Tech LC</v>
      </c>
      <c r="J6284" t="str">
        <f>_xlfn.XLOOKUP(Tabuľka9[[#This Row],[IČO]],Zlúčenie1[IČO],Zlúčenie1[cis_obce.okres_skratka])</f>
        <v>LC</v>
      </c>
    </row>
    <row r="6285" spans="1:10" hidden="1" x14ac:dyDescent="0.25">
      <c r="A6285" t="s">
        <v>122</v>
      </c>
      <c r="B6285" t="s">
        <v>182</v>
      </c>
      <c r="C6285" t="s">
        <v>10</v>
      </c>
      <c r="D6285"/>
      <c r="E6285" s="8"/>
      <c r="F6285"/>
      <c r="G6285">
        <f>SUM(Tabuľka9[[#This Row],[Predpokladané spotrebované množstvo 07-12/2022]]*Tabuľka9[[#This Row],[Cena MJ S  DPH]])</f>
        <v>0</v>
      </c>
      <c r="H6285" s="1">
        <v>893307</v>
      </c>
      <c r="I6285" t="str">
        <f>_xlfn.XLOOKUP(Tabuľka9[[#This Row],[IČO]],Zlúčenie1[IČO],Zlúčenie1[zariadenie_short])</f>
        <v>SOŠ Tech LC</v>
      </c>
      <c r="J6285" t="str">
        <f>_xlfn.XLOOKUP(Tabuľka9[[#This Row],[IČO]],Zlúčenie1[IČO],Zlúčenie1[cis_obce.okres_skratka])</f>
        <v>LC</v>
      </c>
    </row>
    <row r="6286" spans="1:10" hidden="1" x14ac:dyDescent="0.25">
      <c r="A6286" t="s">
        <v>122</v>
      </c>
      <c r="B6286" t="s">
        <v>183</v>
      </c>
      <c r="C6286" t="s">
        <v>10</v>
      </c>
      <c r="D6286"/>
      <c r="E6286" s="8"/>
      <c r="F6286"/>
      <c r="G6286">
        <f>SUM(Tabuľka9[[#This Row],[Predpokladané spotrebované množstvo 07-12/2022]]*Tabuľka9[[#This Row],[Cena MJ S  DPH]])</f>
        <v>0</v>
      </c>
      <c r="H6286" s="1">
        <v>893307</v>
      </c>
      <c r="I6286" t="str">
        <f>_xlfn.XLOOKUP(Tabuľka9[[#This Row],[IČO]],Zlúčenie1[IČO],Zlúčenie1[zariadenie_short])</f>
        <v>SOŠ Tech LC</v>
      </c>
      <c r="J6286" t="str">
        <f>_xlfn.XLOOKUP(Tabuľka9[[#This Row],[IČO]],Zlúčenie1[IČO],Zlúčenie1[cis_obce.okres_skratka])</f>
        <v>LC</v>
      </c>
    </row>
    <row r="6287" spans="1:10" hidden="1" x14ac:dyDescent="0.25">
      <c r="A6287" t="s">
        <v>122</v>
      </c>
      <c r="B6287" t="s">
        <v>184</v>
      </c>
      <c r="C6287" t="s">
        <v>10</v>
      </c>
      <c r="D6287"/>
      <c r="E6287" s="8">
        <v>5.52</v>
      </c>
      <c r="F6287">
        <v>5</v>
      </c>
      <c r="G6287">
        <f>SUM(Tabuľka9[[#This Row],[Predpokladané spotrebované množstvo 07-12/2022]]*Tabuľka9[[#This Row],[Cena MJ S  DPH]])</f>
        <v>27.599999999999998</v>
      </c>
      <c r="H6287" s="1">
        <v>893307</v>
      </c>
      <c r="I6287" t="str">
        <f>_xlfn.XLOOKUP(Tabuľka9[[#This Row],[IČO]],Zlúčenie1[IČO],Zlúčenie1[zariadenie_short])</f>
        <v>SOŠ Tech LC</v>
      </c>
      <c r="J6287" t="str">
        <f>_xlfn.XLOOKUP(Tabuľka9[[#This Row],[IČO]],Zlúčenie1[IČO],Zlúčenie1[cis_obce.okres_skratka])</f>
        <v>LC</v>
      </c>
    </row>
    <row r="6288" spans="1:10" hidden="1" x14ac:dyDescent="0.25">
      <c r="A6288" t="s">
        <v>122</v>
      </c>
      <c r="B6288" t="s">
        <v>185</v>
      </c>
      <c r="C6288" t="s">
        <v>10</v>
      </c>
      <c r="D6288"/>
      <c r="E6288" s="8">
        <v>6.42</v>
      </c>
      <c r="F6288">
        <v>3</v>
      </c>
      <c r="G6288">
        <f>SUM(Tabuľka9[[#This Row],[Predpokladané spotrebované množstvo 07-12/2022]]*Tabuľka9[[#This Row],[Cena MJ S  DPH]])</f>
        <v>19.259999999999998</v>
      </c>
      <c r="H6288" s="1">
        <v>893307</v>
      </c>
      <c r="I6288" t="str">
        <f>_xlfn.XLOOKUP(Tabuľka9[[#This Row],[IČO]],Zlúčenie1[IČO],Zlúčenie1[zariadenie_short])</f>
        <v>SOŠ Tech LC</v>
      </c>
      <c r="J6288" t="str">
        <f>_xlfn.XLOOKUP(Tabuľka9[[#This Row],[IČO]],Zlúčenie1[IČO],Zlúčenie1[cis_obce.okres_skratka])</f>
        <v>LC</v>
      </c>
    </row>
    <row r="6289" spans="1:10" hidden="1" x14ac:dyDescent="0.25">
      <c r="A6289" t="s">
        <v>92</v>
      </c>
      <c r="B6289" t="s">
        <v>186</v>
      </c>
      <c r="C6289" t="s">
        <v>45</v>
      </c>
      <c r="D6289"/>
      <c r="E6289" s="8">
        <v>1.1399999999999999</v>
      </c>
      <c r="F6289">
        <v>20</v>
      </c>
      <c r="G6289">
        <f>SUM(Tabuľka9[[#This Row],[Predpokladané spotrebované množstvo 07-12/2022]]*Tabuľka9[[#This Row],[Cena MJ S  DPH]])</f>
        <v>22.799999999999997</v>
      </c>
      <c r="H6289" s="1">
        <v>893307</v>
      </c>
      <c r="I6289" t="str">
        <f>_xlfn.XLOOKUP(Tabuľka9[[#This Row],[IČO]],Zlúčenie1[IČO],Zlúčenie1[zariadenie_short])</f>
        <v>SOŠ Tech LC</v>
      </c>
      <c r="J6289" t="str">
        <f>_xlfn.XLOOKUP(Tabuľka9[[#This Row],[IČO]],Zlúčenie1[IČO],Zlúčenie1[cis_obce.okres_skratka])</f>
        <v>LC</v>
      </c>
    </row>
    <row r="6290" spans="1:10" hidden="1" x14ac:dyDescent="0.25">
      <c r="A6290" t="s">
        <v>92</v>
      </c>
      <c r="B6290" t="s">
        <v>187</v>
      </c>
      <c r="C6290" t="s">
        <v>10</v>
      </c>
      <c r="D6290"/>
      <c r="E6290" s="8">
        <v>1.1499999999999999</v>
      </c>
      <c r="F6290"/>
      <c r="G6290">
        <f>SUM(Tabuľka9[[#This Row],[Predpokladané spotrebované množstvo 07-12/2022]]*Tabuľka9[[#This Row],[Cena MJ S  DPH]])</f>
        <v>0</v>
      </c>
      <c r="H6290" s="1">
        <v>893307</v>
      </c>
      <c r="I6290" t="str">
        <f>_xlfn.XLOOKUP(Tabuľka9[[#This Row],[IČO]],Zlúčenie1[IČO],Zlúčenie1[zariadenie_short])</f>
        <v>SOŠ Tech LC</v>
      </c>
      <c r="J6290" t="str">
        <f>_xlfn.XLOOKUP(Tabuľka9[[#This Row],[IČO]],Zlúčenie1[IČO],Zlúčenie1[cis_obce.okres_skratka])</f>
        <v>LC</v>
      </c>
    </row>
    <row r="6291" spans="1:10" hidden="1" x14ac:dyDescent="0.25">
      <c r="A6291" t="s">
        <v>92</v>
      </c>
      <c r="B6291" t="s">
        <v>188</v>
      </c>
      <c r="C6291" t="s">
        <v>10</v>
      </c>
      <c r="D6291"/>
      <c r="E6291" s="8"/>
      <c r="F6291">
        <v>5</v>
      </c>
      <c r="G6291">
        <f>SUM(Tabuľka9[[#This Row],[Predpokladané spotrebované množstvo 07-12/2022]]*Tabuľka9[[#This Row],[Cena MJ S  DPH]])</f>
        <v>0</v>
      </c>
      <c r="H6291" s="1">
        <v>893307</v>
      </c>
      <c r="I6291" t="str">
        <f>_xlfn.XLOOKUP(Tabuľka9[[#This Row],[IČO]],Zlúčenie1[IČO],Zlúčenie1[zariadenie_short])</f>
        <v>SOŠ Tech LC</v>
      </c>
      <c r="J6291" t="str">
        <f>_xlfn.XLOOKUP(Tabuľka9[[#This Row],[IČO]],Zlúčenie1[IČO],Zlúčenie1[cis_obce.okres_skratka])</f>
        <v>LC</v>
      </c>
    </row>
    <row r="6292" spans="1:10" hidden="1" x14ac:dyDescent="0.25">
      <c r="A6292" t="s">
        <v>7</v>
      </c>
      <c r="B6292" t="s">
        <v>8</v>
      </c>
      <c r="C6292" t="s">
        <v>10</v>
      </c>
      <c r="D6292"/>
      <c r="E6292" s="8">
        <v>1.32</v>
      </c>
      <c r="F6292">
        <v>50</v>
      </c>
      <c r="G6292">
        <f>SUM(Tabuľka9[[#This Row],[Predpokladané spotrebované množstvo 07-12/2022]]*Tabuľka9[[#This Row],[Cena MJ S  DPH]])</f>
        <v>66</v>
      </c>
      <c r="H6292" s="1">
        <v>516554</v>
      </c>
      <c r="I6292" t="str">
        <f>_xlfn.XLOOKUP(Tabuľka9[[#This Row],[IČO]],Zlúčenie1[IČO],Zlúčenie1[zariadenie_short])</f>
        <v>SŠŠ BB</v>
      </c>
      <c r="J6292" t="str">
        <f>_xlfn.XLOOKUP(Tabuľka9[[#This Row],[IČO]],Zlúčenie1[IČO],Zlúčenie1[cis_obce.okres_skratka])</f>
        <v>BB</v>
      </c>
    </row>
    <row r="6293" spans="1:10" hidden="1" x14ac:dyDescent="0.25">
      <c r="A6293" t="s">
        <v>7</v>
      </c>
      <c r="B6293" t="s">
        <v>9</v>
      </c>
      <c r="C6293" t="s">
        <v>10</v>
      </c>
      <c r="D6293"/>
      <c r="E6293" s="8"/>
      <c r="F6293"/>
      <c r="G6293">
        <f>SUM(Tabuľka9[[#This Row],[Predpokladané spotrebované množstvo 07-12/2022]]*Tabuľka9[[#This Row],[Cena MJ S  DPH]])</f>
        <v>0</v>
      </c>
      <c r="H6293" s="1">
        <v>516554</v>
      </c>
      <c r="I6293" t="str">
        <f>_xlfn.XLOOKUP(Tabuľka9[[#This Row],[IČO]],Zlúčenie1[IČO],Zlúčenie1[zariadenie_short])</f>
        <v>SŠŠ BB</v>
      </c>
      <c r="J6293" t="str">
        <f>_xlfn.XLOOKUP(Tabuľka9[[#This Row],[IČO]],Zlúčenie1[IČO],Zlúčenie1[cis_obce.okres_skratka])</f>
        <v>BB</v>
      </c>
    </row>
    <row r="6294" spans="1:10" hidden="1" x14ac:dyDescent="0.25">
      <c r="A6294" t="s">
        <v>7</v>
      </c>
      <c r="B6294" t="s">
        <v>11</v>
      </c>
      <c r="C6294" t="s">
        <v>10</v>
      </c>
      <c r="D6294"/>
      <c r="E6294" s="8">
        <v>1.44</v>
      </c>
      <c r="F6294"/>
      <c r="G6294">
        <f>SUM(Tabuľka9[[#This Row],[Predpokladané spotrebované množstvo 07-12/2022]]*Tabuľka9[[#This Row],[Cena MJ S  DPH]])</f>
        <v>0</v>
      </c>
      <c r="H6294" s="1">
        <v>516554</v>
      </c>
      <c r="I6294" t="str">
        <f>_xlfn.XLOOKUP(Tabuľka9[[#This Row],[IČO]],Zlúčenie1[IČO],Zlúčenie1[zariadenie_short])</f>
        <v>SŠŠ BB</v>
      </c>
      <c r="J6294" t="str">
        <f>_xlfn.XLOOKUP(Tabuľka9[[#This Row],[IČO]],Zlúčenie1[IČO],Zlúčenie1[cis_obce.okres_skratka])</f>
        <v>BB</v>
      </c>
    </row>
    <row r="6295" spans="1:10" hidden="1" x14ac:dyDescent="0.25">
      <c r="A6295" t="s">
        <v>7</v>
      </c>
      <c r="B6295" t="s">
        <v>12</v>
      </c>
      <c r="C6295" t="s">
        <v>10</v>
      </c>
      <c r="D6295"/>
      <c r="E6295" s="8">
        <v>0.495</v>
      </c>
      <c r="F6295">
        <v>400</v>
      </c>
      <c r="G6295">
        <f>SUM(Tabuľka9[[#This Row],[Predpokladané spotrebované množstvo 07-12/2022]]*Tabuľka9[[#This Row],[Cena MJ S  DPH]])</f>
        <v>198</v>
      </c>
      <c r="H6295" s="1">
        <v>516554</v>
      </c>
      <c r="I6295" t="str">
        <f>_xlfn.XLOOKUP(Tabuľka9[[#This Row],[IČO]],Zlúčenie1[IČO],Zlúčenie1[zariadenie_short])</f>
        <v>SŠŠ BB</v>
      </c>
      <c r="J6295" t="str">
        <f>_xlfn.XLOOKUP(Tabuľka9[[#This Row],[IČO]],Zlúčenie1[IČO],Zlúčenie1[cis_obce.okres_skratka])</f>
        <v>BB</v>
      </c>
    </row>
    <row r="6296" spans="1:10" hidden="1" x14ac:dyDescent="0.25">
      <c r="A6296" t="s">
        <v>7</v>
      </c>
      <c r="B6296" t="s">
        <v>13</v>
      </c>
      <c r="C6296" t="s">
        <v>10</v>
      </c>
      <c r="D6296"/>
      <c r="E6296" s="8"/>
      <c r="F6296"/>
      <c r="G6296">
        <f>SUM(Tabuľka9[[#This Row],[Predpokladané spotrebované množstvo 07-12/2022]]*Tabuľka9[[#This Row],[Cena MJ S  DPH]])</f>
        <v>0</v>
      </c>
      <c r="H6296" s="1">
        <v>516554</v>
      </c>
      <c r="I6296" t="str">
        <f>_xlfn.XLOOKUP(Tabuľka9[[#This Row],[IČO]],Zlúčenie1[IČO],Zlúčenie1[zariadenie_short])</f>
        <v>SŠŠ BB</v>
      </c>
      <c r="J6296" t="str">
        <f>_xlfn.XLOOKUP(Tabuľka9[[#This Row],[IČO]],Zlúčenie1[IČO],Zlúčenie1[cis_obce.okres_skratka])</f>
        <v>BB</v>
      </c>
    </row>
    <row r="6297" spans="1:10" hidden="1" x14ac:dyDescent="0.25">
      <c r="A6297" t="s">
        <v>7</v>
      </c>
      <c r="B6297" t="s">
        <v>14</v>
      </c>
      <c r="C6297" t="s">
        <v>10</v>
      </c>
      <c r="D6297"/>
      <c r="E6297" s="8"/>
      <c r="F6297"/>
      <c r="G6297">
        <f>SUM(Tabuľka9[[#This Row],[Predpokladané spotrebované množstvo 07-12/2022]]*Tabuľka9[[#This Row],[Cena MJ S  DPH]])</f>
        <v>0</v>
      </c>
      <c r="H6297" s="1">
        <v>516554</v>
      </c>
      <c r="I6297" t="str">
        <f>_xlfn.XLOOKUP(Tabuľka9[[#This Row],[IČO]],Zlúčenie1[IČO],Zlúčenie1[zariadenie_short])</f>
        <v>SŠŠ BB</v>
      </c>
      <c r="J6297" t="str">
        <f>_xlfn.XLOOKUP(Tabuľka9[[#This Row],[IČO]],Zlúčenie1[IČO],Zlúčenie1[cis_obce.okres_skratka])</f>
        <v>BB</v>
      </c>
    </row>
    <row r="6298" spans="1:10" hidden="1" x14ac:dyDescent="0.25">
      <c r="A6298" t="s">
        <v>7</v>
      </c>
      <c r="B6298" t="s">
        <v>15</v>
      </c>
      <c r="C6298" t="s">
        <v>16</v>
      </c>
      <c r="D6298"/>
      <c r="E6298" s="8"/>
      <c r="F6298">
        <v>50</v>
      </c>
      <c r="G6298">
        <f>SUM(Tabuľka9[[#This Row],[Predpokladané spotrebované množstvo 07-12/2022]]*Tabuľka9[[#This Row],[Cena MJ S  DPH]])</f>
        <v>0</v>
      </c>
      <c r="H6298" s="1">
        <v>516554</v>
      </c>
      <c r="I6298" t="str">
        <f>_xlfn.XLOOKUP(Tabuľka9[[#This Row],[IČO]],Zlúčenie1[IČO],Zlúčenie1[zariadenie_short])</f>
        <v>SŠŠ BB</v>
      </c>
      <c r="J6298" t="str">
        <f>_xlfn.XLOOKUP(Tabuľka9[[#This Row],[IČO]],Zlúčenie1[IČO],Zlúčenie1[cis_obce.okres_skratka])</f>
        <v>BB</v>
      </c>
    </row>
    <row r="6299" spans="1:10" hidden="1" x14ac:dyDescent="0.25">
      <c r="A6299" t="s">
        <v>7</v>
      </c>
      <c r="B6299" t="s">
        <v>17</v>
      </c>
      <c r="C6299" t="s">
        <v>10</v>
      </c>
      <c r="D6299"/>
      <c r="E6299" s="8">
        <v>4.4000000000000004</v>
      </c>
      <c r="F6299">
        <v>20</v>
      </c>
      <c r="G6299">
        <f>SUM(Tabuľka9[[#This Row],[Predpokladané spotrebované množstvo 07-12/2022]]*Tabuľka9[[#This Row],[Cena MJ S  DPH]])</f>
        <v>88</v>
      </c>
      <c r="H6299" s="1">
        <v>516554</v>
      </c>
      <c r="I6299" t="str">
        <f>_xlfn.XLOOKUP(Tabuľka9[[#This Row],[IČO]],Zlúčenie1[IČO],Zlúčenie1[zariadenie_short])</f>
        <v>SŠŠ BB</v>
      </c>
      <c r="J6299" t="str">
        <f>_xlfn.XLOOKUP(Tabuľka9[[#This Row],[IČO]],Zlúčenie1[IČO],Zlúčenie1[cis_obce.okres_skratka])</f>
        <v>BB</v>
      </c>
    </row>
    <row r="6300" spans="1:10" hidden="1" x14ac:dyDescent="0.25">
      <c r="A6300" t="s">
        <v>7</v>
      </c>
      <c r="B6300" t="s">
        <v>18</v>
      </c>
      <c r="C6300" t="s">
        <v>10</v>
      </c>
      <c r="D6300"/>
      <c r="E6300" s="8">
        <v>0.44</v>
      </c>
      <c r="F6300">
        <v>40</v>
      </c>
      <c r="G6300">
        <f>SUM(Tabuľka9[[#This Row],[Predpokladané spotrebované množstvo 07-12/2022]]*Tabuľka9[[#This Row],[Cena MJ S  DPH]])</f>
        <v>17.600000000000001</v>
      </c>
      <c r="H6300" s="1">
        <v>516554</v>
      </c>
      <c r="I6300" t="str">
        <f>_xlfn.XLOOKUP(Tabuľka9[[#This Row],[IČO]],Zlúčenie1[IČO],Zlúčenie1[zariadenie_short])</f>
        <v>SŠŠ BB</v>
      </c>
      <c r="J6300" t="str">
        <f>_xlfn.XLOOKUP(Tabuľka9[[#This Row],[IČO]],Zlúčenie1[IČO],Zlúčenie1[cis_obce.okres_skratka])</f>
        <v>BB</v>
      </c>
    </row>
    <row r="6301" spans="1:10" hidden="1" x14ac:dyDescent="0.25">
      <c r="A6301" t="s">
        <v>7</v>
      </c>
      <c r="B6301" t="s">
        <v>19</v>
      </c>
      <c r="C6301" t="s">
        <v>10</v>
      </c>
      <c r="D6301"/>
      <c r="E6301" s="8">
        <v>1.1000000000000001</v>
      </c>
      <c r="F6301">
        <v>80</v>
      </c>
      <c r="G6301">
        <f>SUM(Tabuľka9[[#This Row],[Predpokladané spotrebované množstvo 07-12/2022]]*Tabuľka9[[#This Row],[Cena MJ S  DPH]])</f>
        <v>88</v>
      </c>
      <c r="H6301" s="1">
        <v>516554</v>
      </c>
      <c r="I6301" t="str">
        <f>_xlfn.XLOOKUP(Tabuľka9[[#This Row],[IČO]],Zlúčenie1[IČO],Zlúčenie1[zariadenie_short])</f>
        <v>SŠŠ BB</v>
      </c>
      <c r="J6301" t="str">
        <f>_xlfn.XLOOKUP(Tabuľka9[[#This Row],[IČO]],Zlúčenie1[IČO],Zlúčenie1[cis_obce.okres_skratka])</f>
        <v>BB</v>
      </c>
    </row>
    <row r="6302" spans="1:10" hidden="1" x14ac:dyDescent="0.25">
      <c r="A6302" t="s">
        <v>7</v>
      </c>
      <c r="B6302" t="s">
        <v>20</v>
      </c>
      <c r="C6302" t="s">
        <v>10</v>
      </c>
      <c r="D6302"/>
      <c r="E6302" s="8"/>
      <c r="F6302"/>
      <c r="G6302">
        <f>SUM(Tabuľka9[[#This Row],[Predpokladané spotrebované množstvo 07-12/2022]]*Tabuľka9[[#This Row],[Cena MJ S  DPH]])</f>
        <v>0</v>
      </c>
      <c r="H6302" s="1">
        <v>516554</v>
      </c>
      <c r="I6302" t="str">
        <f>_xlfn.XLOOKUP(Tabuľka9[[#This Row],[IČO]],Zlúčenie1[IČO],Zlúčenie1[zariadenie_short])</f>
        <v>SŠŠ BB</v>
      </c>
      <c r="J6302" t="str">
        <f>_xlfn.XLOOKUP(Tabuľka9[[#This Row],[IČO]],Zlúčenie1[IČO],Zlúčenie1[cis_obce.okres_skratka])</f>
        <v>BB</v>
      </c>
    </row>
    <row r="6303" spans="1:10" hidden="1" x14ac:dyDescent="0.25">
      <c r="A6303" t="s">
        <v>7</v>
      </c>
      <c r="B6303" t="s">
        <v>21</v>
      </c>
      <c r="C6303" t="s">
        <v>22</v>
      </c>
      <c r="D6303"/>
      <c r="E6303" s="8"/>
      <c r="F6303"/>
      <c r="G6303">
        <f>SUM(Tabuľka9[[#This Row],[Predpokladané spotrebované množstvo 07-12/2022]]*Tabuľka9[[#This Row],[Cena MJ S  DPH]])</f>
        <v>0</v>
      </c>
      <c r="H6303" s="1">
        <v>516554</v>
      </c>
      <c r="I6303" t="str">
        <f>_xlfn.XLOOKUP(Tabuľka9[[#This Row],[IČO]],Zlúčenie1[IČO],Zlúčenie1[zariadenie_short])</f>
        <v>SŠŠ BB</v>
      </c>
      <c r="J6303" t="str">
        <f>_xlfn.XLOOKUP(Tabuľka9[[#This Row],[IČO]],Zlúčenie1[IČO],Zlúčenie1[cis_obce.okres_skratka])</f>
        <v>BB</v>
      </c>
    </row>
    <row r="6304" spans="1:10" hidden="1" x14ac:dyDescent="0.25">
      <c r="A6304" t="s">
        <v>7</v>
      </c>
      <c r="B6304" t="s">
        <v>23</v>
      </c>
      <c r="C6304" t="s">
        <v>10</v>
      </c>
      <c r="D6304"/>
      <c r="E6304" s="8">
        <v>3.08</v>
      </c>
      <c r="F6304">
        <v>10</v>
      </c>
      <c r="G6304">
        <f>SUM(Tabuľka9[[#This Row],[Predpokladané spotrebované množstvo 07-12/2022]]*Tabuľka9[[#This Row],[Cena MJ S  DPH]])</f>
        <v>30.8</v>
      </c>
      <c r="H6304" s="1">
        <v>516554</v>
      </c>
      <c r="I6304" t="str">
        <f>_xlfn.XLOOKUP(Tabuľka9[[#This Row],[IČO]],Zlúčenie1[IČO],Zlúčenie1[zariadenie_short])</f>
        <v>SŠŠ BB</v>
      </c>
      <c r="J6304" t="str">
        <f>_xlfn.XLOOKUP(Tabuľka9[[#This Row],[IČO]],Zlúčenie1[IČO],Zlúčenie1[cis_obce.okres_skratka])</f>
        <v>BB</v>
      </c>
    </row>
    <row r="6305" spans="1:10" hidden="1" x14ac:dyDescent="0.25">
      <c r="A6305" t="s">
        <v>7</v>
      </c>
      <c r="B6305" t="s">
        <v>24</v>
      </c>
      <c r="C6305" t="s">
        <v>10</v>
      </c>
      <c r="D6305"/>
      <c r="E6305" s="8">
        <v>1.43</v>
      </c>
      <c r="F6305">
        <v>1000</v>
      </c>
      <c r="G6305">
        <f>SUM(Tabuľka9[[#This Row],[Predpokladané spotrebované množstvo 07-12/2022]]*Tabuľka9[[#This Row],[Cena MJ S  DPH]])</f>
        <v>1430</v>
      </c>
      <c r="H6305" s="1">
        <v>516554</v>
      </c>
      <c r="I6305" t="str">
        <f>_xlfn.XLOOKUP(Tabuľka9[[#This Row],[IČO]],Zlúčenie1[IČO],Zlúčenie1[zariadenie_short])</f>
        <v>SŠŠ BB</v>
      </c>
      <c r="J6305" t="str">
        <f>_xlfn.XLOOKUP(Tabuľka9[[#This Row],[IČO]],Zlúčenie1[IČO],Zlúčenie1[cis_obce.okres_skratka])</f>
        <v>BB</v>
      </c>
    </row>
    <row r="6306" spans="1:10" hidden="1" x14ac:dyDescent="0.25">
      <c r="A6306" t="s">
        <v>7</v>
      </c>
      <c r="B6306" t="s">
        <v>25</v>
      </c>
      <c r="C6306" t="s">
        <v>10</v>
      </c>
      <c r="D6306"/>
      <c r="E6306" s="8"/>
      <c r="F6306"/>
      <c r="G6306">
        <f>SUM(Tabuľka9[[#This Row],[Predpokladané spotrebované množstvo 07-12/2022]]*Tabuľka9[[#This Row],[Cena MJ S  DPH]])</f>
        <v>0</v>
      </c>
      <c r="H6306" s="1">
        <v>516554</v>
      </c>
      <c r="I6306" t="str">
        <f>_xlfn.XLOOKUP(Tabuľka9[[#This Row],[IČO]],Zlúčenie1[IČO],Zlúčenie1[zariadenie_short])</f>
        <v>SŠŠ BB</v>
      </c>
      <c r="J6306" t="str">
        <f>_xlfn.XLOOKUP(Tabuľka9[[#This Row],[IČO]],Zlúčenie1[IČO],Zlúčenie1[cis_obce.okres_skratka])</f>
        <v>BB</v>
      </c>
    </row>
    <row r="6307" spans="1:10" hidden="1" x14ac:dyDescent="0.25">
      <c r="A6307" t="s">
        <v>7</v>
      </c>
      <c r="B6307" t="s">
        <v>26</v>
      </c>
      <c r="C6307" t="s">
        <v>10</v>
      </c>
      <c r="D6307"/>
      <c r="E6307" s="8">
        <v>1.155</v>
      </c>
      <c r="F6307">
        <v>600</v>
      </c>
      <c r="G6307">
        <f>SUM(Tabuľka9[[#This Row],[Predpokladané spotrebované množstvo 07-12/2022]]*Tabuľka9[[#This Row],[Cena MJ S  DPH]])</f>
        <v>693</v>
      </c>
      <c r="H6307" s="1">
        <v>516554</v>
      </c>
      <c r="I6307" t="str">
        <f>_xlfn.XLOOKUP(Tabuľka9[[#This Row],[IČO]],Zlúčenie1[IČO],Zlúčenie1[zariadenie_short])</f>
        <v>SŠŠ BB</v>
      </c>
      <c r="J6307" t="str">
        <f>_xlfn.XLOOKUP(Tabuľka9[[#This Row],[IČO]],Zlúčenie1[IČO],Zlúčenie1[cis_obce.okres_skratka])</f>
        <v>BB</v>
      </c>
    </row>
    <row r="6308" spans="1:10" hidden="1" x14ac:dyDescent="0.25">
      <c r="A6308" t="s">
        <v>7</v>
      </c>
      <c r="B6308" t="s">
        <v>27</v>
      </c>
      <c r="C6308" t="s">
        <v>10</v>
      </c>
      <c r="D6308"/>
      <c r="E6308" s="8">
        <v>0.71499999999999997</v>
      </c>
      <c r="F6308">
        <v>1600</v>
      </c>
      <c r="G6308">
        <f>SUM(Tabuľka9[[#This Row],[Predpokladané spotrebované množstvo 07-12/2022]]*Tabuľka9[[#This Row],[Cena MJ S  DPH]])</f>
        <v>1144</v>
      </c>
      <c r="H6308" s="1">
        <v>516554</v>
      </c>
      <c r="I6308" t="str">
        <f>_xlfn.XLOOKUP(Tabuľka9[[#This Row],[IČO]],Zlúčenie1[IČO],Zlúčenie1[zariadenie_short])</f>
        <v>SŠŠ BB</v>
      </c>
      <c r="J6308" t="str">
        <f>_xlfn.XLOOKUP(Tabuľka9[[#This Row],[IČO]],Zlúčenie1[IČO],Zlúčenie1[cis_obce.okres_skratka])</f>
        <v>BB</v>
      </c>
    </row>
    <row r="6309" spans="1:10" hidden="1" x14ac:dyDescent="0.25">
      <c r="A6309" t="s">
        <v>7</v>
      </c>
      <c r="B6309" t="s">
        <v>28</v>
      </c>
      <c r="C6309" t="s">
        <v>10</v>
      </c>
      <c r="D6309"/>
      <c r="E6309" s="8">
        <v>0.71499999999999997</v>
      </c>
      <c r="F6309">
        <v>800</v>
      </c>
      <c r="G6309">
        <f>SUM(Tabuľka9[[#This Row],[Predpokladané spotrebované množstvo 07-12/2022]]*Tabuľka9[[#This Row],[Cena MJ S  DPH]])</f>
        <v>572</v>
      </c>
      <c r="H6309" s="1">
        <v>516554</v>
      </c>
      <c r="I6309" t="str">
        <f>_xlfn.XLOOKUP(Tabuľka9[[#This Row],[IČO]],Zlúčenie1[IČO],Zlúčenie1[zariadenie_short])</f>
        <v>SŠŠ BB</v>
      </c>
      <c r="J6309" t="str">
        <f>_xlfn.XLOOKUP(Tabuľka9[[#This Row],[IČO]],Zlúčenie1[IČO],Zlúčenie1[cis_obce.okres_skratka])</f>
        <v>BB</v>
      </c>
    </row>
    <row r="6310" spans="1:10" hidden="1" x14ac:dyDescent="0.25">
      <c r="A6310" t="s">
        <v>7</v>
      </c>
      <c r="B6310" t="s">
        <v>29</v>
      </c>
      <c r="C6310" t="s">
        <v>16</v>
      </c>
      <c r="D6310"/>
      <c r="E6310" s="8"/>
      <c r="F6310"/>
      <c r="G6310">
        <f>SUM(Tabuľka9[[#This Row],[Predpokladané spotrebované množstvo 07-12/2022]]*Tabuľka9[[#This Row],[Cena MJ S  DPH]])</f>
        <v>0</v>
      </c>
      <c r="H6310" s="1">
        <v>516554</v>
      </c>
      <c r="I6310" t="str">
        <f>_xlfn.XLOOKUP(Tabuľka9[[#This Row],[IČO]],Zlúčenie1[IČO],Zlúčenie1[zariadenie_short])</f>
        <v>SŠŠ BB</v>
      </c>
      <c r="J6310" t="str">
        <f>_xlfn.XLOOKUP(Tabuľka9[[#This Row],[IČO]],Zlúčenie1[IČO],Zlúčenie1[cis_obce.okres_skratka])</f>
        <v>BB</v>
      </c>
    </row>
    <row r="6311" spans="1:10" hidden="1" x14ac:dyDescent="0.25">
      <c r="A6311" t="s">
        <v>7</v>
      </c>
      <c r="B6311" t="s">
        <v>30</v>
      </c>
      <c r="C6311" t="s">
        <v>10</v>
      </c>
      <c r="D6311"/>
      <c r="E6311" s="8">
        <v>0.33</v>
      </c>
      <c r="F6311">
        <v>80</v>
      </c>
      <c r="G6311">
        <f>SUM(Tabuľka9[[#This Row],[Predpokladané spotrebované množstvo 07-12/2022]]*Tabuľka9[[#This Row],[Cena MJ S  DPH]])</f>
        <v>26.400000000000002</v>
      </c>
      <c r="H6311" s="1">
        <v>516554</v>
      </c>
      <c r="I6311" t="str">
        <f>_xlfn.XLOOKUP(Tabuľka9[[#This Row],[IČO]],Zlúčenie1[IČO],Zlúčenie1[zariadenie_short])</f>
        <v>SŠŠ BB</v>
      </c>
      <c r="J6311" t="str">
        <f>_xlfn.XLOOKUP(Tabuľka9[[#This Row],[IČO]],Zlúčenie1[IČO],Zlúčenie1[cis_obce.okres_skratka])</f>
        <v>BB</v>
      </c>
    </row>
    <row r="6312" spans="1:10" hidden="1" x14ac:dyDescent="0.25">
      <c r="A6312" t="s">
        <v>7</v>
      </c>
      <c r="B6312" t="s">
        <v>31</v>
      </c>
      <c r="C6312" t="s">
        <v>10</v>
      </c>
      <c r="D6312"/>
      <c r="E6312" s="8">
        <v>0.60499999999999998</v>
      </c>
      <c r="F6312">
        <v>100</v>
      </c>
      <c r="G6312">
        <f>SUM(Tabuľka9[[#This Row],[Predpokladané spotrebované množstvo 07-12/2022]]*Tabuľka9[[#This Row],[Cena MJ S  DPH]])</f>
        <v>60.5</v>
      </c>
      <c r="H6312" s="1">
        <v>516554</v>
      </c>
      <c r="I6312" t="str">
        <f>_xlfn.XLOOKUP(Tabuľka9[[#This Row],[IČO]],Zlúčenie1[IČO],Zlúčenie1[zariadenie_short])</f>
        <v>SŠŠ BB</v>
      </c>
      <c r="J6312" t="str">
        <f>_xlfn.XLOOKUP(Tabuľka9[[#This Row],[IČO]],Zlúčenie1[IČO],Zlúčenie1[cis_obce.okres_skratka])</f>
        <v>BB</v>
      </c>
    </row>
    <row r="6313" spans="1:10" hidden="1" x14ac:dyDescent="0.25">
      <c r="A6313" t="s">
        <v>7</v>
      </c>
      <c r="B6313" t="s">
        <v>32</v>
      </c>
      <c r="C6313" t="s">
        <v>10</v>
      </c>
      <c r="D6313"/>
      <c r="E6313" s="8">
        <v>0.66</v>
      </c>
      <c r="F6313">
        <v>160</v>
      </c>
      <c r="G6313">
        <f>SUM(Tabuľka9[[#This Row],[Predpokladané spotrebované množstvo 07-12/2022]]*Tabuľka9[[#This Row],[Cena MJ S  DPH]])</f>
        <v>105.60000000000001</v>
      </c>
      <c r="H6313" s="1">
        <v>516554</v>
      </c>
      <c r="I6313" t="str">
        <f>_xlfn.XLOOKUP(Tabuľka9[[#This Row],[IČO]],Zlúčenie1[IČO],Zlúčenie1[zariadenie_short])</f>
        <v>SŠŠ BB</v>
      </c>
      <c r="J6313" t="str">
        <f>_xlfn.XLOOKUP(Tabuľka9[[#This Row],[IČO]],Zlúčenie1[IČO],Zlúčenie1[cis_obce.okres_skratka])</f>
        <v>BB</v>
      </c>
    </row>
    <row r="6314" spans="1:10" hidden="1" x14ac:dyDescent="0.25">
      <c r="A6314" t="s">
        <v>7</v>
      </c>
      <c r="B6314" t="s">
        <v>33</v>
      </c>
      <c r="C6314" t="s">
        <v>10</v>
      </c>
      <c r="D6314"/>
      <c r="E6314" s="8"/>
      <c r="F6314"/>
      <c r="G6314">
        <f>SUM(Tabuľka9[[#This Row],[Predpokladané spotrebované množstvo 07-12/2022]]*Tabuľka9[[#This Row],[Cena MJ S  DPH]])</f>
        <v>0</v>
      </c>
      <c r="H6314" s="1">
        <v>516554</v>
      </c>
      <c r="I6314" t="str">
        <f>_xlfn.XLOOKUP(Tabuľka9[[#This Row],[IČO]],Zlúčenie1[IČO],Zlúčenie1[zariadenie_short])</f>
        <v>SŠŠ BB</v>
      </c>
      <c r="J6314" t="str">
        <f>_xlfn.XLOOKUP(Tabuľka9[[#This Row],[IČO]],Zlúčenie1[IČO],Zlúčenie1[cis_obce.okres_skratka])</f>
        <v>BB</v>
      </c>
    </row>
    <row r="6315" spans="1:10" hidden="1" x14ac:dyDescent="0.25">
      <c r="A6315" t="s">
        <v>7</v>
      </c>
      <c r="B6315" t="s">
        <v>34</v>
      </c>
      <c r="C6315" t="s">
        <v>10</v>
      </c>
      <c r="D6315"/>
      <c r="E6315" s="8">
        <v>0.44</v>
      </c>
      <c r="F6315">
        <v>160</v>
      </c>
      <c r="G6315">
        <f>SUM(Tabuľka9[[#This Row],[Predpokladané spotrebované množstvo 07-12/2022]]*Tabuľka9[[#This Row],[Cena MJ S  DPH]])</f>
        <v>70.400000000000006</v>
      </c>
      <c r="H6315" s="1">
        <v>516554</v>
      </c>
      <c r="I6315" t="str">
        <f>_xlfn.XLOOKUP(Tabuľka9[[#This Row],[IČO]],Zlúčenie1[IČO],Zlúčenie1[zariadenie_short])</f>
        <v>SŠŠ BB</v>
      </c>
      <c r="J6315" t="str">
        <f>_xlfn.XLOOKUP(Tabuľka9[[#This Row],[IČO]],Zlúčenie1[IČO],Zlúčenie1[cis_obce.okres_skratka])</f>
        <v>BB</v>
      </c>
    </row>
    <row r="6316" spans="1:10" hidden="1" x14ac:dyDescent="0.25">
      <c r="A6316" t="s">
        <v>7</v>
      </c>
      <c r="B6316" t="s">
        <v>35</v>
      </c>
      <c r="C6316" t="s">
        <v>10</v>
      </c>
      <c r="D6316"/>
      <c r="E6316" s="8">
        <v>0.495</v>
      </c>
      <c r="F6316">
        <v>60</v>
      </c>
      <c r="G6316">
        <f>SUM(Tabuľka9[[#This Row],[Predpokladané spotrebované množstvo 07-12/2022]]*Tabuľka9[[#This Row],[Cena MJ S  DPH]])</f>
        <v>29.7</v>
      </c>
      <c r="H6316" s="1">
        <v>516554</v>
      </c>
      <c r="I6316" t="str">
        <f>_xlfn.XLOOKUP(Tabuľka9[[#This Row],[IČO]],Zlúčenie1[IČO],Zlúčenie1[zariadenie_short])</f>
        <v>SŠŠ BB</v>
      </c>
      <c r="J6316" t="str">
        <f>_xlfn.XLOOKUP(Tabuľka9[[#This Row],[IČO]],Zlúčenie1[IČO],Zlúčenie1[cis_obce.okres_skratka])</f>
        <v>BB</v>
      </c>
    </row>
    <row r="6317" spans="1:10" hidden="1" x14ac:dyDescent="0.25">
      <c r="A6317" t="s">
        <v>7</v>
      </c>
      <c r="B6317" t="s">
        <v>36</v>
      </c>
      <c r="C6317" t="s">
        <v>10</v>
      </c>
      <c r="D6317"/>
      <c r="E6317" s="8"/>
      <c r="F6317"/>
      <c r="G6317">
        <f>SUM(Tabuľka9[[#This Row],[Predpokladané spotrebované množstvo 07-12/2022]]*Tabuľka9[[#This Row],[Cena MJ S  DPH]])</f>
        <v>0</v>
      </c>
      <c r="H6317" s="1">
        <v>516554</v>
      </c>
      <c r="I6317" t="str">
        <f>_xlfn.XLOOKUP(Tabuľka9[[#This Row],[IČO]],Zlúčenie1[IČO],Zlúčenie1[zariadenie_short])</f>
        <v>SŠŠ BB</v>
      </c>
      <c r="J6317" t="str">
        <f>_xlfn.XLOOKUP(Tabuľka9[[#This Row],[IČO]],Zlúčenie1[IČO],Zlúčenie1[cis_obce.okres_skratka])</f>
        <v>BB</v>
      </c>
    </row>
    <row r="6318" spans="1:10" hidden="1" x14ac:dyDescent="0.25">
      <c r="A6318" t="s">
        <v>7</v>
      </c>
      <c r="B6318" t="s">
        <v>37</v>
      </c>
      <c r="C6318" t="s">
        <v>10</v>
      </c>
      <c r="D6318"/>
      <c r="E6318" s="8"/>
      <c r="F6318"/>
      <c r="G6318">
        <f>SUM(Tabuľka9[[#This Row],[Predpokladané spotrebované množstvo 07-12/2022]]*Tabuľka9[[#This Row],[Cena MJ S  DPH]])</f>
        <v>0</v>
      </c>
      <c r="H6318" s="1">
        <v>516554</v>
      </c>
      <c r="I6318" t="str">
        <f>_xlfn.XLOOKUP(Tabuľka9[[#This Row],[IČO]],Zlúčenie1[IČO],Zlúčenie1[zariadenie_short])</f>
        <v>SŠŠ BB</v>
      </c>
      <c r="J6318" t="str">
        <f>_xlfn.XLOOKUP(Tabuľka9[[#This Row],[IČO]],Zlúčenie1[IČO],Zlúčenie1[cis_obce.okres_skratka])</f>
        <v>BB</v>
      </c>
    </row>
    <row r="6319" spans="1:10" hidden="1" x14ac:dyDescent="0.25">
      <c r="A6319" t="s">
        <v>7</v>
      </c>
      <c r="B6319" t="s">
        <v>38</v>
      </c>
      <c r="C6319" t="s">
        <v>10</v>
      </c>
      <c r="D6319"/>
      <c r="E6319" s="8"/>
      <c r="F6319"/>
      <c r="G6319">
        <f>SUM(Tabuľka9[[#This Row],[Predpokladané spotrebované množstvo 07-12/2022]]*Tabuľka9[[#This Row],[Cena MJ S  DPH]])</f>
        <v>0</v>
      </c>
      <c r="H6319" s="1">
        <v>516554</v>
      </c>
      <c r="I6319" t="str">
        <f>_xlfn.XLOOKUP(Tabuľka9[[#This Row],[IČO]],Zlúčenie1[IČO],Zlúčenie1[zariadenie_short])</f>
        <v>SŠŠ BB</v>
      </c>
      <c r="J6319" t="str">
        <f>_xlfn.XLOOKUP(Tabuľka9[[#This Row],[IČO]],Zlúčenie1[IČO],Zlúčenie1[cis_obce.okres_skratka])</f>
        <v>BB</v>
      </c>
    </row>
    <row r="6320" spans="1:10" hidden="1" x14ac:dyDescent="0.25">
      <c r="A6320" t="s">
        <v>7</v>
      </c>
      <c r="B6320" t="s">
        <v>39</v>
      </c>
      <c r="C6320" t="s">
        <v>16</v>
      </c>
      <c r="D6320"/>
      <c r="E6320" s="8"/>
      <c r="F6320"/>
      <c r="G6320">
        <f>SUM(Tabuľka9[[#This Row],[Predpokladané spotrebované množstvo 07-12/2022]]*Tabuľka9[[#This Row],[Cena MJ S  DPH]])</f>
        <v>0</v>
      </c>
      <c r="H6320" s="1">
        <v>516554</v>
      </c>
      <c r="I6320" t="str">
        <f>_xlfn.XLOOKUP(Tabuľka9[[#This Row],[IČO]],Zlúčenie1[IČO],Zlúčenie1[zariadenie_short])</f>
        <v>SŠŠ BB</v>
      </c>
      <c r="J6320" t="str">
        <f>_xlfn.XLOOKUP(Tabuľka9[[#This Row],[IČO]],Zlúčenie1[IČO],Zlúčenie1[cis_obce.okres_skratka])</f>
        <v>BB</v>
      </c>
    </row>
    <row r="6321" spans="1:10" hidden="1" x14ac:dyDescent="0.25">
      <c r="A6321" t="s">
        <v>7</v>
      </c>
      <c r="B6321" t="s">
        <v>40</v>
      </c>
      <c r="C6321" t="s">
        <v>10</v>
      </c>
      <c r="D6321"/>
      <c r="E6321" s="8"/>
      <c r="F6321"/>
      <c r="G6321">
        <f>SUM(Tabuľka9[[#This Row],[Predpokladané spotrebované množstvo 07-12/2022]]*Tabuľka9[[#This Row],[Cena MJ S  DPH]])</f>
        <v>0</v>
      </c>
      <c r="H6321" s="1">
        <v>516554</v>
      </c>
      <c r="I6321" t="str">
        <f>_xlfn.XLOOKUP(Tabuľka9[[#This Row],[IČO]],Zlúčenie1[IČO],Zlúčenie1[zariadenie_short])</f>
        <v>SŠŠ BB</v>
      </c>
      <c r="J6321" t="str">
        <f>_xlfn.XLOOKUP(Tabuľka9[[#This Row],[IČO]],Zlúčenie1[IČO],Zlúčenie1[cis_obce.okres_skratka])</f>
        <v>BB</v>
      </c>
    </row>
    <row r="6322" spans="1:10" hidden="1" x14ac:dyDescent="0.25">
      <c r="A6322" t="s">
        <v>7</v>
      </c>
      <c r="B6322" t="s">
        <v>41</v>
      </c>
      <c r="C6322" t="s">
        <v>10</v>
      </c>
      <c r="D6322"/>
      <c r="E6322" s="8"/>
      <c r="F6322"/>
      <c r="G6322">
        <f>SUM(Tabuľka9[[#This Row],[Predpokladané spotrebované množstvo 07-12/2022]]*Tabuľka9[[#This Row],[Cena MJ S  DPH]])</f>
        <v>0</v>
      </c>
      <c r="H6322" s="1">
        <v>516554</v>
      </c>
      <c r="I6322" t="str">
        <f>_xlfn.XLOOKUP(Tabuľka9[[#This Row],[IČO]],Zlúčenie1[IČO],Zlúčenie1[zariadenie_short])</f>
        <v>SŠŠ BB</v>
      </c>
      <c r="J6322" t="str">
        <f>_xlfn.XLOOKUP(Tabuľka9[[#This Row],[IČO]],Zlúčenie1[IČO],Zlúčenie1[cis_obce.okres_skratka])</f>
        <v>BB</v>
      </c>
    </row>
    <row r="6323" spans="1:10" hidden="1" x14ac:dyDescent="0.25">
      <c r="A6323" t="s">
        <v>7</v>
      </c>
      <c r="B6323" t="s">
        <v>42</v>
      </c>
      <c r="C6323" t="s">
        <v>10</v>
      </c>
      <c r="D6323"/>
      <c r="E6323" s="8"/>
      <c r="F6323"/>
      <c r="G6323">
        <f>SUM(Tabuľka9[[#This Row],[Predpokladané spotrebované množstvo 07-12/2022]]*Tabuľka9[[#This Row],[Cena MJ S  DPH]])</f>
        <v>0</v>
      </c>
      <c r="H6323" s="1">
        <v>516554</v>
      </c>
      <c r="I6323" t="str">
        <f>_xlfn.XLOOKUP(Tabuľka9[[#This Row],[IČO]],Zlúčenie1[IČO],Zlúčenie1[zariadenie_short])</f>
        <v>SŠŠ BB</v>
      </c>
      <c r="J6323" t="str">
        <f>_xlfn.XLOOKUP(Tabuľka9[[#This Row],[IČO]],Zlúčenie1[IČO],Zlúčenie1[cis_obce.okres_skratka])</f>
        <v>BB</v>
      </c>
    </row>
    <row r="6324" spans="1:10" hidden="1" x14ac:dyDescent="0.25">
      <c r="A6324" t="s">
        <v>7</v>
      </c>
      <c r="B6324" t="s">
        <v>43</v>
      </c>
      <c r="C6324" t="s">
        <v>10</v>
      </c>
      <c r="D6324"/>
      <c r="E6324" s="8">
        <v>0.38500000000000001</v>
      </c>
      <c r="F6324">
        <v>160</v>
      </c>
      <c r="G6324">
        <f>SUM(Tabuľka9[[#This Row],[Predpokladané spotrebované množstvo 07-12/2022]]*Tabuľka9[[#This Row],[Cena MJ S  DPH]])</f>
        <v>61.6</v>
      </c>
      <c r="H6324" s="1">
        <v>516554</v>
      </c>
      <c r="I6324" t="str">
        <f>_xlfn.XLOOKUP(Tabuľka9[[#This Row],[IČO]],Zlúčenie1[IČO],Zlúčenie1[zariadenie_short])</f>
        <v>SŠŠ BB</v>
      </c>
      <c r="J6324" t="str">
        <f>_xlfn.XLOOKUP(Tabuľka9[[#This Row],[IČO]],Zlúčenie1[IČO],Zlúčenie1[cis_obce.okres_skratka])</f>
        <v>BB</v>
      </c>
    </row>
    <row r="6325" spans="1:10" hidden="1" x14ac:dyDescent="0.25">
      <c r="A6325" t="s">
        <v>7</v>
      </c>
      <c r="B6325" t="s">
        <v>44</v>
      </c>
      <c r="C6325" t="s">
        <v>45</v>
      </c>
      <c r="D6325"/>
      <c r="E6325" s="8"/>
      <c r="F6325"/>
      <c r="G6325">
        <f>SUM(Tabuľka9[[#This Row],[Predpokladané spotrebované množstvo 07-12/2022]]*Tabuľka9[[#This Row],[Cena MJ S  DPH]])</f>
        <v>0</v>
      </c>
      <c r="H6325" s="1">
        <v>516554</v>
      </c>
      <c r="I6325" t="str">
        <f>_xlfn.XLOOKUP(Tabuľka9[[#This Row],[IČO]],Zlúčenie1[IČO],Zlúčenie1[zariadenie_short])</f>
        <v>SŠŠ BB</v>
      </c>
      <c r="J6325" t="str">
        <f>_xlfn.XLOOKUP(Tabuľka9[[#This Row],[IČO]],Zlúčenie1[IČO],Zlúčenie1[cis_obce.okres_skratka])</f>
        <v>BB</v>
      </c>
    </row>
    <row r="6326" spans="1:10" hidden="1" x14ac:dyDescent="0.25">
      <c r="A6326" t="s">
        <v>7</v>
      </c>
      <c r="B6326" t="s">
        <v>46</v>
      </c>
      <c r="C6326" t="s">
        <v>45</v>
      </c>
      <c r="D6326"/>
      <c r="E6326" s="8"/>
      <c r="F6326"/>
      <c r="G6326">
        <f>SUM(Tabuľka9[[#This Row],[Predpokladané spotrebované množstvo 07-12/2022]]*Tabuľka9[[#This Row],[Cena MJ S  DPH]])</f>
        <v>0</v>
      </c>
      <c r="H6326" s="1">
        <v>516554</v>
      </c>
      <c r="I6326" t="str">
        <f>_xlfn.XLOOKUP(Tabuľka9[[#This Row],[IČO]],Zlúčenie1[IČO],Zlúčenie1[zariadenie_short])</f>
        <v>SŠŠ BB</v>
      </c>
      <c r="J6326" t="str">
        <f>_xlfn.XLOOKUP(Tabuľka9[[#This Row],[IČO]],Zlúčenie1[IČO],Zlúčenie1[cis_obce.okres_skratka])</f>
        <v>BB</v>
      </c>
    </row>
    <row r="6327" spans="1:10" hidden="1" x14ac:dyDescent="0.25">
      <c r="A6327" t="s">
        <v>7</v>
      </c>
      <c r="B6327" t="s">
        <v>47</v>
      </c>
      <c r="C6327" t="s">
        <v>10</v>
      </c>
      <c r="D6327"/>
      <c r="E6327" s="8"/>
      <c r="F6327"/>
      <c r="G6327">
        <f>SUM(Tabuľka9[[#This Row],[Predpokladané spotrebované množstvo 07-12/2022]]*Tabuľka9[[#This Row],[Cena MJ S  DPH]])</f>
        <v>0</v>
      </c>
      <c r="H6327" s="1">
        <v>516554</v>
      </c>
      <c r="I6327" t="str">
        <f>_xlfn.XLOOKUP(Tabuľka9[[#This Row],[IČO]],Zlúčenie1[IČO],Zlúčenie1[zariadenie_short])</f>
        <v>SŠŠ BB</v>
      </c>
      <c r="J6327" t="str">
        <f>_xlfn.XLOOKUP(Tabuľka9[[#This Row],[IČO]],Zlúčenie1[IČO],Zlúčenie1[cis_obce.okres_skratka])</f>
        <v>BB</v>
      </c>
    </row>
    <row r="6328" spans="1:10" hidden="1" x14ac:dyDescent="0.25">
      <c r="A6328" t="s">
        <v>7</v>
      </c>
      <c r="B6328" t="s">
        <v>48</v>
      </c>
      <c r="C6328" t="s">
        <v>10</v>
      </c>
      <c r="D6328"/>
      <c r="E6328" s="8">
        <v>1.32</v>
      </c>
      <c r="F6328">
        <v>500</v>
      </c>
      <c r="G6328">
        <f>SUM(Tabuľka9[[#This Row],[Predpokladané spotrebované množstvo 07-12/2022]]*Tabuľka9[[#This Row],[Cena MJ S  DPH]])</f>
        <v>660</v>
      </c>
      <c r="H6328" s="1">
        <v>516554</v>
      </c>
      <c r="I6328" t="str">
        <f>_xlfn.XLOOKUP(Tabuľka9[[#This Row],[IČO]],Zlúčenie1[IČO],Zlúčenie1[zariadenie_short])</f>
        <v>SŠŠ BB</v>
      </c>
      <c r="J6328" t="str">
        <f>_xlfn.XLOOKUP(Tabuľka9[[#This Row],[IČO]],Zlúčenie1[IČO],Zlúčenie1[cis_obce.okres_skratka])</f>
        <v>BB</v>
      </c>
    </row>
    <row r="6329" spans="1:10" hidden="1" x14ac:dyDescent="0.25">
      <c r="A6329" t="s">
        <v>7</v>
      </c>
      <c r="B6329" t="s">
        <v>49</v>
      </c>
      <c r="C6329" t="s">
        <v>10</v>
      </c>
      <c r="D6329"/>
      <c r="E6329" s="8"/>
      <c r="F6329"/>
      <c r="G6329">
        <f>SUM(Tabuľka9[[#This Row],[Predpokladané spotrebované množstvo 07-12/2022]]*Tabuľka9[[#This Row],[Cena MJ S  DPH]])</f>
        <v>0</v>
      </c>
      <c r="H6329" s="1">
        <v>516554</v>
      </c>
      <c r="I6329" t="str">
        <f>_xlfn.XLOOKUP(Tabuľka9[[#This Row],[IČO]],Zlúčenie1[IČO],Zlúčenie1[zariadenie_short])</f>
        <v>SŠŠ BB</v>
      </c>
      <c r="J6329" t="str">
        <f>_xlfn.XLOOKUP(Tabuľka9[[#This Row],[IČO]],Zlúčenie1[IČO],Zlúčenie1[cis_obce.okres_skratka])</f>
        <v>BB</v>
      </c>
    </row>
    <row r="6330" spans="1:10" hidden="1" x14ac:dyDescent="0.25">
      <c r="A6330" t="s">
        <v>7</v>
      </c>
      <c r="B6330" t="s">
        <v>50</v>
      </c>
      <c r="C6330" t="s">
        <v>10</v>
      </c>
      <c r="D6330"/>
      <c r="E6330" s="8"/>
      <c r="F6330"/>
      <c r="G6330">
        <f>SUM(Tabuľka9[[#This Row],[Predpokladané spotrebované množstvo 07-12/2022]]*Tabuľka9[[#This Row],[Cena MJ S  DPH]])</f>
        <v>0</v>
      </c>
      <c r="H6330" s="1">
        <v>516554</v>
      </c>
      <c r="I6330" t="str">
        <f>_xlfn.XLOOKUP(Tabuľka9[[#This Row],[IČO]],Zlúčenie1[IČO],Zlúčenie1[zariadenie_short])</f>
        <v>SŠŠ BB</v>
      </c>
      <c r="J6330" t="str">
        <f>_xlfn.XLOOKUP(Tabuľka9[[#This Row],[IČO]],Zlúčenie1[IČO],Zlúčenie1[cis_obce.okres_skratka])</f>
        <v>BB</v>
      </c>
    </row>
    <row r="6331" spans="1:10" hidden="1" x14ac:dyDescent="0.25">
      <c r="A6331" t="s">
        <v>7</v>
      </c>
      <c r="B6331" t="s">
        <v>51</v>
      </c>
      <c r="C6331" t="s">
        <v>10</v>
      </c>
      <c r="D6331"/>
      <c r="E6331" s="8">
        <v>1.32</v>
      </c>
      <c r="F6331">
        <v>100</v>
      </c>
      <c r="G6331">
        <f>SUM(Tabuľka9[[#This Row],[Predpokladané spotrebované množstvo 07-12/2022]]*Tabuľka9[[#This Row],[Cena MJ S  DPH]])</f>
        <v>132</v>
      </c>
      <c r="H6331" s="1">
        <v>516554</v>
      </c>
      <c r="I6331" t="str">
        <f>_xlfn.XLOOKUP(Tabuľka9[[#This Row],[IČO]],Zlúčenie1[IČO],Zlúčenie1[zariadenie_short])</f>
        <v>SŠŠ BB</v>
      </c>
      <c r="J6331" t="str">
        <f>_xlfn.XLOOKUP(Tabuľka9[[#This Row],[IČO]],Zlúčenie1[IČO],Zlúčenie1[cis_obce.okres_skratka])</f>
        <v>BB</v>
      </c>
    </row>
    <row r="6332" spans="1:10" hidden="1" x14ac:dyDescent="0.25">
      <c r="A6332" t="s">
        <v>7</v>
      </c>
      <c r="B6332" t="s">
        <v>52</v>
      </c>
      <c r="C6332" t="s">
        <v>10</v>
      </c>
      <c r="D6332"/>
      <c r="E6332" s="8"/>
      <c r="F6332"/>
      <c r="G6332">
        <f>SUM(Tabuľka9[[#This Row],[Predpokladané spotrebované množstvo 07-12/2022]]*Tabuľka9[[#This Row],[Cena MJ S  DPH]])</f>
        <v>0</v>
      </c>
      <c r="H6332" s="1">
        <v>516554</v>
      </c>
      <c r="I6332" t="str">
        <f>_xlfn.XLOOKUP(Tabuľka9[[#This Row],[IČO]],Zlúčenie1[IČO],Zlúčenie1[zariadenie_short])</f>
        <v>SŠŠ BB</v>
      </c>
      <c r="J6332" t="str">
        <f>_xlfn.XLOOKUP(Tabuľka9[[#This Row],[IČO]],Zlúčenie1[IČO],Zlúčenie1[cis_obce.okres_skratka])</f>
        <v>BB</v>
      </c>
    </row>
    <row r="6333" spans="1:10" hidden="1" x14ac:dyDescent="0.25">
      <c r="A6333" t="s">
        <v>7</v>
      </c>
      <c r="B6333" t="s">
        <v>53</v>
      </c>
      <c r="C6333" t="s">
        <v>10</v>
      </c>
      <c r="D6333"/>
      <c r="E6333" s="8">
        <v>0.93500000000000005</v>
      </c>
      <c r="F6333">
        <v>500</v>
      </c>
      <c r="G6333">
        <f>SUM(Tabuľka9[[#This Row],[Predpokladané spotrebované množstvo 07-12/2022]]*Tabuľka9[[#This Row],[Cena MJ S  DPH]])</f>
        <v>467.5</v>
      </c>
      <c r="H6333" s="1">
        <v>516554</v>
      </c>
      <c r="I6333" t="str">
        <f>_xlfn.XLOOKUP(Tabuľka9[[#This Row],[IČO]],Zlúčenie1[IČO],Zlúčenie1[zariadenie_short])</f>
        <v>SŠŠ BB</v>
      </c>
      <c r="J6333" t="str">
        <f>_xlfn.XLOOKUP(Tabuľka9[[#This Row],[IČO]],Zlúčenie1[IČO],Zlúčenie1[cis_obce.okres_skratka])</f>
        <v>BB</v>
      </c>
    </row>
    <row r="6334" spans="1:10" hidden="1" x14ac:dyDescent="0.25">
      <c r="A6334" t="s">
        <v>7</v>
      </c>
      <c r="B6334" t="s">
        <v>54</v>
      </c>
      <c r="C6334" t="s">
        <v>10</v>
      </c>
      <c r="D6334"/>
      <c r="E6334" s="8"/>
      <c r="F6334"/>
      <c r="G6334">
        <f>SUM(Tabuľka9[[#This Row],[Predpokladané spotrebované množstvo 07-12/2022]]*Tabuľka9[[#This Row],[Cena MJ S  DPH]])</f>
        <v>0</v>
      </c>
      <c r="H6334" s="1">
        <v>516554</v>
      </c>
      <c r="I6334" t="str">
        <f>_xlfn.XLOOKUP(Tabuľka9[[#This Row],[IČO]],Zlúčenie1[IČO],Zlúčenie1[zariadenie_short])</f>
        <v>SŠŠ BB</v>
      </c>
      <c r="J6334" t="str">
        <f>_xlfn.XLOOKUP(Tabuľka9[[#This Row],[IČO]],Zlúčenie1[IČO],Zlúčenie1[cis_obce.okres_skratka])</f>
        <v>BB</v>
      </c>
    </row>
    <row r="6335" spans="1:10" hidden="1" x14ac:dyDescent="0.25">
      <c r="A6335" t="s">
        <v>7</v>
      </c>
      <c r="B6335" t="s">
        <v>55</v>
      </c>
      <c r="C6335" t="s">
        <v>10</v>
      </c>
      <c r="D6335"/>
      <c r="E6335" s="8"/>
      <c r="F6335"/>
      <c r="G6335">
        <f>SUM(Tabuľka9[[#This Row],[Predpokladané spotrebované množstvo 07-12/2022]]*Tabuľka9[[#This Row],[Cena MJ S  DPH]])</f>
        <v>0</v>
      </c>
      <c r="H6335" s="1">
        <v>516554</v>
      </c>
      <c r="I6335" t="str">
        <f>_xlfn.XLOOKUP(Tabuľka9[[#This Row],[IČO]],Zlúčenie1[IČO],Zlúčenie1[zariadenie_short])</f>
        <v>SŠŠ BB</v>
      </c>
      <c r="J6335" t="str">
        <f>_xlfn.XLOOKUP(Tabuľka9[[#This Row],[IČO]],Zlúčenie1[IČO],Zlúčenie1[cis_obce.okres_skratka])</f>
        <v>BB</v>
      </c>
    </row>
    <row r="6336" spans="1:10" hidden="1" x14ac:dyDescent="0.25">
      <c r="A6336" t="s">
        <v>7</v>
      </c>
      <c r="B6336" t="s">
        <v>56</v>
      </c>
      <c r="C6336" t="s">
        <v>10</v>
      </c>
      <c r="D6336"/>
      <c r="E6336" s="8">
        <v>0.77</v>
      </c>
      <c r="F6336">
        <v>80</v>
      </c>
      <c r="G6336">
        <f>SUM(Tabuľka9[[#This Row],[Predpokladané spotrebované množstvo 07-12/2022]]*Tabuľka9[[#This Row],[Cena MJ S  DPH]])</f>
        <v>61.6</v>
      </c>
      <c r="H6336" s="1">
        <v>516554</v>
      </c>
      <c r="I6336" t="str">
        <f>_xlfn.XLOOKUP(Tabuľka9[[#This Row],[IČO]],Zlúčenie1[IČO],Zlúčenie1[zariadenie_short])</f>
        <v>SŠŠ BB</v>
      </c>
      <c r="J6336" t="str">
        <f>_xlfn.XLOOKUP(Tabuľka9[[#This Row],[IČO]],Zlúčenie1[IČO],Zlúčenie1[cis_obce.okres_skratka])</f>
        <v>BB</v>
      </c>
    </row>
    <row r="6337" spans="1:10" hidden="1" x14ac:dyDescent="0.25">
      <c r="A6337" t="s">
        <v>7</v>
      </c>
      <c r="B6337" t="s">
        <v>57</v>
      </c>
      <c r="C6337" t="s">
        <v>10</v>
      </c>
      <c r="D6337"/>
      <c r="E6337" s="8"/>
      <c r="F6337"/>
      <c r="G6337">
        <f>SUM(Tabuľka9[[#This Row],[Predpokladané spotrebované množstvo 07-12/2022]]*Tabuľka9[[#This Row],[Cena MJ S  DPH]])</f>
        <v>0</v>
      </c>
      <c r="H6337" s="1">
        <v>516554</v>
      </c>
      <c r="I6337" t="str">
        <f>_xlfn.XLOOKUP(Tabuľka9[[#This Row],[IČO]],Zlúčenie1[IČO],Zlúčenie1[zariadenie_short])</f>
        <v>SŠŠ BB</v>
      </c>
      <c r="J6337" t="str">
        <f>_xlfn.XLOOKUP(Tabuľka9[[#This Row],[IČO]],Zlúčenie1[IČO],Zlúčenie1[cis_obce.okres_skratka])</f>
        <v>BB</v>
      </c>
    </row>
    <row r="6338" spans="1:10" hidden="1" x14ac:dyDescent="0.25">
      <c r="A6338" t="s">
        <v>7</v>
      </c>
      <c r="B6338" t="s">
        <v>58</v>
      </c>
      <c r="C6338" t="s">
        <v>16</v>
      </c>
      <c r="D6338"/>
      <c r="E6338" s="8"/>
      <c r="F6338">
        <v>80</v>
      </c>
      <c r="G6338">
        <f>SUM(Tabuľka9[[#This Row],[Predpokladané spotrebované množstvo 07-12/2022]]*Tabuľka9[[#This Row],[Cena MJ S  DPH]])</f>
        <v>0</v>
      </c>
      <c r="H6338" s="1">
        <v>516554</v>
      </c>
      <c r="I6338" t="str">
        <f>_xlfn.XLOOKUP(Tabuľka9[[#This Row],[IČO]],Zlúčenie1[IČO],Zlúčenie1[zariadenie_short])</f>
        <v>SŠŠ BB</v>
      </c>
      <c r="J6338" t="str">
        <f>_xlfn.XLOOKUP(Tabuľka9[[#This Row],[IČO]],Zlúčenie1[IČO],Zlúčenie1[cis_obce.okres_skratka])</f>
        <v>BB</v>
      </c>
    </row>
    <row r="6339" spans="1:10" hidden="1" x14ac:dyDescent="0.25">
      <c r="A6339" t="s">
        <v>7</v>
      </c>
      <c r="B6339" t="s">
        <v>59</v>
      </c>
      <c r="C6339" t="s">
        <v>10</v>
      </c>
      <c r="D6339"/>
      <c r="E6339" s="8">
        <v>2.2000000000000002</v>
      </c>
      <c r="F6339">
        <v>400</v>
      </c>
      <c r="G6339">
        <f>SUM(Tabuľka9[[#This Row],[Predpokladané spotrebované množstvo 07-12/2022]]*Tabuľka9[[#This Row],[Cena MJ S  DPH]])</f>
        <v>880.00000000000011</v>
      </c>
      <c r="H6339" s="1">
        <v>516554</v>
      </c>
      <c r="I6339" t="str">
        <f>_xlfn.XLOOKUP(Tabuľka9[[#This Row],[IČO]],Zlúčenie1[IČO],Zlúčenie1[zariadenie_short])</f>
        <v>SŠŠ BB</v>
      </c>
      <c r="J6339" t="str">
        <f>_xlfn.XLOOKUP(Tabuľka9[[#This Row],[IČO]],Zlúčenie1[IČO],Zlúčenie1[cis_obce.okres_skratka])</f>
        <v>BB</v>
      </c>
    </row>
    <row r="6340" spans="1:10" hidden="1" x14ac:dyDescent="0.25">
      <c r="A6340" t="s">
        <v>7</v>
      </c>
      <c r="B6340" t="s">
        <v>60</v>
      </c>
      <c r="C6340" t="s">
        <v>10</v>
      </c>
      <c r="D6340"/>
      <c r="E6340" s="8"/>
      <c r="F6340"/>
      <c r="G6340">
        <f>SUM(Tabuľka9[[#This Row],[Predpokladané spotrebované množstvo 07-12/2022]]*Tabuľka9[[#This Row],[Cena MJ S  DPH]])</f>
        <v>0</v>
      </c>
      <c r="H6340" s="1">
        <v>516554</v>
      </c>
      <c r="I6340" t="str">
        <f>_xlfn.XLOOKUP(Tabuľka9[[#This Row],[IČO]],Zlúčenie1[IČO],Zlúčenie1[zariadenie_short])</f>
        <v>SŠŠ BB</v>
      </c>
      <c r="J6340" t="str">
        <f>_xlfn.XLOOKUP(Tabuľka9[[#This Row],[IČO]],Zlúčenie1[IČO],Zlúčenie1[cis_obce.okres_skratka])</f>
        <v>BB</v>
      </c>
    </row>
    <row r="6341" spans="1:10" hidden="1" x14ac:dyDescent="0.25">
      <c r="A6341" t="s">
        <v>7</v>
      </c>
      <c r="B6341" t="s">
        <v>61</v>
      </c>
      <c r="C6341" t="s">
        <v>16</v>
      </c>
      <c r="D6341"/>
      <c r="E6341" s="8">
        <v>0.60499999999999998</v>
      </c>
      <c r="F6341">
        <v>200</v>
      </c>
      <c r="G6341">
        <f>SUM(Tabuľka9[[#This Row],[Predpokladané spotrebované množstvo 07-12/2022]]*Tabuľka9[[#This Row],[Cena MJ S  DPH]])</f>
        <v>121</v>
      </c>
      <c r="H6341" s="1">
        <v>516554</v>
      </c>
      <c r="I6341" t="str">
        <f>_xlfn.XLOOKUP(Tabuľka9[[#This Row],[IČO]],Zlúčenie1[IČO],Zlúčenie1[zariadenie_short])</f>
        <v>SŠŠ BB</v>
      </c>
      <c r="J6341" t="str">
        <f>_xlfn.XLOOKUP(Tabuľka9[[#This Row],[IČO]],Zlúčenie1[IČO],Zlúčenie1[cis_obce.okres_skratka])</f>
        <v>BB</v>
      </c>
    </row>
    <row r="6342" spans="1:10" hidden="1" x14ac:dyDescent="0.25">
      <c r="A6342" t="s">
        <v>7</v>
      </c>
      <c r="B6342" t="s">
        <v>62</v>
      </c>
      <c r="C6342" t="s">
        <v>16</v>
      </c>
      <c r="D6342"/>
      <c r="E6342" s="8"/>
      <c r="F6342"/>
      <c r="G6342">
        <f>SUM(Tabuľka9[[#This Row],[Predpokladané spotrebované množstvo 07-12/2022]]*Tabuľka9[[#This Row],[Cena MJ S  DPH]])</f>
        <v>0</v>
      </c>
      <c r="H6342" s="1">
        <v>516554</v>
      </c>
      <c r="I6342" t="str">
        <f>_xlfn.XLOOKUP(Tabuľka9[[#This Row],[IČO]],Zlúčenie1[IČO],Zlúčenie1[zariadenie_short])</f>
        <v>SŠŠ BB</v>
      </c>
      <c r="J6342" t="str">
        <f>_xlfn.XLOOKUP(Tabuľka9[[#This Row],[IČO]],Zlúčenie1[IČO],Zlúčenie1[cis_obce.okres_skratka])</f>
        <v>BB</v>
      </c>
    </row>
    <row r="6343" spans="1:10" hidden="1" x14ac:dyDescent="0.25">
      <c r="A6343" t="s">
        <v>7</v>
      </c>
      <c r="B6343" t="s">
        <v>63</v>
      </c>
      <c r="C6343" t="s">
        <v>16</v>
      </c>
      <c r="D6343"/>
      <c r="E6343" s="8"/>
      <c r="F6343"/>
      <c r="G6343">
        <f>SUM(Tabuľka9[[#This Row],[Predpokladané spotrebované množstvo 07-12/2022]]*Tabuľka9[[#This Row],[Cena MJ S  DPH]])</f>
        <v>0</v>
      </c>
      <c r="H6343" s="1">
        <v>516554</v>
      </c>
      <c r="I6343" t="str">
        <f>_xlfn.XLOOKUP(Tabuľka9[[#This Row],[IČO]],Zlúčenie1[IČO],Zlúčenie1[zariadenie_short])</f>
        <v>SŠŠ BB</v>
      </c>
      <c r="J6343" t="str">
        <f>_xlfn.XLOOKUP(Tabuľka9[[#This Row],[IČO]],Zlúčenie1[IČO],Zlúčenie1[cis_obce.okres_skratka])</f>
        <v>BB</v>
      </c>
    </row>
    <row r="6344" spans="1:10" hidden="1" x14ac:dyDescent="0.25">
      <c r="A6344" t="s">
        <v>7</v>
      </c>
      <c r="B6344" t="s">
        <v>64</v>
      </c>
      <c r="C6344" t="s">
        <v>10</v>
      </c>
      <c r="D6344"/>
      <c r="E6344" s="8">
        <v>2.0790000000000002</v>
      </c>
      <c r="F6344">
        <v>50</v>
      </c>
      <c r="G6344">
        <f>SUM(Tabuľka9[[#This Row],[Predpokladané spotrebované množstvo 07-12/2022]]*Tabuľka9[[#This Row],[Cena MJ S  DPH]])</f>
        <v>103.95</v>
      </c>
      <c r="H6344" s="1">
        <v>516554</v>
      </c>
      <c r="I6344" t="str">
        <f>_xlfn.XLOOKUP(Tabuľka9[[#This Row],[IČO]],Zlúčenie1[IČO],Zlúčenie1[zariadenie_short])</f>
        <v>SŠŠ BB</v>
      </c>
      <c r="J6344" t="str">
        <f>_xlfn.XLOOKUP(Tabuľka9[[#This Row],[IČO]],Zlúčenie1[IČO],Zlúčenie1[cis_obce.okres_skratka])</f>
        <v>BB</v>
      </c>
    </row>
    <row r="6345" spans="1:10" hidden="1" x14ac:dyDescent="0.25">
      <c r="A6345" t="s">
        <v>7</v>
      </c>
      <c r="B6345" t="s">
        <v>65</v>
      </c>
      <c r="C6345" t="s">
        <v>10</v>
      </c>
      <c r="D6345"/>
      <c r="E6345" s="8">
        <v>0.99</v>
      </c>
      <c r="F6345">
        <v>700</v>
      </c>
      <c r="G6345">
        <f>SUM(Tabuľka9[[#This Row],[Predpokladané spotrebované množstvo 07-12/2022]]*Tabuľka9[[#This Row],[Cena MJ S  DPH]])</f>
        <v>693</v>
      </c>
      <c r="H6345" s="1">
        <v>516554</v>
      </c>
      <c r="I6345" t="str">
        <f>_xlfn.XLOOKUP(Tabuľka9[[#This Row],[IČO]],Zlúčenie1[IČO],Zlúčenie1[zariadenie_short])</f>
        <v>SŠŠ BB</v>
      </c>
      <c r="J6345" t="str">
        <f>_xlfn.XLOOKUP(Tabuľka9[[#This Row],[IČO]],Zlúčenie1[IČO],Zlúčenie1[cis_obce.okres_skratka])</f>
        <v>BB</v>
      </c>
    </row>
    <row r="6346" spans="1:10" hidden="1" x14ac:dyDescent="0.25">
      <c r="A6346" t="s">
        <v>7</v>
      </c>
      <c r="B6346" t="s">
        <v>66</v>
      </c>
      <c r="C6346" t="s">
        <v>10</v>
      </c>
      <c r="D6346"/>
      <c r="E6346" s="8">
        <v>0.99</v>
      </c>
      <c r="F6346">
        <v>200</v>
      </c>
      <c r="G6346">
        <f>SUM(Tabuľka9[[#This Row],[Predpokladané spotrebované množstvo 07-12/2022]]*Tabuľka9[[#This Row],[Cena MJ S  DPH]])</f>
        <v>198</v>
      </c>
      <c r="H6346" s="1">
        <v>516554</v>
      </c>
      <c r="I6346" t="str">
        <f>_xlfn.XLOOKUP(Tabuľka9[[#This Row],[IČO]],Zlúčenie1[IČO],Zlúčenie1[zariadenie_short])</f>
        <v>SŠŠ BB</v>
      </c>
      <c r="J6346" t="str">
        <f>_xlfn.XLOOKUP(Tabuľka9[[#This Row],[IČO]],Zlúčenie1[IČO],Zlúčenie1[cis_obce.okres_skratka])</f>
        <v>BB</v>
      </c>
    </row>
    <row r="6347" spans="1:10" hidden="1" x14ac:dyDescent="0.25">
      <c r="A6347" t="s">
        <v>7</v>
      </c>
      <c r="B6347" t="s">
        <v>67</v>
      </c>
      <c r="C6347" t="s">
        <v>10</v>
      </c>
      <c r="D6347"/>
      <c r="E6347" s="8"/>
      <c r="F6347"/>
      <c r="G6347">
        <f>SUM(Tabuľka9[[#This Row],[Predpokladané spotrebované množstvo 07-12/2022]]*Tabuľka9[[#This Row],[Cena MJ S  DPH]])</f>
        <v>0</v>
      </c>
      <c r="H6347" s="1">
        <v>516554</v>
      </c>
      <c r="I6347" t="str">
        <f>_xlfn.XLOOKUP(Tabuľka9[[#This Row],[IČO]],Zlúčenie1[IČO],Zlúčenie1[zariadenie_short])</f>
        <v>SŠŠ BB</v>
      </c>
      <c r="J6347" t="str">
        <f>_xlfn.XLOOKUP(Tabuľka9[[#This Row],[IČO]],Zlúčenie1[IČO],Zlúčenie1[cis_obce.okres_skratka])</f>
        <v>BB</v>
      </c>
    </row>
    <row r="6348" spans="1:10" hidden="1" x14ac:dyDescent="0.25">
      <c r="A6348" t="s">
        <v>7</v>
      </c>
      <c r="B6348" t="s">
        <v>68</v>
      </c>
      <c r="C6348" t="s">
        <v>10</v>
      </c>
      <c r="D6348"/>
      <c r="E6348" s="8"/>
      <c r="F6348"/>
      <c r="G6348">
        <f>SUM(Tabuľka9[[#This Row],[Predpokladané spotrebované množstvo 07-12/2022]]*Tabuľka9[[#This Row],[Cena MJ S  DPH]])</f>
        <v>0</v>
      </c>
      <c r="H6348" s="1">
        <v>516554</v>
      </c>
      <c r="I6348" t="str">
        <f>_xlfn.XLOOKUP(Tabuľka9[[#This Row],[IČO]],Zlúčenie1[IČO],Zlúčenie1[zariadenie_short])</f>
        <v>SŠŠ BB</v>
      </c>
      <c r="J6348" t="str">
        <f>_xlfn.XLOOKUP(Tabuľka9[[#This Row],[IČO]],Zlúčenie1[IČO],Zlúčenie1[cis_obce.okres_skratka])</f>
        <v>BB</v>
      </c>
    </row>
    <row r="6349" spans="1:10" hidden="1" x14ac:dyDescent="0.25">
      <c r="A6349" t="s">
        <v>7</v>
      </c>
      <c r="B6349" t="s">
        <v>69</v>
      </c>
      <c r="C6349" t="s">
        <v>10</v>
      </c>
      <c r="D6349"/>
      <c r="E6349" s="8"/>
      <c r="F6349"/>
      <c r="G6349">
        <f>SUM(Tabuľka9[[#This Row],[Predpokladané spotrebované množstvo 07-12/2022]]*Tabuľka9[[#This Row],[Cena MJ S  DPH]])</f>
        <v>0</v>
      </c>
      <c r="H6349" s="1">
        <v>516554</v>
      </c>
      <c r="I6349" t="str">
        <f>_xlfn.XLOOKUP(Tabuľka9[[#This Row],[IČO]],Zlúčenie1[IČO],Zlúčenie1[zariadenie_short])</f>
        <v>SŠŠ BB</v>
      </c>
      <c r="J6349" t="str">
        <f>_xlfn.XLOOKUP(Tabuľka9[[#This Row],[IČO]],Zlúčenie1[IČO],Zlúčenie1[cis_obce.okres_skratka])</f>
        <v>BB</v>
      </c>
    </row>
    <row r="6350" spans="1:10" hidden="1" x14ac:dyDescent="0.25">
      <c r="A6350" t="s">
        <v>7</v>
      </c>
      <c r="B6350" t="s">
        <v>70</v>
      </c>
      <c r="C6350" t="s">
        <v>10</v>
      </c>
      <c r="D6350"/>
      <c r="E6350" s="8">
        <v>0.71499999999999997</v>
      </c>
      <c r="F6350">
        <v>120</v>
      </c>
      <c r="G6350">
        <f>SUM(Tabuľka9[[#This Row],[Predpokladané spotrebované množstvo 07-12/2022]]*Tabuľka9[[#This Row],[Cena MJ S  DPH]])</f>
        <v>85.8</v>
      </c>
      <c r="H6350" s="1">
        <v>516554</v>
      </c>
      <c r="I6350" t="str">
        <f>_xlfn.XLOOKUP(Tabuľka9[[#This Row],[IČO]],Zlúčenie1[IČO],Zlúčenie1[zariadenie_short])</f>
        <v>SŠŠ BB</v>
      </c>
      <c r="J6350" t="str">
        <f>_xlfn.XLOOKUP(Tabuľka9[[#This Row],[IČO]],Zlúčenie1[IČO],Zlúčenie1[cis_obce.okres_skratka])</f>
        <v>BB</v>
      </c>
    </row>
    <row r="6351" spans="1:10" hidden="1" x14ac:dyDescent="0.25">
      <c r="A6351" t="s">
        <v>7</v>
      </c>
      <c r="B6351" t="s">
        <v>71</v>
      </c>
      <c r="C6351" t="s">
        <v>10</v>
      </c>
      <c r="D6351"/>
      <c r="E6351" s="8">
        <v>0.374</v>
      </c>
      <c r="F6351">
        <v>20000</v>
      </c>
      <c r="G6351">
        <f>SUM(Tabuľka9[[#This Row],[Predpokladané spotrebované množstvo 07-12/2022]]*Tabuľka9[[#This Row],[Cena MJ S  DPH]])</f>
        <v>7480</v>
      </c>
      <c r="H6351" s="1">
        <v>516554</v>
      </c>
      <c r="I6351" t="str">
        <f>_xlfn.XLOOKUP(Tabuľka9[[#This Row],[IČO]],Zlúčenie1[IČO],Zlúčenie1[zariadenie_short])</f>
        <v>SŠŠ BB</v>
      </c>
      <c r="J6351" t="str">
        <f>_xlfn.XLOOKUP(Tabuľka9[[#This Row],[IČO]],Zlúčenie1[IČO],Zlúčenie1[cis_obce.okres_skratka])</f>
        <v>BB</v>
      </c>
    </row>
    <row r="6352" spans="1:10" hidden="1" x14ac:dyDescent="0.25">
      <c r="A6352" t="s">
        <v>7</v>
      </c>
      <c r="B6352" t="s">
        <v>72</v>
      </c>
      <c r="C6352" t="s">
        <v>10</v>
      </c>
      <c r="D6352"/>
      <c r="E6352" s="8">
        <v>0.374</v>
      </c>
      <c r="F6352"/>
      <c r="G6352">
        <f>SUM(Tabuľka9[[#This Row],[Predpokladané spotrebované množstvo 07-12/2022]]*Tabuľka9[[#This Row],[Cena MJ S  DPH]])</f>
        <v>0</v>
      </c>
      <c r="H6352" s="1">
        <v>516554</v>
      </c>
      <c r="I6352" t="str">
        <f>_xlfn.XLOOKUP(Tabuľka9[[#This Row],[IČO]],Zlúčenie1[IČO],Zlúčenie1[zariadenie_short])</f>
        <v>SŠŠ BB</v>
      </c>
      <c r="J6352" t="str">
        <f>_xlfn.XLOOKUP(Tabuľka9[[#This Row],[IČO]],Zlúčenie1[IČO],Zlúčenie1[cis_obce.okres_skratka])</f>
        <v>BB</v>
      </c>
    </row>
    <row r="6353" spans="1:10" hidden="1" x14ac:dyDescent="0.25">
      <c r="A6353" t="s">
        <v>7</v>
      </c>
      <c r="B6353" t="s">
        <v>73</v>
      </c>
      <c r="C6353" t="s">
        <v>10</v>
      </c>
      <c r="D6353"/>
      <c r="E6353" s="8"/>
      <c r="F6353"/>
      <c r="G6353">
        <f>SUM(Tabuľka9[[#This Row],[Predpokladané spotrebované množstvo 07-12/2022]]*Tabuľka9[[#This Row],[Cena MJ S  DPH]])</f>
        <v>0</v>
      </c>
      <c r="H6353" s="1">
        <v>516554</v>
      </c>
      <c r="I6353" t="str">
        <f>_xlfn.XLOOKUP(Tabuľka9[[#This Row],[IČO]],Zlúčenie1[IČO],Zlúčenie1[zariadenie_short])</f>
        <v>SŠŠ BB</v>
      </c>
      <c r="J6353" t="str">
        <f>_xlfn.XLOOKUP(Tabuľka9[[#This Row],[IČO]],Zlúčenie1[IČO],Zlúčenie1[cis_obce.okres_skratka])</f>
        <v>BB</v>
      </c>
    </row>
    <row r="6354" spans="1:10" hidden="1" x14ac:dyDescent="0.25">
      <c r="A6354" t="s">
        <v>7</v>
      </c>
      <c r="B6354" t="s">
        <v>74</v>
      </c>
      <c r="C6354" t="s">
        <v>10</v>
      </c>
      <c r="D6354"/>
      <c r="E6354" s="8">
        <v>0.77</v>
      </c>
      <c r="F6354">
        <v>2000</v>
      </c>
      <c r="G6354">
        <f>SUM(Tabuľka9[[#This Row],[Predpokladané spotrebované množstvo 07-12/2022]]*Tabuľka9[[#This Row],[Cena MJ S  DPH]])</f>
        <v>1540</v>
      </c>
      <c r="H6354" s="1">
        <v>516554</v>
      </c>
      <c r="I6354" t="str">
        <f>_xlfn.XLOOKUP(Tabuľka9[[#This Row],[IČO]],Zlúčenie1[IČO],Zlúčenie1[zariadenie_short])</f>
        <v>SŠŠ BB</v>
      </c>
      <c r="J6354" t="str">
        <f>_xlfn.XLOOKUP(Tabuľka9[[#This Row],[IČO]],Zlúčenie1[IČO],Zlúčenie1[cis_obce.okres_skratka])</f>
        <v>BB</v>
      </c>
    </row>
    <row r="6355" spans="1:10" hidden="1" x14ac:dyDescent="0.25">
      <c r="A6355" t="s">
        <v>7</v>
      </c>
      <c r="B6355" t="s">
        <v>75</v>
      </c>
      <c r="C6355" t="s">
        <v>10</v>
      </c>
      <c r="D6355"/>
      <c r="E6355" s="8"/>
      <c r="F6355"/>
      <c r="G6355">
        <f>SUM(Tabuľka9[[#This Row],[Predpokladané spotrebované množstvo 07-12/2022]]*Tabuľka9[[#This Row],[Cena MJ S  DPH]])</f>
        <v>0</v>
      </c>
      <c r="H6355" s="1">
        <v>516554</v>
      </c>
      <c r="I6355" t="str">
        <f>_xlfn.XLOOKUP(Tabuľka9[[#This Row],[IČO]],Zlúčenie1[IČO],Zlúčenie1[zariadenie_short])</f>
        <v>SŠŠ BB</v>
      </c>
      <c r="J6355" t="str">
        <f>_xlfn.XLOOKUP(Tabuľka9[[#This Row],[IČO]],Zlúčenie1[IČO],Zlúčenie1[cis_obce.okres_skratka])</f>
        <v>BB</v>
      </c>
    </row>
    <row r="6356" spans="1:10" hidden="1" x14ac:dyDescent="0.25">
      <c r="A6356" t="s">
        <v>7</v>
      </c>
      <c r="B6356" t="s">
        <v>76</v>
      </c>
      <c r="C6356" t="s">
        <v>10</v>
      </c>
      <c r="D6356"/>
      <c r="E6356" s="8"/>
      <c r="F6356"/>
      <c r="G6356">
        <f>SUM(Tabuľka9[[#This Row],[Predpokladané spotrebované množstvo 07-12/2022]]*Tabuľka9[[#This Row],[Cena MJ S  DPH]])</f>
        <v>0</v>
      </c>
      <c r="H6356" s="1">
        <v>516554</v>
      </c>
      <c r="I6356" t="str">
        <f>_xlfn.XLOOKUP(Tabuľka9[[#This Row],[IČO]],Zlúčenie1[IČO],Zlúčenie1[zariadenie_short])</f>
        <v>SŠŠ BB</v>
      </c>
      <c r="J6356" t="str">
        <f>_xlfn.XLOOKUP(Tabuľka9[[#This Row],[IČO]],Zlúčenie1[IČO],Zlúčenie1[cis_obce.okres_skratka])</f>
        <v>BB</v>
      </c>
    </row>
    <row r="6357" spans="1:10" hidden="1" x14ac:dyDescent="0.25">
      <c r="A6357" t="s">
        <v>7</v>
      </c>
      <c r="B6357" t="s">
        <v>77</v>
      </c>
      <c r="C6357" t="s">
        <v>10</v>
      </c>
      <c r="D6357"/>
      <c r="E6357" s="8"/>
      <c r="F6357"/>
      <c r="G6357">
        <f>SUM(Tabuľka9[[#This Row],[Predpokladané spotrebované množstvo 07-12/2022]]*Tabuľka9[[#This Row],[Cena MJ S  DPH]])</f>
        <v>0</v>
      </c>
      <c r="H6357" s="1">
        <v>516554</v>
      </c>
      <c r="I6357" t="str">
        <f>_xlfn.XLOOKUP(Tabuľka9[[#This Row],[IČO]],Zlúčenie1[IČO],Zlúčenie1[zariadenie_short])</f>
        <v>SŠŠ BB</v>
      </c>
      <c r="J6357" t="str">
        <f>_xlfn.XLOOKUP(Tabuľka9[[#This Row],[IČO]],Zlúčenie1[IČO],Zlúčenie1[cis_obce.okres_skratka])</f>
        <v>BB</v>
      </c>
    </row>
    <row r="6358" spans="1:10" hidden="1" x14ac:dyDescent="0.25">
      <c r="A6358" t="s">
        <v>78</v>
      </c>
      <c r="B6358" t="s">
        <v>79</v>
      </c>
      <c r="C6358" t="s">
        <v>16</v>
      </c>
      <c r="D6358"/>
      <c r="E6358" s="8"/>
      <c r="F6358"/>
      <c r="G6358">
        <f>SUM(Tabuľka9[[#This Row],[Predpokladané spotrebované množstvo 07-12/2022]]*Tabuľka9[[#This Row],[Cena MJ S  DPH]])</f>
        <v>0</v>
      </c>
      <c r="H6358" s="1">
        <v>516554</v>
      </c>
      <c r="I6358" t="str">
        <f>_xlfn.XLOOKUP(Tabuľka9[[#This Row],[IČO]],Zlúčenie1[IČO],Zlúčenie1[zariadenie_short])</f>
        <v>SŠŠ BB</v>
      </c>
      <c r="J6358" t="str">
        <f>_xlfn.XLOOKUP(Tabuľka9[[#This Row],[IČO]],Zlúčenie1[IČO],Zlúčenie1[cis_obce.okres_skratka])</f>
        <v>BB</v>
      </c>
    </row>
    <row r="6359" spans="1:10" hidden="1" x14ac:dyDescent="0.25">
      <c r="A6359" t="s">
        <v>78</v>
      </c>
      <c r="B6359" t="s">
        <v>80</v>
      </c>
      <c r="C6359" t="s">
        <v>16</v>
      </c>
      <c r="D6359"/>
      <c r="E6359" s="8">
        <v>0.125</v>
      </c>
      <c r="F6359">
        <v>10000</v>
      </c>
      <c r="G6359">
        <f>SUM(Tabuľka9[[#This Row],[Predpokladané spotrebované množstvo 07-12/2022]]*Tabuľka9[[#This Row],[Cena MJ S  DPH]])</f>
        <v>1250</v>
      </c>
      <c r="H6359" s="1">
        <v>516554</v>
      </c>
      <c r="I6359" t="str">
        <f>_xlfn.XLOOKUP(Tabuľka9[[#This Row],[IČO]],Zlúčenie1[IČO],Zlúčenie1[zariadenie_short])</f>
        <v>SŠŠ BB</v>
      </c>
      <c r="J6359" t="str">
        <f>_xlfn.XLOOKUP(Tabuľka9[[#This Row],[IČO]],Zlúčenie1[IČO],Zlúčenie1[cis_obce.okres_skratka])</f>
        <v>BB</v>
      </c>
    </row>
    <row r="6360" spans="1:10" x14ac:dyDescent="0.25">
      <c r="A6360" s="9" t="s">
        <v>81</v>
      </c>
      <c r="B6360" s="9" t="s">
        <v>82</v>
      </c>
      <c r="C6360" s="9" t="s">
        <v>10</v>
      </c>
      <c r="F6360" s="9">
        <v>800</v>
      </c>
      <c r="G6360" s="9">
        <f>SUM(Tabuľka9[[#This Row],[Predpokladané spotrebované množstvo 07-12/2022]]*Tabuľka9[[#This Row],[Cena MJ S  DPH]])</f>
        <v>0</v>
      </c>
      <c r="H6360" s="12">
        <v>516554</v>
      </c>
      <c r="I6360" s="9" t="str">
        <f>_xlfn.XLOOKUP(Tabuľka9[[#This Row],[IČO]],Zlúčenie1[IČO],Zlúčenie1[zariadenie_short])</f>
        <v>SŠŠ BB</v>
      </c>
      <c r="J6360" s="9" t="str">
        <f>_xlfn.XLOOKUP(Tabuľka9[[#This Row],[IČO]],Zlúčenie1[IČO],Zlúčenie1[cis_obce.okres_skratka])</f>
        <v>BB</v>
      </c>
    </row>
    <row r="6361" spans="1:10" x14ac:dyDescent="0.25">
      <c r="A6361" s="9" t="s">
        <v>81</v>
      </c>
      <c r="B6361" s="9" t="s">
        <v>83</v>
      </c>
      <c r="C6361" s="9" t="s">
        <v>10</v>
      </c>
      <c r="F6361" s="9">
        <v>1000</v>
      </c>
      <c r="G6361" s="9">
        <f>SUM(Tabuľka9[[#This Row],[Predpokladané spotrebované množstvo 07-12/2022]]*Tabuľka9[[#This Row],[Cena MJ S  DPH]])</f>
        <v>0</v>
      </c>
      <c r="H6361" s="12">
        <v>516554</v>
      </c>
      <c r="I6361" s="9" t="str">
        <f>_xlfn.XLOOKUP(Tabuľka9[[#This Row],[IČO]],Zlúčenie1[IČO],Zlúčenie1[zariadenie_short])</f>
        <v>SŠŠ BB</v>
      </c>
      <c r="J6361" s="9" t="str">
        <f>_xlfn.XLOOKUP(Tabuľka9[[#This Row],[IČO]],Zlúčenie1[IČO],Zlúčenie1[cis_obce.okres_skratka])</f>
        <v>BB</v>
      </c>
    </row>
    <row r="6362" spans="1:10" hidden="1" x14ac:dyDescent="0.25">
      <c r="A6362" t="s">
        <v>81</v>
      </c>
      <c r="B6362" t="s">
        <v>84</v>
      </c>
      <c r="C6362" t="s">
        <v>10</v>
      </c>
      <c r="D6362"/>
      <c r="E6362" s="8"/>
      <c r="F6362"/>
      <c r="G6362">
        <f>SUM(Tabuľka9[[#This Row],[Predpokladané spotrebované množstvo 07-12/2022]]*Tabuľka9[[#This Row],[Cena MJ S  DPH]])</f>
        <v>0</v>
      </c>
      <c r="H6362" s="1">
        <v>516554</v>
      </c>
      <c r="I6362" t="str">
        <f>_xlfn.XLOOKUP(Tabuľka9[[#This Row],[IČO]],Zlúčenie1[IČO],Zlúčenie1[zariadenie_short])</f>
        <v>SŠŠ BB</v>
      </c>
      <c r="J6362" t="str">
        <f>_xlfn.XLOOKUP(Tabuľka9[[#This Row],[IČO]],Zlúčenie1[IČO],Zlúčenie1[cis_obce.okres_skratka])</f>
        <v>BB</v>
      </c>
    </row>
    <row r="6363" spans="1:10" x14ac:dyDescent="0.25">
      <c r="A6363" s="9" t="s">
        <v>81</v>
      </c>
      <c r="B6363" s="9" t="s">
        <v>85</v>
      </c>
      <c r="C6363" s="9" t="s">
        <v>10</v>
      </c>
      <c r="F6363" s="9">
        <v>1000</v>
      </c>
      <c r="G6363" s="9">
        <f>SUM(Tabuľka9[[#This Row],[Predpokladané spotrebované množstvo 07-12/2022]]*Tabuľka9[[#This Row],[Cena MJ S  DPH]])</f>
        <v>0</v>
      </c>
      <c r="H6363" s="12">
        <v>516554</v>
      </c>
      <c r="I6363" s="9" t="str">
        <f>_xlfn.XLOOKUP(Tabuľka9[[#This Row],[IČO]],Zlúčenie1[IČO],Zlúčenie1[zariadenie_short])</f>
        <v>SŠŠ BB</v>
      </c>
      <c r="J6363" s="9" t="str">
        <f>_xlfn.XLOOKUP(Tabuľka9[[#This Row],[IČO]],Zlúčenie1[IČO],Zlúčenie1[cis_obce.okres_skratka])</f>
        <v>BB</v>
      </c>
    </row>
    <row r="6364" spans="1:10" hidden="1" x14ac:dyDescent="0.25">
      <c r="A6364" t="s">
        <v>81</v>
      </c>
      <c r="B6364" t="s">
        <v>86</v>
      </c>
      <c r="C6364" t="s">
        <v>10</v>
      </c>
      <c r="D6364"/>
      <c r="E6364" s="8"/>
      <c r="F6364"/>
      <c r="G6364">
        <f>SUM(Tabuľka9[[#This Row],[Predpokladané spotrebované množstvo 07-12/2022]]*Tabuľka9[[#This Row],[Cena MJ S  DPH]])</f>
        <v>0</v>
      </c>
      <c r="H6364" s="1">
        <v>516554</v>
      </c>
      <c r="I6364" t="str">
        <f>_xlfn.XLOOKUP(Tabuľka9[[#This Row],[IČO]],Zlúčenie1[IČO],Zlúčenie1[zariadenie_short])</f>
        <v>SŠŠ BB</v>
      </c>
      <c r="J6364" t="str">
        <f>_xlfn.XLOOKUP(Tabuľka9[[#This Row],[IČO]],Zlúčenie1[IČO],Zlúčenie1[cis_obce.okres_skratka])</f>
        <v>BB</v>
      </c>
    </row>
    <row r="6365" spans="1:10" hidden="1" x14ac:dyDescent="0.25">
      <c r="A6365" t="s">
        <v>81</v>
      </c>
      <c r="B6365" t="s">
        <v>87</v>
      </c>
      <c r="C6365" t="s">
        <v>10</v>
      </c>
      <c r="D6365"/>
      <c r="E6365" s="8"/>
      <c r="F6365"/>
      <c r="G6365">
        <f>SUM(Tabuľka9[[#This Row],[Predpokladané spotrebované množstvo 07-12/2022]]*Tabuľka9[[#This Row],[Cena MJ S  DPH]])</f>
        <v>0</v>
      </c>
      <c r="H6365" s="1">
        <v>516554</v>
      </c>
      <c r="I6365" t="str">
        <f>_xlfn.XLOOKUP(Tabuľka9[[#This Row],[IČO]],Zlúčenie1[IČO],Zlúčenie1[zariadenie_short])</f>
        <v>SŠŠ BB</v>
      </c>
      <c r="J6365" t="str">
        <f>_xlfn.XLOOKUP(Tabuľka9[[#This Row],[IČO]],Zlúčenie1[IČO],Zlúčenie1[cis_obce.okres_skratka])</f>
        <v>BB</v>
      </c>
    </row>
    <row r="6366" spans="1:10" hidden="1" x14ac:dyDescent="0.25">
      <c r="A6366" t="s">
        <v>81</v>
      </c>
      <c r="B6366" t="s">
        <v>88</v>
      </c>
      <c r="C6366" t="s">
        <v>10</v>
      </c>
      <c r="D6366"/>
      <c r="E6366" s="8"/>
      <c r="F6366"/>
      <c r="G6366">
        <f>SUM(Tabuľka9[[#This Row],[Predpokladané spotrebované množstvo 07-12/2022]]*Tabuľka9[[#This Row],[Cena MJ S  DPH]])</f>
        <v>0</v>
      </c>
      <c r="H6366" s="1">
        <v>516554</v>
      </c>
      <c r="I6366" t="str">
        <f>_xlfn.XLOOKUP(Tabuľka9[[#This Row],[IČO]],Zlúčenie1[IČO],Zlúčenie1[zariadenie_short])</f>
        <v>SŠŠ BB</v>
      </c>
      <c r="J6366" t="str">
        <f>_xlfn.XLOOKUP(Tabuľka9[[#This Row],[IČO]],Zlúčenie1[IČO],Zlúčenie1[cis_obce.okres_skratka])</f>
        <v>BB</v>
      </c>
    </row>
    <row r="6367" spans="1:10" hidden="1" x14ac:dyDescent="0.25">
      <c r="A6367" t="s">
        <v>81</v>
      </c>
      <c r="B6367" t="s">
        <v>89</v>
      </c>
      <c r="C6367" t="s">
        <v>10</v>
      </c>
      <c r="D6367"/>
      <c r="E6367" s="8"/>
      <c r="F6367"/>
      <c r="G6367">
        <f>SUM(Tabuľka9[[#This Row],[Predpokladané spotrebované množstvo 07-12/2022]]*Tabuľka9[[#This Row],[Cena MJ S  DPH]])</f>
        <v>0</v>
      </c>
      <c r="H6367" s="1">
        <v>516554</v>
      </c>
      <c r="I6367" t="str">
        <f>_xlfn.XLOOKUP(Tabuľka9[[#This Row],[IČO]],Zlúčenie1[IČO],Zlúčenie1[zariadenie_short])</f>
        <v>SŠŠ BB</v>
      </c>
      <c r="J6367" t="str">
        <f>_xlfn.XLOOKUP(Tabuľka9[[#This Row],[IČO]],Zlúčenie1[IČO],Zlúčenie1[cis_obce.okres_skratka])</f>
        <v>BB</v>
      </c>
    </row>
    <row r="6368" spans="1:10" hidden="1" x14ac:dyDescent="0.25">
      <c r="A6368" t="s">
        <v>90</v>
      </c>
      <c r="B6368" t="s">
        <v>91</v>
      </c>
      <c r="C6368" t="s">
        <v>10</v>
      </c>
      <c r="D6368"/>
      <c r="E6368" s="8">
        <v>0.46700000000000003</v>
      </c>
      <c r="F6368">
        <v>4000</v>
      </c>
      <c r="G6368">
        <f>SUM(Tabuľka9[[#This Row],[Predpokladané spotrebované množstvo 07-12/2022]]*Tabuľka9[[#This Row],[Cena MJ S  DPH]])</f>
        <v>1868</v>
      </c>
      <c r="H6368" s="1">
        <v>516554</v>
      </c>
      <c r="I6368" t="str">
        <f>_xlfn.XLOOKUP(Tabuľka9[[#This Row],[IČO]],Zlúčenie1[IČO],Zlúčenie1[zariadenie_short])</f>
        <v>SŠŠ BB</v>
      </c>
      <c r="J6368" t="str">
        <f>_xlfn.XLOOKUP(Tabuľka9[[#This Row],[IČO]],Zlúčenie1[IČO],Zlúčenie1[cis_obce.okres_skratka])</f>
        <v>BB</v>
      </c>
    </row>
    <row r="6369" spans="1:10" hidden="1" x14ac:dyDescent="0.25">
      <c r="A6369" t="s">
        <v>92</v>
      </c>
      <c r="B6369" t="s">
        <v>93</v>
      </c>
      <c r="C6369" t="s">
        <v>10</v>
      </c>
      <c r="D6369"/>
      <c r="E6369" s="8">
        <v>0.34799999999999998</v>
      </c>
      <c r="F6369">
        <v>5000</v>
      </c>
      <c r="G6369">
        <f>SUM(Tabuľka9[[#This Row],[Predpokladané spotrebované množstvo 07-12/2022]]*Tabuľka9[[#This Row],[Cena MJ S  DPH]])</f>
        <v>1739.9999999999998</v>
      </c>
      <c r="H6369" s="1">
        <v>516554</v>
      </c>
      <c r="I6369" t="str">
        <f>_xlfn.XLOOKUP(Tabuľka9[[#This Row],[IČO]],Zlúčenie1[IČO],Zlúčenie1[zariadenie_short])</f>
        <v>SŠŠ BB</v>
      </c>
      <c r="J6369" t="str">
        <f>_xlfn.XLOOKUP(Tabuľka9[[#This Row],[IČO]],Zlúčenie1[IČO],Zlúčenie1[cis_obce.okres_skratka])</f>
        <v>BB</v>
      </c>
    </row>
    <row r="6370" spans="1:10" hidden="1" x14ac:dyDescent="0.25">
      <c r="A6370" t="s">
        <v>92</v>
      </c>
      <c r="B6370" t="s">
        <v>94</v>
      </c>
      <c r="C6370" t="s">
        <v>10</v>
      </c>
      <c r="D6370"/>
      <c r="E6370" s="8">
        <v>2.0459999999999998</v>
      </c>
      <c r="F6370">
        <v>400</v>
      </c>
      <c r="G6370">
        <f>SUM(Tabuľka9[[#This Row],[Predpokladané spotrebované množstvo 07-12/2022]]*Tabuľka9[[#This Row],[Cena MJ S  DPH]])</f>
        <v>818.4</v>
      </c>
      <c r="H6370" s="1">
        <v>516554</v>
      </c>
      <c r="I6370" t="str">
        <f>_xlfn.XLOOKUP(Tabuľka9[[#This Row],[IČO]],Zlúčenie1[IČO],Zlúčenie1[zariadenie_short])</f>
        <v>SŠŠ BB</v>
      </c>
      <c r="J6370" t="str">
        <f>_xlfn.XLOOKUP(Tabuľka9[[#This Row],[IČO]],Zlúčenie1[IČO],Zlúčenie1[cis_obce.okres_skratka])</f>
        <v>BB</v>
      </c>
    </row>
    <row r="6371" spans="1:10" hidden="1" x14ac:dyDescent="0.25">
      <c r="A6371" t="s">
        <v>92</v>
      </c>
      <c r="B6371" t="s">
        <v>95</v>
      </c>
      <c r="C6371" t="s">
        <v>10</v>
      </c>
      <c r="D6371"/>
      <c r="E6371" s="8"/>
      <c r="F6371"/>
      <c r="G6371">
        <f>SUM(Tabuľka9[[#This Row],[Predpokladané spotrebované množstvo 07-12/2022]]*Tabuľka9[[#This Row],[Cena MJ S  DPH]])</f>
        <v>0</v>
      </c>
      <c r="H6371" s="1">
        <v>516554</v>
      </c>
      <c r="I6371" t="str">
        <f>_xlfn.XLOOKUP(Tabuľka9[[#This Row],[IČO]],Zlúčenie1[IČO],Zlúčenie1[zariadenie_short])</f>
        <v>SŠŠ BB</v>
      </c>
      <c r="J6371" t="str">
        <f>_xlfn.XLOOKUP(Tabuľka9[[#This Row],[IČO]],Zlúčenie1[IČO],Zlúčenie1[cis_obce.okres_skratka])</f>
        <v>BB</v>
      </c>
    </row>
    <row r="6372" spans="1:10" hidden="1" x14ac:dyDescent="0.25">
      <c r="A6372" t="s">
        <v>92</v>
      </c>
      <c r="B6372" t="s">
        <v>96</v>
      </c>
      <c r="C6372" t="s">
        <v>10</v>
      </c>
      <c r="D6372"/>
      <c r="E6372" s="8"/>
      <c r="F6372"/>
      <c r="G6372">
        <f>SUM(Tabuľka9[[#This Row],[Predpokladané spotrebované množstvo 07-12/2022]]*Tabuľka9[[#This Row],[Cena MJ S  DPH]])</f>
        <v>0</v>
      </c>
      <c r="H6372" s="1">
        <v>516554</v>
      </c>
      <c r="I6372" t="str">
        <f>_xlfn.XLOOKUP(Tabuľka9[[#This Row],[IČO]],Zlúčenie1[IČO],Zlúčenie1[zariadenie_short])</f>
        <v>SŠŠ BB</v>
      </c>
      <c r="J6372" t="str">
        <f>_xlfn.XLOOKUP(Tabuľka9[[#This Row],[IČO]],Zlúčenie1[IČO],Zlúčenie1[cis_obce.okres_skratka])</f>
        <v>BB</v>
      </c>
    </row>
    <row r="6373" spans="1:10" hidden="1" x14ac:dyDescent="0.25">
      <c r="A6373" t="s">
        <v>92</v>
      </c>
      <c r="B6373" t="s">
        <v>97</v>
      </c>
      <c r="C6373" t="s">
        <v>10</v>
      </c>
      <c r="D6373"/>
      <c r="E6373" s="8">
        <v>0.34799999999999998</v>
      </c>
      <c r="F6373">
        <v>1000</v>
      </c>
      <c r="G6373">
        <f>SUM(Tabuľka9[[#This Row],[Predpokladané spotrebované množstvo 07-12/2022]]*Tabuľka9[[#This Row],[Cena MJ S  DPH]])</f>
        <v>348</v>
      </c>
      <c r="H6373" s="1">
        <v>516554</v>
      </c>
      <c r="I6373" t="str">
        <f>_xlfn.XLOOKUP(Tabuľka9[[#This Row],[IČO]],Zlúčenie1[IČO],Zlúčenie1[zariadenie_short])</f>
        <v>SŠŠ BB</v>
      </c>
      <c r="J6373" t="str">
        <f>_xlfn.XLOOKUP(Tabuľka9[[#This Row],[IČO]],Zlúčenie1[IČO],Zlúčenie1[cis_obce.okres_skratka])</f>
        <v>BB</v>
      </c>
    </row>
    <row r="6374" spans="1:10" hidden="1" x14ac:dyDescent="0.25">
      <c r="A6374" t="s">
        <v>92</v>
      </c>
      <c r="B6374" t="s">
        <v>98</v>
      </c>
      <c r="C6374" t="s">
        <v>10</v>
      </c>
      <c r="D6374"/>
      <c r="E6374" s="8">
        <v>2.0459999999999998</v>
      </c>
      <c r="F6374">
        <v>100</v>
      </c>
      <c r="G6374">
        <f>SUM(Tabuľka9[[#This Row],[Predpokladané spotrebované množstvo 07-12/2022]]*Tabuľka9[[#This Row],[Cena MJ S  DPH]])</f>
        <v>204.6</v>
      </c>
      <c r="H6374" s="1">
        <v>516554</v>
      </c>
      <c r="I6374" t="str">
        <f>_xlfn.XLOOKUP(Tabuľka9[[#This Row],[IČO]],Zlúčenie1[IČO],Zlúčenie1[zariadenie_short])</f>
        <v>SŠŠ BB</v>
      </c>
      <c r="J6374" t="str">
        <f>_xlfn.XLOOKUP(Tabuľka9[[#This Row],[IČO]],Zlúčenie1[IČO],Zlúčenie1[cis_obce.okres_skratka])</f>
        <v>BB</v>
      </c>
    </row>
    <row r="6375" spans="1:10" hidden="1" x14ac:dyDescent="0.25">
      <c r="A6375" t="s">
        <v>92</v>
      </c>
      <c r="B6375" t="s">
        <v>99</v>
      </c>
      <c r="C6375" t="s">
        <v>45</v>
      </c>
      <c r="D6375"/>
      <c r="E6375" s="8"/>
      <c r="F6375"/>
      <c r="G6375">
        <f>SUM(Tabuľka9[[#This Row],[Predpokladané spotrebované množstvo 07-12/2022]]*Tabuľka9[[#This Row],[Cena MJ S  DPH]])</f>
        <v>0</v>
      </c>
      <c r="H6375" s="1">
        <v>516554</v>
      </c>
      <c r="I6375" t="str">
        <f>_xlfn.XLOOKUP(Tabuľka9[[#This Row],[IČO]],Zlúčenie1[IČO],Zlúčenie1[zariadenie_short])</f>
        <v>SŠŠ BB</v>
      </c>
      <c r="J6375" t="str">
        <f>_xlfn.XLOOKUP(Tabuľka9[[#This Row],[IČO]],Zlúčenie1[IČO],Zlúčenie1[cis_obce.okres_skratka])</f>
        <v>BB</v>
      </c>
    </row>
    <row r="6376" spans="1:10" hidden="1" x14ac:dyDescent="0.25">
      <c r="A6376" t="s">
        <v>92</v>
      </c>
      <c r="B6376" t="s">
        <v>100</v>
      </c>
      <c r="C6376" t="s">
        <v>10</v>
      </c>
      <c r="D6376"/>
      <c r="E6376" s="8">
        <v>2.9329999999999998</v>
      </c>
      <c r="F6376">
        <v>100</v>
      </c>
      <c r="G6376">
        <f>SUM(Tabuľka9[[#This Row],[Predpokladané spotrebované množstvo 07-12/2022]]*Tabuľka9[[#This Row],[Cena MJ S  DPH]])</f>
        <v>293.29999999999995</v>
      </c>
      <c r="H6376" s="1">
        <v>516554</v>
      </c>
      <c r="I6376" t="str">
        <f>_xlfn.XLOOKUP(Tabuľka9[[#This Row],[IČO]],Zlúčenie1[IČO],Zlúčenie1[zariadenie_short])</f>
        <v>SŠŠ BB</v>
      </c>
      <c r="J6376" t="str">
        <f>_xlfn.XLOOKUP(Tabuľka9[[#This Row],[IČO]],Zlúčenie1[IČO],Zlúčenie1[cis_obce.okres_skratka])</f>
        <v>BB</v>
      </c>
    </row>
    <row r="6377" spans="1:10" hidden="1" x14ac:dyDescent="0.25">
      <c r="A6377" t="s">
        <v>92</v>
      </c>
      <c r="B6377" t="s">
        <v>101</v>
      </c>
      <c r="C6377" t="s">
        <v>45</v>
      </c>
      <c r="D6377"/>
      <c r="E6377" s="8"/>
      <c r="F6377"/>
      <c r="G6377">
        <f>SUM(Tabuľka9[[#This Row],[Predpokladané spotrebované množstvo 07-12/2022]]*Tabuľka9[[#This Row],[Cena MJ S  DPH]])</f>
        <v>0</v>
      </c>
      <c r="H6377" s="1">
        <v>516554</v>
      </c>
      <c r="I6377" t="str">
        <f>_xlfn.XLOOKUP(Tabuľka9[[#This Row],[IČO]],Zlúčenie1[IČO],Zlúčenie1[zariadenie_short])</f>
        <v>SŠŠ BB</v>
      </c>
      <c r="J6377" t="str">
        <f>_xlfn.XLOOKUP(Tabuľka9[[#This Row],[IČO]],Zlúčenie1[IČO],Zlúčenie1[cis_obce.okres_skratka])</f>
        <v>BB</v>
      </c>
    </row>
    <row r="6378" spans="1:10" hidden="1" x14ac:dyDescent="0.25">
      <c r="A6378" t="s">
        <v>92</v>
      </c>
      <c r="B6378" t="s">
        <v>102</v>
      </c>
      <c r="C6378" t="s">
        <v>10</v>
      </c>
      <c r="D6378"/>
      <c r="E6378" s="8"/>
      <c r="F6378"/>
      <c r="G6378">
        <f>SUM(Tabuľka9[[#This Row],[Predpokladané spotrebované množstvo 07-12/2022]]*Tabuľka9[[#This Row],[Cena MJ S  DPH]])</f>
        <v>0</v>
      </c>
      <c r="H6378" s="1">
        <v>516554</v>
      </c>
      <c r="I6378" t="str">
        <f>_xlfn.XLOOKUP(Tabuľka9[[#This Row],[IČO]],Zlúčenie1[IČO],Zlúčenie1[zariadenie_short])</f>
        <v>SŠŠ BB</v>
      </c>
      <c r="J6378" t="str">
        <f>_xlfn.XLOOKUP(Tabuľka9[[#This Row],[IČO]],Zlúčenie1[IČO],Zlúčenie1[cis_obce.okres_skratka])</f>
        <v>BB</v>
      </c>
    </row>
    <row r="6379" spans="1:10" hidden="1" x14ac:dyDescent="0.25">
      <c r="A6379" t="s">
        <v>92</v>
      </c>
      <c r="B6379" t="s">
        <v>103</v>
      </c>
      <c r="C6379" t="s">
        <v>10</v>
      </c>
      <c r="D6379"/>
      <c r="E6379" s="8"/>
      <c r="F6379"/>
      <c r="G6379">
        <f>SUM(Tabuľka9[[#This Row],[Predpokladané spotrebované množstvo 07-12/2022]]*Tabuľka9[[#This Row],[Cena MJ S  DPH]])</f>
        <v>0</v>
      </c>
      <c r="H6379" s="1">
        <v>516554</v>
      </c>
      <c r="I6379" t="str">
        <f>_xlfn.XLOOKUP(Tabuľka9[[#This Row],[IČO]],Zlúčenie1[IČO],Zlúčenie1[zariadenie_short])</f>
        <v>SŠŠ BB</v>
      </c>
      <c r="J6379" t="str">
        <f>_xlfn.XLOOKUP(Tabuľka9[[#This Row],[IČO]],Zlúčenie1[IČO],Zlúčenie1[cis_obce.okres_skratka])</f>
        <v>BB</v>
      </c>
    </row>
    <row r="6380" spans="1:10" hidden="1" x14ac:dyDescent="0.25">
      <c r="A6380" t="s">
        <v>90</v>
      </c>
      <c r="B6380" t="s">
        <v>104</v>
      </c>
      <c r="C6380" t="s">
        <v>45</v>
      </c>
      <c r="D6380"/>
      <c r="E6380" s="8"/>
      <c r="F6380"/>
      <c r="G6380">
        <f>SUM(Tabuľka9[[#This Row],[Predpokladané spotrebované množstvo 07-12/2022]]*Tabuľka9[[#This Row],[Cena MJ S  DPH]])</f>
        <v>0</v>
      </c>
      <c r="H6380" s="1">
        <v>516554</v>
      </c>
      <c r="I6380" t="str">
        <f>_xlfn.XLOOKUP(Tabuľka9[[#This Row],[IČO]],Zlúčenie1[IČO],Zlúčenie1[zariadenie_short])</f>
        <v>SŠŠ BB</v>
      </c>
      <c r="J6380" t="str">
        <f>_xlfn.XLOOKUP(Tabuľka9[[#This Row],[IČO]],Zlúčenie1[IČO],Zlúčenie1[cis_obce.okres_skratka])</f>
        <v>BB</v>
      </c>
    </row>
    <row r="6381" spans="1:10" hidden="1" x14ac:dyDescent="0.25">
      <c r="A6381" t="s">
        <v>92</v>
      </c>
      <c r="B6381" t="s">
        <v>105</v>
      </c>
      <c r="C6381" t="s">
        <v>10</v>
      </c>
      <c r="D6381"/>
      <c r="E6381" s="8"/>
      <c r="F6381"/>
      <c r="G6381">
        <f>SUM(Tabuľka9[[#This Row],[Predpokladané spotrebované množstvo 07-12/2022]]*Tabuľka9[[#This Row],[Cena MJ S  DPH]])</f>
        <v>0</v>
      </c>
      <c r="H6381" s="1">
        <v>516554</v>
      </c>
      <c r="I6381" t="str">
        <f>_xlfn.XLOOKUP(Tabuľka9[[#This Row],[IČO]],Zlúčenie1[IČO],Zlúčenie1[zariadenie_short])</f>
        <v>SŠŠ BB</v>
      </c>
      <c r="J6381" t="str">
        <f>_xlfn.XLOOKUP(Tabuľka9[[#This Row],[IČO]],Zlúčenie1[IČO],Zlúčenie1[cis_obce.okres_skratka])</f>
        <v>BB</v>
      </c>
    </row>
    <row r="6382" spans="1:10" hidden="1" x14ac:dyDescent="0.25">
      <c r="A6382" t="s">
        <v>92</v>
      </c>
      <c r="B6382" t="s">
        <v>106</v>
      </c>
      <c r="C6382" t="s">
        <v>10</v>
      </c>
      <c r="D6382"/>
      <c r="E6382" s="8"/>
      <c r="F6382"/>
      <c r="G6382">
        <f>SUM(Tabuľka9[[#This Row],[Predpokladané spotrebované množstvo 07-12/2022]]*Tabuľka9[[#This Row],[Cena MJ S  DPH]])</f>
        <v>0</v>
      </c>
      <c r="H6382" s="1">
        <v>516554</v>
      </c>
      <c r="I6382" t="str">
        <f>_xlfn.XLOOKUP(Tabuľka9[[#This Row],[IČO]],Zlúčenie1[IČO],Zlúčenie1[zariadenie_short])</f>
        <v>SŠŠ BB</v>
      </c>
      <c r="J6382" t="str">
        <f>_xlfn.XLOOKUP(Tabuľka9[[#This Row],[IČO]],Zlúčenie1[IČO],Zlúčenie1[cis_obce.okres_skratka])</f>
        <v>BB</v>
      </c>
    </row>
    <row r="6383" spans="1:10" hidden="1" x14ac:dyDescent="0.25">
      <c r="A6383" t="s">
        <v>92</v>
      </c>
      <c r="B6383" t="s">
        <v>107</v>
      </c>
      <c r="C6383" t="s">
        <v>10</v>
      </c>
      <c r="D6383"/>
      <c r="E6383" s="8"/>
      <c r="F6383"/>
      <c r="G6383">
        <f>SUM(Tabuľka9[[#This Row],[Predpokladané spotrebované množstvo 07-12/2022]]*Tabuľka9[[#This Row],[Cena MJ S  DPH]])</f>
        <v>0</v>
      </c>
      <c r="H6383" s="1">
        <v>516554</v>
      </c>
      <c r="I6383" t="str">
        <f>_xlfn.XLOOKUP(Tabuľka9[[#This Row],[IČO]],Zlúčenie1[IČO],Zlúčenie1[zariadenie_short])</f>
        <v>SŠŠ BB</v>
      </c>
      <c r="J6383" t="str">
        <f>_xlfn.XLOOKUP(Tabuľka9[[#This Row],[IČO]],Zlúčenie1[IČO],Zlúčenie1[cis_obce.okres_skratka])</f>
        <v>BB</v>
      </c>
    </row>
    <row r="6384" spans="1:10" hidden="1" x14ac:dyDescent="0.25">
      <c r="A6384" t="s">
        <v>92</v>
      </c>
      <c r="B6384" t="s">
        <v>108</v>
      </c>
      <c r="C6384" t="s">
        <v>10</v>
      </c>
      <c r="D6384"/>
      <c r="E6384" s="8">
        <v>5.6580000000000004</v>
      </c>
      <c r="F6384">
        <v>500</v>
      </c>
      <c r="G6384">
        <f>SUM(Tabuľka9[[#This Row],[Predpokladané spotrebované množstvo 07-12/2022]]*Tabuľka9[[#This Row],[Cena MJ S  DPH]])</f>
        <v>2829</v>
      </c>
      <c r="H6384" s="1">
        <v>516554</v>
      </c>
      <c r="I6384" t="str">
        <f>_xlfn.XLOOKUP(Tabuľka9[[#This Row],[IČO]],Zlúčenie1[IČO],Zlúčenie1[zariadenie_short])</f>
        <v>SŠŠ BB</v>
      </c>
      <c r="J6384" t="str">
        <f>_xlfn.XLOOKUP(Tabuľka9[[#This Row],[IČO]],Zlúčenie1[IČO],Zlúčenie1[cis_obce.okres_skratka])</f>
        <v>BB</v>
      </c>
    </row>
    <row r="6385" spans="1:10" hidden="1" x14ac:dyDescent="0.25">
      <c r="A6385" t="s">
        <v>92</v>
      </c>
      <c r="B6385" t="s">
        <v>109</v>
      </c>
      <c r="C6385" t="s">
        <v>45</v>
      </c>
      <c r="D6385"/>
      <c r="E6385" s="8">
        <v>3.7879999999999998</v>
      </c>
      <c r="F6385">
        <v>250</v>
      </c>
      <c r="G6385">
        <f>SUM(Tabuľka9[[#This Row],[Predpokladané spotrebované množstvo 07-12/2022]]*Tabuľka9[[#This Row],[Cena MJ S  DPH]])</f>
        <v>947</v>
      </c>
      <c r="H6385" s="1">
        <v>516554</v>
      </c>
      <c r="I6385" t="str">
        <f>_xlfn.XLOOKUP(Tabuľka9[[#This Row],[IČO]],Zlúčenie1[IČO],Zlúčenie1[zariadenie_short])</f>
        <v>SŠŠ BB</v>
      </c>
      <c r="J6385" t="str">
        <f>_xlfn.XLOOKUP(Tabuľka9[[#This Row],[IČO]],Zlúčenie1[IČO],Zlúčenie1[cis_obce.okres_skratka])</f>
        <v>BB</v>
      </c>
    </row>
    <row r="6386" spans="1:10" hidden="1" x14ac:dyDescent="0.25">
      <c r="A6386" t="s">
        <v>92</v>
      </c>
      <c r="B6386" t="s">
        <v>110</v>
      </c>
      <c r="C6386" t="s">
        <v>10</v>
      </c>
      <c r="D6386"/>
      <c r="E6386" s="8">
        <v>4.9000000000000004</v>
      </c>
      <c r="F6386">
        <v>500</v>
      </c>
      <c r="G6386">
        <f>SUM(Tabuľka9[[#This Row],[Predpokladané spotrebované množstvo 07-12/2022]]*Tabuľka9[[#This Row],[Cena MJ S  DPH]])</f>
        <v>2450</v>
      </c>
      <c r="H6386" s="1">
        <v>516554</v>
      </c>
      <c r="I6386" t="str">
        <f>_xlfn.XLOOKUP(Tabuľka9[[#This Row],[IČO]],Zlúčenie1[IČO],Zlúčenie1[zariadenie_short])</f>
        <v>SŠŠ BB</v>
      </c>
      <c r="J6386" t="str">
        <f>_xlfn.XLOOKUP(Tabuľka9[[#This Row],[IČO]],Zlúčenie1[IČO],Zlúčenie1[cis_obce.okres_skratka])</f>
        <v>BB</v>
      </c>
    </row>
    <row r="6387" spans="1:10" hidden="1" x14ac:dyDescent="0.25">
      <c r="A6387" t="s">
        <v>92</v>
      </c>
      <c r="B6387" t="s">
        <v>111</v>
      </c>
      <c r="C6387" t="s">
        <v>10</v>
      </c>
      <c r="D6387"/>
      <c r="E6387" s="8">
        <v>6.2</v>
      </c>
      <c r="F6387">
        <v>200</v>
      </c>
      <c r="G6387">
        <f>SUM(Tabuľka9[[#This Row],[Predpokladané spotrebované množstvo 07-12/2022]]*Tabuľka9[[#This Row],[Cena MJ S  DPH]])</f>
        <v>1240</v>
      </c>
      <c r="H6387" s="1">
        <v>516554</v>
      </c>
      <c r="I6387" t="str">
        <f>_xlfn.XLOOKUP(Tabuľka9[[#This Row],[IČO]],Zlúčenie1[IČO],Zlúčenie1[zariadenie_short])</f>
        <v>SŠŠ BB</v>
      </c>
      <c r="J6387" t="str">
        <f>_xlfn.XLOOKUP(Tabuľka9[[#This Row],[IČO]],Zlúčenie1[IČO],Zlúčenie1[cis_obce.okres_skratka])</f>
        <v>BB</v>
      </c>
    </row>
    <row r="6388" spans="1:10" hidden="1" x14ac:dyDescent="0.25">
      <c r="A6388" t="s">
        <v>92</v>
      </c>
      <c r="B6388" t="s">
        <v>112</v>
      </c>
      <c r="C6388" t="s">
        <v>10</v>
      </c>
      <c r="D6388"/>
      <c r="E6388" s="8">
        <v>3.4540000000000002</v>
      </c>
      <c r="F6388">
        <v>150</v>
      </c>
      <c r="G6388">
        <f>SUM(Tabuľka9[[#This Row],[Predpokladané spotrebované množstvo 07-12/2022]]*Tabuľka9[[#This Row],[Cena MJ S  DPH]])</f>
        <v>518.1</v>
      </c>
      <c r="H6388" s="1">
        <v>516554</v>
      </c>
      <c r="I6388" t="str">
        <f>_xlfn.XLOOKUP(Tabuľka9[[#This Row],[IČO]],Zlúčenie1[IČO],Zlúčenie1[zariadenie_short])</f>
        <v>SŠŠ BB</v>
      </c>
      <c r="J6388" t="str">
        <f>_xlfn.XLOOKUP(Tabuľka9[[#This Row],[IČO]],Zlúčenie1[IČO],Zlúčenie1[cis_obce.okres_skratka])</f>
        <v>BB</v>
      </c>
    </row>
    <row r="6389" spans="1:10" hidden="1" x14ac:dyDescent="0.25">
      <c r="A6389" t="s">
        <v>92</v>
      </c>
      <c r="B6389" t="s">
        <v>113</v>
      </c>
      <c r="C6389" t="s">
        <v>10</v>
      </c>
      <c r="D6389"/>
      <c r="E6389" s="8"/>
      <c r="F6389"/>
      <c r="G6389">
        <f>SUM(Tabuľka9[[#This Row],[Predpokladané spotrebované množstvo 07-12/2022]]*Tabuľka9[[#This Row],[Cena MJ S  DPH]])</f>
        <v>0</v>
      </c>
      <c r="H6389" s="1">
        <v>516554</v>
      </c>
      <c r="I6389" t="str">
        <f>_xlfn.XLOOKUP(Tabuľka9[[#This Row],[IČO]],Zlúčenie1[IČO],Zlúčenie1[zariadenie_short])</f>
        <v>SŠŠ BB</v>
      </c>
      <c r="J6389" t="str">
        <f>_xlfn.XLOOKUP(Tabuľka9[[#This Row],[IČO]],Zlúčenie1[IČO],Zlúčenie1[cis_obce.okres_skratka])</f>
        <v>BB</v>
      </c>
    </row>
    <row r="6390" spans="1:10" hidden="1" x14ac:dyDescent="0.25">
      <c r="A6390" t="s">
        <v>81</v>
      </c>
      <c r="B6390" t="s">
        <v>114</v>
      </c>
      <c r="C6390" t="s">
        <v>10</v>
      </c>
      <c r="D6390"/>
      <c r="E6390" s="8"/>
      <c r="F6390"/>
      <c r="G6390">
        <f>SUM(Tabuľka9[[#This Row],[Predpokladané spotrebované množstvo 07-12/2022]]*Tabuľka9[[#This Row],[Cena MJ S  DPH]])</f>
        <v>0</v>
      </c>
      <c r="H6390" s="1">
        <v>516554</v>
      </c>
      <c r="I6390" t="str">
        <f>_xlfn.XLOOKUP(Tabuľka9[[#This Row],[IČO]],Zlúčenie1[IČO],Zlúčenie1[zariadenie_short])</f>
        <v>SŠŠ BB</v>
      </c>
      <c r="J6390" t="str">
        <f>_xlfn.XLOOKUP(Tabuľka9[[#This Row],[IČO]],Zlúčenie1[IČO],Zlúčenie1[cis_obce.okres_skratka])</f>
        <v>BB</v>
      </c>
    </row>
    <row r="6391" spans="1:10" hidden="1" x14ac:dyDescent="0.25">
      <c r="A6391" t="s">
        <v>81</v>
      </c>
      <c r="B6391" t="s">
        <v>115</v>
      </c>
      <c r="C6391" t="s">
        <v>10</v>
      </c>
      <c r="D6391"/>
      <c r="E6391" s="8"/>
      <c r="F6391"/>
      <c r="G6391">
        <f>SUM(Tabuľka9[[#This Row],[Predpokladané spotrebované množstvo 07-12/2022]]*Tabuľka9[[#This Row],[Cena MJ S  DPH]])</f>
        <v>0</v>
      </c>
      <c r="H6391" s="1">
        <v>516554</v>
      </c>
      <c r="I6391" t="str">
        <f>_xlfn.XLOOKUP(Tabuľka9[[#This Row],[IČO]],Zlúčenie1[IČO],Zlúčenie1[zariadenie_short])</f>
        <v>SŠŠ BB</v>
      </c>
      <c r="J6391" t="str">
        <f>_xlfn.XLOOKUP(Tabuľka9[[#This Row],[IČO]],Zlúčenie1[IČO],Zlúčenie1[cis_obce.okres_skratka])</f>
        <v>BB</v>
      </c>
    </row>
    <row r="6392" spans="1:10" hidden="1" x14ac:dyDescent="0.25">
      <c r="A6392" t="s">
        <v>81</v>
      </c>
      <c r="B6392" t="s">
        <v>116</v>
      </c>
      <c r="C6392" t="s">
        <v>10</v>
      </c>
      <c r="D6392"/>
      <c r="E6392" s="8"/>
      <c r="F6392"/>
      <c r="G6392">
        <f>SUM(Tabuľka9[[#This Row],[Predpokladané spotrebované množstvo 07-12/2022]]*Tabuľka9[[#This Row],[Cena MJ S  DPH]])</f>
        <v>0</v>
      </c>
      <c r="H6392" s="1">
        <v>516554</v>
      </c>
      <c r="I6392" t="str">
        <f>_xlfn.XLOOKUP(Tabuľka9[[#This Row],[IČO]],Zlúčenie1[IČO],Zlúčenie1[zariadenie_short])</f>
        <v>SŠŠ BB</v>
      </c>
      <c r="J6392" t="str">
        <f>_xlfn.XLOOKUP(Tabuľka9[[#This Row],[IČO]],Zlúčenie1[IČO],Zlúčenie1[cis_obce.okres_skratka])</f>
        <v>BB</v>
      </c>
    </row>
    <row r="6393" spans="1:10" hidden="1" x14ac:dyDescent="0.25">
      <c r="A6393" t="s">
        <v>81</v>
      </c>
      <c r="B6393" t="s">
        <v>117</v>
      </c>
      <c r="C6393" t="s">
        <v>10</v>
      </c>
      <c r="D6393"/>
      <c r="E6393" s="8"/>
      <c r="F6393"/>
      <c r="G6393">
        <f>SUM(Tabuľka9[[#This Row],[Predpokladané spotrebované množstvo 07-12/2022]]*Tabuľka9[[#This Row],[Cena MJ S  DPH]])</f>
        <v>0</v>
      </c>
      <c r="H6393" s="1">
        <v>516554</v>
      </c>
      <c r="I6393" t="str">
        <f>_xlfn.XLOOKUP(Tabuľka9[[#This Row],[IČO]],Zlúčenie1[IČO],Zlúčenie1[zariadenie_short])</f>
        <v>SŠŠ BB</v>
      </c>
      <c r="J6393" t="str">
        <f>_xlfn.XLOOKUP(Tabuľka9[[#This Row],[IČO]],Zlúčenie1[IČO],Zlúčenie1[cis_obce.okres_skratka])</f>
        <v>BB</v>
      </c>
    </row>
    <row r="6394" spans="1:10" hidden="1" x14ac:dyDescent="0.25">
      <c r="A6394" t="s">
        <v>81</v>
      </c>
      <c r="B6394" t="s">
        <v>118</v>
      </c>
      <c r="C6394" t="s">
        <v>10</v>
      </c>
      <c r="D6394"/>
      <c r="E6394" s="8"/>
      <c r="F6394"/>
      <c r="G6394">
        <f>SUM(Tabuľka9[[#This Row],[Predpokladané spotrebované množstvo 07-12/2022]]*Tabuľka9[[#This Row],[Cena MJ S  DPH]])</f>
        <v>0</v>
      </c>
      <c r="H6394" s="1">
        <v>516554</v>
      </c>
      <c r="I6394" t="str">
        <f>_xlfn.XLOOKUP(Tabuľka9[[#This Row],[IČO]],Zlúčenie1[IČO],Zlúčenie1[zariadenie_short])</f>
        <v>SŠŠ BB</v>
      </c>
      <c r="J6394" t="str">
        <f>_xlfn.XLOOKUP(Tabuľka9[[#This Row],[IČO]],Zlúčenie1[IČO],Zlúčenie1[cis_obce.okres_skratka])</f>
        <v>BB</v>
      </c>
    </row>
    <row r="6395" spans="1:10" hidden="1" x14ac:dyDescent="0.25">
      <c r="A6395" t="s">
        <v>81</v>
      </c>
      <c r="B6395" t="s">
        <v>119</v>
      </c>
      <c r="C6395" t="s">
        <v>10</v>
      </c>
      <c r="D6395"/>
      <c r="E6395" s="8"/>
      <c r="F6395"/>
      <c r="G6395">
        <f>SUM(Tabuľka9[[#This Row],[Predpokladané spotrebované množstvo 07-12/2022]]*Tabuľka9[[#This Row],[Cena MJ S  DPH]])</f>
        <v>0</v>
      </c>
      <c r="H6395" s="1">
        <v>516554</v>
      </c>
      <c r="I6395" t="str">
        <f>_xlfn.XLOOKUP(Tabuľka9[[#This Row],[IČO]],Zlúčenie1[IČO],Zlúčenie1[zariadenie_short])</f>
        <v>SŠŠ BB</v>
      </c>
      <c r="J6395" t="str">
        <f>_xlfn.XLOOKUP(Tabuľka9[[#This Row],[IČO]],Zlúčenie1[IČO],Zlúčenie1[cis_obce.okres_skratka])</f>
        <v>BB</v>
      </c>
    </row>
    <row r="6396" spans="1:10" hidden="1" x14ac:dyDescent="0.25">
      <c r="A6396" t="s">
        <v>81</v>
      </c>
      <c r="B6396" t="s">
        <v>120</v>
      </c>
      <c r="C6396" t="s">
        <v>10</v>
      </c>
      <c r="D6396"/>
      <c r="E6396" s="8">
        <v>5.85</v>
      </c>
      <c r="F6396">
        <v>1000</v>
      </c>
      <c r="G6396">
        <f>SUM(Tabuľka9[[#This Row],[Predpokladané spotrebované množstvo 07-12/2022]]*Tabuľka9[[#This Row],[Cena MJ S  DPH]])</f>
        <v>5850</v>
      </c>
      <c r="H6396" s="1">
        <v>516554</v>
      </c>
      <c r="I6396" t="str">
        <f>_xlfn.XLOOKUP(Tabuľka9[[#This Row],[IČO]],Zlúčenie1[IČO],Zlúčenie1[zariadenie_short])</f>
        <v>SŠŠ BB</v>
      </c>
      <c r="J6396" t="str">
        <f>_xlfn.XLOOKUP(Tabuľka9[[#This Row],[IČO]],Zlúčenie1[IČO],Zlúčenie1[cis_obce.okres_skratka])</f>
        <v>BB</v>
      </c>
    </row>
    <row r="6397" spans="1:10" hidden="1" x14ac:dyDescent="0.25">
      <c r="A6397" t="s">
        <v>81</v>
      </c>
      <c r="B6397" t="s">
        <v>121</v>
      </c>
      <c r="C6397" t="s">
        <v>10</v>
      </c>
      <c r="D6397"/>
      <c r="E6397" s="8"/>
      <c r="F6397"/>
      <c r="G6397">
        <f>SUM(Tabuľka9[[#This Row],[Predpokladané spotrebované množstvo 07-12/2022]]*Tabuľka9[[#This Row],[Cena MJ S  DPH]])</f>
        <v>0</v>
      </c>
      <c r="H6397" s="1">
        <v>516554</v>
      </c>
      <c r="I6397" t="str">
        <f>_xlfn.XLOOKUP(Tabuľka9[[#This Row],[IČO]],Zlúčenie1[IČO],Zlúčenie1[zariadenie_short])</f>
        <v>SŠŠ BB</v>
      </c>
      <c r="J6397" t="str">
        <f>_xlfn.XLOOKUP(Tabuľka9[[#This Row],[IČO]],Zlúčenie1[IČO],Zlúčenie1[cis_obce.okres_skratka])</f>
        <v>BB</v>
      </c>
    </row>
    <row r="6398" spans="1:10" hidden="1" x14ac:dyDescent="0.25">
      <c r="A6398" t="s">
        <v>122</v>
      </c>
      <c r="B6398" t="s">
        <v>123</v>
      </c>
      <c r="C6398" t="s">
        <v>10</v>
      </c>
      <c r="D6398"/>
      <c r="E6398" s="8"/>
      <c r="F6398"/>
      <c r="G6398">
        <f>SUM(Tabuľka9[[#This Row],[Predpokladané spotrebované množstvo 07-12/2022]]*Tabuľka9[[#This Row],[Cena MJ S  DPH]])</f>
        <v>0</v>
      </c>
      <c r="H6398" s="1">
        <v>516554</v>
      </c>
      <c r="I6398" t="str">
        <f>_xlfn.XLOOKUP(Tabuľka9[[#This Row],[IČO]],Zlúčenie1[IČO],Zlúčenie1[zariadenie_short])</f>
        <v>SŠŠ BB</v>
      </c>
      <c r="J6398" t="str">
        <f>_xlfn.XLOOKUP(Tabuľka9[[#This Row],[IČO]],Zlúčenie1[IČO],Zlúčenie1[cis_obce.okres_skratka])</f>
        <v>BB</v>
      </c>
    </row>
    <row r="6399" spans="1:10" hidden="1" x14ac:dyDescent="0.25">
      <c r="A6399" t="s">
        <v>122</v>
      </c>
      <c r="B6399" t="s">
        <v>124</v>
      </c>
      <c r="C6399" t="s">
        <v>10</v>
      </c>
      <c r="D6399"/>
      <c r="E6399" s="8"/>
      <c r="F6399"/>
      <c r="G6399">
        <f>SUM(Tabuľka9[[#This Row],[Predpokladané spotrebované množstvo 07-12/2022]]*Tabuľka9[[#This Row],[Cena MJ S  DPH]])</f>
        <v>0</v>
      </c>
      <c r="H6399" s="1">
        <v>516554</v>
      </c>
      <c r="I6399" t="str">
        <f>_xlfn.XLOOKUP(Tabuľka9[[#This Row],[IČO]],Zlúčenie1[IČO],Zlúčenie1[zariadenie_short])</f>
        <v>SŠŠ BB</v>
      </c>
      <c r="J6399" t="str">
        <f>_xlfn.XLOOKUP(Tabuľka9[[#This Row],[IČO]],Zlúčenie1[IČO],Zlúčenie1[cis_obce.okres_skratka])</f>
        <v>BB</v>
      </c>
    </row>
    <row r="6400" spans="1:10" hidden="1" x14ac:dyDescent="0.25">
      <c r="A6400" t="s">
        <v>122</v>
      </c>
      <c r="B6400" t="s">
        <v>125</v>
      </c>
      <c r="C6400" t="s">
        <v>10</v>
      </c>
      <c r="D6400"/>
      <c r="E6400" s="8">
        <v>4</v>
      </c>
      <c r="F6400">
        <v>300</v>
      </c>
      <c r="G6400">
        <f>SUM(Tabuľka9[[#This Row],[Predpokladané spotrebované množstvo 07-12/2022]]*Tabuľka9[[#This Row],[Cena MJ S  DPH]])</f>
        <v>1200</v>
      </c>
      <c r="H6400" s="1">
        <v>516554</v>
      </c>
      <c r="I6400" t="str">
        <f>_xlfn.XLOOKUP(Tabuľka9[[#This Row],[IČO]],Zlúčenie1[IČO],Zlúčenie1[zariadenie_short])</f>
        <v>SŠŠ BB</v>
      </c>
      <c r="J6400" t="str">
        <f>_xlfn.XLOOKUP(Tabuľka9[[#This Row],[IČO]],Zlúčenie1[IČO],Zlúčenie1[cis_obce.okres_skratka])</f>
        <v>BB</v>
      </c>
    </row>
    <row r="6401" spans="1:10" hidden="1" x14ac:dyDescent="0.25">
      <c r="A6401" t="s">
        <v>122</v>
      </c>
      <c r="B6401" t="s">
        <v>127</v>
      </c>
      <c r="C6401" t="s">
        <v>10</v>
      </c>
      <c r="D6401"/>
      <c r="E6401" s="8"/>
      <c r="F6401"/>
      <c r="G6401">
        <f>SUM(Tabuľka9[[#This Row],[Predpokladané spotrebované množstvo 07-12/2022]]*Tabuľka9[[#This Row],[Cena MJ S  DPH]])</f>
        <v>0</v>
      </c>
      <c r="H6401" s="1">
        <v>516554</v>
      </c>
      <c r="I6401" t="str">
        <f>_xlfn.XLOOKUP(Tabuľka9[[#This Row],[IČO]],Zlúčenie1[IČO],Zlúčenie1[zariadenie_short])</f>
        <v>SŠŠ BB</v>
      </c>
      <c r="J6401" t="str">
        <f>_xlfn.XLOOKUP(Tabuľka9[[#This Row],[IČO]],Zlúčenie1[IČO],Zlúčenie1[cis_obce.okres_skratka])</f>
        <v>BB</v>
      </c>
    </row>
    <row r="6402" spans="1:10" hidden="1" x14ac:dyDescent="0.25">
      <c r="A6402" t="s">
        <v>122</v>
      </c>
      <c r="B6402" t="s">
        <v>128</v>
      </c>
      <c r="C6402" t="s">
        <v>10</v>
      </c>
      <c r="D6402"/>
      <c r="E6402" s="8"/>
      <c r="F6402"/>
      <c r="G6402">
        <f>SUM(Tabuľka9[[#This Row],[Predpokladané spotrebované množstvo 07-12/2022]]*Tabuľka9[[#This Row],[Cena MJ S  DPH]])</f>
        <v>0</v>
      </c>
      <c r="H6402" s="1">
        <v>516554</v>
      </c>
      <c r="I6402" t="str">
        <f>_xlfn.XLOOKUP(Tabuľka9[[#This Row],[IČO]],Zlúčenie1[IČO],Zlúčenie1[zariadenie_short])</f>
        <v>SŠŠ BB</v>
      </c>
      <c r="J6402" t="str">
        <f>_xlfn.XLOOKUP(Tabuľka9[[#This Row],[IČO]],Zlúčenie1[IČO],Zlúčenie1[cis_obce.okres_skratka])</f>
        <v>BB</v>
      </c>
    </row>
    <row r="6403" spans="1:10" hidden="1" x14ac:dyDescent="0.25">
      <c r="A6403" t="s">
        <v>122</v>
      </c>
      <c r="B6403" t="s">
        <v>129</v>
      </c>
      <c r="C6403" t="s">
        <v>10</v>
      </c>
      <c r="D6403"/>
      <c r="E6403" s="8"/>
      <c r="F6403"/>
      <c r="G6403">
        <f>SUM(Tabuľka9[[#This Row],[Predpokladané spotrebované množstvo 07-12/2022]]*Tabuľka9[[#This Row],[Cena MJ S  DPH]])</f>
        <v>0</v>
      </c>
      <c r="H6403" s="1">
        <v>516554</v>
      </c>
      <c r="I6403" t="str">
        <f>_xlfn.XLOOKUP(Tabuľka9[[#This Row],[IČO]],Zlúčenie1[IČO],Zlúčenie1[zariadenie_short])</f>
        <v>SŠŠ BB</v>
      </c>
      <c r="J6403" t="str">
        <f>_xlfn.XLOOKUP(Tabuľka9[[#This Row],[IČO]],Zlúčenie1[IČO],Zlúčenie1[cis_obce.okres_skratka])</f>
        <v>BB</v>
      </c>
    </row>
    <row r="6404" spans="1:10" hidden="1" x14ac:dyDescent="0.25">
      <c r="A6404" t="s">
        <v>122</v>
      </c>
      <c r="B6404" t="s">
        <v>130</v>
      </c>
      <c r="C6404" t="s">
        <v>10</v>
      </c>
      <c r="D6404"/>
      <c r="E6404" s="8"/>
      <c r="F6404"/>
      <c r="G6404">
        <f>SUM(Tabuľka9[[#This Row],[Predpokladané spotrebované množstvo 07-12/2022]]*Tabuľka9[[#This Row],[Cena MJ S  DPH]])</f>
        <v>0</v>
      </c>
      <c r="H6404" s="1">
        <v>516554</v>
      </c>
      <c r="I6404" t="str">
        <f>_xlfn.XLOOKUP(Tabuľka9[[#This Row],[IČO]],Zlúčenie1[IČO],Zlúčenie1[zariadenie_short])</f>
        <v>SŠŠ BB</v>
      </c>
      <c r="J6404" t="str">
        <f>_xlfn.XLOOKUP(Tabuľka9[[#This Row],[IČO]],Zlúčenie1[IČO],Zlúčenie1[cis_obce.okres_skratka])</f>
        <v>BB</v>
      </c>
    </row>
    <row r="6405" spans="1:10" hidden="1" x14ac:dyDescent="0.25">
      <c r="A6405" t="s">
        <v>122</v>
      </c>
      <c r="B6405" t="s">
        <v>131</v>
      </c>
      <c r="C6405" t="s">
        <v>10</v>
      </c>
      <c r="D6405"/>
      <c r="E6405" s="8"/>
      <c r="F6405"/>
      <c r="G6405">
        <f>SUM(Tabuľka9[[#This Row],[Predpokladané spotrebované množstvo 07-12/2022]]*Tabuľka9[[#This Row],[Cena MJ S  DPH]])</f>
        <v>0</v>
      </c>
      <c r="H6405" s="1">
        <v>516554</v>
      </c>
      <c r="I6405" t="str">
        <f>_xlfn.XLOOKUP(Tabuľka9[[#This Row],[IČO]],Zlúčenie1[IČO],Zlúčenie1[zariadenie_short])</f>
        <v>SŠŠ BB</v>
      </c>
      <c r="J6405" t="str">
        <f>_xlfn.XLOOKUP(Tabuľka9[[#This Row],[IČO]],Zlúčenie1[IČO],Zlúčenie1[cis_obce.okres_skratka])</f>
        <v>BB</v>
      </c>
    </row>
    <row r="6406" spans="1:10" hidden="1" x14ac:dyDescent="0.25">
      <c r="A6406" t="s">
        <v>122</v>
      </c>
      <c r="B6406" t="s">
        <v>132</v>
      </c>
      <c r="C6406" t="s">
        <v>10</v>
      </c>
      <c r="D6406"/>
      <c r="E6406" s="8"/>
      <c r="F6406"/>
      <c r="G6406">
        <f>SUM(Tabuľka9[[#This Row],[Predpokladané spotrebované množstvo 07-12/2022]]*Tabuľka9[[#This Row],[Cena MJ S  DPH]])</f>
        <v>0</v>
      </c>
      <c r="H6406" s="1">
        <v>516554</v>
      </c>
      <c r="I6406" t="str">
        <f>_xlfn.XLOOKUP(Tabuľka9[[#This Row],[IČO]],Zlúčenie1[IČO],Zlúčenie1[zariadenie_short])</f>
        <v>SŠŠ BB</v>
      </c>
      <c r="J6406" t="str">
        <f>_xlfn.XLOOKUP(Tabuľka9[[#This Row],[IČO]],Zlúčenie1[IČO],Zlúčenie1[cis_obce.okres_skratka])</f>
        <v>BB</v>
      </c>
    </row>
    <row r="6407" spans="1:10" hidden="1" x14ac:dyDescent="0.25">
      <c r="A6407" t="s">
        <v>122</v>
      </c>
      <c r="B6407" t="s">
        <v>134</v>
      </c>
      <c r="C6407" t="s">
        <v>10</v>
      </c>
      <c r="D6407"/>
      <c r="E6407" s="8"/>
      <c r="F6407"/>
      <c r="G6407">
        <f>SUM(Tabuľka9[[#This Row],[Predpokladané spotrebované množstvo 07-12/2022]]*Tabuľka9[[#This Row],[Cena MJ S  DPH]])</f>
        <v>0</v>
      </c>
      <c r="H6407" s="1">
        <v>516554</v>
      </c>
      <c r="I6407" t="str">
        <f>_xlfn.XLOOKUP(Tabuľka9[[#This Row],[IČO]],Zlúčenie1[IČO],Zlúčenie1[zariadenie_short])</f>
        <v>SŠŠ BB</v>
      </c>
      <c r="J6407" t="str">
        <f>_xlfn.XLOOKUP(Tabuľka9[[#This Row],[IČO]],Zlúčenie1[IČO],Zlúčenie1[cis_obce.okres_skratka])</f>
        <v>BB</v>
      </c>
    </row>
    <row r="6408" spans="1:10" hidden="1" x14ac:dyDescent="0.25">
      <c r="A6408" t="s">
        <v>122</v>
      </c>
      <c r="B6408" t="s">
        <v>135</v>
      </c>
      <c r="C6408" t="s">
        <v>10</v>
      </c>
      <c r="D6408"/>
      <c r="E6408" s="8"/>
      <c r="F6408"/>
      <c r="G6408">
        <f>SUM(Tabuľka9[[#This Row],[Predpokladané spotrebované množstvo 07-12/2022]]*Tabuľka9[[#This Row],[Cena MJ S  DPH]])</f>
        <v>0</v>
      </c>
      <c r="H6408" s="1">
        <v>516554</v>
      </c>
      <c r="I6408" t="str">
        <f>_xlfn.XLOOKUP(Tabuľka9[[#This Row],[IČO]],Zlúčenie1[IČO],Zlúčenie1[zariadenie_short])</f>
        <v>SŠŠ BB</v>
      </c>
      <c r="J6408" t="str">
        <f>_xlfn.XLOOKUP(Tabuľka9[[#This Row],[IČO]],Zlúčenie1[IČO],Zlúčenie1[cis_obce.okres_skratka])</f>
        <v>BB</v>
      </c>
    </row>
    <row r="6409" spans="1:10" hidden="1" x14ac:dyDescent="0.25">
      <c r="A6409" t="s">
        <v>122</v>
      </c>
      <c r="B6409" t="s">
        <v>136</v>
      </c>
      <c r="C6409" t="s">
        <v>10</v>
      </c>
      <c r="D6409"/>
      <c r="E6409" s="8"/>
      <c r="F6409"/>
      <c r="G6409">
        <f>SUM(Tabuľka9[[#This Row],[Predpokladané spotrebované množstvo 07-12/2022]]*Tabuľka9[[#This Row],[Cena MJ S  DPH]])</f>
        <v>0</v>
      </c>
      <c r="H6409" s="1">
        <v>516554</v>
      </c>
      <c r="I6409" t="str">
        <f>_xlfn.XLOOKUP(Tabuľka9[[#This Row],[IČO]],Zlúčenie1[IČO],Zlúčenie1[zariadenie_short])</f>
        <v>SŠŠ BB</v>
      </c>
      <c r="J6409" t="str">
        <f>_xlfn.XLOOKUP(Tabuľka9[[#This Row],[IČO]],Zlúčenie1[IČO],Zlúčenie1[cis_obce.okres_skratka])</f>
        <v>BB</v>
      </c>
    </row>
    <row r="6410" spans="1:10" hidden="1" x14ac:dyDescent="0.25">
      <c r="A6410" t="s">
        <v>122</v>
      </c>
      <c r="B6410" t="s">
        <v>137</v>
      </c>
      <c r="C6410" t="s">
        <v>10</v>
      </c>
      <c r="D6410"/>
      <c r="E6410" s="8"/>
      <c r="F6410"/>
      <c r="G6410">
        <f>SUM(Tabuľka9[[#This Row],[Predpokladané spotrebované množstvo 07-12/2022]]*Tabuľka9[[#This Row],[Cena MJ S  DPH]])</f>
        <v>0</v>
      </c>
      <c r="H6410" s="1">
        <v>516554</v>
      </c>
      <c r="I6410" t="str">
        <f>_xlfn.XLOOKUP(Tabuľka9[[#This Row],[IČO]],Zlúčenie1[IČO],Zlúčenie1[zariadenie_short])</f>
        <v>SŠŠ BB</v>
      </c>
      <c r="J6410" t="str">
        <f>_xlfn.XLOOKUP(Tabuľka9[[#This Row],[IČO]],Zlúčenie1[IČO],Zlúčenie1[cis_obce.okres_skratka])</f>
        <v>BB</v>
      </c>
    </row>
    <row r="6411" spans="1:10" hidden="1" x14ac:dyDescent="0.25">
      <c r="A6411" t="s">
        <v>122</v>
      </c>
      <c r="B6411" t="s">
        <v>138</v>
      </c>
      <c r="C6411" t="s">
        <v>10</v>
      </c>
      <c r="D6411"/>
      <c r="E6411" s="8"/>
      <c r="F6411"/>
      <c r="G6411">
        <f>SUM(Tabuľka9[[#This Row],[Predpokladané spotrebované množstvo 07-12/2022]]*Tabuľka9[[#This Row],[Cena MJ S  DPH]])</f>
        <v>0</v>
      </c>
      <c r="H6411" s="1">
        <v>516554</v>
      </c>
      <c r="I6411" t="str">
        <f>_xlfn.XLOOKUP(Tabuľka9[[#This Row],[IČO]],Zlúčenie1[IČO],Zlúčenie1[zariadenie_short])</f>
        <v>SŠŠ BB</v>
      </c>
      <c r="J6411" t="str">
        <f>_xlfn.XLOOKUP(Tabuľka9[[#This Row],[IČO]],Zlúčenie1[IČO],Zlúčenie1[cis_obce.okres_skratka])</f>
        <v>BB</v>
      </c>
    </row>
    <row r="6412" spans="1:10" hidden="1" x14ac:dyDescent="0.25">
      <c r="A6412" t="s">
        <v>122</v>
      </c>
      <c r="B6412" t="s">
        <v>139</v>
      </c>
      <c r="C6412" t="s">
        <v>10</v>
      </c>
      <c r="D6412"/>
      <c r="E6412" s="8"/>
      <c r="F6412"/>
      <c r="G6412">
        <f>SUM(Tabuľka9[[#This Row],[Predpokladané spotrebované množstvo 07-12/2022]]*Tabuľka9[[#This Row],[Cena MJ S  DPH]])</f>
        <v>0</v>
      </c>
      <c r="H6412" s="1">
        <v>516554</v>
      </c>
      <c r="I6412" t="str">
        <f>_xlfn.XLOOKUP(Tabuľka9[[#This Row],[IČO]],Zlúčenie1[IČO],Zlúčenie1[zariadenie_short])</f>
        <v>SŠŠ BB</v>
      </c>
      <c r="J6412" t="str">
        <f>_xlfn.XLOOKUP(Tabuľka9[[#This Row],[IČO]],Zlúčenie1[IČO],Zlúčenie1[cis_obce.okres_skratka])</f>
        <v>BB</v>
      </c>
    </row>
    <row r="6413" spans="1:10" hidden="1" x14ac:dyDescent="0.25">
      <c r="A6413" t="s">
        <v>122</v>
      </c>
      <c r="B6413" t="s">
        <v>140</v>
      </c>
      <c r="C6413" t="s">
        <v>10</v>
      </c>
      <c r="D6413"/>
      <c r="E6413" s="8"/>
      <c r="F6413"/>
      <c r="G6413">
        <f>SUM(Tabuľka9[[#This Row],[Predpokladané spotrebované množstvo 07-12/2022]]*Tabuľka9[[#This Row],[Cena MJ S  DPH]])</f>
        <v>0</v>
      </c>
      <c r="H6413" s="1">
        <v>516554</v>
      </c>
      <c r="I6413" t="str">
        <f>_xlfn.XLOOKUP(Tabuľka9[[#This Row],[IČO]],Zlúčenie1[IČO],Zlúčenie1[zariadenie_short])</f>
        <v>SŠŠ BB</v>
      </c>
      <c r="J6413" t="str">
        <f>_xlfn.XLOOKUP(Tabuľka9[[#This Row],[IČO]],Zlúčenie1[IČO],Zlúčenie1[cis_obce.okres_skratka])</f>
        <v>BB</v>
      </c>
    </row>
    <row r="6414" spans="1:10" hidden="1" x14ac:dyDescent="0.25">
      <c r="A6414" t="s">
        <v>122</v>
      </c>
      <c r="B6414" t="s">
        <v>141</v>
      </c>
      <c r="C6414" t="s">
        <v>10</v>
      </c>
      <c r="D6414"/>
      <c r="E6414" s="8"/>
      <c r="F6414"/>
      <c r="G6414">
        <f>SUM(Tabuľka9[[#This Row],[Predpokladané spotrebované množstvo 07-12/2022]]*Tabuľka9[[#This Row],[Cena MJ S  DPH]])</f>
        <v>0</v>
      </c>
      <c r="H6414" s="1">
        <v>516554</v>
      </c>
      <c r="I6414" t="str">
        <f>_xlfn.XLOOKUP(Tabuľka9[[#This Row],[IČO]],Zlúčenie1[IČO],Zlúčenie1[zariadenie_short])</f>
        <v>SŠŠ BB</v>
      </c>
      <c r="J6414" t="str">
        <f>_xlfn.XLOOKUP(Tabuľka9[[#This Row],[IČO]],Zlúčenie1[IČO],Zlúčenie1[cis_obce.okres_skratka])</f>
        <v>BB</v>
      </c>
    </row>
    <row r="6415" spans="1:10" hidden="1" x14ac:dyDescent="0.25">
      <c r="A6415" t="s">
        <v>122</v>
      </c>
      <c r="B6415" t="s">
        <v>142</v>
      </c>
      <c r="C6415" t="s">
        <v>10</v>
      </c>
      <c r="D6415"/>
      <c r="E6415" s="8"/>
      <c r="F6415"/>
      <c r="G6415">
        <f>SUM(Tabuľka9[[#This Row],[Predpokladané spotrebované množstvo 07-12/2022]]*Tabuľka9[[#This Row],[Cena MJ S  DPH]])</f>
        <v>0</v>
      </c>
      <c r="H6415" s="1">
        <v>516554</v>
      </c>
      <c r="I6415" t="str">
        <f>_xlfn.XLOOKUP(Tabuľka9[[#This Row],[IČO]],Zlúčenie1[IČO],Zlúčenie1[zariadenie_short])</f>
        <v>SŠŠ BB</v>
      </c>
      <c r="J6415" t="str">
        <f>_xlfn.XLOOKUP(Tabuľka9[[#This Row],[IČO]],Zlúčenie1[IČO],Zlúčenie1[cis_obce.okres_skratka])</f>
        <v>BB</v>
      </c>
    </row>
    <row r="6416" spans="1:10" hidden="1" x14ac:dyDescent="0.25">
      <c r="A6416" t="s">
        <v>122</v>
      </c>
      <c r="B6416" t="s">
        <v>143</v>
      </c>
      <c r="C6416" t="s">
        <v>10</v>
      </c>
      <c r="D6416"/>
      <c r="E6416" s="8"/>
      <c r="F6416"/>
      <c r="G6416">
        <f>SUM(Tabuľka9[[#This Row],[Predpokladané spotrebované množstvo 07-12/2022]]*Tabuľka9[[#This Row],[Cena MJ S  DPH]])</f>
        <v>0</v>
      </c>
      <c r="H6416" s="1">
        <v>516554</v>
      </c>
      <c r="I6416" t="str">
        <f>_xlfn.XLOOKUP(Tabuľka9[[#This Row],[IČO]],Zlúčenie1[IČO],Zlúčenie1[zariadenie_short])</f>
        <v>SŠŠ BB</v>
      </c>
      <c r="J6416" t="str">
        <f>_xlfn.XLOOKUP(Tabuľka9[[#This Row],[IČO]],Zlúčenie1[IČO],Zlúčenie1[cis_obce.okres_skratka])</f>
        <v>BB</v>
      </c>
    </row>
    <row r="6417" spans="1:10" hidden="1" x14ac:dyDescent="0.25">
      <c r="A6417" t="s">
        <v>122</v>
      </c>
      <c r="B6417" t="s">
        <v>144</v>
      </c>
      <c r="C6417" t="s">
        <v>10</v>
      </c>
      <c r="D6417"/>
      <c r="E6417" s="8"/>
      <c r="F6417"/>
      <c r="G6417">
        <f>SUM(Tabuľka9[[#This Row],[Predpokladané spotrebované množstvo 07-12/2022]]*Tabuľka9[[#This Row],[Cena MJ S  DPH]])</f>
        <v>0</v>
      </c>
      <c r="H6417" s="1">
        <v>516554</v>
      </c>
      <c r="I6417" t="str">
        <f>_xlfn.XLOOKUP(Tabuľka9[[#This Row],[IČO]],Zlúčenie1[IČO],Zlúčenie1[zariadenie_short])</f>
        <v>SŠŠ BB</v>
      </c>
      <c r="J6417" t="str">
        <f>_xlfn.XLOOKUP(Tabuľka9[[#This Row],[IČO]],Zlúčenie1[IČO],Zlúčenie1[cis_obce.okres_skratka])</f>
        <v>BB</v>
      </c>
    </row>
    <row r="6418" spans="1:10" hidden="1" x14ac:dyDescent="0.25">
      <c r="A6418" t="s">
        <v>122</v>
      </c>
      <c r="B6418" t="s">
        <v>145</v>
      </c>
      <c r="C6418" t="s">
        <v>10</v>
      </c>
      <c r="D6418"/>
      <c r="E6418" s="8"/>
      <c r="F6418"/>
      <c r="G6418">
        <f>SUM(Tabuľka9[[#This Row],[Predpokladané spotrebované množstvo 07-12/2022]]*Tabuľka9[[#This Row],[Cena MJ S  DPH]])</f>
        <v>0</v>
      </c>
      <c r="H6418" s="1">
        <v>516554</v>
      </c>
      <c r="I6418" t="str">
        <f>_xlfn.XLOOKUP(Tabuľka9[[#This Row],[IČO]],Zlúčenie1[IČO],Zlúčenie1[zariadenie_short])</f>
        <v>SŠŠ BB</v>
      </c>
      <c r="J6418" t="str">
        <f>_xlfn.XLOOKUP(Tabuľka9[[#This Row],[IČO]],Zlúčenie1[IČO],Zlúčenie1[cis_obce.okres_skratka])</f>
        <v>BB</v>
      </c>
    </row>
    <row r="6419" spans="1:10" hidden="1" x14ac:dyDescent="0.25">
      <c r="A6419" t="s">
        <v>122</v>
      </c>
      <c r="B6419" t="s">
        <v>146</v>
      </c>
      <c r="C6419" t="s">
        <v>10</v>
      </c>
      <c r="D6419"/>
      <c r="E6419" s="8"/>
      <c r="F6419"/>
      <c r="G6419">
        <f>SUM(Tabuľka9[[#This Row],[Predpokladané spotrebované množstvo 07-12/2022]]*Tabuľka9[[#This Row],[Cena MJ S  DPH]])</f>
        <v>0</v>
      </c>
      <c r="H6419" s="1">
        <v>516554</v>
      </c>
      <c r="I6419" t="str">
        <f>_xlfn.XLOOKUP(Tabuľka9[[#This Row],[IČO]],Zlúčenie1[IČO],Zlúčenie1[zariadenie_short])</f>
        <v>SŠŠ BB</v>
      </c>
      <c r="J6419" t="str">
        <f>_xlfn.XLOOKUP(Tabuľka9[[#This Row],[IČO]],Zlúčenie1[IČO],Zlúčenie1[cis_obce.okres_skratka])</f>
        <v>BB</v>
      </c>
    </row>
    <row r="6420" spans="1:10" hidden="1" x14ac:dyDescent="0.25">
      <c r="A6420" t="s">
        <v>122</v>
      </c>
      <c r="B6420" t="s">
        <v>147</v>
      </c>
      <c r="C6420" t="s">
        <v>10</v>
      </c>
      <c r="D6420"/>
      <c r="E6420" s="8"/>
      <c r="F6420"/>
      <c r="G6420">
        <f>SUM(Tabuľka9[[#This Row],[Predpokladané spotrebované množstvo 07-12/2022]]*Tabuľka9[[#This Row],[Cena MJ S  DPH]])</f>
        <v>0</v>
      </c>
      <c r="H6420" s="1">
        <v>516554</v>
      </c>
      <c r="I6420" t="str">
        <f>_xlfn.XLOOKUP(Tabuľka9[[#This Row],[IČO]],Zlúčenie1[IČO],Zlúčenie1[zariadenie_short])</f>
        <v>SŠŠ BB</v>
      </c>
      <c r="J6420" t="str">
        <f>_xlfn.XLOOKUP(Tabuľka9[[#This Row],[IČO]],Zlúčenie1[IČO],Zlúčenie1[cis_obce.okres_skratka])</f>
        <v>BB</v>
      </c>
    </row>
    <row r="6421" spans="1:10" hidden="1" x14ac:dyDescent="0.25">
      <c r="A6421" t="s">
        <v>122</v>
      </c>
      <c r="B6421" t="s">
        <v>148</v>
      </c>
      <c r="C6421" t="s">
        <v>10</v>
      </c>
      <c r="D6421"/>
      <c r="E6421" s="8">
        <v>3.3</v>
      </c>
      <c r="F6421">
        <v>50</v>
      </c>
      <c r="G6421">
        <f>SUM(Tabuľka9[[#This Row],[Predpokladané spotrebované množstvo 07-12/2022]]*Tabuľka9[[#This Row],[Cena MJ S  DPH]])</f>
        <v>165</v>
      </c>
      <c r="H6421" s="1">
        <v>516554</v>
      </c>
      <c r="I6421" t="str">
        <f>_xlfn.XLOOKUP(Tabuľka9[[#This Row],[IČO]],Zlúčenie1[IČO],Zlúčenie1[zariadenie_short])</f>
        <v>SŠŠ BB</v>
      </c>
      <c r="J6421" t="str">
        <f>_xlfn.XLOOKUP(Tabuľka9[[#This Row],[IČO]],Zlúčenie1[IČO],Zlúčenie1[cis_obce.okres_skratka])</f>
        <v>BB</v>
      </c>
    </row>
    <row r="6422" spans="1:10" hidden="1" x14ac:dyDescent="0.25">
      <c r="A6422" t="s">
        <v>122</v>
      </c>
      <c r="B6422" t="s">
        <v>149</v>
      </c>
      <c r="C6422" t="s">
        <v>10</v>
      </c>
      <c r="D6422"/>
      <c r="E6422" s="8"/>
      <c r="F6422"/>
      <c r="G6422">
        <f>SUM(Tabuľka9[[#This Row],[Predpokladané spotrebované množstvo 07-12/2022]]*Tabuľka9[[#This Row],[Cena MJ S  DPH]])</f>
        <v>0</v>
      </c>
      <c r="H6422" s="1">
        <v>516554</v>
      </c>
      <c r="I6422" t="str">
        <f>_xlfn.XLOOKUP(Tabuľka9[[#This Row],[IČO]],Zlúčenie1[IČO],Zlúčenie1[zariadenie_short])</f>
        <v>SŠŠ BB</v>
      </c>
      <c r="J6422" t="str">
        <f>_xlfn.XLOOKUP(Tabuľka9[[#This Row],[IČO]],Zlúčenie1[IČO],Zlúčenie1[cis_obce.okres_skratka])</f>
        <v>BB</v>
      </c>
    </row>
    <row r="6423" spans="1:10" hidden="1" x14ac:dyDescent="0.25">
      <c r="A6423" t="s">
        <v>122</v>
      </c>
      <c r="B6423" t="s">
        <v>150</v>
      </c>
      <c r="C6423" t="s">
        <v>10</v>
      </c>
      <c r="D6423"/>
      <c r="E6423" s="8"/>
      <c r="F6423"/>
      <c r="G6423">
        <f>SUM(Tabuľka9[[#This Row],[Predpokladané spotrebované množstvo 07-12/2022]]*Tabuľka9[[#This Row],[Cena MJ S  DPH]])</f>
        <v>0</v>
      </c>
      <c r="H6423" s="1">
        <v>516554</v>
      </c>
      <c r="I6423" t="str">
        <f>_xlfn.XLOOKUP(Tabuľka9[[#This Row],[IČO]],Zlúčenie1[IČO],Zlúčenie1[zariadenie_short])</f>
        <v>SŠŠ BB</v>
      </c>
      <c r="J6423" t="str">
        <f>_xlfn.XLOOKUP(Tabuľka9[[#This Row],[IČO]],Zlúčenie1[IČO],Zlúčenie1[cis_obce.okres_skratka])</f>
        <v>BB</v>
      </c>
    </row>
    <row r="6424" spans="1:10" hidden="1" x14ac:dyDescent="0.25">
      <c r="A6424" t="s">
        <v>122</v>
      </c>
      <c r="B6424" t="s">
        <v>151</v>
      </c>
      <c r="C6424" t="s">
        <v>10</v>
      </c>
      <c r="D6424"/>
      <c r="E6424" s="8">
        <v>5.99</v>
      </c>
      <c r="F6424">
        <v>50</v>
      </c>
      <c r="G6424">
        <f>SUM(Tabuľka9[[#This Row],[Predpokladané spotrebované množstvo 07-12/2022]]*Tabuľka9[[#This Row],[Cena MJ S  DPH]])</f>
        <v>299.5</v>
      </c>
      <c r="H6424" s="1">
        <v>516554</v>
      </c>
      <c r="I6424" t="str">
        <f>_xlfn.XLOOKUP(Tabuľka9[[#This Row],[IČO]],Zlúčenie1[IČO],Zlúčenie1[zariadenie_short])</f>
        <v>SŠŠ BB</v>
      </c>
      <c r="J6424" t="str">
        <f>_xlfn.XLOOKUP(Tabuľka9[[#This Row],[IČO]],Zlúčenie1[IČO],Zlúčenie1[cis_obce.okres_skratka])</f>
        <v>BB</v>
      </c>
    </row>
    <row r="6425" spans="1:10" hidden="1" x14ac:dyDescent="0.25">
      <c r="A6425" t="s">
        <v>122</v>
      </c>
      <c r="B6425" t="s">
        <v>152</v>
      </c>
      <c r="C6425" t="s">
        <v>10</v>
      </c>
      <c r="D6425"/>
      <c r="E6425" s="8"/>
      <c r="F6425"/>
      <c r="G6425">
        <f>SUM(Tabuľka9[[#This Row],[Predpokladané spotrebované množstvo 07-12/2022]]*Tabuľka9[[#This Row],[Cena MJ S  DPH]])</f>
        <v>0</v>
      </c>
      <c r="H6425" s="1">
        <v>516554</v>
      </c>
      <c r="I6425" t="str">
        <f>_xlfn.XLOOKUP(Tabuľka9[[#This Row],[IČO]],Zlúčenie1[IČO],Zlúčenie1[zariadenie_short])</f>
        <v>SŠŠ BB</v>
      </c>
      <c r="J6425" t="str">
        <f>_xlfn.XLOOKUP(Tabuľka9[[#This Row],[IČO]],Zlúčenie1[IČO],Zlúčenie1[cis_obce.okres_skratka])</f>
        <v>BB</v>
      </c>
    </row>
    <row r="6426" spans="1:10" hidden="1" x14ac:dyDescent="0.25">
      <c r="A6426" t="s">
        <v>122</v>
      </c>
      <c r="B6426" t="s">
        <v>153</v>
      </c>
      <c r="C6426" t="s">
        <v>10</v>
      </c>
      <c r="D6426"/>
      <c r="E6426" s="8">
        <v>5.99</v>
      </c>
      <c r="F6426">
        <v>100</v>
      </c>
      <c r="G6426">
        <f>SUM(Tabuľka9[[#This Row],[Predpokladané spotrebované množstvo 07-12/2022]]*Tabuľka9[[#This Row],[Cena MJ S  DPH]])</f>
        <v>599</v>
      </c>
      <c r="H6426" s="1">
        <v>516554</v>
      </c>
      <c r="I6426" t="str">
        <f>_xlfn.XLOOKUP(Tabuľka9[[#This Row],[IČO]],Zlúčenie1[IČO],Zlúčenie1[zariadenie_short])</f>
        <v>SŠŠ BB</v>
      </c>
      <c r="J6426" t="str">
        <f>_xlfn.XLOOKUP(Tabuľka9[[#This Row],[IČO]],Zlúčenie1[IČO],Zlúčenie1[cis_obce.okres_skratka])</f>
        <v>BB</v>
      </c>
    </row>
    <row r="6427" spans="1:10" hidden="1" x14ac:dyDescent="0.25">
      <c r="A6427" t="s">
        <v>122</v>
      </c>
      <c r="B6427" t="s">
        <v>154</v>
      </c>
      <c r="C6427" t="s">
        <v>10</v>
      </c>
      <c r="D6427"/>
      <c r="E6427" s="8"/>
      <c r="F6427"/>
      <c r="G6427">
        <f>SUM(Tabuľka9[[#This Row],[Predpokladané spotrebované množstvo 07-12/2022]]*Tabuľka9[[#This Row],[Cena MJ S  DPH]])</f>
        <v>0</v>
      </c>
      <c r="H6427" s="1">
        <v>516554</v>
      </c>
      <c r="I6427" t="str">
        <f>_xlfn.XLOOKUP(Tabuľka9[[#This Row],[IČO]],Zlúčenie1[IČO],Zlúčenie1[zariadenie_short])</f>
        <v>SŠŠ BB</v>
      </c>
      <c r="J6427" t="str">
        <f>_xlfn.XLOOKUP(Tabuľka9[[#This Row],[IČO]],Zlúčenie1[IČO],Zlúčenie1[cis_obce.okres_skratka])</f>
        <v>BB</v>
      </c>
    </row>
    <row r="6428" spans="1:10" hidden="1" x14ac:dyDescent="0.25">
      <c r="A6428" t="s">
        <v>122</v>
      </c>
      <c r="B6428" t="s">
        <v>155</v>
      </c>
      <c r="C6428" t="s">
        <v>10</v>
      </c>
      <c r="D6428"/>
      <c r="E6428" s="8"/>
      <c r="F6428"/>
      <c r="G6428">
        <f>SUM(Tabuľka9[[#This Row],[Predpokladané spotrebované množstvo 07-12/2022]]*Tabuľka9[[#This Row],[Cena MJ S  DPH]])</f>
        <v>0</v>
      </c>
      <c r="H6428" s="1">
        <v>516554</v>
      </c>
      <c r="I6428" t="str">
        <f>_xlfn.XLOOKUP(Tabuľka9[[#This Row],[IČO]],Zlúčenie1[IČO],Zlúčenie1[zariadenie_short])</f>
        <v>SŠŠ BB</v>
      </c>
      <c r="J6428" t="str">
        <f>_xlfn.XLOOKUP(Tabuľka9[[#This Row],[IČO]],Zlúčenie1[IČO],Zlúčenie1[cis_obce.okres_skratka])</f>
        <v>BB</v>
      </c>
    </row>
    <row r="6429" spans="1:10" hidden="1" x14ac:dyDescent="0.25">
      <c r="A6429" t="s">
        <v>122</v>
      </c>
      <c r="B6429" t="s">
        <v>156</v>
      </c>
      <c r="C6429" t="s">
        <v>10</v>
      </c>
      <c r="D6429"/>
      <c r="E6429" s="8"/>
      <c r="F6429"/>
      <c r="G6429">
        <f>SUM(Tabuľka9[[#This Row],[Predpokladané spotrebované množstvo 07-12/2022]]*Tabuľka9[[#This Row],[Cena MJ S  DPH]])</f>
        <v>0</v>
      </c>
      <c r="H6429" s="1">
        <v>516554</v>
      </c>
      <c r="I6429" t="str">
        <f>_xlfn.XLOOKUP(Tabuľka9[[#This Row],[IČO]],Zlúčenie1[IČO],Zlúčenie1[zariadenie_short])</f>
        <v>SŠŠ BB</v>
      </c>
      <c r="J6429" t="str">
        <f>_xlfn.XLOOKUP(Tabuľka9[[#This Row],[IČO]],Zlúčenie1[IČO],Zlúčenie1[cis_obce.okres_skratka])</f>
        <v>BB</v>
      </c>
    </row>
    <row r="6430" spans="1:10" hidden="1" x14ac:dyDescent="0.25">
      <c r="A6430" t="s">
        <v>122</v>
      </c>
      <c r="B6430" t="s">
        <v>157</v>
      </c>
      <c r="C6430" t="s">
        <v>10</v>
      </c>
      <c r="D6430"/>
      <c r="E6430" s="8"/>
      <c r="F6430"/>
      <c r="G6430">
        <f>SUM(Tabuľka9[[#This Row],[Predpokladané spotrebované množstvo 07-12/2022]]*Tabuľka9[[#This Row],[Cena MJ S  DPH]])</f>
        <v>0</v>
      </c>
      <c r="H6430" s="1">
        <v>516554</v>
      </c>
      <c r="I6430" t="str">
        <f>_xlfn.XLOOKUP(Tabuľka9[[#This Row],[IČO]],Zlúčenie1[IČO],Zlúčenie1[zariadenie_short])</f>
        <v>SŠŠ BB</v>
      </c>
      <c r="J6430" t="str">
        <f>_xlfn.XLOOKUP(Tabuľka9[[#This Row],[IČO]],Zlúčenie1[IČO],Zlúčenie1[cis_obce.okres_skratka])</f>
        <v>BB</v>
      </c>
    </row>
    <row r="6431" spans="1:10" hidden="1" x14ac:dyDescent="0.25">
      <c r="A6431" t="s">
        <v>122</v>
      </c>
      <c r="B6431" t="s">
        <v>158</v>
      </c>
      <c r="C6431" t="s">
        <v>10</v>
      </c>
      <c r="D6431"/>
      <c r="E6431" s="8"/>
      <c r="F6431"/>
      <c r="G6431">
        <f>SUM(Tabuľka9[[#This Row],[Predpokladané spotrebované množstvo 07-12/2022]]*Tabuľka9[[#This Row],[Cena MJ S  DPH]])</f>
        <v>0</v>
      </c>
      <c r="H6431" s="1">
        <v>516554</v>
      </c>
      <c r="I6431" t="str">
        <f>_xlfn.XLOOKUP(Tabuľka9[[#This Row],[IČO]],Zlúčenie1[IČO],Zlúčenie1[zariadenie_short])</f>
        <v>SŠŠ BB</v>
      </c>
      <c r="J6431" t="str">
        <f>_xlfn.XLOOKUP(Tabuľka9[[#This Row],[IČO]],Zlúčenie1[IČO],Zlúčenie1[cis_obce.okres_skratka])</f>
        <v>BB</v>
      </c>
    </row>
    <row r="6432" spans="1:10" hidden="1" x14ac:dyDescent="0.25">
      <c r="A6432" t="s">
        <v>122</v>
      </c>
      <c r="B6432" t="s">
        <v>159</v>
      </c>
      <c r="C6432" t="s">
        <v>10</v>
      </c>
      <c r="D6432"/>
      <c r="E6432" s="8"/>
      <c r="F6432"/>
      <c r="G6432">
        <f>SUM(Tabuľka9[[#This Row],[Predpokladané spotrebované množstvo 07-12/2022]]*Tabuľka9[[#This Row],[Cena MJ S  DPH]])</f>
        <v>0</v>
      </c>
      <c r="H6432" s="1">
        <v>516554</v>
      </c>
      <c r="I6432" t="str">
        <f>_xlfn.XLOOKUP(Tabuľka9[[#This Row],[IČO]],Zlúčenie1[IČO],Zlúčenie1[zariadenie_short])</f>
        <v>SŠŠ BB</v>
      </c>
      <c r="J6432" t="str">
        <f>_xlfn.XLOOKUP(Tabuľka9[[#This Row],[IČO]],Zlúčenie1[IČO],Zlúčenie1[cis_obce.okres_skratka])</f>
        <v>BB</v>
      </c>
    </row>
    <row r="6433" spans="1:10" hidden="1" x14ac:dyDescent="0.25">
      <c r="A6433" t="s">
        <v>122</v>
      </c>
      <c r="B6433" t="s">
        <v>160</v>
      </c>
      <c r="C6433" t="s">
        <v>10</v>
      </c>
      <c r="D6433"/>
      <c r="E6433" s="8"/>
      <c r="F6433"/>
      <c r="G6433">
        <f>SUM(Tabuľka9[[#This Row],[Predpokladané spotrebované množstvo 07-12/2022]]*Tabuľka9[[#This Row],[Cena MJ S  DPH]])</f>
        <v>0</v>
      </c>
      <c r="H6433" s="1">
        <v>516554</v>
      </c>
      <c r="I6433" t="str">
        <f>_xlfn.XLOOKUP(Tabuľka9[[#This Row],[IČO]],Zlúčenie1[IČO],Zlúčenie1[zariadenie_short])</f>
        <v>SŠŠ BB</v>
      </c>
      <c r="J6433" t="str">
        <f>_xlfn.XLOOKUP(Tabuľka9[[#This Row],[IČO]],Zlúčenie1[IČO],Zlúčenie1[cis_obce.okres_skratka])</f>
        <v>BB</v>
      </c>
    </row>
    <row r="6434" spans="1:10" hidden="1" x14ac:dyDescent="0.25">
      <c r="A6434" t="s">
        <v>122</v>
      </c>
      <c r="B6434" t="s">
        <v>161</v>
      </c>
      <c r="C6434" t="s">
        <v>10</v>
      </c>
      <c r="D6434"/>
      <c r="E6434" s="8"/>
      <c r="F6434"/>
      <c r="G6434">
        <f>SUM(Tabuľka9[[#This Row],[Predpokladané spotrebované množstvo 07-12/2022]]*Tabuľka9[[#This Row],[Cena MJ S  DPH]])</f>
        <v>0</v>
      </c>
      <c r="H6434" s="1">
        <v>516554</v>
      </c>
      <c r="I6434" t="str">
        <f>_xlfn.XLOOKUP(Tabuľka9[[#This Row],[IČO]],Zlúčenie1[IČO],Zlúčenie1[zariadenie_short])</f>
        <v>SŠŠ BB</v>
      </c>
      <c r="J6434" t="str">
        <f>_xlfn.XLOOKUP(Tabuľka9[[#This Row],[IČO]],Zlúčenie1[IČO],Zlúčenie1[cis_obce.okres_skratka])</f>
        <v>BB</v>
      </c>
    </row>
    <row r="6435" spans="1:10" hidden="1" x14ac:dyDescent="0.25">
      <c r="A6435" t="s">
        <v>122</v>
      </c>
      <c r="B6435" t="s">
        <v>162</v>
      </c>
      <c r="C6435" t="s">
        <v>10</v>
      </c>
      <c r="D6435"/>
      <c r="E6435" s="8"/>
      <c r="F6435"/>
      <c r="G6435">
        <f>SUM(Tabuľka9[[#This Row],[Predpokladané spotrebované množstvo 07-12/2022]]*Tabuľka9[[#This Row],[Cena MJ S  DPH]])</f>
        <v>0</v>
      </c>
      <c r="H6435" s="1">
        <v>516554</v>
      </c>
      <c r="I6435" t="str">
        <f>_xlfn.XLOOKUP(Tabuľka9[[#This Row],[IČO]],Zlúčenie1[IČO],Zlúčenie1[zariadenie_short])</f>
        <v>SŠŠ BB</v>
      </c>
      <c r="J6435" t="str">
        <f>_xlfn.XLOOKUP(Tabuľka9[[#This Row],[IČO]],Zlúčenie1[IČO],Zlúčenie1[cis_obce.okres_skratka])</f>
        <v>BB</v>
      </c>
    </row>
    <row r="6436" spans="1:10" hidden="1" x14ac:dyDescent="0.25">
      <c r="A6436" t="s">
        <v>122</v>
      </c>
      <c r="B6436" t="s">
        <v>163</v>
      </c>
      <c r="C6436" t="s">
        <v>10</v>
      </c>
      <c r="D6436"/>
      <c r="E6436" s="8"/>
      <c r="F6436"/>
      <c r="G6436">
        <f>SUM(Tabuľka9[[#This Row],[Predpokladané spotrebované množstvo 07-12/2022]]*Tabuľka9[[#This Row],[Cena MJ S  DPH]])</f>
        <v>0</v>
      </c>
      <c r="H6436" s="1">
        <v>516554</v>
      </c>
      <c r="I6436" t="str">
        <f>_xlfn.XLOOKUP(Tabuľka9[[#This Row],[IČO]],Zlúčenie1[IČO],Zlúčenie1[zariadenie_short])</f>
        <v>SŠŠ BB</v>
      </c>
      <c r="J6436" t="str">
        <f>_xlfn.XLOOKUP(Tabuľka9[[#This Row],[IČO]],Zlúčenie1[IČO],Zlúčenie1[cis_obce.okres_skratka])</f>
        <v>BB</v>
      </c>
    </row>
    <row r="6437" spans="1:10" hidden="1" x14ac:dyDescent="0.25">
      <c r="A6437" t="s">
        <v>122</v>
      </c>
      <c r="B6437" t="s">
        <v>164</v>
      </c>
      <c r="C6437" t="s">
        <v>10</v>
      </c>
      <c r="D6437"/>
      <c r="E6437" s="8"/>
      <c r="F6437"/>
      <c r="G6437">
        <f>SUM(Tabuľka9[[#This Row],[Predpokladané spotrebované množstvo 07-12/2022]]*Tabuľka9[[#This Row],[Cena MJ S  DPH]])</f>
        <v>0</v>
      </c>
      <c r="H6437" s="1">
        <v>516554</v>
      </c>
      <c r="I6437" t="str">
        <f>_xlfn.XLOOKUP(Tabuľka9[[#This Row],[IČO]],Zlúčenie1[IČO],Zlúčenie1[zariadenie_short])</f>
        <v>SŠŠ BB</v>
      </c>
      <c r="J6437" t="str">
        <f>_xlfn.XLOOKUP(Tabuľka9[[#This Row],[IČO]],Zlúčenie1[IČO],Zlúčenie1[cis_obce.okres_skratka])</f>
        <v>BB</v>
      </c>
    </row>
    <row r="6438" spans="1:10" hidden="1" x14ac:dyDescent="0.25">
      <c r="A6438" t="s">
        <v>122</v>
      </c>
      <c r="B6438" t="s">
        <v>165</v>
      </c>
      <c r="C6438" t="s">
        <v>10</v>
      </c>
      <c r="D6438"/>
      <c r="E6438" s="8"/>
      <c r="F6438"/>
      <c r="G6438">
        <f>SUM(Tabuľka9[[#This Row],[Predpokladané spotrebované množstvo 07-12/2022]]*Tabuľka9[[#This Row],[Cena MJ S  DPH]])</f>
        <v>0</v>
      </c>
      <c r="H6438" s="1">
        <v>516554</v>
      </c>
      <c r="I6438" t="str">
        <f>_xlfn.XLOOKUP(Tabuľka9[[#This Row],[IČO]],Zlúčenie1[IČO],Zlúčenie1[zariadenie_short])</f>
        <v>SŠŠ BB</v>
      </c>
      <c r="J6438" t="str">
        <f>_xlfn.XLOOKUP(Tabuľka9[[#This Row],[IČO]],Zlúčenie1[IČO],Zlúčenie1[cis_obce.okres_skratka])</f>
        <v>BB</v>
      </c>
    </row>
    <row r="6439" spans="1:10" hidden="1" x14ac:dyDescent="0.25">
      <c r="A6439" t="s">
        <v>122</v>
      </c>
      <c r="B6439" t="s">
        <v>166</v>
      </c>
      <c r="C6439" t="s">
        <v>10</v>
      </c>
      <c r="D6439"/>
      <c r="E6439" s="8"/>
      <c r="F6439"/>
      <c r="G6439">
        <f>SUM(Tabuľka9[[#This Row],[Predpokladané spotrebované množstvo 07-12/2022]]*Tabuľka9[[#This Row],[Cena MJ S  DPH]])</f>
        <v>0</v>
      </c>
      <c r="H6439" s="1">
        <v>516554</v>
      </c>
      <c r="I6439" t="str">
        <f>_xlfn.XLOOKUP(Tabuľka9[[#This Row],[IČO]],Zlúčenie1[IČO],Zlúčenie1[zariadenie_short])</f>
        <v>SŠŠ BB</v>
      </c>
      <c r="J6439" t="str">
        <f>_xlfn.XLOOKUP(Tabuľka9[[#This Row],[IČO]],Zlúčenie1[IČO],Zlúčenie1[cis_obce.okres_skratka])</f>
        <v>BB</v>
      </c>
    </row>
    <row r="6440" spans="1:10" hidden="1" x14ac:dyDescent="0.25">
      <c r="A6440" t="s">
        <v>122</v>
      </c>
      <c r="B6440" t="s">
        <v>167</v>
      </c>
      <c r="C6440" t="s">
        <v>10</v>
      </c>
      <c r="D6440"/>
      <c r="E6440" s="8"/>
      <c r="F6440"/>
      <c r="G6440">
        <f>SUM(Tabuľka9[[#This Row],[Predpokladané spotrebované množstvo 07-12/2022]]*Tabuľka9[[#This Row],[Cena MJ S  DPH]])</f>
        <v>0</v>
      </c>
      <c r="H6440" s="1">
        <v>516554</v>
      </c>
      <c r="I6440" t="str">
        <f>_xlfn.XLOOKUP(Tabuľka9[[#This Row],[IČO]],Zlúčenie1[IČO],Zlúčenie1[zariadenie_short])</f>
        <v>SŠŠ BB</v>
      </c>
      <c r="J6440" t="str">
        <f>_xlfn.XLOOKUP(Tabuľka9[[#This Row],[IČO]],Zlúčenie1[IČO],Zlúčenie1[cis_obce.okres_skratka])</f>
        <v>BB</v>
      </c>
    </row>
    <row r="6441" spans="1:10" hidden="1" x14ac:dyDescent="0.25">
      <c r="A6441" t="s">
        <v>122</v>
      </c>
      <c r="B6441" t="s">
        <v>168</v>
      </c>
      <c r="C6441" t="s">
        <v>10</v>
      </c>
      <c r="D6441"/>
      <c r="E6441" s="8"/>
      <c r="F6441"/>
      <c r="G6441">
        <f>SUM(Tabuľka9[[#This Row],[Predpokladané spotrebované množstvo 07-12/2022]]*Tabuľka9[[#This Row],[Cena MJ S  DPH]])</f>
        <v>0</v>
      </c>
      <c r="H6441" s="1">
        <v>516554</v>
      </c>
      <c r="I6441" t="str">
        <f>_xlfn.XLOOKUP(Tabuľka9[[#This Row],[IČO]],Zlúčenie1[IČO],Zlúčenie1[zariadenie_short])</f>
        <v>SŠŠ BB</v>
      </c>
      <c r="J6441" t="str">
        <f>_xlfn.XLOOKUP(Tabuľka9[[#This Row],[IČO]],Zlúčenie1[IČO],Zlúčenie1[cis_obce.okres_skratka])</f>
        <v>BB</v>
      </c>
    </row>
    <row r="6442" spans="1:10" hidden="1" x14ac:dyDescent="0.25">
      <c r="A6442" t="s">
        <v>122</v>
      </c>
      <c r="B6442" t="s">
        <v>169</v>
      </c>
      <c r="C6442" t="s">
        <v>10</v>
      </c>
      <c r="D6442"/>
      <c r="E6442" s="8"/>
      <c r="F6442"/>
      <c r="G6442">
        <f>SUM(Tabuľka9[[#This Row],[Predpokladané spotrebované množstvo 07-12/2022]]*Tabuľka9[[#This Row],[Cena MJ S  DPH]])</f>
        <v>0</v>
      </c>
      <c r="H6442" s="1">
        <v>516554</v>
      </c>
      <c r="I6442" t="str">
        <f>_xlfn.XLOOKUP(Tabuľka9[[#This Row],[IČO]],Zlúčenie1[IČO],Zlúčenie1[zariadenie_short])</f>
        <v>SŠŠ BB</v>
      </c>
      <c r="J6442" t="str">
        <f>_xlfn.XLOOKUP(Tabuľka9[[#This Row],[IČO]],Zlúčenie1[IČO],Zlúčenie1[cis_obce.okres_skratka])</f>
        <v>BB</v>
      </c>
    </row>
    <row r="6443" spans="1:10" hidden="1" x14ac:dyDescent="0.25">
      <c r="A6443" t="s">
        <v>122</v>
      </c>
      <c r="B6443" t="s">
        <v>170</v>
      </c>
      <c r="C6443" t="s">
        <v>10</v>
      </c>
      <c r="D6443"/>
      <c r="E6443" s="8"/>
      <c r="F6443"/>
      <c r="G6443">
        <f>SUM(Tabuľka9[[#This Row],[Predpokladané spotrebované množstvo 07-12/2022]]*Tabuľka9[[#This Row],[Cena MJ S  DPH]])</f>
        <v>0</v>
      </c>
      <c r="H6443" s="1">
        <v>516554</v>
      </c>
      <c r="I6443" t="str">
        <f>_xlfn.XLOOKUP(Tabuľka9[[#This Row],[IČO]],Zlúčenie1[IČO],Zlúčenie1[zariadenie_short])</f>
        <v>SŠŠ BB</v>
      </c>
      <c r="J6443" t="str">
        <f>_xlfn.XLOOKUP(Tabuľka9[[#This Row],[IČO]],Zlúčenie1[IČO],Zlúčenie1[cis_obce.okres_skratka])</f>
        <v>BB</v>
      </c>
    </row>
    <row r="6444" spans="1:10" hidden="1" x14ac:dyDescent="0.25">
      <c r="A6444" t="s">
        <v>122</v>
      </c>
      <c r="B6444" t="s">
        <v>171</v>
      </c>
      <c r="C6444" t="s">
        <v>10</v>
      </c>
      <c r="D6444"/>
      <c r="E6444" s="8"/>
      <c r="F6444"/>
      <c r="G6444">
        <f>SUM(Tabuľka9[[#This Row],[Predpokladané spotrebované množstvo 07-12/2022]]*Tabuľka9[[#This Row],[Cena MJ S  DPH]])</f>
        <v>0</v>
      </c>
      <c r="H6444" s="1">
        <v>516554</v>
      </c>
      <c r="I6444" t="str">
        <f>_xlfn.XLOOKUP(Tabuľka9[[#This Row],[IČO]],Zlúčenie1[IČO],Zlúčenie1[zariadenie_short])</f>
        <v>SŠŠ BB</v>
      </c>
      <c r="J6444" t="str">
        <f>_xlfn.XLOOKUP(Tabuľka9[[#This Row],[IČO]],Zlúčenie1[IČO],Zlúčenie1[cis_obce.okres_skratka])</f>
        <v>BB</v>
      </c>
    </row>
    <row r="6445" spans="1:10" hidden="1" x14ac:dyDescent="0.25">
      <c r="A6445" t="s">
        <v>122</v>
      </c>
      <c r="B6445" t="s">
        <v>172</v>
      </c>
      <c r="C6445" t="s">
        <v>10</v>
      </c>
      <c r="D6445"/>
      <c r="E6445" s="8">
        <v>2.25</v>
      </c>
      <c r="F6445">
        <v>30</v>
      </c>
      <c r="G6445">
        <f>SUM(Tabuľka9[[#This Row],[Predpokladané spotrebované množstvo 07-12/2022]]*Tabuľka9[[#This Row],[Cena MJ S  DPH]])</f>
        <v>67.5</v>
      </c>
      <c r="H6445" s="1">
        <v>516554</v>
      </c>
      <c r="I6445" t="str">
        <f>_xlfn.XLOOKUP(Tabuľka9[[#This Row],[IČO]],Zlúčenie1[IČO],Zlúčenie1[zariadenie_short])</f>
        <v>SŠŠ BB</v>
      </c>
      <c r="J6445" t="str">
        <f>_xlfn.XLOOKUP(Tabuľka9[[#This Row],[IČO]],Zlúčenie1[IČO],Zlúčenie1[cis_obce.okres_skratka])</f>
        <v>BB</v>
      </c>
    </row>
    <row r="6446" spans="1:10" hidden="1" x14ac:dyDescent="0.25">
      <c r="A6446" t="s">
        <v>122</v>
      </c>
      <c r="B6446" t="s">
        <v>173</v>
      </c>
      <c r="C6446" t="s">
        <v>10</v>
      </c>
      <c r="D6446"/>
      <c r="E6446" s="8"/>
      <c r="F6446"/>
      <c r="G6446">
        <f>SUM(Tabuľka9[[#This Row],[Predpokladané spotrebované množstvo 07-12/2022]]*Tabuľka9[[#This Row],[Cena MJ S  DPH]])</f>
        <v>0</v>
      </c>
      <c r="H6446" s="1">
        <v>516554</v>
      </c>
      <c r="I6446" t="str">
        <f>_xlfn.XLOOKUP(Tabuľka9[[#This Row],[IČO]],Zlúčenie1[IČO],Zlúčenie1[zariadenie_short])</f>
        <v>SŠŠ BB</v>
      </c>
      <c r="J6446" t="str">
        <f>_xlfn.XLOOKUP(Tabuľka9[[#This Row],[IČO]],Zlúčenie1[IČO],Zlúčenie1[cis_obce.okres_skratka])</f>
        <v>BB</v>
      </c>
    </row>
    <row r="6447" spans="1:10" hidden="1" x14ac:dyDescent="0.25">
      <c r="A6447" t="s">
        <v>122</v>
      </c>
      <c r="B6447" t="s">
        <v>174</v>
      </c>
      <c r="C6447" t="s">
        <v>10</v>
      </c>
      <c r="D6447"/>
      <c r="E6447" s="8"/>
      <c r="F6447"/>
      <c r="G6447">
        <f>SUM(Tabuľka9[[#This Row],[Predpokladané spotrebované množstvo 07-12/2022]]*Tabuľka9[[#This Row],[Cena MJ S  DPH]])</f>
        <v>0</v>
      </c>
      <c r="H6447" s="1">
        <v>516554</v>
      </c>
      <c r="I6447" t="str">
        <f>_xlfn.XLOOKUP(Tabuľka9[[#This Row],[IČO]],Zlúčenie1[IČO],Zlúčenie1[zariadenie_short])</f>
        <v>SŠŠ BB</v>
      </c>
      <c r="J6447" t="str">
        <f>_xlfn.XLOOKUP(Tabuľka9[[#This Row],[IČO]],Zlúčenie1[IČO],Zlúčenie1[cis_obce.okres_skratka])</f>
        <v>BB</v>
      </c>
    </row>
    <row r="6448" spans="1:10" hidden="1" x14ac:dyDescent="0.25">
      <c r="A6448" t="s">
        <v>122</v>
      </c>
      <c r="B6448" t="s">
        <v>175</v>
      </c>
      <c r="C6448" t="s">
        <v>10</v>
      </c>
      <c r="D6448"/>
      <c r="E6448" s="8"/>
      <c r="F6448"/>
      <c r="G6448">
        <f>SUM(Tabuľka9[[#This Row],[Predpokladané spotrebované množstvo 07-12/2022]]*Tabuľka9[[#This Row],[Cena MJ S  DPH]])</f>
        <v>0</v>
      </c>
      <c r="H6448" s="1">
        <v>516554</v>
      </c>
      <c r="I6448" t="str">
        <f>_xlfn.XLOOKUP(Tabuľka9[[#This Row],[IČO]],Zlúčenie1[IČO],Zlúčenie1[zariadenie_short])</f>
        <v>SŠŠ BB</v>
      </c>
      <c r="J6448" t="str">
        <f>_xlfn.XLOOKUP(Tabuľka9[[#This Row],[IČO]],Zlúčenie1[IČO],Zlúčenie1[cis_obce.okres_skratka])</f>
        <v>BB</v>
      </c>
    </row>
    <row r="6449" spans="1:10" hidden="1" x14ac:dyDescent="0.25">
      <c r="A6449" t="s">
        <v>122</v>
      </c>
      <c r="B6449" t="s">
        <v>176</v>
      </c>
      <c r="C6449" t="s">
        <v>10</v>
      </c>
      <c r="D6449"/>
      <c r="E6449" s="8"/>
      <c r="F6449"/>
      <c r="G6449">
        <f>SUM(Tabuľka9[[#This Row],[Predpokladané spotrebované množstvo 07-12/2022]]*Tabuľka9[[#This Row],[Cena MJ S  DPH]])</f>
        <v>0</v>
      </c>
      <c r="H6449" s="1">
        <v>516554</v>
      </c>
      <c r="I6449" t="str">
        <f>_xlfn.XLOOKUP(Tabuľka9[[#This Row],[IČO]],Zlúčenie1[IČO],Zlúčenie1[zariadenie_short])</f>
        <v>SŠŠ BB</v>
      </c>
      <c r="J6449" t="str">
        <f>_xlfn.XLOOKUP(Tabuľka9[[#This Row],[IČO]],Zlúčenie1[IČO],Zlúčenie1[cis_obce.okres_skratka])</f>
        <v>BB</v>
      </c>
    </row>
    <row r="6450" spans="1:10" hidden="1" x14ac:dyDescent="0.25">
      <c r="A6450" t="s">
        <v>122</v>
      </c>
      <c r="B6450" t="s">
        <v>177</v>
      </c>
      <c r="C6450" t="s">
        <v>10</v>
      </c>
      <c r="D6450"/>
      <c r="E6450" s="8"/>
      <c r="F6450"/>
      <c r="G6450">
        <f>SUM(Tabuľka9[[#This Row],[Predpokladané spotrebované množstvo 07-12/2022]]*Tabuľka9[[#This Row],[Cena MJ S  DPH]])</f>
        <v>0</v>
      </c>
      <c r="H6450" s="1">
        <v>516554</v>
      </c>
      <c r="I6450" t="str">
        <f>_xlfn.XLOOKUP(Tabuľka9[[#This Row],[IČO]],Zlúčenie1[IČO],Zlúčenie1[zariadenie_short])</f>
        <v>SŠŠ BB</v>
      </c>
      <c r="J6450" t="str">
        <f>_xlfn.XLOOKUP(Tabuľka9[[#This Row],[IČO]],Zlúčenie1[IČO],Zlúčenie1[cis_obce.okres_skratka])</f>
        <v>BB</v>
      </c>
    </row>
    <row r="6451" spans="1:10" hidden="1" x14ac:dyDescent="0.25">
      <c r="A6451" t="s">
        <v>122</v>
      </c>
      <c r="B6451" t="s">
        <v>178</v>
      </c>
      <c r="C6451" t="s">
        <v>10</v>
      </c>
      <c r="D6451"/>
      <c r="E6451" s="8"/>
      <c r="F6451"/>
      <c r="G6451">
        <f>SUM(Tabuľka9[[#This Row],[Predpokladané spotrebované množstvo 07-12/2022]]*Tabuľka9[[#This Row],[Cena MJ S  DPH]])</f>
        <v>0</v>
      </c>
      <c r="H6451" s="1">
        <v>516554</v>
      </c>
      <c r="I6451" t="str">
        <f>_xlfn.XLOOKUP(Tabuľka9[[#This Row],[IČO]],Zlúčenie1[IČO],Zlúčenie1[zariadenie_short])</f>
        <v>SŠŠ BB</v>
      </c>
      <c r="J6451" t="str">
        <f>_xlfn.XLOOKUP(Tabuľka9[[#This Row],[IČO]],Zlúčenie1[IČO],Zlúčenie1[cis_obce.okres_skratka])</f>
        <v>BB</v>
      </c>
    </row>
    <row r="6452" spans="1:10" hidden="1" x14ac:dyDescent="0.25">
      <c r="A6452" t="s">
        <v>122</v>
      </c>
      <c r="B6452" t="s">
        <v>179</v>
      </c>
      <c r="C6452" t="s">
        <v>10</v>
      </c>
      <c r="D6452"/>
      <c r="E6452" s="8"/>
      <c r="F6452"/>
      <c r="G6452">
        <f>SUM(Tabuľka9[[#This Row],[Predpokladané spotrebované množstvo 07-12/2022]]*Tabuľka9[[#This Row],[Cena MJ S  DPH]])</f>
        <v>0</v>
      </c>
      <c r="H6452" s="1">
        <v>516554</v>
      </c>
      <c r="I6452" t="str">
        <f>_xlfn.XLOOKUP(Tabuľka9[[#This Row],[IČO]],Zlúčenie1[IČO],Zlúčenie1[zariadenie_short])</f>
        <v>SŠŠ BB</v>
      </c>
      <c r="J6452" t="str">
        <f>_xlfn.XLOOKUP(Tabuľka9[[#This Row],[IČO]],Zlúčenie1[IČO],Zlúčenie1[cis_obce.okres_skratka])</f>
        <v>BB</v>
      </c>
    </row>
    <row r="6453" spans="1:10" hidden="1" x14ac:dyDescent="0.25">
      <c r="A6453" t="s">
        <v>122</v>
      </c>
      <c r="B6453" t="s">
        <v>180</v>
      </c>
      <c r="C6453" t="s">
        <v>10</v>
      </c>
      <c r="D6453"/>
      <c r="E6453" s="8"/>
      <c r="F6453"/>
      <c r="G6453">
        <f>SUM(Tabuľka9[[#This Row],[Predpokladané spotrebované množstvo 07-12/2022]]*Tabuľka9[[#This Row],[Cena MJ S  DPH]])</f>
        <v>0</v>
      </c>
      <c r="H6453" s="1">
        <v>516554</v>
      </c>
      <c r="I6453" t="str">
        <f>_xlfn.XLOOKUP(Tabuľka9[[#This Row],[IČO]],Zlúčenie1[IČO],Zlúčenie1[zariadenie_short])</f>
        <v>SŠŠ BB</v>
      </c>
      <c r="J6453" t="str">
        <f>_xlfn.XLOOKUP(Tabuľka9[[#This Row],[IČO]],Zlúčenie1[IČO],Zlúčenie1[cis_obce.okres_skratka])</f>
        <v>BB</v>
      </c>
    </row>
    <row r="6454" spans="1:10" hidden="1" x14ac:dyDescent="0.25">
      <c r="A6454" t="s">
        <v>122</v>
      </c>
      <c r="B6454" t="s">
        <v>181</v>
      </c>
      <c r="C6454" t="s">
        <v>10</v>
      </c>
      <c r="D6454"/>
      <c r="E6454" s="8"/>
      <c r="F6454"/>
      <c r="G6454">
        <f>SUM(Tabuľka9[[#This Row],[Predpokladané spotrebované množstvo 07-12/2022]]*Tabuľka9[[#This Row],[Cena MJ S  DPH]])</f>
        <v>0</v>
      </c>
      <c r="H6454" s="1">
        <v>516554</v>
      </c>
      <c r="I6454" t="str">
        <f>_xlfn.XLOOKUP(Tabuľka9[[#This Row],[IČO]],Zlúčenie1[IČO],Zlúčenie1[zariadenie_short])</f>
        <v>SŠŠ BB</v>
      </c>
      <c r="J6454" t="str">
        <f>_xlfn.XLOOKUP(Tabuľka9[[#This Row],[IČO]],Zlúčenie1[IČO],Zlúčenie1[cis_obce.okres_skratka])</f>
        <v>BB</v>
      </c>
    </row>
    <row r="6455" spans="1:10" hidden="1" x14ac:dyDescent="0.25">
      <c r="A6455" t="s">
        <v>122</v>
      </c>
      <c r="B6455" t="s">
        <v>182</v>
      </c>
      <c r="C6455" t="s">
        <v>10</v>
      </c>
      <c r="D6455"/>
      <c r="E6455" s="8"/>
      <c r="F6455"/>
      <c r="G6455">
        <f>SUM(Tabuľka9[[#This Row],[Predpokladané spotrebované množstvo 07-12/2022]]*Tabuľka9[[#This Row],[Cena MJ S  DPH]])</f>
        <v>0</v>
      </c>
      <c r="H6455" s="1">
        <v>516554</v>
      </c>
      <c r="I6455" t="str">
        <f>_xlfn.XLOOKUP(Tabuľka9[[#This Row],[IČO]],Zlúčenie1[IČO],Zlúčenie1[zariadenie_short])</f>
        <v>SŠŠ BB</v>
      </c>
      <c r="J6455" t="str">
        <f>_xlfn.XLOOKUP(Tabuľka9[[#This Row],[IČO]],Zlúčenie1[IČO],Zlúčenie1[cis_obce.okres_skratka])</f>
        <v>BB</v>
      </c>
    </row>
    <row r="6456" spans="1:10" hidden="1" x14ac:dyDescent="0.25">
      <c r="A6456" t="s">
        <v>122</v>
      </c>
      <c r="B6456" t="s">
        <v>183</v>
      </c>
      <c r="C6456" t="s">
        <v>10</v>
      </c>
      <c r="D6456"/>
      <c r="E6456" s="8"/>
      <c r="F6456"/>
      <c r="G6456">
        <f>SUM(Tabuľka9[[#This Row],[Predpokladané spotrebované množstvo 07-12/2022]]*Tabuľka9[[#This Row],[Cena MJ S  DPH]])</f>
        <v>0</v>
      </c>
      <c r="H6456" s="1">
        <v>516554</v>
      </c>
      <c r="I6456" t="str">
        <f>_xlfn.XLOOKUP(Tabuľka9[[#This Row],[IČO]],Zlúčenie1[IČO],Zlúčenie1[zariadenie_short])</f>
        <v>SŠŠ BB</v>
      </c>
      <c r="J6456" t="str">
        <f>_xlfn.XLOOKUP(Tabuľka9[[#This Row],[IČO]],Zlúčenie1[IČO],Zlúčenie1[cis_obce.okres_skratka])</f>
        <v>BB</v>
      </c>
    </row>
    <row r="6457" spans="1:10" hidden="1" x14ac:dyDescent="0.25">
      <c r="A6457" t="s">
        <v>122</v>
      </c>
      <c r="B6457" t="s">
        <v>184</v>
      </c>
      <c r="C6457" t="s">
        <v>10</v>
      </c>
      <c r="D6457"/>
      <c r="E6457" s="8"/>
      <c r="F6457"/>
      <c r="G6457">
        <f>SUM(Tabuľka9[[#This Row],[Predpokladané spotrebované množstvo 07-12/2022]]*Tabuľka9[[#This Row],[Cena MJ S  DPH]])</f>
        <v>0</v>
      </c>
      <c r="H6457" s="1">
        <v>516554</v>
      </c>
      <c r="I6457" t="str">
        <f>_xlfn.XLOOKUP(Tabuľka9[[#This Row],[IČO]],Zlúčenie1[IČO],Zlúčenie1[zariadenie_short])</f>
        <v>SŠŠ BB</v>
      </c>
      <c r="J6457" t="str">
        <f>_xlfn.XLOOKUP(Tabuľka9[[#This Row],[IČO]],Zlúčenie1[IČO],Zlúčenie1[cis_obce.okres_skratka])</f>
        <v>BB</v>
      </c>
    </row>
    <row r="6458" spans="1:10" hidden="1" x14ac:dyDescent="0.25">
      <c r="A6458" t="s">
        <v>122</v>
      </c>
      <c r="B6458" t="s">
        <v>185</v>
      </c>
      <c r="C6458" t="s">
        <v>10</v>
      </c>
      <c r="D6458"/>
      <c r="E6458" s="8"/>
      <c r="F6458"/>
      <c r="G6458">
        <f>SUM(Tabuľka9[[#This Row],[Predpokladané spotrebované množstvo 07-12/2022]]*Tabuľka9[[#This Row],[Cena MJ S  DPH]])</f>
        <v>0</v>
      </c>
      <c r="H6458" s="1">
        <v>516554</v>
      </c>
      <c r="I6458" t="str">
        <f>_xlfn.XLOOKUP(Tabuľka9[[#This Row],[IČO]],Zlúčenie1[IČO],Zlúčenie1[zariadenie_short])</f>
        <v>SŠŠ BB</v>
      </c>
      <c r="J6458" t="str">
        <f>_xlfn.XLOOKUP(Tabuľka9[[#This Row],[IČO]],Zlúčenie1[IČO],Zlúčenie1[cis_obce.okres_skratka])</f>
        <v>BB</v>
      </c>
    </row>
    <row r="6459" spans="1:10" hidden="1" x14ac:dyDescent="0.25">
      <c r="A6459" t="s">
        <v>92</v>
      </c>
      <c r="B6459" t="s">
        <v>186</v>
      </c>
      <c r="C6459" t="s">
        <v>45</v>
      </c>
      <c r="D6459"/>
      <c r="E6459" s="8"/>
      <c r="F6459"/>
      <c r="G6459">
        <f>SUM(Tabuľka9[[#This Row],[Predpokladané spotrebované množstvo 07-12/2022]]*Tabuľka9[[#This Row],[Cena MJ S  DPH]])</f>
        <v>0</v>
      </c>
      <c r="H6459" s="1">
        <v>516554</v>
      </c>
      <c r="I6459" t="str">
        <f>_xlfn.XLOOKUP(Tabuľka9[[#This Row],[IČO]],Zlúčenie1[IČO],Zlúčenie1[zariadenie_short])</f>
        <v>SŠŠ BB</v>
      </c>
      <c r="J6459" t="str">
        <f>_xlfn.XLOOKUP(Tabuľka9[[#This Row],[IČO]],Zlúčenie1[IČO],Zlúčenie1[cis_obce.okres_skratka])</f>
        <v>BB</v>
      </c>
    </row>
    <row r="6460" spans="1:10" hidden="1" x14ac:dyDescent="0.25">
      <c r="A6460" t="s">
        <v>92</v>
      </c>
      <c r="B6460" t="s">
        <v>187</v>
      </c>
      <c r="C6460" t="s">
        <v>10</v>
      </c>
      <c r="D6460"/>
      <c r="E6460" s="8"/>
      <c r="F6460"/>
      <c r="G6460">
        <f>SUM(Tabuľka9[[#This Row],[Predpokladané spotrebované množstvo 07-12/2022]]*Tabuľka9[[#This Row],[Cena MJ S  DPH]])</f>
        <v>0</v>
      </c>
      <c r="H6460" s="1">
        <v>516554</v>
      </c>
      <c r="I6460" t="str">
        <f>_xlfn.XLOOKUP(Tabuľka9[[#This Row],[IČO]],Zlúčenie1[IČO],Zlúčenie1[zariadenie_short])</f>
        <v>SŠŠ BB</v>
      </c>
      <c r="J6460" t="str">
        <f>_xlfn.XLOOKUP(Tabuľka9[[#This Row],[IČO]],Zlúčenie1[IČO],Zlúčenie1[cis_obce.okres_skratka])</f>
        <v>BB</v>
      </c>
    </row>
    <row r="6461" spans="1:10" hidden="1" x14ac:dyDescent="0.25">
      <c r="A6461" t="s">
        <v>92</v>
      </c>
      <c r="B6461" t="s">
        <v>188</v>
      </c>
      <c r="C6461" t="s">
        <v>10</v>
      </c>
      <c r="D6461"/>
      <c r="E6461" s="8"/>
      <c r="F6461"/>
      <c r="G6461">
        <f>SUM(Tabuľka9[[#This Row],[Predpokladané spotrebované množstvo 07-12/2022]]*Tabuľka9[[#This Row],[Cena MJ S  DPH]])</f>
        <v>0</v>
      </c>
      <c r="H6461" s="1">
        <v>516554</v>
      </c>
      <c r="I6461" t="str">
        <f>_xlfn.XLOOKUP(Tabuľka9[[#This Row],[IČO]],Zlúčenie1[IČO],Zlúčenie1[zariadenie_short])</f>
        <v>SŠŠ BB</v>
      </c>
      <c r="J6461" t="str">
        <f>_xlfn.XLOOKUP(Tabuľka9[[#This Row],[IČO]],Zlúčenie1[IČO],Zlúčenie1[cis_obce.okres_skratka])</f>
        <v>BB</v>
      </c>
    </row>
    <row r="6462" spans="1:10" hidden="1" x14ac:dyDescent="0.25">
      <c r="A6462" t="s">
        <v>7</v>
      </c>
      <c r="B6462" t="s">
        <v>8</v>
      </c>
      <c r="C6462" t="s">
        <v>10</v>
      </c>
      <c r="D6462"/>
      <c r="E6462" s="8">
        <v>3.3</v>
      </c>
      <c r="F6462">
        <v>20</v>
      </c>
      <c r="G6462">
        <f>SUM(Tabuľka9[[#This Row],[Predpokladané spotrebované množstvo 07-12/2022]]*Tabuľka9[[#This Row],[Cena MJ S  DPH]])</f>
        <v>66</v>
      </c>
      <c r="H6462" s="1">
        <v>163741</v>
      </c>
      <c r="I6462" t="str">
        <f>_xlfn.XLOOKUP(Tabuľka9[[#This Row],[IČO]],Zlúčenie1[IČO],Zlúčenie1[zariadenie_short])</f>
        <v>ŠI BB</v>
      </c>
      <c r="J6462" t="str">
        <f>_xlfn.XLOOKUP(Tabuľka9[[#This Row],[IČO]],Zlúčenie1[IČO],Zlúčenie1[cis_obce.okres_skratka])</f>
        <v>BB</v>
      </c>
    </row>
    <row r="6463" spans="1:10" hidden="1" x14ac:dyDescent="0.25">
      <c r="A6463" t="s">
        <v>7</v>
      </c>
      <c r="B6463" t="s">
        <v>9</v>
      </c>
      <c r="C6463" t="s">
        <v>10</v>
      </c>
      <c r="D6463"/>
      <c r="E6463" s="8">
        <v>3.3</v>
      </c>
      <c r="F6463">
        <v>20</v>
      </c>
      <c r="G6463">
        <f>SUM(Tabuľka9[[#This Row],[Predpokladané spotrebované množstvo 07-12/2022]]*Tabuľka9[[#This Row],[Cena MJ S  DPH]])</f>
        <v>66</v>
      </c>
      <c r="H6463" s="1">
        <v>163741</v>
      </c>
      <c r="I6463" t="str">
        <f>_xlfn.XLOOKUP(Tabuľka9[[#This Row],[IČO]],Zlúčenie1[IČO],Zlúčenie1[zariadenie_short])</f>
        <v>ŠI BB</v>
      </c>
      <c r="J6463" t="str">
        <f>_xlfn.XLOOKUP(Tabuľka9[[#This Row],[IČO]],Zlúčenie1[IČO],Zlúčenie1[cis_obce.okres_skratka])</f>
        <v>BB</v>
      </c>
    </row>
    <row r="6464" spans="1:10" hidden="1" x14ac:dyDescent="0.25">
      <c r="A6464" t="s">
        <v>7</v>
      </c>
      <c r="B6464" t="s">
        <v>11</v>
      </c>
      <c r="C6464" t="s">
        <v>10</v>
      </c>
      <c r="D6464"/>
      <c r="E6464" s="8">
        <v>1.4850000000000001</v>
      </c>
      <c r="F6464">
        <v>100</v>
      </c>
      <c r="G6464">
        <f>SUM(Tabuľka9[[#This Row],[Predpokladané spotrebované množstvo 07-12/2022]]*Tabuľka9[[#This Row],[Cena MJ S  DPH]])</f>
        <v>148.5</v>
      </c>
      <c r="H6464" s="1">
        <v>163741</v>
      </c>
      <c r="I6464" t="str">
        <f>_xlfn.XLOOKUP(Tabuľka9[[#This Row],[IČO]],Zlúčenie1[IČO],Zlúčenie1[zariadenie_short])</f>
        <v>ŠI BB</v>
      </c>
      <c r="J6464" t="str">
        <f>_xlfn.XLOOKUP(Tabuľka9[[#This Row],[IČO]],Zlúčenie1[IČO],Zlúčenie1[cis_obce.okres_skratka])</f>
        <v>BB</v>
      </c>
    </row>
    <row r="6465" spans="1:10" hidden="1" x14ac:dyDescent="0.25">
      <c r="A6465" t="s">
        <v>7</v>
      </c>
      <c r="B6465" t="s">
        <v>12</v>
      </c>
      <c r="C6465" t="s">
        <v>10</v>
      </c>
      <c r="D6465"/>
      <c r="E6465" s="8">
        <v>0.49</v>
      </c>
      <c r="F6465">
        <v>300</v>
      </c>
      <c r="G6465">
        <f>SUM(Tabuľka9[[#This Row],[Predpokladané spotrebované množstvo 07-12/2022]]*Tabuľka9[[#This Row],[Cena MJ S  DPH]])</f>
        <v>147</v>
      </c>
      <c r="H6465" s="1">
        <v>163741</v>
      </c>
      <c r="I6465" t="str">
        <f>_xlfn.XLOOKUP(Tabuľka9[[#This Row],[IČO]],Zlúčenie1[IČO],Zlúčenie1[zariadenie_short])</f>
        <v>ŠI BB</v>
      </c>
      <c r="J6465" t="str">
        <f>_xlfn.XLOOKUP(Tabuľka9[[#This Row],[IČO]],Zlúčenie1[IČO],Zlúčenie1[cis_obce.okres_skratka])</f>
        <v>BB</v>
      </c>
    </row>
    <row r="6466" spans="1:10" hidden="1" x14ac:dyDescent="0.25">
      <c r="A6466" t="s">
        <v>7</v>
      </c>
      <c r="B6466" t="s">
        <v>13</v>
      </c>
      <c r="C6466" t="s">
        <v>10</v>
      </c>
      <c r="D6466"/>
      <c r="E6466" s="8">
        <v>0.49</v>
      </c>
      <c r="F6466"/>
      <c r="G6466">
        <f>SUM(Tabuľka9[[#This Row],[Predpokladané spotrebované množstvo 07-12/2022]]*Tabuľka9[[#This Row],[Cena MJ S  DPH]])</f>
        <v>0</v>
      </c>
      <c r="H6466" s="1">
        <v>163741</v>
      </c>
      <c r="I6466" t="str">
        <f>_xlfn.XLOOKUP(Tabuľka9[[#This Row],[IČO]],Zlúčenie1[IČO],Zlúčenie1[zariadenie_short])</f>
        <v>ŠI BB</v>
      </c>
      <c r="J6466" t="str">
        <f>_xlfn.XLOOKUP(Tabuľka9[[#This Row],[IČO]],Zlúčenie1[IČO],Zlúčenie1[cis_obce.okres_skratka])</f>
        <v>BB</v>
      </c>
    </row>
    <row r="6467" spans="1:10" hidden="1" x14ac:dyDescent="0.25">
      <c r="A6467" t="s">
        <v>7</v>
      </c>
      <c r="B6467" t="s">
        <v>14</v>
      </c>
      <c r="C6467" t="s">
        <v>10</v>
      </c>
      <c r="D6467"/>
      <c r="E6467" s="8">
        <v>0.65</v>
      </c>
      <c r="F6467"/>
      <c r="G6467">
        <f>SUM(Tabuľka9[[#This Row],[Predpokladané spotrebované množstvo 07-12/2022]]*Tabuľka9[[#This Row],[Cena MJ S  DPH]])</f>
        <v>0</v>
      </c>
      <c r="H6467" s="1">
        <v>163741</v>
      </c>
      <c r="I6467" t="str">
        <f>_xlfn.XLOOKUP(Tabuľka9[[#This Row],[IČO]],Zlúčenie1[IČO],Zlúčenie1[zariadenie_short])</f>
        <v>ŠI BB</v>
      </c>
      <c r="J6467" t="str">
        <f>_xlfn.XLOOKUP(Tabuľka9[[#This Row],[IČO]],Zlúčenie1[IČO],Zlúčenie1[cis_obce.okres_skratka])</f>
        <v>BB</v>
      </c>
    </row>
    <row r="6468" spans="1:10" hidden="1" x14ac:dyDescent="0.25">
      <c r="A6468" t="s">
        <v>7</v>
      </c>
      <c r="B6468" t="s">
        <v>15</v>
      </c>
      <c r="C6468" t="s">
        <v>16</v>
      </c>
      <c r="D6468"/>
      <c r="E6468" s="8">
        <v>0.5</v>
      </c>
      <c r="F6468">
        <v>40</v>
      </c>
      <c r="G6468">
        <f>SUM(Tabuľka9[[#This Row],[Predpokladané spotrebované množstvo 07-12/2022]]*Tabuľka9[[#This Row],[Cena MJ S  DPH]])</f>
        <v>20</v>
      </c>
      <c r="H6468" s="1">
        <v>163741</v>
      </c>
      <c r="I6468" t="str">
        <f>_xlfn.XLOOKUP(Tabuľka9[[#This Row],[IČO]],Zlúčenie1[IČO],Zlúčenie1[zariadenie_short])</f>
        <v>ŠI BB</v>
      </c>
      <c r="J6468" t="str">
        <f>_xlfn.XLOOKUP(Tabuľka9[[#This Row],[IČO]],Zlúčenie1[IČO],Zlúčenie1[cis_obce.okres_skratka])</f>
        <v>BB</v>
      </c>
    </row>
    <row r="6469" spans="1:10" hidden="1" x14ac:dyDescent="0.25">
      <c r="A6469" t="s">
        <v>7</v>
      </c>
      <c r="B6469" t="s">
        <v>17</v>
      </c>
      <c r="C6469" t="s">
        <v>10</v>
      </c>
      <c r="D6469"/>
      <c r="E6469" s="8">
        <v>3.9</v>
      </c>
      <c r="F6469">
        <v>13</v>
      </c>
      <c r="G6469">
        <f>SUM(Tabuľka9[[#This Row],[Predpokladané spotrebované množstvo 07-12/2022]]*Tabuľka9[[#This Row],[Cena MJ S  DPH]])</f>
        <v>50.699999999999996</v>
      </c>
      <c r="H6469" s="1">
        <v>163741</v>
      </c>
      <c r="I6469" t="str">
        <f>_xlfn.XLOOKUP(Tabuľka9[[#This Row],[IČO]],Zlúčenie1[IČO],Zlúčenie1[zariadenie_short])</f>
        <v>ŠI BB</v>
      </c>
      <c r="J6469" t="str">
        <f>_xlfn.XLOOKUP(Tabuľka9[[#This Row],[IČO]],Zlúčenie1[IČO],Zlúčenie1[cis_obce.okres_skratka])</f>
        <v>BB</v>
      </c>
    </row>
    <row r="6470" spans="1:10" hidden="1" x14ac:dyDescent="0.25">
      <c r="A6470" t="s">
        <v>7</v>
      </c>
      <c r="B6470" t="s">
        <v>18</v>
      </c>
      <c r="C6470" t="s">
        <v>10</v>
      </c>
      <c r="D6470"/>
      <c r="E6470" s="8">
        <v>0.45</v>
      </c>
      <c r="F6470"/>
      <c r="G6470">
        <f>SUM(Tabuľka9[[#This Row],[Predpokladané spotrebované množstvo 07-12/2022]]*Tabuľka9[[#This Row],[Cena MJ S  DPH]])</f>
        <v>0</v>
      </c>
      <c r="H6470" s="1">
        <v>163741</v>
      </c>
      <c r="I6470" t="str">
        <f>_xlfn.XLOOKUP(Tabuľka9[[#This Row],[IČO]],Zlúčenie1[IČO],Zlúčenie1[zariadenie_short])</f>
        <v>ŠI BB</v>
      </c>
      <c r="J6470" t="str">
        <f>_xlfn.XLOOKUP(Tabuľka9[[#This Row],[IČO]],Zlúčenie1[IČO],Zlúčenie1[cis_obce.okres_skratka])</f>
        <v>BB</v>
      </c>
    </row>
    <row r="6471" spans="1:10" hidden="1" x14ac:dyDescent="0.25">
      <c r="A6471" t="s">
        <v>7</v>
      </c>
      <c r="B6471" t="s">
        <v>19</v>
      </c>
      <c r="C6471" t="s">
        <v>10</v>
      </c>
      <c r="D6471"/>
      <c r="E6471" s="8">
        <v>1.1000000000000001</v>
      </c>
      <c r="F6471">
        <v>20</v>
      </c>
      <c r="G6471">
        <f>SUM(Tabuľka9[[#This Row],[Predpokladané spotrebované množstvo 07-12/2022]]*Tabuľka9[[#This Row],[Cena MJ S  DPH]])</f>
        <v>22</v>
      </c>
      <c r="H6471" s="1">
        <v>163741</v>
      </c>
      <c r="I6471" t="str">
        <f>_xlfn.XLOOKUP(Tabuľka9[[#This Row],[IČO]],Zlúčenie1[IČO],Zlúčenie1[zariadenie_short])</f>
        <v>ŠI BB</v>
      </c>
      <c r="J6471" t="str">
        <f>_xlfn.XLOOKUP(Tabuľka9[[#This Row],[IČO]],Zlúčenie1[IČO],Zlúčenie1[cis_obce.okres_skratka])</f>
        <v>BB</v>
      </c>
    </row>
    <row r="6472" spans="1:10" hidden="1" x14ac:dyDescent="0.25">
      <c r="A6472" t="s">
        <v>7</v>
      </c>
      <c r="B6472" t="s">
        <v>20</v>
      </c>
      <c r="C6472" t="s">
        <v>10</v>
      </c>
      <c r="D6472"/>
      <c r="E6472" s="8">
        <v>1.21</v>
      </c>
      <c r="F6472">
        <v>30</v>
      </c>
      <c r="G6472">
        <f>SUM(Tabuľka9[[#This Row],[Predpokladané spotrebované množstvo 07-12/2022]]*Tabuľka9[[#This Row],[Cena MJ S  DPH]])</f>
        <v>36.299999999999997</v>
      </c>
      <c r="H6472" s="1">
        <v>163741</v>
      </c>
      <c r="I6472" t="str">
        <f>_xlfn.XLOOKUP(Tabuľka9[[#This Row],[IČO]],Zlúčenie1[IČO],Zlúčenie1[zariadenie_short])</f>
        <v>ŠI BB</v>
      </c>
      <c r="J6472" t="str">
        <f>_xlfn.XLOOKUP(Tabuľka9[[#This Row],[IČO]],Zlúčenie1[IČO],Zlúčenie1[cis_obce.okres_skratka])</f>
        <v>BB</v>
      </c>
    </row>
    <row r="6473" spans="1:10" hidden="1" x14ac:dyDescent="0.25">
      <c r="A6473" t="s">
        <v>7</v>
      </c>
      <c r="B6473" t="s">
        <v>21</v>
      </c>
      <c r="C6473" t="s">
        <v>22</v>
      </c>
      <c r="D6473"/>
      <c r="E6473" s="8"/>
      <c r="F6473"/>
      <c r="G6473">
        <f>SUM(Tabuľka9[[#This Row],[Predpokladané spotrebované množstvo 07-12/2022]]*Tabuľka9[[#This Row],[Cena MJ S  DPH]])</f>
        <v>0</v>
      </c>
      <c r="H6473" s="1">
        <v>163741</v>
      </c>
      <c r="I6473" t="str">
        <f>_xlfn.XLOOKUP(Tabuľka9[[#This Row],[IČO]],Zlúčenie1[IČO],Zlúčenie1[zariadenie_short])</f>
        <v>ŠI BB</v>
      </c>
      <c r="J6473" t="str">
        <f>_xlfn.XLOOKUP(Tabuľka9[[#This Row],[IČO]],Zlúčenie1[IČO],Zlúčenie1[cis_obce.okres_skratka])</f>
        <v>BB</v>
      </c>
    </row>
    <row r="6474" spans="1:10" hidden="1" x14ac:dyDescent="0.25">
      <c r="A6474" t="s">
        <v>7</v>
      </c>
      <c r="B6474" t="s">
        <v>23</v>
      </c>
      <c r="C6474" t="s">
        <v>10</v>
      </c>
      <c r="D6474"/>
      <c r="E6474" s="8"/>
      <c r="F6474"/>
      <c r="G6474">
        <f>SUM(Tabuľka9[[#This Row],[Predpokladané spotrebované množstvo 07-12/2022]]*Tabuľka9[[#This Row],[Cena MJ S  DPH]])</f>
        <v>0</v>
      </c>
      <c r="H6474" s="1">
        <v>163741</v>
      </c>
      <c r="I6474" t="str">
        <f>_xlfn.XLOOKUP(Tabuľka9[[#This Row],[IČO]],Zlúčenie1[IČO],Zlúčenie1[zariadenie_short])</f>
        <v>ŠI BB</v>
      </c>
      <c r="J6474" t="str">
        <f>_xlfn.XLOOKUP(Tabuľka9[[#This Row],[IČO]],Zlúčenie1[IČO],Zlúčenie1[cis_obce.okres_skratka])</f>
        <v>BB</v>
      </c>
    </row>
    <row r="6475" spans="1:10" hidden="1" x14ac:dyDescent="0.25">
      <c r="A6475" t="s">
        <v>7</v>
      </c>
      <c r="B6475" t="s">
        <v>24</v>
      </c>
      <c r="C6475" t="s">
        <v>10</v>
      </c>
      <c r="D6475"/>
      <c r="E6475" s="8">
        <v>2.2000000000000002</v>
      </c>
      <c r="F6475">
        <v>20</v>
      </c>
      <c r="G6475">
        <f>SUM(Tabuľka9[[#This Row],[Predpokladané spotrebované množstvo 07-12/2022]]*Tabuľka9[[#This Row],[Cena MJ S  DPH]])</f>
        <v>44</v>
      </c>
      <c r="H6475" s="1">
        <v>163741</v>
      </c>
      <c r="I6475" t="str">
        <f>_xlfn.XLOOKUP(Tabuľka9[[#This Row],[IČO]],Zlúčenie1[IČO],Zlúčenie1[zariadenie_short])</f>
        <v>ŠI BB</v>
      </c>
      <c r="J6475" t="str">
        <f>_xlfn.XLOOKUP(Tabuľka9[[#This Row],[IČO]],Zlúčenie1[IČO],Zlúčenie1[cis_obce.okres_skratka])</f>
        <v>BB</v>
      </c>
    </row>
    <row r="6476" spans="1:10" hidden="1" x14ac:dyDescent="0.25">
      <c r="A6476" t="s">
        <v>7</v>
      </c>
      <c r="B6476" t="s">
        <v>25</v>
      </c>
      <c r="C6476" t="s">
        <v>10</v>
      </c>
      <c r="D6476"/>
      <c r="E6476" s="8">
        <v>2.2000000000000002</v>
      </c>
      <c r="F6476">
        <v>20</v>
      </c>
      <c r="G6476">
        <f>SUM(Tabuľka9[[#This Row],[Predpokladané spotrebované množstvo 07-12/2022]]*Tabuľka9[[#This Row],[Cena MJ S  DPH]])</f>
        <v>44</v>
      </c>
      <c r="H6476" s="1">
        <v>163741</v>
      </c>
      <c r="I6476" t="str">
        <f>_xlfn.XLOOKUP(Tabuľka9[[#This Row],[IČO]],Zlúčenie1[IČO],Zlúčenie1[zariadenie_short])</f>
        <v>ŠI BB</v>
      </c>
      <c r="J6476" t="str">
        <f>_xlfn.XLOOKUP(Tabuľka9[[#This Row],[IČO]],Zlúčenie1[IČO],Zlúčenie1[cis_obce.okres_skratka])</f>
        <v>BB</v>
      </c>
    </row>
    <row r="6477" spans="1:10" hidden="1" x14ac:dyDescent="0.25">
      <c r="A6477" t="s">
        <v>7</v>
      </c>
      <c r="B6477" t="s">
        <v>26</v>
      </c>
      <c r="C6477" t="s">
        <v>10</v>
      </c>
      <c r="D6477"/>
      <c r="E6477" s="8">
        <v>1.19</v>
      </c>
      <c r="F6477">
        <v>440</v>
      </c>
      <c r="G6477">
        <f>SUM(Tabuľka9[[#This Row],[Predpokladané spotrebované množstvo 07-12/2022]]*Tabuľka9[[#This Row],[Cena MJ S  DPH]])</f>
        <v>523.6</v>
      </c>
      <c r="H6477" s="1">
        <v>163741</v>
      </c>
      <c r="I6477" t="str">
        <f>_xlfn.XLOOKUP(Tabuľka9[[#This Row],[IČO]],Zlúčenie1[IČO],Zlúčenie1[zariadenie_short])</f>
        <v>ŠI BB</v>
      </c>
      <c r="J6477" t="str">
        <f>_xlfn.XLOOKUP(Tabuľka9[[#This Row],[IČO]],Zlúčenie1[IČO],Zlúčenie1[cis_obce.okres_skratka])</f>
        <v>BB</v>
      </c>
    </row>
    <row r="6478" spans="1:10" hidden="1" x14ac:dyDescent="0.25">
      <c r="A6478" t="s">
        <v>7</v>
      </c>
      <c r="B6478" t="s">
        <v>27</v>
      </c>
      <c r="C6478" t="s">
        <v>10</v>
      </c>
      <c r="D6478"/>
      <c r="E6478" s="8">
        <v>0.55000000000000004</v>
      </c>
      <c r="F6478">
        <v>600</v>
      </c>
      <c r="G6478">
        <f>SUM(Tabuľka9[[#This Row],[Predpokladané spotrebované množstvo 07-12/2022]]*Tabuľka9[[#This Row],[Cena MJ S  DPH]])</f>
        <v>330</v>
      </c>
      <c r="H6478" s="1">
        <v>163741</v>
      </c>
      <c r="I6478" t="str">
        <f>_xlfn.XLOOKUP(Tabuľka9[[#This Row],[IČO]],Zlúčenie1[IČO],Zlúčenie1[zariadenie_short])</f>
        <v>ŠI BB</v>
      </c>
      <c r="J6478" t="str">
        <f>_xlfn.XLOOKUP(Tabuľka9[[#This Row],[IČO]],Zlúčenie1[IČO],Zlúčenie1[cis_obce.okres_skratka])</f>
        <v>BB</v>
      </c>
    </row>
    <row r="6479" spans="1:10" hidden="1" x14ac:dyDescent="0.25">
      <c r="A6479" t="s">
        <v>7</v>
      </c>
      <c r="B6479" t="s">
        <v>28</v>
      </c>
      <c r="C6479" t="s">
        <v>10</v>
      </c>
      <c r="D6479"/>
      <c r="E6479" s="8">
        <v>0.65</v>
      </c>
      <c r="F6479">
        <v>1200</v>
      </c>
      <c r="G6479">
        <f>SUM(Tabuľka9[[#This Row],[Predpokladané spotrebované množstvo 07-12/2022]]*Tabuľka9[[#This Row],[Cena MJ S  DPH]])</f>
        <v>780</v>
      </c>
      <c r="H6479" s="1">
        <v>163741</v>
      </c>
      <c r="I6479" t="str">
        <f>_xlfn.XLOOKUP(Tabuľka9[[#This Row],[IČO]],Zlúčenie1[IČO],Zlúčenie1[zariadenie_short])</f>
        <v>ŠI BB</v>
      </c>
      <c r="J6479" t="str">
        <f>_xlfn.XLOOKUP(Tabuľka9[[#This Row],[IČO]],Zlúčenie1[IČO],Zlúčenie1[cis_obce.okres_skratka])</f>
        <v>BB</v>
      </c>
    </row>
    <row r="6480" spans="1:10" hidden="1" x14ac:dyDescent="0.25">
      <c r="A6480" t="s">
        <v>7</v>
      </c>
      <c r="B6480" t="s">
        <v>29</v>
      </c>
      <c r="C6480" t="s">
        <v>16</v>
      </c>
      <c r="D6480"/>
      <c r="E6480" s="8">
        <v>0.57999999999999996</v>
      </c>
      <c r="F6480">
        <v>80</v>
      </c>
      <c r="G6480">
        <f>SUM(Tabuľka9[[#This Row],[Predpokladané spotrebované množstvo 07-12/2022]]*Tabuľka9[[#This Row],[Cena MJ S  DPH]])</f>
        <v>46.4</v>
      </c>
      <c r="H6480" s="1">
        <v>163741</v>
      </c>
      <c r="I6480" t="str">
        <f>_xlfn.XLOOKUP(Tabuľka9[[#This Row],[IČO]],Zlúčenie1[IČO],Zlúčenie1[zariadenie_short])</f>
        <v>ŠI BB</v>
      </c>
      <c r="J6480" t="str">
        <f>_xlfn.XLOOKUP(Tabuľka9[[#This Row],[IČO]],Zlúčenie1[IČO],Zlúčenie1[cis_obce.okres_skratka])</f>
        <v>BB</v>
      </c>
    </row>
    <row r="6481" spans="1:10" hidden="1" x14ac:dyDescent="0.25">
      <c r="A6481" t="s">
        <v>7</v>
      </c>
      <c r="B6481" t="s">
        <v>30</v>
      </c>
      <c r="C6481" t="s">
        <v>10</v>
      </c>
      <c r="D6481"/>
      <c r="E6481" s="8">
        <v>0.38500000000000001</v>
      </c>
      <c r="F6481"/>
      <c r="G6481">
        <f>SUM(Tabuľka9[[#This Row],[Predpokladané spotrebované množstvo 07-12/2022]]*Tabuľka9[[#This Row],[Cena MJ S  DPH]])</f>
        <v>0</v>
      </c>
      <c r="H6481" s="1">
        <v>163741</v>
      </c>
      <c r="I6481" t="str">
        <f>_xlfn.XLOOKUP(Tabuľka9[[#This Row],[IČO]],Zlúčenie1[IČO],Zlúčenie1[zariadenie_short])</f>
        <v>ŠI BB</v>
      </c>
      <c r="J6481" t="str">
        <f>_xlfn.XLOOKUP(Tabuľka9[[#This Row],[IČO]],Zlúčenie1[IČO],Zlúčenie1[cis_obce.okres_skratka])</f>
        <v>BB</v>
      </c>
    </row>
    <row r="6482" spans="1:10" hidden="1" x14ac:dyDescent="0.25">
      <c r="A6482" t="s">
        <v>7</v>
      </c>
      <c r="B6482" t="s">
        <v>31</v>
      </c>
      <c r="C6482" t="s">
        <v>10</v>
      </c>
      <c r="D6482"/>
      <c r="E6482" s="8">
        <v>0.77</v>
      </c>
      <c r="F6482">
        <v>12</v>
      </c>
      <c r="G6482">
        <f>SUM(Tabuľka9[[#This Row],[Predpokladané spotrebované množstvo 07-12/2022]]*Tabuľka9[[#This Row],[Cena MJ S  DPH]])</f>
        <v>9.24</v>
      </c>
      <c r="H6482" s="1">
        <v>163741</v>
      </c>
      <c r="I6482" t="str">
        <f>_xlfn.XLOOKUP(Tabuľka9[[#This Row],[IČO]],Zlúčenie1[IČO],Zlúčenie1[zariadenie_short])</f>
        <v>ŠI BB</v>
      </c>
      <c r="J6482" t="str">
        <f>_xlfn.XLOOKUP(Tabuľka9[[#This Row],[IČO]],Zlúčenie1[IČO],Zlúčenie1[cis_obce.okres_skratka])</f>
        <v>BB</v>
      </c>
    </row>
    <row r="6483" spans="1:10" hidden="1" x14ac:dyDescent="0.25">
      <c r="A6483" t="s">
        <v>7</v>
      </c>
      <c r="B6483" t="s">
        <v>32</v>
      </c>
      <c r="C6483" t="s">
        <v>10</v>
      </c>
      <c r="D6483"/>
      <c r="E6483" s="8">
        <v>0.73</v>
      </c>
      <c r="F6483">
        <v>80</v>
      </c>
      <c r="G6483">
        <f>SUM(Tabuľka9[[#This Row],[Predpokladané spotrebované množstvo 07-12/2022]]*Tabuľka9[[#This Row],[Cena MJ S  DPH]])</f>
        <v>58.4</v>
      </c>
      <c r="H6483" s="1">
        <v>163741</v>
      </c>
      <c r="I6483" t="str">
        <f>_xlfn.XLOOKUP(Tabuľka9[[#This Row],[IČO]],Zlúčenie1[IČO],Zlúčenie1[zariadenie_short])</f>
        <v>ŠI BB</v>
      </c>
      <c r="J6483" t="str">
        <f>_xlfn.XLOOKUP(Tabuľka9[[#This Row],[IČO]],Zlúčenie1[IČO],Zlúčenie1[cis_obce.okres_skratka])</f>
        <v>BB</v>
      </c>
    </row>
    <row r="6484" spans="1:10" hidden="1" x14ac:dyDescent="0.25">
      <c r="A6484" t="s">
        <v>7</v>
      </c>
      <c r="B6484" t="s">
        <v>33</v>
      </c>
      <c r="C6484" t="s">
        <v>10</v>
      </c>
      <c r="D6484"/>
      <c r="E6484" s="8">
        <v>0.73</v>
      </c>
      <c r="F6484"/>
      <c r="G6484">
        <f>SUM(Tabuľka9[[#This Row],[Predpokladané spotrebované množstvo 07-12/2022]]*Tabuľka9[[#This Row],[Cena MJ S  DPH]])</f>
        <v>0</v>
      </c>
      <c r="H6484" s="1">
        <v>163741</v>
      </c>
      <c r="I6484" t="str">
        <f>_xlfn.XLOOKUP(Tabuľka9[[#This Row],[IČO]],Zlúčenie1[IČO],Zlúčenie1[zariadenie_short])</f>
        <v>ŠI BB</v>
      </c>
      <c r="J6484" t="str">
        <f>_xlfn.XLOOKUP(Tabuľka9[[#This Row],[IČO]],Zlúčenie1[IČO],Zlúčenie1[cis_obce.okres_skratka])</f>
        <v>BB</v>
      </c>
    </row>
    <row r="6485" spans="1:10" hidden="1" x14ac:dyDescent="0.25">
      <c r="A6485" t="s">
        <v>7</v>
      </c>
      <c r="B6485" t="s">
        <v>34</v>
      </c>
      <c r="C6485" t="s">
        <v>10</v>
      </c>
      <c r="D6485"/>
      <c r="E6485" s="8">
        <v>0.6</v>
      </c>
      <c r="F6485">
        <v>30</v>
      </c>
      <c r="G6485">
        <f>SUM(Tabuľka9[[#This Row],[Predpokladané spotrebované množstvo 07-12/2022]]*Tabuľka9[[#This Row],[Cena MJ S  DPH]])</f>
        <v>18</v>
      </c>
      <c r="H6485" s="1">
        <v>163741</v>
      </c>
      <c r="I6485" t="str">
        <f>_xlfn.XLOOKUP(Tabuľka9[[#This Row],[IČO]],Zlúčenie1[IČO],Zlúčenie1[zariadenie_short])</f>
        <v>ŠI BB</v>
      </c>
      <c r="J6485" t="str">
        <f>_xlfn.XLOOKUP(Tabuľka9[[#This Row],[IČO]],Zlúčenie1[IČO],Zlúčenie1[cis_obce.okres_skratka])</f>
        <v>BB</v>
      </c>
    </row>
    <row r="6486" spans="1:10" hidden="1" x14ac:dyDescent="0.25">
      <c r="A6486" t="s">
        <v>7</v>
      </c>
      <c r="B6486" t="s">
        <v>35</v>
      </c>
      <c r="C6486" t="s">
        <v>10</v>
      </c>
      <c r="D6486"/>
      <c r="E6486" s="8">
        <v>0.38500000000000001</v>
      </c>
      <c r="F6486">
        <v>30</v>
      </c>
      <c r="G6486">
        <f>SUM(Tabuľka9[[#This Row],[Predpokladané spotrebované množstvo 07-12/2022]]*Tabuľka9[[#This Row],[Cena MJ S  DPH]])</f>
        <v>11.55</v>
      </c>
      <c r="H6486" s="1">
        <v>163741</v>
      </c>
      <c r="I6486" t="str">
        <f>_xlfn.XLOOKUP(Tabuľka9[[#This Row],[IČO]],Zlúčenie1[IČO],Zlúčenie1[zariadenie_short])</f>
        <v>ŠI BB</v>
      </c>
      <c r="J6486" t="str">
        <f>_xlfn.XLOOKUP(Tabuľka9[[#This Row],[IČO]],Zlúčenie1[IČO],Zlúčenie1[cis_obce.okres_skratka])</f>
        <v>BB</v>
      </c>
    </row>
    <row r="6487" spans="1:10" hidden="1" x14ac:dyDescent="0.25">
      <c r="A6487" t="s">
        <v>7</v>
      </c>
      <c r="B6487" t="s">
        <v>36</v>
      </c>
      <c r="C6487" t="s">
        <v>10</v>
      </c>
      <c r="D6487"/>
      <c r="E6487" s="8">
        <v>1.32</v>
      </c>
      <c r="F6487">
        <v>20</v>
      </c>
      <c r="G6487">
        <f>SUM(Tabuľka9[[#This Row],[Predpokladané spotrebované množstvo 07-12/2022]]*Tabuľka9[[#This Row],[Cena MJ S  DPH]])</f>
        <v>26.400000000000002</v>
      </c>
      <c r="H6487" s="1">
        <v>163741</v>
      </c>
      <c r="I6487" t="str">
        <f>_xlfn.XLOOKUP(Tabuľka9[[#This Row],[IČO]],Zlúčenie1[IČO],Zlúčenie1[zariadenie_short])</f>
        <v>ŠI BB</v>
      </c>
      <c r="J6487" t="str">
        <f>_xlfn.XLOOKUP(Tabuľka9[[#This Row],[IČO]],Zlúčenie1[IČO],Zlúčenie1[cis_obce.okres_skratka])</f>
        <v>BB</v>
      </c>
    </row>
    <row r="6488" spans="1:10" hidden="1" x14ac:dyDescent="0.25">
      <c r="A6488" t="s">
        <v>7</v>
      </c>
      <c r="B6488" t="s">
        <v>37</v>
      </c>
      <c r="C6488" t="s">
        <v>10</v>
      </c>
      <c r="D6488"/>
      <c r="E6488" s="8">
        <v>3.2</v>
      </c>
      <c r="F6488"/>
      <c r="G6488">
        <f>SUM(Tabuľka9[[#This Row],[Predpokladané spotrebované množstvo 07-12/2022]]*Tabuľka9[[#This Row],[Cena MJ S  DPH]])</f>
        <v>0</v>
      </c>
      <c r="H6488" s="1">
        <v>163741</v>
      </c>
      <c r="I6488" t="str">
        <f>_xlfn.XLOOKUP(Tabuľka9[[#This Row],[IČO]],Zlúčenie1[IČO],Zlúčenie1[zariadenie_short])</f>
        <v>ŠI BB</v>
      </c>
      <c r="J6488" t="str">
        <f>_xlfn.XLOOKUP(Tabuľka9[[#This Row],[IČO]],Zlúčenie1[IČO],Zlúčenie1[cis_obce.okres_skratka])</f>
        <v>BB</v>
      </c>
    </row>
    <row r="6489" spans="1:10" hidden="1" x14ac:dyDescent="0.25">
      <c r="A6489" t="s">
        <v>7</v>
      </c>
      <c r="B6489" t="s">
        <v>38</v>
      </c>
      <c r="C6489" t="s">
        <v>10</v>
      </c>
      <c r="D6489"/>
      <c r="E6489" s="8">
        <v>0.66</v>
      </c>
      <c r="F6489">
        <v>16</v>
      </c>
      <c r="G6489">
        <f>SUM(Tabuľka9[[#This Row],[Predpokladané spotrebované množstvo 07-12/2022]]*Tabuľka9[[#This Row],[Cena MJ S  DPH]])</f>
        <v>10.56</v>
      </c>
      <c r="H6489" s="1">
        <v>163741</v>
      </c>
      <c r="I6489" t="str">
        <f>_xlfn.XLOOKUP(Tabuľka9[[#This Row],[IČO]],Zlúčenie1[IČO],Zlúčenie1[zariadenie_short])</f>
        <v>ŠI BB</v>
      </c>
      <c r="J6489" t="str">
        <f>_xlfn.XLOOKUP(Tabuľka9[[#This Row],[IČO]],Zlúčenie1[IČO],Zlúčenie1[cis_obce.okres_skratka])</f>
        <v>BB</v>
      </c>
    </row>
    <row r="6490" spans="1:10" hidden="1" x14ac:dyDescent="0.25">
      <c r="A6490" t="s">
        <v>7</v>
      </c>
      <c r="B6490" t="s">
        <v>39</v>
      </c>
      <c r="C6490" t="s">
        <v>16</v>
      </c>
      <c r="D6490"/>
      <c r="E6490" s="8"/>
      <c r="F6490"/>
      <c r="G6490">
        <f>SUM(Tabuľka9[[#This Row],[Predpokladané spotrebované množstvo 07-12/2022]]*Tabuľka9[[#This Row],[Cena MJ S  DPH]])</f>
        <v>0</v>
      </c>
      <c r="H6490" s="1">
        <v>163741</v>
      </c>
      <c r="I6490" t="str">
        <f>_xlfn.XLOOKUP(Tabuľka9[[#This Row],[IČO]],Zlúčenie1[IČO],Zlúčenie1[zariadenie_short])</f>
        <v>ŠI BB</v>
      </c>
      <c r="J6490" t="str">
        <f>_xlfn.XLOOKUP(Tabuľka9[[#This Row],[IČO]],Zlúčenie1[IČO],Zlúčenie1[cis_obce.okres_skratka])</f>
        <v>BB</v>
      </c>
    </row>
    <row r="6491" spans="1:10" hidden="1" x14ac:dyDescent="0.25">
      <c r="A6491" t="s">
        <v>7</v>
      </c>
      <c r="B6491" t="s">
        <v>40</v>
      </c>
      <c r="C6491" t="s">
        <v>10</v>
      </c>
      <c r="D6491"/>
      <c r="E6491" s="8"/>
      <c r="F6491"/>
      <c r="G6491">
        <f>SUM(Tabuľka9[[#This Row],[Predpokladané spotrebované množstvo 07-12/2022]]*Tabuľka9[[#This Row],[Cena MJ S  DPH]])</f>
        <v>0</v>
      </c>
      <c r="H6491" s="1">
        <v>163741</v>
      </c>
      <c r="I6491" t="str">
        <f>_xlfn.XLOOKUP(Tabuľka9[[#This Row],[IČO]],Zlúčenie1[IČO],Zlúčenie1[zariadenie_short])</f>
        <v>ŠI BB</v>
      </c>
      <c r="J6491" t="str">
        <f>_xlfn.XLOOKUP(Tabuľka9[[#This Row],[IČO]],Zlúčenie1[IČO],Zlúčenie1[cis_obce.okres_skratka])</f>
        <v>BB</v>
      </c>
    </row>
    <row r="6492" spans="1:10" hidden="1" x14ac:dyDescent="0.25">
      <c r="A6492" t="s">
        <v>7</v>
      </c>
      <c r="B6492" t="s">
        <v>41</v>
      </c>
      <c r="C6492" t="s">
        <v>10</v>
      </c>
      <c r="D6492"/>
      <c r="E6492" s="8">
        <v>0.495</v>
      </c>
      <c r="F6492">
        <v>200</v>
      </c>
      <c r="G6492">
        <f>SUM(Tabuľka9[[#This Row],[Predpokladané spotrebované množstvo 07-12/2022]]*Tabuľka9[[#This Row],[Cena MJ S  DPH]])</f>
        <v>99</v>
      </c>
      <c r="H6492" s="1">
        <v>163741</v>
      </c>
      <c r="I6492" t="str">
        <f>_xlfn.XLOOKUP(Tabuľka9[[#This Row],[IČO]],Zlúčenie1[IČO],Zlúčenie1[zariadenie_short])</f>
        <v>ŠI BB</v>
      </c>
      <c r="J6492" t="str">
        <f>_xlfn.XLOOKUP(Tabuľka9[[#This Row],[IČO]],Zlúčenie1[IČO],Zlúčenie1[cis_obce.okres_skratka])</f>
        <v>BB</v>
      </c>
    </row>
    <row r="6493" spans="1:10" hidden="1" x14ac:dyDescent="0.25">
      <c r="A6493" t="s">
        <v>7</v>
      </c>
      <c r="B6493" t="s">
        <v>42</v>
      </c>
      <c r="C6493" t="s">
        <v>10</v>
      </c>
      <c r="D6493"/>
      <c r="E6493" s="8">
        <v>1.375</v>
      </c>
      <c r="F6493">
        <v>100</v>
      </c>
      <c r="G6493">
        <f>SUM(Tabuľka9[[#This Row],[Predpokladané spotrebované množstvo 07-12/2022]]*Tabuľka9[[#This Row],[Cena MJ S  DPH]])</f>
        <v>137.5</v>
      </c>
      <c r="H6493" s="1">
        <v>163741</v>
      </c>
      <c r="I6493" t="str">
        <f>_xlfn.XLOOKUP(Tabuľka9[[#This Row],[IČO]],Zlúčenie1[IČO],Zlúčenie1[zariadenie_short])</f>
        <v>ŠI BB</v>
      </c>
      <c r="J6493" t="str">
        <f>_xlfn.XLOOKUP(Tabuľka9[[#This Row],[IČO]],Zlúčenie1[IČO],Zlúčenie1[cis_obce.okres_skratka])</f>
        <v>BB</v>
      </c>
    </row>
    <row r="6494" spans="1:10" hidden="1" x14ac:dyDescent="0.25">
      <c r="A6494" t="s">
        <v>7</v>
      </c>
      <c r="B6494" t="s">
        <v>43</v>
      </c>
      <c r="C6494" t="s">
        <v>10</v>
      </c>
      <c r="D6494"/>
      <c r="E6494" s="8">
        <v>0.55000000000000004</v>
      </c>
      <c r="F6494">
        <v>60</v>
      </c>
      <c r="G6494">
        <f>SUM(Tabuľka9[[#This Row],[Predpokladané spotrebované množstvo 07-12/2022]]*Tabuľka9[[#This Row],[Cena MJ S  DPH]])</f>
        <v>33</v>
      </c>
      <c r="H6494" s="1">
        <v>163741</v>
      </c>
      <c r="I6494" t="str">
        <f>_xlfn.XLOOKUP(Tabuľka9[[#This Row],[IČO]],Zlúčenie1[IČO],Zlúčenie1[zariadenie_short])</f>
        <v>ŠI BB</v>
      </c>
      <c r="J6494" t="str">
        <f>_xlfn.XLOOKUP(Tabuľka9[[#This Row],[IČO]],Zlúčenie1[IČO],Zlúčenie1[cis_obce.okres_skratka])</f>
        <v>BB</v>
      </c>
    </row>
    <row r="6495" spans="1:10" hidden="1" x14ac:dyDescent="0.25">
      <c r="A6495" t="s">
        <v>7</v>
      </c>
      <c r="B6495" t="s">
        <v>44</v>
      </c>
      <c r="C6495" t="s">
        <v>45</v>
      </c>
      <c r="D6495"/>
      <c r="E6495" s="8">
        <v>1.66</v>
      </c>
      <c r="F6495">
        <v>200</v>
      </c>
      <c r="G6495">
        <f>SUM(Tabuľka9[[#This Row],[Predpokladané spotrebované množstvo 07-12/2022]]*Tabuľka9[[#This Row],[Cena MJ S  DPH]])</f>
        <v>332</v>
      </c>
      <c r="H6495" s="1">
        <v>163741</v>
      </c>
      <c r="I6495" t="str">
        <f>_xlfn.XLOOKUP(Tabuľka9[[#This Row],[IČO]],Zlúčenie1[IČO],Zlúčenie1[zariadenie_short])</f>
        <v>ŠI BB</v>
      </c>
      <c r="J6495" t="str">
        <f>_xlfn.XLOOKUP(Tabuľka9[[#This Row],[IČO]],Zlúčenie1[IČO],Zlúčenie1[cis_obce.okres_skratka])</f>
        <v>BB</v>
      </c>
    </row>
    <row r="6496" spans="1:10" hidden="1" x14ac:dyDescent="0.25">
      <c r="A6496" t="s">
        <v>7</v>
      </c>
      <c r="B6496" t="s">
        <v>46</v>
      </c>
      <c r="C6496" t="s">
        <v>45</v>
      </c>
      <c r="D6496"/>
      <c r="E6496" s="8">
        <v>1.66</v>
      </c>
      <c r="F6496"/>
      <c r="G6496">
        <f>SUM(Tabuľka9[[#This Row],[Predpokladané spotrebované množstvo 07-12/2022]]*Tabuľka9[[#This Row],[Cena MJ S  DPH]])</f>
        <v>0</v>
      </c>
      <c r="H6496" s="1">
        <v>163741</v>
      </c>
      <c r="I6496" t="str">
        <f>_xlfn.XLOOKUP(Tabuľka9[[#This Row],[IČO]],Zlúčenie1[IČO],Zlúčenie1[zariadenie_short])</f>
        <v>ŠI BB</v>
      </c>
      <c r="J6496" t="str">
        <f>_xlfn.XLOOKUP(Tabuľka9[[#This Row],[IČO]],Zlúčenie1[IČO],Zlúčenie1[cis_obce.okres_skratka])</f>
        <v>BB</v>
      </c>
    </row>
    <row r="6497" spans="1:10" hidden="1" x14ac:dyDescent="0.25">
      <c r="A6497" t="s">
        <v>7</v>
      </c>
      <c r="B6497" t="s">
        <v>47</v>
      </c>
      <c r="C6497" t="s">
        <v>10</v>
      </c>
      <c r="D6497"/>
      <c r="E6497" s="8">
        <v>11.923999999999999</v>
      </c>
      <c r="F6497">
        <v>10</v>
      </c>
      <c r="G6497">
        <f>SUM(Tabuľka9[[#This Row],[Predpokladané spotrebované množstvo 07-12/2022]]*Tabuľka9[[#This Row],[Cena MJ S  DPH]])</f>
        <v>119.24</v>
      </c>
      <c r="H6497" s="1">
        <v>163741</v>
      </c>
      <c r="I6497" t="str">
        <f>_xlfn.XLOOKUP(Tabuľka9[[#This Row],[IČO]],Zlúčenie1[IČO],Zlúčenie1[zariadenie_short])</f>
        <v>ŠI BB</v>
      </c>
      <c r="J6497" t="str">
        <f>_xlfn.XLOOKUP(Tabuľka9[[#This Row],[IČO]],Zlúčenie1[IČO],Zlúčenie1[cis_obce.okres_skratka])</f>
        <v>BB</v>
      </c>
    </row>
    <row r="6498" spans="1:10" hidden="1" x14ac:dyDescent="0.25">
      <c r="A6498" t="s">
        <v>7</v>
      </c>
      <c r="B6498" t="s">
        <v>48</v>
      </c>
      <c r="C6498" t="s">
        <v>10</v>
      </c>
      <c r="D6498"/>
      <c r="E6498" s="8">
        <v>1.595</v>
      </c>
      <c r="F6498">
        <v>40</v>
      </c>
      <c r="G6498">
        <f>SUM(Tabuľka9[[#This Row],[Predpokladané spotrebované množstvo 07-12/2022]]*Tabuľka9[[#This Row],[Cena MJ S  DPH]])</f>
        <v>63.8</v>
      </c>
      <c r="H6498" s="1">
        <v>163741</v>
      </c>
      <c r="I6498" t="str">
        <f>_xlfn.XLOOKUP(Tabuľka9[[#This Row],[IČO]],Zlúčenie1[IČO],Zlúčenie1[zariadenie_short])</f>
        <v>ŠI BB</v>
      </c>
      <c r="J6498" t="str">
        <f>_xlfn.XLOOKUP(Tabuľka9[[#This Row],[IČO]],Zlúčenie1[IČO],Zlúčenie1[cis_obce.okres_skratka])</f>
        <v>BB</v>
      </c>
    </row>
    <row r="6499" spans="1:10" hidden="1" x14ac:dyDescent="0.25">
      <c r="A6499" t="s">
        <v>7</v>
      </c>
      <c r="B6499" t="s">
        <v>49</v>
      </c>
      <c r="C6499" t="s">
        <v>10</v>
      </c>
      <c r="D6499"/>
      <c r="E6499" s="8"/>
      <c r="F6499"/>
      <c r="G6499">
        <f>SUM(Tabuľka9[[#This Row],[Predpokladané spotrebované množstvo 07-12/2022]]*Tabuľka9[[#This Row],[Cena MJ S  DPH]])</f>
        <v>0</v>
      </c>
      <c r="H6499" s="1">
        <v>163741</v>
      </c>
      <c r="I6499" t="str">
        <f>_xlfn.XLOOKUP(Tabuľka9[[#This Row],[IČO]],Zlúčenie1[IČO],Zlúčenie1[zariadenie_short])</f>
        <v>ŠI BB</v>
      </c>
      <c r="J6499" t="str">
        <f>_xlfn.XLOOKUP(Tabuľka9[[#This Row],[IČO]],Zlúčenie1[IČO],Zlúčenie1[cis_obce.okres_skratka])</f>
        <v>BB</v>
      </c>
    </row>
    <row r="6500" spans="1:10" hidden="1" x14ac:dyDescent="0.25">
      <c r="A6500" t="s">
        <v>7</v>
      </c>
      <c r="B6500" t="s">
        <v>50</v>
      </c>
      <c r="C6500" t="s">
        <v>10</v>
      </c>
      <c r="D6500"/>
      <c r="E6500" s="8">
        <v>1.76</v>
      </c>
      <c r="F6500">
        <v>40</v>
      </c>
      <c r="G6500">
        <f>SUM(Tabuľka9[[#This Row],[Predpokladané spotrebované množstvo 07-12/2022]]*Tabuľka9[[#This Row],[Cena MJ S  DPH]])</f>
        <v>70.400000000000006</v>
      </c>
      <c r="H6500" s="1">
        <v>163741</v>
      </c>
      <c r="I6500" t="str">
        <f>_xlfn.XLOOKUP(Tabuľka9[[#This Row],[IČO]],Zlúčenie1[IČO],Zlúčenie1[zariadenie_short])</f>
        <v>ŠI BB</v>
      </c>
      <c r="J6500" t="str">
        <f>_xlfn.XLOOKUP(Tabuľka9[[#This Row],[IČO]],Zlúčenie1[IČO],Zlúčenie1[cis_obce.okres_skratka])</f>
        <v>BB</v>
      </c>
    </row>
    <row r="6501" spans="1:10" hidden="1" x14ac:dyDescent="0.25">
      <c r="A6501" t="s">
        <v>7</v>
      </c>
      <c r="B6501" t="s">
        <v>51</v>
      </c>
      <c r="C6501" t="s">
        <v>10</v>
      </c>
      <c r="D6501"/>
      <c r="E6501" s="8">
        <v>1.595</v>
      </c>
      <c r="F6501">
        <v>60</v>
      </c>
      <c r="G6501">
        <f>SUM(Tabuľka9[[#This Row],[Predpokladané spotrebované množstvo 07-12/2022]]*Tabuľka9[[#This Row],[Cena MJ S  DPH]])</f>
        <v>95.7</v>
      </c>
      <c r="H6501" s="1">
        <v>163741</v>
      </c>
      <c r="I6501" t="str">
        <f>_xlfn.XLOOKUP(Tabuľka9[[#This Row],[IČO]],Zlúčenie1[IČO],Zlúčenie1[zariadenie_short])</f>
        <v>ŠI BB</v>
      </c>
      <c r="J6501" t="str">
        <f>_xlfn.XLOOKUP(Tabuľka9[[#This Row],[IČO]],Zlúčenie1[IČO],Zlúčenie1[cis_obce.okres_skratka])</f>
        <v>BB</v>
      </c>
    </row>
    <row r="6502" spans="1:10" hidden="1" x14ac:dyDescent="0.25">
      <c r="A6502" t="s">
        <v>7</v>
      </c>
      <c r="B6502" t="s">
        <v>52</v>
      </c>
      <c r="C6502" t="s">
        <v>10</v>
      </c>
      <c r="D6502"/>
      <c r="E6502" s="8">
        <v>2.2000000000000002</v>
      </c>
      <c r="F6502">
        <v>10</v>
      </c>
      <c r="G6502">
        <f>SUM(Tabuľka9[[#This Row],[Predpokladané spotrebované množstvo 07-12/2022]]*Tabuľka9[[#This Row],[Cena MJ S  DPH]])</f>
        <v>22</v>
      </c>
      <c r="H6502" s="1">
        <v>163741</v>
      </c>
      <c r="I6502" t="str">
        <f>_xlfn.XLOOKUP(Tabuľka9[[#This Row],[IČO]],Zlúčenie1[IČO],Zlúčenie1[zariadenie_short])</f>
        <v>ŠI BB</v>
      </c>
      <c r="J6502" t="str">
        <f>_xlfn.XLOOKUP(Tabuľka9[[#This Row],[IČO]],Zlúčenie1[IČO],Zlúčenie1[cis_obce.okres_skratka])</f>
        <v>BB</v>
      </c>
    </row>
    <row r="6503" spans="1:10" hidden="1" x14ac:dyDescent="0.25">
      <c r="A6503" t="s">
        <v>7</v>
      </c>
      <c r="B6503" t="s">
        <v>53</v>
      </c>
      <c r="C6503" t="s">
        <v>10</v>
      </c>
      <c r="D6503"/>
      <c r="E6503" s="8">
        <v>1.1000000000000001</v>
      </c>
      <c r="F6503">
        <v>100</v>
      </c>
      <c r="G6503">
        <f>SUM(Tabuľka9[[#This Row],[Predpokladané spotrebované množstvo 07-12/2022]]*Tabuľka9[[#This Row],[Cena MJ S  DPH]])</f>
        <v>110.00000000000001</v>
      </c>
      <c r="H6503" s="1">
        <v>163741</v>
      </c>
      <c r="I6503" t="str">
        <f>_xlfn.XLOOKUP(Tabuľka9[[#This Row],[IČO]],Zlúčenie1[IČO],Zlúčenie1[zariadenie_short])</f>
        <v>ŠI BB</v>
      </c>
      <c r="J6503" t="str">
        <f>_xlfn.XLOOKUP(Tabuľka9[[#This Row],[IČO]],Zlúčenie1[IČO],Zlúčenie1[cis_obce.okres_skratka])</f>
        <v>BB</v>
      </c>
    </row>
    <row r="6504" spans="1:10" hidden="1" x14ac:dyDescent="0.25">
      <c r="A6504" t="s">
        <v>7</v>
      </c>
      <c r="B6504" t="s">
        <v>54</v>
      </c>
      <c r="C6504" t="s">
        <v>10</v>
      </c>
      <c r="D6504"/>
      <c r="E6504" s="8">
        <v>1.32</v>
      </c>
      <c r="F6504">
        <v>50</v>
      </c>
      <c r="G6504">
        <f>SUM(Tabuľka9[[#This Row],[Predpokladané spotrebované množstvo 07-12/2022]]*Tabuľka9[[#This Row],[Cena MJ S  DPH]])</f>
        <v>66</v>
      </c>
      <c r="H6504" s="1">
        <v>163741</v>
      </c>
      <c r="I6504" t="str">
        <f>_xlfn.XLOOKUP(Tabuľka9[[#This Row],[IČO]],Zlúčenie1[IČO],Zlúčenie1[zariadenie_short])</f>
        <v>ŠI BB</v>
      </c>
      <c r="J6504" t="str">
        <f>_xlfn.XLOOKUP(Tabuľka9[[#This Row],[IČO]],Zlúčenie1[IČO],Zlúčenie1[cis_obce.okres_skratka])</f>
        <v>BB</v>
      </c>
    </row>
    <row r="6505" spans="1:10" hidden="1" x14ac:dyDescent="0.25">
      <c r="A6505" t="s">
        <v>7</v>
      </c>
      <c r="B6505" t="s">
        <v>55</v>
      </c>
      <c r="C6505" t="s">
        <v>10</v>
      </c>
      <c r="D6505"/>
      <c r="E6505" s="8">
        <v>3.2</v>
      </c>
      <c r="F6505">
        <v>50</v>
      </c>
      <c r="G6505">
        <f>SUM(Tabuľka9[[#This Row],[Predpokladané spotrebované množstvo 07-12/2022]]*Tabuľka9[[#This Row],[Cena MJ S  DPH]])</f>
        <v>160</v>
      </c>
      <c r="H6505" s="1">
        <v>163741</v>
      </c>
      <c r="I6505" t="str">
        <f>_xlfn.XLOOKUP(Tabuľka9[[#This Row],[IČO]],Zlúčenie1[IČO],Zlúčenie1[zariadenie_short])</f>
        <v>ŠI BB</v>
      </c>
      <c r="J6505" t="str">
        <f>_xlfn.XLOOKUP(Tabuľka9[[#This Row],[IČO]],Zlúčenie1[IČO],Zlúčenie1[cis_obce.okres_skratka])</f>
        <v>BB</v>
      </c>
    </row>
    <row r="6506" spans="1:10" hidden="1" x14ac:dyDescent="0.25">
      <c r="A6506" t="s">
        <v>7</v>
      </c>
      <c r="B6506" t="s">
        <v>56</v>
      </c>
      <c r="C6506" t="s">
        <v>10</v>
      </c>
      <c r="D6506"/>
      <c r="E6506" s="8">
        <v>1.1000000000000001</v>
      </c>
      <c r="F6506">
        <v>10</v>
      </c>
      <c r="G6506">
        <f>SUM(Tabuľka9[[#This Row],[Predpokladané spotrebované množstvo 07-12/2022]]*Tabuľka9[[#This Row],[Cena MJ S  DPH]])</f>
        <v>11</v>
      </c>
      <c r="H6506" s="1">
        <v>163741</v>
      </c>
      <c r="I6506" t="str">
        <f>_xlfn.XLOOKUP(Tabuľka9[[#This Row],[IČO]],Zlúčenie1[IČO],Zlúčenie1[zariadenie_short])</f>
        <v>ŠI BB</v>
      </c>
      <c r="J6506" t="str">
        <f>_xlfn.XLOOKUP(Tabuľka9[[#This Row],[IČO]],Zlúčenie1[IČO],Zlúčenie1[cis_obce.okres_skratka])</f>
        <v>BB</v>
      </c>
    </row>
    <row r="6507" spans="1:10" hidden="1" x14ac:dyDescent="0.25">
      <c r="A6507" t="s">
        <v>7</v>
      </c>
      <c r="B6507" t="s">
        <v>57</v>
      </c>
      <c r="C6507" t="s">
        <v>10</v>
      </c>
      <c r="D6507"/>
      <c r="E6507" s="8">
        <v>0.45</v>
      </c>
      <c r="F6507"/>
      <c r="G6507">
        <f>SUM(Tabuľka9[[#This Row],[Predpokladané spotrebované množstvo 07-12/2022]]*Tabuľka9[[#This Row],[Cena MJ S  DPH]])</f>
        <v>0</v>
      </c>
      <c r="H6507" s="1">
        <v>163741</v>
      </c>
      <c r="I6507" t="str">
        <f>_xlfn.XLOOKUP(Tabuľka9[[#This Row],[IČO]],Zlúčenie1[IČO],Zlúčenie1[zariadenie_short])</f>
        <v>ŠI BB</v>
      </c>
      <c r="J6507" t="str">
        <f>_xlfn.XLOOKUP(Tabuľka9[[#This Row],[IČO]],Zlúčenie1[IČO],Zlúčenie1[cis_obce.okres_skratka])</f>
        <v>BB</v>
      </c>
    </row>
    <row r="6508" spans="1:10" hidden="1" x14ac:dyDescent="0.25">
      <c r="A6508" t="s">
        <v>7</v>
      </c>
      <c r="B6508" t="s">
        <v>58</v>
      </c>
      <c r="C6508" t="s">
        <v>16</v>
      </c>
      <c r="D6508"/>
      <c r="E6508" s="8">
        <v>0.55000000000000004</v>
      </c>
      <c r="F6508">
        <v>60</v>
      </c>
      <c r="G6508">
        <f>SUM(Tabuľka9[[#This Row],[Predpokladané spotrebované množstvo 07-12/2022]]*Tabuľka9[[#This Row],[Cena MJ S  DPH]])</f>
        <v>33</v>
      </c>
      <c r="H6508" s="1">
        <v>163741</v>
      </c>
      <c r="I6508" t="str">
        <f>_xlfn.XLOOKUP(Tabuľka9[[#This Row],[IČO]],Zlúčenie1[IČO],Zlúčenie1[zariadenie_short])</f>
        <v>ŠI BB</v>
      </c>
      <c r="J6508" t="str">
        <f>_xlfn.XLOOKUP(Tabuľka9[[#This Row],[IČO]],Zlúčenie1[IČO],Zlúčenie1[cis_obce.okres_skratka])</f>
        <v>BB</v>
      </c>
    </row>
    <row r="6509" spans="1:10" hidden="1" x14ac:dyDescent="0.25">
      <c r="A6509" t="s">
        <v>7</v>
      </c>
      <c r="B6509" t="s">
        <v>59</v>
      </c>
      <c r="C6509" t="s">
        <v>10</v>
      </c>
      <c r="D6509"/>
      <c r="E6509" s="8">
        <v>1.5289999999999999</v>
      </c>
      <c r="F6509">
        <v>220</v>
      </c>
      <c r="G6509">
        <f>SUM(Tabuľka9[[#This Row],[Predpokladané spotrebované množstvo 07-12/2022]]*Tabuľka9[[#This Row],[Cena MJ S  DPH]])</f>
        <v>336.38</v>
      </c>
      <c r="H6509" s="1">
        <v>163741</v>
      </c>
      <c r="I6509" t="str">
        <f>_xlfn.XLOOKUP(Tabuľka9[[#This Row],[IČO]],Zlúčenie1[IČO],Zlúčenie1[zariadenie_short])</f>
        <v>ŠI BB</v>
      </c>
      <c r="J6509" t="str">
        <f>_xlfn.XLOOKUP(Tabuľka9[[#This Row],[IČO]],Zlúčenie1[IČO],Zlúčenie1[cis_obce.okres_skratka])</f>
        <v>BB</v>
      </c>
    </row>
    <row r="6510" spans="1:10" hidden="1" x14ac:dyDescent="0.25">
      <c r="A6510" t="s">
        <v>7</v>
      </c>
      <c r="B6510" t="s">
        <v>60</v>
      </c>
      <c r="C6510" t="s">
        <v>10</v>
      </c>
      <c r="D6510"/>
      <c r="E6510" s="8">
        <v>70.55</v>
      </c>
      <c r="F6510">
        <v>1</v>
      </c>
      <c r="G6510">
        <f>SUM(Tabuľka9[[#This Row],[Predpokladané spotrebované množstvo 07-12/2022]]*Tabuľka9[[#This Row],[Cena MJ S  DPH]])</f>
        <v>70.55</v>
      </c>
      <c r="H6510" s="1">
        <v>163741</v>
      </c>
      <c r="I6510" t="str">
        <f>_xlfn.XLOOKUP(Tabuľka9[[#This Row],[IČO]],Zlúčenie1[IČO],Zlúčenie1[zariadenie_short])</f>
        <v>ŠI BB</v>
      </c>
      <c r="J6510" t="str">
        <f>_xlfn.XLOOKUP(Tabuľka9[[#This Row],[IČO]],Zlúčenie1[IČO],Zlúčenie1[cis_obce.okres_skratka])</f>
        <v>BB</v>
      </c>
    </row>
    <row r="6511" spans="1:10" hidden="1" x14ac:dyDescent="0.25">
      <c r="A6511" t="s">
        <v>7</v>
      </c>
      <c r="B6511" t="s">
        <v>61</v>
      </c>
      <c r="C6511" t="s">
        <v>16</v>
      </c>
      <c r="D6511"/>
      <c r="E6511" s="8">
        <v>0.495</v>
      </c>
      <c r="F6511">
        <v>40</v>
      </c>
      <c r="G6511">
        <f>SUM(Tabuľka9[[#This Row],[Predpokladané spotrebované množstvo 07-12/2022]]*Tabuľka9[[#This Row],[Cena MJ S  DPH]])</f>
        <v>19.8</v>
      </c>
      <c r="H6511" s="1">
        <v>163741</v>
      </c>
      <c r="I6511" t="str">
        <f>_xlfn.XLOOKUP(Tabuľka9[[#This Row],[IČO]],Zlúčenie1[IČO],Zlúčenie1[zariadenie_short])</f>
        <v>ŠI BB</v>
      </c>
      <c r="J6511" t="str">
        <f>_xlfn.XLOOKUP(Tabuľka9[[#This Row],[IČO]],Zlúčenie1[IČO],Zlúčenie1[cis_obce.okres_skratka])</f>
        <v>BB</v>
      </c>
    </row>
    <row r="6512" spans="1:10" hidden="1" x14ac:dyDescent="0.25">
      <c r="A6512" t="s">
        <v>7</v>
      </c>
      <c r="B6512" t="s">
        <v>62</v>
      </c>
      <c r="C6512" t="s">
        <v>16</v>
      </c>
      <c r="D6512"/>
      <c r="E6512" s="8">
        <v>1.089</v>
      </c>
      <c r="F6512">
        <v>20</v>
      </c>
      <c r="G6512">
        <f>SUM(Tabuľka9[[#This Row],[Predpokladané spotrebované množstvo 07-12/2022]]*Tabuľka9[[#This Row],[Cena MJ S  DPH]])</f>
        <v>21.78</v>
      </c>
      <c r="H6512" s="1">
        <v>163741</v>
      </c>
      <c r="I6512" t="str">
        <f>_xlfn.XLOOKUP(Tabuľka9[[#This Row],[IČO]],Zlúčenie1[IČO],Zlúčenie1[zariadenie_short])</f>
        <v>ŠI BB</v>
      </c>
      <c r="J6512" t="str">
        <f>_xlfn.XLOOKUP(Tabuľka9[[#This Row],[IČO]],Zlúčenie1[IČO],Zlúčenie1[cis_obce.okres_skratka])</f>
        <v>BB</v>
      </c>
    </row>
    <row r="6513" spans="1:10" hidden="1" x14ac:dyDescent="0.25">
      <c r="A6513" t="s">
        <v>7</v>
      </c>
      <c r="B6513" t="s">
        <v>63</v>
      </c>
      <c r="C6513" t="s">
        <v>16</v>
      </c>
      <c r="D6513"/>
      <c r="E6513" s="8"/>
      <c r="F6513"/>
      <c r="G6513">
        <f>SUM(Tabuľka9[[#This Row],[Predpokladané spotrebované množstvo 07-12/2022]]*Tabuľka9[[#This Row],[Cena MJ S  DPH]])</f>
        <v>0</v>
      </c>
      <c r="H6513" s="1">
        <v>163741</v>
      </c>
      <c r="I6513" t="str">
        <f>_xlfn.XLOOKUP(Tabuľka9[[#This Row],[IČO]],Zlúčenie1[IČO],Zlúčenie1[zariadenie_short])</f>
        <v>ŠI BB</v>
      </c>
      <c r="J6513" t="str">
        <f>_xlfn.XLOOKUP(Tabuľka9[[#This Row],[IČO]],Zlúčenie1[IČO],Zlúčenie1[cis_obce.okres_skratka])</f>
        <v>BB</v>
      </c>
    </row>
    <row r="6514" spans="1:10" hidden="1" x14ac:dyDescent="0.25">
      <c r="A6514" t="s">
        <v>7</v>
      </c>
      <c r="B6514" t="s">
        <v>64</v>
      </c>
      <c r="C6514" t="s">
        <v>10</v>
      </c>
      <c r="D6514"/>
      <c r="E6514" s="8">
        <v>2.0790000000000002</v>
      </c>
      <c r="F6514">
        <v>50</v>
      </c>
      <c r="G6514">
        <f>SUM(Tabuľka9[[#This Row],[Predpokladané spotrebované množstvo 07-12/2022]]*Tabuľka9[[#This Row],[Cena MJ S  DPH]])</f>
        <v>103.95</v>
      </c>
      <c r="H6514" s="1">
        <v>163741</v>
      </c>
      <c r="I6514" t="str">
        <f>_xlfn.XLOOKUP(Tabuľka9[[#This Row],[IČO]],Zlúčenie1[IČO],Zlúčenie1[zariadenie_short])</f>
        <v>ŠI BB</v>
      </c>
      <c r="J6514" t="str">
        <f>_xlfn.XLOOKUP(Tabuľka9[[#This Row],[IČO]],Zlúčenie1[IČO],Zlúčenie1[cis_obce.okres_skratka])</f>
        <v>BB</v>
      </c>
    </row>
    <row r="6515" spans="1:10" hidden="1" x14ac:dyDescent="0.25">
      <c r="A6515" t="s">
        <v>7</v>
      </c>
      <c r="B6515" t="s">
        <v>65</v>
      </c>
      <c r="C6515" t="s">
        <v>10</v>
      </c>
      <c r="D6515"/>
      <c r="E6515" s="8">
        <v>1.1000000000000001</v>
      </c>
      <c r="F6515">
        <v>60</v>
      </c>
      <c r="G6515">
        <f>SUM(Tabuľka9[[#This Row],[Predpokladané spotrebované množstvo 07-12/2022]]*Tabuľka9[[#This Row],[Cena MJ S  DPH]])</f>
        <v>66</v>
      </c>
      <c r="H6515" s="1">
        <v>163741</v>
      </c>
      <c r="I6515" t="str">
        <f>_xlfn.XLOOKUP(Tabuľka9[[#This Row],[IČO]],Zlúčenie1[IČO],Zlúčenie1[zariadenie_short])</f>
        <v>ŠI BB</v>
      </c>
      <c r="J6515" t="str">
        <f>_xlfn.XLOOKUP(Tabuľka9[[#This Row],[IČO]],Zlúčenie1[IČO],Zlúčenie1[cis_obce.okres_skratka])</f>
        <v>BB</v>
      </c>
    </row>
    <row r="6516" spans="1:10" hidden="1" x14ac:dyDescent="0.25">
      <c r="A6516" t="s">
        <v>7</v>
      </c>
      <c r="B6516" t="s">
        <v>66</v>
      </c>
      <c r="C6516" t="s">
        <v>10</v>
      </c>
      <c r="D6516"/>
      <c r="E6516" s="8">
        <v>1.1000000000000001</v>
      </c>
      <c r="F6516">
        <v>60</v>
      </c>
      <c r="G6516">
        <f>SUM(Tabuľka9[[#This Row],[Predpokladané spotrebované množstvo 07-12/2022]]*Tabuľka9[[#This Row],[Cena MJ S  DPH]])</f>
        <v>66</v>
      </c>
      <c r="H6516" s="1">
        <v>163741</v>
      </c>
      <c r="I6516" t="str">
        <f>_xlfn.XLOOKUP(Tabuľka9[[#This Row],[IČO]],Zlúčenie1[IČO],Zlúčenie1[zariadenie_short])</f>
        <v>ŠI BB</v>
      </c>
      <c r="J6516" t="str">
        <f>_xlfn.XLOOKUP(Tabuľka9[[#This Row],[IČO]],Zlúčenie1[IČO],Zlúčenie1[cis_obce.okres_skratka])</f>
        <v>BB</v>
      </c>
    </row>
    <row r="6517" spans="1:10" hidden="1" x14ac:dyDescent="0.25">
      <c r="A6517" t="s">
        <v>7</v>
      </c>
      <c r="B6517" t="s">
        <v>67</v>
      </c>
      <c r="C6517" t="s">
        <v>10</v>
      </c>
      <c r="D6517"/>
      <c r="E6517" s="8"/>
      <c r="F6517"/>
      <c r="G6517">
        <f>SUM(Tabuľka9[[#This Row],[Predpokladané spotrebované množstvo 07-12/2022]]*Tabuľka9[[#This Row],[Cena MJ S  DPH]])</f>
        <v>0</v>
      </c>
      <c r="H6517" s="1">
        <v>163741</v>
      </c>
      <c r="I6517" t="str">
        <f>_xlfn.XLOOKUP(Tabuľka9[[#This Row],[IČO]],Zlúčenie1[IČO],Zlúčenie1[zariadenie_short])</f>
        <v>ŠI BB</v>
      </c>
      <c r="J6517" t="str">
        <f>_xlfn.XLOOKUP(Tabuľka9[[#This Row],[IČO]],Zlúčenie1[IČO],Zlúčenie1[cis_obce.okres_skratka])</f>
        <v>BB</v>
      </c>
    </row>
    <row r="6518" spans="1:10" hidden="1" x14ac:dyDescent="0.25">
      <c r="A6518" t="s">
        <v>7</v>
      </c>
      <c r="B6518" t="s">
        <v>68</v>
      </c>
      <c r="C6518" t="s">
        <v>10</v>
      </c>
      <c r="D6518"/>
      <c r="E6518" s="8">
        <v>2.2000000000000002</v>
      </c>
      <c r="F6518">
        <v>20</v>
      </c>
      <c r="G6518">
        <f>SUM(Tabuľka9[[#This Row],[Predpokladané spotrebované množstvo 07-12/2022]]*Tabuľka9[[#This Row],[Cena MJ S  DPH]])</f>
        <v>44</v>
      </c>
      <c r="H6518" s="1">
        <v>163741</v>
      </c>
      <c r="I6518" t="str">
        <f>_xlfn.XLOOKUP(Tabuľka9[[#This Row],[IČO]],Zlúčenie1[IČO],Zlúčenie1[zariadenie_short])</f>
        <v>ŠI BB</v>
      </c>
      <c r="J6518" t="str">
        <f>_xlfn.XLOOKUP(Tabuľka9[[#This Row],[IČO]],Zlúčenie1[IČO],Zlúčenie1[cis_obce.okres_skratka])</f>
        <v>BB</v>
      </c>
    </row>
    <row r="6519" spans="1:10" hidden="1" x14ac:dyDescent="0.25">
      <c r="A6519" t="s">
        <v>7</v>
      </c>
      <c r="B6519" t="s">
        <v>69</v>
      </c>
      <c r="C6519" t="s">
        <v>10</v>
      </c>
      <c r="D6519"/>
      <c r="E6519" s="8">
        <v>2.2000000000000002</v>
      </c>
      <c r="F6519">
        <v>10</v>
      </c>
      <c r="G6519">
        <f>SUM(Tabuľka9[[#This Row],[Predpokladané spotrebované množstvo 07-12/2022]]*Tabuľka9[[#This Row],[Cena MJ S  DPH]])</f>
        <v>22</v>
      </c>
      <c r="H6519" s="1">
        <v>163741</v>
      </c>
      <c r="I6519" t="str">
        <f>_xlfn.XLOOKUP(Tabuľka9[[#This Row],[IČO]],Zlúčenie1[IČO],Zlúčenie1[zariadenie_short])</f>
        <v>ŠI BB</v>
      </c>
      <c r="J6519" t="str">
        <f>_xlfn.XLOOKUP(Tabuľka9[[#This Row],[IČO]],Zlúčenie1[IČO],Zlúčenie1[cis_obce.okres_skratka])</f>
        <v>BB</v>
      </c>
    </row>
    <row r="6520" spans="1:10" hidden="1" x14ac:dyDescent="0.25">
      <c r="A6520" t="s">
        <v>7</v>
      </c>
      <c r="B6520" t="s">
        <v>70</v>
      </c>
      <c r="C6520" t="s">
        <v>10</v>
      </c>
      <c r="D6520"/>
      <c r="E6520" s="8">
        <v>0.74</v>
      </c>
      <c r="F6520">
        <v>10</v>
      </c>
      <c r="G6520">
        <f>SUM(Tabuľka9[[#This Row],[Predpokladané spotrebované množstvo 07-12/2022]]*Tabuľka9[[#This Row],[Cena MJ S  DPH]])</f>
        <v>7.4</v>
      </c>
      <c r="H6520" s="1">
        <v>163741</v>
      </c>
      <c r="I6520" t="str">
        <f>_xlfn.XLOOKUP(Tabuľka9[[#This Row],[IČO]],Zlúčenie1[IČO],Zlúčenie1[zariadenie_short])</f>
        <v>ŠI BB</v>
      </c>
      <c r="J6520" t="str">
        <f>_xlfn.XLOOKUP(Tabuľka9[[#This Row],[IČO]],Zlúčenie1[IČO],Zlúčenie1[cis_obce.okres_skratka])</f>
        <v>BB</v>
      </c>
    </row>
    <row r="6521" spans="1:10" hidden="1" x14ac:dyDescent="0.25">
      <c r="A6521" t="s">
        <v>7</v>
      </c>
      <c r="B6521" t="s">
        <v>71</v>
      </c>
      <c r="C6521" t="s">
        <v>10</v>
      </c>
      <c r="D6521"/>
      <c r="E6521" s="8">
        <v>0.33</v>
      </c>
      <c r="F6521">
        <v>1500</v>
      </c>
      <c r="G6521">
        <f>SUM(Tabuľka9[[#This Row],[Predpokladané spotrebované množstvo 07-12/2022]]*Tabuľka9[[#This Row],[Cena MJ S  DPH]])</f>
        <v>495</v>
      </c>
      <c r="H6521" s="1">
        <v>163741</v>
      </c>
      <c r="I6521" t="str">
        <f>_xlfn.XLOOKUP(Tabuľka9[[#This Row],[IČO]],Zlúčenie1[IČO],Zlúčenie1[zariadenie_short])</f>
        <v>ŠI BB</v>
      </c>
      <c r="J6521" t="str">
        <f>_xlfn.XLOOKUP(Tabuľka9[[#This Row],[IČO]],Zlúčenie1[IČO],Zlúčenie1[cis_obce.okres_skratka])</f>
        <v>BB</v>
      </c>
    </row>
    <row r="6522" spans="1:10" hidden="1" x14ac:dyDescent="0.25">
      <c r="A6522" t="s">
        <v>7</v>
      </c>
      <c r="B6522" t="s">
        <v>72</v>
      </c>
      <c r="C6522" t="s">
        <v>10</v>
      </c>
      <c r="D6522"/>
      <c r="E6522" s="8">
        <v>0.45</v>
      </c>
      <c r="F6522">
        <v>2000</v>
      </c>
      <c r="G6522">
        <f>SUM(Tabuľka9[[#This Row],[Predpokladané spotrebované množstvo 07-12/2022]]*Tabuľka9[[#This Row],[Cena MJ S  DPH]])</f>
        <v>900</v>
      </c>
      <c r="H6522" s="1">
        <v>163741</v>
      </c>
      <c r="I6522" t="str">
        <f>_xlfn.XLOOKUP(Tabuľka9[[#This Row],[IČO]],Zlúčenie1[IČO],Zlúčenie1[zariadenie_short])</f>
        <v>ŠI BB</v>
      </c>
      <c r="J6522" t="str">
        <f>_xlfn.XLOOKUP(Tabuľka9[[#This Row],[IČO]],Zlúčenie1[IČO],Zlúčenie1[cis_obce.okres_skratka])</f>
        <v>BB</v>
      </c>
    </row>
    <row r="6523" spans="1:10" hidden="1" x14ac:dyDescent="0.25">
      <c r="A6523" t="s">
        <v>7</v>
      </c>
      <c r="B6523" t="s">
        <v>73</v>
      </c>
      <c r="C6523" t="s">
        <v>10</v>
      </c>
      <c r="D6523"/>
      <c r="E6523" s="8">
        <v>0.93500000000000005</v>
      </c>
      <c r="F6523">
        <v>800</v>
      </c>
      <c r="G6523">
        <f>SUM(Tabuľka9[[#This Row],[Predpokladané spotrebované množstvo 07-12/2022]]*Tabuľka9[[#This Row],[Cena MJ S  DPH]])</f>
        <v>748</v>
      </c>
      <c r="H6523" s="1">
        <v>163741</v>
      </c>
      <c r="I6523" t="str">
        <f>_xlfn.XLOOKUP(Tabuľka9[[#This Row],[IČO]],Zlúčenie1[IČO],Zlúčenie1[zariadenie_short])</f>
        <v>ŠI BB</v>
      </c>
      <c r="J6523" t="str">
        <f>_xlfn.XLOOKUP(Tabuľka9[[#This Row],[IČO]],Zlúčenie1[IČO],Zlúčenie1[cis_obce.okres_skratka])</f>
        <v>BB</v>
      </c>
    </row>
    <row r="6524" spans="1:10" hidden="1" x14ac:dyDescent="0.25">
      <c r="A6524" t="s">
        <v>7</v>
      </c>
      <c r="B6524" t="s">
        <v>74</v>
      </c>
      <c r="C6524" t="s">
        <v>10</v>
      </c>
      <c r="D6524"/>
      <c r="E6524" s="8">
        <v>0.93500000000000005</v>
      </c>
      <c r="F6524"/>
      <c r="G6524">
        <f>SUM(Tabuľka9[[#This Row],[Predpokladané spotrebované množstvo 07-12/2022]]*Tabuľka9[[#This Row],[Cena MJ S  DPH]])</f>
        <v>0</v>
      </c>
      <c r="H6524" s="1">
        <v>163741</v>
      </c>
      <c r="I6524" t="str">
        <f>_xlfn.XLOOKUP(Tabuľka9[[#This Row],[IČO]],Zlúčenie1[IČO],Zlúčenie1[zariadenie_short])</f>
        <v>ŠI BB</v>
      </c>
      <c r="J6524" t="str">
        <f>_xlfn.XLOOKUP(Tabuľka9[[#This Row],[IČO]],Zlúčenie1[IČO],Zlúčenie1[cis_obce.okres_skratka])</f>
        <v>BB</v>
      </c>
    </row>
    <row r="6525" spans="1:10" hidden="1" x14ac:dyDescent="0.25">
      <c r="A6525" t="s">
        <v>7</v>
      </c>
      <c r="B6525" t="s">
        <v>75</v>
      </c>
      <c r="C6525" t="s">
        <v>10</v>
      </c>
      <c r="D6525"/>
      <c r="E6525" s="8">
        <v>0.93500000000000005</v>
      </c>
      <c r="F6525"/>
      <c r="G6525">
        <f>SUM(Tabuľka9[[#This Row],[Predpokladané spotrebované množstvo 07-12/2022]]*Tabuľka9[[#This Row],[Cena MJ S  DPH]])</f>
        <v>0</v>
      </c>
      <c r="H6525" s="1">
        <v>163741</v>
      </c>
      <c r="I6525" t="str">
        <f>_xlfn.XLOOKUP(Tabuľka9[[#This Row],[IČO]],Zlúčenie1[IČO],Zlúčenie1[zariadenie_short])</f>
        <v>ŠI BB</v>
      </c>
      <c r="J6525" t="str">
        <f>_xlfn.XLOOKUP(Tabuľka9[[#This Row],[IČO]],Zlúčenie1[IČO],Zlúčenie1[cis_obce.okres_skratka])</f>
        <v>BB</v>
      </c>
    </row>
    <row r="6526" spans="1:10" hidden="1" x14ac:dyDescent="0.25">
      <c r="A6526" t="s">
        <v>7</v>
      </c>
      <c r="B6526" t="s">
        <v>76</v>
      </c>
      <c r="C6526" t="s">
        <v>10</v>
      </c>
      <c r="D6526"/>
      <c r="E6526" s="8">
        <v>0.93500000000000005</v>
      </c>
      <c r="F6526"/>
      <c r="G6526">
        <f>SUM(Tabuľka9[[#This Row],[Predpokladané spotrebované množstvo 07-12/2022]]*Tabuľka9[[#This Row],[Cena MJ S  DPH]])</f>
        <v>0</v>
      </c>
      <c r="H6526" s="1">
        <v>163741</v>
      </c>
      <c r="I6526" t="str">
        <f>_xlfn.XLOOKUP(Tabuľka9[[#This Row],[IČO]],Zlúčenie1[IČO],Zlúčenie1[zariadenie_short])</f>
        <v>ŠI BB</v>
      </c>
      <c r="J6526" t="str">
        <f>_xlfn.XLOOKUP(Tabuľka9[[#This Row],[IČO]],Zlúčenie1[IČO],Zlúčenie1[cis_obce.okres_skratka])</f>
        <v>BB</v>
      </c>
    </row>
    <row r="6527" spans="1:10" hidden="1" x14ac:dyDescent="0.25">
      <c r="A6527" t="s">
        <v>7</v>
      </c>
      <c r="B6527" t="s">
        <v>77</v>
      </c>
      <c r="C6527" t="s">
        <v>10</v>
      </c>
      <c r="D6527"/>
      <c r="E6527" s="8">
        <v>0.93500000000000005</v>
      </c>
      <c r="F6527"/>
      <c r="G6527">
        <f>SUM(Tabuľka9[[#This Row],[Predpokladané spotrebované množstvo 07-12/2022]]*Tabuľka9[[#This Row],[Cena MJ S  DPH]])</f>
        <v>0</v>
      </c>
      <c r="H6527" s="1">
        <v>163741</v>
      </c>
      <c r="I6527" t="str">
        <f>_xlfn.XLOOKUP(Tabuľka9[[#This Row],[IČO]],Zlúčenie1[IČO],Zlúčenie1[zariadenie_short])</f>
        <v>ŠI BB</v>
      </c>
      <c r="J6527" t="str">
        <f>_xlfn.XLOOKUP(Tabuľka9[[#This Row],[IČO]],Zlúčenie1[IČO],Zlúčenie1[cis_obce.okres_skratka])</f>
        <v>BB</v>
      </c>
    </row>
    <row r="6528" spans="1:10" hidden="1" x14ac:dyDescent="0.25">
      <c r="A6528" t="s">
        <v>78</v>
      </c>
      <c r="B6528" t="s">
        <v>79</v>
      </c>
      <c r="C6528" t="s">
        <v>16</v>
      </c>
      <c r="D6528"/>
      <c r="E6528" s="8"/>
      <c r="F6528"/>
      <c r="G6528">
        <f>SUM(Tabuľka9[[#This Row],[Predpokladané spotrebované množstvo 07-12/2022]]*Tabuľka9[[#This Row],[Cena MJ S  DPH]])</f>
        <v>0</v>
      </c>
      <c r="H6528" s="1">
        <v>163741</v>
      </c>
      <c r="I6528" t="str">
        <f>_xlfn.XLOOKUP(Tabuľka9[[#This Row],[IČO]],Zlúčenie1[IČO],Zlúčenie1[zariadenie_short])</f>
        <v>ŠI BB</v>
      </c>
      <c r="J6528" t="str">
        <f>_xlfn.XLOOKUP(Tabuľka9[[#This Row],[IČO]],Zlúčenie1[IČO],Zlúčenie1[cis_obce.okres_skratka])</f>
        <v>BB</v>
      </c>
    </row>
    <row r="6529" spans="1:10" hidden="1" x14ac:dyDescent="0.25">
      <c r="A6529" t="s">
        <v>78</v>
      </c>
      <c r="B6529" t="s">
        <v>80</v>
      </c>
      <c r="C6529" t="s">
        <v>16</v>
      </c>
      <c r="D6529"/>
      <c r="E6529" s="8">
        <v>0.107</v>
      </c>
      <c r="F6529">
        <v>3000</v>
      </c>
      <c r="G6529">
        <f>SUM(Tabuľka9[[#This Row],[Predpokladané spotrebované množstvo 07-12/2022]]*Tabuľka9[[#This Row],[Cena MJ S  DPH]])</f>
        <v>321</v>
      </c>
      <c r="H6529" s="1">
        <v>163741</v>
      </c>
      <c r="I6529" t="str">
        <f>_xlfn.XLOOKUP(Tabuľka9[[#This Row],[IČO]],Zlúčenie1[IČO],Zlúčenie1[zariadenie_short])</f>
        <v>ŠI BB</v>
      </c>
      <c r="J6529" t="str">
        <f>_xlfn.XLOOKUP(Tabuľka9[[#This Row],[IČO]],Zlúčenie1[IČO],Zlúčenie1[cis_obce.okres_skratka])</f>
        <v>BB</v>
      </c>
    </row>
    <row r="6530" spans="1:10" x14ac:dyDescent="0.25">
      <c r="A6530" s="9" t="s">
        <v>81</v>
      </c>
      <c r="B6530" s="9" t="s">
        <v>82</v>
      </c>
      <c r="C6530" s="9" t="s">
        <v>10</v>
      </c>
      <c r="F6530" s="9">
        <v>100</v>
      </c>
      <c r="G6530" s="9">
        <f>SUM(Tabuľka9[[#This Row],[Predpokladané spotrebované množstvo 07-12/2022]]*Tabuľka9[[#This Row],[Cena MJ S  DPH]])</f>
        <v>0</v>
      </c>
      <c r="H6530" s="12">
        <v>163741</v>
      </c>
      <c r="I6530" s="9" t="str">
        <f>_xlfn.XLOOKUP(Tabuľka9[[#This Row],[IČO]],Zlúčenie1[IČO],Zlúčenie1[zariadenie_short])</f>
        <v>ŠI BB</v>
      </c>
      <c r="J6530" s="9" t="str">
        <f>_xlfn.XLOOKUP(Tabuľka9[[#This Row],[IČO]],Zlúčenie1[IČO],Zlúčenie1[cis_obce.okres_skratka])</f>
        <v>BB</v>
      </c>
    </row>
    <row r="6531" spans="1:10" x14ac:dyDescent="0.25">
      <c r="A6531" s="9" t="s">
        <v>81</v>
      </c>
      <c r="B6531" s="9" t="s">
        <v>83</v>
      </c>
      <c r="C6531" s="9" t="s">
        <v>10</v>
      </c>
      <c r="F6531" s="9">
        <v>150</v>
      </c>
      <c r="G6531" s="9">
        <f>SUM(Tabuľka9[[#This Row],[Predpokladané spotrebované množstvo 07-12/2022]]*Tabuľka9[[#This Row],[Cena MJ S  DPH]])</f>
        <v>0</v>
      </c>
      <c r="H6531" s="12">
        <v>163741</v>
      </c>
      <c r="I6531" s="9" t="str">
        <f>_xlfn.XLOOKUP(Tabuľka9[[#This Row],[IČO]],Zlúčenie1[IČO],Zlúčenie1[zariadenie_short])</f>
        <v>ŠI BB</v>
      </c>
      <c r="J6531" s="9" t="str">
        <f>_xlfn.XLOOKUP(Tabuľka9[[#This Row],[IČO]],Zlúčenie1[IČO],Zlúčenie1[cis_obce.okres_skratka])</f>
        <v>BB</v>
      </c>
    </row>
    <row r="6532" spans="1:10" hidden="1" x14ac:dyDescent="0.25">
      <c r="A6532" t="s">
        <v>81</v>
      </c>
      <c r="B6532" t="s">
        <v>84</v>
      </c>
      <c r="C6532" t="s">
        <v>10</v>
      </c>
      <c r="D6532"/>
      <c r="E6532" s="8">
        <v>3.8</v>
      </c>
      <c r="F6532"/>
      <c r="G6532">
        <f>SUM(Tabuľka9[[#This Row],[Predpokladané spotrebované množstvo 07-12/2022]]*Tabuľka9[[#This Row],[Cena MJ S  DPH]])</f>
        <v>0</v>
      </c>
      <c r="H6532" s="1">
        <v>163741</v>
      </c>
      <c r="I6532" t="str">
        <f>_xlfn.XLOOKUP(Tabuľka9[[#This Row],[IČO]],Zlúčenie1[IČO],Zlúčenie1[zariadenie_short])</f>
        <v>ŠI BB</v>
      </c>
      <c r="J6532" t="str">
        <f>_xlfn.XLOOKUP(Tabuľka9[[#This Row],[IČO]],Zlúčenie1[IČO],Zlúčenie1[cis_obce.okres_skratka])</f>
        <v>BB</v>
      </c>
    </row>
    <row r="6533" spans="1:10" x14ac:dyDescent="0.25">
      <c r="A6533" s="9" t="s">
        <v>81</v>
      </c>
      <c r="B6533" s="9" t="s">
        <v>85</v>
      </c>
      <c r="C6533" s="9" t="s">
        <v>10</v>
      </c>
      <c r="F6533" s="9">
        <v>80</v>
      </c>
      <c r="G6533" s="9">
        <f>SUM(Tabuľka9[[#This Row],[Predpokladané spotrebované množstvo 07-12/2022]]*Tabuľka9[[#This Row],[Cena MJ S  DPH]])</f>
        <v>0</v>
      </c>
      <c r="H6533" s="12">
        <v>163741</v>
      </c>
      <c r="I6533" s="9" t="str">
        <f>_xlfn.XLOOKUP(Tabuľka9[[#This Row],[IČO]],Zlúčenie1[IČO],Zlúčenie1[zariadenie_short])</f>
        <v>ŠI BB</v>
      </c>
      <c r="J6533" s="9" t="str">
        <f>_xlfn.XLOOKUP(Tabuľka9[[#This Row],[IČO]],Zlúčenie1[IČO],Zlúčenie1[cis_obce.okres_skratka])</f>
        <v>BB</v>
      </c>
    </row>
    <row r="6534" spans="1:10" hidden="1" x14ac:dyDescent="0.25">
      <c r="A6534" t="s">
        <v>81</v>
      </c>
      <c r="B6534" t="s">
        <v>86</v>
      </c>
      <c r="C6534" t="s">
        <v>10</v>
      </c>
      <c r="D6534"/>
      <c r="E6534" s="8"/>
      <c r="F6534"/>
      <c r="G6534">
        <f>SUM(Tabuľka9[[#This Row],[Predpokladané spotrebované množstvo 07-12/2022]]*Tabuľka9[[#This Row],[Cena MJ S  DPH]])</f>
        <v>0</v>
      </c>
      <c r="H6534" s="1">
        <v>163741</v>
      </c>
      <c r="I6534" t="str">
        <f>_xlfn.XLOOKUP(Tabuľka9[[#This Row],[IČO]],Zlúčenie1[IČO],Zlúčenie1[zariadenie_short])</f>
        <v>ŠI BB</v>
      </c>
      <c r="J6534" t="str">
        <f>_xlfn.XLOOKUP(Tabuľka9[[#This Row],[IČO]],Zlúčenie1[IČO],Zlúčenie1[cis_obce.okres_skratka])</f>
        <v>BB</v>
      </c>
    </row>
    <row r="6535" spans="1:10" hidden="1" x14ac:dyDescent="0.25">
      <c r="A6535" t="s">
        <v>81</v>
      </c>
      <c r="B6535" t="s">
        <v>87</v>
      </c>
      <c r="C6535" t="s">
        <v>10</v>
      </c>
      <c r="D6535"/>
      <c r="E6535" s="8"/>
      <c r="F6535"/>
      <c r="G6535">
        <f>SUM(Tabuľka9[[#This Row],[Predpokladané spotrebované množstvo 07-12/2022]]*Tabuľka9[[#This Row],[Cena MJ S  DPH]])</f>
        <v>0</v>
      </c>
      <c r="H6535" s="1">
        <v>163741</v>
      </c>
      <c r="I6535" t="str">
        <f>_xlfn.XLOOKUP(Tabuľka9[[#This Row],[IČO]],Zlúčenie1[IČO],Zlúčenie1[zariadenie_short])</f>
        <v>ŠI BB</v>
      </c>
      <c r="J6535" t="str">
        <f>_xlfn.XLOOKUP(Tabuľka9[[#This Row],[IČO]],Zlúčenie1[IČO],Zlúčenie1[cis_obce.okres_skratka])</f>
        <v>BB</v>
      </c>
    </row>
    <row r="6536" spans="1:10" x14ac:dyDescent="0.25">
      <c r="A6536" s="9" t="s">
        <v>81</v>
      </c>
      <c r="B6536" s="9" t="s">
        <v>88</v>
      </c>
      <c r="C6536" s="9" t="s">
        <v>10</v>
      </c>
      <c r="F6536" s="9">
        <v>80</v>
      </c>
      <c r="G6536" s="9">
        <f>SUM(Tabuľka9[[#This Row],[Predpokladané spotrebované množstvo 07-12/2022]]*Tabuľka9[[#This Row],[Cena MJ S  DPH]])</f>
        <v>0</v>
      </c>
      <c r="H6536" s="12">
        <v>163741</v>
      </c>
      <c r="I6536" s="9" t="str">
        <f>_xlfn.XLOOKUP(Tabuľka9[[#This Row],[IČO]],Zlúčenie1[IČO],Zlúčenie1[zariadenie_short])</f>
        <v>ŠI BB</v>
      </c>
      <c r="J6536" s="9" t="str">
        <f>_xlfn.XLOOKUP(Tabuľka9[[#This Row],[IČO]],Zlúčenie1[IČO],Zlúčenie1[cis_obce.okres_skratka])</f>
        <v>BB</v>
      </c>
    </row>
    <row r="6537" spans="1:10" hidden="1" x14ac:dyDescent="0.25">
      <c r="A6537" t="s">
        <v>81</v>
      </c>
      <c r="B6537" t="s">
        <v>89</v>
      </c>
      <c r="C6537" t="s">
        <v>10</v>
      </c>
      <c r="D6537"/>
      <c r="E6537" s="8"/>
      <c r="F6537"/>
      <c r="G6537">
        <f>SUM(Tabuľka9[[#This Row],[Predpokladané spotrebované množstvo 07-12/2022]]*Tabuľka9[[#This Row],[Cena MJ S  DPH]])</f>
        <v>0</v>
      </c>
      <c r="H6537" s="1">
        <v>163741</v>
      </c>
      <c r="I6537" t="str">
        <f>_xlfn.XLOOKUP(Tabuľka9[[#This Row],[IČO]],Zlúčenie1[IČO],Zlúčenie1[zariadenie_short])</f>
        <v>ŠI BB</v>
      </c>
      <c r="J6537" t="str">
        <f>_xlfn.XLOOKUP(Tabuľka9[[#This Row],[IČO]],Zlúčenie1[IČO],Zlúčenie1[cis_obce.okres_skratka])</f>
        <v>BB</v>
      </c>
    </row>
    <row r="6538" spans="1:10" hidden="1" x14ac:dyDescent="0.25">
      <c r="A6538" t="s">
        <v>90</v>
      </c>
      <c r="B6538" t="s">
        <v>91</v>
      </c>
      <c r="C6538" t="s">
        <v>10</v>
      </c>
      <c r="D6538"/>
      <c r="E6538" s="8">
        <v>0.79</v>
      </c>
      <c r="F6538">
        <v>400</v>
      </c>
      <c r="G6538">
        <f>SUM(Tabuľka9[[#This Row],[Predpokladané spotrebované množstvo 07-12/2022]]*Tabuľka9[[#This Row],[Cena MJ S  DPH]])</f>
        <v>316</v>
      </c>
      <c r="H6538" s="1">
        <v>163741</v>
      </c>
      <c r="I6538" t="str">
        <f>_xlfn.XLOOKUP(Tabuľka9[[#This Row],[IČO]],Zlúčenie1[IČO],Zlúčenie1[zariadenie_short])</f>
        <v>ŠI BB</v>
      </c>
      <c r="J6538" t="str">
        <f>_xlfn.XLOOKUP(Tabuľka9[[#This Row],[IČO]],Zlúčenie1[IČO],Zlúčenie1[cis_obce.okres_skratka])</f>
        <v>BB</v>
      </c>
    </row>
    <row r="6539" spans="1:10" hidden="1" x14ac:dyDescent="0.25">
      <c r="A6539" t="s">
        <v>92</v>
      </c>
      <c r="B6539" t="s">
        <v>93</v>
      </c>
      <c r="C6539" t="s">
        <v>10</v>
      </c>
      <c r="D6539"/>
      <c r="E6539" s="8">
        <v>2.91</v>
      </c>
      <c r="F6539">
        <v>180</v>
      </c>
      <c r="G6539">
        <f>SUM(Tabuľka9[[#This Row],[Predpokladané spotrebované množstvo 07-12/2022]]*Tabuľka9[[#This Row],[Cena MJ S  DPH]])</f>
        <v>523.80000000000007</v>
      </c>
      <c r="H6539" s="1">
        <v>163741</v>
      </c>
      <c r="I6539" t="str">
        <f>_xlfn.XLOOKUP(Tabuľka9[[#This Row],[IČO]],Zlúčenie1[IČO],Zlúčenie1[zariadenie_short])</f>
        <v>ŠI BB</v>
      </c>
      <c r="J6539" t="str">
        <f>_xlfn.XLOOKUP(Tabuľka9[[#This Row],[IČO]],Zlúčenie1[IČO],Zlúčenie1[cis_obce.okres_skratka])</f>
        <v>BB</v>
      </c>
    </row>
    <row r="6540" spans="1:10" hidden="1" x14ac:dyDescent="0.25">
      <c r="A6540" t="s">
        <v>92</v>
      </c>
      <c r="B6540" t="s">
        <v>94</v>
      </c>
      <c r="C6540" t="s">
        <v>10</v>
      </c>
      <c r="D6540"/>
      <c r="E6540" s="8">
        <v>2.2799999999999998</v>
      </c>
      <c r="F6540"/>
      <c r="G6540">
        <f>SUM(Tabuľka9[[#This Row],[Predpokladané spotrebované množstvo 07-12/2022]]*Tabuľka9[[#This Row],[Cena MJ S  DPH]])</f>
        <v>0</v>
      </c>
      <c r="H6540" s="1">
        <v>163741</v>
      </c>
      <c r="I6540" t="str">
        <f>_xlfn.XLOOKUP(Tabuľka9[[#This Row],[IČO]],Zlúčenie1[IČO],Zlúčenie1[zariadenie_short])</f>
        <v>ŠI BB</v>
      </c>
      <c r="J6540" t="str">
        <f>_xlfn.XLOOKUP(Tabuľka9[[#This Row],[IČO]],Zlúčenie1[IČO],Zlúčenie1[cis_obce.okres_skratka])</f>
        <v>BB</v>
      </c>
    </row>
    <row r="6541" spans="1:10" hidden="1" x14ac:dyDescent="0.25">
      <c r="A6541" t="s">
        <v>92</v>
      </c>
      <c r="B6541" t="s">
        <v>95</v>
      </c>
      <c r="C6541" t="s">
        <v>10</v>
      </c>
      <c r="D6541"/>
      <c r="E6541" s="8">
        <v>2.2799999999999998</v>
      </c>
      <c r="F6541">
        <v>20</v>
      </c>
      <c r="G6541">
        <f>SUM(Tabuľka9[[#This Row],[Predpokladané spotrebované množstvo 07-12/2022]]*Tabuľka9[[#This Row],[Cena MJ S  DPH]])</f>
        <v>45.599999999999994</v>
      </c>
      <c r="H6541" s="1">
        <v>163741</v>
      </c>
      <c r="I6541" t="str">
        <f>_xlfn.XLOOKUP(Tabuľka9[[#This Row],[IČO]],Zlúčenie1[IČO],Zlúčenie1[zariadenie_short])</f>
        <v>ŠI BB</v>
      </c>
      <c r="J6541" t="str">
        <f>_xlfn.XLOOKUP(Tabuľka9[[#This Row],[IČO]],Zlúčenie1[IČO],Zlúčenie1[cis_obce.okres_skratka])</f>
        <v>BB</v>
      </c>
    </row>
    <row r="6542" spans="1:10" hidden="1" x14ac:dyDescent="0.25">
      <c r="A6542" t="s">
        <v>92</v>
      </c>
      <c r="B6542" t="s">
        <v>96</v>
      </c>
      <c r="C6542" t="s">
        <v>10</v>
      </c>
      <c r="D6542"/>
      <c r="E6542" s="8">
        <v>2.91</v>
      </c>
      <c r="F6542"/>
      <c r="G6542">
        <f>SUM(Tabuľka9[[#This Row],[Predpokladané spotrebované množstvo 07-12/2022]]*Tabuľka9[[#This Row],[Cena MJ S  DPH]])</f>
        <v>0</v>
      </c>
      <c r="H6542" s="1">
        <v>163741</v>
      </c>
      <c r="I6542" t="str">
        <f>_xlfn.XLOOKUP(Tabuľka9[[#This Row],[IČO]],Zlúčenie1[IČO],Zlúčenie1[zariadenie_short])</f>
        <v>ŠI BB</v>
      </c>
      <c r="J6542" t="str">
        <f>_xlfn.XLOOKUP(Tabuľka9[[#This Row],[IČO]],Zlúčenie1[IČO],Zlúčenie1[cis_obce.okres_skratka])</f>
        <v>BB</v>
      </c>
    </row>
    <row r="6543" spans="1:10" hidden="1" x14ac:dyDescent="0.25">
      <c r="A6543" t="s">
        <v>92</v>
      </c>
      <c r="B6543" t="s">
        <v>97</v>
      </c>
      <c r="C6543" t="s">
        <v>10</v>
      </c>
      <c r="D6543"/>
      <c r="E6543" s="8">
        <v>2.91</v>
      </c>
      <c r="F6543">
        <v>80</v>
      </c>
      <c r="G6543">
        <f>SUM(Tabuľka9[[#This Row],[Predpokladané spotrebované množstvo 07-12/2022]]*Tabuľka9[[#This Row],[Cena MJ S  DPH]])</f>
        <v>232.8</v>
      </c>
      <c r="H6543" s="1">
        <v>163741</v>
      </c>
      <c r="I6543" t="str">
        <f>_xlfn.XLOOKUP(Tabuľka9[[#This Row],[IČO]],Zlúčenie1[IČO],Zlúčenie1[zariadenie_short])</f>
        <v>ŠI BB</v>
      </c>
      <c r="J6543" t="str">
        <f>_xlfn.XLOOKUP(Tabuľka9[[#This Row],[IČO]],Zlúčenie1[IČO],Zlúčenie1[cis_obce.okres_skratka])</f>
        <v>BB</v>
      </c>
    </row>
    <row r="6544" spans="1:10" hidden="1" x14ac:dyDescent="0.25">
      <c r="A6544" t="s">
        <v>92</v>
      </c>
      <c r="B6544" t="s">
        <v>98</v>
      </c>
      <c r="C6544" t="s">
        <v>10</v>
      </c>
      <c r="D6544"/>
      <c r="E6544" s="8">
        <v>2.13</v>
      </c>
      <c r="F6544">
        <v>20</v>
      </c>
      <c r="G6544">
        <f>SUM(Tabuľka9[[#This Row],[Predpokladané spotrebované množstvo 07-12/2022]]*Tabuľka9[[#This Row],[Cena MJ S  DPH]])</f>
        <v>42.599999999999994</v>
      </c>
      <c r="H6544" s="1">
        <v>163741</v>
      </c>
      <c r="I6544" t="str">
        <f>_xlfn.XLOOKUP(Tabuľka9[[#This Row],[IČO]],Zlúčenie1[IČO],Zlúčenie1[zariadenie_short])</f>
        <v>ŠI BB</v>
      </c>
      <c r="J6544" t="str">
        <f>_xlfn.XLOOKUP(Tabuľka9[[#This Row],[IČO]],Zlúčenie1[IČO],Zlúčenie1[cis_obce.okres_skratka])</f>
        <v>BB</v>
      </c>
    </row>
    <row r="6545" spans="1:10" hidden="1" x14ac:dyDescent="0.25">
      <c r="A6545" t="s">
        <v>92</v>
      </c>
      <c r="B6545" t="s">
        <v>99</v>
      </c>
      <c r="C6545" t="s">
        <v>45</v>
      </c>
      <c r="D6545"/>
      <c r="E6545" s="8">
        <v>1.1399999999999999</v>
      </c>
      <c r="F6545"/>
      <c r="G6545">
        <f>SUM(Tabuľka9[[#This Row],[Predpokladané spotrebované množstvo 07-12/2022]]*Tabuľka9[[#This Row],[Cena MJ S  DPH]])</f>
        <v>0</v>
      </c>
      <c r="H6545" s="1">
        <v>163741</v>
      </c>
      <c r="I6545" t="str">
        <f>_xlfn.XLOOKUP(Tabuľka9[[#This Row],[IČO]],Zlúčenie1[IČO],Zlúčenie1[zariadenie_short])</f>
        <v>ŠI BB</v>
      </c>
      <c r="J6545" t="str">
        <f>_xlfn.XLOOKUP(Tabuľka9[[#This Row],[IČO]],Zlúčenie1[IČO],Zlúčenie1[cis_obce.okres_skratka])</f>
        <v>BB</v>
      </c>
    </row>
    <row r="6546" spans="1:10" hidden="1" x14ac:dyDescent="0.25">
      <c r="A6546" t="s">
        <v>92</v>
      </c>
      <c r="B6546" t="s">
        <v>100</v>
      </c>
      <c r="C6546" t="s">
        <v>10</v>
      </c>
      <c r="D6546"/>
      <c r="E6546" s="8">
        <v>2.95</v>
      </c>
      <c r="F6546"/>
      <c r="G6546">
        <f>SUM(Tabuľka9[[#This Row],[Predpokladané spotrebované množstvo 07-12/2022]]*Tabuľka9[[#This Row],[Cena MJ S  DPH]])</f>
        <v>0</v>
      </c>
      <c r="H6546" s="1">
        <v>163741</v>
      </c>
      <c r="I6546" t="str">
        <f>_xlfn.XLOOKUP(Tabuľka9[[#This Row],[IČO]],Zlúčenie1[IČO],Zlúčenie1[zariadenie_short])</f>
        <v>ŠI BB</v>
      </c>
      <c r="J6546" t="str">
        <f>_xlfn.XLOOKUP(Tabuľka9[[#This Row],[IČO]],Zlúčenie1[IČO],Zlúčenie1[cis_obce.okres_skratka])</f>
        <v>BB</v>
      </c>
    </row>
    <row r="6547" spans="1:10" hidden="1" x14ac:dyDescent="0.25">
      <c r="A6547" t="s">
        <v>92</v>
      </c>
      <c r="B6547" t="s">
        <v>101</v>
      </c>
      <c r="C6547" t="s">
        <v>45</v>
      </c>
      <c r="D6547"/>
      <c r="E6547" s="8">
        <v>1.61</v>
      </c>
      <c r="F6547"/>
      <c r="G6547">
        <f>SUM(Tabuľka9[[#This Row],[Predpokladané spotrebované množstvo 07-12/2022]]*Tabuľka9[[#This Row],[Cena MJ S  DPH]])</f>
        <v>0</v>
      </c>
      <c r="H6547" s="1">
        <v>163741</v>
      </c>
      <c r="I6547" t="str">
        <f>_xlfn.XLOOKUP(Tabuľka9[[#This Row],[IČO]],Zlúčenie1[IČO],Zlúčenie1[zariadenie_short])</f>
        <v>ŠI BB</v>
      </c>
      <c r="J6547" t="str">
        <f>_xlfn.XLOOKUP(Tabuľka9[[#This Row],[IČO]],Zlúčenie1[IČO],Zlúčenie1[cis_obce.okres_skratka])</f>
        <v>BB</v>
      </c>
    </row>
    <row r="6548" spans="1:10" hidden="1" x14ac:dyDescent="0.25">
      <c r="A6548" t="s">
        <v>92</v>
      </c>
      <c r="B6548" t="s">
        <v>102</v>
      </c>
      <c r="C6548" t="s">
        <v>10</v>
      </c>
      <c r="D6548"/>
      <c r="E6548" s="8">
        <v>9</v>
      </c>
      <c r="F6548"/>
      <c r="G6548">
        <f>SUM(Tabuľka9[[#This Row],[Predpokladané spotrebované množstvo 07-12/2022]]*Tabuľka9[[#This Row],[Cena MJ S  DPH]])</f>
        <v>0</v>
      </c>
      <c r="H6548" s="1">
        <v>163741</v>
      </c>
      <c r="I6548" t="str">
        <f>_xlfn.XLOOKUP(Tabuľka9[[#This Row],[IČO]],Zlúčenie1[IČO],Zlúčenie1[zariadenie_short])</f>
        <v>ŠI BB</v>
      </c>
      <c r="J6548" t="str">
        <f>_xlfn.XLOOKUP(Tabuľka9[[#This Row],[IČO]],Zlúčenie1[IČO],Zlúčenie1[cis_obce.okres_skratka])</f>
        <v>BB</v>
      </c>
    </row>
    <row r="6549" spans="1:10" hidden="1" x14ac:dyDescent="0.25">
      <c r="A6549" t="s">
        <v>92</v>
      </c>
      <c r="B6549" t="s">
        <v>103</v>
      </c>
      <c r="C6549" t="s">
        <v>10</v>
      </c>
      <c r="D6549"/>
      <c r="E6549" s="8">
        <v>8.5</v>
      </c>
      <c r="F6549"/>
      <c r="G6549">
        <f>SUM(Tabuľka9[[#This Row],[Predpokladané spotrebované množstvo 07-12/2022]]*Tabuľka9[[#This Row],[Cena MJ S  DPH]])</f>
        <v>0</v>
      </c>
      <c r="H6549" s="1">
        <v>163741</v>
      </c>
      <c r="I6549" t="str">
        <f>_xlfn.XLOOKUP(Tabuľka9[[#This Row],[IČO]],Zlúčenie1[IČO],Zlúčenie1[zariadenie_short])</f>
        <v>ŠI BB</v>
      </c>
      <c r="J6549" t="str">
        <f>_xlfn.XLOOKUP(Tabuľka9[[#This Row],[IČO]],Zlúčenie1[IČO],Zlúčenie1[cis_obce.okres_skratka])</f>
        <v>BB</v>
      </c>
    </row>
    <row r="6550" spans="1:10" hidden="1" x14ac:dyDescent="0.25">
      <c r="A6550" t="s">
        <v>90</v>
      </c>
      <c r="B6550" t="s">
        <v>104</v>
      </c>
      <c r="C6550" t="s">
        <v>45</v>
      </c>
      <c r="D6550"/>
      <c r="E6550" s="8">
        <v>0.86</v>
      </c>
      <c r="F6550">
        <v>1200</v>
      </c>
      <c r="G6550">
        <f>SUM(Tabuľka9[[#This Row],[Predpokladané spotrebované množstvo 07-12/2022]]*Tabuľka9[[#This Row],[Cena MJ S  DPH]])</f>
        <v>1032</v>
      </c>
      <c r="H6550" s="1">
        <v>163741</v>
      </c>
      <c r="I6550" t="str">
        <f>_xlfn.XLOOKUP(Tabuľka9[[#This Row],[IČO]],Zlúčenie1[IČO],Zlúčenie1[zariadenie_short])</f>
        <v>ŠI BB</v>
      </c>
      <c r="J6550" t="str">
        <f>_xlfn.XLOOKUP(Tabuľka9[[#This Row],[IČO]],Zlúčenie1[IČO],Zlúčenie1[cis_obce.okres_skratka])</f>
        <v>BB</v>
      </c>
    </row>
    <row r="6551" spans="1:10" hidden="1" x14ac:dyDescent="0.25">
      <c r="A6551" t="s">
        <v>92</v>
      </c>
      <c r="B6551" t="s">
        <v>105</v>
      </c>
      <c r="C6551" t="s">
        <v>10</v>
      </c>
      <c r="D6551"/>
      <c r="E6551" s="8">
        <v>8.5</v>
      </c>
      <c r="F6551"/>
      <c r="G6551">
        <f>SUM(Tabuľka9[[#This Row],[Predpokladané spotrebované množstvo 07-12/2022]]*Tabuľka9[[#This Row],[Cena MJ S  DPH]])</f>
        <v>0</v>
      </c>
      <c r="H6551" s="1">
        <v>163741</v>
      </c>
      <c r="I6551" t="str">
        <f>_xlfn.XLOOKUP(Tabuľka9[[#This Row],[IČO]],Zlúčenie1[IČO],Zlúčenie1[zariadenie_short])</f>
        <v>ŠI BB</v>
      </c>
      <c r="J6551" t="str">
        <f>_xlfn.XLOOKUP(Tabuľka9[[#This Row],[IČO]],Zlúčenie1[IČO],Zlúčenie1[cis_obce.okres_skratka])</f>
        <v>BB</v>
      </c>
    </row>
    <row r="6552" spans="1:10" hidden="1" x14ac:dyDescent="0.25">
      <c r="A6552" t="s">
        <v>92</v>
      </c>
      <c r="B6552" t="s">
        <v>106</v>
      </c>
      <c r="C6552" t="s">
        <v>10</v>
      </c>
      <c r="D6552"/>
      <c r="E6552" s="8">
        <v>8</v>
      </c>
      <c r="F6552"/>
      <c r="G6552">
        <f>SUM(Tabuľka9[[#This Row],[Predpokladané spotrebované množstvo 07-12/2022]]*Tabuľka9[[#This Row],[Cena MJ S  DPH]])</f>
        <v>0</v>
      </c>
      <c r="H6552" s="1">
        <v>163741</v>
      </c>
      <c r="I6552" t="str">
        <f>_xlfn.XLOOKUP(Tabuľka9[[#This Row],[IČO]],Zlúčenie1[IČO],Zlúčenie1[zariadenie_short])</f>
        <v>ŠI BB</v>
      </c>
      <c r="J6552" t="str">
        <f>_xlfn.XLOOKUP(Tabuľka9[[#This Row],[IČO]],Zlúčenie1[IČO],Zlúčenie1[cis_obce.okres_skratka])</f>
        <v>BB</v>
      </c>
    </row>
    <row r="6553" spans="1:10" hidden="1" x14ac:dyDescent="0.25">
      <c r="A6553" t="s">
        <v>92</v>
      </c>
      <c r="B6553" t="s">
        <v>107</v>
      </c>
      <c r="C6553" t="s">
        <v>10</v>
      </c>
      <c r="D6553"/>
      <c r="E6553" s="8">
        <v>1.45</v>
      </c>
      <c r="F6553">
        <v>200</v>
      </c>
      <c r="G6553">
        <f>SUM(Tabuľka9[[#This Row],[Predpokladané spotrebované množstvo 07-12/2022]]*Tabuľka9[[#This Row],[Cena MJ S  DPH]])</f>
        <v>290</v>
      </c>
      <c r="H6553" s="1">
        <v>163741</v>
      </c>
      <c r="I6553" t="str">
        <f>_xlfn.XLOOKUP(Tabuľka9[[#This Row],[IČO]],Zlúčenie1[IČO],Zlúčenie1[zariadenie_short])</f>
        <v>ŠI BB</v>
      </c>
      <c r="J6553" t="str">
        <f>_xlfn.XLOOKUP(Tabuľka9[[#This Row],[IČO]],Zlúčenie1[IČO],Zlúčenie1[cis_obce.okres_skratka])</f>
        <v>BB</v>
      </c>
    </row>
    <row r="6554" spans="1:10" hidden="1" x14ac:dyDescent="0.25">
      <c r="A6554" t="s">
        <v>92</v>
      </c>
      <c r="B6554" t="s">
        <v>108</v>
      </c>
      <c r="C6554" t="s">
        <v>10</v>
      </c>
      <c r="D6554"/>
      <c r="E6554" s="8">
        <v>8.8000000000000007</v>
      </c>
      <c r="F6554">
        <v>200</v>
      </c>
      <c r="G6554">
        <f>SUM(Tabuľka9[[#This Row],[Predpokladané spotrebované množstvo 07-12/2022]]*Tabuľka9[[#This Row],[Cena MJ S  DPH]])</f>
        <v>1760.0000000000002</v>
      </c>
      <c r="H6554" s="1">
        <v>163741</v>
      </c>
      <c r="I6554" t="str">
        <f>_xlfn.XLOOKUP(Tabuľka9[[#This Row],[IČO]],Zlúčenie1[IČO],Zlúčenie1[zariadenie_short])</f>
        <v>ŠI BB</v>
      </c>
      <c r="J6554" t="str">
        <f>_xlfn.XLOOKUP(Tabuľka9[[#This Row],[IČO]],Zlúčenie1[IČO],Zlúčenie1[cis_obce.okres_skratka])</f>
        <v>BB</v>
      </c>
    </row>
    <row r="6555" spans="1:10" hidden="1" x14ac:dyDescent="0.25">
      <c r="A6555" t="s">
        <v>92</v>
      </c>
      <c r="B6555" t="s">
        <v>109</v>
      </c>
      <c r="C6555" t="s">
        <v>45</v>
      </c>
      <c r="D6555"/>
      <c r="E6555" s="8">
        <v>9</v>
      </c>
      <c r="F6555"/>
      <c r="G6555">
        <f>SUM(Tabuľka9[[#This Row],[Predpokladané spotrebované množstvo 07-12/2022]]*Tabuľka9[[#This Row],[Cena MJ S  DPH]])</f>
        <v>0</v>
      </c>
      <c r="H6555" s="1">
        <v>163741</v>
      </c>
      <c r="I6555" t="str">
        <f>_xlfn.XLOOKUP(Tabuľka9[[#This Row],[IČO]],Zlúčenie1[IČO],Zlúčenie1[zariadenie_short])</f>
        <v>ŠI BB</v>
      </c>
      <c r="J6555" t="str">
        <f>_xlfn.XLOOKUP(Tabuľka9[[#This Row],[IČO]],Zlúčenie1[IČO],Zlúčenie1[cis_obce.okres_skratka])</f>
        <v>BB</v>
      </c>
    </row>
    <row r="6556" spans="1:10" hidden="1" x14ac:dyDescent="0.25">
      <c r="A6556" t="s">
        <v>92</v>
      </c>
      <c r="B6556" t="s">
        <v>110</v>
      </c>
      <c r="C6556" t="s">
        <v>10</v>
      </c>
      <c r="D6556"/>
      <c r="E6556" s="8">
        <v>10</v>
      </c>
      <c r="F6556">
        <v>40</v>
      </c>
      <c r="G6556">
        <f>SUM(Tabuľka9[[#This Row],[Predpokladané spotrebované množstvo 07-12/2022]]*Tabuľka9[[#This Row],[Cena MJ S  DPH]])</f>
        <v>400</v>
      </c>
      <c r="H6556" s="1">
        <v>163741</v>
      </c>
      <c r="I6556" t="str">
        <f>_xlfn.XLOOKUP(Tabuľka9[[#This Row],[IČO]],Zlúčenie1[IČO],Zlúčenie1[zariadenie_short])</f>
        <v>ŠI BB</v>
      </c>
      <c r="J6556" t="str">
        <f>_xlfn.XLOOKUP(Tabuľka9[[#This Row],[IČO]],Zlúčenie1[IČO],Zlúčenie1[cis_obce.okres_skratka])</f>
        <v>BB</v>
      </c>
    </row>
    <row r="6557" spans="1:10" hidden="1" x14ac:dyDescent="0.25">
      <c r="A6557" t="s">
        <v>92</v>
      </c>
      <c r="B6557" t="s">
        <v>111</v>
      </c>
      <c r="C6557" t="s">
        <v>10</v>
      </c>
      <c r="D6557"/>
      <c r="E6557" s="8">
        <v>10</v>
      </c>
      <c r="F6557">
        <v>20</v>
      </c>
      <c r="G6557">
        <f>SUM(Tabuľka9[[#This Row],[Predpokladané spotrebované množstvo 07-12/2022]]*Tabuľka9[[#This Row],[Cena MJ S  DPH]])</f>
        <v>200</v>
      </c>
      <c r="H6557" s="1">
        <v>163741</v>
      </c>
      <c r="I6557" t="str">
        <f>_xlfn.XLOOKUP(Tabuľka9[[#This Row],[IČO]],Zlúčenie1[IČO],Zlúčenie1[zariadenie_short])</f>
        <v>ŠI BB</v>
      </c>
      <c r="J6557" t="str">
        <f>_xlfn.XLOOKUP(Tabuľka9[[#This Row],[IČO]],Zlúčenie1[IČO],Zlúčenie1[cis_obce.okres_skratka])</f>
        <v>BB</v>
      </c>
    </row>
    <row r="6558" spans="1:10" hidden="1" x14ac:dyDescent="0.25">
      <c r="A6558" t="s">
        <v>92</v>
      </c>
      <c r="B6558" t="s">
        <v>112</v>
      </c>
      <c r="C6558" t="s">
        <v>10</v>
      </c>
      <c r="D6558"/>
      <c r="E6558" s="8">
        <v>3.6</v>
      </c>
      <c r="F6558">
        <v>40</v>
      </c>
      <c r="G6558">
        <f>SUM(Tabuľka9[[#This Row],[Predpokladané spotrebované množstvo 07-12/2022]]*Tabuľka9[[#This Row],[Cena MJ S  DPH]])</f>
        <v>144</v>
      </c>
      <c r="H6558" s="1">
        <v>163741</v>
      </c>
      <c r="I6558" t="str">
        <f>_xlfn.XLOOKUP(Tabuľka9[[#This Row],[IČO]],Zlúčenie1[IČO],Zlúčenie1[zariadenie_short])</f>
        <v>ŠI BB</v>
      </c>
      <c r="J6558" t="str">
        <f>_xlfn.XLOOKUP(Tabuľka9[[#This Row],[IČO]],Zlúčenie1[IČO],Zlúčenie1[cis_obce.okres_skratka])</f>
        <v>BB</v>
      </c>
    </row>
    <row r="6559" spans="1:10" hidden="1" x14ac:dyDescent="0.25">
      <c r="A6559" t="s">
        <v>92</v>
      </c>
      <c r="B6559" t="s">
        <v>113</v>
      </c>
      <c r="C6559" t="s">
        <v>10</v>
      </c>
      <c r="D6559"/>
      <c r="E6559" s="8">
        <v>10</v>
      </c>
      <c r="F6559"/>
      <c r="G6559">
        <f>SUM(Tabuľka9[[#This Row],[Predpokladané spotrebované množstvo 07-12/2022]]*Tabuľka9[[#This Row],[Cena MJ S  DPH]])</f>
        <v>0</v>
      </c>
      <c r="H6559" s="1">
        <v>163741</v>
      </c>
      <c r="I6559" t="str">
        <f>_xlfn.XLOOKUP(Tabuľka9[[#This Row],[IČO]],Zlúčenie1[IČO],Zlúčenie1[zariadenie_short])</f>
        <v>ŠI BB</v>
      </c>
      <c r="J6559" t="str">
        <f>_xlfn.XLOOKUP(Tabuľka9[[#This Row],[IČO]],Zlúčenie1[IČO],Zlúčenie1[cis_obce.okres_skratka])</f>
        <v>BB</v>
      </c>
    </row>
    <row r="6560" spans="1:10" hidden="1" x14ac:dyDescent="0.25">
      <c r="A6560" t="s">
        <v>81</v>
      </c>
      <c r="B6560" t="s">
        <v>114</v>
      </c>
      <c r="C6560" t="s">
        <v>10</v>
      </c>
      <c r="D6560"/>
      <c r="E6560" s="8"/>
      <c r="F6560"/>
      <c r="G6560">
        <f>SUM(Tabuľka9[[#This Row],[Predpokladané spotrebované množstvo 07-12/2022]]*Tabuľka9[[#This Row],[Cena MJ S  DPH]])</f>
        <v>0</v>
      </c>
      <c r="H6560" s="1">
        <v>163741</v>
      </c>
      <c r="I6560" t="str">
        <f>_xlfn.XLOOKUP(Tabuľka9[[#This Row],[IČO]],Zlúčenie1[IČO],Zlúčenie1[zariadenie_short])</f>
        <v>ŠI BB</v>
      </c>
      <c r="J6560" t="str">
        <f>_xlfn.XLOOKUP(Tabuľka9[[#This Row],[IČO]],Zlúčenie1[IČO],Zlúčenie1[cis_obce.okres_skratka])</f>
        <v>BB</v>
      </c>
    </row>
    <row r="6561" spans="1:10" hidden="1" x14ac:dyDescent="0.25">
      <c r="A6561" t="s">
        <v>81</v>
      </c>
      <c r="B6561" t="s">
        <v>115</v>
      </c>
      <c r="C6561" t="s">
        <v>10</v>
      </c>
      <c r="D6561"/>
      <c r="E6561" s="8"/>
      <c r="F6561"/>
      <c r="G6561">
        <f>SUM(Tabuľka9[[#This Row],[Predpokladané spotrebované množstvo 07-12/2022]]*Tabuľka9[[#This Row],[Cena MJ S  DPH]])</f>
        <v>0</v>
      </c>
      <c r="H6561" s="1">
        <v>163741</v>
      </c>
      <c r="I6561" t="str">
        <f>_xlfn.XLOOKUP(Tabuľka9[[#This Row],[IČO]],Zlúčenie1[IČO],Zlúčenie1[zariadenie_short])</f>
        <v>ŠI BB</v>
      </c>
      <c r="J6561" t="str">
        <f>_xlfn.XLOOKUP(Tabuľka9[[#This Row],[IČO]],Zlúčenie1[IČO],Zlúčenie1[cis_obce.okres_skratka])</f>
        <v>BB</v>
      </c>
    </row>
    <row r="6562" spans="1:10" hidden="1" x14ac:dyDescent="0.25">
      <c r="A6562" t="s">
        <v>81</v>
      </c>
      <c r="B6562" t="s">
        <v>116</v>
      </c>
      <c r="C6562" t="s">
        <v>10</v>
      </c>
      <c r="D6562"/>
      <c r="E6562" s="8"/>
      <c r="F6562"/>
      <c r="G6562">
        <f>SUM(Tabuľka9[[#This Row],[Predpokladané spotrebované množstvo 07-12/2022]]*Tabuľka9[[#This Row],[Cena MJ S  DPH]])</f>
        <v>0</v>
      </c>
      <c r="H6562" s="1">
        <v>163741</v>
      </c>
      <c r="I6562" t="str">
        <f>_xlfn.XLOOKUP(Tabuľka9[[#This Row],[IČO]],Zlúčenie1[IČO],Zlúčenie1[zariadenie_short])</f>
        <v>ŠI BB</v>
      </c>
      <c r="J6562" t="str">
        <f>_xlfn.XLOOKUP(Tabuľka9[[#This Row],[IČO]],Zlúčenie1[IČO],Zlúčenie1[cis_obce.okres_skratka])</f>
        <v>BB</v>
      </c>
    </row>
    <row r="6563" spans="1:10" hidden="1" x14ac:dyDescent="0.25">
      <c r="A6563" t="s">
        <v>81</v>
      </c>
      <c r="B6563" t="s">
        <v>117</v>
      </c>
      <c r="C6563" t="s">
        <v>10</v>
      </c>
      <c r="D6563"/>
      <c r="E6563" s="8"/>
      <c r="F6563"/>
      <c r="G6563">
        <f>SUM(Tabuľka9[[#This Row],[Predpokladané spotrebované množstvo 07-12/2022]]*Tabuľka9[[#This Row],[Cena MJ S  DPH]])</f>
        <v>0</v>
      </c>
      <c r="H6563" s="1">
        <v>163741</v>
      </c>
      <c r="I6563" t="str">
        <f>_xlfn.XLOOKUP(Tabuľka9[[#This Row],[IČO]],Zlúčenie1[IČO],Zlúčenie1[zariadenie_short])</f>
        <v>ŠI BB</v>
      </c>
      <c r="J6563" t="str">
        <f>_xlfn.XLOOKUP(Tabuľka9[[#This Row],[IČO]],Zlúčenie1[IČO],Zlúčenie1[cis_obce.okres_skratka])</f>
        <v>BB</v>
      </c>
    </row>
    <row r="6564" spans="1:10" hidden="1" x14ac:dyDescent="0.25">
      <c r="A6564" t="s">
        <v>81</v>
      </c>
      <c r="B6564" t="s">
        <v>118</v>
      </c>
      <c r="C6564" t="s">
        <v>10</v>
      </c>
      <c r="D6564"/>
      <c r="E6564" s="8">
        <v>7.22</v>
      </c>
      <c r="F6564">
        <v>150</v>
      </c>
      <c r="G6564">
        <f>SUM(Tabuľka9[[#This Row],[Predpokladané spotrebované množstvo 07-12/2022]]*Tabuľka9[[#This Row],[Cena MJ S  DPH]])</f>
        <v>1083</v>
      </c>
      <c r="H6564" s="1">
        <v>163741</v>
      </c>
      <c r="I6564" t="str">
        <f>_xlfn.XLOOKUP(Tabuľka9[[#This Row],[IČO]],Zlúčenie1[IČO],Zlúčenie1[zariadenie_short])</f>
        <v>ŠI BB</v>
      </c>
      <c r="J6564" t="str">
        <f>_xlfn.XLOOKUP(Tabuľka9[[#This Row],[IČO]],Zlúčenie1[IČO],Zlúčenie1[cis_obce.okres_skratka])</f>
        <v>BB</v>
      </c>
    </row>
    <row r="6565" spans="1:10" hidden="1" x14ac:dyDescent="0.25">
      <c r="A6565" t="s">
        <v>81</v>
      </c>
      <c r="B6565" t="s">
        <v>119</v>
      </c>
      <c r="C6565" t="s">
        <v>10</v>
      </c>
      <c r="D6565"/>
      <c r="E6565" s="8"/>
      <c r="F6565"/>
      <c r="G6565">
        <f>SUM(Tabuľka9[[#This Row],[Predpokladané spotrebované množstvo 07-12/2022]]*Tabuľka9[[#This Row],[Cena MJ S  DPH]])</f>
        <v>0</v>
      </c>
      <c r="H6565" s="1">
        <v>163741</v>
      </c>
      <c r="I6565" t="str">
        <f>_xlfn.XLOOKUP(Tabuľka9[[#This Row],[IČO]],Zlúčenie1[IČO],Zlúčenie1[zariadenie_short])</f>
        <v>ŠI BB</v>
      </c>
      <c r="J6565" t="str">
        <f>_xlfn.XLOOKUP(Tabuľka9[[#This Row],[IČO]],Zlúčenie1[IČO],Zlúčenie1[cis_obce.okres_skratka])</f>
        <v>BB</v>
      </c>
    </row>
    <row r="6566" spans="1:10" hidden="1" x14ac:dyDescent="0.25">
      <c r="A6566" t="s">
        <v>81</v>
      </c>
      <c r="B6566" t="s">
        <v>120</v>
      </c>
      <c r="C6566" t="s">
        <v>10</v>
      </c>
      <c r="D6566"/>
      <c r="E6566" s="8">
        <v>7.22</v>
      </c>
      <c r="F6566">
        <v>160</v>
      </c>
      <c r="G6566">
        <f>SUM(Tabuľka9[[#This Row],[Predpokladané spotrebované množstvo 07-12/2022]]*Tabuľka9[[#This Row],[Cena MJ S  DPH]])</f>
        <v>1155.2</v>
      </c>
      <c r="H6566" s="1">
        <v>163741</v>
      </c>
      <c r="I6566" t="str">
        <f>_xlfn.XLOOKUP(Tabuľka9[[#This Row],[IČO]],Zlúčenie1[IČO],Zlúčenie1[zariadenie_short])</f>
        <v>ŠI BB</v>
      </c>
      <c r="J6566" t="str">
        <f>_xlfn.XLOOKUP(Tabuľka9[[#This Row],[IČO]],Zlúčenie1[IČO],Zlúčenie1[cis_obce.okres_skratka])</f>
        <v>BB</v>
      </c>
    </row>
    <row r="6567" spans="1:10" hidden="1" x14ac:dyDescent="0.25">
      <c r="A6567" t="s">
        <v>81</v>
      </c>
      <c r="B6567" t="s">
        <v>121</v>
      </c>
      <c r="C6567" t="s">
        <v>10</v>
      </c>
      <c r="D6567"/>
      <c r="E6567" s="8">
        <v>9</v>
      </c>
      <c r="F6567">
        <v>80</v>
      </c>
      <c r="G6567">
        <f>SUM(Tabuľka9[[#This Row],[Predpokladané spotrebované množstvo 07-12/2022]]*Tabuľka9[[#This Row],[Cena MJ S  DPH]])</f>
        <v>720</v>
      </c>
      <c r="H6567" s="1">
        <v>163741</v>
      </c>
      <c r="I6567" t="str">
        <f>_xlfn.XLOOKUP(Tabuľka9[[#This Row],[IČO]],Zlúčenie1[IČO],Zlúčenie1[zariadenie_short])</f>
        <v>ŠI BB</v>
      </c>
      <c r="J6567" t="str">
        <f>_xlfn.XLOOKUP(Tabuľka9[[#This Row],[IČO]],Zlúčenie1[IČO],Zlúčenie1[cis_obce.okres_skratka])</f>
        <v>BB</v>
      </c>
    </row>
    <row r="6568" spans="1:10" hidden="1" x14ac:dyDescent="0.25">
      <c r="A6568" t="s">
        <v>122</v>
      </c>
      <c r="B6568" t="s">
        <v>123</v>
      </c>
      <c r="C6568" t="s">
        <v>10</v>
      </c>
      <c r="D6568"/>
      <c r="E6568" s="8"/>
      <c r="F6568"/>
      <c r="G6568">
        <f>SUM(Tabuľka9[[#This Row],[Predpokladané spotrebované množstvo 07-12/2022]]*Tabuľka9[[#This Row],[Cena MJ S  DPH]])</f>
        <v>0</v>
      </c>
      <c r="H6568" s="1">
        <v>163741</v>
      </c>
      <c r="I6568" t="str">
        <f>_xlfn.XLOOKUP(Tabuľka9[[#This Row],[IČO]],Zlúčenie1[IČO],Zlúčenie1[zariadenie_short])</f>
        <v>ŠI BB</v>
      </c>
      <c r="J6568" t="str">
        <f>_xlfn.XLOOKUP(Tabuľka9[[#This Row],[IČO]],Zlúčenie1[IČO],Zlúčenie1[cis_obce.okres_skratka])</f>
        <v>BB</v>
      </c>
    </row>
    <row r="6569" spans="1:10" hidden="1" x14ac:dyDescent="0.25">
      <c r="A6569" t="s">
        <v>122</v>
      </c>
      <c r="B6569" t="s">
        <v>124</v>
      </c>
      <c r="C6569" t="s">
        <v>10</v>
      </c>
      <c r="D6569"/>
      <c r="E6569" s="8">
        <v>2.4900000000000002</v>
      </c>
      <c r="F6569">
        <v>20</v>
      </c>
      <c r="G6569">
        <f>SUM(Tabuľka9[[#This Row],[Predpokladané spotrebované množstvo 07-12/2022]]*Tabuľka9[[#This Row],[Cena MJ S  DPH]])</f>
        <v>49.800000000000004</v>
      </c>
      <c r="H6569" s="1">
        <v>163741</v>
      </c>
      <c r="I6569" t="str">
        <f>_xlfn.XLOOKUP(Tabuľka9[[#This Row],[IČO]],Zlúčenie1[IČO],Zlúčenie1[zariadenie_short])</f>
        <v>ŠI BB</v>
      </c>
      <c r="J6569" t="str">
        <f>_xlfn.XLOOKUP(Tabuľka9[[#This Row],[IČO]],Zlúčenie1[IČO],Zlúčenie1[cis_obce.okres_skratka])</f>
        <v>BB</v>
      </c>
    </row>
    <row r="6570" spans="1:10" hidden="1" x14ac:dyDescent="0.25">
      <c r="A6570" t="s">
        <v>122</v>
      </c>
      <c r="B6570" t="s">
        <v>125</v>
      </c>
      <c r="C6570" t="s">
        <v>10</v>
      </c>
      <c r="D6570"/>
      <c r="E6570" s="8">
        <v>4.99</v>
      </c>
      <c r="F6570">
        <v>40</v>
      </c>
      <c r="G6570">
        <f>SUM(Tabuľka9[[#This Row],[Predpokladané spotrebované množstvo 07-12/2022]]*Tabuľka9[[#This Row],[Cena MJ S  DPH]])</f>
        <v>199.60000000000002</v>
      </c>
      <c r="H6570" s="1">
        <v>163741</v>
      </c>
      <c r="I6570" t="str">
        <f>_xlfn.XLOOKUP(Tabuľka9[[#This Row],[IČO]],Zlúčenie1[IČO],Zlúčenie1[zariadenie_short])</f>
        <v>ŠI BB</v>
      </c>
      <c r="J6570" t="str">
        <f>_xlfn.XLOOKUP(Tabuľka9[[#This Row],[IČO]],Zlúčenie1[IČO],Zlúčenie1[cis_obce.okres_skratka])</f>
        <v>BB</v>
      </c>
    </row>
    <row r="6571" spans="1:10" hidden="1" x14ac:dyDescent="0.25">
      <c r="A6571" t="s">
        <v>122</v>
      </c>
      <c r="B6571" t="s">
        <v>127</v>
      </c>
      <c r="C6571" t="s">
        <v>10</v>
      </c>
      <c r="D6571"/>
      <c r="E6571" s="8"/>
      <c r="F6571"/>
      <c r="G6571">
        <f>SUM(Tabuľka9[[#This Row],[Predpokladané spotrebované množstvo 07-12/2022]]*Tabuľka9[[#This Row],[Cena MJ S  DPH]])</f>
        <v>0</v>
      </c>
      <c r="H6571" s="1">
        <v>163741</v>
      </c>
      <c r="I6571" t="str">
        <f>_xlfn.XLOOKUP(Tabuľka9[[#This Row],[IČO]],Zlúčenie1[IČO],Zlúčenie1[zariadenie_short])</f>
        <v>ŠI BB</v>
      </c>
      <c r="J6571" t="str">
        <f>_xlfn.XLOOKUP(Tabuľka9[[#This Row],[IČO]],Zlúčenie1[IČO],Zlúčenie1[cis_obce.okres_skratka])</f>
        <v>BB</v>
      </c>
    </row>
    <row r="6572" spans="1:10" hidden="1" x14ac:dyDescent="0.25">
      <c r="A6572" t="s">
        <v>122</v>
      </c>
      <c r="B6572" t="s">
        <v>128</v>
      </c>
      <c r="C6572" t="s">
        <v>10</v>
      </c>
      <c r="D6572"/>
      <c r="E6572" s="8"/>
      <c r="F6572"/>
      <c r="G6572">
        <f>SUM(Tabuľka9[[#This Row],[Predpokladané spotrebované množstvo 07-12/2022]]*Tabuľka9[[#This Row],[Cena MJ S  DPH]])</f>
        <v>0</v>
      </c>
      <c r="H6572" s="1">
        <v>163741</v>
      </c>
      <c r="I6572" t="str">
        <f>_xlfn.XLOOKUP(Tabuľka9[[#This Row],[IČO]],Zlúčenie1[IČO],Zlúčenie1[zariadenie_short])</f>
        <v>ŠI BB</v>
      </c>
      <c r="J6572" t="str">
        <f>_xlfn.XLOOKUP(Tabuľka9[[#This Row],[IČO]],Zlúčenie1[IČO],Zlúčenie1[cis_obce.okres_skratka])</f>
        <v>BB</v>
      </c>
    </row>
    <row r="6573" spans="1:10" hidden="1" x14ac:dyDescent="0.25">
      <c r="A6573" t="s">
        <v>122</v>
      </c>
      <c r="B6573" t="s">
        <v>129</v>
      </c>
      <c r="C6573" t="s">
        <v>10</v>
      </c>
      <c r="D6573"/>
      <c r="E6573" s="8"/>
      <c r="F6573"/>
      <c r="G6573">
        <f>SUM(Tabuľka9[[#This Row],[Predpokladané spotrebované množstvo 07-12/2022]]*Tabuľka9[[#This Row],[Cena MJ S  DPH]])</f>
        <v>0</v>
      </c>
      <c r="H6573" s="1">
        <v>163741</v>
      </c>
      <c r="I6573" t="str">
        <f>_xlfn.XLOOKUP(Tabuľka9[[#This Row],[IČO]],Zlúčenie1[IČO],Zlúčenie1[zariadenie_short])</f>
        <v>ŠI BB</v>
      </c>
      <c r="J6573" t="str">
        <f>_xlfn.XLOOKUP(Tabuľka9[[#This Row],[IČO]],Zlúčenie1[IČO],Zlúčenie1[cis_obce.okres_skratka])</f>
        <v>BB</v>
      </c>
    </row>
    <row r="6574" spans="1:10" hidden="1" x14ac:dyDescent="0.25">
      <c r="A6574" t="s">
        <v>122</v>
      </c>
      <c r="B6574" t="s">
        <v>130</v>
      </c>
      <c r="C6574" t="s">
        <v>10</v>
      </c>
      <c r="D6574"/>
      <c r="E6574" s="8"/>
      <c r="F6574"/>
      <c r="G6574">
        <f>SUM(Tabuľka9[[#This Row],[Predpokladané spotrebované množstvo 07-12/2022]]*Tabuľka9[[#This Row],[Cena MJ S  DPH]])</f>
        <v>0</v>
      </c>
      <c r="H6574" s="1">
        <v>163741</v>
      </c>
      <c r="I6574" t="str">
        <f>_xlfn.XLOOKUP(Tabuľka9[[#This Row],[IČO]],Zlúčenie1[IČO],Zlúčenie1[zariadenie_short])</f>
        <v>ŠI BB</v>
      </c>
      <c r="J6574" t="str">
        <f>_xlfn.XLOOKUP(Tabuľka9[[#This Row],[IČO]],Zlúčenie1[IČO],Zlúčenie1[cis_obce.okres_skratka])</f>
        <v>BB</v>
      </c>
    </row>
    <row r="6575" spans="1:10" hidden="1" x14ac:dyDescent="0.25">
      <c r="A6575" t="s">
        <v>122</v>
      </c>
      <c r="B6575" t="s">
        <v>131</v>
      </c>
      <c r="C6575" t="s">
        <v>10</v>
      </c>
      <c r="D6575"/>
      <c r="E6575" s="8">
        <v>3.99</v>
      </c>
      <c r="F6575">
        <v>20</v>
      </c>
      <c r="G6575">
        <f>SUM(Tabuľka9[[#This Row],[Predpokladané spotrebované množstvo 07-12/2022]]*Tabuľka9[[#This Row],[Cena MJ S  DPH]])</f>
        <v>79.800000000000011</v>
      </c>
      <c r="H6575" s="1">
        <v>163741</v>
      </c>
      <c r="I6575" t="str">
        <f>_xlfn.XLOOKUP(Tabuľka9[[#This Row],[IČO]],Zlúčenie1[IČO],Zlúčenie1[zariadenie_short])</f>
        <v>ŠI BB</v>
      </c>
      <c r="J6575" t="str">
        <f>_xlfn.XLOOKUP(Tabuľka9[[#This Row],[IČO]],Zlúčenie1[IČO],Zlúčenie1[cis_obce.okres_skratka])</f>
        <v>BB</v>
      </c>
    </row>
    <row r="6576" spans="1:10" hidden="1" x14ac:dyDescent="0.25">
      <c r="A6576" t="s">
        <v>122</v>
      </c>
      <c r="B6576" t="s">
        <v>132</v>
      </c>
      <c r="C6576" t="s">
        <v>10</v>
      </c>
      <c r="D6576"/>
      <c r="E6576" s="8"/>
      <c r="F6576">
        <v>20</v>
      </c>
      <c r="G6576">
        <f>SUM(Tabuľka9[[#This Row],[Predpokladané spotrebované množstvo 07-12/2022]]*Tabuľka9[[#This Row],[Cena MJ S  DPH]])</f>
        <v>0</v>
      </c>
      <c r="H6576" s="1">
        <v>163741</v>
      </c>
      <c r="I6576" t="str">
        <f>_xlfn.XLOOKUP(Tabuľka9[[#This Row],[IČO]],Zlúčenie1[IČO],Zlúčenie1[zariadenie_short])</f>
        <v>ŠI BB</v>
      </c>
      <c r="J6576" t="str">
        <f>_xlfn.XLOOKUP(Tabuľka9[[#This Row],[IČO]],Zlúčenie1[IČO],Zlúčenie1[cis_obce.okres_skratka])</f>
        <v>BB</v>
      </c>
    </row>
    <row r="6577" spans="1:10" hidden="1" x14ac:dyDescent="0.25">
      <c r="A6577" t="s">
        <v>122</v>
      </c>
      <c r="B6577" t="s">
        <v>134</v>
      </c>
      <c r="C6577" t="s">
        <v>10</v>
      </c>
      <c r="D6577"/>
      <c r="E6577" s="8"/>
      <c r="F6577"/>
      <c r="G6577">
        <f>SUM(Tabuľka9[[#This Row],[Predpokladané spotrebované množstvo 07-12/2022]]*Tabuľka9[[#This Row],[Cena MJ S  DPH]])</f>
        <v>0</v>
      </c>
      <c r="H6577" s="1">
        <v>163741</v>
      </c>
      <c r="I6577" t="str">
        <f>_xlfn.XLOOKUP(Tabuľka9[[#This Row],[IČO]],Zlúčenie1[IČO],Zlúčenie1[zariadenie_short])</f>
        <v>ŠI BB</v>
      </c>
      <c r="J6577" t="str">
        <f>_xlfn.XLOOKUP(Tabuľka9[[#This Row],[IČO]],Zlúčenie1[IČO],Zlúčenie1[cis_obce.okres_skratka])</f>
        <v>BB</v>
      </c>
    </row>
    <row r="6578" spans="1:10" hidden="1" x14ac:dyDescent="0.25">
      <c r="A6578" t="s">
        <v>122</v>
      </c>
      <c r="B6578" t="s">
        <v>135</v>
      </c>
      <c r="C6578" t="s">
        <v>10</v>
      </c>
      <c r="D6578"/>
      <c r="E6578" s="8">
        <v>3.89</v>
      </c>
      <c r="F6578">
        <v>10</v>
      </c>
      <c r="G6578">
        <f>SUM(Tabuľka9[[#This Row],[Predpokladané spotrebované množstvo 07-12/2022]]*Tabuľka9[[#This Row],[Cena MJ S  DPH]])</f>
        <v>38.9</v>
      </c>
      <c r="H6578" s="1">
        <v>163741</v>
      </c>
      <c r="I6578" t="str">
        <f>_xlfn.XLOOKUP(Tabuľka9[[#This Row],[IČO]],Zlúčenie1[IČO],Zlúčenie1[zariadenie_short])</f>
        <v>ŠI BB</v>
      </c>
      <c r="J6578" t="str">
        <f>_xlfn.XLOOKUP(Tabuľka9[[#This Row],[IČO]],Zlúčenie1[IČO],Zlúčenie1[cis_obce.okres_skratka])</f>
        <v>BB</v>
      </c>
    </row>
    <row r="6579" spans="1:10" hidden="1" x14ac:dyDescent="0.25">
      <c r="A6579" t="s">
        <v>122</v>
      </c>
      <c r="B6579" t="s">
        <v>136</v>
      </c>
      <c r="C6579" t="s">
        <v>10</v>
      </c>
      <c r="D6579"/>
      <c r="E6579" s="8"/>
      <c r="F6579"/>
      <c r="G6579">
        <f>SUM(Tabuľka9[[#This Row],[Predpokladané spotrebované množstvo 07-12/2022]]*Tabuľka9[[#This Row],[Cena MJ S  DPH]])</f>
        <v>0</v>
      </c>
      <c r="H6579" s="1">
        <v>163741</v>
      </c>
      <c r="I6579" t="str">
        <f>_xlfn.XLOOKUP(Tabuľka9[[#This Row],[IČO]],Zlúčenie1[IČO],Zlúčenie1[zariadenie_short])</f>
        <v>ŠI BB</v>
      </c>
      <c r="J6579" t="str">
        <f>_xlfn.XLOOKUP(Tabuľka9[[#This Row],[IČO]],Zlúčenie1[IČO],Zlúčenie1[cis_obce.okres_skratka])</f>
        <v>BB</v>
      </c>
    </row>
    <row r="6580" spans="1:10" hidden="1" x14ac:dyDescent="0.25">
      <c r="A6580" t="s">
        <v>122</v>
      </c>
      <c r="B6580" t="s">
        <v>137</v>
      </c>
      <c r="C6580" t="s">
        <v>10</v>
      </c>
      <c r="D6580"/>
      <c r="E6580" s="8"/>
      <c r="F6580"/>
      <c r="G6580">
        <f>SUM(Tabuľka9[[#This Row],[Predpokladané spotrebované množstvo 07-12/2022]]*Tabuľka9[[#This Row],[Cena MJ S  DPH]])</f>
        <v>0</v>
      </c>
      <c r="H6580" s="1">
        <v>163741</v>
      </c>
      <c r="I6580" t="str">
        <f>_xlfn.XLOOKUP(Tabuľka9[[#This Row],[IČO]],Zlúčenie1[IČO],Zlúčenie1[zariadenie_short])</f>
        <v>ŠI BB</v>
      </c>
      <c r="J6580" t="str">
        <f>_xlfn.XLOOKUP(Tabuľka9[[#This Row],[IČO]],Zlúčenie1[IČO],Zlúčenie1[cis_obce.okres_skratka])</f>
        <v>BB</v>
      </c>
    </row>
    <row r="6581" spans="1:10" hidden="1" x14ac:dyDescent="0.25">
      <c r="A6581" t="s">
        <v>122</v>
      </c>
      <c r="B6581" t="s">
        <v>138</v>
      </c>
      <c r="C6581" t="s">
        <v>10</v>
      </c>
      <c r="D6581"/>
      <c r="E6581" s="8"/>
      <c r="F6581"/>
      <c r="G6581">
        <f>SUM(Tabuľka9[[#This Row],[Predpokladané spotrebované množstvo 07-12/2022]]*Tabuľka9[[#This Row],[Cena MJ S  DPH]])</f>
        <v>0</v>
      </c>
      <c r="H6581" s="1">
        <v>163741</v>
      </c>
      <c r="I6581" t="str">
        <f>_xlfn.XLOOKUP(Tabuľka9[[#This Row],[IČO]],Zlúčenie1[IČO],Zlúčenie1[zariadenie_short])</f>
        <v>ŠI BB</v>
      </c>
      <c r="J6581" t="str">
        <f>_xlfn.XLOOKUP(Tabuľka9[[#This Row],[IČO]],Zlúčenie1[IČO],Zlúčenie1[cis_obce.okres_skratka])</f>
        <v>BB</v>
      </c>
    </row>
    <row r="6582" spans="1:10" hidden="1" x14ac:dyDescent="0.25">
      <c r="A6582" t="s">
        <v>122</v>
      </c>
      <c r="B6582" t="s">
        <v>139</v>
      </c>
      <c r="C6582" t="s">
        <v>10</v>
      </c>
      <c r="D6582"/>
      <c r="E6582" s="8"/>
      <c r="F6582"/>
      <c r="G6582">
        <f>SUM(Tabuľka9[[#This Row],[Predpokladané spotrebované množstvo 07-12/2022]]*Tabuľka9[[#This Row],[Cena MJ S  DPH]])</f>
        <v>0</v>
      </c>
      <c r="H6582" s="1">
        <v>163741</v>
      </c>
      <c r="I6582" t="str">
        <f>_xlfn.XLOOKUP(Tabuľka9[[#This Row],[IČO]],Zlúčenie1[IČO],Zlúčenie1[zariadenie_short])</f>
        <v>ŠI BB</v>
      </c>
      <c r="J6582" t="str">
        <f>_xlfn.XLOOKUP(Tabuľka9[[#This Row],[IČO]],Zlúčenie1[IČO],Zlúčenie1[cis_obce.okres_skratka])</f>
        <v>BB</v>
      </c>
    </row>
    <row r="6583" spans="1:10" hidden="1" x14ac:dyDescent="0.25">
      <c r="A6583" t="s">
        <v>122</v>
      </c>
      <c r="B6583" t="s">
        <v>140</v>
      </c>
      <c r="C6583" t="s">
        <v>10</v>
      </c>
      <c r="D6583"/>
      <c r="E6583" s="8"/>
      <c r="F6583"/>
      <c r="G6583">
        <f>SUM(Tabuľka9[[#This Row],[Predpokladané spotrebované množstvo 07-12/2022]]*Tabuľka9[[#This Row],[Cena MJ S  DPH]])</f>
        <v>0</v>
      </c>
      <c r="H6583" s="1">
        <v>163741</v>
      </c>
      <c r="I6583" t="str">
        <f>_xlfn.XLOOKUP(Tabuľka9[[#This Row],[IČO]],Zlúčenie1[IČO],Zlúčenie1[zariadenie_short])</f>
        <v>ŠI BB</v>
      </c>
      <c r="J6583" t="str">
        <f>_xlfn.XLOOKUP(Tabuľka9[[#This Row],[IČO]],Zlúčenie1[IČO],Zlúčenie1[cis_obce.okres_skratka])</f>
        <v>BB</v>
      </c>
    </row>
    <row r="6584" spans="1:10" hidden="1" x14ac:dyDescent="0.25">
      <c r="A6584" t="s">
        <v>122</v>
      </c>
      <c r="B6584" t="s">
        <v>141</v>
      </c>
      <c r="C6584" t="s">
        <v>10</v>
      </c>
      <c r="D6584"/>
      <c r="E6584" s="8">
        <v>5.59</v>
      </c>
      <c r="F6584">
        <v>5</v>
      </c>
      <c r="G6584">
        <f>SUM(Tabuľka9[[#This Row],[Predpokladané spotrebované množstvo 07-12/2022]]*Tabuľka9[[#This Row],[Cena MJ S  DPH]])</f>
        <v>27.95</v>
      </c>
      <c r="H6584" s="1">
        <v>163741</v>
      </c>
      <c r="I6584" t="str">
        <f>_xlfn.XLOOKUP(Tabuľka9[[#This Row],[IČO]],Zlúčenie1[IČO],Zlúčenie1[zariadenie_short])</f>
        <v>ŠI BB</v>
      </c>
      <c r="J6584" t="str">
        <f>_xlfn.XLOOKUP(Tabuľka9[[#This Row],[IČO]],Zlúčenie1[IČO],Zlúčenie1[cis_obce.okres_skratka])</f>
        <v>BB</v>
      </c>
    </row>
    <row r="6585" spans="1:10" hidden="1" x14ac:dyDescent="0.25">
      <c r="A6585" t="s">
        <v>122</v>
      </c>
      <c r="B6585" t="s">
        <v>142</v>
      </c>
      <c r="C6585" t="s">
        <v>10</v>
      </c>
      <c r="D6585"/>
      <c r="E6585" s="8"/>
      <c r="F6585"/>
      <c r="G6585">
        <f>SUM(Tabuľka9[[#This Row],[Predpokladané spotrebované množstvo 07-12/2022]]*Tabuľka9[[#This Row],[Cena MJ S  DPH]])</f>
        <v>0</v>
      </c>
      <c r="H6585" s="1">
        <v>163741</v>
      </c>
      <c r="I6585" t="str">
        <f>_xlfn.XLOOKUP(Tabuľka9[[#This Row],[IČO]],Zlúčenie1[IČO],Zlúčenie1[zariadenie_short])</f>
        <v>ŠI BB</v>
      </c>
      <c r="J6585" t="str">
        <f>_xlfn.XLOOKUP(Tabuľka9[[#This Row],[IČO]],Zlúčenie1[IČO],Zlúčenie1[cis_obce.okres_skratka])</f>
        <v>BB</v>
      </c>
    </row>
    <row r="6586" spans="1:10" hidden="1" x14ac:dyDescent="0.25">
      <c r="A6586" t="s">
        <v>122</v>
      </c>
      <c r="B6586" t="s">
        <v>143</v>
      </c>
      <c r="C6586" t="s">
        <v>10</v>
      </c>
      <c r="D6586"/>
      <c r="E6586" s="8"/>
      <c r="F6586"/>
      <c r="G6586">
        <f>SUM(Tabuľka9[[#This Row],[Predpokladané spotrebované množstvo 07-12/2022]]*Tabuľka9[[#This Row],[Cena MJ S  DPH]])</f>
        <v>0</v>
      </c>
      <c r="H6586" s="1">
        <v>163741</v>
      </c>
      <c r="I6586" t="str">
        <f>_xlfn.XLOOKUP(Tabuľka9[[#This Row],[IČO]],Zlúčenie1[IČO],Zlúčenie1[zariadenie_short])</f>
        <v>ŠI BB</v>
      </c>
      <c r="J6586" t="str">
        <f>_xlfn.XLOOKUP(Tabuľka9[[#This Row],[IČO]],Zlúčenie1[IČO],Zlúčenie1[cis_obce.okres_skratka])</f>
        <v>BB</v>
      </c>
    </row>
    <row r="6587" spans="1:10" hidden="1" x14ac:dyDescent="0.25">
      <c r="A6587" t="s">
        <v>122</v>
      </c>
      <c r="B6587" t="s">
        <v>144</v>
      </c>
      <c r="C6587" t="s">
        <v>10</v>
      </c>
      <c r="D6587"/>
      <c r="E6587" s="8"/>
      <c r="F6587"/>
      <c r="G6587">
        <f>SUM(Tabuľka9[[#This Row],[Predpokladané spotrebované množstvo 07-12/2022]]*Tabuľka9[[#This Row],[Cena MJ S  DPH]])</f>
        <v>0</v>
      </c>
      <c r="H6587" s="1">
        <v>163741</v>
      </c>
      <c r="I6587" t="str">
        <f>_xlfn.XLOOKUP(Tabuľka9[[#This Row],[IČO]],Zlúčenie1[IČO],Zlúčenie1[zariadenie_short])</f>
        <v>ŠI BB</v>
      </c>
      <c r="J6587" t="str">
        <f>_xlfn.XLOOKUP(Tabuľka9[[#This Row],[IČO]],Zlúčenie1[IČO],Zlúčenie1[cis_obce.okres_skratka])</f>
        <v>BB</v>
      </c>
    </row>
    <row r="6588" spans="1:10" hidden="1" x14ac:dyDescent="0.25">
      <c r="A6588" t="s">
        <v>122</v>
      </c>
      <c r="B6588" t="s">
        <v>145</v>
      </c>
      <c r="C6588" t="s">
        <v>10</v>
      </c>
      <c r="D6588"/>
      <c r="E6588" s="8"/>
      <c r="F6588"/>
      <c r="G6588">
        <f>SUM(Tabuľka9[[#This Row],[Predpokladané spotrebované množstvo 07-12/2022]]*Tabuľka9[[#This Row],[Cena MJ S  DPH]])</f>
        <v>0</v>
      </c>
      <c r="H6588" s="1">
        <v>163741</v>
      </c>
      <c r="I6588" t="str">
        <f>_xlfn.XLOOKUP(Tabuľka9[[#This Row],[IČO]],Zlúčenie1[IČO],Zlúčenie1[zariadenie_short])</f>
        <v>ŠI BB</v>
      </c>
      <c r="J6588" t="str">
        <f>_xlfn.XLOOKUP(Tabuľka9[[#This Row],[IČO]],Zlúčenie1[IČO],Zlúčenie1[cis_obce.okres_skratka])</f>
        <v>BB</v>
      </c>
    </row>
    <row r="6589" spans="1:10" hidden="1" x14ac:dyDescent="0.25">
      <c r="A6589" t="s">
        <v>122</v>
      </c>
      <c r="B6589" t="s">
        <v>146</v>
      </c>
      <c r="C6589" t="s">
        <v>10</v>
      </c>
      <c r="D6589"/>
      <c r="E6589" s="8"/>
      <c r="F6589"/>
      <c r="G6589">
        <f>SUM(Tabuľka9[[#This Row],[Predpokladané spotrebované množstvo 07-12/2022]]*Tabuľka9[[#This Row],[Cena MJ S  DPH]])</f>
        <v>0</v>
      </c>
      <c r="H6589" s="1">
        <v>163741</v>
      </c>
      <c r="I6589" t="str">
        <f>_xlfn.XLOOKUP(Tabuľka9[[#This Row],[IČO]],Zlúčenie1[IČO],Zlúčenie1[zariadenie_short])</f>
        <v>ŠI BB</v>
      </c>
      <c r="J6589" t="str">
        <f>_xlfn.XLOOKUP(Tabuľka9[[#This Row],[IČO]],Zlúčenie1[IČO],Zlúčenie1[cis_obce.okres_skratka])</f>
        <v>BB</v>
      </c>
    </row>
    <row r="6590" spans="1:10" hidden="1" x14ac:dyDescent="0.25">
      <c r="A6590" t="s">
        <v>122</v>
      </c>
      <c r="B6590" t="s">
        <v>147</v>
      </c>
      <c r="C6590" t="s">
        <v>10</v>
      </c>
      <c r="D6590"/>
      <c r="E6590" s="8"/>
      <c r="F6590"/>
      <c r="G6590">
        <f>SUM(Tabuľka9[[#This Row],[Predpokladané spotrebované množstvo 07-12/2022]]*Tabuľka9[[#This Row],[Cena MJ S  DPH]])</f>
        <v>0</v>
      </c>
      <c r="H6590" s="1">
        <v>163741</v>
      </c>
      <c r="I6590" t="str">
        <f>_xlfn.XLOOKUP(Tabuľka9[[#This Row],[IČO]],Zlúčenie1[IČO],Zlúčenie1[zariadenie_short])</f>
        <v>ŠI BB</v>
      </c>
      <c r="J6590" t="str">
        <f>_xlfn.XLOOKUP(Tabuľka9[[#This Row],[IČO]],Zlúčenie1[IČO],Zlúčenie1[cis_obce.okres_skratka])</f>
        <v>BB</v>
      </c>
    </row>
    <row r="6591" spans="1:10" hidden="1" x14ac:dyDescent="0.25">
      <c r="A6591" t="s">
        <v>122</v>
      </c>
      <c r="B6591" t="s">
        <v>148</v>
      </c>
      <c r="C6591" t="s">
        <v>10</v>
      </c>
      <c r="D6591"/>
      <c r="E6591" s="8"/>
      <c r="F6591">
        <v>10</v>
      </c>
      <c r="G6591">
        <f>SUM(Tabuľka9[[#This Row],[Predpokladané spotrebované množstvo 07-12/2022]]*Tabuľka9[[#This Row],[Cena MJ S  DPH]])</f>
        <v>0</v>
      </c>
      <c r="H6591" s="1">
        <v>163741</v>
      </c>
      <c r="I6591" t="str">
        <f>_xlfn.XLOOKUP(Tabuľka9[[#This Row],[IČO]],Zlúčenie1[IČO],Zlúčenie1[zariadenie_short])</f>
        <v>ŠI BB</v>
      </c>
      <c r="J6591" t="str">
        <f>_xlfn.XLOOKUP(Tabuľka9[[#This Row],[IČO]],Zlúčenie1[IČO],Zlúčenie1[cis_obce.okres_skratka])</f>
        <v>BB</v>
      </c>
    </row>
    <row r="6592" spans="1:10" hidden="1" x14ac:dyDescent="0.25">
      <c r="A6592" t="s">
        <v>122</v>
      </c>
      <c r="B6592" t="s">
        <v>149</v>
      </c>
      <c r="C6592" t="s">
        <v>10</v>
      </c>
      <c r="D6592"/>
      <c r="E6592" s="8"/>
      <c r="F6592"/>
      <c r="G6592">
        <f>SUM(Tabuľka9[[#This Row],[Predpokladané spotrebované množstvo 07-12/2022]]*Tabuľka9[[#This Row],[Cena MJ S  DPH]])</f>
        <v>0</v>
      </c>
      <c r="H6592" s="1">
        <v>163741</v>
      </c>
      <c r="I6592" t="str">
        <f>_xlfn.XLOOKUP(Tabuľka9[[#This Row],[IČO]],Zlúčenie1[IČO],Zlúčenie1[zariadenie_short])</f>
        <v>ŠI BB</v>
      </c>
      <c r="J6592" t="str">
        <f>_xlfn.XLOOKUP(Tabuľka9[[#This Row],[IČO]],Zlúčenie1[IČO],Zlúčenie1[cis_obce.okres_skratka])</f>
        <v>BB</v>
      </c>
    </row>
    <row r="6593" spans="1:10" hidden="1" x14ac:dyDescent="0.25">
      <c r="A6593" t="s">
        <v>122</v>
      </c>
      <c r="B6593" t="s">
        <v>150</v>
      </c>
      <c r="C6593" t="s">
        <v>10</v>
      </c>
      <c r="D6593"/>
      <c r="E6593" s="8"/>
      <c r="F6593"/>
      <c r="G6593">
        <f>SUM(Tabuľka9[[#This Row],[Predpokladané spotrebované množstvo 07-12/2022]]*Tabuľka9[[#This Row],[Cena MJ S  DPH]])</f>
        <v>0</v>
      </c>
      <c r="H6593" s="1">
        <v>163741</v>
      </c>
      <c r="I6593" t="str">
        <f>_xlfn.XLOOKUP(Tabuľka9[[#This Row],[IČO]],Zlúčenie1[IČO],Zlúčenie1[zariadenie_short])</f>
        <v>ŠI BB</v>
      </c>
      <c r="J6593" t="str">
        <f>_xlfn.XLOOKUP(Tabuľka9[[#This Row],[IČO]],Zlúčenie1[IČO],Zlúčenie1[cis_obce.okres_skratka])</f>
        <v>BB</v>
      </c>
    </row>
    <row r="6594" spans="1:10" hidden="1" x14ac:dyDescent="0.25">
      <c r="A6594" t="s">
        <v>122</v>
      </c>
      <c r="B6594" t="s">
        <v>151</v>
      </c>
      <c r="C6594" t="s">
        <v>10</v>
      </c>
      <c r="D6594"/>
      <c r="E6594" s="8"/>
      <c r="F6594"/>
      <c r="G6594">
        <f>SUM(Tabuľka9[[#This Row],[Predpokladané spotrebované množstvo 07-12/2022]]*Tabuľka9[[#This Row],[Cena MJ S  DPH]])</f>
        <v>0</v>
      </c>
      <c r="H6594" s="1">
        <v>163741</v>
      </c>
      <c r="I6594" t="str">
        <f>_xlfn.XLOOKUP(Tabuľka9[[#This Row],[IČO]],Zlúčenie1[IČO],Zlúčenie1[zariadenie_short])</f>
        <v>ŠI BB</v>
      </c>
      <c r="J6594" t="str">
        <f>_xlfn.XLOOKUP(Tabuľka9[[#This Row],[IČO]],Zlúčenie1[IČO],Zlúčenie1[cis_obce.okres_skratka])</f>
        <v>BB</v>
      </c>
    </row>
    <row r="6595" spans="1:10" hidden="1" x14ac:dyDescent="0.25">
      <c r="A6595" t="s">
        <v>122</v>
      </c>
      <c r="B6595" t="s">
        <v>152</v>
      </c>
      <c r="C6595" t="s">
        <v>10</v>
      </c>
      <c r="D6595"/>
      <c r="E6595" s="8"/>
      <c r="F6595"/>
      <c r="G6595">
        <f>SUM(Tabuľka9[[#This Row],[Predpokladané spotrebované množstvo 07-12/2022]]*Tabuľka9[[#This Row],[Cena MJ S  DPH]])</f>
        <v>0</v>
      </c>
      <c r="H6595" s="1">
        <v>163741</v>
      </c>
      <c r="I6595" t="str">
        <f>_xlfn.XLOOKUP(Tabuľka9[[#This Row],[IČO]],Zlúčenie1[IČO],Zlúčenie1[zariadenie_short])</f>
        <v>ŠI BB</v>
      </c>
      <c r="J6595" t="str">
        <f>_xlfn.XLOOKUP(Tabuľka9[[#This Row],[IČO]],Zlúčenie1[IČO],Zlúčenie1[cis_obce.okres_skratka])</f>
        <v>BB</v>
      </c>
    </row>
    <row r="6596" spans="1:10" hidden="1" x14ac:dyDescent="0.25">
      <c r="A6596" t="s">
        <v>122</v>
      </c>
      <c r="B6596" t="s">
        <v>153</v>
      </c>
      <c r="C6596" t="s">
        <v>10</v>
      </c>
      <c r="D6596"/>
      <c r="E6596" s="8">
        <v>5.39</v>
      </c>
      <c r="F6596">
        <v>20</v>
      </c>
      <c r="G6596">
        <f>SUM(Tabuľka9[[#This Row],[Predpokladané spotrebované množstvo 07-12/2022]]*Tabuľka9[[#This Row],[Cena MJ S  DPH]])</f>
        <v>107.8</v>
      </c>
      <c r="H6596" s="1">
        <v>163741</v>
      </c>
      <c r="I6596" t="str">
        <f>_xlfn.XLOOKUP(Tabuľka9[[#This Row],[IČO]],Zlúčenie1[IČO],Zlúčenie1[zariadenie_short])</f>
        <v>ŠI BB</v>
      </c>
      <c r="J6596" t="str">
        <f>_xlfn.XLOOKUP(Tabuľka9[[#This Row],[IČO]],Zlúčenie1[IČO],Zlúčenie1[cis_obce.okres_skratka])</f>
        <v>BB</v>
      </c>
    </row>
    <row r="6597" spans="1:10" hidden="1" x14ac:dyDescent="0.25">
      <c r="A6597" t="s">
        <v>122</v>
      </c>
      <c r="B6597" t="s">
        <v>154</v>
      </c>
      <c r="C6597" t="s">
        <v>10</v>
      </c>
      <c r="D6597"/>
      <c r="E6597" s="8">
        <v>2.29</v>
      </c>
      <c r="F6597">
        <v>10</v>
      </c>
      <c r="G6597">
        <f>SUM(Tabuľka9[[#This Row],[Predpokladané spotrebované množstvo 07-12/2022]]*Tabuľka9[[#This Row],[Cena MJ S  DPH]])</f>
        <v>22.9</v>
      </c>
      <c r="H6597" s="1">
        <v>163741</v>
      </c>
      <c r="I6597" t="str">
        <f>_xlfn.XLOOKUP(Tabuľka9[[#This Row],[IČO]],Zlúčenie1[IČO],Zlúčenie1[zariadenie_short])</f>
        <v>ŠI BB</v>
      </c>
      <c r="J6597" t="str">
        <f>_xlfn.XLOOKUP(Tabuľka9[[#This Row],[IČO]],Zlúčenie1[IČO],Zlúčenie1[cis_obce.okres_skratka])</f>
        <v>BB</v>
      </c>
    </row>
    <row r="6598" spans="1:10" hidden="1" x14ac:dyDescent="0.25">
      <c r="A6598" t="s">
        <v>122</v>
      </c>
      <c r="B6598" t="s">
        <v>155</v>
      </c>
      <c r="C6598" t="s">
        <v>10</v>
      </c>
      <c r="D6598"/>
      <c r="E6598" s="8">
        <v>4.55</v>
      </c>
      <c r="F6598">
        <v>10</v>
      </c>
      <c r="G6598">
        <f>SUM(Tabuľka9[[#This Row],[Predpokladané spotrebované množstvo 07-12/2022]]*Tabuľka9[[#This Row],[Cena MJ S  DPH]])</f>
        <v>45.5</v>
      </c>
      <c r="H6598" s="1">
        <v>163741</v>
      </c>
      <c r="I6598" t="str">
        <f>_xlfn.XLOOKUP(Tabuľka9[[#This Row],[IČO]],Zlúčenie1[IČO],Zlúčenie1[zariadenie_short])</f>
        <v>ŠI BB</v>
      </c>
      <c r="J6598" t="str">
        <f>_xlfn.XLOOKUP(Tabuľka9[[#This Row],[IČO]],Zlúčenie1[IČO],Zlúčenie1[cis_obce.okres_skratka])</f>
        <v>BB</v>
      </c>
    </row>
    <row r="6599" spans="1:10" hidden="1" x14ac:dyDescent="0.25">
      <c r="A6599" t="s">
        <v>122</v>
      </c>
      <c r="B6599" t="s">
        <v>156</v>
      </c>
      <c r="C6599" t="s">
        <v>10</v>
      </c>
      <c r="D6599"/>
      <c r="E6599" s="8">
        <v>7.52</v>
      </c>
      <c r="F6599"/>
      <c r="G6599">
        <f>SUM(Tabuľka9[[#This Row],[Predpokladané spotrebované množstvo 07-12/2022]]*Tabuľka9[[#This Row],[Cena MJ S  DPH]])</f>
        <v>0</v>
      </c>
      <c r="H6599" s="1">
        <v>163741</v>
      </c>
      <c r="I6599" t="str">
        <f>_xlfn.XLOOKUP(Tabuľka9[[#This Row],[IČO]],Zlúčenie1[IČO],Zlúčenie1[zariadenie_short])</f>
        <v>ŠI BB</v>
      </c>
      <c r="J6599" t="str">
        <f>_xlfn.XLOOKUP(Tabuľka9[[#This Row],[IČO]],Zlúčenie1[IČO],Zlúčenie1[cis_obce.okres_skratka])</f>
        <v>BB</v>
      </c>
    </row>
    <row r="6600" spans="1:10" hidden="1" x14ac:dyDescent="0.25">
      <c r="A6600" t="s">
        <v>122</v>
      </c>
      <c r="B6600" t="s">
        <v>157</v>
      </c>
      <c r="C6600" t="s">
        <v>10</v>
      </c>
      <c r="D6600"/>
      <c r="E6600" s="8"/>
      <c r="F6600"/>
      <c r="G6600">
        <f>SUM(Tabuľka9[[#This Row],[Predpokladané spotrebované množstvo 07-12/2022]]*Tabuľka9[[#This Row],[Cena MJ S  DPH]])</f>
        <v>0</v>
      </c>
      <c r="H6600" s="1">
        <v>163741</v>
      </c>
      <c r="I6600" t="str">
        <f>_xlfn.XLOOKUP(Tabuľka9[[#This Row],[IČO]],Zlúčenie1[IČO],Zlúčenie1[zariadenie_short])</f>
        <v>ŠI BB</v>
      </c>
      <c r="J6600" t="str">
        <f>_xlfn.XLOOKUP(Tabuľka9[[#This Row],[IČO]],Zlúčenie1[IČO],Zlúčenie1[cis_obce.okres_skratka])</f>
        <v>BB</v>
      </c>
    </row>
    <row r="6601" spans="1:10" hidden="1" x14ac:dyDescent="0.25">
      <c r="A6601" t="s">
        <v>122</v>
      </c>
      <c r="B6601" t="s">
        <v>158</v>
      </c>
      <c r="C6601" t="s">
        <v>10</v>
      </c>
      <c r="D6601"/>
      <c r="E6601" s="8"/>
      <c r="F6601"/>
      <c r="G6601">
        <f>SUM(Tabuľka9[[#This Row],[Predpokladané spotrebované množstvo 07-12/2022]]*Tabuľka9[[#This Row],[Cena MJ S  DPH]])</f>
        <v>0</v>
      </c>
      <c r="H6601" s="1">
        <v>163741</v>
      </c>
      <c r="I6601" t="str">
        <f>_xlfn.XLOOKUP(Tabuľka9[[#This Row],[IČO]],Zlúčenie1[IČO],Zlúčenie1[zariadenie_short])</f>
        <v>ŠI BB</v>
      </c>
      <c r="J6601" t="str">
        <f>_xlfn.XLOOKUP(Tabuľka9[[#This Row],[IČO]],Zlúčenie1[IČO],Zlúčenie1[cis_obce.okres_skratka])</f>
        <v>BB</v>
      </c>
    </row>
    <row r="6602" spans="1:10" hidden="1" x14ac:dyDescent="0.25">
      <c r="A6602" t="s">
        <v>122</v>
      </c>
      <c r="B6602" t="s">
        <v>159</v>
      </c>
      <c r="C6602" t="s">
        <v>10</v>
      </c>
      <c r="D6602"/>
      <c r="E6602" s="8"/>
      <c r="F6602"/>
      <c r="G6602">
        <f>SUM(Tabuľka9[[#This Row],[Predpokladané spotrebované množstvo 07-12/2022]]*Tabuľka9[[#This Row],[Cena MJ S  DPH]])</f>
        <v>0</v>
      </c>
      <c r="H6602" s="1">
        <v>163741</v>
      </c>
      <c r="I6602" t="str">
        <f>_xlfn.XLOOKUP(Tabuľka9[[#This Row],[IČO]],Zlúčenie1[IČO],Zlúčenie1[zariadenie_short])</f>
        <v>ŠI BB</v>
      </c>
      <c r="J6602" t="str">
        <f>_xlfn.XLOOKUP(Tabuľka9[[#This Row],[IČO]],Zlúčenie1[IČO],Zlúčenie1[cis_obce.okres_skratka])</f>
        <v>BB</v>
      </c>
    </row>
    <row r="6603" spans="1:10" hidden="1" x14ac:dyDescent="0.25">
      <c r="A6603" t="s">
        <v>122</v>
      </c>
      <c r="B6603" t="s">
        <v>160</v>
      </c>
      <c r="C6603" t="s">
        <v>10</v>
      </c>
      <c r="D6603"/>
      <c r="E6603" s="8"/>
      <c r="F6603"/>
      <c r="G6603">
        <f>SUM(Tabuľka9[[#This Row],[Predpokladané spotrebované množstvo 07-12/2022]]*Tabuľka9[[#This Row],[Cena MJ S  DPH]])</f>
        <v>0</v>
      </c>
      <c r="H6603" s="1">
        <v>163741</v>
      </c>
      <c r="I6603" t="str">
        <f>_xlfn.XLOOKUP(Tabuľka9[[#This Row],[IČO]],Zlúčenie1[IČO],Zlúčenie1[zariadenie_short])</f>
        <v>ŠI BB</v>
      </c>
      <c r="J6603" t="str">
        <f>_xlfn.XLOOKUP(Tabuľka9[[#This Row],[IČO]],Zlúčenie1[IČO],Zlúčenie1[cis_obce.okres_skratka])</f>
        <v>BB</v>
      </c>
    </row>
    <row r="6604" spans="1:10" hidden="1" x14ac:dyDescent="0.25">
      <c r="A6604" t="s">
        <v>122</v>
      </c>
      <c r="B6604" t="s">
        <v>161</v>
      </c>
      <c r="C6604" t="s">
        <v>10</v>
      </c>
      <c r="D6604"/>
      <c r="E6604" s="8"/>
      <c r="F6604"/>
      <c r="G6604">
        <f>SUM(Tabuľka9[[#This Row],[Predpokladané spotrebované množstvo 07-12/2022]]*Tabuľka9[[#This Row],[Cena MJ S  DPH]])</f>
        <v>0</v>
      </c>
      <c r="H6604" s="1">
        <v>163741</v>
      </c>
      <c r="I6604" t="str">
        <f>_xlfn.XLOOKUP(Tabuľka9[[#This Row],[IČO]],Zlúčenie1[IČO],Zlúčenie1[zariadenie_short])</f>
        <v>ŠI BB</v>
      </c>
      <c r="J6604" t="str">
        <f>_xlfn.XLOOKUP(Tabuľka9[[#This Row],[IČO]],Zlúčenie1[IČO],Zlúčenie1[cis_obce.okres_skratka])</f>
        <v>BB</v>
      </c>
    </row>
    <row r="6605" spans="1:10" hidden="1" x14ac:dyDescent="0.25">
      <c r="A6605" t="s">
        <v>122</v>
      </c>
      <c r="B6605" t="s">
        <v>162</v>
      </c>
      <c r="C6605" t="s">
        <v>10</v>
      </c>
      <c r="D6605"/>
      <c r="E6605" s="8"/>
      <c r="F6605"/>
      <c r="G6605">
        <f>SUM(Tabuľka9[[#This Row],[Predpokladané spotrebované množstvo 07-12/2022]]*Tabuľka9[[#This Row],[Cena MJ S  DPH]])</f>
        <v>0</v>
      </c>
      <c r="H6605" s="1">
        <v>163741</v>
      </c>
      <c r="I6605" t="str">
        <f>_xlfn.XLOOKUP(Tabuľka9[[#This Row],[IČO]],Zlúčenie1[IČO],Zlúčenie1[zariadenie_short])</f>
        <v>ŠI BB</v>
      </c>
      <c r="J6605" t="str">
        <f>_xlfn.XLOOKUP(Tabuľka9[[#This Row],[IČO]],Zlúčenie1[IČO],Zlúčenie1[cis_obce.okres_skratka])</f>
        <v>BB</v>
      </c>
    </row>
    <row r="6606" spans="1:10" hidden="1" x14ac:dyDescent="0.25">
      <c r="A6606" t="s">
        <v>122</v>
      </c>
      <c r="B6606" t="s">
        <v>163</v>
      </c>
      <c r="C6606" t="s">
        <v>10</v>
      </c>
      <c r="D6606"/>
      <c r="E6606" s="8">
        <v>4.79</v>
      </c>
      <c r="F6606">
        <v>20</v>
      </c>
      <c r="G6606">
        <f>SUM(Tabuľka9[[#This Row],[Predpokladané spotrebované množstvo 07-12/2022]]*Tabuľka9[[#This Row],[Cena MJ S  DPH]])</f>
        <v>95.8</v>
      </c>
      <c r="H6606" s="1">
        <v>163741</v>
      </c>
      <c r="I6606" t="str">
        <f>_xlfn.XLOOKUP(Tabuľka9[[#This Row],[IČO]],Zlúčenie1[IČO],Zlúčenie1[zariadenie_short])</f>
        <v>ŠI BB</v>
      </c>
      <c r="J6606" t="str">
        <f>_xlfn.XLOOKUP(Tabuľka9[[#This Row],[IČO]],Zlúčenie1[IČO],Zlúčenie1[cis_obce.okres_skratka])</f>
        <v>BB</v>
      </c>
    </row>
    <row r="6607" spans="1:10" hidden="1" x14ac:dyDescent="0.25">
      <c r="A6607" t="s">
        <v>122</v>
      </c>
      <c r="B6607" t="s">
        <v>164</v>
      </c>
      <c r="C6607" t="s">
        <v>10</v>
      </c>
      <c r="D6607"/>
      <c r="E6607" s="8"/>
      <c r="F6607"/>
      <c r="G6607">
        <f>SUM(Tabuľka9[[#This Row],[Predpokladané spotrebované množstvo 07-12/2022]]*Tabuľka9[[#This Row],[Cena MJ S  DPH]])</f>
        <v>0</v>
      </c>
      <c r="H6607" s="1">
        <v>163741</v>
      </c>
      <c r="I6607" t="str">
        <f>_xlfn.XLOOKUP(Tabuľka9[[#This Row],[IČO]],Zlúčenie1[IČO],Zlúčenie1[zariadenie_short])</f>
        <v>ŠI BB</v>
      </c>
      <c r="J6607" t="str">
        <f>_xlfn.XLOOKUP(Tabuľka9[[#This Row],[IČO]],Zlúčenie1[IČO],Zlúčenie1[cis_obce.okres_skratka])</f>
        <v>BB</v>
      </c>
    </row>
    <row r="6608" spans="1:10" hidden="1" x14ac:dyDescent="0.25">
      <c r="A6608" t="s">
        <v>122</v>
      </c>
      <c r="B6608" t="s">
        <v>165</v>
      </c>
      <c r="C6608" t="s">
        <v>10</v>
      </c>
      <c r="D6608"/>
      <c r="E6608" s="8">
        <v>2.19</v>
      </c>
      <c r="F6608">
        <v>5</v>
      </c>
      <c r="G6608">
        <f>SUM(Tabuľka9[[#This Row],[Predpokladané spotrebované množstvo 07-12/2022]]*Tabuľka9[[#This Row],[Cena MJ S  DPH]])</f>
        <v>10.95</v>
      </c>
      <c r="H6608" s="1">
        <v>163741</v>
      </c>
      <c r="I6608" t="str">
        <f>_xlfn.XLOOKUP(Tabuľka9[[#This Row],[IČO]],Zlúčenie1[IČO],Zlúčenie1[zariadenie_short])</f>
        <v>ŠI BB</v>
      </c>
      <c r="J6608" t="str">
        <f>_xlfn.XLOOKUP(Tabuľka9[[#This Row],[IČO]],Zlúčenie1[IČO],Zlúčenie1[cis_obce.okres_skratka])</f>
        <v>BB</v>
      </c>
    </row>
    <row r="6609" spans="1:10" hidden="1" x14ac:dyDescent="0.25">
      <c r="A6609" t="s">
        <v>122</v>
      </c>
      <c r="B6609" t="s">
        <v>166</v>
      </c>
      <c r="C6609" t="s">
        <v>10</v>
      </c>
      <c r="D6609"/>
      <c r="E6609" s="8"/>
      <c r="F6609"/>
      <c r="G6609">
        <f>SUM(Tabuľka9[[#This Row],[Predpokladané spotrebované množstvo 07-12/2022]]*Tabuľka9[[#This Row],[Cena MJ S  DPH]])</f>
        <v>0</v>
      </c>
      <c r="H6609" s="1">
        <v>163741</v>
      </c>
      <c r="I6609" t="str">
        <f>_xlfn.XLOOKUP(Tabuľka9[[#This Row],[IČO]],Zlúčenie1[IČO],Zlúčenie1[zariadenie_short])</f>
        <v>ŠI BB</v>
      </c>
      <c r="J6609" t="str">
        <f>_xlfn.XLOOKUP(Tabuľka9[[#This Row],[IČO]],Zlúčenie1[IČO],Zlúčenie1[cis_obce.okres_skratka])</f>
        <v>BB</v>
      </c>
    </row>
    <row r="6610" spans="1:10" hidden="1" x14ac:dyDescent="0.25">
      <c r="A6610" t="s">
        <v>122</v>
      </c>
      <c r="B6610" t="s">
        <v>167</v>
      </c>
      <c r="C6610" t="s">
        <v>10</v>
      </c>
      <c r="D6610"/>
      <c r="E6610" s="8"/>
      <c r="F6610"/>
      <c r="G6610">
        <f>SUM(Tabuľka9[[#This Row],[Predpokladané spotrebované množstvo 07-12/2022]]*Tabuľka9[[#This Row],[Cena MJ S  DPH]])</f>
        <v>0</v>
      </c>
      <c r="H6610" s="1">
        <v>163741</v>
      </c>
      <c r="I6610" t="str">
        <f>_xlfn.XLOOKUP(Tabuľka9[[#This Row],[IČO]],Zlúčenie1[IČO],Zlúčenie1[zariadenie_short])</f>
        <v>ŠI BB</v>
      </c>
      <c r="J6610" t="str">
        <f>_xlfn.XLOOKUP(Tabuľka9[[#This Row],[IČO]],Zlúčenie1[IČO],Zlúčenie1[cis_obce.okres_skratka])</f>
        <v>BB</v>
      </c>
    </row>
    <row r="6611" spans="1:10" hidden="1" x14ac:dyDescent="0.25">
      <c r="A6611" t="s">
        <v>122</v>
      </c>
      <c r="B6611" t="s">
        <v>168</v>
      </c>
      <c r="C6611" t="s">
        <v>10</v>
      </c>
      <c r="D6611"/>
      <c r="E6611" s="8"/>
      <c r="F6611"/>
      <c r="G6611">
        <f>SUM(Tabuľka9[[#This Row],[Predpokladané spotrebované množstvo 07-12/2022]]*Tabuľka9[[#This Row],[Cena MJ S  DPH]])</f>
        <v>0</v>
      </c>
      <c r="H6611" s="1">
        <v>163741</v>
      </c>
      <c r="I6611" t="str">
        <f>_xlfn.XLOOKUP(Tabuľka9[[#This Row],[IČO]],Zlúčenie1[IČO],Zlúčenie1[zariadenie_short])</f>
        <v>ŠI BB</v>
      </c>
      <c r="J6611" t="str">
        <f>_xlfn.XLOOKUP(Tabuľka9[[#This Row],[IČO]],Zlúčenie1[IČO],Zlúčenie1[cis_obce.okres_skratka])</f>
        <v>BB</v>
      </c>
    </row>
    <row r="6612" spans="1:10" hidden="1" x14ac:dyDescent="0.25">
      <c r="A6612" t="s">
        <v>122</v>
      </c>
      <c r="B6612" t="s">
        <v>169</v>
      </c>
      <c r="C6612" t="s">
        <v>10</v>
      </c>
      <c r="D6612"/>
      <c r="E6612" s="8">
        <v>4.99</v>
      </c>
      <c r="F6612">
        <v>20</v>
      </c>
      <c r="G6612">
        <f>SUM(Tabuľka9[[#This Row],[Predpokladané spotrebované množstvo 07-12/2022]]*Tabuľka9[[#This Row],[Cena MJ S  DPH]])</f>
        <v>99.800000000000011</v>
      </c>
      <c r="H6612" s="1">
        <v>163741</v>
      </c>
      <c r="I6612" t="str">
        <f>_xlfn.XLOOKUP(Tabuľka9[[#This Row],[IČO]],Zlúčenie1[IČO],Zlúčenie1[zariadenie_short])</f>
        <v>ŠI BB</v>
      </c>
      <c r="J6612" t="str">
        <f>_xlfn.XLOOKUP(Tabuľka9[[#This Row],[IČO]],Zlúčenie1[IČO],Zlúčenie1[cis_obce.okres_skratka])</f>
        <v>BB</v>
      </c>
    </row>
    <row r="6613" spans="1:10" hidden="1" x14ac:dyDescent="0.25">
      <c r="A6613" t="s">
        <v>122</v>
      </c>
      <c r="B6613" t="s">
        <v>170</v>
      </c>
      <c r="C6613" t="s">
        <v>10</v>
      </c>
      <c r="D6613"/>
      <c r="E6613" s="8"/>
      <c r="F6613">
        <v>20</v>
      </c>
      <c r="G6613">
        <f>SUM(Tabuľka9[[#This Row],[Predpokladané spotrebované množstvo 07-12/2022]]*Tabuľka9[[#This Row],[Cena MJ S  DPH]])</f>
        <v>0</v>
      </c>
      <c r="H6613" s="1">
        <v>163741</v>
      </c>
      <c r="I6613" t="str">
        <f>_xlfn.XLOOKUP(Tabuľka9[[#This Row],[IČO]],Zlúčenie1[IČO],Zlúčenie1[zariadenie_short])</f>
        <v>ŠI BB</v>
      </c>
      <c r="J6613" t="str">
        <f>_xlfn.XLOOKUP(Tabuľka9[[#This Row],[IČO]],Zlúčenie1[IČO],Zlúčenie1[cis_obce.okres_skratka])</f>
        <v>BB</v>
      </c>
    </row>
    <row r="6614" spans="1:10" hidden="1" x14ac:dyDescent="0.25">
      <c r="A6614" t="s">
        <v>122</v>
      </c>
      <c r="B6614" t="s">
        <v>171</v>
      </c>
      <c r="C6614" t="s">
        <v>10</v>
      </c>
      <c r="D6614"/>
      <c r="E6614" s="8"/>
      <c r="F6614"/>
      <c r="G6614">
        <f>SUM(Tabuľka9[[#This Row],[Predpokladané spotrebované množstvo 07-12/2022]]*Tabuľka9[[#This Row],[Cena MJ S  DPH]])</f>
        <v>0</v>
      </c>
      <c r="H6614" s="1">
        <v>163741</v>
      </c>
      <c r="I6614" t="str">
        <f>_xlfn.XLOOKUP(Tabuľka9[[#This Row],[IČO]],Zlúčenie1[IČO],Zlúčenie1[zariadenie_short])</f>
        <v>ŠI BB</v>
      </c>
      <c r="J6614" t="str">
        <f>_xlfn.XLOOKUP(Tabuľka9[[#This Row],[IČO]],Zlúčenie1[IČO],Zlúčenie1[cis_obce.okres_skratka])</f>
        <v>BB</v>
      </c>
    </row>
    <row r="6615" spans="1:10" hidden="1" x14ac:dyDescent="0.25">
      <c r="A6615" t="s">
        <v>122</v>
      </c>
      <c r="B6615" t="s">
        <v>172</v>
      </c>
      <c r="C6615" t="s">
        <v>10</v>
      </c>
      <c r="D6615"/>
      <c r="E6615" s="8">
        <v>2.99</v>
      </c>
      <c r="F6615">
        <v>5</v>
      </c>
      <c r="G6615">
        <f>SUM(Tabuľka9[[#This Row],[Predpokladané spotrebované množstvo 07-12/2022]]*Tabuľka9[[#This Row],[Cena MJ S  DPH]])</f>
        <v>14.950000000000001</v>
      </c>
      <c r="H6615" s="1">
        <v>163741</v>
      </c>
      <c r="I6615" t="str">
        <f>_xlfn.XLOOKUP(Tabuľka9[[#This Row],[IČO]],Zlúčenie1[IČO],Zlúčenie1[zariadenie_short])</f>
        <v>ŠI BB</v>
      </c>
      <c r="J6615" t="str">
        <f>_xlfn.XLOOKUP(Tabuľka9[[#This Row],[IČO]],Zlúčenie1[IČO],Zlúčenie1[cis_obce.okres_skratka])</f>
        <v>BB</v>
      </c>
    </row>
    <row r="6616" spans="1:10" hidden="1" x14ac:dyDescent="0.25">
      <c r="A6616" t="s">
        <v>122</v>
      </c>
      <c r="B6616" t="s">
        <v>173</v>
      </c>
      <c r="C6616" t="s">
        <v>10</v>
      </c>
      <c r="D6616"/>
      <c r="E6616" s="8"/>
      <c r="F6616"/>
      <c r="G6616">
        <f>SUM(Tabuľka9[[#This Row],[Predpokladané spotrebované množstvo 07-12/2022]]*Tabuľka9[[#This Row],[Cena MJ S  DPH]])</f>
        <v>0</v>
      </c>
      <c r="H6616" s="1">
        <v>163741</v>
      </c>
      <c r="I6616" t="str">
        <f>_xlfn.XLOOKUP(Tabuľka9[[#This Row],[IČO]],Zlúčenie1[IČO],Zlúčenie1[zariadenie_short])</f>
        <v>ŠI BB</v>
      </c>
      <c r="J6616" t="str">
        <f>_xlfn.XLOOKUP(Tabuľka9[[#This Row],[IČO]],Zlúčenie1[IČO],Zlúčenie1[cis_obce.okres_skratka])</f>
        <v>BB</v>
      </c>
    </row>
    <row r="6617" spans="1:10" hidden="1" x14ac:dyDescent="0.25">
      <c r="A6617" t="s">
        <v>122</v>
      </c>
      <c r="B6617" t="s">
        <v>174</v>
      </c>
      <c r="C6617" t="s">
        <v>10</v>
      </c>
      <c r="D6617"/>
      <c r="E6617" s="8"/>
      <c r="F6617"/>
      <c r="G6617">
        <f>SUM(Tabuľka9[[#This Row],[Predpokladané spotrebované množstvo 07-12/2022]]*Tabuľka9[[#This Row],[Cena MJ S  DPH]])</f>
        <v>0</v>
      </c>
      <c r="H6617" s="1">
        <v>163741</v>
      </c>
      <c r="I6617" t="str">
        <f>_xlfn.XLOOKUP(Tabuľka9[[#This Row],[IČO]],Zlúčenie1[IČO],Zlúčenie1[zariadenie_short])</f>
        <v>ŠI BB</v>
      </c>
      <c r="J6617" t="str">
        <f>_xlfn.XLOOKUP(Tabuľka9[[#This Row],[IČO]],Zlúčenie1[IČO],Zlúčenie1[cis_obce.okres_skratka])</f>
        <v>BB</v>
      </c>
    </row>
    <row r="6618" spans="1:10" hidden="1" x14ac:dyDescent="0.25">
      <c r="A6618" t="s">
        <v>122</v>
      </c>
      <c r="B6618" t="s">
        <v>175</v>
      </c>
      <c r="C6618" t="s">
        <v>10</v>
      </c>
      <c r="D6618"/>
      <c r="E6618" s="8"/>
      <c r="F6618"/>
      <c r="G6618">
        <f>SUM(Tabuľka9[[#This Row],[Predpokladané spotrebované množstvo 07-12/2022]]*Tabuľka9[[#This Row],[Cena MJ S  DPH]])</f>
        <v>0</v>
      </c>
      <c r="H6618" s="1">
        <v>163741</v>
      </c>
      <c r="I6618" t="str">
        <f>_xlfn.XLOOKUP(Tabuľka9[[#This Row],[IČO]],Zlúčenie1[IČO],Zlúčenie1[zariadenie_short])</f>
        <v>ŠI BB</v>
      </c>
      <c r="J6618" t="str">
        <f>_xlfn.XLOOKUP(Tabuľka9[[#This Row],[IČO]],Zlúčenie1[IČO],Zlúčenie1[cis_obce.okres_skratka])</f>
        <v>BB</v>
      </c>
    </row>
    <row r="6619" spans="1:10" hidden="1" x14ac:dyDescent="0.25">
      <c r="A6619" t="s">
        <v>122</v>
      </c>
      <c r="B6619" t="s">
        <v>176</v>
      </c>
      <c r="C6619" t="s">
        <v>10</v>
      </c>
      <c r="D6619"/>
      <c r="E6619" s="8"/>
      <c r="F6619"/>
      <c r="G6619">
        <f>SUM(Tabuľka9[[#This Row],[Predpokladané spotrebované množstvo 07-12/2022]]*Tabuľka9[[#This Row],[Cena MJ S  DPH]])</f>
        <v>0</v>
      </c>
      <c r="H6619" s="1">
        <v>163741</v>
      </c>
      <c r="I6619" t="str">
        <f>_xlfn.XLOOKUP(Tabuľka9[[#This Row],[IČO]],Zlúčenie1[IČO],Zlúčenie1[zariadenie_short])</f>
        <v>ŠI BB</v>
      </c>
      <c r="J6619" t="str">
        <f>_xlfn.XLOOKUP(Tabuľka9[[#This Row],[IČO]],Zlúčenie1[IČO],Zlúčenie1[cis_obce.okres_skratka])</f>
        <v>BB</v>
      </c>
    </row>
    <row r="6620" spans="1:10" hidden="1" x14ac:dyDescent="0.25">
      <c r="A6620" t="s">
        <v>122</v>
      </c>
      <c r="B6620" t="s">
        <v>177</v>
      </c>
      <c r="C6620" t="s">
        <v>10</v>
      </c>
      <c r="D6620"/>
      <c r="E6620" s="8"/>
      <c r="F6620"/>
      <c r="G6620">
        <f>SUM(Tabuľka9[[#This Row],[Predpokladané spotrebované množstvo 07-12/2022]]*Tabuľka9[[#This Row],[Cena MJ S  DPH]])</f>
        <v>0</v>
      </c>
      <c r="H6620" s="1">
        <v>163741</v>
      </c>
      <c r="I6620" t="str">
        <f>_xlfn.XLOOKUP(Tabuľka9[[#This Row],[IČO]],Zlúčenie1[IČO],Zlúčenie1[zariadenie_short])</f>
        <v>ŠI BB</v>
      </c>
      <c r="J6620" t="str">
        <f>_xlfn.XLOOKUP(Tabuľka9[[#This Row],[IČO]],Zlúčenie1[IČO],Zlúčenie1[cis_obce.okres_skratka])</f>
        <v>BB</v>
      </c>
    </row>
    <row r="6621" spans="1:10" hidden="1" x14ac:dyDescent="0.25">
      <c r="A6621" t="s">
        <v>122</v>
      </c>
      <c r="B6621" t="s">
        <v>178</v>
      </c>
      <c r="C6621" t="s">
        <v>10</v>
      </c>
      <c r="D6621"/>
      <c r="E6621" s="8"/>
      <c r="F6621"/>
      <c r="G6621">
        <f>SUM(Tabuľka9[[#This Row],[Predpokladané spotrebované množstvo 07-12/2022]]*Tabuľka9[[#This Row],[Cena MJ S  DPH]])</f>
        <v>0</v>
      </c>
      <c r="H6621" s="1">
        <v>163741</v>
      </c>
      <c r="I6621" t="str">
        <f>_xlfn.XLOOKUP(Tabuľka9[[#This Row],[IČO]],Zlúčenie1[IČO],Zlúčenie1[zariadenie_short])</f>
        <v>ŠI BB</v>
      </c>
      <c r="J6621" t="str">
        <f>_xlfn.XLOOKUP(Tabuľka9[[#This Row],[IČO]],Zlúčenie1[IČO],Zlúčenie1[cis_obce.okres_skratka])</f>
        <v>BB</v>
      </c>
    </row>
    <row r="6622" spans="1:10" hidden="1" x14ac:dyDescent="0.25">
      <c r="A6622" t="s">
        <v>122</v>
      </c>
      <c r="B6622" t="s">
        <v>179</v>
      </c>
      <c r="C6622" t="s">
        <v>10</v>
      </c>
      <c r="D6622"/>
      <c r="E6622" s="8"/>
      <c r="F6622"/>
      <c r="G6622">
        <f>SUM(Tabuľka9[[#This Row],[Predpokladané spotrebované množstvo 07-12/2022]]*Tabuľka9[[#This Row],[Cena MJ S  DPH]])</f>
        <v>0</v>
      </c>
      <c r="H6622" s="1">
        <v>163741</v>
      </c>
      <c r="I6622" t="str">
        <f>_xlfn.XLOOKUP(Tabuľka9[[#This Row],[IČO]],Zlúčenie1[IČO],Zlúčenie1[zariadenie_short])</f>
        <v>ŠI BB</v>
      </c>
      <c r="J6622" t="str">
        <f>_xlfn.XLOOKUP(Tabuľka9[[#This Row],[IČO]],Zlúčenie1[IČO],Zlúčenie1[cis_obce.okres_skratka])</f>
        <v>BB</v>
      </c>
    </row>
    <row r="6623" spans="1:10" hidden="1" x14ac:dyDescent="0.25">
      <c r="A6623" t="s">
        <v>122</v>
      </c>
      <c r="B6623" t="s">
        <v>180</v>
      </c>
      <c r="C6623" t="s">
        <v>10</v>
      </c>
      <c r="D6623"/>
      <c r="E6623" s="8"/>
      <c r="F6623"/>
      <c r="G6623">
        <f>SUM(Tabuľka9[[#This Row],[Predpokladané spotrebované množstvo 07-12/2022]]*Tabuľka9[[#This Row],[Cena MJ S  DPH]])</f>
        <v>0</v>
      </c>
      <c r="H6623" s="1">
        <v>163741</v>
      </c>
      <c r="I6623" t="str">
        <f>_xlfn.XLOOKUP(Tabuľka9[[#This Row],[IČO]],Zlúčenie1[IČO],Zlúčenie1[zariadenie_short])</f>
        <v>ŠI BB</v>
      </c>
      <c r="J6623" t="str">
        <f>_xlfn.XLOOKUP(Tabuľka9[[#This Row],[IČO]],Zlúčenie1[IČO],Zlúčenie1[cis_obce.okres_skratka])</f>
        <v>BB</v>
      </c>
    </row>
    <row r="6624" spans="1:10" hidden="1" x14ac:dyDescent="0.25">
      <c r="A6624" t="s">
        <v>122</v>
      </c>
      <c r="B6624" t="s">
        <v>181</v>
      </c>
      <c r="C6624" t="s">
        <v>10</v>
      </c>
      <c r="D6624"/>
      <c r="E6624" s="8"/>
      <c r="F6624"/>
      <c r="G6624">
        <f>SUM(Tabuľka9[[#This Row],[Predpokladané spotrebované množstvo 07-12/2022]]*Tabuľka9[[#This Row],[Cena MJ S  DPH]])</f>
        <v>0</v>
      </c>
      <c r="H6624" s="1">
        <v>163741</v>
      </c>
      <c r="I6624" t="str">
        <f>_xlfn.XLOOKUP(Tabuľka9[[#This Row],[IČO]],Zlúčenie1[IČO],Zlúčenie1[zariadenie_short])</f>
        <v>ŠI BB</v>
      </c>
      <c r="J6624" t="str">
        <f>_xlfn.XLOOKUP(Tabuľka9[[#This Row],[IČO]],Zlúčenie1[IČO],Zlúčenie1[cis_obce.okres_skratka])</f>
        <v>BB</v>
      </c>
    </row>
    <row r="6625" spans="1:10" hidden="1" x14ac:dyDescent="0.25">
      <c r="A6625" t="s">
        <v>122</v>
      </c>
      <c r="B6625" t="s">
        <v>182</v>
      </c>
      <c r="C6625" t="s">
        <v>10</v>
      </c>
      <c r="D6625"/>
      <c r="E6625" s="8"/>
      <c r="F6625"/>
      <c r="G6625">
        <f>SUM(Tabuľka9[[#This Row],[Predpokladané spotrebované množstvo 07-12/2022]]*Tabuľka9[[#This Row],[Cena MJ S  DPH]])</f>
        <v>0</v>
      </c>
      <c r="H6625" s="1">
        <v>163741</v>
      </c>
      <c r="I6625" t="str">
        <f>_xlfn.XLOOKUP(Tabuľka9[[#This Row],[IČO]],Zlúčenie1[IČO],Zlúčenie1[zariadenie_short])</f>
        <v>ŠI BB</v>
      </c>
      <c r="J6625" t="str">
        <f>_xlfn.XLOOKUP(Tabuľka9[[#This Row],[IČO]],Zlúčenie1[IČO],Zlúčenie1[cis_obce.okres_skratka])</f>
        <v>BB</v>
      </c>
    </row>
    <row r="6626" spans="1:10" hidden="1" x14ac:dyDescent="0.25">
      <c r="A6626" t="s">
        <v>122</v>
      </c>
      <c r="B6626" t="s">
        <v>183</v>
      </c>
      <c r="C6626" t="s">
        <v>10</v>
      </c>
      <c r="D6626"/>
      <c r="E6626" s="8"/>
      <c r="F6626"/>
      <c r="G6626">
        <f>SUM(Tabuľka9[[#This Row],[Predpokladané spotrebované množstvo 07-12/2022]]*Tabuľka9[[#This Row],[Cena MJ S  DPH]])</f>
        <v>0</v>
      </c>
      <c r="H6626" s="1">
        <v>163741</v>
      </c>
      <c r="I6626" t="str">
        <f>_xlfn.XLOOKUP(Tabuľka9[[#This Row],[IČO]],Zlúčenie1[IČO],Zlúčenie1[zariadenie_short])</f>
        <v>ŠI BB</v>
      </c>
      <c r="J6626" t="str">
        <f>_xlfn.XLOOKUP(Tabuľka9[[#This Row],[IČO]],Zlúčenie1[IČO],Zlúčenie1[cis_obce.okres_skratka])</f>
        <v>BB</v>
      </c>
    </row>
    <row r="6627" spans="1:10" hidden="1" x14ac:dyDescent="0.25">
      <c r="A6627" t="s">
        <v>122</v>
      </c>
      <c r="B6627" t="s">
        <v>184</v>
      </c>
      <c r="C6627" t="s">
        <v>10</v>
      </c>
      <c r="D6627"/>
      <c r="E6627" s="8"/>
      <c r="F6627"/>
      <c r="G6627">
        <f>SUM(Tabuľka9[[#This Row],[Predpokladané spotrebované množstvo 07-12/2022]]*Tabuľka9[[#This Row],[Cena MJ S  DPH]])</f>
        <v>0</v>
      </c>
      <c r="H6627" s="1">
        <v>163741</v>
      </c>
      <c r="I6627" t="str">
        <f>_xlfn.XLOOKUP(Tabuľka9[[#This Row],[IČO]],Zlúčenie1[IČO],Zlúčenie1[zariadenie_short])</f>
        <v>ŠI BB</v>
      </c>
      <c r="J6627" t="str">
        <f>_xlfn.XLOOKUP(Tabuľka9[[#This Row],[IČO]],Zlúčenie1[IČO],Zlúčenie1[cis_obce.okres_skratka])</f>
        <v>BB</v>
      </c>
    </row>
    <row r="6628" spans="1:10" hidden="1" x14ac:dyDescent="0.25">
      <c r="A6628" t="s">
        <v>122</v>
      </c>
      <c r="B6628" t="s">
        <v>185</v>
      </c>
      <c r="C6628" t="s">
        <v>10</v>
      </c>
      <c r="D6628"/>
      <c r="E6628" s="8"/>
      <c r="F6628"/>
      <c r="G6628">
        <f>SUM(Tabuľka9[[#This Row],[Predpokladané spotrebované množstvo 07-12/2022]]*Tabuľka9[[#This Row],[Cena MJ S  DPH]])</f>
        <v>0</v>
      </c>
      <c r="H6628" s="1">
        <v>163741</v>
      </c>
      <c r="I6628" t="str">
        <f>_xlfn.XLOOKUP(Tabuľka9[[#This Row],[IČO]],Zlúčenie1[IČO],Zlúčenie1[zariadenie_short])</f>
        <v>ŠI BB</v>
      </c>
      <c r="J6628" t="str">
        <f>_xlfn.XLOOKUP(Tabuľka9[[#This Row],[IČO]],Zlúčenie1[IČO],Zlúčenie1[cis_obce.okres_skratka])</f>
        <v>BB</v>
      </c>
    </row>
    <row r="6629" spans="1:10" hidden="1" x14ac:dyDescent="0.25">
      <c r="A6629" t="s">
        <v>92</v>
      </c>
      <c r="B6629" t="s">
        <v>186</v>
      </c>
      <c r="C6629" t="s">
        <v>45</v>
      </c>
      <c r="D6629"/>
      <c r="E6629" s="8"/>
      <c r="F6629"/>
      <c r="G6629">
        <f>SUM(Tabuľka9[[#This Row],[Predpokladané spotrebované množstvo 07-12/2022]]*Tabuľka9[[#This Row],[Cena MJ S  DPH]])</f>
        <v>0</v>
      </c>
      <c r="H6629" s="1">
        <v>163741</v>
      </c>
      <c r="I6629" t="str">
        <f>_xlfn.XLOOKUP(Tabuľka9[[#This Row],[IČO]],Zlúčenie1[IČO],Zlúčenie1[zariadenie_short])</f>
        <v>ŠI BB</v>
      </c>
      <c r="J6629" t="str">
        <f>_xlfn.XLOOKUP(Tabuľka9[[#This Row],[IČO]],Zlúčenie1[IČO],Zlúčenie1[cis_obce.okres_skratka])</f>
        <v>BB</v>
      </c>
    </row>
    <row r="6630" spans="1:10" hidden="1" x14ac:dyDescent="0.25">
      <c r="A6630" t="s">
        <v>92</v>
      </c>
      <c r="B6630" t="s">
        <v>187</v>
      </c>
      <c r="C6630" t="s">
        <v>10</v>
      </c>
      <c r="D6630"/>
      <c r="E6630" s="8">
        <v>1.45</v>
      </c>
      <c r="F6630">
        <v>40</v>
      </c>
      <c r="G6630">
        <f>SUM(Tabuľka9[[#This Row],[Predpokladané spotrebované množstvo 07-12/2022]]*Tabuľka9[[#This Row],[Cena MJ S  DPH]])</f>
        <v>58</v>
      </c>
      <c r="H6630" s="1">
        <v>163741</v>
      </c>
      <c r="I6630" t="str">
        <f>_xlfn.XLOOKUP(Tabuľka9[[#This Row],[IČO]],Zlúčenie1[IČO],Zlúčenie1[zariadenie_short])</f>
        <v>ŠI BB</v>
      </c>
      <c r="J6630" t="str">
        <f>_xlfn.XLOOKUP(Tabuľka9[[#This Row],[IČO]],Zlúčenie1[IČO],Zlúčenie1[cis_obce.okres_skratka])</f>
        <v>BB</v>
      </c>
    </row>
    <row r="6631" spans="1:10" hidden="1" x14ac:dyDescent="0.25">
      <c r="A6631" t="s">
        <v>92</v>
      </c>
      <c r="B6631" t="s">
        <v>188</v>
      </c>
      <c r="C6631" t="s">
        <v>10</v>
      </c>
      <c r="D6631"/>
      <c r="E6631" s="8">
        <v>2.36</v>
      </c>
      <c r="F6631">
        <v>60</v>
      </c>
      <c r="G6631">
        <f>SUM(Tabuľka9[[#This Row],[Predpokladané spotrebované množstvo 07-12/2022]]*Tabuľka9[[#This Row],[Cena MJ S  DPH]])</f>
        <v>141.6</v>
      </c>
      <c r="H6631" s="1">
        <v>163741</v>
      </c>
      <c r="I6631" t="str">
        <f>_xlfn.XLOOKUP(Tabuľka9[[#This Row],[IČO]],Zlúčenie1[IČO],Zlúčenie1[zariadenie_short])</f>
        <v>ŠI BB</v>
      </c>
      <c r="J6631" t="str">
        <f>_xlfn.XLOOKUP(Tabuľka9[[#This Row],[IČO]],Zlúčenie1[IČO],Zlúčenie1[cis_obce.okres_skratka])</f>
        <v>BB</v>
      </c>
    </row>
    <row r="6632" spans="1:10" hidden="1" x14ac:dyDescent="0.25">
      <c r="A6632" t="s">
        <v>7</v>
      </c>
      <c r="B6632" t="s">
        <v>8</v>
      </c>
      <c r="C6632" t="s">
        <v>10</v>
      </c>
      <c r="D6632"/>
      <c r="E6632" s="8">
        <v>1.3</v>
      </c>
      <c r="F6632"/>
      <c r="G6632">
        <f>SUM(Tabuľka9[[#This Row],[Predpokladané spotrebované množstvo 07-12/2022]]*Tabuľka9[[#This Row],[Cena MJ S  DPH]])</f>
        <v>0</v>
      </c>
      <c r="H6632" s="1">
        <v>163791</v>
      </c>
      <c r="I6632" t="str">
        <f>_xlfn.XLOOKUP(Tabuľka9[[#This Row],[IČO]],Zlúčenie1[IČO],Zlúčenie1[zariadenie_short])</f>
        <v>ŠI ZV</v>
      </c>
      <c r="J6632" t="str">
        <f>_xlfn.XLOOKUP(Tabuľka9[[#This Row],[IČO]],Zlúčenie1[IČO],Zlúčenie1[cis_obce.okres_skratka])</f>
        <v>ZV</v>
      </c>
    </row>
    <row r="6633" spans="1:10" hidden="1" x14ac:dyDescent="0.25">
      <c r="A6633" t="s">
        <v>7</v>
      </c>
      <c r="B6633" t="s">
        <v>9</v>
      </c>
      <c r="C6633" t="s">
        <v>10</v>
      </c>
      <c r="D6633"/>
      <c r="E6633" s="8">
        <v>1.8</v>
      </c>
      <c r="F6633"/>
      <c r="G6633">
        <f>SUM(Tabuľka9[[#This Row],[Predpokladané spotrebované množstvo 07-12/2022]]*Tabuľka9[[#This Row],[Cena MJ S  DPH]])</f>
        <v>0</v>
      </c>
      <c r="H6633" s="1">
        <v>163791</v>
      </c>
      <c r="I6633" t="str">
        <f>_xlfn.XLOOKUP(Tabuľka9[[#This Row],[IČO]],Zlúčenie1[IČO],Zlúčenie1[zariadenie_short])</f>
        <v>ŠI ZV</v>
      </c>
      <c r="J6633" t="str">
        <f>_xlfn.XLOOKUP(Tabuľka9[[#This Row],[IČO]],Zlúčenie1[IČO],Zlúčenie1[cis_obce.okres_skratka])</f>
        <v>ZV</v>
      </c>
    </row>
    <row r="6634" spans="1:10" hidden="1" x14ac:dyDescent="0.25">
      <c r="A6634" t="s">
        <v>7</v>
      </c>
      <c r="B6634" t="s">
        <v>11</v>
      </c>
      <c r="C6634" t="s">
        <v>10</v>
      </c>
      <c r="D6634"/>
      <c r="E6634" s="8">
        <v>1.35</v>
      </c>
      <c r="F6634">
        <v>264</v>
      </c>
      <c r="G6634">
        <f>SUM(Tabuľka9[[#This Row],[Predpokladané spotrebované množstvo 07-12/2022]]*Tabuľka9[[#This Row],[Cena MJ S  DPH]])</f>
        <v>356.40000000000003</v>
      </c>
      <c r="H6634" s="1">
        <v>163791</v>
      </c>
      <c r="I6634" t="str">
        <f>_xlfn.XLOOKUP(Tabuľka9[[#This Row],[IČO]],Zlúčenie1[IČO],Zlúčenie1[zariadenie_short])</f>
        <v>ŠI ZV</v>
      </c>
      <c r="J6634" t="str">
        <f>_xlfn.XLOOKUP(Tabuľka9[[#This Row],[IČO]],Zlúčenie1[IČO],Zlúčenie1[cis_obce.okres_skratka])</f>
        <v>ZV</v>
      </c>
    </row>
    <row r="6635" spans="1:10" hidden="1" x14ac:dyDescent="0.25">
      <c r="A6635" t="s">
        <v>7</v>
      </c>
      <c r="B6635" t="s">
        <v>12</v>
      </c>
      <c r="C6635" t="s">
        <v>10</v>
      </c>
      <c r="D6635"/>
      <c r="E6635" s="8">
        <v>0.45</v>
      </c>
      <c r="F6635">
        <v>100</v>
      </c>
      <c r="G6635">
        <f>SUM(Tabuľka9[[#This Row],[Predpokladané spotrebované množstvo 07-12/2022]]*Tabuľka9[[#This Row],[Cena MJ S  DPH]])</f>
        <v>45</v>
      </c>
      <c r="H6635" s="1">
        <v>163791</v>
      </c>
      <c r="I6635" t="str">
        <f>_xlfn.XLOOKUP(Tabuľka9[[#This Row],[IČO]],Zlúčenie1[IČO],Zlúčenie1[zariadenie_short])</f>
        <v>ŠI ZV</v>
      </c>
      <c r="J6635" t="str">
        <f>_xlfn.XLOOKUP(Tabuľka9[[#This Row],[IČO]],Zlúčenie1[IČO],Zlúčenie1[cis_obce.okres_skratka])</f>
        <v>ZV</v>
      </c>
    </row>
    <row r="6636" spans="1:10" hidden="1" x14ac:dyDescent="0.25">
      <c r="A6636" t="s">
        <v>7</v>
      </c>
      <c r="B6636" t="s">
        <v>13</v>
      </c>
      <c r="C6636" t="s">
        <v>10</v>
      </c>
      <c r="D6636"/>
      <c r="E6636" s="8"/>
      <c r="F6636"/>
      <c r="G6636">
        <f>SUM(Tabuľka9[[#This Row],[Predpokladané spotrebované množstvo 07-12/2022]]*Tabuľka9[[#This Row],[Cena MJ S  DPH]])</f>
        <v>0</v>
      </c>
      <c r="H6636" s="1">
        <v>163791</v>
      </c>
      <c r="I6636" t="str">
        <f>_xlfn.XLOOKUP(Tabuľka9[[#This Row],[IČO]],Zlúčenie1[IČO],Zlúčenie1[zariadenie_short])</f>
        <v>ŠI ZV</v>
      </c>
      <c r="J6636" t="str">
        <f>_xlfn.XLOOKUP(Tabuľka9[[#This Row],[IČO]],Zlúčenie1[IČO],Zlúčenie1[cis_obce.okres_skratka])</f>
        <v>ZV</v>
      </c>
    </row>
    <row r="6637" spans="1:10" hidden="1" x14ac:dyDescent="0.25">
      <c r="A6637" t="s">
        <v>7</v>
      </c>
      <c r="B6637" t="s">
        <v>14</v>
      </c>
      <c r="C6637" t="s">
        <v>10</v>
      </c>
      <c r="D6637"/>
      <c r="E6637" s="8">
        <v>0.55000000000000004</v>
      </c>
      <c r="F6637"/>
      <c r="G6637">
        <f>SUM(Tabuľka9[[#This Row],[Predpokladané spotrebované množstvo 07-12/2022]]*Tabuľka9[[#This Row],[Cena MJ S  DPH]])</f>
        <v>0</v>
      </c>
      <c r="H6637" s="1">
        <v>163791</v>
      </c>
      <c r="I6637" t="str">
        <f>_xlfn.XLOOKUP(Tabuľka9[[#This Row],[IČO]],Zlúčenie1[IČO],Zlúčenie1[zariadenie_short])</f>
        <v>ŠI ZV</v>
      </c>
      <c r="J6637" t="str">
        <f>_xlfn.XLOOKUP(Tabuľka9[[#This Row],[IČO]],Zlúčenie1[IČO],Zlúčenie1[cis_obce.okres_skratka])</f>
        <v>ZV</v>
      </c>
    </row>
    <row r="6638" spans="1:10" hidden="1" x14ac:dyDescent="0.25">
      <c r="A6638" t="s">
        <v>7</v>
      </c>
      <c r="B6638" t="s">
        <v>15</v>
      </c>
      <c r="C6638" t="s">
        <v>16</v>
      </c>
      <c r="D6638"/>
      <c r="E6638" s="8">
        <v>0.32850000000000001</v>
      </c>
      <c r="F6638"/>
      <c r="G6638">
        <f>SUM(Tabuľka9[[#This Row],[Predpokladané spotrebované množstvo 07-12/2022]]*Tabuľka9[[#This Row],[Cena MJ S  DPH]])</f>
        <v>0</v>
      </c>
      <c r="H6638" s="1">
        <v>163791</v>
      </c>
      <c r="I6638" t="str">
        <f>_xlfn.XLOOKUP(Tabuľka9[[#This Row],[IČO]],Zlúčenie1[IČO],Zlúčenie1[zariadenie_short])</f>
        <v>ŠI ZV</v>
      </c>
      <c r="J6638" t="str">
        <f>_xlfn.XLOOKUP(Tabuľka9[[#This Row],[IČO]],Zlúčenie1[IČO],Zlúčenie1[cis_obce.okres_skratka])</f>
        <v>ZV</v>
      </c>
    </row>
    <row r="6639" spans="1:10" hidden="1" x14ac:dyDescent="0.25">
      <c r="A6639" t="s">
        <v>7</v>
      </c>
      <c r="B6639" t="s">
        <v>17</v>
      </c>
      <c r="C6639" t="s">
        <v>10</v>
      </c>
      <c r="D6639"/>
      <c r="E6639" s="8">
        <v>2.9</v>
      </c>
      <c r="F6639">
        <v>4</v>
      </c>
      <c r="G6639">
        <f>SUM(Tabuľka9[[#This Row],[Predpokladané spotrebované množstvo 07-12/2022]]*Tabuľka9[[#This Row],[Cena MJ S  DPH]])</f>
        <v>11.6</v>
      </c>
      <c r="H6639" s="1">
        <v>163791</v>
      </c>
      <c r="I6639" t="str">
        <f>_xlfn.XLOOKUP(Tabuľka9[[#This Row],[IČO]],Zlúčenie1[IČO],Zlúčenie1[zariadenie_short])</f>
        <v>ŠI ZV</v>
      </c>
      <c r="J6639" t="str">
        <f>_xlfn.XLOOKUP(Tabuľka9[[#This Row],[IČO]],Zlúčenie1[IČO],Zlúčenie1[cis_obce.okres_skratka])</f>
        <v>ZV</v>
      </c>
    </row>
    <row r="6640" spans="1:10" hidden="1" x14ac:dyDescent="0.25">
      <c r="A6640" t="s">
        <v>7</v>
      </c>
      <c r="B6640" t="s">
        <v>18</v>
      </c>
      <c r="C6640" t="s">
        <v>10</v>
      </c>
      <c r="D6640"/>
      <c r="E6640" s="8">
        <v>0.35</v>
      </c>
      <c r="F6640">
        <v>120</v>
      </c>
      <c r="G6640">
        <f>SUM(Tabuľka9[[#This Row],[Predpokladané spotrebované množstvo 07-12/2022]]*Tabuľka9[[#This Row],[Cena MJ S  DPH]])</f>
        <v>42</v>
      </c>
      <c r="H6640" s="1">
        <v>163791</v>
      </c>
      <c r="I6640" t="str">
        <f>_xlfn.XLOOKUP(Tabuľka9[[#This Row],[IČO]],Zlúčenie1[IČO],Zlúčenie1[zariadenie_short])</f>
        <v>ŠI ZV</v>
      </c>
      <c r="J6640" t="str">
        <f>_xlfn.XLOOKUP(Tabuľka9[[#This Row],[IČO]],Zlúčenie1[IČO],Zlúčenie1[cis_obce.okres_skratka])</f>
        <v>ZV</v>
      </c>
    </row>
    <row r="6641" spans="1:10" hidden="1" x14ac:dyDescent="0.25">
      <c r="A6641" t="s">
        <v>7</v>
      </c>
      <c r="B6641" t="s">
        <v>19</v>
      </c>
      <c r="C6641" t="s">
        <v>10</v>
      </c>
      <c r="D6641"/>
      <c r="E6641" s="8">
        <v>1.2</v>
      </c>
      <c r="F6641">
        <v>40</v>
      </c>
      <c r="G6641">
        <f>SUM(Tabuľka9[[#This Row],[Predpokladané spotrebované množstvo 07-12/2022]]*Tabuľka9[[#This Row],[Cena MJ S  DPH]])</f>
        <v>48</v>
      </c>
      <c r="H6641" s="1">
        <v>163791</v>
      </c>
      <c r="I6641" t="str">
        <f>_xlfn.XLOOKUP(Tabuľka9[[#This Row],[IČO]],Zlúčenie1[IČO],Zlúčenie1[zariadenie_short])</f>
        <v>ŠI ZV</v>
      </c>
      <c r="J6641" t="str">
        <f>_xlfn.XLOOKUP(Tabuľka9[[#This Row],[IČO]],Zlúčenie1[IČO],Zlúčenie1[cis_obce.okres_skratka])</f>
        <v>ZV</v>
      </c>
    </row>
    <row r="6642" spans="1:10" hidden="1" x14ac:dyDescent="0.25">
      <c r="A6642" t="s">
        <v>7</v>
      </c>
      <c r="B6642" t="s">
        <v>20</v>
      </c>
      <c r="C6642" t="s">
        <v>10</v>
      </c>
      <c r="D6642"/>
      <c r="E6642" s="8"/>
      <c r="F6642"/>
      <c r="G6642">
        <f>SUM(Tabuľka9[[#This Row],[Predpokladané spotrebované množstvo 07-12/2022]]*Tabuľka9[[#This Row],[Cena MJ S  DPH]])</f>
        <v>0</v>
      </c>
      <c r="H6642" s="1">
        <v>163791</v>
      </c>
      <c r="I6642" t="str">
        <f>_xlfn.XLOOKUP(Tabuľka9[[#This Row],[IČO]],Zlúčenie1[IČO],Zlúčenie1[zariadenie_short])</f>
        <v>ŠI ZV</v>
      </c>
      <c r="J6642" t="str">
        <f>_xlfn.XLOOKUP(Tabuľka9[[#This Row],[IČO]],Zlúčenie1[IČO],Zlúčenie1[cis_obce.okres_skratka])</f>
        <v>ZV</v>
      </c>
    </row>
    <row r="6643" spans="1:10" hidden="1" x14ac:dyDescent="0.25">
      <c r="A6643" t="s">
        <v>7</v>
      </c>
      <c r="B6643" t="s">
        <v>21</v>
      </c>
      <c r="C6643" t="s">
        <v>22</v>
      </c>
      <c r="D6643"/>
      <c r="E6643" s="8"/>
      <c r="F6643"/>
      <c r="G6643">
        <f>SUM(Tabuľka9[[#This Row],[Predpokladané spotrebované množstvo 07-12/2022]]*Tabuľka9[[#This Row],[Cena MJ S  DPH]])</f>
        <v>0</v>
      </c>
      <c r="H6643" s="1">
        <v>163791</v>
      </c>
      <c r="I6643" t="str">
        <f>_xlfn.XLOOKUP(Tabuľka9[[#This Row],[IČO]],Zlúčenie1[IČO],Zlúčenie1[zariadenie_short])</f>
        <v>ŠI ZV</v>
      </c>
      <c r="J6643" t="str">
        <f>_xlfn.XLOOKUP(Tabuľka9[[#This Row],[IČO]],Zlúčenie1[IČO],Zlúčenie1[cis_obce.okres_skratka])</f>
        <v>ZV</v>
      </c>
    </row>
    <row r="6644" spans="1:10" hidden="1" x14ac:dyDescent="0.25">
      <c r="A6644" t="s">
        <v>7</v>
      </c>
      <c r="B6644" t="s">
        <v>23</v>
      </c>
      <c r="C6644" t="s">
        <v>10</v>
      </c>
      <c r="D6644"/>
      <c r="E6644" s="8">
        <v>2.7</v>
      </c>
      <c r="F6644">
        <v>6</v>
      </c>
      <c r="G6644">
        <f>SUM(Tabuľka9[[#This Row],[Predpokladané spotrebované množstvo 07-12/2022]]*Tabuľka9[[#This Row],[Cena MJ S  DPH]])</f>
        <v>16.200000000000003</v>
      </c>
      <c r="H6644" s="1">
        <v>163791</v>
      </c>
      <c r="I6644" t="str">
        <f>_xlfn.XLOOKUP(Tabuľka9[[#This Row],[IČO]],Zlúčenie1[IČO],Zlúčenie1[zariadenie_short])</f>
        <v>ŠI ZV</v>
      </c>
      <c r="J6644" t="str">
        <f>_xlfn.XLOOKUP(Tabuľka9[[#This Row],[IČO]],Zlúčenie1[IČO],Zlúčenie1[cis_obce.okres_skratka])</f>
        <v>ZV</v>
      </c>
    </row>
    <row r="6645" spans="1:10" hidden="1" x14ac:dyDescent="0.25">
      <c r="A6645" t="s">
        <v>7</v>
      </c>
      <c r="B6645" t="s">
        <v>24</v>
      </c>
      <c r="C6645" t="s">
        <v>10</v>
      </c>
      <c r="D6645"/>
      <c r="E6645" s="8">
        <v>1.7</v>
      </c>
      <c r="F6645">
        <v>20</v>
      </c>
      <c r="G6645">
        <f>SUM(Tabuľka9[[#This Row],[Predpokladané spotrebované množstvo 07-12/2022]]*Tabuľka9[[#This Row],[Cena MJ S  DPH]])</f>
        <v>34</v>
      </c>
      <c r="H6645" s="1">
        <v>163791</v>
      </c>
      <c r="I6645" t="str">
        <f>_xlfn.XLOOKUP(Tabuľka9[[#This Row],[IČO]],Zlúčenie1[IČO],Zlúčenie1[zariadenie_short])</f>
        <v>ŠI ZV</v>
      </c>
      <c r="J6645" t="str">
        <f>_xlfn.XLOOKUP(Tabuľka9[[#This Row],[IČO]],Zlúčenie1[IČO],Zlúčenie1[cis_obce.okres_skratka])</f>
        <v>ZV</v>
      </c>
    </row>
    <row r="6646" spans="1:10" hidden="1" x14ac:dyDescent="0.25">
      <c r="A6646" t="s">
        <v>7</v>
      </c>
      <c r="B6646" t="s">
        <v>25</v>
      </c>
      <c r="C6646" t="s">
        <v>10</v>
      </c>
      <c r="D6646"/>
      <c r="E6646" s="8"/>
      <c r="F6646">
        <v>20</v>
      </c>
      <c r="G6646">
        <f>SUM(Tabuľka9[[#This Row],[Predpokladané spotrebované množstvo 07-12/2022]]*Tabuľka9[[#This Row],[Cena MJ S  DPH]])</f>
        <v>0</v>
      </c>
      <c r="H6646" s="1">
        <v>163791</v>
      </c>
      <c r="I6646" t="str">
        <f>_xlfn.XLOOKUP(Tabuľka9[[#This Row],[IČO]],Zlúčenie1[IČO],Zlúčenie1[zariadenie_short])</f>
        <v>ŠI ZV</v>
      </c>
      <c r="J6646" t="str">
        <f>_xlfn.XLOOKUP(Tabuľka9[[#This Row],[IČO]],Zlúčenie1[IČO],Zlúčenie1[cis_obce.okres_skratka])</f>
        <v>ZV</v>
      </c>
    </row>
    <row r="6647" spans="1:10" hidden="1" x14ac:dyDescent="0.25">
      <c r="A6647" t="s">
        <v>7</v>
      </c>
      <c r="B6647" t="s">
        <v>26</v>
      </c>
      <c r="C6647" t="s">
        <v>10</v>
      </c>
      <c r="D6647"/>
      <c r="E6647" s="8">
        <v>0.95</v>
      </c>
      <c r="F6647"/>
      <c r="G6647">
        <f>SUM(Tabuľka9[[#This Row],[Predpokladané spotrebované množstvo 07-12/2022]]*Tabuľka9[[#This Row],[Cena MJ S  DPH]])</f>
        <v>0</v>
      </c>
      <c r="H6647" s="1">
        <v>163791</v>
      </c>
      <c r="I6647" t="str">
        <f>_xlfn.XLOOKUP(Tabuľka9[[#This Row],[IČO]],Zlúčenie1[IČO],Zlúčenie1[zariadenie_short])</f>
        <v>ŠI ZV</v>
      </c>
      <c r="J6647" t="str">
        <f>_xlfn.XLOOKUP(Tabuľka9[[#This Row],[IČO]],Zlúčenie1[IČO],Zlúčenie1[cis_obce.okres_skratka])</f>
        <v>ZV</v>
      </c>
    </row>
    <row r="6648" spans="1:10" hidden="1" x14ac:dyDescent="0.25">
      <c r="A6648" t="s">
        <v>7</v>
      </c>
      <c r="B6648" t="s">
        <v>27</v>
      </c>
      <c r="C6648" t="s">
        <v>10</v>
      </c>
      <c r="D6648"/>
      <c r="E6648" s="8">
        <v>0.59</v>
      </c>
      <c r="F6648">
        <v>100</v>
      </c>
      <c r="G6648">
        <f>SUM(Tabuľka9[[#This Row],[Predpokladané spotrebované množstvo 07-12/2022]]*Tabuľka9[[#This Row],[Cena MJ S  DPH]])</f>
        <v>59</v>
      </c>
      <c r="H6648" s="1">
        <v>163791</v>
      </c>
      <c r="I6648" t="str">
        <f>_xlfn.XLOOKUP(Tabuľka9[[#This Row],[IČO]],Zlúčenie1[IČO],Zlúčenie1[zariadenie_short])</f>
        <v>ŠI ZV</v>
      </c>
      <c r="J6648" t="str">
        <f>_xlfn.XLOOKUP(Tabuľka9[[#This Row],[IČO]],Zlúčenie1[IČO],Zlúčenie1[cis_obce.okres_skratka])</f>
        <v>ZV</v>
      </c>
    </row>
    <row r="6649" spans="1:10" hidden="1" x14ac:dyDescent="0.25">
      <c r="A6649" t="s">
        <v>7</v>
      </c>
      <c r="B6649" t="s">
        <v>28</v>
      </c>
      <c r="C6649" t="s">
        <v>10</v>
      </c>
      <c r="D6649"/>
      <c r="E6649" s="8"/>
      <c r="F6649">
        <v>250</v>
      </c>
      <c r="G6649">
        <f>SUM(Tabuľka9[[#This Row],[Predpokladané spotrebované množstvo 07-12/2022]]*Tabuľka9[[#This Row],[Cena MJ S  DPH]])</f>
        <v>0</v>
      </c>
      <c r="H6649" s="1">
        <v>163791</v>
      </c>
      <c r="I6649" t="str">
        <f>_xlfn.XLOOKUP(Tabuľka9[[#This Row],[IČO]],Zlúčenie1[IČO],Zlúčenie1[zariadenie_short])</f>
        <v>ŠI ZV</v>
      </c>
      <c r="J6649" t="str">
        <f>_xlfn.XLOOKUP(Tabuľka9[[#This Row],[IČO]],Zlúčenie1[IČO],Zlúčenie1[cis_obce.okres_skratka])</f>
        <v>ZV</v>
      </c>
    </row>
    <row r="6650" spans="1:10" hidden="1" x14ac:dyDescent="0.25">
      <c r="A6650" t="s">
        <v>7</v>
      </c>
      <c r="B6650" t="s">
        <v>29</v>
      </c>
      <c r="C6650" t="s">
        <v>16</v>
      </c>
      <c r="D6650"/>
      <c r="E6650" s="8">
        <v>0.45</v>
      </c>
      <c r="F6650"/>
      <c r="G6650">
        <f>SUM(Tabuľka9[[#This Row],[Predpokladané spotrebované množstvo 07-12/2022]]*Tabuľka9[[#This Row],[Cena MJ S  DPH]])</f>
        <v>0</v>
      </c>
      <c r="H6650" s="1">
        <v>163791</v>
      </c>
      <c r="I6650" t="str">
        <f>_xlfn.XLOOKUP(Tabuľka9[[#This Row],[IČO]],Zlúčenie1[IČO],Zlúčenie1[zariadenie_short])</f>
        <v>ŠI ZV</v>
      </c>
      <c r="J6650" t="str">
        <f>_xlfn.XLOOKUP(Tabuľka9[[#This Row],[IČO]],Zlúčenie1[IČO],Zlúčenie1[cis_obce.okres_skratka])</f>
        <v>ZV</v>
      </c>
    </row>
    <row r="6651" spans="1:10" hidden="1" x14ac:dyDescent="0.25">
      <c r="A6651" t="s">
        <v>7</v>
      </c>
      <c r="B6651" t="s">
        <v>30</v>
      </c>
      <c r="C6651" t="s">
        <v>10</v>
      </c>
      <c r="D6651"/>
      <c r="E6651" s="8"/>
      <c r="F6651">
        <v>10</v>
      </c>
      <c r="G6651">
        <f>SUM(Tabuľka9[[#This Row],[Predpokladané spotrebované množstvo 07-12/2022]]*Tabuľka9[[#This Row],[Cena MJ S  DPH]])</f>
        <v>0</v>
      </c>
      <c r="H6651" s="1">
        <v>163791</v>
      </c>
      <c r="I6651" t="str">
        <f>_xlfn.XLOOKUP(Tabuľka9[[#This Row],[IČO]],Zlúčenie1[IČO],Zlúčenie1[zariadenie_short])</f>
        <v>ŠI ZV</v>
      </c>
      <c r="J6651" t="str">
        <f>_xlfn.XLOOKUP(Tabuľka9[[#This Row],[IČO]],Zlúčenie1[IČO],Zlúčenie1[cis_obce.okres_skratka])</f>
        <v>ZV</v>
      </c>
    </row>
    <row r="6652" spans="1:10" hidden="1" x14ac:dyDescent="0.25">
      <c r="A6652" t="s">
        <v>7</v>
      </c>
      <c r="B6652" t="s">
        <v>31</v>
      </c>
      <c r="C6652" t="s">
        <v>10</v>
      </c>
      <c r="D6652"/>
      <c r="E6652" s="8">
        <v>1.2</v>
      </c>
      <c r="F6652">
        <v>40</v>
      </c>
      <c r="G6652">
        <f>SUM(Tabuľka9[[#This Row],[Predpokladané spotrebované množstvo 07-12/2022]]*Tabuľka9[[#This Row],[Cena MJ S  DPH]])</f>
        <v>48</v>
      </c>
      <c r="H6652" s="1">
        <v>163791</v>
      </c>
      <c r="I6652" t="str">
        <f>_xlfn.XLOOKUP(Tabuľka9[[#This Row],[IČO]],Zlúčenie1[IČO],Zlúčenie1[zariadenie_short])</f>
        <v>ŠI ZV</v>
      </c>
      <c r="J6652" t="str">
        <f>_xlfn.XLOOKUP(Tabuľka9[[#This Row],[IČO]],Zlúčenie1[IČO],Zlúčenie1[cis_obce.okres_skratka])</f>
        <v>ZV</v>
      </c>
    </row>
    <row r="6653" spans="1:10" hidden="1" x14ac:dyDescent="0.25">
      <c r="A6653" t="s">
        <v>7</v>
      </c>
      <c r="B6653" t="s">
        <v>32</v>
      </c>
      <c r="C6653" t="s">
        <v>10</v>
      </c>
      <c r="D6653"/>
      <c r="E6653" s="8">
        <v>0.6</v>
      </c>
      <c r="F6653">
        <v>30</v>
      </c>
      <c r="G6653">
        <f>SUM(Tabuľka9[[#This Row],[Predpokladané spotrebované množstvo 07-12/2022]]*Tabuľka9[[#This Row],[Cena MJ S  DPH]])</f>
        <v>18</v>
      </c>
      <c r="H6653" s="1">
        <v>163791</v>
      </c>
      <c r="I6653" t="str">
        <f>_xlfn.XLOOKUP(Tabuľka9[[#This Row],[IČO]],Zlúčenie1[IČO],Zlúčenie1[zariadenie_short])</f>
        <v>ŠI ZV</v>
      </c>
      <c r="J6653" t="str">
        <f>_xlfn.XLOOKUP(Tabuľka9[[#This Row],[IČO]],Zlúčenie1[IČO],Zlúčenie1[cis_obce.okres_skratka])</f>
        <v>ZV</v>
      </c>
    </row>
    <row r="6654" spans="1:10" hidden="1" x14ac:dyDescent="0.25">
      <c r="A6654" t="s">
        <v>7</v>
      </c>
      <c r="B6654" t="s">
        <v>33</v>
      </c>
      <c r="C6654" t="s">
        <v>10</v>
      </c>
      <c r="D6654"/>
      <c r="E6654" s="8"/>
      <c r="F6654"/>
      <c r="G6654">
        <f>SUM(Tabuľka9[[#This Row],[Predpokladané spotrebované množstvo 07-12/2022]]*Tabuľka9[[#This Row],[Cena MJ S  DPH]])</f>
        <v>0</v>
      </c>
      <c r="H6654" s="1">
        <v>163791</v>
      </c>
      <c r="I6654" t="str">
        <f>_xlfn.XLOOKUP(Tabuľka9[[#This Row],[IČO]],Zlúčenie1[IČO],Zlúčenie1[zariadenie_short])</f>
        <v>ŠI ZV</v>
      </c>
      <c r="J6654" t="str">
        <f>_xlfn.XLOOKUP(Tabuľka9[[#This Row],[IČO]],Zlúčenie1[IČO],Zlúčenie1[cis_obce.okres_skratka])</f>
        <v>ZV</v>
      </c>
    </row>
    <row r="6655" spans="1:10" hidden="1" x14ac:dyDescent="0.25">
      <c r="A6655" t="s">
        <v>7</v>
      </c>
      <c r="B6655" t="s">
        <v>34</v>
      </c>
      <c r="C6655" t="s">
        <v>10</v>
      </c>
      <c r="D6655"/>
      <c r="E6655" s="8">
        <v>0.49</v>
      </c>
      <c r="F6655">
        <v>120</v>
      </c>
      <c r="G6655">
        <f>SUM(Tabuľka9[[#This Row],[Predpokladané spotrebované množstvo 07-12/2022]]*Tabuľka9[[#This Row],[Cena MJ S  DPH]])</f>
        <v>58.8</v>
      </c>
      <c r="H6655" s="1">
        <v>163791</v>
      </c>
      <c r="I6655" t="str">
        <f>_xlfn.XLOOKUP(Tabuľka9[[#This Row],[IČO]],Zlúčenie1[IČO],Zlúčenie1[zariadenie_short])</f>
        <v>ŠI ZV</v>
      </c>
      <c r="J6655" t="str">
        <f>_xlfn.XLOOKUP(Tabuľka9[[#This Row],[IČO]],Zlúčenie1[IČO],Zlúčenie1[cis_obce.okres_skratka])</f>
        <v>ZV</v>
      </c>
    </row>
    <row r="6656" spans="1:10" hidden="1" x14ac:dyDescent="0.25">
      <c r="A6656" t="s">
        <v>7</v>
      </c>
      <c r="B6656" t="s">
        <v>35</v>
      </c>
      <c r="C6656" t="s">
        <v>10</v>
      </c>
      <c r="D6656"/>
      <c r="E6656" s="8">
        <v>0.35</v>
      </c>
      <c r="F6656">
        <v>5</v>
      </c>
      <c r="G6656">
        <f>SUM(Tabuľka9[[#This Row],[Predpokladané spotrebované množstvo 07-12/2022]]*Tabuľka9[[#This Row],[Cena MJ S  DPH]])</f>
        <v>1.75</v>
      </c>
      <c r="H6656" s="1">
        <v>163791</v>
      </c>
      <c r="I6656" t="str">
        <f>_xlfn.XLOOKUP(Tabuľka9[[#This Row],[IČO]],Zlúčenie1[IČO],Zlúčenie1[zariadenie_short])</f>
        <v>ŠI ZV</v>
      </c>
      <c r="J6656" t="str">
        <f>_xlfn.XLOOKUP(Tabuľka9[[#This Row],[IČO]],Zlúčenie1[IČO],Zlúčenie1[cis_obce.okres_skratka])</f>
        <v>ZV</v>
      </c>
    </row>
    <row r="6657" spans="1:10" hidden="1" x14ac:dyDescent="0.25">
      <c r="A6657" t="s">
        <v>7</v>
      </c>
      <c r="B6657" t="s">
        <v>36</v>
      </c>
      <c r="C6657" t="s">
        <v>10</v>
      </c>
      <c r="D6657"/>
      <c r="E6657" s="8">
        <v>1</v>
      </c>
      <c r="F6657"/>
      <c r="G6657">
        <f>SUM(Tabuľka9[[#This Row],[Predpokladané spotrebované množstvo 07-12/2022]]*Tabuľka9[[#This Row],[Cena MJ S  DPH]])</f>
        <v>0</v>
      </c>
      <c r="H6657" s="1">
        <v>163791</v>
      </c>
      <c r="I6657" t="str">
        <f>_xlfn.XLOOKUP(Tabuľka9[[#This Row],[IČO]],Zlúčenie1[IČO],Zlúčenie1[zariadenie_short])</f>
        <v>ŠI ZV</v>
      </c>
      <c r="J6657" t="str">
        <f>_xlfn.XLOOKUP(Tabuľka9[[#This Row],[IČO]],Zlúčenie1[IČO],Zlúčenie1[cis_obce.okres_skratka])</f>
        <v>ZV</v>
      </c>
    </row>
    <row r="6658" spans="1:10" hidden="1" x14ac:dyDescent="0.25">
      <c r="A6658" t="s">
        <v>7</v>
      </c>
      <c r="B6658" t="s">
        <v>37</v>
      </c>
      <c r="C6658" t="s">
        <v>10</v>
      </c>
      <c r="D6658"/>
      <c r="E6658" s="8"/>
      <c r="F6658"/>
      <c r="G6658">
        <f>SUM(Tabuľka9[[#This Row],[Predpokladané spotrebované množstvo 07-12/2022]]*Tabuľka9[[#This Row],[Cena MJ S  DPH]])</f>
        <v>0</v>
      </c>
      <c r="H6658" s="1">
        <v>163791</v>
      </c>
      <c r="I6658" t="str">
        <f>_xlfn.XLOOKUP(Tabuľka9[[#This Row],[IČO]],Zlúčenie1[IČO],Zlúčenie1[zariadenie_short])</f>
        <v>ŠI ZV</v>
      </c>
      <c r="J6658" t="str">
        <f>_xlfn.XLOOKUP(Tabuľka9[[#This Row],[IČO]],Zlúčenie1[IČO],Zlúčenie1[cis_obce.okres_skratka])</f>
        <v>ZV</v>
      </c>
    </row>
    <row r="6659" spans="1:10" hidden="1" x14ac:dyDescent="0.25">
      <c r="A6659" t="s">
        <v>7</v>
      </c>
      <c r="B6659" t="s">
        <v>38</v>
      </c>
      <c r="C6659" t="s">
        <v>10</v>
      </c>
      <c r="D6659"/>
      <c r="E6659" s="8">
        <v>0.65</v>
      </c>
      <c r="F6659"/>
      <c r="G6659">
        <f>SUM(Tabuľka9[[#This Row],[Predpokladané spotrebované množstvo 07-12/2022]]*Tabuľka9[[#This Row],[Cena MJ S  DPH]])</f>
        <v>0</v>
      </c>
      <c r="H6659" s="1">
        <v>163791</v>
      </c>
      <c r="I6659" t="str">
        <f>_xlfn.XLOOKUP(Tabuľka9[[#This Row],[IČO]],Zlúčenie1[IČO],Zlúčenie1[zariadenie_short])</f>
        <v>ŠI ZV</v>
      </c>
      <c r="J6659" t="str">
        <f>_xlfn.XLOOKUP(Tabuľka9[[#This Row],[IČO]],Zlúčenie1[IČO],Zlúčenie1[cis_obce.okres_skratka])</f>
        <v>ZV</v>
      </c>
    </row>
    <row r="6660" spans="1:10" hidden="1" x14ac:dyDescent="0.25">
      <c r="A6660" t="s">
        <v>7</v>
      </c>
      <c r="B6660" t="s">
        <v>39</v>
      </c>
      <c r="C6660" t="s">
        <v>16</v>
      </c>
      <c r="D6660"/>
      <c r="E6660" s="8"/>
      <c r="F6660"/>
      <c r="G6660">
        <f>SUM(Tabuľka9[[#This Row],[Predpokladané spotrebované množstvo 07-12/2022]]*Tabuľka9[[#This Row],[Cena MJ S  DPH]])</f>
        <v>0</v>
      </c>
      <c r="H6660" s="1">
        <v>163791</v>
      </c>
      <c r="I6660" t="str">
        <f>_xlfn.XLOOKUP(Tabuľka9[[#This Row],[IČO]],Zlúčenie1[IČO],Zlúčenie1[zariadenie_short])</f>
        <v>ŠI ZV</v>
      </c>
      <c r="J6660" t="str">
        <f>_xlfn.XLOOKUP(Tabuľka9[[#This Row],[IČO]],Zlúčenie1[IČO],Zlúčenie1[cis_obce.okres_skratka])</f>
        <v>ZV</v>
      </c>
    </row>
    <row r="6661" spans="1:10" hidden="1" x14ac:dyDescent="0.25">
      <c r="A6661" t="s">
        <v>7</v>
      </c>
      <c r="B6661" t="s">
        <v>40</v>
      </c>
      <c r="C6661" t="s">
        <v>10</v>
      </c>
      <c r="D6661"/>
      <c r="E6661" s="8">
        <v>1.8</v>
      </c>
      <c r="F6661">
        <v>120</v>
      </c>
      <c r="G6661">
        <f>SUM(Tabuľka9[[#This Row],[Predpokladané spotrebované množstvo 07-12/2022]]*Tabuľka9[[#This Row],[Cena MJ S  DPH]])</f>
        <v>216</v>
      </c>
      <c r="H6661" s="1">
        <v>163791</v>
      </c>
      <c r="I6661" t="str">
        <f>_xlfn.XLOOKUP(Tabuľka9[[#This Row],[IČO]],Zlúčenie1[IČO],Zlúčenie1[zariadenie_short])</f>
        <v>ŠI ZV</v>
      </c>
      <c r="J6661" t="str">
        <f>_xlfn.XLOOKUP(Tabuľka9[[#This Row],[IČO]],Zlúčenie1[IČO],Zlúčenie1[cis_obce.okres_skratka])</f>
        <v>ZV</v>
      </c>
    </row>
    <row r="6662" spans="1:10" hidden="1" x14ac:dyDescent="0.25">
      <c r="A6662" t="s">
        <v>7</v>
      </c>
      <c r="B6662" t="s">
        <v>41</v>
      </c>
      <c r="C6662" t="s">
        <v>10</v>
      </c>
      <c r="D6662"/>
      <c r="E6662" s="8">
        <v>0.5</v>
      </c>
      <c r="F6662"/>
      <c r="G6662">
        <f>SUM(Tabuľka9[[#This Row],[Predpokladané spotrebované množstvo 07-12/2022]]*Tabuľka9[[#This Row],[Cena MJ S  DPH]])</f>
        <v>0</v>
      </c>
      <c r="H6662" s="1">
        <v>163791</v>
      </c>
      <c r="I6662" t="str">
        <f>_xlfn.XLOOKUP(Tabuľka9[[#This Row],[IČO]],Zlúčenie1[IČO],Zlúčenie1[zariadenie_short])</f>
        <v>ŠI ZV</v>
      </c>
      <c r="J6662" t="str">
        <f>_xlfn.XLOOKUP(Tabuľka9[[#This Row],[IČO]],Zlúčenie1[IČO],Zlúčenie1[cis_obce.okres_skratka])</f>
        <v>ZV</v>
      </c>
    </row>
    <row r="6663" spans="1:10" hidden="1" x14ac:dyDescent="0.25">
      <c r="A6663" t="s">
        <v>7</v>
      </c>
      <c r="B6663" t="s">
        <v>42</v>
      </c>
      <c r="C6663" t="s">
        <v>10</v>
      </c>
      <c r="D6663"/>
      <c r="E6663" s="8"/>
      <c r="F6663"/>
      <c r="G6663">
        <f>SUM(Tabuľka9[[#This Row],[Predpokladané spotrebované množstvo 07-12/2022]]*Tabuľka9[[#This Row],[Cena MJ S  DPH]])</f>
        <v>0</v>
      </c>
      <c r="H6663" s="1">
        <v>163791</v>
      </c>
      <c r="I6663" t="str">
        <f>_xlfn.XLOOKUP(Tabuľka9[[#This Row],[IČO]],Zlúčenie1[IČO],Zlúčenie1[zariadenie_short])</f>
        <v>ŠI ZV</v>
      </c>
      <c r="J6663" t="str">
        <f>_xlfn.XLOOKUP(Tabuľka9[[#This Row],[IČO]],Zlúčenie1[IČO],Zlúčenie1[cis_obce.okres_skratka])</f>
        <v>ZV</v>
      </c>
    </row>
    <row r="6664" spans="1:10" hidden="1" x14ac:dyDescent="0.25">
      <c r="A6664" t="s">
        <v>7</v>
      </c>
      <c r="B6664" t="s">
        <v>43</v>
      </c>
      <c r="C6664" t="s">
        <v>10</v>
      </c>
      <c r="D6664"/>
      <c r="E6664" s="8">
        <v>0.4</v>
      </c>
      <c r="F6664">
        <v>20</v>
      </c>
      <c r="G6664">
        <f>SUM(Tabuľka9[[#This Row],[Predpokladané spotrebované množstvo 07-12/2022]]*Tabuľka9[[#This Row],[Cena MJ S  DPH]])</f>
        <v>8</v>
      </c>
      <c r="H6664" s="1">
        <v>163791</v>
      </c>
      <c r="I6664" t="str">
        <f>_xlfn.XLOOKUP(Tabuľka9[[#This Row],[IČO]],Zlúčenie1[IČO],Zlúčenie1[zariadenie_short])</f>
        <v>ŠI ZV</v>
      </c>
      <c r="J6664" t="str">
        <f>_xlfn.XLOOKUP(Tabuľka9[[#This Row],[IČO]],Zlúčenie1[IČO],Zlúčenie1[cis_obce.okres_skratka])</f>
        <v>ZV</v>
      </c>
    </row>
    <row r="6665" spans="1:10" hidden="1" x14ac:dyDescent="0.25">
      <c r="A6665" t="s">
        <v>7</v>
      </c>
      <c r="B6665" t="s">
        <v>44</v>
      </c>
      <c r="C6665" t="s">
        <v>45</v>
      </c>
      <c r="D6665"/>
      <c r="E6665" s="8"/>
      <c r="F6665"/>
      <c r="G6665">
        <f>SUM(Tabuľka9[[#This Row],[Predpokladané spotrebované množstvo 07-12/2022]]*Tabuľka9[[#This Row],[Cena MJ S  DPH]])</f>
        <v>0</v>
      </c>
      <c r="H6665" s="1">
        <v>163791</v>
      </c>
      <c r="I6665" t="str">
        <f>_xlfn.XLOOKUP(Tabuľka9[[#This Row],[IČO]],Zlúčenie1[IČO],Zlúčenie1[zariadenie_short])</f>
        <v>ŠI ZV</v>
      </c>
      <c r="J6665" t="str">
        <f>_xlfn.XLOOKUP(Tabuľka9[[#This Row],[IČO]],Zlúčenie1[IČO],Zlúčenie1[cis_obce.okres_skratka])</f>
        <v>ZV</v>
      </c>
    </row>
    <row r="6666" spans="1:10" hidden="1" x14ac:dyDescent="0.25">
      <c r="A6666" t="s">
        <v>7</v>
      </c>
      <c r="B6666" t="s">
        <v>46</v>
      </c>
      <c r="C6666" t="s">
        <v>45</v>
      </c>
      <c r="D6666"/>
      <c r="E6666" s="8"/>
      <c r="F6666"/>
      <c r="G6666">
        <f>SUM(Tabuľka9[[#This Row],[Predpokladané spotrebované množstvo 07-12/2022]]*Tabuľka9[[#This Row],[Cena MJ S  DPH]])</f>
        <v>0</v>
      </c>
      <c r="H6666" s="1">
        <v>163791</v>
      </c>
      <c r="I6666" t="str">
        <f>_xlfn.XLOOKUP(Tabuľka9[[#This Row],[IČO]],Zlúčenie1[IČO],Zlúčenie1[zariadenie_short])</f>
        <v>ŠI ZV</v>
      </c>
      <c r="J6666" t="str">
        <f>_xlfn.XLOOKUP(Tabuľka9[[#This Row],[IČO]],Zlúčenie1[IČO],Zlúčenie1[cis_obce.okres_skratka])</f>
        <v>ZV</v>
      </c>
    </row>
    <row r="6667" spans="1:10" hidden="1" x14ac:dyDescent="0.25">
      <c r="A6667" t="s">
        <v>7</v>
      </c>
      <c r="B6667" t="s">
        <v>47</v>
      </c>
      <c r="C6667" t="s">
        <v>10</v>
      </c>
      <c r="D6667"/>
      <c r="E6667" s="8">
        <v>10.5</v>
      </c>
      <c r="F6667"/>
      <c r="G6667">
        <f>SUM(Tabuľka9[[#This Row],[Predpokladané spotrebované množstvo 07-12/2022]]*Tabuľka9[[#This Row],[Cena MJ S  DPH]])</f>
        <v>0</v>
      </c>
      <c r="H6667" s="1">
        <v>163791</v>
      </c>
      <c r="I6667" t="str">
        <f>_xlfn.XLOOKUP(Tabuľka9[[#This Row],[IČO]],Zlúčenie1[IČO],Zlúčenie1[zariadenie_short])</f>
        <v>ŠI ZV</v>
      </c>
      <c r="J6667" t="str">
        <f>_xlfn.XLOOKUP(Tabuľka9[[#This Row],[IČO]],Zlúčenie1[IČO],Zlúčenie1[cis_obce.okres_skratka])</f>
        <v>ZV</v>
      </c>
    </row>
    <row r="6668" spans="1:10" hidden="1" x14ac:dyDescent="0.25">
      <c r="A6668" t="s">
        <v>7</v>
      </c>
      <c r="B6668" t="s">
        <v>48</v>
      </c>
      <c r="C6668" t="s">
        <v>10</v>
      </c>
      <c r="D6668"/>
      <c r="E6668" s="8">
        <v>2.9</v>
      </c>
      <c r="F6668">
        <v>30</v>
      </c>
      <c r="G6668">
        <f>SUM(Tabuľka9[[#This Row],[Predpokladané spotrebované množstvo 07-12/2022]]*Tabuľka9[[#This Row],[Cena MJ S  DPH]])</f>
        <v>87</v>
      </c>
      <c r="H6668" s="1">
        <v>163791</v>
      </c>
      <c r="I6668" t="str">
        <f>_xlfn.XLOOKUP(Tabuľka9[[#This Row],[IČO]],Zlúčenie1[IČO],Zlúčenie1[zariadenie_short])</f>
        <v>ŠI ZV</v>
      </c>
      <c r="J6668" t="str">
        <f>_xlfn.XLOOKUP(Tabuľka9[[#This Row],[IČO]],Zlúčenie1[IČO],Zlúčenie1[cis_obce.okres_skratka])</f>
        <v>ZV</v>
      </c>
    </row>
    <row r="6669" spans="1:10" hidden="1" x14ac:dyDescent="0.25">
      <c r="A6669" t="s">
        <v>7</v>
      </c>
      <c r="B6669" t="s">
        <v>49</v>
      </c>
      <c r="C6669" t="s">
        <v>10</v>
      </c>
      <c r="D6669"/>
      <c r="E6669" s="8"/>
      <c r="F6669">
        <v>7</v>
      </c>
      <c r="G6669">
        <f>SUM(Tabuľka9[[#This Row],[Predpokladané spotrebované množstvo 07-12/2022]]*Tabuľka9[[#This Row],[Cena MJ S  DPH]])</f>
        <v>0</v>
      </c>
      <c r="H6669" s="1">
        <v>163791</v>
      </c>
      <c r="I6669" t="str">
        <f>_xlfn.XLOOKUP(Tabuľka9[[#This Row],[IČO]],Zlúčenie1[IČO],Zlúčenie1[zariadenie_short])</f>
        <v>ŠI ZV</v>
      </c>
      <c r="J6669" t="str">
        <f>_xlfn.XLOOKUP(Tabuľka9[[#This Row],[IČO]],Zlúčenie1[IČO],Zlúčenie1[cis_obce.okres_skratka])</f>
        <v>ZV</v>
      </c>
    </row>
    <row r="6670" spans="1:10" hidden="1" x14ac:dyDescent="0.25">
      <c r="A6670" t="s">
        <v>7</v>
      </c>
      <c r="B6670" t="s">
        <v>50</v>
      </c>
      <c r="C6670" t="s">
        <v>10</v>
      </c>
      <c r="D6670"/>
      <c r="E6670" s="8">
        <v>1.8</v>
      </c>
      <c r="F6670">
        <v>4</v>
      </c>
      <c r="G6670">
        <f>SUM(Tabuľka9[[#This Row],[Predpokladané spotrebované množstvo 07-12/2022]]*Tabuľka9[[#This Row],[Cena MJ S  DPH]])</f>
        <v>7.2</v>
      </c>
      <c r="H6670" s="1">
        <v>163791</v>
      </c>
      <c r="I6670" t="str">
        <f>_xlfn.XLOOKUP(Tabuľka9[[#This Row],[IČO]],Zlúčenie1[IČO],Zlúčenie1[zariadenie_short])</f>
        <v>ŠI ZV</v>
      </c>
      <c r="J6670" t="str">
        <f>_xlfn.XLOOKUP(Tabuľka9[[#This Row],[IČO]],Zlúčenie1[IČO],Zlúčenie1[cis_obce.okres_skratka])</f>
        <v>ZV</v>
      </c>
    </row>
    <row r="6671" spans="1:10" hidden="1" x14ac:dyDescent="0.25">
      <c r="A6671" t="s">
        <v>7</v>
      </c>
      <c r="B6671" t="s">
        <v>51</v>
      </c>
      <c r="C6671" t="s">
        <v>10</v>
      </c>
      <c r="D6671"/>
      <c r="E6671" s="8">
        <v>1.5</v>
      </c>
      <c r="F6671">
        <v>4</v>
      </c>
      <c r="G6671">
        <f>SUM(Tabuľka9[[#This Row],[Predpokladané spotrebované množstvo 07-12/2022]]*Tabuľka9[[#This Row],[Cena MJ S  DPH]])</f>
        <v>6</v>
      </c>
      <c r="H6671" s="1">
        <v>163791</v>
      </c>
      <c r="I6671" t="str">
        <f>_xlfn.XLOOKUP(Tabuľka9[[#This Row],[IČO]],Zlúčenie1[IČO],Zlúčenie1[zariadenie_short])</f>
        <v>ŠI ZV</v>
      </c>
      <c r="J6671" t="str">
        <f>_xlfn.XLOOKUP(Tabuľka9[[#This Row],[IČO]],Zlúčenie1[IČO],Zlúčenie1[cis_obce.okres_skratka])</f>
        <v>ZV</v>
      </c>
    </row>
    <row r="6672" spans="1:10" hidden="1" x14ac:dyDescent="0.25">
      <c r="A6672" t="s">
        <v>7</v>
      </c>
      <c r="B6672" t="s">
        <v>52</v>
      </c>
      <c r="C6672" t="s">
        <v>10</v>
      </c>
      <c r="D6672"/>
      <c r="E6672" s="8">
        <v>1.8</v>
      </c>
      <c r="F6672">
        <v>4</v>
      </c>
      <c r="G6672">
        <f>SUM(Tabuľka9[[#This Row],[Predpokladané spotrebované množstvo 07-12/2022]]*Tabuľka9[[#This Row],[Cena MJ S  DPH]])</f>
        <v>7.2</v>
      </c>
      <c r="H6672" s="1">
        <v>163791</v>
      </c>
      <c r="I6672" t="str">
        <f>_xlfn.XLOOKUP(Tabuľka9[[#This Row],[IČO]],Zlúčenie1[IČO],Zlúčenie1[zariadenie_short])</f>
        <v>ŠI ZV</v>
      </c>
      <c r="J6672" t="str">
        <f>_xlfn.XLOOKUP(Tabuľka9[[#This Row],[IČO]],Zlúčenie1[IČO],Zlúčenie1[cis_obce.okres_skratka])</f>
        <v>ZV</v>
      </c>
    </row>
    <row r="6673" spans="1:10" hidden="1" x14ac:dyDescent="0.25">
      <c r="A6673" t="s">
        <v>7</v>
      </c>
      <c r="B6673" t="s">
        <v>53</v>
      </c>
      <c r="C6673" t="s">
        <v>10</v>
      </c>
      <c r="D6673"/>
      <c r="E6673" s="8">
        <v>2.8</v>
      </c>
      <c r="F6673">
        <v>25</v>
      </c>
      <c r="G6673">
        <f>SUM(Tabuľka9[[#This Row],[Predpokladané spotrebované množstvo 07-12/2022]]*Tabuľka9[[#This Row],[Cena MJ S  DPH]])</f>
        <v>70</v>
      </c>
      <c r="H6673" s="1">
        <v>163791</v>
      </c>
      <c r="I6673" t="str">
        <f>_xlfn.XLOOKUP(Tabuľka9[[#This Row],[IČO]],Zlúčenie1[IČO],Zlúčenie1[zariadenie_short])</f>
        <v>ŠI ZV</v>
      </c>
      <c r="J6673" t="str">
        <f>_xlfn.XLOOKUP(Tabuľka9[[#This Row],[IČO]],Zlúčenie1[IČO],Zlúčenie1[cis_obce.okres_skratka])</f>
        <v>ZV</v>
      </c>
    </row>
    <row r="6674" spans="1:10" hidden="1" x14ac:dyDescent="0.25">
      <c r="A6674" t="s">
        <v>7</v>
      </c>
      <c r="B6674" t="s">
        <v>54</v>
      </c>
      <c r="C6674" t="s">
        <v>10</v>
      </c>
      <c r="D6674"/>
      <c r="E6674" s="8"/>
      <c r="F6674">
        <v>25</v>
      </c>
      <c r="G6674">
        <f>SUM(Tabuľka9[[#This Row],[Predpokladané spotrebované množstvo 07-12/2022]]*Tabuľka9[[#This Row],[Cena MJ S  DPH]])</f>
        <v>0</v>
      </c>
      <c r="H6674" s="1">
        <v>163791</v>
      </c>
      <c r="I6674" t="str">
        <f>_xlfn.XLOOKUP(Tabuľka9[[#This Row],[IČO]],Zlúčenie1[IČO],Zlúčenie1[zariadenie_short])</f>
        <v>ŠI ZV</v>
      </c>
      <c r="J6674" t="str">
        <f>_xlfn.XLOOKUP(Tabuľka9[[#This Row],[IČO]],Zlúčenie1[IČO],Zlúčenie1[cis_obce.okres_skratka])</f>
        <v>ZV</v>
      </c>
    </row>
    <row r="6675" spans="1:10" hidden="1" x14ac:dyDescent="0.25">
      <c r="A6675" t="s">
        <v>7</v>
      </c>
      <c r="B6675" t="s">
        <v>55</v>
      </c>
      <c r="C6675" t="s">
        <v>10</v>
      </c>
      <c r="D6675"/>
      <c r="E6675" s="8">
        <v>2.85</v>
      </c>
      <c r="F6675"/>
      <c r="G6675">
        <f>SUM(Tabuľka9[[#This Row],[Predpokladané spotrebované množstvo 07-12/2022]]*Tabuľka9[[#This Row],[Cena MJ S  DPH]])</f>
        <v>0</v>
      </c>
      <c r="H6675" s="1">
        <v>163791</v>
      </c>
      <c r="I6675" t="str">
        <f>_xlfn.XLOOKUP(Tabuľka9[[#This Row],[IČO]],Zlúčenie1[IČO],Zlúčenie1[zariadenie_short])</f>
        <v>ŠI ZV</v>
      </c>
      <c r="J6675" t="str">
        <f>_xlfn.XLOOKUP(Tabuľka9[[#This Row],[IČO]],Zlúčenie1[IČO],Zlúčenie1[cis_obce.okres_skratka])</f>
        <v>ZV</v>
      </c>
    </row>
    <row r="6676" spans="1:10" hidden="1" x14ac:dyDescent="0.25">
      <c r="A6676" t="s">
        <v>7</v>
      </c>
      <c r="B6676" t="s">
        <v>56</v>
      </c>
      <c r="C6676" t="s">
        <v>10</v>
      </c>
      <c r="D6676"/>
      <c r="E6676" s="8">
        <v>0.65</v>
      </c>
      <c r="F6676">
        <v>15</v>
      </c>
      <c r="G6676">
        <f>SUM(Tabuľka9[[#This Row],[Predpokladané spotrebované množstvo 07-12/2022]]*Tabuľka9[[#This Row],[Cena MJ S  DPH]])</f>
        <v>9.75</v>
      </c>
      <c r="H6676" s="1">
        <v>163791</v>
      </c>
      <c r="I6676" t="str">
        <f>_xlfn.XLOOKUP(Tabuľka9[[#This Row],[IČO]],Zlúčenie1[IČO],Zlúčenie1[zariadenie_short])</f>
        <v>ŠI ZV</v>
      </c>
      <c r="J6676" t="str">
        <f>_xlfn.XLOOKUP(Tabuľka9[[#This Row],[IČO]],Zlúčenie1[IČO],Zlúčenie1[cis_obce.okres_skratka])</f>
        <v>ZV</v>
      </c>
    </row>
    <row r="6677" spans="1:10" hidden="1" x14ac:dyDescent="0.25">
      <c r="A6677" t="s">
        <v>7</v>
      </c>
      <c r="B6677" t="s">
        <v>57</v>
      </c>
      <c r="C6677" t="s">
        <v>10</v>
      </c>
      <c r="D6677"/>
      <c r="E6677" s="8"/>
      <c r="F6677"/>
      <c r="G6677">
        <f>SUM(Tabuľka9[[#This Row],[Predpokladané spotrebované množstvo 07-12/2022]]*Tabuľka9[[#This Row],[Cena MJ S  DPH]])</f>
        <v>0</v>
      </c>
      <c r="H6677" s="1">
        <v>163791</v>
      </c>
      <c r="I6677" t="str">
        <f>_xlfn.XLOOKUP(Tabuľka9[[#This Row],[IČO]],Zlúčenie1[IČO],Zlúčenie1[zariadenie_short])</f>
        <v>ŠI ZV</v>
      </c>
      <c r="J6677" t="str">
        <f>_xlfn.XLOOKUP(Tabuľka9[[#This Row],[IČO]],Zlúčenie1[IČO],Zlúčenie1[cis_obce.okres_skratka])</f>
        <v>ZV</v>
      </c>
    </row>
    <row r="6678" spans="1:10" hidden="1" x14ac:dyDescent="0.25">
      <c r="A6678" t="s">
        <v>7</v>
      </c>
      <c r="B6678" t="s">
        <v>58</v>
      </c>
      <c r="C6678" t="s">
        <v>16</v>
      </c>
      <c r="D6678"/>
      <c r="E6678" s="8">
        <v>0.45</v>
      </c>
      <c r="F6678"/>
      <c r="G6678">
        <f>SUM(Tabuľka9[[#This Row],[Predpokladané spotrebované množstvo 07-12/2022]]*Tabuľka9[[#This Row],[Cena MJ S  DPH]])</f>
        <v>0</v>
      </c>
      <c r="H6678" s="1">
        <v>163791</v>
      </c>
      <c r="I6678" t="str">
        <f>_xlfn.XLOOKUP(Tabuľka9[[#This Row],[IČO]],Zlúčenie1[IČO],Zlúčenie1[zariadenie_short])</f>
        <v>ŠI ZV</v>
      </c>
      <c r="J6678" t="str">
        <f>_xlfn.XLOOKUP(Tabuľka9[[#This Row],[IČO]],Zlúčenie1[IČO],Zlúčenie1[cis_obce.okres_skratka])</f>
        <v>ZV</v>
      </c>
    </row>
    <row r="6679" spans="1:10" hidden="1" x14ac:dyDescent="0.25">
      <c r="A6679" t="s">
        <v>7</v>
      </c>
      <c r="B6679" t="s">
        <v>59</v>
      </c>
      <c r="C6679" t="s">
        <v>10</v>
      </c>
      <c r="D6679"/>
      <c r="E6679" s="8">
        <v>1</v>
      </c>
      <c r="F6679">
        <v>64</v>
      </c>
      <c r="G6679">
        <f>SUM(Tabuľka9[[#This Row],[Predpokladané spotrebované množstvo 07-12/2022]]*Tabuľka9[[#This Row],[Cena MJ S  DPH]])</f>
        <v>64</v>
      </c>
      <c r="H6679" s="1">
        <v>163791</v>
      </c>
      <c r="I6679" t="str">
        <f>_xlfn.XLOOKUP(Tabuľka9[[#This Row],[IČO]],Zlúčenie1[IČO],Zlúčenie1[zariadenie_short])</f>
        <v>ŠI ZV</v>
      </c>
      <c r="J6679" t="str">
        <f>_xlfn.XLOOKUP(Tabuľka9[[#This Row],[IČO]],Zlúčenie1[IČO],Zlúčenie1[cis_obce.okres_skratka])</f>
        <v>ZV</v>
      </c>
    </row>
    <row r="6680" spans="1:10" hidden="1" x14ac:dyDescent="0.25">
      <c r="A6680" t="s">
        <v>7</v>
      </c>
      <c r="B6680" t="s">
        <v>60</v>
      </c>
      <c r="C6680" t="s">
        <v>10</v>
      </c>
      <c r="D6680"/>
      <c r="E6680" s="8"/>
      <c r="F6680"/>
      <c r="G6680">
        <f>SUM(Tabuľka9[[#This Row],[Predpokladané spotrebované množstvo 07-12/2022]]*Tabuľka9[[#This Row],[Cena MJ S  DPH]])</f>
        <v>0</v>
      </c>
      <c r="H6680" s="1">
        <v>163791</v>
      </c>
      <c r="I6680" t="str">
        <f>_xlfn.XLOOKUP(Tabuľka9[[#This Row],[IČO]],Zlúčenie1[IČO],Zlúčenie1[zariadenie_short])</f>
        <v>ŠI ZV</v>
      </c>
      <c r="J6680" t="str">
        <f>_xlfn.XLOOKUP(Tabuľka9[[#This Row],[IČO]],Zlúčenie1[IČO],Zlúčenie1[cis_obce.okres_skratka])</f>
        <v>ZV</v>
      </c>
    </row>
    <row r="6681" spans="1:10" hidden="1" x14ac:dyDescent="0.25">
      <c r="A6681" t="s">
        <v>7</v>
      </c>
      <c r="B6681" t="s">
        <v>61</v>
      </c>
      <c r="C6681" t="s">
        <v>16</v>
      </c>
      <c r="D6681"/>
      <c r="E6681" s="8">
        <v>0.5</v>
      </c>
      <c r="F6681">
        <v>25</v>
      </c>
      <c r="G6681">
        <f>SUM(Tabuľka9[[#This Row],[Predpokladané spotrebované množstvo 07-12/2022]]*Tabuľka9[[#This Row],[Cena MJ S  DPH]])</f>
        <v>12.5</v>
      </c>
      <c r="H6681" s="1">
        <v>163791</v>
      </c>
      <c r="I6681" t="str">
        <f>_xlfn.XLOOKUP(Tabuľka9[[#This Row],[IČO]],Zlúčenie1[IČO],Zlúčenie1[zariadenie_short])</f>
        <v>ŠI ZV</v>
      </c>
      <c r="J6681" t="str">
        <f>_xlfn.XLOOKUP(Tabuľka9[[#This Row],[IČO]],Zlúčenie1[IČO],Zlúčenie1[cis_obce.okres_skratka])</f>
        <v>ZV</v>
      </c>
    </row>
    <row r="6682" spans="1:10" hidden="1" x14ac:dyDescent="0.25">
      <c r="A6682" t="s">
        <v>7</v>
      </c>
      <c r="B6682" t="s">
        <v>62</v>
      </c>
      <c r="C6682" t="s">
        <v>16</v>
      </c>
      <c r="D6682"/>
      <c r="E6682" s="8">
        <v>1.5</v>
      </c>
      <c r="F6682">
        <v>30</v>
      </c>
      <c r="G6682">
        <f>SUM(Tabuľka9[[#This Row],[Predpokladané spotrebované množstvo 07-12/2022]]*Tabuľka9[[#This Row],[Cena MJ S  DPH]])</f>
        <v>45</v>
      </c>
      <c r="H6682" s="1">
        <v>163791</v>
      </c>
      <c r="I6682" t="str">
        <f>_xlfn.XLOOKUP(Tabuľka9[[#This Row],[IČO]],Zlúčenie1[IČO],Zlúčenie1[zariadenie_short])</f>
        <v>ŠI ZV</v>
      </c>
      <c r="J6682" t="str">
        <f>_xlfn.XLOOKUP(Tabuľka9[[#This Row],[IČO]],Zlúčenie1[IČO],Zlúčenie1[cis_obce.okres_skratka])</f>
        <v>ZV</v>
      </c>
    </row>
    <row r="6683" spans="1:10" hidden="1" x14ac:dyDescent="0.25">
      <c r="A6683" t="s">
        <v>7</v>
      </c>
      <c r="B6683" t="s">
        <v>63</v>
      </c>
      <c r="C6683" t="s">
        <v>16</v>
      </c>
      <c r="D6683"/>
      <c r="E6683" s="8"/>
      <c r="F6683"/>
      <c r="G6683">
        <f>SUM(Tabuľka9[[#This Row],[Predpokladané spotrebované množstvo 07-12/2022]]*Tabuľka9[[#This Row],[Cena MJ S  DPH]])</f>
        <v>0</v>
      </c>
      <c r="H6683" s="1">
        <v>163791</v>
      </c>
      <c r="I6683" t="str">
        <f>_xlfn.XLOOKUP(Tabuľka9[[#This Row],[IČO]],Zlúčenie1[IČO],Zlúčenie1[zariadenie_short])</f>
        <v>ŠI ZV</v>
      </c>
      <c r="J6683" t="str">
        <f>_xlfn.XLOOKUP(Tabuľka9[[#This Row],[IČO]],Zlúčenie1[IČO],Zlúčenie1[cis_obce.okres_skratka])</f>
        <v>ZV</v>
      </c>
    </row>
    <row r="6684" spans="1:10" hidden="1" x14ac:dyDescent="0.25">
      <c r="A6684" t="s">
        <v>7</v>
      </c>
      <c r="B6684" t="s">
        <v>64</v>
      </c>
      <c r="C6684" t="s">
        <v>10</v>
      </c>
      <c r="D6684"/>
      <c r="E6684" s="8">
        <v>1.8</v>
      </c>
      <c r="F6684">
        <v>20</v>
      </c>
      <c r="G6684">
        <f>SUM(Tabuľka9[[#This Row],[Predpokladané spotrebované množstvo 07-12/2022]]*Tabuľka9[[#This Row],[Cena MJ S  DPH]])</f>
        <v>36</v>
      </c>
      <c r="H6684" s="1">
        <v>163791</v>
      </c>
      <c r="I6684" t="str">
        <f>_xlfn.XLOOKUP(Tabuľka9[[#This Row],[IČO]],Zlúčenie1[IČO],Zlúčenie1[zariadenie_short])</f>
        <v>ŠI ZV</v>
      </c>
      <c r="J6684" t="str">
        <f>_xlfn.XLOOKUP(Tabuľka9[[#This Row],[IČO]],Zlúčenie1[IČO],Zlúčenie1[cis_obce.okres_skratka])</f>
        <v>ZV</v>
      </c>
    </row>
    <row r="6685" spans="1:10" hidden="1" x14ac:dyDescent="0.25">
      <c r="A6685" t="s">
        <v>7</v>
      </c>
      <c r="B6685" t="s">
        <v>65</v>
      </c>
      <c r="C6685" t="s">
        <v>10</v>
      </c>
      <c r="D6685"/>
      <c r="E6685" s="8">
        <v>1.55</v>
      </c>
      <c r="F6685">
        <v>60</v>
      </c>
      <c r="G6685">
        <f>SUM(Tabuľka9[[#This Row],[Predpokladané spotrebované množstvo 07-12/2022]]*Tabuľka9[[#This Row],[Cena MJ S  DPH]])</f>
        <v>93</v>
      </c>
      <c r="H6685" s="1">
        <v>163791</v>
      </c>
      <c r="I6685" t="str">
        <f>_xlfn.XLOOKUP(Tabuľka9[[#This Row],[IČO]],Zlúčenie1[IČO],Zlúčenie1[zariadenie_short])</f>
        <v>ŠI ZV</v>
      </c>
      <c r="J6685" t="str">
        <f>_xlfn.XLOOKUP(Tabuľka9[[#This Row],[IČO]],Zlúčenie1[IČO],Zlúčenie1[cis_obce.okres_skratka])</f>
        <v>ZV</v>
      </c>
    </row>
    <row r="6686" spans="1:10" hidden="1" x14ac:dyDescent="0.25">
      <c r="A6686" t="s">
        <v>7</v>
      </c>
      <c r="B6686" t="s">
        <v>66</v>
      </c>
      <c r="C6686" t="s">
        <v>10</v>
      </c>
      <c r="D6686"/>
      <c r="E6686" s="8"/>
      <c r="F6686"/>
      <c r="G6686">
        <f>SUM(Tabuľka9[[#This Row],[Predpokladané spotrebované množstvo 07-12/2022]]*Tabuľka9[[#This Row],[Cena MJ S  DPH]])</f>
        <v>0</v>
      </c>
      <c r="H6686" s="1">
        <v>163791</v>
      </c>
      <c r="I6686" t="str">
        <f>_xlfn.XLOOKUP(Tabuľka9[[#This Row],[IČO]],Zlúčenie1[IČO],Zlúčenie1[zariadenie_short])</f>
        <v>ŠI ZV</v>
      </c>
      <c r="J6686" t="str">
        <f>_xlfn.XLOOKUP(Tabuľka9[[#This Row],[IČO]],Zlúčenie1[IČO],Zlúčenie1[cis_obce.okres_skratka])</f>
        <v>ZV</v>
      </c>
    </row>
    <row r="6687" spans="1:10" hidden="1" x14ac:dyDescent="0.25">
      <c r="A6687" t="s">
        <v>7</v>
      </c>
      <c r="B6687" t="s">
        <v>67</v>
      </c>
      <c r="C6687" t="s">
        <v>10</v>
      </c>
      <c r="D6687"/>
      <c r="E6687" s="8"/>
      <c r="F6687"/>
      <c r="G6687">
        <f>SUM(Tabuľka9[[#This Row],[Predpokladané spotrebované množstvo 07-12/2022]]*Tabuľka9[[#This Row],[Cena MJ S  DPH]])</f>
        <v>0</v>
      </c>
      <c r="H6687" s="1">
        <v>163791</v>
      </c>
      <c r="I6687" t="str">
        <f>_xlfn.XLOOKUP(Tabuľka9[[#This Row],[IČO]],Zlúčenie1[IČO],Zlúčenie1[zariadenie_short])</f>
        <v>ŠI ZV</v>
      </c>
      <c r="J6687" t="str">
        <f>_xlfn.XLOOKUP(Tabuľka9[[#This Row],[IČO]],Zlúčenie1[IČO],Zlúčenie1[cis_obce.okres_skratka])</f>
        <v>ZV</v>
      </c>
    </row>
    <row r="6688" spans="1:10" hidden="1" x14ac:dyDescent="0.25">
      <c r="A6688" t="s">
        <v>7</v>
      </c>
      <c r="B6688" t="s">
        <v>68</v>
      </c>
      <c r="C6688" t="s">
        <v>10</v>
      </c>
      <c r="D6688"/>
      <c r="E6688" s="8"/>
      <c r="F6688"/>
      <c r="G6688">
        <f>SUM(Tabuľka9[[#This Row],[Predpokladané spotrebované množstvo 07-12/2022]]*Tabuľka9[[#This Row],[Cena MJ S  DPH]])</f>
        <v>0</v>
      </c>
      <c r="H6688" s="1">
        <v>163791</v>
      </c>
      <c r="I6688" t="str">
        <f>_xlfn.XLOOKUP(Tabuľka9[[#This Row],[IČO]],Zlúčenie1[IČO],Zlúčenie1[zariadenie_short])</f>
        <v>ŠI ZV</v>
      </c>
      <c r="J6688" t="str">
        <f>_xlfn.XLOOKUP(Tabuľka9[[#This Row],[IČO]],Zlúčenie1[IČO],Zlúčenie1[cis_obce.okres_skratka])</f>
        <v>ZV</v>
      </c>
    </row>
    <row r="6689" spans="1:10" hidden="1" x14ac:dyDescent="0.25">
      <c r="A6689" t="s">
        <v>7</v>
      </c>
      <c r="B6689" t="s">
        <v>69</v>
      </c>
      <c r="C6689" t="s">
        <v>10</v>
      </c>
      <c r="D6689"/>
      <c r="E6689" s="8"/>
      <c r="F6689"/>
      <c r="G6689">
        <f>SUM(Tabuľka9[[#This Row],[Predpokladané spotrebované množstvo 07-12/2022]]*Tabuľka9[[#This Row],[Cena MJ S  DPH]])</f>
        <v>0</v>
      </c>
      <c r="H6689" s="1">
        <v>163791</v>
      </c>
      <c r="I6689" t="str">
        <f>_xlfn.XLOOKUP(Tabuľka9[[#This Row],[IČO]],Zlúčenie1[IČO],Zlúčenie1[zariadenie_short])</f>
        <v>ŠI ZV</v>
      </c>
      <c r="J6689" t="str">
        <f>_xlfn.XLOOKUP(Tabuľka9[[#This Row],[IČO]],Zlúčenie1[IČO],Zlúčenie1[cis_obce.okres_skratka])</f>
        <v>ZV</v>
      </c>
    </row>
    <row r="6690" spans="1:10" hidden="1" x14ac:dyDescent="0.25">
      <c r="A6690" t="s">
        <v>7</v>
      </c>
      <c r="B6690" t="s">
        <v>70</v>
      </c>
      <c r="C6690" t="s">
        <v>10</v>
      </c>
      <c r="D6690"/>
      <c r="E6690" s="8">
        <v>0.6</v>
      </c>
      <c r="F6690">
        <v>4</v>
      </c>
      <c r="G6690">
        <f>SUM(Tabuľka9[[#This Row],[Predpokladané spotrebované množstvo 07-12/2022]]*Tabuľka9[[#This Row],[Cena MJ S  DPH]])</f>
        <v>2.4</v>
      </c>
      <c r="H6690" s="1">
        <v>163791</v>
      </c>
      <c r="I6690" t="str">
        <f>_xlfn.XLOOKUP(Tabuľka9[[#This Row],[IČO]],Zlúčenie1[IČO],Zlúčenie1[zariadenie_short])</f>
        <v>ŠI ZV</v>
      </c>
      <c r="J6690" t="str">
        <f>_xlfn.XLOOKUP(Tabuľka9[[#This Row],[IČO]],Zlúčenie1[IČO],Zlúčenie1[cis_obce.okres_skratka])</f>
        <v>ZV</v>
      </c>
    </row>
    <row r="6691" spans="1:10" hidden="1" x14ac:dyDescent="0.25">
      <c r="A6691" t="s">
        <v>7</v>
      </c>
      <c r="B6691" t="s">
        <v>71</v>
      </c>
      <c r="C6691" t="s">
        <v>10</v>
      </c>
      <c r="D6691"/>
      <c r="E6691" s="8">
        <v>0.28000000000000003</v>
      </c>
      <c r="F6691">
        <v>20</v>
      </c>
      <c r="G6691">
        <f>SUM(Tabuľka9[[#This Row],[Predpokladané spotrebované množstvo 07-12/2022]]*Tabuľka9[[#This Row],[Cena MJ S  DPH]])</f>
        <v>5.6000000000000005</v>
      </c>
      <c r="H6691" s="1">
        <v>163791</v>
      </c>
      <c r="I6691" t="str">
        <f>_xlfn.XLOOKUP(Tabuľka9[[#This Row],[IČO]],Zlúčenie1[IČO],Zlúčenie1[zariadenie_short])</f>
        <v>ŠI ZV</v>
      </c>
      <c r="J6691" t="str">
        <f>_xlfn.XLOOKUP(Tabuľka9[[#This Row],[IČO]],Zlúčenie1[IČO],Zlúčenie1[cis_obce.okres_skratka])</f>
        <v>ZV</v>
      </c>
    </row>
    <row r="6692" spans="1:10" hidden="1" x14ac:dyDescent="0.25">
      <c r="A6692" t="s">
        <v>7</v>
      </c>
      <c r="B6692" t="s">
        <v>72</v>
      </c>
      <c r="C6692" t="s">
        <v>10</v>
      </c>
      <c r="D6692"/>
      <c r="E6692" s="8">
        <v>0.2</v>
      </c>
      <c r="F6692">
        <v>20</v>
      </c>
      <c r="G6692">
        <f>SUM(Tabuľka9[[#This Row],[Predpokladané spotrebované množstvo 07-12/2022]]*Tabuľka9[[#This Row],[Cena MJ S  DPH]])</f>
        <v>4</v>
      </c>
      <c r="H6692" s="1">
        <v>163791</v>
      </c>
      <c r="I6692" t="str">
        <f>_xlfn.XLOOKUP(Tabuľka9[[#This Row],[IČO]],Zlúčenie1[IČO],Zlúčenie1[zariadenie_short])</f>
        <v>ŠI ZV</v>
      </c>
      <c r="J6692" t="str">
        <f>_xlfn.XLOOKUP(Tabuľka9[[#This Row],[IČO]],Zlúčenie1[IČO],Zlúčenie1[cis_obce.okres_skratka])</f>
        <v>ZV</v>
      </c>
    </row>
    <row r="6693" spans="1:10" hidden="1" x14ac:dyDescent="0.25">
      <c r="A6693" t="s">
        <v>7</v>
      </c>
      <c r="B6693" t="s">
        <v>73</v>
      </c>
      <c r="C6693" t="s">
        <v>10</v>
      </c>
      <c r="D6693"/>
      <c r="E6693" s="8">
        <v>0.99</v>
      </c>
      <c r="F6693">
        <v>400</v>
      </c>
      <c r="G6693">
        <f>SUM(Tabuľka9[[#This Row],[Predpokladané spotrebované množstvo 07-12/2022]]*Tabuľka9[[#This Row],[Cena MJ S  DPH]])</f>
        <v>396</v>
      </c>
      <c r="H6693" s="1">
        <v>163791</v>
      </c>
      <c r="I6693" t="str">
        <f>_xlfn.XLOOKUP(Tabuľka9[[#This Row],[IČO]],Zlúčenie1[IČO],Zlúčenie1[zariadenie_short])</f>
        <v>ŠI ZV</v>
      </c>
      <c r="J6693" t="str">
        <f>_xlfn.XLOOKUP(Tabuľka9[[#This Row],[IČO]],Zlúčenie1[IČO],Zlúčenie1[cis_obce.okres_skratka])</f>
        <v>ZV</v>
      </c>
    </row>
    <row r="6694" spans="1:10" hidden="1" x14ac:dyDescent="0.25">
      <c r="A6694" t="s">
        <v>7</v>
      </c>
      <c r="B6694" t="s">
        <v>74</v>
      </c>
      <c r="C6694" t="s">
        <v>10</v>
      </c>
      <c r="D6694"/>
      <c r="E6694" s="8"/>
      <c r="F6694"/>
      <c r="G6694">
        <f>SUM(Tabuľka9[[#This Row],[Predpokladané spotrebované množstvo 07-12/2022]]*Tabuľka9[[#This Row],[Cena MJ S  DPH]])</f>
        <v>0</v>
      </c>
      <c r="H6694" s="1">
        <v>163791</v>
      </c>
      <c r="I6694" t="str">
        <f>_xlfn.XLOOKUP(Tabuľka9[[#This Row],[IČO]],Zlúčenie1[IČO],Zlúčenie1[zariadenie_short])</f>
        <v>ŠI ZV</v>
      </c>
      <c r="J6694" t="str">
        <f>_xlfn.XLOOKUP(Tabuľka9[[#This Row],[IČO]],Zlúčenie1[IČO],Zlúčenie1[cis_obce.okres_skratka])</f>
        <v>ZV</v>
      </c>
    </row>
    <row r="6695" spans="1:10" hidden="1" x14ac:dyDescent="0.25">
      <c r="A6695" t="s">
        <v>7</v>
      </c>
      <c r="B6695" t="s">
        <v>75</v>
      </c>
      <c r="C6695" t="s">
        <v>10</v>
      </c>
      <c r="D6695"/>
      <c r="E6695" s="8"/>
      <c r="F6695"/>
      <c r="G6695">
        <f>SUM(Tabuľka9[[#This Row],[Predpokladané spotrebované množstvo 07-12/2022]]*Tabuľka9[[#This Row],[Cena MJ S  DPH]])</f>
        <v>0</v>
      </c>
      <c r="H6695" s="1">
        <v>163791</v>
      </c>
      <c r="I6695" t="str">
        <f>_xlfn.XLOOKUP(Tabuľka9[[#This Row],[IČO]],Zlúčenie1[IČO],Zlúčenie1[zariadenie_short])</f>
        <v>ŠI ZV</v>
      </c>
      <c r="J6695" t="str">
        <f>_xlfn.XLOOKUP(Tabuľka9[[#This Row],[IČO]],Zlúčenie1[IČO],Zlúčenie1[cis_obce.okres_skratka])</f>
        <v>ZV</v>
      </c>
    </row>
    <row r="6696" spans="1:10" hidden="1" x14ac:dyDescent="0.25">
      <c r="A6696" t="s">
        <v>7</v>
      </c>
      <c r="B6696" t="s">
        <v>76</v>
      </c>
      <c r="C6696" t="s">
        <v>10</v>
      </c>
      <c r="D6696"/>
      <c r="E6696" s="8"/>
      <c r="F6696"/>
      <c r="G6696">
        <f>SUM(Tabuľka9[[#This Row],[Predpokladané spotrebované množstvo 07-12/2022]]*Tabuľka9[[#This Row],[Cena MJ S  DPH]])</f>
        <v>0</v>
      </c>
      <c r="H6696" s="1">
        <v>163791</v>
      </c>
      <c r="I6696" t="str">
        <f>_xlfn.XLOOKUP(Tabuľka9[[#This Row],[IČO]],Zlúčenie1[IČO],Zlúčenie1[zariadenie_short])</f>
        <v>ŠI ZV</v>
      </c>
      <c r="J6696" t="str">
        <f>_xlfn.XLOOKUP(Tabuľka9[[#This Row],[IČO]],Zlúčenie1[IČO],Zlúčenie1[cis_obce.okres_skratka])</f>
        <v>ZV</v>
      </c>
    </row>
    <row r="6697" spans="1:10" hidden="1" x14ac:dyDescent="0.25">
      <c r="A6697" t="s">
        <v>7</v>
      </c>
      <c r="B6697" t="s">
        <v>77</v>
      </c>
      <c r="C6697" t="s">
        <v>10</v>
      </c>
      <c r="D6697"/>
      <c r="E6697" s="8"/>
      <c r="F6697"/>
      <c r="G6697">
        <f>SUM(Tabuľka9[[#This Row],[Predpokladané spotrebované množstvo 07-12/2022]]*Tabuľka9[[#This Row],[Cena MJ S  DPH]])</f>
        <v>0</v>
      </c>
      <c r="H6697" s="1">
        <v>163791</v>
      </c>
      <c r="I6697" t="str">
        <f>_xlfn.XLOOKUP(Tabuľka9[[#This Row],[IČO]],Zlúčenie1[IČO],Zlúčenie1[zariadenie_short])</f>
        <v>ŠI ZV</v>
      </c>
      <c r="J6697" t="str">
        <f>_xlfn.XLOOKUP(Tabuľka9[[#This Row],[IČO]],Zlúčenie1[IČO],Zlúčenie1[cis_obce.okres_skratka])</f>
        <v>ZV</v>
      </c>
    </row>
    <row r="6698" spans="1:10" hidden="1" x14ac:dyDescent="0.25">
      <c r="A6698" t="s">
        <v>78</v>
      </c>
      <c r="B6698" t="s">
        <v>79</v>
      </c>
      <c r="C6698" t="s">
        <v>16</v>
      </c>
      <c r="D6698"/>
      <c r="E6698" s="8"/>
      <c r="F6698"/>
      <c r="G6698">
        <f>SUM(Tabuľka9[[#This Row],[Predpokladané spotrebované množstvo 07-12/2022]]*Tabuľka9[[#This Row],[Cena MJ S  DPH]])</f>
        <v>0</v>
      </c>
      <c r="H6698" s="1">
        <v>163791</v>
      </c>
      <c r="I6698" t="str">
        <f>_xlfn.XLOOKUP(Tabuľka9[[#This Row],[IČO]],Zlúčenie1[IČO],Zlúčenie1[zariadenie_short])</f>
        <v>ŠI ZV</v>
      </c>
      <c r="J6698" t="str">
        <f>_xlfn.XLOOKUP(Tabuľka9[[#This Row],[IČO]],Zlúčenie1[IČO],Zlúčenie1[cis_obce.okres_skratka])</f>
        <v>ZV</v>
      </c>
    </row>
    <row r="6699" spans="1:10" hidden="1" x14ac:dyDescent="0.25">
      <c r="A6699" t="s">
        <v>78</v>
      </c>
      <c r="B6699" t="s">
        <v>80</v>
      </c>
      <c r="C6699" t="s">
        <v>16</v>
      </c>
      <c r="D6699"/>
      <c r="E6699" s="8">
        <v>8.2000000000000003E-2</v>
      </c>
      <c r="F6699">
        <v>5760</v>
      </c>
      <c r="G6699">
        <f>SUM(Tabuľka9[[#This Row],[Predpokladané spotrebované množstvo 07-12/2022]]*Tabuľka9[[#This Row],[Cena MJ S  DPH]])</f>
        <v>472.32</v>
      </c>
      <c r="H6699" s="1">
        <v>163791</v>
      </c>
      <c r="I6699" t="str">
        <f>_xlfn.XLOOKUP(Tabuľka9[[#This Row],[IČO]],Zlúčenie1[IČO],Zlúčenie1[zariadenie_short])</f>
        <v>ŠI ZV</v>
      </c>
      <c r="J6699" t="str">
        <f>_xlfn.XLOOKUP(Tabuľka9[[#This Row],[IČO]],Zlúčenie1[IČO],Zlúčenie1[cis_obce.okres_skratka])</f>
        <v>ZV</v>
      </c>
    </row>
    <row r="6700" spans="1:10" x14ac:dyDescent="0.25">
      <c r="A6700" s="9" t="s">
        <v>81</v>
      </c>
      <c r="B6700" s="9" t="s">
        <v>82</v>
      </c>
      <c r="C6700" s="9" t="s">
        <v>10</v>
      </c>
      <c r="F6700" s="9">
        <v>240</v>
      </c>
      <c r="G6700" s="9">
        <f>SUM(Tabuľka9[[#This Row],[Predpokladané spotrebované množstvo 07-12/2022]]*Tabuľka9[[#This Row],[Cena MJ S  DPH]])</f>
        <v>0</v>
      </c>
      <c r="H6700" s="12">
        <v>163791</v>
      </c>
      <c r="I6700" s="9" t="str">
        <f>_xlfn.XLOOKUP(Tabuľka9[[#This Row],[IČO]],Zlúčenie1[IČO],Zlúčenie1[zariadenie_short])</f>
        <v>ŠI ZV</v>
      </c>
      <c r="J6700" s="9" t="str">
        <f>_xlfn.XLOOKUP(Tabuľka9[[#This Row],[IČO]],Zlúčenie1[IČO],Zlúčenie1[cis_obce.okres_skratka])</f>
        <v>ZV</v>
      </c>
    </row>
    <row r="6701" spans="1:10" x14ac:dyDescent="0.25">
      <c r="A6701" s="9" t="s">
        <v>81</v>
      </c>
      <c r="B6701" s="9" t="s">
        <v>83</v>
      </c>
      <c r="C6701" s="9" t="s">
        <v>10</v>
      </c>
      <c r="F6701" s="9">
        <v>240</v>
      </c>
      <c r="G6701" s="9">
        <f>SUM(Tabuľka9[[#This Row],[Predpokladané spotrebované množstvo 07-12/2022]]*Tabuľka9[[#This Row],[Cena MJ S  DPH]])</f>
        <v>0</v>
      </c>
      <c r="H6701" s="12">
        <v>163791</v>
      </c>
      <c r="I6701" s="9" t="str">
        <f>_xlfn.XLOOKUP(Tabuľka9[[#This Row],[IČO]],Zlúčenie1[IČO],Zlúčenie1[zariadenie_short])</f>
        <v>ŠI ZV</v>
      </c>
      <c r="J6701" s="9" t="str">
        <f>_xlfn.XLOOKUP(Tabuľka9[[#This Row],[IČO]],Zlúčenie1[IČO],Zlúčenie1[cis_obce.okres_skratka])</f>
        <v>ZV</v>
      </c>
    </row>
    <row r="6702" spans="1:10" hidden="1" x14ac:dyDescent="0.25">
      <c r="A6702" t="s">
        <v>81</v>
      </c>
      <c r="B6702" t="s">
        <v>84</v>
      </c>
      <c r="C6702" t="s">
        <v>10</v>
      </c>
      <c r="D6702"/>
      <c r="E6702" s="8"/>
      <c r="F6702"/>
      <c r="G6702">
        <f>SUM(Tabuľka9[[#This Row],[Predpokladané spotrebované množstvo 07-12/2022]]*Tabuľka9[[#This Row],[Cena MJ S  DPH]])</f>
        <v>0</v>
      </c>
      <c r="H6702" s="1">
        <v>163791</v>
      </c>
      <c r="I6702" t="str">
        <f>_xlfn.XLOOKUP(Tabuľka9[[#This Row],[IČO]],Zlúčenie1[IČO],Zlúčenie1[zariadenie_short])</f>
        <v>ŠI ZV</v>
      </c>
      <c r="J6702" t="str">
        <f>_xlfn.XLOOKUP(Tabuľka9[[#This Row],[IČO]],Zlúčenie1[IČO],Zlúčenie1[cis_obce.okres_skratka])</f>
        <v>ZV</v>
      </c>
    </row>
    <row r="6703" spans="1:10" x14ac:dyDescent="0.25">
      <c r="A6703" s="9" t="s">
        <v>81</v>
      </c>
      <c r="B6703" s="9" t="s">
        <v>85</v>
      </c>
      <c r="C6703" s="9" t="s">
        <v>10</v>
      </c>
      <c r="F6703" s="9">
        <v>40</v>
      </c>
      <c r="G6703" s="9">
        <f>SUM(Tabuľka9[[#This Row],[Predpokladané spotrebované množstvo 07-12/2022]]*Tabuľka9[[#This Row],[Cena MJ S  DPH]])</f>
        <v>0</v>
      </c>
      <c r="H6703" s="12">
        <v>163791</v>
      </c>
      <c r="I6703" s="9" t="str">
        <f>_xlfn.XLOOKUP(Tabuľka9[[#This Row],[IČO]],Zlúčenie1[IČO],Zlúčenie1[zariadenie_short])</f>
        <v>ŠI ZV</v>
      </c>
      <c r="J6703" s="9" t="str">
        <f>_xlfn.XLOOKUP(Tabuľka9[[#This Row],[IČO]],Zlúčenie1[IČO],Zlúčenie1[cis_obce.okres_skratka])</f>
        <v>ZV</v>
      </c>
    </row>
    <row r="6704" spans="1:10" hidden="1" x14ac:dyDescent="0.25">
      <c r="A6704" t="s">
        <v>81</v>
      </c>
      <c r="B6704" t="s">
        <v>86</v>
      </c>
      <c r="C6704" t="s">
        <v>10</v>
      </c>
      <c r="D6704"/>
      <c r="E6704" s="8"/>
      <c r="F6704"/>
      <c r="G6704">
        <f>SUM(Tabuľka9[[#This Row],[Predpokladané spotrebované množstvo 07-12/2022]]*Tabuľka9[[#This Row],[Cena MJ S  DPH]])</f>
        <v>0</v>
      </c>
      <c r="H6704" s="1">
        <v>163791</v>
      </c>
      <c r="I6704" t="str">
        <f>_xlfn.XLOOKUP(Tabuľka9[[#This Row],[IČO]],Zlúčenie1[IČO],Zlúčenie1[zariadenie_short])</f>
        <v>ŠI ZV</v>
      </c>
      <c r="J6704" t="str">
        <f>_xlfn.XLOOKUP(Tabuľka9[[#This Row],[IČO]],Zlúčenie1[IČO],Zlúčenie1[cis_obce.okres_skratka])</f>
        <v>ZV</v>
      </c>
    </row>
    <row r="6705" spans="1:10" hidden="1" x14ac:dyDescent="0.25">
      <c r="A6705" t="s">
        <v>81</v>
      </c>
      <c r="B6705" t="s">
        <v>87</v>
      </c>
      <c r="C6705" t="s">
        <v>10</v>
      </c>
      <c r="D6705"/>
      <c r="E6705" s="8"/>
      <c r="F6705"/>
      <c r="G6705">
        <f>SUM(Tabuľka9[[#This Row],[Predpokladané spotrebované množstvo 07-12/2022]]*Tabuľka9[[#This Row],[Cena MJ S  DPH]])</f>
        <v>0</v>
      </c>
      <c r="H6705" s="1">
        <v>163791</v>
      </c>
      <c r="I6705" t="str">
        <f>_xlfn.XLOOKUP(Tabuľka9[[#This Row],[IČO]],Zlúčenie1[IČO],Zlúčenie1[zariadenie_short])</f>
        <v>ŠI ZV</v>
      </c>
      <c r="J6705" t="str">
        <f>_xlfn.XLOOKUP(Tabuľka9[[#This Row],[IČO]],Zlúčenie1[IČO],Zlúčenie1[cis_obce.okres_skratka])</f>
        <v>ZV</v>
      </c>
    </row>
    <row r="6706" spans="1:10" hidden="1" x14ac:dyDescent="0.25">
      <c r="A6706" t="s">
        <v>81</v>
      </c>
      <c r="B6706" t="s">
        <v>88</v>
      </c>
      <c r="C6706" t="s">
        <v>10</v>
      </c>
      <c r="D6706"/>
      <c r="E6706" s="8"/>
      <c r="F6706"/>
      <c r="G6706">
        <f>SUM(Tabuľka9[[#This Row],[Predpokladané spotrebované množstvo 07-12/2022]]*Tabuľka9[[#This Row],[Cena MJ S  DPH]])</f>
        <v>0</v>
      </c>
      <c r="H6706" s="1">
        <v>163791</v>
      </c>
      <c r="I6706" t="str">
        <f>_xlfn.XLOOKUP(Tabuľka9[[#This Row],[IČO]],Zlúčenie1[IČO],Zlúčenie1[zariadenie_short])</f>
        <v>ŠI ZV</v>
      </c>
      <c r="J6706" t="str">
        <f>_xlfn.XLOOKUP(Tabuľka9[[#This Row],[IČO]],Zlúčenie1[IČO],Zlúčenie1[cis_obce.okres_skratka])</f>
        <v>ZV</v>
      </c>
    </row>
    <row r="6707" spans="1:10" hidden="1" x14ac:dyDescent="0.25">
      <c r="A6707" t="s">
        <v>81</v>
      </c>
      <c r="B6707" t="s">
        <v>89</v>
      </c>
      <c r="C6707" t="s">
        <v>10</v>
      </c>
      <c r="D6707"/>
      <c r="E6707" s="8"/>
      <c r="F6707"/>
      <c r="G6707">
        <f>SUM(Tabuľka9[[#This Row],[Predpokladané spotrebované množstvo 07-12/2022]]*Tabuľka9[[#This Row],[Cena MJ S  DPH]])</f>
        <v>0</v>
      </c>
      <c r="H6707" s="1">
        <v>163791</v>
      </c>
      <c r="I6707" t="str">
        <f>_xlfn.XLOOKUP(Tabuľka9[[#This Row],[IČO]],Zlúčenie1[IČO],Zlúčenie1[zariadenie_short])</f>
        <v>ŠI ZV</v>
      </c>
      <c r="J6707" t="str">
        <f>_xlfn.XLOOKUP(Tabuľka9[[#This Row],[IČO]],Zlúčenie1[IČO],Zlúčenie1[cis_obce.okres_skratka])</f>
        <v>ZV</v>
      </c>
    </row>
    <row r="6708" spans="1:10" hidden="1" x14ac:dyDescent="0.25">
      <c r="A6708" t="s">
        <v>90</v>
      </c>
      <c r="B6708" t="s">
        <v>91</v>
      </c>
      <c r="C6708" t="s">
        <v>10</v>
      </c>
      <c r="D6708"/>
      <c r="E6708" s="8">
        <v>0.5</v>
      </c>
      <c r="F6708">
        <v>1200</v>
      </c>
      <c r="G6708">
        <f>SUM(Tabuľka9[[#This Row],[Predpokladané spotrebované množstvo 07-12/2022]]*Tabuľka9[[#This Row],[Cena MJ S  DPH]])</f>
        <v>600</v>
      </c>
      <c r="H6708" s="1">
        <v>163791</v>
      </c>
      <c r="I6708" t="str">
        <f>_xlfn.XLOOKUP(Tabuľka9[[#This Row],[IČO]],Zlúčenie1[IČO],Zlúčenie1[zariadenie_short])</f>
        <v>ŠI ZV</v>
      </c>
      <c r="J6708" t="str">
        <f>_xlfn.XLOOKUP(Tabuľka9[[#This Row],[IČO]],Zlúčenie1[IČO],Zlúčenie1[cis_obce.okres_skratka])</f>
        <v>ZV</v>
      </c>
    </row>
    <row r="6709" spans="1:10" hidden="1" x14ac:dyDescent="0.25">
      <c r="A6709" t="s">
        <v>92</v>
      </c>
      <c r="B6709" t="s">
        <v>93</v>
      </c>
      <c r="C6709" t="s">
        <v>10</v>
      </c>
      <c r="D6709"/>
      <c r="E6709" s="8">
        <v>2</v>
      </c>
      <c r="F6709"/>
      <c r="G6709">
        <f>SUM(Tabuľka9[[#This Row],[Predpokladané spotrebované množstvo 07-12/2022]]*Tabuľka9[[#This Row],[Cena MJ S  DPH]])</f>
        <v>0</v>
      </c>
      <c r="H6709" s="1">
        <v>163791</v>
      </c>
      <c r="I6709" t="str">
        <f>_xlfn.XLOOKUP(Tabuľka9[[#This Row],[IČO]],Zlúčenie1[IČO],Zlúčenie1[zariadenie_short])</f>
        <v>ŠI ZV</v>
      </c>
      <c r="J6709" t="str">
        <f>_xlfn.XLOOKUP(Tabuľka9[[#This Row],[IČO]],Zlúčenie1[IČO],Zlúčenie1[cis_obce.okres_skratka])</f>
        <v>ZV</v>
      </c>
    </row>
    <row r="6710" spans="1:10" hidden="1" x14ac:dyDescent="0.25">
      <c r="A6710" t="s">
        <v>92</v>
      </c>
      <c r="B6710" t="s">
        <v>94</v>
      </c>
      <c r="C6710" t="s">
        <v>10</v>
      </c>
      <c r="D6710"/>
      <c r="E6710" s="8">
        <v>1.752</v>
      </c>
      <c r="F6710">
        <v>80</v>
      </c>
      <c r="G6710">
        <f>SUM(Tabuľka9[[#This Row],[Predpokladané spotrebované množstvo 07-12/2022]]*Tabuľka9[[#This Row],[Cena MJ S  DPH]])</f>
        <v>140.16</v>
      </c>
      <c r="H6710" s="1">
        <v>163791</v>
      </c>
      <c r="I6710" t="str">
        <f>_xlfn.XLOOKUP(Tabuľka9[[#This Row],[IČO]],Zlúčenie1[IČO],Zlúčenie1[zariadenie_short])</f>
        <v>ŠI ZV</v>
      </c>
      <c r="J6710" t="str">
        <f>_xlfn.XLOOKUP(Tabuľka9[[#This Row],[IČO]],Zlúčenie1[IČO],Zlúčenie1[cis_obce.okres_skratka])</f>
        <v>ZV</v>
      </c>
    </row>
    <row r="6711" spans="1:10" hidden="1" x14ac:dyDescent="0.25">
      <c r="A6711" t="s">
        <v>92</v>
      </c>
      <c r="B6711" t="s">
        <v>95</v>
      </c>
      <c r="C6711" t="s">
        <v>10</v>
      </c>
      <c r="D6711"/>
      <c r="E6711" s="8">
        <v>1.68</v>
      </c>
      <c r="F6711"/>
      <c r="G6711">
        <f>SUM(Tabuľka9[[#This Row],[Predpokladané spotrebované množstvo 07-12/2022]]*Tabuľka9[[#This Row],[Cena MJ S  DPH]])</f>
        <v>0</v>
      </c>
      <c r="H6711" s="1">
        <v>163791</v>
      </c>
      <c r="I6711" t="str">
        <f>_xlfn.XLOOKUP(Tabuľka9[[#This Row],[IČO]],Zlúčenie1[IČO],Zlúčenie1[zariadenie_short])</f>
        <v>ŠI ZV</v>
      </c>
      <c r="J6711" t="str">
        <f>_xlfn.XLOOKUP(Tabuľka9[[#This Row],[IČO]],Zlúčenie1[IČO],Zlúčenie1[cis_obce.okres_skratka])</f>
        <v>ZV</v>
      </c>
    </row>
    <row r="6712" spans="1:10" hidden="1" x14ac:dyDescent="0.25">
      <c r="A6712" t="s">
        <v>92</v>
      </c>
      <c r="B6712" t="s">
        <v>96</v>
      </c>
      <c r="C6712" t="s">
        <v>10</v>
      </c>
      <c r="D6712"/>
      <c r="E6712" s="8"/>
      <c r="F6712"/>
      <c r="G6712">
        <f>SUM(Tabuľka9[[#This Row],[Predpokladané spotrebované množstvo 07-12/2022]]*Tabuľka9[[#This Row],[Cena MJ S  DPH]])</f>
        <v>0</v>
      </c>
      <c r="H6712" s="1">
        <v>163791</v>
      </c>
      <c r="I6712" t="str">
        <f>_xlfn.XLOOKUP(Tabuľka9[[#This Row],[IČO]],Zlúčenie1[IČO],Zlúčenie1[zariadenie_short])</f>
        <v>ŠI ZV</v>
      </c>
      <c r="J6712" t="str">
        <f>_xlfn.XLOOKUP(Tabuľka9[[#This Row],[IČO]],Zlúčenie1[IČO],Zlúčenie1[cis_obce.okres_skratka])</f>
        <v>ZV</v>
      </c>
    </row>
    <row r="6713" spans="1:10" hidden="1" x14ac:dyDescent="0.25">
      <c r="A6713" t="s">
        <v>92</v>
      </c>
      <c r="B6713" t="s">
        <v>97</v>
      </c>
      <c r="C6713" t="s">
        <v>10</v>
      </c>
      <c r="D6713"/>
      <c r="E6713" s="8">
        <v>1.68</v>
      </c>
      <c r="F6713">
        <v>432</v>
      </c>
      <c r="G6713">
        <f>SUM(Tabuľka9[[#This Row],[Predpokladané spotrebované množstvo 07-12/2022]]*Tabuľka9[[#This Row],[Cena MJ S  DPH]])</f>
        <v>725.76</v>
      </c>
      <c r="H6713" s="1">
        <v>163791</v>
      </c>
      <c r="I6713" t="str">
        <f>_xlfn.XLOOKUP(Tabuľka9[[#This Row],[IČO]],Zlúčenie1[IČO],Zlúčenie1[zariadenie_short])</f>
        <v>ŠI ZV</v>
      </c>
      <c r="J6713" t="str">
        <f>_xlfn.XLOOKUP(Tabuľka9[[#This Row],[IČO]],Zlúčenie1[IČO],Zlúčenie1[cis_obce.okres_skratka])</f>
        <v>ZV</v>
      </c>
    </row>
    <row r="6714" spans="1:10" hidden="1" x14ac:dyDescent="0.25">
      <c r="A6714" t="s">
        <v>92</v>
      </c>
      <c r="B6714" t="s">
        <v>98</v>
      </c>
      <c r="C6714" t="s">
        <v>10</v>
      </c>
      <c r="D6714"/>
      <c r="E6714" s="8"/>
      <c r="F6714"/>
      <c r="G6714">
        <f>SUM(Tabuľka9[[#This Row],[Predpokladané spotrebované množstvo 07-12/2022]]*Tabuľka9[[#This Row],[Cena MJ S  DPH]])</f>
        <v>0</v>
      </c>
      <c r="H6714" s="1">
        <v>163791</v>
      </c>
      <c r="I6714" t="str">
        <f>_xlfn.XLOOKUP(Tabuľka9[[#This Row],[IČO]],Zlúčenie1[IČO],Zlúčenie1[zariadenie_short])</f>
        <v>ŠI ZV</v>
      </c>
      <c r="J6714" t="str">
        <f>_xlfn.XLOOKUP(Tabuľka9[[#This Row],[IČO]],Zlúčenie1[IČO],Zlúčenie1[cis_obce.okres_skratka])</f>
        <v>ZV</v>
      </c>
    </row>
    <row r="6715" spans="1:10" hidden="1" x14ac:dyDescent="0.25">
      <c r="A6715" t="s">
        <v>92</v>
      </c>
      <c r="B6715" t="s">
        <v>99</v>
      </c>
      <c r="C6715" t="s">
        <v>45</v>
      </c>
      <c r="D6715"/>
      <c r="E6715" s="8">
        <v>1.3</v>
      </c>
      <c r="F6715"/>
      <c r="G6715">
        <f>SUM(Tabuľka9[[#This Row],[Predpokladané spotrebované množstvo 07-12/2022]]*Tabuľka9[[#This Row],[Cena MJ S  DPH]])</f>
        <v>0</v>
      </c>
      <c r="H6715" s="1">
        <v>163791</v>
      </c>
      <c r="I6715" t="str">
        <f>_xlfn.XLOOKUP(Tabuľka9[[#This Row],[IČO]],Zlúčenie1[IČO],Zlúčenie1[zariadenie_short])</f>
        <v>ŠI ZV</v>
      </c>
      <c r="J6715" t="str">
        <f>_xlfn.XLOOKUP(Tabuľka9[[#This Row],[IČO]],Zlúčenie1[IČO],Zlúčenie1[cis_obce.okres_skratka])</f>
        <v>ZV</v>
      </c>
    </row>
    <row r="6716" spans="1:10" hidden="1" x14ac:dyDescent="0.25">
      <c r="A6716" t="s">
        <v>92</v>
      </c>
      <c r="B6716" t="s">
        <v>100</v>
      </c>
      <c r="C6716" t="s">
        <v>10</v>
      </c>
      <c r="D6716"/>
      <c r="E6716" s="8">
        <v>1.68</v>
      </c>
      <c r="F6716">
        <v>20</v>
      </c>
      <c r="G6716">
        <f>SUM(Tabuľka9[[#This Row],[Predpokladané spotrebované množstvo 07-12/2022]]*Tabuľka9[[#This Row],[Cena MJ S  DPH]])</f>
        <v>33.6</v>
      </c>
      <c r="H6716" s="1">
        <v>163791</v>
      </c>
      <c r="I6716" t="str">
        <f>_xlfn.XLOOKUP(Tabuľka9[[#This Row],[IČO]],Zlúčenie1[IČO],Zlúčenie1[zariadenie_short])</f>
        <v>ŠI ZV</v>
      </c>
      <c r="J6716" t="str">
        <f>_xlfn.XLOOKUP(Tabuľka9[[#This Row],[IČO]],Zlúčenie1[IČO],Zlúčenie1[cis_obce.okres_skratka])</f>
        <v>ZV</v>
      </c>
    </row>
    <row r="6717" spans="1:10" hidden="1" x14ac:dyDescent="0.25">
      <c r="A6717" t="s">
        <v>92</v>
      </c>
      <c r="B6717" t="s">
        <v>101</v>
      </c>
      <c r="C6717" t="s">
        <v>45</v>
      </c>
      <c r="D6717"/>
      <c r="E6717" s="8">
        <v>2.8</v>
      </c>
      <c r="F6717"/>
      <c r="G6717">
        <f>SUM(Tabuľka9[[#This Row],[Predpokladané spotrebované množstvo 07-12/2022]]*Tabuľka9[[#This Row],[Cena MJ S  DPH]])</f>
        <v>0</v>
      </c>
      <c r="H6717" s="1">
        <v>163791</v>
      </c>
      <c r="I6717" t="str">
        <f>_xlfn.XLOOKUP(Tabuľka9[[#This Row],[IČO]],Zlúčenie1[IČO],Zlúčenie1[zariadenie_short])</f>
        <v>ŠI ZV</v>
      </c>
      <c r="J6717" t="str">
        <f>_xlfn.XLOOKUP(Tabuľka9[[#This Row],[IČO]],Zlúčenie1[IČO],Zlúčenie1[cis_obce.okres_skratka])</f>
        <v>ZV</v>
      </c>
    </row>
    <row r="6718" spans="1:10" hidden="1" x14ac:dyDescent="0.25">
      <c r="A6718" t="s">
        <v>92</v>
      </c>
      <c r="B6718" t="s">
        <v>102</v>
      </c>
      <c r="C6718" t="s">
        <v>10</v>
      </c>
      <c r="D6718"/>
      <c r="E6718" s="8">
        <v>6.1870000000000003</v>
      </c>
      <c r="F6718">
        <v>10</v>
      </c>
      <c r="G6718">
        <f>SUM(Tabuľka9[[#This Row],[Predpokladané spotrebované množstvo 07-12/2022]]*Tabuľka9[[#This Row],[Cena MJ S  DPH]])</f>
        <v>61.870000000000005</v>
      </c>
      <c r="H6718" s="1">
        <v>163791</v>
      </c>
      <c r="I6718" t="str">
        <f>_xlfn.XLOOKUP(Tabuľka9[[#This Row],[IČO]],Zlúčenie1[IČO],Zlúčenie1[zariadenie_short])</f>
        <v>ŠI ZV</v>
      </c>
      <c r="J6718" t="str">
        <f>_xlfn.XLOOKUP(Tabuľka9[[#This Row],[IČO]],Zlúčenie1[IČO],Zlúčenie1[cis_obce.okres_skratka])</f>
        <v>ZV</v>
      </c>
    </row>
    <row r="6719" spans="1:10" hidden="1" x14ac:dyDescent="0.25">
      <c r="A6719" t="s">
        <v>92</v>
      </c>
      <c r="B6719" t="s">
        <v>103</v>
      </c>
      <c r="C6719" t="s">
        <v>10</v>
      </c>
      <c r="D6719"/>
      <c r="E6719" s="8">
        <v>6</v>
      </c>
      <c r="F6719">
        <v>10</v>
      </c>
      <c r="G6719">
        <f>SUM(Tabuľka9[[#This Row],[Predpokladané spotrebované množstvo 07-12/2022]]*Tabuľka9[[#This Row],[Cena MJ S  DPH]])</f>
        <v>60</v>
      </c>
      <c r="H6719" s="1">
        <v>163791</v>
      </c>
      <c r="I6719" t="str">
        <f>_xlfn.XLOOKUP(Tabuľka9[[#This Row],[IČO]],Zlúčenie1[IČO],Zlúčenie1[zariadenie_short])</f>
        <v>ŠI ZV</v>
      </c>
      <c r="J6719" t="str">
        <f>_xlfn.XLOOKUP(Tabuľka9[[#This Row],[IČO]],Zlúčenie1[IČO],Zlúčenie1[cis_obce.okres_skratka])</f>
        <v>ZV</v>
      </c>
    </row>
    <row r="6720" spans="1:10" hidden="1" x14ac:dyDescent="0.25">
      <c r="A6720" t="s">
        <v>90</v>
      </c>
      <c r="B6720" t="s">
        <v>104</v>
      </c>
      <c r="C6720" t="s">
        <v>45</v>
      </c>
      <c r="D6720"/>
      <c r="E6720" s="8">
        <v>0.66800000000000004</v>
      </c>
      <c r="F6720">
        <v>100</v>
      </c>
      <c r="G6720">
        <f>SUM(Tabuľka9[[#This Row],[Predpokladané spotrebované množstvo 07-12/2022]]*Tabuľka9[[#This Row],[Cena MJ S  DPH]])</f>
        <v>66.8</v>
      </c>
      <c r="H6720" s="1">
        <v>163791</v>
      </c>
      <c r="I6720" t="str">
        <f>_xlfn.XLOOKUP(Tabuľka9[[#This Row],[IČO]],Zlúčenie1[IČO],Zlúčenie1[zariadenie_short])</f>
        <v>ŠI ZV</v>
      </c>
      <c r="J6720" t="str">
        <f>_xlfn.XLOOKUP(Tabuľka9[[#This Row],[IČO]],Zlúčenie1[IČO],Zlúčenie1[cis_obce.okres_skratka])</f>
        <v>ZV</v>
      </c>
    </row>
    <row r="6721" spans="1:10" hidden="1" x14ac:dyDescent="0.25">
      <c r="A6721" t="s">
        <v>92</v>
      </c>
      <c r="B6721" t="s">
        <v>105</v>
      </c>
      <c r="C6721" t="s">
        <v>10</v>
      </c>
      <c r="D6721"/>
      <c r="E6721" s="8"/>
      <c r="F6721"/>
      <c r="G6721">
        <f>SUM(Tabuľka9[[#This Row],[Predpokladané spotrebované množstvo 07-12/2022]]*Tabuľka9[[#This Row],[Cena MJ S  DPH]])</f>
        <v>0</v>
      </c>
      <c r="H6721" s="1">
        <v>163791</v>
      </c>
      <c r="I6721" t="str">
        <f>_xlfn.XLOOKUP(Tabuľka9[[#This Row],[IČO]],Zlúčenie1[IČO],Zlúčenie1[zariadenie_short])</f>
        <v>ŠI ZV</v>
      </c>
      <c r="J6721" t="str">
        <f>_xlfn.XLOOKUP(Tabuľka9[[#This Row],[IČO]],Zlúčenie1[IČO],Zlúčenie1[cis_obce.okres_skratka])</f>
        <v>ZV</v>
      </c>
    </row>
    <row r="6722" spans="1:10" hidden="1" x14ac:dyDescent="0.25">
      <c r="A6722" t="s">
        <v>92</v>
      </c>
      <c r="B6722" t="s">
        <v>106</v>
      </c>
      <c r="C6722" t="s">
        <v>10</v>
      </c>
      <c r="D6722"/>
      <c r="E6722" s="8"/>
      <c r="F6722"/>
      <c r="G6722">
        <f>SUM(Tabuľka9[[#This Row],[Predpokladané spotrebované množstvo 07-12/2022]]*Tabuľka9[[#This Row],[Cena MJ S  DPH]])</f>
        <v>0</v>
      </c>
      <c r="H6722" s="1">
        <v>163791</v>
      </c>
      <c r="I6722" t="str">
        <f>_xlfn.XLOOKUP(Tabuľka9[[#This Row],[IČO]],Zlúčenie1[IČO],Zlúčenie1[zariadenie_short])</f>
        <v>ŠI ZV</v>
      </c>
      <c r="J6722" t="str">
        <f>_xlfn.XLOOKUP(Tabuľka9[[#This Row],[IČO]],Zlúčenie1[IČO],Zlúčenie1[cis_obce.okres_skratka])</f>
        <v>ZV</v>
      </c>
    </row>
    <row r="6723" spans="1:10" hidden="1" x14ac:dyDescent="0.25">
      <c r="A6723" t="s">
        <v>92</v>
      </c>
      <c r="B6723" t="s">
        <v>107</v>
      </c>
      <c r="C6723" t="s">
        <v>10</v>
      </c>
      <c r="D6723"/>
      <c r="E6723" s="8">
        <v>1.3</v>
      </c>
      <c r="F6723">
        <v>70</v>
      </c>
      <c r="G6723">
        <f>SUM(Tabuľka9[[#This Row],[Predpokladané spotrebované množstvo 07-12/2022]]*Tabuľka9[[#This Row],[Cena MJ S  DPH]])</f>
        <v>91</v>
      </c>
      <c r="H6723" s="1">
        <v>163791</v>
      </c>
      <c r="I6723" t="str">
        <f>_xlfn.XLOOKUP(Tabuľka9[[#This Row],[IČO]],Zlúčenie1[IČO],Zlúčenie1[zariadenie_short])</f>
        <v>ŠI ZV</v>
      </c>
      <c r="J6723" t="str">
        <f>_xlfn.XLOOKUP(Tabuľka9[[#This Row],[IČO]],Zlúčenie1[IČO],Zlúčenie1[cis_obce.okres_skratka])</f>
        <v>ZV</v>
      </c>
    </row>
    <row r="6724" spans="1:10" hidden="1" x14ac:dyDescent="0.25">
      <c r="A6724" t="s">
        <v>92</v>
      </c>
      <c r="B6724" t="s">
        <v>108</v>
      </c>
      <c r="C6724" t="s">
        <v>10</v>
      </c>
      <c r="D6724"/>
      <c r="E6724" s="8">
        <v>1.155</v>
      </c>
      <c r="F6724">
        <v>300</v>
      </c>
      <c r="G6724">
        <f>SUM(Tabuľka9[[#This Row],[Predpokladané spotrebované množstvo 07-12/2022]]*Tabuľka9[[#This Row],[Cena MJ S  DPH]])</f>
        <v>346.5</v>
      </c>
      <c r="H6724" s="1">
        <v>163791</v>
      </c>
      <c r="I6724" t="str">
        <f>_xlfn.XLOOKUP(Tabuľka9[[#This Row],[IČO]],Zlúčenie1[IČO],Zlúčenie1[zariadenie_short])</f>
        <v>ŠI ZV</v>
      </c>
      <c r="J6724" t="str">
        <f>_xlfn.XLOOKUP(Tabuľka9[[#This Row],[IČO]],Zlúčenie1[IČO],Zlúčenie1[cis_obce.okres_skratka])</f>
        <v>ZV</v>
      </c>
    </row>
    <row r="6725" spans="1:10" hidden="1" x14ac:dyDescent="0.25">
      <c r="A6725" t="s">
        <v>92</v>
      </c>
      <c r="B6725" t="s">
        <v>109</v>
      </c>
      <c r="C6725" t="s">
        <v>45</v>
      </c>
      <c r="D6725"/>
      <c r="E6725" s="8">
        <v>3.4489999999999998</v>
      </c>
      <c r="F6725">
        <v>20</v>
      </c>
      <c r="G6725">
        <f>SUM(Tabuľka9[[#This Row],[Predpokladané spotrebované množstvo 07-12/2022]]*Tabuľka9[[#This Row],[Cena MJ S  DPH]])</f>
        <v>68.97999999999999</v>
      </c>
      <c r="H6725" s="1">
        <v>163791</v>
      </c>
      <c r="I6725" t="str">
        <f>_xlfn.XLOOKUP(Tabuľka9[[#This Row],[IČO]],Zlúčenie1[IČO],Zlúčenie1[zariadenie_short])</f>
        <v>ŠI ZV</v>
      </c>
      <c r="J6725" t="str">
        <f>_xlfn.XLOOKUP(Tabuľka9[[#This Row],[IČO]],Zlúčenie1[IČO],Zlúčenie1[cis_obce.okres_skratka])</f>
        <v>ZV</v>
      </c>
    </row>
    <row r="6726" spans="1:10" hidden="1" x14ac:dyDescent="0.25">
      <c r="A6726" t="s">
        <v>92</v>
      </c>
      <c r="B6726" t="s">
        <v>110</v>
      </c>
      <c r="C6726" t="s">
        <v>10</v>
      </c>
      <c r="D6726"/>
      <c r="E6726" s="8">
        <v>6.3</v>
      </c>
      <c r="F6726">
        <v>50</v>
      </c>
      <c r="G6726">
        <f>SUM(Tabuľka9[[#This Row],[Predpokladané spotrebované množstvo 07-12/2022]]*Tabuľka9[[#This Row],[Cena MJ S  DPH]])</f>
        <v>315</v>
      </c>
      <c r="H6726" s="1">
        <v>163791</v>
      </c>
      <c r="I6726" t="str">
        <f>_xlfn.XLOOKUP(Tabuľka9[[#This Row],[IČO]],Zlúčenie1[IČO],Zlúčenie1[zariadenie_short])</f>
        <v>ŠI ZV</v>
      </c>
      <c r="J6726" t="str">
        <f>_xlfn.XLOOKUP(Tabuľka9[[#This Row],[IČO]],Zlúčenie1[IČO],Zlúčenie1[cis_obce.okres_skratka])</f>
        <v>ZV</v>
      </c>
    </row>
    <row r="6727" spans="1:10" hidden="1" x14ac:dyDescent="0.25">
      <c r="A6727" t="s">
        <v>92</v>
      </c>
      <c r="B6727" t="s">
        <v>111</v>
      </c>
      <c r="C6727" t="s">
        <v>10</v>
      </c>
      <c r="D6727"/>
      <c r="E6727" s="8">
        <v>6.3</v>
      </c>
      <c r="F6727">
        <v>130</v>
      </c>
      <c r="G6727">
        <f>SUM(Tabuľka9[[#This Row],[Predpokladané spotrebované množstvo 07-12/2022]]*Tabuľka9[[#This Row],[Cena MJ S  DPH]])</f>
        <v>819</v>
      </c>
      <c r="H6727" s="1">
        <v>163791</v>
      </c>
      <c r="I6727" t="str">
        <f>_xlfn.XLOOKUP(Tabuľka9[[#This Row],[IČO]],Zlúčenie1[IČO],Zlúčenie1[zariadenie_short])</f>
        <v>ŠI ZV</v>
      </c>
      <c r="J6727" t="str">
        <f>_xlfn.XLOOKUP(Tabuľka9[[#This Row],[IČO]],Zlúčenie1[IČO],Zlúčenie1[cis_obce.okres_skratka])</f>
        <v>ZV</v>
      </c>
    </row>
    <row r="6728" spans="1:10" hidden="1" x14ac:dyDescent="0.25">
      <c r="A6728" t="s">
        <v>92</v>
      </c>
      <c r="B6728" t="s">
        <v>112</v>
      </c>
      <c r="C6728" t="s">
        <v>10</v>
      </c>
      <c r="D6728"/>
      <c r="E6728" s="8">
        <v>2.9740000000000002</v>
      </c>
      <c r="F6728">
        <v>80</v>
      </c>
      <c r="G6728">
        <f>SUM(Tabuľka9[[#This Row],[Predpokladané spotrebované množstvo 07-12/2022]]*Tabuľka9[[#This Row],[Cena MJ S  DPH]])</f>
        <v>237.92000000000002</v>
      </c>
      <c r="H6728" s="1">
        <v>163791</v>
      </c>
      <c r="I6728" t="str">
        <f>_xlfn.XLOOKUP(Tabuľka9[[#This Row],[IČO]],Zlúčenie1[IČO],Zlúčenie1[zariadenie_short])</f>
        <v>ŠI ZV</v>
      </c>
      <c r="J6728" t="str">
        <f>_xlfn.XLOOKUP(Tabuľka9[[#This Row],[IČO]],Zlúčenie1[IČO],Zlúčenie1[cis_obce.okres_skratka])</f>
        <v>ZV</v>
      </c>
    </row>
    <row r="6729" spans="1:10" hidden="1" x14ac:dyDescent="0.25">
      <c r="A6729" t="s">
        <v>92</v>
      </c>
      <c r="B6729" t="s">
        <v>113</v>
      </c>
      <c r="C6729" t="s">
        <v>10</v>
      </c>
      <c r="D6729"/>
      <c r="E6729" s="8">
        <v>5.8170000000000002</v>
      </c>
      <c r="F6729"/>
      <c r="G6729">
        <f>SUM(Tabuľka9[[#This Row],[Predpokladané spotrebované množstvo 07-12/2022]]*Tabuľka9[[#This Row],[Cena MJ S  DPH]])</f>
        <v>0</v>
      </c>
      <c r="H6729" s="1">
        <v>163791</v>
      </c>
      <c r="I6729" t="str">
        <f>_xlfn.XLOOKUP(Tabuľka9[[#This Row],[IČO]],Zlúčenie1[IČO],Zlúčenie1[zariadenie_short])</f>
        <v>ŠI ZV</v>
      </c>
      <c r="J6729" t="str">
        <f>_xlfn.XLOOKUP(Tabuľka9[[#This Row],[IČO]],Zlúčenie1[IČO],Zlúčenie1[cis_obce.okres_skratka])</f>
        <v>ZV</v>
      </c>
    </row>
    <row r="6730" spans="1:10" hidden="1" x14ac:dyDescent="0.25">
      <c r="A6730" t="s">
        <v>81</v>
      </c>
      <c r="B6730" t="s">
        <v>114</v>
      </c>
      <c r="C6730" t="s">
        <v>10</v>
      </c>
      <c r="D6730"/>
      <c r="E6730" s="8"/>
      <c r="F6730"/>
      <c r="G6730">
        <f>SUM(Tabuľka9[[#This Row],[Predpokladané spotrebované množstvo 07-12/2022]]*Tabuľka9[[#This Row],[Cena MJ S  DPH]])</f>
        <v>0</v>
      </c>
      <c r="H6730" s="1">
        <v>163791</v>
      </c>
      <c r="I6730" t="str">
        <f>_xlfn.XLOOKUP(Tabuľka9[[#This Row],[IČO]],Zlúčenie1[IČO],Zlúčenie1[zariadenie_short])</f>
        <v>ŠI ZV</v>
      </c>
      <c r="J6730" t="str">
        <f>_xlfn.XLOOKUP(Tabuľka9[[#This Row],[IČO]],Zlúčenie1[IČO],Zlúčenie1[cis_obce.okres_skratka])</f>
        <v>ZV</v>
      </c>
    </row>
    <row r="6731" spans="1:10" hidden="1" x14ac:dyDescent="0.25">
      <c r="A6731" t="s">
        <v>81</v>
      </c>
      <c r="B6731" t="s">
        <v>115</v>
      </c>
      <c r="C6731" t="s">
        <v>10</v>
      </c>
      <c r="D6731"/>
      <c r="E6731" s="8">
        <v>5.5</v>
      </c>
      <c r="F6731"/>
      <c r="G6731">
        <f>SUM(Tabuľka9[[#This Row],[Predpokladané spotrebované množstvo 07-12/2022]]*Tabuľka9[[#This Row],[Cena MJ S  DPH]])</f>
        <v>0</v>
      </c>
      <c r="H6731" s="1">
        <v>163791</v>
      </c>
      <c r="I6731" t="str">
        <f>_xlfn.XLOOKUP(Tabuľka9[[#This Row],[IČO]],Zlúčenie1[IČO],Zlúčenie1[zariadenie_short])</f>
        <v>ŠI ZV</v>
      </c>
      <c r="J6731" t="str">
        <f>_xlfn.XLOOKUP(Tabuľka9[[#This Row],[IČO]],Zlúčenie1[IČO],Zlúčenie1[cis_obce.okres_skratka])</f>
        <v>ZV</v>
      </c>
    </row>
    <row r="6732" spans="1:10" hidden="1" x14ac:dyDescent="0.25">
      <c r="A6732" t="s">
        <v>81</v>
      </c>
      <c r="B6732" t="s">
        <v>116</v>
      </c>
      <c r="C6732" t="s">
        <v>10</v>
      </c>
      <c r="D6732"/>
      <c r="E6732" s="8"/>
      <c r="F6732"/>
      <c r="G6732">
        <f>SUM(Tabuľka9[[#This Row],[Predpokladané spotrebované množstvo 07-12/2022]]*Tabuľka9[[#This Row],[Cena MJ S  DPH]])</f>
        <v>0</v>
      </c>
      <c r="H6732" s="1">
        <v>163791</v>
      </c>
      <c r="I6732" t="str">
        <f>_xlfn.XLOOKUP(Tabuľka9[[#This Row],[IČO]],Zlúčenie1[IČO],Zlúčenie1[zariadenie_short])</f>
        <v>ŠI ZV</v>
      </c>
      <c r="J6732" t="str">
        <f>_xlfn.XLOOKUP(Tabuľka9[[#This Row],[IČO]],Zlúčenie1[IČO],Zlúčenie1[cis_obce.okres_skratka])</f>
        <v>ZV</v>
      </c>
    </row>
    <row r="6733" spans="1:10" hidden="1" x14ac:dyDescent="0.25">
      <c r="A6733" t="s">
        <v>81</v>
      </c>
      <c r="B6733" t="s">
        <v>117</v>
      </c>
      <c r="C6733" t="s">
        <v>10</v>
      </c>
      <c r="D6733"/>
      <c r="E6733" s="8"/>
      <c r="F6733"/>
      <c r="G6733">
        <f>SUM(Tabuľka9[[#This Row],[Predpokladané spotrebované množstvo 07-12/2022]]*Tabuľka9[[#This Row],[Cena MJ S  DPH]])</f>
        <v>0</v>
      </c>
      <c r="H6733" s="1">
        <v>163791</v>
      </c>
      <c r="I6733" t="str">
        <f>_xlfn.XLOOKUP(Tabuľka9[[#This Row],[IČO]],Zlúčenie1[IČO],Zlúčenie1[zariadenie_short])</f>
        <v>ŠI ZV</v>
      </c>
      <c r="J6733" t="str">
        <f>_xlfn.XLOOKUP(Tabuľka9[[#This Row],[IČO]],Zlúčenie1[IČO],Zlúčenie1[cis_obce.okres_skratka])</f>
        <v>ZV</v>
      </c>
    </row>
    <row r="6734" spans="1:10" hidden="1" x14ac:dyDescent="0.25">
      <c r="A6734" t="s">
        <v>81</v>
      </c>
      <c r="B6734" t="s">
        <v>118</v>
      </c>
      <c r="C6734" t="s">
        <v>10</v>
      </c>
      <c r="D6734"/>
      <c r="E6734" s="8"/>
      <c r="F6734"/>
      <c r="G6734">
        <f>SUM(Tabuľka9[[#This Row],[Predpokladané spotrebované množstvo 07-12/2022]]*Tabuľka9[[#This Row],[Cena MJ S  DPH]])</f>
        <v>0</v>
      </c>
      <c r="H6734" s="1">
        <v>163791</v>
      </c>
      <c r="I6734" t="str">
        <f>_xlfn.XLOOKUP(Tabuľka9[[#This Row],[IČO]],Zlúčenie1[IČO],Zlúčenie1[zariadenie_short])</f>
        <v>ŠI ZV</v>
      </c>
      <c r="J6734" t="str">
        <f>_xlfn.XLOOKUP(Tabuľka9[[#This Row],[IČO]],Zlúčenie1[IČO],Zlúčenie1[cis_obce.okres_skratka])</f>
        <v>ZV</v>
      </c>
    </row>
    <row r="6735" spans="1:10" hidden="1" x14ac:dyDescent="0.25">
      <c r="A6735" t="s">
        <v>81</v>
      </c>
      <c r="B6735" t="s">
        <v>119</v>
      </c>
      <c r="C6735" t="s">
        <v>10</v>
      </c>
      <c r="D6735"/>
      <c r="E6735" s="8"/>
      <c r="F6735"/>
      <c r="G6735">
        <f>SUM(Tabuľka9[[#This Row],[Predpokladané spotrebované množstvo 07-12/2022]]*Tabuľka9[[#This Row],[Cena MJ S  DPH]])</f>
        <v>0</v>
      </c>
      <c r="H6735" s="1">
        <v>163791</v>
      </c>
      <c r="I6735" t="str">
        <f>_xlfn.XLOOKUP(Tabuľka9[[#This Row],[IČO]],Zlúčenie1[IČO],Zlúčenie1[zariadenie_short])</f>
        <v>ŠI ZV</v>
      </c>
      <c r="J6735" t="str">
        <f>_xlfn.XLOOKUP(Tabuľka9[[#This Row],[IČO]],Zlúčenie1[IČO],Zlúčenie1[cis_obce.okres_skratka])</f>
        <v>ZV</v>
      </c>
    </row>
    <row r="6736" spans="1:10" hidden="1" x14ac:dyDescent="0.25">
      <c r="A6736" t="s">
        <v>81</v>
      </c>
      <c r="B6736" t="s">
        <v>120</v>
      </c>
      <c r="C6736" t="s">
        <v>10</v>
      </c>
      <c r="D6736"/>
      <c r="E6736" s="8">
        <v>6</v>
      </c>
      <c r="F6736">
        <v>130</v>
      </c>
      <c r="G6736">
        <f>SUM(Tabuľka9[[#This Row],[Predpokladané spotrebované množstvo 07-12/2022]]*Tabuľka9[[#This Row],[Cena MJ S  DPH]])</f>
        <v>780</v>
      </c>
      <c r="H6736" s="1">
        <v>163791</v>
      </c>
      <c r="I6736" t="str">
        <f>_xlfn.XLOOKUP(Tabuľka9[[#This Row],[IČO]],Zlúčenie1[IČO],Zlúčenie1[zariadenie_short])</f>
        <v>ŠI ZV</v>
      </c>
      <c r="J6736" t="str">
        <f>_xlfn.XLOOKUP(Tabuľka9[[#This Row],[IČO]],Zlúčenie1[IČO],Zlúčenie1[cis_obce.okres_skratka])</f>
        <v>ZV</v>
      </c>
    </row>
    <row r="6737" spans="1:10" hidden="1" x14ac:dyDescent="0.25">
      <c r="A6737" t="s">
        <v>81</v>
      </c>
      <c r="B6737" t="s">
        <v>121</v>
      </c>
      <c r="C6737" t="s">
        <v>10</v>
      </c>
      <c r="D6737"/>
      <c r="E6737" s="8">
        <v>8.99</v>
      </c>
      <c r="F6737">
        <v>130</v>
      </c>
      <c r="G6737">
        <f>SUM(Tabuľka9[[#This Row],[Predpokladané spotrebované množstvo 07-12/2022]]*Tabuľka9[[#This Row],[Cena MJ S  DPH]])</f>
        <v>1168.7</v>
      </c>
      <c r="H6737" s="1">
        <v>163791</v>
      </c>
      <c r="I6737" t="str">
        <f>_xlfn.XLOOKUP(Tabuľka9[[#This Row],[IČO]],Zlúčenie1[IČO],Zlúčenie1[zariadenie_short])</f>
        <v>ŠI ZV</v>
      </c>
      <c r="J6737" t="str">
        <f>_xlfn.XLOOKUP(Tabuľka9[[#This Row],[IČO]],Zlúčenie1[IČO],Zlúčenie1[cis_obce.okres_skratka])</f>
        <v>ZV</v>
      </c>
    </row>
    <row r="6738" spans="1:10" hidden="1" x14ac:dyDescent="0.25">
      <c r="A6738" t="s">
        <v>122</v>
      </c>
      <c r="B6738" t="s">
        <v>123</v>
      </c>
      <c r="C6738" t="s">
        <v>10</v>
      </c>
      <c r="D6738"/>
      <c r="E6738" s="8"/>
      <c r="F6738"/>
      <c r="G6738">
        <f>SUM(Tabuľka9[[#This Row],[Predpokladané spotrebované množstvo 07-12/2022]]*Tabuľka9[[#This Row],[Cena MJ S  DPH]])</f>
        <v>0</v>
      </c>
      <c r="H6738" s="1">
        <v>163791</v>
      </c>
      <c r="I6738" t="str">
        <f>_xlfn.XLOOKUP(Tabuľka9[[#This Row],[IČO]],Zlúčenie1[IČO],Zlúčenie1[zariadenie_short])</f>
        <v>ŠI ZV</v>
      </c>
      <c r="J6738" t="str">
        <f>_xlfn.XLOOKUP(Tabuľka9[[#This Row],[IČO]],Zlúčenie1[IČO],Zlúčenie1[cis_obce.okres_skratka])</f>
        <v>ZV</v>
      </c>
    </row>
    <row r="6739" spans="1:10" hidden="1" x14ac:dyDescent="0.25">
      <c r="A6739" t="s">
        <v>122</v>
      </c>
      <c r="B6739" t="s">
        <v>124</v>
      </c>
      <c r="C6739" t="s">
        <v>10</v>
      </c>
      <c r="D6739"/>
      <c r="E6739" s="8">
        <v>2.99</v>
      </c>
      <c r="F6739">
        <v>136</v>
      </c>
      <c r="G6739">
        <f>SUM(Tabuľka9[[#This Row],[Predpokladané spotrebované množstvo 07-12/2022]]*Tabuľka9[[#This Row],[Cena MJ S  DPH]])</f>
        <v>406.64000000000004</v>
      </c>
      <c r="H6739" s="1">
        <v>163791</v>
      </c>
      <c r="I6739" t="str">
        <f>_xlfn.XLOOKUP(Tabuľka9[[#This Row],[IČO]],Zlúčenie1[IČO],Zlúčenie1[zariadenie_short])</f>
        <v>ŠI ZV</v>
      </c>
      <c r="J6739" t="str">
        <f>_xlfn.XLOOKUP(Tabuľka9[[#This Row],[IČO]],Zlúčenie1[IČO],Zlúčenie1[cis_obce.okres_skratka])</f>
        <v>ZV</v>
      </c>
    </row>
    <row r="6740" spans="1:10" hidden="1" x14ac:dyDescent="0.25">
      <c r="A6740" t="s">
        <v>122</v>
      </c>
      <c r="B6740" t="s">
        <v>125</v>
      </c>
      <c r="C6740" t="s">
        <v>10</v>
      </c>
      <c r="D6740"/>
      <c r="E6740" s="8">
        <v>3.65</v>
      </c>
      <c r="F6740"/>
      <c r="G6740">
        <f>SUM(Tabuľka9[[#This Row],[Predpokladané spotrebované množstvo 07-12/2022]]*Tabuľka9[[#This Row],[Cena MJ S  DPH]])</f>
        <v>0</v>
      </c>
      <c r="H6740" s="1">
        <v>163791</v>
      </c>
      <c r="I6740" t="str">
        <f>_xlfn.XLOOKUP(Tabuľka9[[#This Row],[IČO]],Zlúčenie1[IČO],Zlúčenie1[zariadenie_short])</f>
        <v>ŠI ZV</v>
      </c>
      <c r="J6740" t="str">
        <f>_xlfn.XLOOKUP(Tabuľka9[[#This Row],[IČO]],Zlúčenie1[IČO],Zlúčenie1[cis_obce.okres_skratka])</f>
        <v>ZV</v>
      </c>
    </row>
    <row r="6741" spans="1:10" hidden="1" x14ac:dyDescent="0.25">
      <c r="A6741" t="s">
        <v>122</v>
      </c>
      <c r="B6741" t="s">
        <v>127</v>
      </c>
      <c r="C6741" t="s">
        <v>10</v>
      </c>
      <c r="D6741"/>
      <c r="E6741" s="8"/>
      <c r="F6741"/>
      <c r="G6741">
        <f>SUM(Tabuľka9[[#This Row],[Predpokladané spotrebované množstvo 07-12/2022]]*Tabuľka9[[#This Row],[Cena MJ S  DPH]])</f>
        <v>0</v>
      </c>
      <c r="H6741" s="1">
        <v>163791</v>
      </c>
      <c r="I6741" t="str">
        <f>_xlfn.XLOOKUP(Tabuľka9[[#This Row],[IČO]],Zlúčenie1[IČO],Zlúčenie1[zariadenie_short])</f>
        <v>ŠI ZV</v>
      </c>
      <c r="J6741" t="str">
        <f>_xlfn.XLOOKUP(Tabuľka9[[#This Row],[IČO]],Zlúčenie1[IČO],Zlúčenie1[cis_obce.okres_skratka])</f>
        <v>ZV</v>
      </c>
    </row>
    <row r="6742" spans="1:10" hidden="1" x14ac:dyDescent="0.25">
      <c r="A6742" t="s">
        <v>122</v>
      </c>
      <c r="B6742" t="s">
        <v>128</v>
      </c>
      <c r="C6742" t="s">
        <v>10</v>
      </c>
      <c r="D6742"/>
      <c r="E6742" s="8"/>
      <c r="F6742"/>
      <c r="G6742">
        <f>SUM(Tabuľka9[[#This Row],[Predpokladané spotrebované množstvo 07-12/2022]]*Tabuľka9[[#This Row],[Cena MJ S  DPH]])</f>
        <v>0</v>
      </c>
      <c r="H6742" s="1">
        <v>163791</v>
      </c>
      <c r="I6742" t="str">
        <f>_xlfn.XLOOKUP(Tabuľka9[[#This Row],[IČO]],Zlúčenie1[IČO],Zlúčenie1[zariadenie_short])</f>
        <v>ŠI ZV</v>
      </c>
      <c r="J6742" t="str">
        <f>_xlfn.XLOOKUP(Tabuľka9[[#This Row],[IČO]],Zlúčenie1[IČO],Zlúčenie1[cis_obce.okres_skratka])</f>
        <v>ZV</v>
      </c>
    </row>
    <row r="6743" spans="1:10" hidden="1" x14ac:dyDescent="0.25">
      <c r="A6743" t="s">
        <v>122</v>
      </c>
      <c r="B6743" t="s">
        <v>129</v>
      </c>
      <c r="C6743" t="s">
        <v>10</v>
      </c>
      <c r="D6743"/>
      <c r="E6743" s="8"/>
      <c r="F6743"/>
      <c r="G6743">
        <f>SUM(Tabuľka9[[#This Row],[Predpokladané spotrebované množstvo 07-12/2022]]*Tabuľka9[[#This Row],[Cena MJ S  DPH]])</f>
        <v>0</v>
      </c>
      <c r="H6743" s="1">
        <v>163791</v>
      </c>
      <c r="I6743" t="str">
        <f>_xlfn.XLOOKUP(Tabuľka9[[#This Row],[IČO]],Zlúčenie1[IČO],Zlúčenie1[zariadenie_short])</f>
        <v>ŠI ZV</v>
      </c>
      <c r="J6743" t="str">
        <f>_xlfn.XLOOKUP(Tabuľka9[[#This Row],[IČO]],Zlúčenie1[IČO],Zlúčenie1[cis_obce.okres_skratka])</f>
        <v>ZV</v>
      </c>
    </row>
    <row r="6744" spans="1:10" hidden="1" x14ac:dyDescent="0.25">
      <c r="A6744" t="s">
        <v>122</v>
      </c>
      <c r="B6744" t="s">
        <v>130</v>
      </c>
      <c r="C6744" t="s">
        <v>10</v>
      </c>
      <c r="D6744"/>
      <c r="E6744" s="8"/>
      <c r="F6744"/>
      <c r="G6744">
        <f>SUM(Tabuľka9[[#This Row],[Predpokladané spotrebované množstvo 07-12/2022]]*Tabuľka9[[#This Row],[Cena MJ S  DPH]])</f>
        <v>0</v>
      </c>
      <c r="H6744" s="1">
        <v>163791</v>
      </c>
      <c r="I6744" t="str">
        <f>_xlfn.XLOOKUP(Tabuľka9[[#This Row],[IČO]],Zlúčenie1[IČO],Zlúčenie1[zariadenie_short])</f>
        <v>ŠI ZV</v>
      </c>
      <c r="J6744" t="str">
        <f>_xlfn.XLOOKUP(Tabuľka9[[#This Row],[IČO]],Zlúčenie1[IČO],Zlúčenie1[cis_obce.okres_skratka])</f>
        <v>ZV</v>
      </c>
    </row>
    <row r="6745" spans="1:10" hidden="1" x14ac:dyDescent="0.25">
      <c r="A6745" t="s">
        <v>122</v>
      </c>
      <c r="B6745" t="s">
        <v>131</v>
      </c>
      <c r="C6745" t="s">
        <v>10</v>
      </c>
      <c r="D6745"/>
      <c r="E6745" s="8"/>
      <c r="F6745"/>
      <c r="G6745">
        <f>SUM(Tabuľka9[[#This Row],[Predpokladané spotrebované množstvo 07-12/2022]]*Tabuľka9[[#This Row],[Cena MJ S  DPH]])</f>
        <v>0</v>
      </c>
      <c r="H6745" s="1">
        <v>163791</v>
      </c>
      <c r="I6745" t="str">
        <f>_xlfn.XLOOKUP(Tabuľka9[[#This Row],[IČO]],Zlúčenie1[IČO],Zlúčenie1[zariadenie_short])</f>
        <v>ŠI ZV</v>
      </c>
      <c r="J6745" t="str">
        <f>_xlfn.XLOOKUP(Tabuľka9[[#This Row],[IČO]],Zlúčenie1[IČO],Zlúčenie1[cis_obce.okres_skratka])</f>
        <v>ZV</v>
      </c>
    </row>
    <row r="6746" spans="1:10" hidden="1" x14ac:dyDescent="0.25">
      <c r="A6746" t="s">
        <v>122</v>
      </c>
      <c r="B6746" t="s">
        <v>132</v>
      </c>
      <c r="C6746" t="s">
        <v>10</v>
      </c>
      <c r="D6746"/>
      <c r="E6746" s="8"/>
      <c r="F6746"/>
      <c r="G6746">
        <f>SUM(Tabuľka9[[#This Row],[Predpokladané spotrebované množstvo 07-12/2022]]*Tabuľka9[[#This Row],[Cena MJ S  DPH]])</f>
        <v>0</v>
      </c>
      <c r="H6746" s="1">
        <v>163791</v>
      </c>
      <c r="I6746" t="str">
        <f>_xlfn.XLOOKUP(Tabuľka9[[#This Row],[IČO]],Zlúčenie1[IČO],Zlúčenie1[zariadenie_short])</f>
        <v>ŠI ZV</v>
      </c>
      <c r="J6746" t="str">
        <f>_xlfn.XLOOKUP(Tabuľka9[[#This Row],[IČO]],Zlúčenie1[IČO],Zlúčenie1[cis_obce.okres_skratka])</f>
        <v>ZV</v>
      </c>
    </row>
    <row r="6747" spans="1:10" hidden="1" x14ac:dyDescent="0.25">
      <c r="A6747" t="s">
        <v>122</v>
      </c>
      <c r="B6747" t="s">
        <v>134</v>
      </c>
      <c r="C6747" t="s">
        <v>10</v>
      </c>
      <c r="D6747"/>
      <c r="E6747" s="8"/>
      <c r="F6747"/>
      <c r="G6747">
        <f>SUM(Tabuľka9[[#This Row],[Predpokladané spotrebované množstvo 07-12/2022]]*Tabuľka9[[#This Row],[Cena MJ S  DPH]])</f>
        <v>0</v>
      </c>
      <c r="H6747" s="1">
        <v>163791</v>
      </c>
      <c r="I6747" t="str">
        <f>_xlfn.XLOOKUP(Tabuľka9[[#This Row],[IČO]],Zlúčenie1[IČO],Zlúčenie1[zariadenie_short])</f>
        <v>ŠI ZV</v>
      </c>
      <c r="J6747" t="str">
        <f>_xlfn.XLOOKUP(Tabuľka9[[#This Row],[IČO]],Zlúčenie1[IČO],Zlúčenie1[cis_obce.okres_skratka])</f>
        <v>ZV</v>
      </c>
    </row>
    <row r="6748" spans="1:10" hidden="1" x14ac:dyDescent="0.25">
      <c r="A6748" t="s">
        <v>122</v>
      </c>
      <c r="B6748" t="s">
        <v>135</v>
      </c>
      <c r="C6748" t="s">
        <v>10</v>
      </c>
      <c r="D6748"/>
      <c r="E6748" s="8"/>
      <c r="F6748"/>
      <c r="G6748">
        <f>SUM(Tabuľka9[[#This Row],[Predpokladané spotrebované množstvo 07-12/2022]]*Tabuľka9[[#This Row],[Cena MJ S  DPH]])</f>
        <v>0</v>
      </c>
      <c r="H6748" s="1">
        <v>163791</v>
      </c>
      <c r="I6748" t="str">
        <f>_xlfn.XLOOKUP(Tabuľka9[[#This Row],[IČO]],Zlúčenie1[IČO],Zlúčenie1[zariadenie_short])</f>
        <v>ŠI ZV</v>
      </c>
      <c r="J6748" t="str">
        <f>_xlfn.XLOOKUP(Tabuľka9[[#This Row],[IČO]],Zlúčenie1[IČO],Zlúčenie1[cis_obce.okres_skratka])</f>
        <v>ZV</v>
      </c>
    </row>
    <row r="6749" spans="1:10" hidden="1" x14ac:dyDescent="0.25">
      <c r="A6749" t="s">
        <v>122</v>
      </c>
      <c r="B6749" t="s">
        <v>136</v>
      </c>
      <c r="C6749" t="s">
        <v>10</v>
      </c>
      <c r="D6749"/>
      <c r="E6749" s="8"/>
      <c r="F6749"/>
      <c r="G6749">
        <f>SUM(Tabuľka9[[#This Row],[Predpokladané spotrebované množstvo 07-12/2022]]*Tabuľka9[[#This Row],[Cena MJ S  DPH]])</f>
        <v>0</v>
      </c>
      <c r="H6749" s="1">
        <v>163791</v>
      </c>
      <c r="I6749" t="str">
        <f>_xlfn.XLOOKUP(Tabuľka9[[#This Row],[IČO]],Zlúčenie1[IČO],Zlúčenie1[zariadenie_short])</f>
        <v>ŠI ZV</v>
      </c>
      <c r="J6749" t="str">
        <f>_xlfn.XLOOKUP(Tabuľka9[[#This Row],[IČO]],Zlúčenie1[IČO],Zlúčenie1[cis_obce.okres_skratka])</f>
        <v>ZV</v>
      </c>
    </row>
    <row r="6750" spans="1:10" hidden="1" x14ac:dyDescent="0.25">
      <c r="A6750" t="s">
        <v>122</v>
      </c>
      <c r="B6750" t="s">
        <v>137</v>
      </c>
      <c r="C6750" t="s">
        <v>10</v>
      </c>
      <c r="D6750"/>
      <c r="E6750" s="8"/>
      <c r="F6750"/>
      <c r="G6750">
        <f>SUM(Tabuľka9[[#This Row],[Predpokladané spotrebované množstvo 07-12/2022]]*Tabuľka9[[#This Row],[Cena MJ S  DPH]])</f>
        <v>0</v>
      </c>
      <c r="H6750" s="1">
        <v>163791</v>
      </c>
      <c r="I6750" t="str">
        <f>_xlfn.XLOOKUP(Tabuľka9[[#This Row],[IČO]],Zlúčenie1[IČO],Zlúčenie1[zariadenie_short])</f>
        <v>ŠI ZV</v>
      </c>
      <c r="J6750" t="str">
        <f>_xlfn.XLOOKUP(Tabuľka9[[#This Row],[IČO]],Zlúčenie1[IČO],Zlúčenie1[cis_obce.okres_skratka])</f>
        <v>ZV</v>
      </c>
    </row>
    <row r="6751" spans="1:10" hidden="1" x14ac:dyDescent="0.25">
      <c r="A6751" t="s">
        <v>122</v>
      </c>
      <c r="B6751" t="s">
        <v>138</v>
      </c>
      <c r="C6751" t="s">
        <v>10</v>
      </c>
      <c r="D6751"/>
      <c r="E6751" s="8"/>
      <c r="F6751"/>
      <c r="G6751">
        <f>SUM(Tabuľka9[[#This Row],[Predpokladané spotrebované množstvo 07-12/2022]]*Tabuľka9[[#This Row],[Cena MJ S  DPH]])</f>
        <v>0</v>
      </c>
      <c r="H6751" s="1">
        <v>163791</v>
      </c>
      <c r="I6751" t="str">
        <f>_xlfn.XLOOKUP(Tabuľka9[[#This Row],[IČO]],Zlúčenie1[IČO],Zlúčenie1[zariadenie_short])</f>
        <v>ŠI ZV</v>
      </c>
      <c r="J6751" t="str">
        <f>_xlfn.XLOOKUP(Tabuľka9[[#This Row],[IČO]],Zlúčenie1[IČO],Zlúčenie1[cis_obce.okres_skratka])</f>
        <v>ZV</v>
      </c>
    </row>
    <row r="6752" spans="1:10" hidden="1" x14ac:dyDescent="0.25">
      <c r="A6752" t="s">
        <v>122</v>
      </c>
      <c r="B6752" t="s">
        <v>139</v>
      </c>
      <c r="C6752" t="s">
        <v>10</v>
      </c>
      <c r="D6752"/>
      <c r="E6752" s="8"/>
      <c r="F6752"/>
      <c r="G6752">
        <f>SUM(Tabuľka9[[#This Row],[Predpokladané spotrebované množstvo 07-12/2022]]*Tabuľka9[[#This Row],[Cena MJ S  DPH]])</f>
        <v>0</v>
      </c>
      <c r="H6752" s="1">
        <v>163791</v>
      </c>
      <c r="I6752" t="str">
        <f>_xlfn.XLOOKUP(Tabuľka9[[#This Row],[IČO]],Zlúčenie1[IČO],Zlúčenie1[zariadenie_short])</f>
        <v>ŠI ZV</v>
      </c>
      <c r="J6752" t="str">
        <f>_xlfn.XLOOKUP(Tabuľka9[[#This Row],[IČO]],Zlúčenie1[IČO],Zlúčenie1[cis_obce.okres_skratka])</f>
        <v>ZV</v>
      </c>
    </row>
    <row r="6753" spans="1:10" hidden="1" x14ac:dyDescent="0.25">
      <c r="A6753" t="s">
        <v>122</v>
      </c>
      <c r="B6753" t="s">
        <v>140</v>
      </c>
      <c r="C6753" t="s">
        <v>10</v>
      </c>
      <c r="D6753"/>
      <c r="E6753" s="8"/>
      <c r="F6753"/>
      <c r="G6753">
        <f>SUM(Tabuľka9[[#This Row],[Predpokladané spotrebované množstvo 07-12/2022]]*Tabuľka9[[#This Row],[Cena MJ S  DPH]])</f>
        <v>0</v>
      </c>
      <c r="H6753" s="1">
        <v>163791</v>
      </c>
      <c r="I6753" t="str">
        <f>_xlfn.XLOOKUP(Tabuľka9[[#This Row],[IČO]],Zlúčenie1[IČO],Zlúčenie1[zariadenie_short])</f>
        <v>ŠI ZV</v>
      </c>
      <c r="J6753" t="str">
        <f>_xlfn.XLOOKUP(Tabuľka9[[#This Row],[IČO]],Zlúčenie1[IČO],Zlúčenie1[cis_obce.okres_skratka])</f>
        <v>ZV</v>
      </c>
    </row>
    <row r="6754" spans="1:10" hidden="1" x14ac:dyDescent="0.25">
      <c r="A6754" t="s">
        <v>122</v>
      </c>
      <c r="B6754" t="s">
        <v>141</v>
      </c>
      <c r="C6754" t="s">
        <v>10</v>
      </c>
      <c r="D6754"/>
      <c r="E6754" s="8"/>
      <c r="F6754"/>
      <c r="G6754">
        <f>SUM(Tabuľka9[[#This Row],[Predpokladané spotrebované množstvo 07-12/2022]]*Tabuľka9[[#This Row],[Cena MJ S  DPH]])</f>
        <v>0</v>
      </c>
      <c r="H6754" s="1">
        <v>163791</v>
      </c>
      <c r="I6754" t="str">
        <f>_xlfn.XLOOKUP(Tabuľka9[[#This Row],[IČO]],Zlúčenie1[IČO],Zlúčenie1[zariadenie_short])</f>
        <v>ŠI ZV</v>
      </c>
      <c r="J6754" t="str">
        <f>_xlfn.XLOOKUP(Tabuľka9[[#This Row],[IČO]],Zlúčenie1[IČO],Zlúčenie1[cis_obce.okres_skratka])</f>
        <v>ZV</v>
      </c>
    </row>
    <row r="6755" spans="1:10" hidden="1" x14ac:dyDescent="0.25">
      <c r="A6755" t="s">
        <v>122</v>
      </c>
      <c r="B6755" t="s">
        <v>142</v>
      </c>
      <c r="C6755" t="s">
        <v>10</v>
      </c>
      <c r="D6755"/>
      <c r="E6755" s="8"/>
      <c r="F6755"/>
      <c r="G6755">
        <f>SUM(Tabuľka9[[#This Row],[Predpokladané spotrebované množstvo 07-12/2022]]*Tabuľka9[[#This Row],[Cena MJ S  DPH]])</f>
        <v>0</v>
      </c>
      <c r="H6755" s="1">
        <v>163791</v>
      </c>
      <c r="I6755" t="str">
        <f>_xlfn.XLOOKUP(Tabuľka9[[#This Row],[IČO]],Zlúčenie1[IČO],Zlúčenie1[zariadenie_short])</f>
        <v>ŠI ZV</v>
      </c>
      <c r="J6755" t="str">
        <f>_xlfn.XLOOKUP(Tabuľka9[[#This Row],[IČO]],Zlúčenie1[IČO],Zlúčenie1[cis_obce.okres_skratka])</f>
        <v>ZV</v>
      </c>
    </row>
    <row r="6756" spans="1:10" hidden="1" x14ac:dyDescent="0.25">
      <c r="A6756" t="s">
        <v>122</v>
      </c>
      <c r="B6756" t="s">
        <v>143</v>
      </c>
      <c r="C6756" t="s">
        <v>10</v>
      </c>
      <c r="D6756"/>
      <c r="E6756" s="8"/>
      <c r="F6756"/>
      <c r="G6756">
        <f>SUM(Tabuľka9[[#This Row],[Predpokladané spotrebované množstvo 07-12/2022]]*Tabuľka9[[#This Row],[Cena MJ S  DPH]])</f>
        <v>0</v>
      </c>
      <c r="H6756" s="1">
        <v>163791</v>
      </c>
      <c r="I6756" t="str">
        <f>_xlfn.XLOOKUP(Tabuľka9[[#This Row],[IČO]],Zlúčenie1[IČO],Zlúčenie1[zariadenie_short])</f>
        <v>ŠI ZV</v>
      </c>
      <c r="J6756" t="str">
        <f>_xlfn.XLOOKUP(Tabuľka9[[#This Row],[IČO]],Zlúčenie1[IČO],Zlúčenie1[cis_obce.okres_skratka])</f>
        <v>ZV</v>
      </c>
    </row>
    <row r="6757" spans="1:10" hidden="1" x14ac:dyDescent="0.25">
      <c r="A6757" t="s">
        <v>122</v>
      </c>
      <c r="B6757" t="s">
        <v>144</v>
      </c>
      <c r="C6757" t="s">
        <v>10</v>
      </c>
      <c r="D6757"/>
      <c r="E6757" s="8"/>
      <c r="F6757"/>
      <c r="G6757">
        <f>SUM(Tabuľka9[[#This Row],[Predpokladané spotrebované množstvo 07-12/2022]]*Tabuľka9[[#This Row],[Cena MJ S  DPH]])</f>
        <v>0</v>
      </c>
      <c r="H6757" s="1">
        <v>163791</v>
      </c>
      <c r="I6757" t="str">
        <f>_xlfn.XLOOKUP(Tabuľka9[[#This Row],[IČO]],Zlúčenie1[IČO],Zlúčenie1[zariadenie_short])</f>
        <v>ŠI ZV</v>
      </c>
      <c r="J6757" t="str">
        <f>_xlfn.XLOOKUP(Tabuľka9[[#This Row],[IČO]],Zlúčenie1[IČO],Zlúčenie1[cis_obce.okres_skratka])</f>
        <v>ZV</v>
      </c>
    </row>
    <row r="6758" spans="1:10" hidden="1" x14ac:dyDescent="0.25">
      <c r="A6758" t="s">
        <v>122</v>
      </c>
      <c r="B6758" t="s">
        <v>145</v>
      </c>
      <c r="C6758" t="s">
        <v>10</v>
      </c>
      <c r="D6758"/>
      <c r="E6758" s="8"/>
      <c r="F6758"/>
      <c r="G6758">
        <f>SUM(Tabuľka9[[#This Row],[Predpokladané spotrebované množstvo 07-12/2022]]*Tabuľka9[[#This Row],[Cena MJ S  DPH]])</f>
        <v>0</v>
      </c>
      <c r="H6758" s="1">
        <v>163791</v>
      </c>
      <c r="I6758" t="str">
        <f>_xlfn.XLOOKUP(Tabuľka9[[#This Row],[IČO]],Zlúčenie1[IČO],Zlúčenie1[zariadenie_short])</f>
        <v>ŠI ZV</v>
      </c>
      <c r="J6758" t="str">
        <f>_xlfn.XLOOKUP(Tabuľka9[[#This Row],[IČO]],Zlúčenie1[IČO],Zlúčenie1[cis_obce.okres_skratka])</f>
        <v>ZV</v>
      </c>
    </row>
    <row r="6759" spans="1:10" hidden="1" x14ac:dyDescent="0.25">
      <c r="A6759" t="s">
        <v>122</v>
      </c>
      <c r="B6759" t="s">
        <v>146</v>
      </c>
      <c r="C6759" t="s">
        <v>10</v>
      </c>
      <c r="D6759"/>
      <c r="E6759" s="8">
        <v>2.2000000000000002</v>
      </c>
      <c r="F6759">
        <v>40</v>
      </c>
      <c r="G6759">
        <f>SUM(Tabuľka9[[#This Row],[Predpokladané spotrebované množstvo 07-12/2022]]*Tabuľka9[[#This Row],[Cena MJ S  DPH]])</f>
        <v>88</v>
      </c>
      <c r="H6759" s="1">
        <v>163791</v>
      </c>
      <c r="I6759" t="str">
        <f>_xlfn.XLOOKUP(Tabuľka9[[#This Row],[IČO]],Zlúčenie1[IČO],Zlúčenie1[zariadenie_short])</f>
        <v>ŠI ZV</v>
      </c>
      <c r="J6759" t="str">
        <f>_xlfn.XLOOKUP(Tabuľka9[[#This Row],[IČO]],Zlúčenie1[IČO],Zlúčenie1[cis_obce.okres_skratka])</f>
        <v>ZV</v>
      </c>
    </row>
    <row r="6760" spans="1:10" hidden="1" x14ac:dyDescent="0.25">
      <c r="A6760" t="s">
        <v>122</v>
      </c>
      <c r="B6760" t="s">
        <v>147</v>
      </c>
      <c r="C6760" t="s">
        <v>10</v>
      </c>
      <c r="D6760"/>
      <c r="E6760" s="8"/>
      <c r="F6760"/>
      <c r="G6760">
        <f>SUM(Tabuľka9[[#This Row],[Predpokladané spotrebované množstvo 07-12/2022]]*Tabuľka9[[#This Row],[Cena MJ S  DPH]])</f>
        <v>0</v>
      </c>
      <c r="H6760" s="1">
        <v>163791</v>
      </c>
      <c r="I6760" t="str">
        <f>_xlfn.XLOOKUP(Tabuľka9[[#This Row],[IČO]],Zlúčenie1[IČO],Zlúčenie1[zariadenie_short])</f>
        <v>ŠI ZV</v>
      </c>
      <c r="J6760" t="str">
        <f>_xlfn.XLOOKUP(Tabuľka9[[#This Row],[IČO]],Zlúčenie1[IČO],Zlúčenie1[cis_obce.okres_skratka])</f>
        <v>ZV</v>
      </c>
    </row>
    <row r="6761" spans="1:10" hidden="1" x14ac:dyDescent="0.25">
      <c r="A6761" t="s">
        <v>122</v>
      </c>
      <c r="B6761" t="s">
        <v>148</v>
      </c>
      <c r="C6761" t="s">
        <v>10</v>
      </c>
      <c r="D6761"/>
      <c r="E6761" s="8">
        <v>3.2</v>
      </c>
      <c r="F6761">
        <v>50</v>
      </c>
      <c r="G6761">
        <f>SUM(Tabuľka9[[#This Row],[Predpokladané spotrebované množstvo 07-12/2022]]*Tabuľka9[[#This Row],[Cena MJ S  DPH]])</f>
        <v>160</v>
      </c>
      <c r="H6761" s="1">
        <v>163791</v>
      </c>
      <c r="I6761" t="str">
        <f>_xlfn.XLOOKUP(Tabuľka9[[#This Row],[IČO]],Zlúčenie1[IČO],Zlúčenie1[zariadenie_short])</f>
        <v>ŠI ZV</v>
      </c>
      <c r="J6761" t="str">
        <f>_xlfn.XLOOKUP(Tabuľka9[[#This Row],[IČO]],Zlúčenie1[IČO],Zlúčenie1[cis_obce.okres_skratka])</f>
        <v>ZV</v>
      </c>
    </row>
    <row r="6762" spans="1:10" hidden="1" x14ac:dyDescent="0.25">
      <c r="A6762" t="s">
        <v>122</v>
      </c>
      <c r="B6762" t="s">
        <v>149</v>
      </c>
      <c r="C6762" t="s">
        <v>10</v>
      </c>
      <c r="D6762"/>
      <c r="E6762" s="8">
        <v>2.85</v>
      </c>
      <c r="F6762"/>
      <c r="G6762">
        <f>SUM(Tabuľka9[[#This Row],[Predpokladané spotrebované množstvo 07-12/2022]]*Tabuľka9[[#This Row],[Cena MJ S  DPH]])</f>
        <v>0</v>
      </c>
      <c r="H6762" s="1">
        <v>163791</v>
      </c>
      <c r="I6762" t="str">
        <f>_xlfn.XLOOKUP(Tabuľka9[[#This Row],[IČO]],Zlúčenie1[IČO],Zlúčenie1[zariadenie_short])</f>
        <v>ŠI ZV</v>
      </c>
      <c r="J6762" t="str">
        <f>_xlfn.XLOOKUP(Tabuľka9[[#This Row],[IČO]],Zlúčenie1[IČO],Zlúčenie1[cis_obce.okres_skratka])</f>
        <v>ZV</v>
      </c>
    </row>
    <row r="6763" spans="1:10" hidden="1" x14ac:dyDescent="0.25">
      <c r="A6763" t="s">
        <v>122</v>
      </c>
      <c r="B6763" t="s">
        <v>150</v>
      </c>
      <c r="C6763" t="s">
        <v>10</v>
      </c>
      <c r="D6763"/>
      <c r="E6763" s="8"/>
      <c r="F6763"/>
      <c r="G6763">
        <f>SUM(Tabuľka9[[#This Row],[Predpokladané spotrebované množstvo 07-12/2022]]*Tabuľka9[[#This Row],[Cena MJ S  DPH]])</f>
        <v>0</v>
      </c>
      <c r="H6763" s="1">
        <v>163791</v>
      </c>
      <c r="I6763" t="str">
        <f>_xlfn.XLOOKUP(Tabuľka9[[#This Row],[IČO]],Zlúčenie1[IČO],Zlúčenie1[zariadenie_short])</f>
        <v>ŠI ZV</v>
      </c>
      <c r="J6763" t="str">
        <f>_xlfn.XLOOKUP(Tabuľka9[[#This Row],[IČO]],Zlúčenie1[IČO],Zlúčenie1[cis_obce.okres_skratka])</f>
        <v>ZV</v>
      </c>
    </row>
    <row r="6764" spans="1:10" hidden="1" x14ac:dyDescent="0.25">
      <c r="A6764" t="s">
        <v>122</v>
      </c>
      <c r="B6764" t="s">
        <v>151</v>
      </c>
      <c r="C6764" t="s">
        <v>10</v>
      </c>
      <c r="D6764"/>
      <c r="E6764" s="8">
        <v>5.99</v>
      </c>
      <c r="F6764">
        <v>70</v>
      </c>
      <c r="G6764">
        <f>SUM(Tabuľka9[[#This Row],[Predpokladané spotrebované množstvo 07-12/2022]]*Tabuľka9[[#This Row],[Cena MJ S  DPH]])</f>
        <v>419.3</v>
      </c>
      <c r="H6764" s="1">
        <v>163791</v>
      </c>
      <c r="I6764" t="str">
        <f>_xlfn.XLOOKUP(Tabuľka9[[#This Row],[IČO]],Zlúčenie1[IČO],Zlúčenie1[zariadenie_short])</f>
        <v>ŠI ZV</v>
      </c>
      <c r="J6764" t="str">
        <f>_xlfn.XLOOKUP(Tabuľka9[[#This Row],[IČO]],Zlúčenie1[IČO],Zlúčenie1[cis_obce.okres_skratka])</f>
        <v>ZV</v>
      </c>
    </row>
    <row r="6765" spans="1:10" hidden="1" x14ac:dyDescent="0.25">
      <c r="A6765" t="s">
        <v>122</v>
      </c>
      <c r="B6765" t="s">
        <v>152</v>
      </c>
      <c r="C6765" t="s">
        <v>10</v>
      </c>
      <c r="D6765"/>
      <c r="E6765" s="8"/>
      <c r="F6765"/>
      <c r="G6765">
        <f>SUM(Tabuľka9[[#This Row],[Predpokladané spotrebované množstvo 07-12/2022]]*Tabuľka9[[#This Row],[Cena MJ S  DPH]])</f>
        <v>0</v>
      </c>
      <c r="H6765" s="1">
        <v>163791</v>
      </c>
      <c r="I6765" t="str">
        <f>_xlfn.XLOOKUP(Tabuľka9[[#This Row],[IČO]],Zlúčenie1[IČO],Zlúčenie1[zariadenie_short])</f>
        <v>ŠI ZV</v>
      </c>
      <c r="J6765" t="str">
        <f>_xlfn.XLOOKUP(Tabuľka9[[#This Row],[IČO]],Zlúčenie1[IČO],Zlúčenie1[cis_obce.okres_skratka])</f>
        <v>ZV</v>
      </c>
    </row>
    <row r="6766" spans="1:10" hidden="1" x14ac:dyDescent="0.25">
      <c r="A6766" t="s">
        <v>122</v>
      </c>
      <c r="B6766" t="s">
        <v>153</v>
      </c>
      <c r="C6766" t="s">
        <v>10</v>
      </c>
      <c r="D6766"/>
      <c r="E6766" s="8"/>
      <c r="F6766"/>
      <c r="G6766">
        <f>SUM(Tabuľka9[[#This Row],[Predpokladané spotrebované množstvo 07-12/2022]]*Tabuľka9[[#This Row],[Cena MJ S  DPH]])</f>
        <v>0</v>
      </c>
      <c r="H6766" s="1">
        <v>163791</v>
      </c>
      <c r="I6766" t="str">
        <f>_xlfn.XLOOKUP(Tabuľka9[[#This Row],[IČO]],Zlúčenie1[IČO],Zlúčenie1[zariadenie_short])</f>
        <v>ŠI ZV</v>
      </c>
      <c r="J6766" t="str">
        <f>_xlfn.XLOOKUP(Tabuľka9[[#This Row],[IČO]],Zlúčenie1[IČO],Zlúčenie1[cis_obce.okres_skratka])</f>
        <v>ZV</v>
      </c>
    </row>
    <row r="6767" spans="1:10" hidden="1" x14ac:dyDescent="0.25">
      <c r="A6767" t="s">
        <v>122</v>
      </c>
      <c r="B6767" t="s">
        <v>154</v>
      </c>
      <c r="C6767" t="s">
        <v>10</v>
      </c>
      <c r="D6767"/>
      <c r="E6767" s="8"/>
      <c r="F6767"/>
      <c r="G6767">
        <f>SUM(Tabuľka9[[#This Row],[Predpokladané spotrebované množstvo 07-12/2022]]*Tabuľka9[[#This Row],[Cena MJ S  DPH]])</f>
        <v>0</v>
      </c>
      <c r="H6767" s="1">
        <v>163791</v>
      </c>
      <c r="I6767" t="str">
        <f>_xlfn.XLOOKUP(Tabuľka9[[#This Row],[IČO]],Zlúčenie1[IČO],Zlúčenie1[zariadenie_short])</f>
        <v>ŠI ZV</v>
      </c>
      <c r="J6767" t="str">
        <f>_xlfn.XLOOKUP(Tabuľka9[[#This Row],[IČO]],Zlúčenie1[IČO],Zlúčenie1[cis_obce.okres_skratka])</f>
        <v>ZV</v>
      </c>
    </row>
    <row r="6768" spans="1:10" hidden="1" x14ac:dyDescent="0.25">
      <c r="A6768" t="s">
        <v>122</v>
      </c>
      <c r="B6768" t="s">
        <v>155</v>
      </c>
      <c r="C6768" t="s">
        <v>10</v>
      </c>
      <c r="D6768"/>
      <c r="E6768" s="8">
        <v>3.99</v>
      </c>
      <c r="F6768"/>
      <c r="G6768">
        <f>SUM(Tabuľka9[[#This Row],[Predpokladané spotrebované množstvo 07-12/2022]]*Tabuľka9[[#This Row],[Cena MJ S  DPH]])</f>
        <v>0</v>
      </c>
      <c r="H6768" s="1">
        <v>163791</v>
      </c>
      <c r="I6768" t="str">
        <f>_xlfn.XLOOKUP(Tabuľka9[[#This Row],[IČO]],Zlúčenie1[IČO],Zlúčenie1[zariadenie_short])</f>
        <v>ŠI ZV</v>
      </c>
      <c r="J6768" t="str">
        <f>_xlfn.XLOOKUP(Tabuľka9[[#This Row],[IČO]],Zlúčenie1[IČO],Zlúčenie1[cis_obce.okres_skratka])</f>
        <v>ZV</v>
      </c>
    </row>
    <row r="6769" spans="1:10" hidden="1" x14ac:dyDescent="0.25">
      <c r="A6769" t="s">
        <v>122</v>
      </c>
      <c r="B6769" t="s">
        <v>156</v>
      </c>
      <c r="C6769" t="s">
        <v>10</v>
      </c>
      <c r="D6769"/>
      <c r="E6769" s="8">
        <v>3.3</v>
      </c>
      <c r="F6769"/>
      <c r="G6769">
        <f>SUM(Tabuľka9[[#This Row],[Predpokladané spotrebované množstvo 07-12/2022]]*Tabuľka9[[#This Row],[Cena MJ S  DPH]])</f>
        <v>0</v>
      </c>
      <c r="H6769" s="1">
        <v>163791</v>
      </c>
      <c r="I6769" t="str">
        <f>_xlfn.XLOOKUP(Tabuľka9[[#This Row],[IČO]],Zlúčenie1[IČO],Zlúčenie1[zariadenie_short])</f>
        <v>ŠI ZV</v>
      </c>
      <c r="J6769" t="str">
        <f>_xlfn.XLOOKUP(Tabuľka9[[#This Row],[IČO]],Zlúčenie1[IČO],Zlúčenie1[cis_obce.okres_skratka])</f>
        <v>ZV</v>
      </c>
    </row>
    <row r="6770" spans="1:10" hidden="1" x14ac:dyDescent="0.25">
      <c r="A6770" t="s">
        <v>122</v>
      </c>
      <c r="B6770" t="s">
        <v>157</v>
      </c>
      <c r="C6770" t="s">
        <v>10</v>
      </c>
      <c r="D6770"/>
      <c r="E6770" s="8"/>
      <c r="F6770"/>
      <c r="G6770">
        <f>SUM(Tabuľka9[[#This Row],[Predpokladané spotrebované množstvo 07-12/2022]]*Tabuľka9[[#This Row],[Cena MJ S  DPH]])</f>
        <v>0</v>
      </c>
      <c r="H6770" s="1">
        <v>163791</v>
      </c>
      <c r="I6770" t="str">
        <f>_xlfn.XLOOKUP(Tabuľka9[[#This Row],[IČO]],Zlúčenie1[IČO],Zlúčenie1[zariadenie_short])</f>
        <v>ŠI ZV</v>
      </c>
      <c r="J6770" t="str">
        <f>_xlfn.XLOOKUP(Tabuľka9[[#This Row],[IČO]],Zlúčenie1[IČO],Zlúčenie1[cis_obce.okres_skratka])</f>
        <v>ZV</v>
      </c>
    </row>
    <row r="6771" spans="1:10" hidden="1" x14ac:dyDescent="0.25">
      <c r="A6771" t="s">
        <v>122</v>
      </c>
      <c r="B6771" t="s">
        <v>158</v>
      </c>
      <c r="C6771" t="s">
        <v>10</v>
      </c>
      <c r="D6771"/>
      <c r="E6771" s="8"/>
      <c r="F6771"/>
      <c r="G6771">
        <f>SUM(Tabuľka9[[#This Row],[Predpokladané spotrebované množstvo 07-12/2022]]*Tabuľka9[[#This Row],[Cena MJ S  DPH]])</f>
        <v>0</v>
      </c>
      <c r="H6771" s="1">
        <v>163791</v>
      </c>
      <c r="I6771" t="str">
        <f>_xlfn.XLOOKUP(Tabuľka9[[#This Row],[IČO]],Zlúčenie1[IČO],Zlúčenie1[zariadenie_short])</f>
        <v>ŠI ZV</v>
      </c>
      <c r="J6771" t="str">
        <f>_xlfn.XLOOKUP(Tabuľka9[[#This Row],[IČO]],Zlúčenie1[IČO],Zlúčenie1[cis_obce.okres_skratka])</f>
        <v>ZV</v>
      </c>
    </row>
    <row r="6772" spans="1:10" hidden="1" x14ac:dyDescent="0.25">
      <c r="A6772" t="s">
        <v>122</v>
      </c>
      <c r="B6772" t="s">
        <v>159</v>
      </c>
      <c r="C6772" t="s">
        <v>10</v>
      </c>
      <c r="D6772"/>
      <c r="E6772" s="8"/>
      <c r="F6772"/>
      <c r="G6772">
        <f>SUM(Tabuľka9[[#This Row],[Predpokladané spotrebované množstvo 07-12/2022]]*Tabuľka9[[#This Row],[Cena MJ S  DPH]])</f>
        <v>0</v>
      </c>
      <c r="H6772" s="1">
        <v>163791</v>
      </c>
      <c r="I6772" t="str">
        <f>_xlfn.XLOOKUP(Tabuľka9[[#This Row],[IČO]],Zlúčenie1[IČO],Zlúčenie1[zariadenie_short])</f>
        <v>ŠI ZV</v>
      </c>
      <c r="J6772" t="str">
        <f>_xlfn.XLOOKUP(Tabuľka9[[#This Row],[IČO]],Zlúčenie1[IČO],Zlúčenie1[cis_obce.okres_skratka])</f>
        <v>ZV</v>
      </c>
    </row>
    <row r="6773" spans="1:10" hidden="1" x14ac:dyDescent="0.25">
      <c r="A6773" t="s">
        <v>122</v>
      </c>
      <c r="B6773" t="s">
        <v>160</v>
      </c>
      <c r="C6773" t="s">
        <v>10</v>
      </c>
      <c r="D6773"/>
      <c r="E6773" s="8"/>
      <c r="F6773"/>
      <c r="G6773">
        <f>SUM(Tabuľka9[[#This Row],[Predpokladané spotrebované množstvo 07-12/2022]]*Tabuľka9[[#This Row],[Cena MJ S  DPH]])</f>
        <v>0</v>
      </c>
      <c r="H6773" s="1">
        <v>163791</v>
      </c>
      <c r="I6773" t="str">
        <f>_xlfn.XLOOKUP(Tabuľka9[[#This Row],[IČO]],Zlúčenie1[IČO],Zlúčenie1[zariadenie_short])</f>
        <v>ŠI ZV</v>
      </c>
      <c r="J6773" t="str">
        <f>_xlfn.XLOOKUP(Tabuľka9[[#This Row],[IČO]],Zlúčenie1[IČO],Zlúčenie1[cis_obce.okres_skratka])</f>
        <v>ZV</v>
      </c>
    </row>
    <row r="6774" spans="1:10" hidden="1" x14ac:dyDescent="0.25">
      <c r="A6774" t="s">
        <v>122</v>
      </c>
      <c r="B6774" t="s">
        <v>161</v>
      </c>
      <c r="C6774" t="s">
        <v>10</v>
      </c>
      <c r="D6774"/>
      <c r="E6774" s="8"/>
      <c r="F6774"/>
      <c r="G6774">
        <f>SUM(Tabuľka9[[#This Row],[Predpokladané spotrebované množstvo 07-12/2022]]*Tabuľka9[[#This Row],[Cena MJ S  DPH]])</f>
        <v>0</v>
      </c>
      <c r="H6774" s="1">
        <v>163791</v>
      </c>
      <c r="I6774" t="str">
        <f>_xlfn.XLOOKUP(Tabuľka9[[#This Row],[IČO]],Zlúčenie1[IČO],Zlúčenie1[zariadenie_short])</f>
        <v>ŠI ZV</v>
      </c>
      <c r="J6774" t="str">
        <f>_xlfn.XLOOKUP(Tabuľka9[[#This Row],[IČO]],Zlúčenie1[IČO],Zlúčenie1[cis_obce.okres_skratka])</f>
        <v>ZV</v>
      </c>
    </row>
    <row r="6775" spans="1:10" hidden="1" x14ac:dyDescent="0.25">
      <c r="A6775" t="s">
        <v>122</v>
      </c>
      <c r="B6775" t="s">
        <v>162</v>
      </c>
      <c r="C6775" t="s">
        <v>10</v>
      </c>
      <c r="D6775"/>
      <c r="E6775" s="8">
        <v>3.66</v>
      </c>
      <c r="F6775"/>
      <c r="G6775">
        <f>SUM(Tabuľka9[[#This Row],[Predpokladané spotrebované množstvo 07-12/2022]]*Tabuľka9[[#This Row],[Cena MJ S  DPH]])</f>
        <v>0</v>
      </c>
      <c r="H6775" s="1">
        <v>163791</v>
      </c>
      <c r="I6775" t="str">
        <f>_xlfn.XLOOKUP(Tabuľka9[[#This Row],[IČO]],Zlúčenie1[IČO],Zlúčenie1[zariadenie_short])</f>
        <v>ŠI ZV</v>
      </c>
      <c r="J6775" t="str">
        <f>_xlfn.XLOOKUP(Tabuľka9[[#This Row],[IČO]],Zlúčenie1[IČO],Zlúčenie1[cis_obce.okres_skratka])</f>
        <v>ZV</v>
      </c>
    </row>
    <row r="6776" spans="1:10" hidden="1" x14ac:dyDescent="0.25">
      <c r="A6776" t="s">
        <v>122</v>
      </c>
      <c r="B6776" t="s">
        <v>163</v>
      </c>
      <c r="C6776" t="s">
        <v>10</v>
      </c>
      <c r="D6776"/>
      <c r="E6776" s="8"/>
      <c r="F6776"/>
      <c r="G6776">
        <f>SUM(Tabuľka9[[#This Row],[Predpokladané spotrebované množstvo 07-12/2022]]*Tabuľka9[[#This Row],[Cena MJ S  DPH]])</f>
        <v>0</v>
      </c>
      <c r="H6776" s="1">
        <v>163791</v>
      </c>
      <c r="I6776" t="str">
        <f>_xlfn.XLOOKUP(Tabuľka9[[#This Row],[IČO]],Zlúčenie1[IČO],Zlúčenie1[zariadenie_short])</f>
        <v>ŠI ZV</v>
      </c>
      <c r="J6776" t="str">
        <f>_xlfn.XLOOKUP(Tabuľka9[[#This Row],[IČO]],Zlúčenie1[IČO],Zlúčenie1[cis_obce.okres_skratka])</f>
        <v>ZV</v>
      </c>
    </row>
    <row r="6777" spans="1:10" hidden="1" x14ac:dyDescent="0.25">
      <c r="A6777" t="s">
        <v>122</v>
      </c>
      <c r="B6777" t="s">
        <v>164</v>
      </c>
      <c r="C6777" t="s">
        <v>10</v>
      </c>
      <c r="D6777"/>
      <c r="E6777" s="8"/>
      <c r="F6777"/>
      <c r="G6777">
        <f>SUM(Tabuľka9[[#This Row],[Predpokladané spotrebované množstvo 07-12/2022]]*Tabuľka9[[#This Row],[Cena MJ S  DPH]])</f>
        <v>0</v>
      </c>
      <c r="H6777" s="1">
        <v>163791</v>
      </c>
      <c r="I6777" t="str">
        <f>_xlfn.XLOOKUP(Tabuľka9[[#This Row],[IČO]],Zlúčenie1[IČO],Zlúčenie1[zariadenie_short])</f>
        <v>ŠI ZV</v>
      </c>
      <c r="J6777" t="str">
        <f>_xlfn.XLOOKUP(Tabuľka9[[#This Row],[IČO]],Zlúčenie1[IČO],Zlúčenie1[cis_obce.okres_skratka])</f>
        <v>ZV</v>
      </c>
    </row>
    <row r="6778" spans="1:10" hidden="1" x14ac:dyDescent="0.25">
      <c r="A6778" t="s">
        <v>122</v>
      </c>
      <c r="B6778" t="s">
        <v>165</v>
      </c>
      <c r="C6778" t="s">
        <v>10</v>
      </c>
      <c r="D6778"/>
      <c r="E6778" s="8">
        <v>1.5</v>
      </c>
      <c r="F6778"/>
      <c r="G6778">
        <f>SUM(Tabuľka9[[#This Row],[Predpokladané spotrebované množstvo 07-12/2022]]*Tabuľka9[[#This Row],[Cena MJ S  DPH]])</f>
        <v>0</v>
      </c>
      <c r="H6778" s="1">
        <v>163791</v>
      </c>
      <c r="I6778" t="str">
        <f>_xlfn.XLOOKUP(Tabuľka9[[#This Row],[IČO]],Zlúčenie1[IČO],Zlúčenie1[zariadenie_short])</f>
        <v>ŠI ZV</v>
      </c>
      <c r="J6778" t="str">
        <f>_xlfn.XLOOKUP(Tabuľka9[[#This Row],[IČO]],Zlúčenie1[IČO],Zlúčenie1[cis_obce.okres_skratka])</f>
        <v>ZV</v>
      </c>
    </row>
    <row r="6779" spans="1:10" hidden="1" x14ac:dyDescent="0.25">
      <c r="A6779" t="s">
        <v>122</v>
      </c>
      <c r="B6779" t="s">
        <v>166</v>
      </c>
      <c r="C6779" t="s">
        <v>10</v>
      </c>
      <c r="D6779"/>
      <c r="E6779" s="8"/>
      <c r="F6779"/>
      <c r="G6779">
        <f>SUM(Tabuľka9[[#This Row],[Predpokladané spotrebované množstvo 07-12/2022]]*Tabuľka9[[#This Row],[Cena MJ S  DPH]])</f>
        <v>0</v>
      </c>
      <c r="H6779" s="1">
        <v>163791</v>
      </c>
      <c r="I6779" t="str">
        <f>_xlfn.XLOOKUP(Tabuľka9[[#This Row],[IČO]],Zlúčenie1[IČO],Zlúčenie1[zariadenie_short])</f>
        <v>ŠI ZV</v>
      </c>
      <c r="J6779" t="str">
        <f>_xlfn.XLOOKUP(Tabuľka9[[#This Row],[IČO]],Zlúčenie1[IČO],Zlúčenie1[cis_obce.okres_skratka])</f>
        <v>ZV</v>
      </c>
    </row>
    <row r="6780" spans="1:10" hidden="1" x14ac:dyDescent="0.25">
      <c r="A6780" t="s">
        <v>122</v>
      </c>
      <c r="B6780" t="s">
        <v>167</v>
      </c>
      <c r="C6780" t="s">
        <v>10</v>
      </c>
      <c r="D6780"/>
      <c r="E6780" s="8">
        <v>2.65</v>
      </c>
      <c r="F6780">
        <v>100</v>
      </c>
      <c r="G6780">
        <f>SUM(Tabuľka9[[#This Row],[Predpokladané spotrebované množstvo 07-12/2022]]*Tabuľka9[[#This Row],[Cena MJ S  DPH]])</f>
        <v>265</v>
      </c>
      <c r="H6780" s="1">
        <v>163791</v>
      </c>
      <c r="I6780" t="str">
        <f>_xlfn.XLOOKUP(Tabuľka9[[#This Row],[IČO]],Zlúčenie1[IČO],Zlúčenie1[zariadenie_short])</f>
        <v>ŠI ZV</v>
      </c>
      <c r="J6780" t="str">
        <f>_xlfn.XLOOKUP(Tabuľka9[[#This Row],[IČO]],Zlúčenie1[IČO],Zlúčenie1[cis_obce.okres_skratka])</f>
        <v>ZV</v>
      </c>
    </row>
    <row r="6781" spans="1:10" hidden="1" x14ac:dyDescent="0.25">
      <c r="A6781" t="s">
        <v>122</v>
      </c>
      <c r="B6781" t="s">
        <v>168</v>
      </c>
      <c r="C6781" t="s">
        <v>10</v>
      </c>
      <c r="D6781"/>
      <c r="E6781" s="8"/>
      <c r="F6781"/>
      <c r="G6781">
        <f>SUM(Tabuľka9[[#This Row],[Predpokladané spotrebované množstvo 07-12/2022]]*Tabuľka9[[#This Row],[Cena MJ S  DPH]])</f>
        <v>0</v>
      </c>
      <c r="H6781" s="1">
        <v>163791</v>
      </c>
      <c r="I6781" t="str">
        <f>_xlfn.XLOOKUP(Tabuľka9[[#This Row],[IČO]],Zlúčenie1[IČO],Zlúčenie1[zariadenie_short])</f>
        <v>ŠI ZV</v>
      </c>
      <c r="J6781" t="str">
        <f>_xlfn.XLOOKUP(Tabuľka9[[#This Row],[IČO]],Zlúčenie1[IČO],Zlúčenie1[cis_obce.okres_skratka])</f>
        <v>ZV</v>
      </c>
    </row>
    <row r="6782" spans="1:10" hidden="1" x14ac:dyDescent="0.25">
      <c r="A6782" t="s">
        <v>122</v>
      </c>
      <c r="B6782" t="s">
        <v>169</v>
      </c>
      <c r="C6782" t="s">
        <v>10</v>
      </c>
      <c r="D6782"/>
      <c r="E6782" s="8"/>
      <c r="F6782">
        <v>80</v>
      </c>
      <c r="G6782">
        <f>SUM(Tabuľka9[[#This Row],[Predpokladané spotrebované množstvo 07-12/2022]]*Tabuľka9[[#This Row],[Cena MJ S  DPH]])</f>
        <v>0</v>
      </c>
      <c r="H6782" s="1">
        <v>163791</v>
      </c>
      <c r="I6782" t="str">
        <f>_xlfn.XLOOKUP(Tabuľka9[[#This Row],[IČO]],Zlúčenie1[IČO],Zlúčenie1[zariadenie_short])</f>
        <v>ŠI ZV</v>
      </c>
      <c r="J6782" t="str">
        <f>_xlfn.XLOOKUP(Tabuľka9[[#This Row],[IČO]],Zlúčenie1[IČO],Zlúčenie1[cis_obce.okres_skratka])</f>
        <v>ZV</v>
      </c>
    </row>
    <row r="6783" spans="1:10" hidden="1" x14ac:dyDescent="0.25">
      <c r="A6783" t="s">
        <v>122</v>
      </c>
      <c r="B6783" t="s">
        <v>170</v>
      </c>
      <c r="C6783" t="s">
        <v>10</v>
      </c>
      <c r="D6783"/>
      <c r="E6783" s="8"/>
      <c r="F6783"/>
      <c r="G6783">
        <f>SUM(Tabuľka9[[#This Row],[Predpokladané spotrebované množstvo 07-12/2022]]*Tabuľka9[[#This Row],[Cena MJ S  DPH]])</f>
        <v>0</v>
      </c>
      <c r="H6783" s="1">
        <v>163791</v>
      </c>
      <c r="I6783" t="str">
        <f>_xlfn.XLOOKUP(Tabuľka9[[#This Row],[IČO]],Zlúčenie1[IČO],Zlúčenie1[zariadenie_short])</f>
        <v>ŠI ZV</v>
      </c>
      <c r="J6783" t="str">
        <f>_xlfn.XLOOKUP(Tabuľka9[[#This Row],[IČO]],Zlúčenie1[IČO],Zlúčenie1[cis_obce.okres_skratka])</f>
        <v>ZV</v>
      </c>
    </row>
    <row r="6784" spans="1:10" hidden="1" x14ac:dyDescent="0.25">
      <c r="A6784" t="s">
        <v>122</v>
      </c>
      <c r="B6784" t="s">
        <v>171</v>
      </c>
      <c r="C6784" t="s">
        <v>10</v>
      </c>
      <c r="D6784"/>
      <c r="E6784" s="8"/>
      <c r="F6784"/>
      <c r="G6784">
        <f>SUM(Tabuľka9[[#This Row],[Predpokladané spotrebované množstvo 07-12/2022]]*Tabuľka9[[#This Row],[Cena MJ S  DPH]])</f>
        <v>0</v>
      </c>
      <c r="H6784" s="1">
        <v>163791</v>
      </c>
      <c r="I6784" t="str">
        <f>_xlfn.XLOOKUP(Tabuľka9[[#This Row],[IČO]],Zlúčenie1[IČO],Zlúčenie1[zariadenie_short])</f>
        <v>ŠI ZV</v>
      </c>
      <c r="J6784" t="str">
        <f>_xlfn.XLOOKUP(Tabuľka9[[#This Row],[IČO]],Zlúčenie1[IČO],Zlúčenie1[cis_obce.okres_skratka])</f>
        <v>ZV</v>
      </c>
    </row>
    <row r="6785" spans="1:10" hidden="1" x14ac:dyDescent="0.25">
      <c r="A6785" t="s">
        <v>122</v>
      </c>
      <c r="B6785" t="s">
        <v>172</v>
      </c>
      <c r="C6785" t="s">
        <v>10</v>
      </c>
      <c r="D6785"/>
      <c r="E6785" s="8">
        <v>2.4900000000000002</v>
      </c>
      <c r="F6785">
        <v>10</v>
      </c>
      <c r="G6785">
        <f>SUM(Tabuľka9[[#This Row],[Predpokladané spotrebované množstvo 07-12/2022]]*Tabuľka9[[#This Row],[Cena MJ S  DPH]])</f>
        <v>24.900000000000002</v>
      </c>
      <c r="H6785" s="1">
        <v>163791</v>
      </c>
      <c r="I6785" t="str">
        <f>_xlfn.XLOOKUP(Tabuľka9[[#This Row],[IČO]],Zlúčenie1[IČO],Zlúčenie1[zariadenie_short])</f>
        <v>ŠI ZV</v>
      </c>
      <c r="J6785" t="str">
        <f>_xlfn.XLOOKUP(Tabuľka9[[#This Row],[IČO]],Zlúčenie1[IČO],Zlúčenie1[cis_obce.okres_skratka])</f>
        <v>ZV</v>
      </c>
    </row>
    <row r="6786" spans="1:10" hidden="1" x14ac:dyDescent="0.25">
      <c r="A6786" t="s">
        <v>122</v>
      </c>
      <c r="B6786" t="s">
        <v>173</v>
      </c>
      <c r="C6786" t="s">
        <v>10</v>
      </c>
      <c r="D6786"/>
      <c r="E6786" s="8">
        <v>2.4900000000000002</v>
      </c>
      <c r="F6786"/>
      <c r="G6786">
        <f>SUM(Tabuľka9[[#This Row],[Predpokladané spotrebované množstvo 07-12/2022]]*Tabuľka9[[#This Row],[Cena MJ S  DPH]])</f>
        <v>0</v>
      </c>
      <c r="H6786" s="1">
        <v>163791</v>
      </c>
      <c r="I6786" t="str">
        <f>_xlfn.XLOOKUP(Tabuľka9[[#This Row],[IČO]],Zlúčenie1[IČO],Zlúčenie1[zariadenie_short])</f>
        <v>ŠI ZV</v>
      </c>
      <c r="J6786" t="str">
        <f>_xlfn.XLOOKUP(Tabuľka9[[#This Row],[IČO]],Zlúčenie1[IČO],Zlúčenie1[cis_obce.okres_skratka])</f>
        <v>ZV</v>
      </c>
    </row>
    <row r="6787" spans="1:10" hidden="1" x14ac:dyDescent="0.25">
      <c r="A6787" t="s">
        <v>122</v>
      </c>
      <c r="B6787" t="s">
        <v>174</v>
      </c>
      <c r="C6787" t="s">
        <v>10</v>
      </c>
      <c r="D6787"/>
      <c r="E6787" s="8"/>
      <c r="F6787"/>
      <c r="G6787">
        <f>SUM(Tabuľka9[[#This Row],[Predpokladané spotrebované množstvo 07-12/2022]]*Tabuľka9[[#This Row],[Cena MJ S  DPH]])</f>
        <v>0</v>
      </c>
      <c r="H6787" s="1">
        <v>163791</v>
      </c>
      <c r="I6787" t="str">
        <f>_xlfn.XLOOKUP(Tabuľka9[[#This Row],[IČO]],Zlúčenie1[IČO],Zlúčenie1[zariadenie_short])</f>
        <v>ŠI ZV</v>
      </c>
      <c r="J6787" t="str">
        <f>_xlfn.XLOOKUP(Tabuľka9[[#This Row],[IČO]],Zlúčenie1[IČO],Zlúčenie1[cis_obce.okres_skratka])</f>
        <v>ZV</v>
      </c>
    </row>
    <row r="6788" spans="1:10" hidden="1" x14ac:dyDescent="0.25">
      <c r="A6788" t="s">
        <v>122</v>
      </c>
      <c r="B6788" t="s">
        <v>175</v>
      </c>
      <c r="C6788" t="s">
        <v>10</v>
      </c>
      <c r="D6788"/>
      <c r="E6788" s="8"/>
      <c r="F6788"/>
      <c r="G6788">
        <f>SUM(Tabuľka9[[#This Row],[Predpokladané spotrebované množstvo 07-12/2022]]*Tabuľka9[[#This Row],[Cena MJ S  DPH]])</f>
        <v>0</v>
      </c>
      <c r="H6788" s="1">
        <v>163791</v>
      </c>
      <c r="I6788" t="str">
        <f>_xlfn.XLOOKUP(Tabuľka9[[#This Row],[IČO]],Zlúčenie1[IČO],Zlúčenie1[zariadenie_short])</f>
        <v>ŠI ZV</v>
      </c>
      <c r="J6788" t="str">
        <f>_xlfn.XLOOKUP(Tabuľka9[[#This Row],[IČO]],Zlúčenie1[IČO],Zlúčenie1[cis_obce.okres_skratka])</f>
        <v>ZV</v>
      </c>
    </row>
    <row r="6789" spans="1:10" hidden="1" x14ac:dyDescent="0.25">
      <c r="A6789" t="s">
        <v>122</v>
      </c>
      <c r="B6789" t="s">
        <v>176</v>
      </c>
      <c r="C6789" t="s">
        <v>10</v>
      </c>
      <c r="D6789"/>
      <c r="E6789" s="8"/>
      <c r="F6789"/>
      <c r="G6789">
        <f>SUM(Tabuľka9[[#This Row],[Predpokladané spotrebované množstvo 07-12/2022]]*Tabuľka9[[#This Row],[Cena MJ S  DPH]])</f>
        <v>0</v>
      </c>
      <c r="H6789" s="1">
        <v>163791</v>
      </c>
      <c r="I6789" t="str">
        <f>_xlfn.XLOOKUP(Tabuľka9[[#This Row],[IČO]],Zlúčenie1[IČO],Zlúčenie1[zariadenie_short])</f>
        <v>ŠI ZV</v>
      </c>
      <c r="J6789" t="str">
        <f>_xlfn.XLOOKUP(Tabuľka9[[#This Row],[IČO]],Zlúčenie1[IČO],Zlúčenie1[cis_obce.okres_skratka])</f>
        <v>ZV</v>
      </c>
    </row>
    <row r="6790" spans="1:10" hidden="1" x14ac:dyDescent="0.25">
      <c r="A6790" t="s">
        <v>122</v>
      </c>
      <c r="B6790" t="s">
        <v>177</v>
      </c>
      <c r="C6790" t="s">
        <v>10</v>
      </c>
      <c r="D6790"/>
      <c r="E6790" s="8"/>
      <c r="F6790"/>
      <c r="G6790">
        <f>SUM(Tabuľka9[[#This Row],[Predpokladané spotrebované množstvo 07-12/2022]]*Tabuľka9[[#This Row],[Cena MJ S  DPH]])</f>
        <v>0</v>
      </c>
      <c r="H6790" s="1">
        <v>163791</v>
      </c>
      <c r="I6790" t="str">
        <f>_xlfn.XLOOKUP(Tabuľka9[[#This Row],[IČO]],Zlúčenie1[IČO],Zlúčenie1[zariadenie_short])</f>
        <v>ŠI ZV</v>
      </c>
      <c r="J6790" t="str">
        <f>_xlfn.XLOOKUP(Tabuľka9[[#This Row],[IČO]],Zlúčenie1[IČO],Zlúčenie1[cis_obce.okres_skratka])</f>
        <v>ZV</v>
      </c>
    </row>
    <row r="6791" spans="1:10" hidden="1" x14ac:dyDescent="0.25">
      <c r="A6791" t="s">
        <v>122</v>
      </c>
      <c r="B6791" t="s">
        <v>178</v>
      </c>
      <c r="C6791" t="s">
        <v>10</v>
      </c>
      <c r="D6791"/>
      <c r="E6791" s="8">
        <v>3.99</v>
      </c>
      <c r="F6791">
        <v>16.5</v>
      </c>
      <c r="G6791">
        <f>SUM(Tabuľka9[[#This Row],[Predpokladané spotrebované množstvo 07-12/2022]]*Tabuľka9[[#This Row],[Cena MJ S  DPH]])</f>
        <v>65.835000000000008</v>
      </c>
      <c r="H6791" s="1">
        <v>163791</v>
      </c>
      <c r="I6791" t="str">
        <f>_xlfn.XLOOKUP(Tabuľka9[[#This Row],[IČO]],Zlúčenie1[IČO],Zlúčenie1[zariadenie_short])</f>
        <v>ŠI ZV</v>
      </c>
      <c r="J6791" t="str">
        <f>_xlfn.XLOOKUP(Tabuľka9[[#This Row],[IČO]],Zlúčenie1[IČO],Zlúčenie1[cis_obce.okres_skratka])</f>
        <v>ZV</v>
      </c>
    </row>
    <row r="6792" spans="1:10" hidden="1" x14ac:dyDescent="0.25">
      <c r="A6792" t="s">
        <v>122</v>
      </c>
      <c r="B6792" t="s">
        <v>179</v>
      </c>
      <c r="C6792" t="s">
        <v>10</v>
      </c>
      <c r="D6792"/>
      <c r="E6792" s="8"/>
      <c r="F6792"/>
      <c r="G6792">
        <f>SUM(Tabuľka9[[#This Row],[Predpokladané spotrebované množstvo 07-12/2022]]*Tabuľka9[[#This Row],[Cena MJ S  DPH]])</f>
        <v>0</v>
      </c>
      <c r="H6792" s="1">
        <v>163791</v>
      </c>
      <c r="I6792" t="str">
        <f>_xlfn.XLOOKUP(Tabuľka9[[#This Row],[IČO]],Zlúčenie1[IČO],Zlúčenie1[zariadenie_short])</f>
        <v>ŠI ZV</v>
      </c>
      <c r="J6792" t="str">
        <f>_xlfn.XLOOKUP(Tabuľka9[[#This Row],[IČO]],Zlúčenie1[IČO],Zlúčenie1[cis_obce.okres_skratka])</f>
        <v>ZV</v>
      </c>
    </row>
    <row r="6793" spans="1:10" hidden="1" x14ac:dyDescent="0.25">
      <c r="A6793" t="s">
        <v>122</v>
      </c>
      <c r="B6793" t="s">
        <v>180</v>
      </c>
      <c r="C6793" t="s">
        <v>10</v>
      </c>
      <c r="D6793"/>
      <c r="E6793" s="8"/>
      <c r="F6793"/>
      <c r="G6793">
        <f>SUM(Tabuľka9[[#This Row],[Predpokladané spotrebované množstvo 07-12/2022]]*Tabuľka9[[#This Row],[Cena MJ S  DPH]])</f>
        <v>0</v>
      </c>
      <c r="H6793" s="1">
        <v>163791</v>
      </c>
      <c r="I6793" t="str">
        <f>_xlfn.XLOOKUP(Tabuľka9[[#This Row],[IČO]],Zlúčenie1[IČO],Zlúčenie1[zariadenie_short])</f>
        <v>ŠI ZV</v>
      </c>
      <c r="J6793" t="str">
        <f>_xlfn.XLOOKUP(Tabuľka9[[#This Row],[IČO]],Zlúčenie1[IČO],Zlúčenie1[cis_obce.okres_skratka])</f>
        <v>ZV</v>
      </c>
    </row>
    <row r="6794" spans="1:10" hidden="1" x14ac:dyDescent="0.25">
      <c r="A6794" t="s">
        <v>122</v>
      </c>
      <c r="B6794" t="s">
        <v>181</v>
      </c>
      <c r="C6794" t="s">
        <v>10</v>
      </c>
      <c r="D6794"/>
      <c r="E6794" s="8"/>
      <c r="F6794"/>
      <c r="G6794">
        <f>SUM(Tabuľka9[[#This Row],[Predpokladané spotrebované množstvo 07-12/2022]]*Tabuľka9[[#This Row],[Cena MJ S  DPH]])</f>
        <v>0</v>
      </c>
      <c r="H6794" s="1">
        <v>163791</v>
      </c>
      <c r="I6794" t="str">
        <f>_xlfn.XLOOKUP(Tabuľka9[[#This Row],[IČO]],Zlúčenie1[IČO],Zlúčenie1[zariadenie_short])</f>
        <v>ŠI ZV</v>
      </c>
      <c r="J6794" t="str">
        <f>_xlfn.XLOOKUP(Tabuľka9[[#This Row],[IČO]],Zlúčenie1[IČO],Zlúčenie1[cis_obce.okres_skratka])</f>
        <v>ZV</v>
      </c>
    </row>
    <row r="6795" spans="1:10" hidden="1" x14ac:dyDescent="0.25">
      <c r="A6795" t="s">
        <v>122</v>
      </c>
      <c r="B6795" t="s">
        <v>182</v>
      </c>
      <c r="C6795" t="s">
        <v>10</v>
      </c>
      <c r="D6795"/>
      <c r="E6795" s="8"/>
      <c r="F6795"/>
      <c r="G6795">
        <f>SUM(Tabuľka9[[#This Row],[Predpokladané spotrebované množstvo 07-12/2022]]*Tabuľka9[[#This Row],[Cena MJ S  DPH]])</f>
        <v>0</v>
      </c>
      <c r="H6795" s="1">
        <v>163791</v>
      </c>
      <c r="I6795" t="str">
        <f>_xlfn.XLOOKUP(Tabuľka9[[#This Row],[IČO]],Zlúčenie1[IČO],Zlúčenie1[zariadenie_short])</f>
        <v>ŠI ZV</v>
      </c>
      <c r="J6795" t="str">
        <f>_xlfn.XLOOKUP(Tabuľka9[[#This Row],[IČO]],Zlúčenie1[IČO],Zlúčenie1[cis_obce.okres_skratka])</f>
        <v>ZV</v>
      </c>
    </row>
    <row r="6796" spans="1:10" hidden="1" x14ac:dyDescent="0.25">
      <c r="A6796" t="s">
        <v>122</v>
      </c>
      <c r="B6796" t="s">
        <v>183</v>
      </c>
      <c r="C6796" t="s">
        <v>10</v>
      </c>
      <c r="D6796"/>
      <c r="E6796" s="8"/>
      <c r="F6796"/>
      <c r="G6796">
        <f>SUM(Tabuľka9[[#This Row],[Predpokladané spotrebované množstvo 07-12/2022]]*Tabuľka9[[#This Row],[Cena MJ S  DPH]])</f>
        <v>0</v>
      </c>
      <c r="H6796" s="1">
        <v>163791</v>
      </c>
      <c r="I6796" t="str">
        <f>_xlfn.XLOOKUP(Tabuľka9[[#This Row],[IČO]],Zlúčenie1[IČO],Zlúčenie1[zariadenie_short])</f>
        <v>ŠI ZV</v>
      </c>
      <c r="J6796" t="str">
        <f>_xlfn.XLOOKUP(Tabuľka9[[#This Row],[IČO]],Zlúčenie1[IČO],Zlúčenie1[cis_obce.okres_skratka])</f>
        <v>ZV</v>
      </c>
    </row>
    <row r="6797" spans="1:10" hidden="1" x14ac:dyDescent="0.25">
      <c r="A6797" t="s">
        <v>122</v>
      </c>
      <c r="B6797" t="s">
        <v>184</v>
      </c>
      <c r="C6797" t="s">
        <v>10</v>
      </c>
      <c r="D6797"/>
      <c r="E6797" s="8"/>
      <c r="F6797"/>
      <c r="G6797">
        <f>SUM(Tabuľka9[[#This Row],[Predpokladané spotrebované množstvo 07-12/2022]]*Tabuľka9[[#This Row],[Cena MJ S  DPH]])</f>
        <v>0</v>
      </c>
      <c r="H6797" s="1">
        <v>163791</v>
      </c>
      <c r="I6797" t="str">
        <f>_xlfn.XLOOKUP(Tabuľka9[[#This Row],[IČO]],Zlúčenie1[IČO],Zlúčenie1[zariadenie_short])</f>
        <v>ŠI ZV</v>
      </c>
      <c r="J6797" t="str">
        <f>_xlfn.XLOOKUP(Tabuľka9[[#This Row],[IČO]],Zlúčenie1[IČO],Zlúčenie1[cis_obce.okres_skratka])</f>
        <v>ZV</v>
      </c>
    </row>
    <row r="6798" spans="1:10" hidden="1" x14ac:dyDescent="0.25">
      <c r="A6798" t="s">
        <v>122</v>
      </c>
      <c r="B6798" t="s">
        <v>185</v>
      </c>
      <c r="C6798" t="s">
        <v>10</v>
      </c>
      <c r="D6798"/>
      <c r="E6798" s="8"/>
      <c r="F6798"/>
      <c r="G6798">
        <f>SUM(Tabuľka9[[#This Row],[Predpokladané spotrebované množstvo 07-12/2022]]*Tabuľka9[[#This Row],[Cena MJ S  DPH]])</f>
        <v>0</v>
      </c>
      <c r="H6798" s="1">
        <v>163791</v>
      </c>
      <c r="I6798" t="str">
        <f>_xlfn.XLOOKUP(Tabuľka9[[#This Row],[IČO]],Zlúčenie1[IČO],Zlúčenie1[zariadenie_short])</f>
        <v>ŠI ZV</v>
      </c>
      <c r="J6798" t="str">
        <f>_xlfn.XLOOKUP(Tabuľka9[[#This Row],[IČO]],Zlúčenie1[IČO],Zlúčenie1[cis_obce.okres_skratka])</f>
        <v>ZV</v>
      </c>
    </row>
    <row r="6799" spans="1:10" hidden="1" x14ac:dyDescent="0.25">
      <c r="A6799" t="s">
        <v>92</v>
      </c>
      <c r="B6799" t="s">
        <v>186</v>
      </c>
      <c r="C6799" t="s">
        <v>45</v>
      </c>
      <c r="D6799"/>
      <c r="E6799" s="8"/>
      <c r="F6799"/>
      <c r="G6799">
        <f>SUM(Tabuľka9[[#This Row],[Predpokladané spotrebované množstvo 07-12/2022]]*Tabuľka9[[#This Row],[Cena MJ S  DPH]])</f>
        <v>0</v>
      </c>
      <c r="H6799" s="1">
        <v>163791</v>
      </c>
      <c r="I6799" t="str">
        <f>_xlfn.XLOOKUP(Tabuľka9[[#This Row],[IČO]],Zlúčenie1[IČO],Zlúčenie1[zariadenie_short])</f>
        <v>ŠI ZV</v>
      </c>
      <c r="J6799" t="str">
        <f>_xlfn.XLOOKUP(Tabuľka9[[#This Row],[IČO]],Zlúčenie1[IČO],Zlúčenie1[cis_obce.okres_skratka])</f>
        <v>ZV</v>
      </c>
    </row>
    <row r="6800" spans="1:10" hidden="1" x14ac:dyDescent="0.25">
      <c r="A6800" t="s">
        <v>92</v>
      </c>
      <c r="B6800" t="s">
        <v>187</v>
      </c>
      <c r="C6800" t="s">
        <v>10</v>
      </c>
      <c r="D6800"/>
      <c r="E6800" s="8">
        <v>1.3</v>
      </c>
      <c r="F6800"/>
      <c r="G6800">
        <f>SUM(Tabuľka9[[#This Row],[Predpokladané spotrebované množstvo 07-12/2022]]*Tabuľka9[[#This Row],[Cena MJ S  DPH]])</f>
        <v>0</v>
      </c>
      <c r="H6800" s="1">
        <v>163791</v>
      </c>
      <c r="I6800" t="str">
        <f>_xlfn.XLOOKUP(Tabuľka9[[#This Row],[IČO]],Zlúčenie1[IČO],Zlúčenie1[zariadenie_short])</f>
        <v>ŠI ZV</v>
      </c>
      <c r="J6800" t="str">
        <f>_xlfn.XLOOKUP(Tabuľka9[[#This Row],[IČO]],Zlúčenie1[IČO],Zlúčenie1[cis_obce.okres_skratka])</f>
        <v>ZV</v>
      </c>
    </row>
    <row r="6801" spans="1:10" hidden="1" x14ac:dyDescent="0.25">
      <c r="A6801" t="s">
        <v>92</v>
      </c>
      <c r="B6801" t="s">
        <v>188</v>
      </c>
      <c r="C6801" t="s">
        <v>10</v>
      </c>
      <c r="D6801"/>
      <c r="E6801" s="8">
        <v>2.3940000000000001</v>
      </c>
      <c r="F6801">
        <v>4</v>
      </c>
      <c r="G6801">
        <f>SUM(Tabuľka9[[#This Row],[Predpokladané spotrebované množstvo 07-12/2022]]*Tabuľka9[[#This Row],[Cena MJ S  DPH]])</f>
        <v>9.5760000000000005</v>
      </c>
      <c r="H6801" s="1">
        <v>163791</v>
      </c>
      <c r="I6801" t="str">
        <f>_xlfn.XLOOKUP(Tabuľka9[[#This Row],[IČO]],Zlúčenie1[IČO],Zlúčenie1[zariadenie_short])</f>
        <v>ŠI ZV</v>
      </c>
      <c r="J6801" t="str">
        <f>_xlfn.XLOOKUP(Tabuľka9[[#This Row],[IČO]],Zlúčenie1[IČO],Zlúčenie1[cis_obce.okres_skratka])</f>
        <v>ZV</v>
      </c>
    </row>
    <row r="6802" spans="1:10" hidden="1" x14ac:dyDescent="0.25">
      <c r="A6802" t="s">
        <v>7</v>
      </c>
      <c r="B6802" t="s">
        <v>8</v>
      </c>
      <c r="C6802" t="s">
        <v>10</v>
      </c>
      <c r="D6802"/>
      <c r="E6802" s="8"/>
      <c r="F6802"/>
      <c r="G6802">
        <f>SUM(Tabuľka9[[#This Row],[Predpokladané spotrebované množstvo 07-12/2022]]*Tabuľka9[[#This Row],[Cena MJ S  DPH]])</f>
        <v>0</v>
      </c>
      <c r="H6802" s="1">
        <v>632261</v>
      </c>
      <c r="I6802" t="str">
        <f>_xlfn.XLOOKUP(Tabuľka9[[#This Row],[IČO]],Zlúčenie1[IČO],Zlúčenie1[zariadenie_short])</f>
        <v>ŠZ Tereza</v>
      </c>
      <c r="J6802" t="str">
        <f>_xlfn.XLOOKUP(Tabuľka9[[#This Row],[IČO]],Zlúčenie1[IČO],Zlúčenie1[cis_obce.okres_skratka])</f>
        <v>BR</v>
      </c>
    </row>
    <row r="6803" spans="1:10" hidden="1" x14ac:dyDescent="0.25">
      <c r="A6803" t="s">
        <v>7</v>
      </c>
      <c r="B6803" t="s">
        <v>9</v>
      </c>
      <c r="C6803" t="s">
        <v>10</v>
      </c>
      <c r="D6803"/>
      <c r="E6803" s="8">
        <v>1.8</v>
      </c>
      <c r="F6803"/>
      <c r="G6803">
        <f>SUM(Tabuľka9[[#This Row],[Predpokladané spotrebované množstvo 07-12/2022]]*Tabuľka9[[#This Row],[Cena MJ S  DPH]])</f>
        <v>0</v>
      </c>
      <c r="H6803" s="1">
        <v>632261</v>
      </c>
      <c r="I6803" t="str">
        <f>_xlfn.XLOOKUP(Tabuľka9[[#This Row],[IČO]],Zlúčenie1[IČO],Zlúčenie1[zariadenie_short])</f>
        <v>ŠZ Tereza</v>
      </c>
      <c r="J6803" t="str">
        <f>_xlfn.XLOOKUP(Tabuľka9[[#This Row],[IČO]],Zlúčenie1[IČO],Zlúčenie1[cis_obce.okres_skratka])</f>
        <v>BR</v>
      </c>
    </row>
    <row r="6804" spans="1:10" hidden="1" x14ac:dyDescent="0.25">
      <c r="A6804" t="s">
        <v>7</v>
      </c>
      <c r="B6804" t="s">
        <v>11</v>
      </c>
      <c r="C6804" t="s">
        <v>10</v>
      </c>
      <c r="D6804"/>
      <c r="E6804" s="8"/>
      <c r="F6804"/>
      <c r="G6804">
        <f>SUM(Tabuľka9[[#This Row],[Predpokladané spotrebované množstvo 07-12/2022]]*Tabuľka9[[#This Row],[Cena MJ S  DPH]])</f>
        <v>0</v>
      </c>
      <c r="H6804" s="1">
        <v>632261</v>
      </c>
      <c r="I6804" t="str">
        <f>_xlfn.XLOOKUP(Tabuľka9[[#This Row],[IČO]],Zlúčenie1[IČO],Zlúčenie1[zariadenie_short])</f>
        <v>ŠZ Tereza</v>
      </c>
      <c r="J6804" t="str">
        <f>_xlfn.XLOOKUP(Tabuľka9[[#This Row],[IČO]],Zlúčenie1[IČO],Zlúčenie1[cis_obce.okres_skratka])</f>
        <v>BR</v>
      </c>
    </row>
    <row r="6805" spans="1:10" hidden="1" x14ac:dyDescent="0.25">
      <c r="A6805" t="s">
        <v>7</v>
      </c>
      <c r="B6805" t="s">
        <v>12</v>
      </c>
      <c r="C6805" t="s">
        <v>10</v>
      </c>
      <c r="D6805"/>
      <c r="E6805" s="8">
        <v>0.5</v>
      </c>
      <c r="F6805">
        <v>240</v>
      </c>
      <c r="G6805">
        <f>SUM(Tabuľka9[[#This Row],[Predpokladané spotrebované množstvo 07-12/2022]]*Tabuľka9[[#This Row],[Cena MJ S  DPH]])</f>
        <v>120</v>
      </c>
      <c r="H6805" s="1">
        <v>632261</v>
      </c>
      <c r="I6805" t="str">
        <f>_xlfn.XLOOKUP(Tabuľka9[[#This Row],[IČO]],Zlúčenie1[IČO],Zlúčenie1[zariadenie_short])</f>
        <v>ŠZ Tereza</v>
      </c>
      <c r="J6805" t="str">
        <f>_xlfn.XLOOKUP(Tabuľka9[[#This Row],[IČO]],Zlúčenie1[IČO],Zlúčenie1[cis_obce.okres_skratka])</f>
        <v>BR</v>
      </c>
    </row>
    <row r="6806" spans="1:10" hidden="1" x14ac:dyDescent="0.25">
      <c r="A6806" t="s">
        <v>7</v>
      </c>
      <c r="B6806" t="s">
        <v>13</v>
      </c>
      <c r="C6806" t="s">
        <v>10</v>
      </c>
      <c r="D6806"/>
      <c r="E6806" s="8"/>
      <c r="F6806"/>
      <c r="G6806">
        <f>SUM(Tabuľka9[[#This Row],[Predpokladané spotrebované množstvo 07-12/2022]]*Tabuľka9[[#This Row],[Cena MJ S  DPH]])</f>
        <v>0</v>
      </c>
      <c r="H6806" s="1">
        <v>632261</v>
      </c>
      <c r="I6806" t="str">
        <f>_xlfn.XLOOKUP(Tabuľka9[[#This Row],[IČO]],Zlúčenie1[IČO],Zlúčenie1[zariadenie_short])</f>
        <v>ŠZ Tereza</v>
      </c>
      <c r="J6806" t="str">
        <f>_xlfn.XLOOKUP(Tabuľka9[[#This Row],[IČO]],Zlúčenie1[IČO],Zlúčenie1[cis_obce.okres_skratka])</f>
        <v>BR</v>
      </c>
    </row>
    <row r="6807" spans="1:10" hidden="1" x14ac:dyDescent="0.25">
      <c r="A6807" t="s">
        <v>7</v>
      </c>
      <c r="B6807" t="s">
        <v>14</v>
      </c>
      <c r="C6807" t="s">
        <v>10</v>
      </c>
      <c r="D6807"/>
      <c r="E6807" s="8"/>
      <c r="F6807"/>
      <c r="G6807">
        <f>SUM(Tabuľka9[[#This Row],[Predpokladané spotrebované množstvo 07-12/2022]]*Tabuľka9[[#This Row],[Cena MJ S  DPH]])</f>
        <v>0</v>
      </c>
      <c r="H6807" s="1">
        <v>632261</v>
      </c>
      <c r="I6807" t="str">
        <f>_xlfn.XLOOKUP(Tabuľka9[[#This Row],[IČO]],Zlúčenie1[IČO],Zlúčenie1[zariadenie_short])</f>
        <v>ŠZ Tereza</v>
      </c>
      <c r="J6807" t="str">
        <f>_xlfn.XLOOKUP(Tabuľka9[[#This Row],[IČO]],Zlúčenie1[IČO],Zlúčenie1[cis_obce.okres_skratka])</f>
        <v>BR</v>
      </c>
    </row>
    <row r="6808" spans="1:10" hidden="1" x14ac:dyDescent="0.25">
      <c r="A6808" t="s">
        <v>7</v>
      </c>
      <c r="B6808" t="s">
        <v>15</v>
      </c>
      <c r="C6808" t="s">
        <v>16</v>
      </c>
      <c r="D6808"/>
      <c r="E6808" s="8"/>
      <c r="F6808"/>
      <c r="G6808">
        <f>SUM(Tabuľka9[[#This Row],[Predpokladané spotrebované množstvo 07-12/2022]]*Tabuľka9[[#This Row],[Cena MJ S  DPH]])</f>
        <v>0</v>
      </c>
      <c r="H6808" s="1">
        <v>632261</v>
      </c>
      <c r="I6808" t="str">
        <f>_xlfn.XLOOKUP(Tabuľka9[[#This Row],[IČO]],Zlúčenie1[IČO],Zlúčenie1[zariadenie_short])</f>
        <v>ŠZ Tereza</v>
      </c>
      <c r="J6808" t="str">
        <f>_xlfn.XLOOKUP(Tabuľka9[[#This Row],[IČO]],Zlúčenie1[IČO],Zlúčenie1[cis_obce.okres_skratka])</f>
        <v>BR</v>
      </c>
    </row>
    <row r="6809" spans="1:10" hidden="1" x14ac:dyDescent="0.25">
      <c r="A6809" t="s">
        <v>7</v>
      </c>
      <c r="B6809" t="s">
        <v>17</v>
      </c>
      <c r="C6809" t="s">
        <v>10</v>
      </c>
      <c r="D6809"/>
      <c r="E6809" s="8">
        <v>3.5</v>
      </c>
      <c r="F6809">
        <v>12</v>
      </c>
      <c r="G6809">
        <f>SUM(Tabuľka9[[#This Row],[Predpokladané spotrebované množstvo 07-12/2022]]*Tabuľka9[[#This Row],[Cena MJ S  DPH]])</f>
        <v>42</v>
      </c>
      <c r="H6809" s="1">
        <v>632261</v>
      </c>
      <c r="I6809" t="str">
        <f>_xlfn.XLOOKUP(Tabuľka9[[#This Row],[IČO]],Zlúčenie1[IČO],Zlúčenie1[zariadenie_short])</f>
        <v>ŠZ Tereza</v>
      </c>
      <c r="J6809" t="str">
        <f>_xlfn.XLOOKUP(Tabuľka9[[#This Row],[IČO]],Zlúčenie1[IČO],Zlúčenie1[cis_obce.okres_skratka])</f>
        <v>BR</v>
      </c>
    </row>
    <row r="6810" spans="1:10" hidden="1" x14ac:dyDescent="0.25">
      <c r="A6810" t="s">
        <v>7</v>
      </c>
      <c r="B6810" t="s">
        <v>18</v>
      </c>
      <c r="C6810" t="s">
        <v>10</v>
      </c>
      <c r="D6810"/>
      <c r="E6810" s="8"/>
      <c r="F6810"/>
      <c r="G6810">
        <f>SUM(Tabuľka9[[#This Row],[Predpokladané spotrebované množstvo 07-12/2022]]*Tabuľka9[[#This Row],[Cena MJ S  DPH]])</f>
        <v>0</v>
      </c>
      <c r="H6810" s="1">
        <v>632261</v>
      </c>
      <c r="I6810" t="str">
        <f>_xlfn.XLOOKUP(Tabuľka9[[#This Row],[IČO]],Zlúčenie1[IČO],Zlúčenie1[zariadenie_short])</f>
        <v>ŠZ Tereza</v>
      </c>
      <c r="J6810" t="str">
        <f>_xlfn.XLOOKUP(Tabuľka9[[#This Row],[IČO]],Zlúčenie1[IČO],Zlúčenie1[cis_obce.okres_skratka])</f>
        <v>BR</v>
      </c>
    </row>
    <row r="6811" spans="1:10" hidden="1" x14ac:dyDescent="0.25">
      <c r="A6811" t="s">
        <v>7</v>
      </c>
      <c r="B6811" t="s">
        <v>19</v>
      </c>
      <c r="C6811" t="s">
        <v>10</v>
      </c>
      <c r="D6811"/>
      <c r="E6811" s="8">
        <v>1.5</v>
      </c>
      <c r="F6811"/>
      <c r="G6811">
        <f>SUM(Tabuľka9[[#This Row],[Predpokladané spotrebované množstvo 07-12/2022]]*Tabuľka9[[#This Row],[Cena MJ S  DPH]])</f>
        <v>0</v>
      </c>
      <c r="H6811" s="1">
        <v>632261</v>
      </c>
      <c r="I6811" t="str">
        <f>_xlfn.XLOOKUP(Tabuľka9[[#This Row],[IČO]],Zlúčenie1[IČO],Zlúčenie1[zariadenie_short])</f>
        <v>ŠZ Tereza</v>
      </c>
      <c r="J6811" t="str">
        <f>_xlfn.XLOOKUP(Tabuľka9[[#This Row],[IČO]],Zlúčenie1[IČO],Zlúčenie1[cis_obce.okres_skratka])</f>
        <v>BR</v>
      </c>
    </row>
    <row r="6812" spans="1:10" hidden="1" x14ac:dyDescent="0.25">
      <c r="A6812" t="s">
        <v>7</v>
      </c>
      <c r="B6812" t="s">
        <v>20</v>
      </c>
      <c r="C6812" t="s">
        <v>10</v>
      </c>
      <c r="D6812"/>
      <c r="E6812" s="8"/>
      <c r="F6812"/>
      <c r="G6812">
        <f>SUM(Tabuľka9[[#This Row],[Predpokladané spotrebované množstvo 07-12/2022]]*Tabuľka9[[#This Row],[Cena MJ S  DPH]])</f>
        <v>0</v>
      </c>
      <c r="H6812" s="1">
        <v>632261</v>
      </c>
      <c r="I6812" t="str">
        <f>_xlfn.XLOOKUP(Tabuľka9[[#This Row],[IČO]],Zlúčenie1[IČO],Zlúčenie1[zariadenie_short])</f>
        <v>ŠZ Tereza</v>
      </c>
      <c r="J6812" t="str">
        <f>_xlfn.XLOOKUP(Tabuľka9[[#This Row],[IČO]],Zlúčenie1[IČO],Zlúčenie1[cis_obce.okres_skratka])</f>
        <v>BR</v>
      </c>
    </row>
    <row r="6813" spans="1:10" hidden="1" x14ac:dyDescent="0.25">
      <c r="A6813" t="s">
        <v>7</v>
      </c>
      <c r="B6813" t="s">
        <v>21</v>
      </c>
      <c r="C6813" t="s">
        <v>22</v>
      </c>
      <c r="D6813"/>
      <c r="E6813" s="8"/>
      <c r="F6813"/>
      <c r="G6813">
        <f>SUM(Tabuľka9[[#This Row],[Predpokladané spotrebované množstvo 07-12/2022]]*Tabuľka9[[#This Row],[Cena MJ S  DPH]])</f>
        <v>0</v>
      </c>
      <c r="H6813" s="1">
        <v>632261</v>
      </c>
      <c r="I6813" t="str">
        <f>_xlfn.XLOOKUP(Tabuľka9[[#This Row],[IČO]],Zlúčenie1[IČO],Zlúčenie1[zariadenie_short])</f>
        <v>ŠZ Tereza</v>
      </c>
      <c r="J6813" t="str">
        <f>_xlfn.XLOOKUP(Tabuľka9[[#This Row],[IČO]],Zlúčenie1[IČO],Zlúčenie1[cis_obce.okres_skratka])</f>
        <v>BR</v>
      </c>
    </row>
    <row r="6814" spans="1:10" hidden="1" x14ac:dyDescent="0.25">
      <c r="A6814" t="s">
        <v>7</v>
      </c>
      <c r="B6814" t="s">
        <v>23</v>
      </c>
      <c r="C6814" t="s">
        <v>10</v>
      </c>
      <c r="D6814"/>
      <c r="E6814" s="8">
        <v>3</v>
      </c>
      <c r="F6814">
        <v>30</v>
      </c>
      <c r="G6814">
        <f>SUM(Tabuľka9[[#This Row],[Predpokladané spotrebované množstvo 07-12/2022]]*Tabuľka9[[#This Row],[Cena MJ S  DPH]])</f>
        <v>90</v>
      </c>
      <c r="H6814" s="1">
        <v>632261</v>
      </c>
      <c r="I6814" t="str">
        <f>_xlfn.XLOOKUP(Tabuľka9[[#This Row],[IČO]],Zlúčenie1[IČO],Zlúčenie1[zariadenie_short])</f>
        <v>ŠZ Tereza</v>
      </c>
      <c r="J6814" t="str">
        <f>_xlfn.XLOOKUP(Tabuľka9[[#This Row],[IČO]],Zlúčenie1[IČO],Zlúčenie1[cis_obce.okres_skratka])</f>
        <v>BR</v>
      </c>
    </row>
    <row r="6815" spans="1:10" hidden="1" x14ac:dyDescent="0.25">
      <c r="A6815" t="s">
        <v>7</v>
      </c>
      <c r="B6815" t="s">
        <v>24</v>
      </c>
      <c r="C6815" t="s">
        <v>10</v>
      </c>
      <c r="D6815"/>
      <c r="E6815" s="8"/>
      <c r="F6815"/>
      <c r="G6815">
        <f>SUM(Tabuľka9[[#This Row],[Predpokladané spotrebované množstvo 07-12/2022]]*Tabuľka9[[#This Row],[Cena MJ S  DPH]])</f>
        <v>0</v>
      </c>
      <c r="H6815" s="1">
        <v>632261</v>
      </c>
      <c r="I6815" t="str">
        <f>_xlfn.XLOOKUP(Tabuľka9[[#This Row],[IČO]],Zlúčenie1[IČO],Zlúčenie1[zariadenie_short])</f>
        <v>ŠZ Tereza</v>
      </c>
      <c r="J6815" t="str">
        <f>_xlfn.XLOOKUP(Tabuľka9[[#This Row],[IČO]],Zlúčenie1[IČO],Zlúčenie1[cis_obce.okres_skratka])</f>
        <v>BR</v>
      </c>
    </row>
    <row r="6816" spans="1:10" hidden="1" x14ac:dyDescent="0.25">
      <c r="A6816" t="s">
        <v>7</v>
      </c>
      <c r="B6816" t="s">
        <v>25</v>
      </c>
      <c r="C6816" t="s">
        <v>10</v>
      </c>
      <c r="D6816"/>
      <c r="E6816" s="8"/>
      <c r="F6816"/>
      <c r="G6816">
        <f>SUM(Tabuľka9[[#This Row],[Predpokladané spotrebované množstvo 07-12/2022]]*Tabuľka9[[#This Row],[Cena MJ S  DPH]])</f>
        <v>0</v>
      </c>
      <c r="H6816" s="1">
        <v>632261</v>
      </c>
      <c r="I6816" t="str">
        <f>_xlfn.XLOOKUP(Tabuľka9[[#This Row],[IČO]],Zlúčenie1[IČO],Zlúčenie1[zariadenie_short])</f>
        <v>ŠZ Tereza</v>
      </c>
      <c r="J6816" t="str">
        <f>_xlfn.XLOOKUP(Tabuľka9[[#This Row],[IČO]],Zlúčenie1[IČO],Zlúčenie1[cis_obce.okres_skratka])</f>
        <v>BR</v>
      </c>
    </row>
    <row r="6817" spans="1:10" hidden="1" x14ac:dyDescent="0.25">
      <c r="A6817" t="s">
        <v>7</v>
      </c>
      <c r="B6817" t="s">
        <v>26</v>
      </c>
      <c r="C6817" t="s">
        <v>10</v>
      </c>
      <c r="D6817"/>
      <c r="E6817" s="8">
        <v>1.1000000000000001</v>
      </c>
      <c r="F6817">
        <v>130</v>
      </c>
      <c r="G6817">
        <f>SUM(Tabuľka9[[#This Row],[Predpokladané spotrebované množstvo 07-12/2022]]*Tabuľka9[[#This Row],[Cena MJ S  DPH]])</f>
        <v>143</v>
      </c>
      <c r="H6817" s="1">
        <v>632261</v>
      </c>
      <c r="I6817" t="str">
        <f>_xlfn.XLOOKUP(Tabuľka9[[#This Row],[IČO]],Zlúčenie1[IČO],Zlúčenie1[zariadenie_short])</f>
        <v>ŠZ Tereza</v>
      </c>
      <c r="J6817" t="str">
        <f>_xlfn.XLOOKUP(Tabuľka9[[#This Row],[IČO]],Zlúčenie1[IČO],Zlúčenie1[cis_obce.okres_skratka])</f>
        <v>BR</v>
      </c>
    </row>
    <row r="6818" spans="1:10" hidden="1" x14ac:dyDescent="0.25">
      <c r="A6818" t="s">
        <v>7</v>
      </c>
      <c r="B6818" t="s">
        <v>27</v>
      </c>
      <c r="C6818" t="s">
        <v>10</v>
      </c>
      <c r="D6818"/>
      <c r="E6818" s="8">
        <v>0.65</v>
      </c>
      <c r="F6818">
        <v>420</v>
      </c>
      <c r="G6818">
        <f>SUM(Tabuľka9[[#This Row],[Predpokladané spotrebované množstvo 07-12/2022]]*Tabuľka9[[#This Row],[Cena MJ S  DPH]])</f>
        <v>273</v>
      </c>
      <c r="H6818" s="1">
        <v>632261</v>
      </c>
      <c r="I6818" t="str">
        <f>_xlfn.XLOOKUP(Tabuľka9[[#This Row],[IČO]],Zlúčenie1[IČO],Zlúčenie1[zariadenie_short])</f>
        <v>ŠZ Tereza</v>
      </c>
      <c r="J6818" t="str">
        <f>_xlfn.XLOOKUP(Tabuľka9[[#This Row],[IČO]],Zlúčenie1[IČO],Zlúčenie1[cis_obce.okres_skratka])</f>
        <v>BR</v>
      </c>
    </row>
    <row r="6819" spans="1:10" hidden="1" x14ac:dyDescent="0.25">
      <c r="A6819" t="s">
        <v>7</v>
      </c>
      <c r="B6819" t="s">
        <v>28</v>
      </c>
      <c r="C6819" t="s">
        <v>10</v>
      </c>
      <c r="D6819"/>
      <c r="E6819" s="8">
        <v>0.68</v>
      </c>
      <c r="F6819">
        <v>12</v>
      </c>
      <c r="G6819">
        <f>SUM(Tabuľka9[[#This Row],[Predpokladané spotrebované množstvo 07-12/2022]]*Tabuľka9[[#This Row],[Cena MJ S  DPH]])</f>
        <v>8.16</v>
      </c>
      <c r="H6819" s="1">
        <v>632261</v>
      </c>
      <c r="I6819" t="str">
        <f>_xlfn.XLOOKUP(Tabuľka9[[#This Row],[IČO]],Zlúčenie1[IČO],Zlúčenie1[zariadenie_short])</f>
        <v>ŠZ Tereza</v>
      </c>
      <c r="J6819" t="str">
        <f>_xlfn.XLOOKUP(Tabuľka9[[#This Row],[IČO]],Zlúčenie1[IČO],Zlúčenie1[cis_obce.okres_skratka])</f>
        <v>BR</v>
      </c>
    </row>
    <row r="6820" spans="1:10" hidden="1" x14ac:dyDescent="0.25">
      <c r="A6820" t="s">
        <v>7</v>
      </c>
      <c r="B6820" t="s">
        <v>29</v>
      </c>
      <c r="C6820" t="s">
        <v>16</v>
      </c>
      <c r="D6820"/>
      <c r="E6820" s="8">
        <v>0.9</v>
      </c>
      <c r="F6820">
        <v>78</v>
      </c>
      <c r="G6820">
        <f>SUM(Tabuľka9[[#This Row],[Predpokladané spotrebované množstvo 07-12/2022]]*Tabuľka9[[#This Row],[Cena MJ S  DPH]])</f>
        <v>70.2</v>
      </c>
      <c r="H6820" s="1">
        <v>632261</v>
      </c>
      <c r="I6820" t="str">
        <f>_xlfn.XLOOKUP(Tabuľka9[[#This Row],[IČO]],Zlúčenie1[IČO],Zlúčenie1[zariadenie_short])</f>
        <v>ŠZ Tereza</v>
      </c>
      <c r="J6820" t="str">
        <f>_xlfn.XLOOKUP(Tabuľka9[[#This Row],[IČO]],Zlúčenie1[IČO],Zlúčenie1[cis_obce.okres_skratka])</f>
        <v>BR</v>
      </c>
    </row>
    <row r="6821" spans="1:10" hidden="1" x14ac:dyDescent="0.25">
      <c r="A6821" t="s">
        <v>7</v>
      </c>
      <c r="B6821" t="s">
        <v>30</v>
      </c>
      <c r="C6821" t="s">
        <v>10</v>
      </c>
      <c r="D6821"/>
      <c r="E6821" s="8"/>
      <c r="F6821"/>
      <c r="G6821">
        <f>SUM(Tabuľka9[[#This Row],[Predpokladané spotrebované množstvo 07-12/2022]]*Tabuľka9[[#This Row],[Cena MJ S  DPH]])</f>
        <v>0</v>
      </c>
      <c r="H6821" s="1">
        <v>632261</v>
      </c>
      <c r="I6821" t="str">
        <f>_xlfn.XLOOKUP(Tabuľka9[[#This Row],[IČO]],Zlúčenie1[IČO],Zlúčenie1[zariadenie_short])</f>
        <v>ŠZ Tereza</v>
      </c>
      <c r="J6821" t="str">
        <f>_xlfn.XLOOKUP(Tabuľka9[[#This Row],[IČO]],Zlúčenie1[IČO],Zlúčenie1[cis_obce.okres_skratka])</f>
        <v>BR</v>
      </c>
    </row>
    <row r="6822" spans="1:10" hidden="1" x14ac:dyDescent="0.25">
      <c r="A6822" t="s">
        <v>7</v>
      </c>
      <c r="B6822" t="s">
        <v>31</v>
      </c>
      <c r="C6822" t="s">
        <v>10</v>
      </c>
      <c r="D6822"/>
      <c r="E6822" s="8"/>
      <c r="F6822"/>
      <c r="G6822">
        <f>SUM(Tabuľka9[[#This Row],[Predpokladané spotrebované množstvo 07-12/2022]]*Tabuľka9[[#This Row],[Cena MJ S  DPH]])</f>
        <v>0</v>
      </c>
      <c r="H6822" s="1">
        <v>632261</v>
      </c>
      <c r="I6822" t="str">
        <f>_xlfn.XLOOKUP(Tabuľka9[[#This Row],[IČO]],Zlúčenie1[IČO],Zlúčenie1[zariadenie_short])</f>
        <v>ŠZ Tereza</v>
      </c>
      <c r="J6822" t="str">
        <f>_xlfn.XLOOKUP(Tabuľka9[[#This Row],[IČO]],Zlúčenie1[IČO],Zlúčenie1[cis_obce.okres_skratka])</f>
        <v>BR</v>
      </c>
    </row>
    <row r="6823" spans="1:10" hidden="1" x14ac:dyDescent="0.25">
      <c r="A6823" t="s">
        <v>7</v>
      </c>
      <c r="B6823" t="s">
        <v>32</v>
      </c>
      <c r="C6823" t="s">
        <v>10</v>
      </c>
      <c r="D6823"/>
      <c r="E6823" s="8">
        <v>0.65</v>
      </c>
      <c r="F6823">
        <v>150</v>
      </c>
      <c r="G6823">
        <f>SUM(Tabuľka9[[#This Row],[Predpokladané spotrebované množstvo 07-12/2022]]*Tabuľka9[[#This Row],[Cena MJ S  DPH]])</f>
        <v>97.5</v>
      </c>
      <c r="H6823" s="1">
        <v>632261</v>
      </c>
      <c r="I6823" t="str">
        <f>_xlfn.XLOOKUP(Tabuľka9[[#This Row],[IČO]],Zlúčenie1[IČO],Zlúčenie1[zariadenie_short])</f>
        <v>ŠZ Tereza</v>
      </c>
      <c r="J6823" t="str">
        <f>_xlfn.XLOOKUP(Tabuľka9[[#This Row],[IČO]],Zlúčenie1[IČO],Zlúčenie1[cis_obce.okres_skratka])</f>
        <v>BR</v>
      </c>
    </row>
    <row r="6824" spans="1:10" hidden="1" x14ac:dyDescent="0.25">
      <c r="A6824" t="s">
        <v>7</v>
      </c>
      <c r="B6824" t="s">
        <v>33</v>
      </c>
      <c r="C6824" t="s">
        <v>10</v>
      </c>
      <c r="D6824"/>
      <c r="E6824" s="8"/>
      <c r="F6824"/>
      <c r="G6824">
        <f>SUM(Tabuľka9[[#This Row],[Predpokladané spotrebované množstvo 07-12/2022]]*Tabuľka9[[#This Row],[Cena MJ S  DPH]])</f>
        <v>0</v>
      </c>
      <c r="H6824" s="1">
        <v>632261</v>
      </c>
      <c r="I6824" t="str">
        <f>_xlfn.XLOOKUP(Tabuľka9[[#This Row],[IČO]],Zlúčenie1[IČO],Zlúčenie1[zariadenie_short])</f>
        <v>ŠZ Tereza</v>
      </c>
      <c r="J6824" t="str">
        <f>_xlfn.XLOOKUP(Tabuľka9[[#This Row],[IČO]],Zlúčenie1[IČO],Zlúčenie1[cis_obce.okres_skratka])</f>
        <v>BR</v>
      </c>
    </row>
    <row r="6825" spans="1:10" hidden="1" x14ac:dyDescent="0.25">
      <c r="A6825" t="s">
        <v>7</v>
      </c>
      <c r="B6825" t="s">
        <v>34</v>
      </c>
      <c r="C6825" t="s">
        <v>10</v>
      </c>
      <c r="D6825"/>
      <c r="E6825" s="8">
        <v>0.45</v>
      </c>
      <c r="F6825">
        <v>120</v>
      </c>
      <c r="G6825">
        <f>SUM(Tabuľka9[[#This Row],[Predpokladané spotrebované množstvo 07-12/2022]]*Tabuľka9[[#This Row],[Cena MJ S  DPH]])</f>
        <v>54</v>
      </c>
      <c r="H6825" s="1">
        <v>632261</v>
      </c>
      <c r="I6825" t="str">
        <f>_xlfn.XLOOKUP(Tabuľka9[[#This Row],[IČO]],Zlúčenie1[IČO],Zlúčenie1[zariadenie_short])</f>
        <v>ŠZ Tereza</v>
      </c>
      <c r="J6825" t="str">
        <f>_xlfn.XLOOKUP(Tabuľka9[[#This Row],[IČO]],Zlúčenie1[IČO],Zlúčenie1[cis_obce.okres_skratka])</f>
        <v>BR</v>
      </c>
    </row>
    <row r="6826" spans="1:10" hidden="1" x14ac:dyDescent="0.25">
      <c r="A6826" t="s">
        <v>7</v>
      </c>
      <c r="B6826" t="s">
        <v>35</v>
      </c>
      <c r="C6826" t="s">
        <v>10</v>
      </c>
      <c r="D6826"/>
      <c r="E6826" s="8">
        <v>0.8</v>
      </c>
      <c r="F6826">
        <v>24</v>
      </c>
      <c r="G6826">
        <f>SUM(Tabuľka9[[#This Row],[Predpokladané spotrebované množstvo 07-12/2022]]*Tabuľka9[[#This Row],[Cena MJ S  DPH]])</f>
        <v>19.200000000000003</v>
      </c>
      <c r="H6826" s="1">
        <v>632261</v>
      </c>
      <c r="I6826" t="str">
        <f>_xlfn.XLOOKUP(Tabuľka9[[#This Row],[IČO]],Zlúčenie1[IČO],Zlúčenie1[zariadenie_short])</f>
        <v>ŠZ Tereza</v>
      </c>
      <c r="J6826" t="str">
        <f>_xlfn.XLOOKUP(Tabuľka9[[#This Row],[IČO]],Zlúčenie1[IČO],Zlúčenie1[cis_obce.okres_skratka])</f>
        <v>BR</v>
      </c>
    </row>
    <row r="6827" spans="1:10" hidden="1" x14ac:dyDescent="0.25">
      <c r="A6827" t="s">
        <v>7</v>
      </c>
      <c r="B6827" t="s">
        <v>36</v>
      </c>
      <c r="C6827" t="s">
        <v>10</v>
      </c>
      <c r="D6827"/>
      <c r="E6827" s="8">
        <v>1.8</v>
      </c>
      <c r="F6827"/>
      <c r="G6827">
        <f>SUM(Tabuľka9[[#This Row],[Predpokladané spotrebované množstvo 07-12/2022]]*Tabuľka9[[#This Row],[Cena MJ S  DPH]])</f>
        <v>0</v>
      </c>
      <c r="H6827" s="1">
        <v>632261</v>
      </c>
      <c r="I6827" t="str">
        <f>_xlfn.XLOOKUP(Tabuľka9[[#This Row],[IČO]],Zlúčenie1[IČO],Zlúčenie1[zariadenie_short])</f>
        <v>ŠZ Tereza</v>
      </c>
      <c r="J6827" t="str">
        <f>_xlfn.XLOOKUP(Tabuľka9[[#This Row],[IČO]],Zlúčenie1[IČO],Zlúčenie1[cis_obce.okres_skratka])</f>
        <v>BR</v>
      </c>
    </row>
    <row r="6828" spans="1:10" hidden="1" x14ac:dyDescent="0.25">
      <c r="A6828" t="s">
        <v>7</v>
      </c>
      <c r="B6828" t="s">
        <v>37</v>
      </c>
      <c r="C6828" t="s">
        <v>10</v>
      </c>
      <c r="D6828"/>
      <c r="E6828" s="8"/>
      <c r="F6828"/>
      <c r="G6828">
        <f>SUM(Tabuľka9[[#This Row],[Predpokladané spotrebované množstvo 07-12/2022]]*Tabuľka9[[#This Row],[Cena MJ S  DPH]])</f>
        <v>0</v>
      </c>
      <c r="H6828" s="1">
        <v>632261</v>
      </c>
      <c r="I6828" t="str">
        <f>_xlfn.XLOOKUP(Tabuľka9[[#This Row],[IČO]],Zlúčenie1[IČO],Zlúčenie1[zariadenie_short])</f>
        <v>ŠZ Tereza</v>
      </c>
      <c r="J6828" t="str">
        <f>_xlfn.XLOOKUP(Tabuľka9[[#This Row],[IČO]],Zlúčenie1[IČO],Zlúčenie1[cis_obce.okres_skratka])</f>
        <v>BR</v>
      </c>
    </row>
    <row r="6829" spans="1:10" hidden="1" x14ac:dyDescent="0.25">
      <c r="A6829" t="s">
        <v>7</v>
      </c>
      <c r="B6829" t="s">
        <v>38</v>
      </c>
      <c r="C6829" t="s">
        <v>10</v>
      </c>
      <c r="D6829"/>
      <c r="E6829" s="8">
        <v>1</v>
      </c>
      <c r="F6829"/>
      <c r="G6829">
        <f>SUM(Tabuľka9[[#This Row],[Predpokladané spotrebované množstvo 07-12/2022]]*Tabuľka9[[#This Row],[Cena MJ S  DPH]])</f>
        <v>0</v>
      </c>
      <c r="H6829" s="1">
        <v>632261</v>
      </c>
      <c r="I6829" t="str">
        <f>_xlfn.XLOOKUP(Tabuľka9[[#This Row],[IČO]],Zlúčenie1[IČO],Zlúčenie1[zariadenie_short])</f>
        <v>ŠZ Tereza</v>
      </c>
      <c r="J6829" t="str">
        <f>_xlfn.XLOOKUP(Tabuľka9[[#This Row],[IČO]],Zlúčenie1[IČO],Zlúčenie1[cis_obce.okres_skratka])</f>
        <v>BR</v>
      </c>
    </row>
    <row r="6830" spans="1:10" hidden="1" x14ac:dyDescent="0.25">
      <c r="A6830" t="s">
        <v>7</v>
      </c>
      <c r="B6830" t="s">
        <v>39</v>
      </c>
      <c r="C6830" t="s">
        <v>16</v>
      </c>
      <c r="D6830"/>
      <c r="E6830" s="8"/>
      <c r="F6830"/>
      <c r="G6830">
        <f>SUM(Tabuľka9[[#This Row],[Predpokladané spotrebované množstvo 07-12/2022]]*Tabuľka9[[#This Row],[Cena MJ S  DPH]])</f>
        <v>0</v>
      </c>
      <c r="H6830" s="1">
        <v>632261</v>
      </c>
      <c r="I6830" t="str">
        <f>_xlfn.XLOOKUP(Tabuľka9[[#This Row],[IČO]],Zlúčenie1[IČO],Zlúčenie1[zariadenie_short])</f>
        <v>ŠZ Tereza</v>
      </c>
      <c r="J6830" t="str">
        <f>_xlfn.XLOOKUP(Tabuľka9[[#This Row],[IČO]],Zlúčenie1[IČO],Zlúčenie1[cis_obce.okres_skratka])</f>
        <v>BR</v>
      </c>
    </row>
    <row r="6831" spans="1:10" hidden="1" x14ac:dyDescent="0.25">
      <c r="A6831" t="s">
        <v>7</v>
      </c>
      <c r="B6831" t="s">
        <v>40</v>
      </c>
      <c r="C6831" t="s">
        <v>10</v>
      </c>
      <c r="D6831"/>
      <c r="E6831" s="8"/>
      <c r="F6831"/>
      <c r="G6831">
        <f>SUM(Tabuľka9[[#This Row],[Predpokladané spotrebované množstvo 07-12/2022]]*Tabuľka9[[#This Row],[Cena MJ S  DPH]])</f>
        <v>0</v>
      </c>
      <c r="H6831" s="1">
        <v>632261</v>
      </c>
      <c r="I6831" t="str">
        <f>_xlfn.XLOOKUP(Tabuľka9[[#This Row],[IČO]],Zlúčenie1[IČO],Zlúčenie1[zariadenie_short])</f>
        <v>ŠZ Tereza</v>
      </c>
      <c r="J6831" t="str">
        <f>_xlfn.XLOOKUP(Tabuľka9[[#This Row],[IČO]],Zlúčenie1[IČO],Zlúčenie1[cis_obce.okres_skratka])</f>
        <v>BR</v>
      </c>
    </row>
    <row r="6832" spans="1:10" hidden="1" x14ac:dyDescent="0.25">
      <c r="A6832" t="s">
        <v>7</v>
      </c>
      <c r="B6832" t="s">
        <v>41</v>
      </c>
      <c r="C6832" t="s">
        <v>10</v>
      </c>
      <c r="D6832"/>
      <c r="E6832" s="8"/>
      <c r="F6832"/>
      <c r="G6832">
        <f>SUM(Tabuľka9[[#This Row],[Predpokladané spotrebované množstvo 07-12/2022]]*Tabuľka9[[#This Row],[Cena MJ S  DPH]])</f>
        <v>0</v>
      </c>
      <c r="H6832" s="1">
        <v>632261</v>
      </c>
      <c r="I6832" t="str">
        <f>_xlfn.XLOOKUP(Tabuľka9[[#This Row],[IČO]],Zlúčenie1[IČO],Zlúčenie1[zariadenie_short])</f>
        <v>ŠZ Tereza</v>
      </c>
      <c r="J6832" t="str">
        <f>_xlfn.XLOOKUP(Tabuľka9[[#This Row],[IČO]],Zlúčenie1[IČO],Zlúčenie1[cis_obce.okres_skratka])</f>
        <v>BR</v>
      </c>
    </row>
    <row r="6833" spans="1:10" hidden="1" x14ac:dyDescent="0.25">
      <c r="A6833" t="s">
        <v>7</v>
      </c>
      <c r="B6833" t="s">
        <v>42</v>
      </c>
      <c r="C6833" t="s">
        <v>10</v>
      </c>
      <c r="D6833"/>
      <c r="E6833" s="8"/>
      <c r="F6833"/>
      <c r="G6833">
        <f>SUM(Tabuľka9[[#This Row],[Predpokladané spotrebované množstvo 07-12/2022]]*Tabuľka9[[#This Row],[Cena MJ S  DPH]])</f>
        <v>0</v>
      </c>
      <c r="H6833" s="1">
        <v>632261</v>
      </c>
      <c r="I6833" t="str">
        <f>_xlfn.XLOOKUP(Tabuľka9[[#This Row],[IČO]],Zlúčenie1[IČO],Zlúčenie1[zariadenie_short])</f>
        <v>ŠZ Tereza</v>
      </c>
      <c r="J6833" t="str">
        <f>_xlfn.XLOOKUP(Tabuľka9[[#This Row],[IČO]],Zlúčenie1[IČO],Zlúčenie1[cis_obce.okres_skratka])</f>
        <v>BR</v>
      </c>
    </row>
    <row r="6834" spans="1:10" hidden="1" x14ac:dyDescent="0.25">
      <c r="A6834" t="s">
        <v>7</v>
      </c>
      <c r="B6834" t="s">
        <v>43</v>
      </c>
      <c r="C6834" t="s">
        <v>10</v>
      </c>
      <c r="D6834"/>
      <c r="E6834" s="8">
        <v>0.45</v>
      </c>
      <c r="F6834"/>
      <c r="G6834">
        <f>SUM(Tabuľka9[[#This Row],[Predpokladané spotrebované množstvo 07-12/2022]]*Tabuľka9[[#This Row],[Cena MJ S  DPH]])</f>
        <v>0</v>
      </c>
      <c r="H6834" s="1">
        <v>632261</v>
      </c>
      <c r="I6834" t="str">
        <f>_xlfn.XLOOKUP(Tabuľka9[[#This Row],[IČO]],Zlúčenie1[IČO],Zlúčenie1[zariadenie_short])</f>
        <v>ŠZ Tereza</v>
      </c>
      <c r="J6834" t="str">
        <f>_xlfn.XLOOKUP(Tabuľka9[[#This Row],[IČO]],Zlúčenie1[IČO],Zlúčenie1[cis_obce.okres_skratka])</f>
        <v>BR</v>
      </c>
    </row>
    <row r="6835" spans="1:10" hidden="1" x14ac:dyDescent="0.25">
      <c r="A6835" t="s">
        <v>7</v>
      </c>
      <c r="B6835" t="s">
        <v>44</v>
      </c>
      <c r="C6835" t="s">
        <v>45</v>
      </c>
      <c r="D6835"/>
      <c r="E6835" s="8"/>
      <c r="F6835"/>
      <c r="G6835">
        <f>SUM(Tabuľka9[[#This Row],[Predpokladané spotrebované množstvo 07-12/2022]]*Tabuľka9[[#This Row],[Cena MJ S  DPH]])</f>
        <v>0</v>
      </c>
      <c r="H6835" s="1">
        <v>632261</v>
      </c>
      <c r="I6835" t="str">
        <f>_xlfn.XLOOKUP(Tabuľka9[[#This Row],[IČO]],Zlúčenie1[IČO],Zlúčenie1[zariadenie_short])</f>
        <v>ŠZ Tereza</v>
      </c>
      <c r="J6835" t="str">
        <f>_xlfn.XLOOKUP(Tabuľka9[[#This Row],[IČO]],Zlúčenie1[IČO],Zlúčenie1[cis_obce.okres_skratka])</f>
        <v>BR</v>
      </c>
    </row>
    <row r="6836" spans="1:10" hidden="1" x14ac:dyDescent="0.25">
      <c r="A6836" t="s">
        <v>7</v>
      </c>
      <c r="B6836" t="s">
        <v>46</v>
      </c>
      <c r="C6836" t="s">
        <v>45</v>
      </c>
      <c r="D6836"/>
      <c r="E6836" s="8"/>
      <c r="F6836"/>
      <c r="G6836">
        <f>SUM(Tabuľka9[[#This Row],[Predpokladané spotrebované množstvo 07-12/2022]]*Tabuľka9[[#This Row],[Cena MJ S  DPH]])</f>
        <v>0</v>
      </c>
      <c r="H6836" s="1">
        <v>632261</v>
      </c>
      <c r="I6836" t="str">
        <f>_xlfn.XLOOKUP(Tabuľka9[[#This Row],[IČO]],Zlúčenie1[IČO],Zlúčenie1[zariadenie_short])</f>
        <v>ŠZ Tereza</v>
      </c>
      <c r="J6836" t="str">
        <f>_xlfn.XLOOKUP(Tabuľka9[[#This Row],[IČO]],Zlúčenie1[IČO],Zlúčenie1[cis_obce.okres_skratka])</f>
        <v>BR</v>
      </c>
    </row>
    <row r="6837" spans="1:10" hidden="1" x14ac:dyDescent="0.25">
      <c r="A6837" t="s">
        <v>7</v>
      </c>
      <c r="B6837" t="s">
        <v>47</v>
      </c>
      <c r="C6837" t="s">
        <v>10</v>
      </c>
      <c r="D6837"/>
      <c r="E6837" s="8"/>
      <c r="F6837"/>
      <c r="G6837">
        <f>SUM(Tabuľka9[[#This Row],[Predpokladané spotrebované množstvo 07-12/2022]]*Tabuľka9[[#This Row],[Cena MJ S  DPH]])</f>
        <v>0</v>
      </c>
      <c r="H6837" s="1">
        <v>632261</v>
      </c>
      <c r="I6837" t="str">
        <f>_xlfn.XLOOKUP(Tabuľka9[[#This Row],[IČO]],Zlúčenie1[IČO],Zlúčenie1[zariadenie_short])</f>
        <v>ŠZ Tereza</v>
      </c>
      <c r="J6837" t="str">
        <f>_xlfn.XLOOKUP(Tabuľka9[[#This Row],[IČO]],Zlúčenie1[IČO],Zlúčenie1[cis_obce.okres_skratka])</f>
        <v>BR</v>
      </c>
    </row>
    <row r="6838" spans="1:10" hidden="1" x14ac:dyDescent="0.25">
      <c r="A6838" t="s">
        <v>7</v>
      </c>
      <c r="B6838" t="s">
        <v>48</v>
      </c>
      <c r="C6838" t="s">
        <v>10</v>
      </c>
      <c r="D6838"/>
      <c r="E6838" s="8"/>
      <c r="F6838"/>
      <c r="G6838">
        <f>SUM(Tabuľka9[[#This Row],[Predpokladané spotrebované množstvo 07-12/2022]]*Tabuľka9[[#This Row],[Cena MJ S  DPH]])</f>
        <v>0</v>
      </c>
      <c r="H6838" s="1">
        <v>632261</v>
      </c>
      <c r="I6838" t="str">
        <f>_xlfn.XLOOKUP(Tabuľka9[[#This Row],[IČO]],Zlúčenie1[IČO],Zlúčenie1[zariadenie_short])</f>
        <v>ŠZ Tereza</v>
      </c>
      <c r="J6838" t="str">
        <f>_xlfn.XLOOKUP(Tabuľka9[[#This Row],[IČO]],Zlúčenie1[IČO],Zlúčenie1[cis_obce.okres_skratka])</f>
        <v>BR</v>
      </c>
    </row>
    <row r="6839" spans="1:10" hidden="1" x14ac:dyDescent="0.25">
      <c r="A6839" t="s">
        <v>7</v>
      </c>
      <c r="B6839" t="s">
        <v>49</v>
      </c>
      <c r="C6839" t="s">
        <v>10</v>
      </c>
      <c r="D6839"/>
      <c r="E6839" s="8"/>
      <c r="F6839"/>
      <c r="G6839">
        <f>SUM(Tabuľka9[[#This Row],[Predpokladané spotrebované množstvo 07-12/2022]]*Tabuľka9[[#This Row],[Cena MJ S  DPH]])</f>
        <v>0</v>
      </c>
      <c r="H6839" s="1">
        <v>632261</v>
      </c>
      <c r="I6839" t="str">
        <f>_xlfn.XLOOKUP(Tabuľka9[[#This Row],[IČO]],Zlúčenie1[IČO],Zlúčenie1[zariadenie_short])</f>
        <v>ŠZ Tereza</v>
      </c>
      <c r="J6839" t="str">
        <f>_xlfn.XLOOKUP(Tabuľka9[[#This Row],[IČO]],Zlúčenie1[IČO],Zlúčenie1[cis_obce.okres_skratka])</f>
        <v>BR</v>
      </c>
    </row>
    <row r="6840" spans="1:10" hidden="1" x14ac:dyDescent="0.25">
      <c r="A6840" t="s">
        <v>7</v>
      </c>
      <c r="B6840" t="s">
        <v>50</v>
      </c>
      <c r="C6840" t="s">
        <v>10</v>
      </c>
      <c r="D6840"/>
      <c r="E6840" s="8"/>
      <c r="F6840"/>
      <c r="G6840">
        <f>SUM(Tabuľka9[[#This Row],[Predpokladané spotrebované množstvo 07-12/2022]]*Tabuľka9[[#This Row],[Cena MJ S  DPH]])</f>
        <v>0</v>
      </c>
      <c r="H6840" s="1">
        <v>632261</v>
      </c>
      <c r="I6840" t="str">
        <f>_xlfn.XLOOKUP(Tabuľka9[[#This Row],[IČO]],Zlúčenie1[IČO],Zlúčenie1[zariadenie_short])</f>
        <v>ŠZ Tereza</v>
      </c>
      <c r="J6840" t="str">
        <f>_xlfn.XLOOKUP(Tabuľka9[[#This Row],[IČO]],Zlúčenie1[IČO],Zlúčenie1[cis_obce.okres_skratka])</f>
        <v>BR</v>
      </c>
    </row>
    <row r="6841" spans="1:10" hidden="1" x14ac:dyDescent="0.25">
      <c r="A6841" t="s">
        <v>7</v>
      </c>
      <c r="B6841" t="s">
        <v>51</v>
      </c>
      <c r="C6841" t="s">
        <v>10</v>
      </c>
      <c r="D6841"/>
      <c r="E6841" s="8">
        <v>1.8</v>
      </c>
      <c r="F6841"/>
      <c r="G6841">
        <f>SUM(Tabuľka9[[#This Row],[Predpokladané spotrebované množstvo 07-12/2022]]*Tabuľka9[[#This Row],[Cena MJ S  DPH]])</f>
        <v>0</v>
      </c>
      <c r="H6841" s="1">
        <v>632261</v>
      </c>
      <c r="I6841" t="str">
        <f>_xlfn.XLOOKUP(Tabuľka9[[#This Row],[IČO]],Zlúčenie1[IČO],Zlúčenie1[zariadenie_short])</f>
        <v>ŠZ Tereza</v>
      </c>
      <c r="J6841" t="str">
        <f>_xlfn.XLOOKUP(Tabuľka9[[#This Row],[IČO]],Zlúčenie1[IČO],Zlúčenie1[cis_obce.okres_skratka])</f>
        <v>BR</v>
      </c>
    </row>
    <row r="6842" spans="1:10" hidden="1" x14ac:dyDescent="0.25">
      <c r="A6842" t="s">
        <v>7</v>
      </c>
      <c r="B6842" t="s">
        <v>52</v>
      </c>
      <c r="C6842" t="s">
        <v>10</v>
      </c>
      <c r="D6842"/>
      <c r="E6842" s="8"/>
      <c r="F6842"/>
      <c r="G6842">
        <f>SUM(Tabuľka9[[#This Row],[Predpokladané spotrebované množstvo 07-12/2022]]*Tabuľka9[[#This Row],[Cena MJ S  DPH]])</f>
        <v>0</v>
      </c>
      <c r="H6842" s="1">
        <v>632261</v>
      </c>
      <c r="I6842" t="str">
        <f>_xlfn.XLOOKUP(Tabuľka9[[#This Row],[IČO]],Zlúčenie1[IČO],Zlúčenie1[zariadenie_short])</f>
        <v>ŠZ Tereza</v>
      </c>
      <c r="J6842" t="str">
        <f>_xlfn.XLOOKUP(Tabuľka9[[#This Row],[IČO]],Zlúčenie1[IČO],Zlúčenie1[cis_obce.okres_skratka])</f>
        <v>BR</v>
      </c>
    </row>
    <row r="6843" spans="1:10" hidden="1" x14ac:dyDescent="0.25">
      <c r="A6843" t="s">
        <v>7</v>
      </c>
      <c r="B6843" t="s">
        <v>53</v>
      </c>
      <c r="C6843" t="s">
        <v>10</v>
      </c>
      <c r="D6843"/>
      <c r="E6843" s="8">
        <v>1.4</v>
      </c>
      <c r="F6843"/>
      <c r="G6843">
        <f>SUM(Tabuľka9[[#This Row],[Predpokladané spotrebované množstvo 07-12/2022]]*Tabuľka9[[#This Row],[Cena MJ S  DPH]])</f>
        <v>0</v>
      </c>
      <c r="H6843" s="1">
        <v>632261</v>
      </c>
      <c r="I6843" t="str">
        <f>_xlfn.XLOOKUP(Tabuľka9[[#This Row],[IČO]],Zlúčenie1[IČO],Zlúčenie1[zariadenie_short])</f>
        <v>ŠZ Tereza</v>
      </c>
      <c r="J6843" t="str">
        <f>_xlfn.XLOOKUP(Tabuľka9[[#This Row],[IČO]],Zlúčenie1[IČO],Zlúčenie1[cis_obce.okres_skratka])</f>
        <v>BR</v>
      </c>
    </row>
    <row r="6844" spans="1:10" hidden="1" x14ac:dyDescent="0.25">
      <c r="A6844" t="s">
        <v>7</v>
      </c>
      <c r="B6844" t="s">
        <v>54</v>
      </c>
      <c r="C6844" t="s">
        <v>10</v>
      </c>
      <c r="D6844"/>
      <c r="E6844" s="8"/>
      <c r="F6844"/>
      <c r="G6844">
        <f>SUM(Tabuľka9[[#This Row],[Predpokladané spotrebované množstvo 07-12/2022]]*Tabuľka9[[#This Row],[Cena MJ S  DPH]])</f>
        <v>0</v>
      </c>
      <c r="H6844" s="1">
        <v>632261</v>
      </c>
      <c r="I6844" t="str">
        <f>_xlfn.XLOOKUP(Tabuľka9[[#This Row],[IČO]],Zlúčenie1[IČO],Zlúčenie1[zariadenie_short])</f>
        <v>ŠZ Tereza</v>
      </c>
      <c r="J6844" t="str">
        <f>_xlfn.XLOOKUP(Tabuľka9[[#This Row],[IČO]],Zlúčenie1[IČO],Zlúčenie1[cis_obce.okres_skratka])</f>
        <v>BR</v>
      </c>
    </row>
    <row r="6845" spans="1:10" hidden="1" x14ac:dyDescent="0.25">
      <c r="A6845" t="s">
        <v>7</v>
      </c>
      <c r="B6845" t="s">
        <v>55</v>
      </c>
      <c r="C6845" t="s">
        <v>10</v>
      </c>
      <c r="D6845"/>
      <c r="E6845" s="8"/>
      <c r="F6845"/>
      <c r="G6845">
        <f>SUM(Tabuľka9[[#This Row],[Predpokladané spotrebované množstvo 07-12/2022]]*Tabuľka9[[#This Row],[Cena MJ S  DPH]])</f>
        <v>0</v>
      </c>
      <c r="H6845" s="1">
        <v>632261</v>
      </c>
      <c r="I6845" t="str">
        <f>_xlfn.XLOOKUP(Tabuľka9[[#This Row],[IČO]],Zlúčenie1[IČO],Zlúčenie1[zariadenie_short])</f>
        <v>ŠZ Tereza</v>
      </c>
      <c r="J6845" t="str">
        <f>_xlfn.XLOOKUP(Tabuľka9[[#This Row],[IČO]],Zlúčenie1[IČO],Zlúčenie1[cis_obce.okres_skratka])</f>
        <v>BR</v>
      </c>
    </row>
    <row r="6846" spans="1:10" hidden="1" x14ac:dyDescent="0.25">
      <c r="A6846" t="s">
        <v>7</v>
      </c>
      <c r="B6846" t="s">
        <v>56</v>
      </c>
      <c r="C6846" t="s">
        <v>10</v>
      </c>
      <c r="D6846"/>
      <c r="E6846" s="8">
        <v>1.2</v>
      </c>
      <c r="F6846">
        <v>20</v>
      </c>
      <c r="G6846">
        <f>SUM(Tabuľka9[[#This Row],[Predpokladané spotrebované množstvo 07-12/2022]]*Tabuľka9[[#This Row],[Cena MJ S  DPH]])</f>
        <v>24</v>
      </c>
      <c r="H6846" s="1">
        <v>632261</v>
      </c>
      <c r="I6846" t="str">
        <f>_xlfn.XLOOKUP(Tabuľka9[[#This Row],[IČO]],Zlúčenie1[IČO],Zlúčenie1[zariadenie_short])</f>
        <v>ŠZ Tereza</v>
      </c>
      <c r="J6846" t="str">
        <f>_xlfn.XLOOKUP(Tabuľka9[[#This Row],[IČO]],Zlúčenie1[IČO],Zlúčenie1[cis_obce.okres_skratka])</f>
        <v>BR</v>
      </c>
    </row>
    <row r="6847" spans="1:10" hidden="1" x14ac:dyDescent="0.25">
      <c r="A6847" t="s">
        <v>7</v>
      </c>
      <c r="B6847" t="s">
        <v>57</v>
      </c>
      <c r="C6847" t="s">
        <v>10</v>
      </c>
      <c r="D6847"/>
      <c r="E6847" s="8"/>
      <c r="F6847"/>
      <c r="G6847">
        <f>SUM(Tabuľka9[[#This Row],[Predpokladané spotrebované množstvo 07-12/2022]]*Tabuľka9[[#This Row],[Cena MJ S  DPH]])</f>
        <v>0</v>
      </c>
      <c r="H6847" s="1">
        <v>632261</v>
      </c>
      <c r="I6847" t="str">
        <f>_xlfn.XLOOKUP(Tabuľka9[[#This Row],[IČO]],Zlúčenie1[IČO],Zlúčenie1[zariadenie_short])</f>
        <v>ŠZ Tereza</v>
      </c>
      <c r="J6847" t="str">
        <f>_xlfn.XLOOKUP(Tabuľka9[[#This Row],[IČO]],Zlúčenie1[IČO],Zlúčenie1[cis_obce.okres_skratka])</f>
        <v>BR</v>
      </c>
    </row>
    <row r="6848" spans="1:10" hidden="1" x14ac:dyDescent="0.25">
      <c r="A6848" t="s">
        <v>7</v>
      </c>
      <c r="B6848" t="s">
        <v>58</v>
      </c>
      <c r="C6848" t="s">
        <v>16</v>
      </c>
      <c r="D6848"/>
      <c r="E6848" s="8"/>
      <c r="F6848"/>
      <c r="G6848">
        <f>SUM(Tabuľka9[[#This Row],[Predpokladané spotrebované množstvo 07-12/2022]]*Tabuľka9[[#This Row],[Cena MJ S  DPH]])</f>
        <v>0</v>
      </c>
      <c r="H6848" s="1">
        <v>632261</v>
      </c>
      <c r="I6848" t="str">
        <f>_xlfn.XLOOKUP(Tabuľka9[[#This Row],[IČO]],Zlúčenie1[IČO],Zlúčenie1[zariadenie_short])</f>
        <v>ŠZ Tereza</v>
      </c>
      <c r="J6848" t="str">
        <f>_xlfn.XLOOKUP(Tabuľka9[[#This Row],[IČO]],Zlúčenie1[IČO],Zlúčenie1[cis_obce.okres_skratka])</f>
        <v>BR</v>
      </c>
    </row>
    <row r="6849" spans="1:10" hidden="1" x14ac:dyDescent="0.25">
      <c r="A6849" t="s">
        <v>7</v>
      </c>
      <c r="B6849" t="s">
        <v>59</v>
      </c>
      <c r="C6849" t="s">
        <v>10</v>
      </c>
      <c r="D6849"/>
      <c r="E6849" s="8"/>
      <c r="F6849"/>
      <c r="G6849">
        <f>SUM(Tabuľka9[[#This Row],[Predpokladané spotrebované množstvo 07-12/2022]]*Tabuľka9[[#This Row],[Cena MJ S  DPH]])</f>
        <v>0</v>
      </c>
      <c r="H6849" s="1">
        <v>632261</v>
      </c>
      <c r="I6849" t="str">
        <f>_xlfn.XLOOKUP(Tabuľka9[[#This Row],[IČO]],Zlúčenie1[IČO],Zlúčenie1[zariadenie_short])</f>
        <v>ŠZ Tereza</v>
      </c>
      <c r="J6849" t="str">
        <f>_xlfn.XLOOKUP(Tabuľka9[[#This Row],[IČO]],Zlúčenie1[IČO],Zlúčenie1[cis_obce.okres_skratka])</f>
        <v>BR</v>
      </c>
    </row>
    <row r="6850" spans="1:10" hidden="1" x14ac:dyDescent="0.25">
      <c r="A6850" t="s">
        <v>7</v>
      </c>
      <c r="B6850" t="s">
        <v>60</v>
      </c>
      <c r="C6850" t="s">
        <v>10</v>
      </c>
      <c r="D6850"/>
      <c r="E6850" s="8"/>
      <c r="F6850"/>
      <c r="G6850">
        <f>SUM(Tabuľka9[[#This Row],[Predpokladané spotrebované množstvo 07-12/2022]]*Tabuľka9[[#This Row],[Cena MJ S  DPH]])</f>
        <v>0</v>
      </c>
      <c r="H6850" s="1">
        <v>632261</v>
      </c>
      <c r="I6850" t="str">
        <f>_xlfn.XLOOKUP(Tabuľka9[[#This Row],[IČO]],Zlúčenie1[IČO],Zlúčenie1[zariadenie_short])</f>
        <v>ŠZ Tereza</v>
      </c>
      <c r="J6850" t="str">
        <f>_xlfn.XLOOKUP(Tabuľka9[[#This Row],[IČO]],Zlúčenie1[IČO],Zlúčenie1[cis_obce.okres_skratka])</f>
        <v>BR</v>
      </c>
    </row>
    <row r="6851" spans="1:10" hidden="1" x14ac:dyDescent="0.25">
      <c r="A6851" t="s">
        <v>7</v>
      </c>
      <c r="B6851" t="s">
        <v>61</v>
      </c>
      <c r="C6851" t="s">
        <v>16</v>
      </c>
      <c r="D6851"/>
      <c r="E6851" s="8"/>
      <c r="F6851"/>
      <c r="G6851">
        <f>SUM(Tabuľka9[[#This Row],[Predpokladané spotrebované množstvo 07-12/2022]]*Tabuľka9[[#This Row],[Cena MJ S  DPH]])</f>
        <v>0</v>
      </c>
      <c r="H6851" s="1">
        <v>632261</v>
      </c>
      <c r="I6851" t="str">
        <f>_xlfn.XLOOKUP(Tabuľka9[[#This Row],[IČO]],Zlúčenie1[IČO],Zlúčenie1[zariadenie_short])</f>
        <v>ŠZ Tereza</v>
      </c>
      <c r="J6851" t="str">
        <f>_xlfn.XLOOKUP(Tabuľka9[[#This Row],[IČO]],Zlúčenie1[IČO],Zlúčenie1[cis_obce.okres_skratka])</f>
        <v>BR</v>
      </c>
    </row>
    <row r="6852" spans="1:10" hidden="1" x14ac:dyDescent="0.25">
      <c r="A6852" t="s">
        <v>7</v>
      </c>
      <c r="B6852" t="s">
        <v>62</v>
      </c>
      <c r="C6852" t="s">
        <v>16</v>
      </c>
      <c r="D6852"/>
      <c r="E6852" s="8"/>
      <c r="F6852"/>
      <c r="G6852">
        <f>SUM(Tabuľka9[[#This Row],[Predpokladané spotrebované množstvo 07-12/2022]]*Tabuľka9[[#This Row],[Cena MJ S  DPH]])</f>
        <v>0</v>
      </c>
      <c r="H6852" s="1">
        <v>632261</v>
      </c>
      <c r="I6852" t="str">
        <f>_xlfn.XLOOKUP(Tabuľka9[[#This Row],[IČO]],Zlúčenie1[IČO],Zlúčenie1[zariadenie_short])</f>
        <v>ŠZ Tereza</v>
      </c>
      <c r="J6852" t="str">
        <f>_xlfn.XLOOKUP(Tabuľka9[[#This Row],[IČO]],Zlúčenie1[IČO],Zlúčenie1[cis_obce.okres_skratka])</f>
        <v>BR</v>
      </c>
    </row>
    <row r="6853" spans="1:10" hidden="1" x14ac:dyDescent="0.25">
      <c r="A6853" t="s">
        <v>7</v>
      </c>
      <c r="B6853" t="s">
        <v>63</v>
      </c>
      <c r="C6853" t="s">
        <v>16</v>
      </c>
      <c r="D6853"/>
      <c r="E6853" s="8"/>
      <c r="F6853"/>
      <c r="G6853">
        <f>SUM(Tabuľka9[[#This Row],[Predpokladané spotrebované množstvo 07-12/2022]]*Tabuľka9[[#This Row],[Cena MJ S  DPH]])</f>
        <v>0</v>
      </c>
      <c r="H6853" s="1">
        <v>632261</v>
      </c>
      <c r="I6853" t="str">
        <f>_xlfn.XLOOKUP(Tabuľka9[[#This Row],[IČO]],Zlúčenie1[IČO],Zlúčenie1[zariadenie_short])</f>
        <v>ŠZ Tereza</v>
      </c>
      <c r="J6853" t="str">
        <f>_xlfn.XLOOKUP(Tabuľka9[[#This Row],[IČO]],Zlúčenie1[IČO],Zlúčenie1[cis_obce.okres_skratka])</f>
        <v>BR</v>
      </c>
    </row>
    <row r="6854" spans="1:10" hidden="1" x14ac:dyDescent="0.25">
      <c r="A6854" t="s">
        <v>7</v>
      </c>
      <c r="B6854" t="s">
        <v>64</v>
      </c>
      <c r="C6854" t="s">
        <v>10</v>
      </c>
      <c r="D6854"/>
      <c r="E6854" s="8">
        <v>2</v>
      </c>
      <c r="F6854"/>
      <c r="G6854">
        <f>SUM(Tabuľka9[[#This Row],[Predpokladané spotrebované množstvo 07-12/2022]]*Tabuľka9[[#This Row],[Cena MJ S  DPH]])</f>
        <v>0</v>
      </c>
      <c r="H6854" s="1">
        <v>632261</v>
      </c>
      <c r="I6854" t="str">
        <f>_xlfn.XLOOKUP(Tabuľka9[[#This Row],[IČO]],Zlúčenie1[IČO],Zlúčenie1[zariadenie_short])</f>
        <v>ŠZ Tereza</v>
      </c>
      <c r="J6854" t="str">
        <f>_xlfn.XLOOKUP(Tabuľka9[[#This Row],[IČO]],Zlúčenie1[IČO],Zlúčenie1[cis_obce.okres_skratka])</f>
        <v>BR</v>
      </c>
    </row>
    <row r="6855" spans="1:10" hidden="1" x14ac:dyDescent="0.25">
      <c r="A6855" t="s">
        <v>7</v>
      </c>
      <c r="B6855" t="s">
        <v>65</v>
      </c>
      <c r="C6855" t="s">
        <v>10</v>
      </c>
      <c r="D6855"/>
      <c r="E6855" s="8">
        <v>1.5</v>
      </c>
      <c r="F6855">
        <v>120</v>
      </c>
      <c r="G6855">
        <f>SUM(Tabuľka9[[#This Row],[Predpokladané spotrebované množstvo 07-12/2022]]*Tabuľka9[[#This Row],[Cena MJ S  DPH]])</f>
        <v>180</v>
      </c>
      <c r="H6855" s="1">
        <v>632261</v>
      </c>
      <c r="I6855" t="str">
        <f>_xlfn.XLOOKUP(Tabuľka9[[#This Row],[IČO]],Zlúčenie1[IČO],Zlúčenie1[zariadenie_short])</f>
        <v>ŠZ Tereza</v>
      </c>
      <c r="J6855" t="str">
        <f>_xlfn.XLOOKUP(Tabuľka9[[#This Row],[IČO]],Zlúčenie1[IČO],Zlúčenie1[cis_obce.okres_skratka])</f>
        <v>BR</v>
      </c>
    </row>
    <row r="6856" spans="1:10" hidden="1" x14ac:dyDescent="0.25">
      <c r="A6856" t="s">
        <v>7</v>
      </c>
      <c r="B6856" t="s">
        <v>66</v>
      </c>
      <c r="C6856" t="s">
        <v>10</v>
      </c>
      <c r="D6856"/>
      <c r="E6856" s="8"/>
      <c r="F6856"/>
      <c r="G6856">
        <f>SUM(Tabuľka9[[#This Row],[Predpokladané spotrebované množstvo 07-12/2022]]*Tabuľka9[[#This Row],[Cena MJ S  DPH]])</f>
        <v>0</v>
      </c>
      <c r="H6856" s="1">
        <v>632261</v>
      </c>
      <c r="I6856" t="str">
        <f>_xlfn.XLOOKUP(Tabuľka9[[#This Row],[IČO]],Zlúčenie1[IČO],Zlúčenie1[zariadenie_short])</f>
        <v>ŠZ Tereza</v>
      </c>
      <c r="J6856" t="str">
        <f>_xlfn.XLOOKUP(Tabuľka9[[#This Row],[IČO]],Zlúčenie1[IČO],Zlúčenie1[cis_obce.okres_skratka])</f>
        <v>BR</v>
      </c>
    </row>
    <row r="6857" spans="1:10" hidden="1" x14ac:dyDescent="0.25">
      <c r="A6857" t="s">
        <v>7</v>
      </c>
      <c r="B6857" t="s">
        <v>67</v>
      </c>
      <c r="C6857" t="s">
        <v>10</v>
      </c>
      <c r="D6857"/>
      <c r="E6857" s="8"/>
      <c r="F6857"/>
      <c r="G6857">
        <f>SUM(Tabuľka9[[#This Row],[Predpokladané spotrebované množstvo 07-12/2022]]*Tabuľka9[[#This Row],[Cena MJ S  DPH]])</f>
        <v>0</v>
      </c>
      <c r="H6857" s="1">
        <v>632261</v>
      </c>
      <c r="I6857" t="str">
        <f>_xlfn.XLOOKUP(Tabuľka9[[#This Row],[IČO]],Zlúčenie1[IČO],Zlúčenie1[zariadenie_short])</f>
        <v>ŠZ Tereza</v>
      </c>
      <c r="J6857" t="str">
        <f>_xlfn.XLOOKUP(Tabuľka9[[#This Row],[IČO]],Zlúčenie1[IČO],Zlúčenie1[cis_obce.okres_skratka])</f>
        <v>BR</v>
      </c>
    </row>
    <row r="6858" spans="1:10" hidden="1" x14ac:dyDescent="0.25">
      <c r="A6858" t="s">
        <v>7</v>
      </c>
      <c r="B6858" t="s">
        <v>68</v>
      </c>
      <c r="C6858" t="s">
        <v>10</v>
      </c>
      <c r="D6858"/>
      <c r="E6858" s="8"/>
      <c r="F6858"/>
      <c r="G6858">
        <f>SUM(Tabuľka9[[#This Row],[Predpokladané spotrebované množstvo 07-12/2022]]*Tabuľka9[[#This Row],[Cena MJ S  DPH]])</f>
        <v>0</v>
      </c>
      <c r="H6858" s="1">
        <v>632261</v>
      </c>
      <c r="I6858" t="str">
        <f>_xlfn.XLOOKUP(Tabuľka9[[#This Row],[IČO]],Zlúčenie1[IČO],Zlúčenie1[zariadenie_short])</f>
        <v>ŠZ Tereza</v>
      </c>
      <c r="J6858" t="str">
        <f>_xlfn.XLOOKUP(Tabuľka9[[#This Row],[IČO]],Zlúčenie1[IČO],Zlúčenie1[cis_obce.okres_skratka])</f>
        <v>BR</v>
      </c>
    </row>
    <row r="6859" spans="1:10" hidden="1" x14ac:dyDescent="0.25">
      <c r="A6859" t="s">
        <v>7</v>
      </c>
      <c r="B6859" t="s">
        <v>69</v>
      </c>
      <c r="C6859" t="s">
        <v>10</v>
      </c>
      <c r="D6859"/>
      <c r="E6859" s="8"/>
      <c r="F6859"/>
      <c r="G6859">
        <f>SUM(Tabuľka9[[#This Row],[Predpokladané spotrebované množstvo 07-12/2022]]*Tabuľka9[[#This Row],[Cena MJ S  DPH]])</f>
        <v>0</v>
      </c>
      <c r="H6859" s="1">
        <v>632261</v>
      </c>
      <c r="I6859" t="str">
        <f>_xlfn.XLOOKUP(Tabuľka9[[#This Row],[IČO]],Zlúčenie1[IČO],Zlúčenie1[zariadenie_short])</f>
        <v>ŠZ Tereza</v>
      </c>
      <c r="J6859" t="str">
        <f>_xlfn.XLOOKUP(Tabuľka9[[#This Row],[IČO]],Zlúčenie1[IČO],Zlúčenie1[cis_obce.okres_skratka])</f>
        <v>BR</v>
      </c>
    </row>
    <row r="6860" spans="1:10" hidden="1" x14ac:dyDescent="0.25">
      <c r="A6860" t="s">
        <v>7</v>
      </c>
      <c r="B6860" t="s">
        <v>70</v>
      </c>
      <c r="C6860" t="s">
        <v>10</v>
      </c>
      <c r="D6860"/>
      <c r="E6860" s="8">
        <v>1</v>
      </c>
      <c r="F6860">
        <v>24</v>
      </c>
      <c r="G6860">
        <f>SUM(Tabuľka9[[#This Row],[Predpokladané spotrebované množstvo 07-12/2022]]*Tabuľka9[[#This Row],[Cena MJ S  DPH]])</f>
        <v>24</v>
      </c>
      <c r="H6860" s="1">
        <v>632261</v>
      </c>
      <c r="I6860" t="str">
        <f>_xlfn.XLOOKUP(Tabuľka9[[#This Row],[IČO]],Zlúčenie1[IČO],Zlúčenie1[zariadenie_short])</f>
        <v>ŠZ Tereza</v>
      </c>
      <c r="J6860" t="str">
        <f>_xlfn.XLOOKUP(Tabuľka9[[#This Row],[IČO]],Zlúčenie1[IČO],Zlúčenie1[cis_obce.okres_skratka])</f>
        <v>BR</v>
      </c>
    </row>
    <row r="6861" spans="1:10" hidden="1" x14ac:dyDescent="0.25">
      <c r="A6861" t="s">
        <v>7</v>
      </c>
      <c r="B6861" t="s">
        <v>71</v>
      </c>
      <c r="C6861" t="s">
        <v>10</v>
      </c>
      <c r="D6861"/>
      <c r="E6861" s="8"/>
      <c r="F6861"/>
      <c r="G6861">
        <f>SUM(Tabuľka9[[#This Row],[Predpokladané spotrebované množstvo 07-12/2022]]*Tabuľka9[[#This Row],[Cena MJ S  DPH]])</f>
        <v>0</v>
      </c>
      <c r="H6861" s="1">
        <v>632261</v>
      </c>
      <c r="I6861" t="str">
        <f>_xlfn.XLOOKUP(Tabuľka9[[#This Row],[IČO]],Zlúčenie1[IČO],Zlúčenie1[zariadenie_short])</f>
        <v>ŠZ Tereza</v>
      </c>
      <c r="J6861" t="str">
        <f>_xlfn.XLOOKUP(Tabuľka9[[#This Row],[IČO]],Zlúčenie1[IČO],Zlúčenie1[cis_obce.okres_skratka])</f>
        <v>BR</v>
      </c>
    </row>
    <row r="6862" spans="1:10" hidden="1" x14ac:dyDescent="0.25">
      <c r="A6862" t="s">
        <v>7</v>
      </c>
      <c r="B6862" t="s">
        <v>72</v>
      </c>
      <c r="C6862" t="s">
        <v>10</v>
      </c>
      <c r="D6862"/>
      <c r="E6862" s="8">
        <v>0.38</v>
      </c>
      <c r="F6862">
        <v>3300</v>
      </c>
      <c r="G6862">
        <f>SUM(Tabuľka9[[#This Row],[Predpokladané spotrebované množstvo 07-12/2022]]*Tabuľka9[[#This Row],[Cena MJ S  DPH]])</f>
        <v>1254</v>
      </c>
      <c r="H6862" s="1">
        <v>632261</v>
      </c>
      <c r="I6862" t="str">
        <f>_xlfn.XLOOKUP(Tabuľka9[[#This Row],[IČO]],Zlúčenie1[IČO],Zlúčenie1[zariadenie_short])</f>
        <v>ŠZ Tereza</v>
      </c>
      <c r="J6862" t="str">
        <f>_xlfn.XLOOKUP(Tabuľka9[[#This Row],[IČO]],Zlúčenie1[IČO],Zlúčenie1[cis_obce.okres_skratka])</f>
        <v>BR</v>
      </c>
    </row>
    <row r="6863" spans="1:10" hidden="1" x14ac:dyDescent="0.25">
      <c r="A6863" t="s">
        <v>7</v>
      </c>
      <c r="B6863" t="s">
        <v>73</v>
      </c>
      <c r="C6863" t="s">
        <v>10</v>
      </c>
      <c r="D6863"/>
      <c r="E6863" s="8"/>
      <c r="F6863"/>
      <c r="G6863">
        <f>SUM(Tabuľka9[[#This Row],[Predpokladané spotrebované množstvo 07-12/2022]]*Tabuľka9[[#This Row],[Cena MJ S  DPH]])</f>
        <v>0</v>
      </c>
      <c r="H6863" s="1">
        <v>632261</v>
      </c>
      <c r="I6863" t="str">
        <f>_xlfn.XLOOKUP(Tabuľka9[[#This Row],[IČO]],Zlúčenie1[IČO],Zlúčenie1[zariadenie_short])</f>
        <v>ŠZ Tereza</v>
      </c>
      <c r="J6863" t="str">
        <f>_xlfn.XLOOKUP(Tabuľka9[[#This Row],[IČO]],Zlúčenie1[IČO],Zlúčenie1[cis_obce.okres_skratka])</f>
        <v>BR</v>
      </c>
    </row>
    <row r="6864" spans="1:10" hidden="1" x14ac:dyDescent="0.25">
      <c r="A6864" t="s">
        <v>7</v>
      </c>
      <c r="B6864" t="s">
        <v>74</v>
      </c>
      <c r="C6864" t="s">
        <v>10</v>
      </c>
      <c r="D6864"/>
      <c r="E6864" s="8"/>
      <c r="F6864"/>
      <c r="G6864">
        <f>SUM(Tabuľka9[[#This Row],[Predpokladané spotrebované množstvo 07-12/2022]]*Tabuľka9[[#This Row],[Cena MJ S  DPH]])</f>
        <v>0</v>
      </c>
      <c r="H6864" s="1">
        <v>632261</v>
      </c>
      <c r="I6864" t="str">
        <f>_xlfn.XLOOKUP(Tabuľka9[[#This Row],[IČO]],Zlúčenie1[IČO],Zlúčenie1[zariadenie_short])</f>
        <v>ŠZ Tereza</v>
      </c>
      <c r="J6864" t="str">
        <f>_xlfn.XLOOKUP(Tabuľka9[[#This Row],[IČO]],Zlúčenie1[IČO],Zlúčenie1[cis_obce.okres_skratka])</f>
        <v>BR</v>
      </c>
    </row>
    <row r="6865" spans="1:10" hidden="1" x14ac:dyDescent="0.25">
      <c r="A6865" t="s">
        <v>7</v>
      </c>
      <c r="B6865" t="s">
        <v>75</v>
      </c>
      <c r="C6865" t="s">
        <v>10</v>
      </c>
      <c r="D6865"/>
      <c r="E6865" s="8"/>
      <c r="F6865"/>
      <c r="G6865">
        <f>SUM(Tabuľka9[[#This Row],[Predpokladané spotrebované množstvo 07-12/2022]]*Tabuľka9[[#This Row],[Cena MJ S  DPH]])</f>
        <v>0</v>
      </c>
      <c r="H6865" s="1">
        <v>632261</v>
      </c>
      <c r="I6865" t="str">
        <f>_xlfn.XLOOKUP(Tabuľka9[[#This Row],[IČO]],Zlúčenie1[IČO],Zlúčenie1[zariadenie_short])</f>
        <v>ŠZ Tereza</v>
      </c>
      <c r="J6865" t="str">
        <f>_xlfn.XLOOKUP(Tabuľka9[[#This Row],[IČO]],Zlúčenie1[IČO],Zlúčenie1[cis_obce.okres_skratka])</f>
        <v>BR</v>
      </c>
    </row>
    <row r="6866" spans="1:10" hidden="1" x14ac:dyDescent="0.25">
      <c r="A6866" t="s">
        <v>7</v>
      </c>
      <c r="B6866" t="s">
        <v>76</v>
      </c>
      <c r="C6866" t="s">
        <v>10</v>
      </c>
      <c r="D6866"/>
      <c r="E6866" s="8"/>
      <c r="F6866"/>
      <c r="G6866">
        <f>SUM(Tabuľka9[[#This Row],[Predpokladané spotrebované množstvo 07-12/2022]]*Tabuľka9[[#This Row],[Cena MJ S  DPH]])</f>
        <v>0</v>
      </c>
      <c r="H6866" s="1">
        <v>632261</v>
      </c>
      <c r="I6866" t="str">
        <f>_xlfn.XLOOKUP(Tabuľka9[[#This Row],[IČO]],Zlúčenie1[IČO],Zlúčenie1[zariadenie_short])</f>
        <v>ŠZ Tereza</v>
      </c>
      <c r="J6866" t="str">
        <f>_xlfn.XLOOKUP(Tabuľka9[[#This Row],[IČO]],Zlúčenie1[IČO],Zlúčenie1[cis_obce.okres_skratka])</f>
        <v>BR</v>
      </c>
    </row>
    <row r="6867" spans="1:10" hidden="1" x14ac:dyDescent="0.25">
      <c r="A6867" t="s">
        <v>7</v>
      </c>
      <c r="B6867" t="s">
        <v>77</v>
      </c>
      <c r="C6867" t="s">
        <v>10</v>
      </c>
      <c r="D6867"/>
      <c r="E6867" s="8"/>
      <c r="F6867"/>
      <c r="G6867">
        <f>SUM(Tabuľka9[[#This Row],[Predpokladané spotrebované množstvo 07-12/2022]]*Tabuľka9[[#This Row],[Cena MJ S  DPH]])</f>
        <v>0</v>
      </c>
      <c r="H6867" s="1">
        <v>632261</v>
      </c>
      <c r="I6867" t="str">
        <f>_xlfn.XLOOKUP(Tabuľka9[[#This Row],[IČO]],Zlúčenie1[IČO],Zlúčenie1[zariadenie_short])</f>
        <v>ŠZ Tereza</v>
      </c>
      <c r="J6867" t="str">
        <f>_xlfn.XLOOKUP(Tabuľka9[[#This Row],[IČO]],Zlúčenie1[IČO],Zlúčenie1[cis_obce.okres_skratka])</f>
        <v>BR</v>
      </c>
    </row>
    <row r="6868" spans="1:10" hidden="1" x14ac:dyDescent="0.25">
      <c r="A6868" t="s">
        <v>78</v>
      </c>
      <c r="B6868" t="s">
        <v>79</v>
      </c>
      <c r="C6868" t="s">
        <v>16</v>
      </c>
      <c r="D6868"/>
      <c r="E6868" s="8"/>
      <c r="F6868"/>
      <c r="G6868">
        <f>SUM(Tabuľka9[[#This Row],[Predpokladané spotrebované množstvo 07-12/2022]]*Tabuľka9[[#This Row],[Cena MJ S  DPH]])</f>
        <v>0</v>
      </c>
      <c r="H6868" s="1">
        <v>632261</v>
      </c>
      <c r="I6868" t="str">
        <f>_xlfn.XLOOKUP(Tabuľka9[[#This Row],[IČO]],Zlúčenie1[IČO],Zlúčenie1[zariadenie_short])</f>
        <v>ŠZ Tereza</v>
      </c>
      <c r="J6868" t="str">
        <f>_xlfn.XLOOKUP(Tabuľka9[[#This Row],[IČO]],Zlúčenie1[IČO],Zlúčenie1[cis_obce.okres_skratka])</f>
        <v>BR</v>
      </c>
    </row>
    <row r="6869" spans="1:10" hidden="1" x14ac:dyDescent="0.25">
      <c r="A6869" t="s">
        <v>78</v>
      </c>
      <c r="B6869" t="s">
        <v>80</v>
      </c>
      <c r="C6869" t="s">
        <v>16</v>
      </c>
      <c r="D6869"/>
      <c r="E6869" s="8">
        <v>0.1</v>
      </c>
      <c r="F6869"/>
      <c r="G6869">
        <f>SUM(Tabuľka9[[#This Row],[Predpokladané spotrebované množstvo 07-12/2022]]*Tabuľka9[[#This Row],[Cena MJ S  DPH]])</f>
        <v>0</v>
      </c>
      <c r="H6869" s="1">
        <v>632261</v>
      </c>
      <c r="I6869" t="str">
        <f>_xlfn.XLOOKUP(Tabuľka9[[#This Row],[IČO]],Zlúčenie1[IČO],Zlúčenie1[zariadenie_short])</f>
        <v>ŠZ Tereza</v>
      </c>
      <c r="J6869" t="str">
        <f>_xlfn.XLOOKUP(Tabuľka9[[#This Row],[IČO]],Zlúčenie1[IČO],Zlúčenie1[cis_obce.okres_skratka])</f>
        <v>BR</v>
      </c>
    </row>
    <row r="6870" spans="1:10" hidden="1" x14ac:dyDescent="0.25">
      <c r="A6870" t="s">
        <v>81</v>
      </c>
      <c r="B6870" t="s">
        <v>82</v>
      </c>
      <c r="C6870" t="s">
        <v>10</v>
      </c>
      <c r="D6870"/>
      <c r="E6870" s="8">
        <v>5.25</v>
      </c>
      <c r="F6870"/>
      <c r="G6870">
        <f>SUM(Tabuľka9[[#This Row],[Predpokladané spotrebované množstvo 07-12/2022]]*Tabuľka9[[#This Row],[Cena MJ S  DPH]])</f>
        <v>0</v>
      </c>
      <c r="H6870" s="1">
        <v>632261</v>
      </c>
      <c r="I6870" t="str">
        <f>_xlfn.XLOOKUP(Tabuľka9[[#This Row],[IČO]],Zlúčenie1[IČO],Zlúčenie1[zariadenie_short])</f>
        <v>ŠZ Tereza</v>
      </c>
      <c r="J6870" t="str">
        <f>_xlfn.XLOOKUP(Tabuľka9[[#This Row],[IČO]],Zlúčenie1[IČO],Zlúčenie1[cis_obce.okres_skratka])</f>
        <v>BR</v>
      </c>
    </row>
    <row r="6871" spans="1:10" hidden="1" x14ac:dyDescent="0.25">
      <c r="A6871" t="s">
        <v>81</v>
      </c>
      <c r="B6871" t="s">
        <v>83</v>
      </c>
      <c r="C6871" t="s">
        <v>10</v>
      </c>
      <c r="D6871"/>
      <c r="E6871" s="8">
        <v>4.97</v>
      </c>
      <c r="F6871"/>
      <c r="G6871">
        <f>SUM(Tabuľka9[[#This Row],[Predpokladané spotrebované množstvo 07-12/2022]]*Tabuľka9[[#This Row],[Cena MJ S  DPH]])</f>
        <v>0</v>
      </c>
      <c r="H6871" s="1">
        <v>632261</v>
      </c>
      <c r="I6871" t="str">
        <f>_xlfn.XLOOKUP(Tabuľka9[[#This Row],[IČO]],Zlúčenie1[IČO],Zlúčenie1[zariadenie_short])</f>
        <v>ŠZ Tereza</v>
      </c>
      <c r="J6871" t="str">
        <f>_xlfn.XLOOKUP(Tabuľka9[[#This Row],[IČO]],Zlúčenie1[IČO],Zlúčenie1[cis_obce.okres_skratka])</f>
        <v>BR</v>
      </c>
    </row>
    <row r="6872" spans="1:10" hidden="1" x14ac:dyDescent="0.25">
      <c r="A6872" t="s">
        <v>81</v>
      </c>
      <c r="B6872" t="s">
        <v>84</v>
      </c>
      <c r="C6872" t="s">
        <v>10</v>
      </c>
      <c r="D6872"/>
      <c r="E6872" s="8">
        <v>5.32</v>
      </c>
      <c r="F6872"/>
      <c r="G6872">
        <f>SUM(Tabuľka9[[#This Row],[Predpokladané spotrebované množstvo 07-12/2022]]*Tabuľka9[[#This Row],[Cena MJ S  DPH]])</f>
        <v>0</v>
      </c>
      <c r="H6872" s="1">
        <v>632261</v>
      </c>
      <c r="I6872" t="str">
        <f>_xlfn.XLOOKUP(Tabuľka9[[#This Row],[IČO]],Zlúčenie1[IČO],Zlúčenie1[zariadenie_short])</f>
        <v>ŠZ Tereza</v>
      </c>
      <c r="J6872" t="str">
        <f>_xlfn.XLOOKUP(Tabuľka9[[#This Row],[IČO]],Zlúčenie1[IČO],Zlúčenie1[cis_obce.okres_skratka])</f>
        <v>BR</v>
      </c>
    </row>
    <row r="6873" spans="1:10" hidden="1" x14ac:dyDescent="0.25">
      <c r="A6873" t="s">
        <v>81</v>
      </c>
      <c r="B6873" t="s">
        <v>85</v>
      </c>
      <c r="C6873" t="s">
        <v>10</v>
      </c>
      <c r="D6873"/>
      <c r="E6873" s="8">
        <v>4.41</v>
      </c>
      <c r="F6873"/>
      <c r="G6873">
        <f>SUM(Tabuľka9[[#This Row],[Predpokladané spotrebované množstvo 07-12/2022]]*Tabuľka9[[#This Row],[Cena MJ S  DPH]])</f>
        <v>0</v>
      </c>
      <c r="H6873" s="1">
        <v>632261</v>
      </c>
      <c r="I6873" t="str">
        <f>_xlfn.XLOOKUP(Tabuľka9[[#This Row],[IČO]],Zlúčenie1[IČO],Zlúčenie1[zariadenie_short])</f>
        <v>ŠZ Tereza</v>
      </c>
      <c r="J6873" t="str">
        <f>_xlfn.XLOOKUP(Tabuľka9[[#This Row],[IČO]],Zlúčenie1[IČO],Zlúčenie1[cis_obce.okres_skratka])</f>
        <v>BR</v>
      </c>
    </row>
    <row r="6874" spans="1:10" hidden="1" x14ac:dyDescent="0.25">
      <c r="A6874" t="s">
        <v>81</v>
      </c>
      <c r="B6874" t="s">
        <v>86</v>
      </c>
      <c r="C6874" t="s">
        <v>10</v>
      </c>
      <c r="D6874"/>
      <c r="E6874" s="8"/>
      <c r="F6874"/>
      <c r="G6874">
        <f>SUM(Tabuľka9[[#This Row],[Predpokladané spotrebované množstvo 07-12/2022]]*Tabuľka9[[#This Row],[Cena MJ S  DPH]])</f>
        <v>0</v>
      </c>
      <c r="H6874" s="1">
        <v>632261</v>
      </c>
      <c r="I6874" t="str">
        <f>_xlfn.XLOOKUP(Tabuľka9[[#This Row],[IČO]],Zlúčenie1[IČO],Zlúčenie1[zariadenie_short])</f>
        <v>ŠZ Tereza</v>
      </c>
      <c r="J6874" t="str">
        <f>_xlfn.XLOOKUP(Tabuľka9[[#This Row],[IČO]],Zlúčenie1[IČO],Zlúčenie1[cis_obce.okres_skratka])</f>
        <v>BR</v>
      </c>
    </row>
    <row r="6875" spans="1:10" hidden="1" x14ac:dyDescent="0.25">
      <c r="A6875" t="s">
        <v>81</v>
      </c>
      <c r="B6875" t="s">
        <v>87</v>
      </c>
      <c r="C6875" t="s">
        <v>10</v>
      </c>
      <c r="D6875"/>
      <c r="E6875" s="8"/>
      <c r="F6875"/>
      <c r="G6875">
        <f>SUM(Tabuľka9[[#This Row],[Predpokladané spotrebované množstvo 07-12/2022]]*Tabuľka9[[#This Row],[Cena MJ S  DPH]])</f>
        <v>0</v>
      </c>
      <c r="H6875" s="1">
        <v>632261</v>
      </c>
      <c r="I6875" t="str">
        <f>_xlfn.XLOOKUP(Tabuľka9[[#This Row],[IČO]],Zlúčenie1[IČO],Zlúčenie1[zariadenie_short])</f>
        <v>ŠZ Tereza</v>
      </c>
      <c r="J6875" t="str">
        <f>_xlfn.XLOOKUP(Tabuľka9[[#This Row],[IČO]],Zlúčenie1[IČO],Zlúčenie1[cis_obce.okres_skratka])</f>
        <v>BR</v>
      </c>
    </row>
    <row r="6876" spans="1:10" hidden="1" x14ac:dyDescent="0.25">
      <c r="A6876" t="s">
        <v>81</v>
      </c>
      <c r="B6876" t="s">
        <v>88</v>
      </c>
      <c r="C6876" t="s">
        <v>10</v>
      </c>
      <c r="D6876"/>
      <c r="E6876" s="8"/>
      <c r="F6876"/>
      <c r="G6876">
        <f>SUM(Tabuľka9[[#This Row],[Predpokladané spotrebované množstvo 07-12/2022]]*Tabuľka9[[#This Row],[Cena MJ S  DPH]])</f>
        <v>0</v>
      </c>
      <c r="H6876" s="1">
        <v>632261</v>
      </c>
      <c r="I6876" t="str">
        <f>_xlfn.XLOOKUP(Tabuľka9[[#This Row],[IČO]],Zlúčenie1[IČO],Zlúčenie1[zariadenie_short])</f>
        <v>ŠZ Tereza</v>
      </c>
      <c r="J6876" t="str">
        <f>_xlfn.XLOOKUP(Tabuľka9[[#This Row],[IČO]],Zlúčenie1[IČO],Zlúčenie1[cis_obce.okres_skratka])</f>
        <v>BR</v>
      </c>
    </row>
    <row r="6877" spans="1:10" hidden="1" x14ac:dyDescent="0.25">
      <c r="A6877" t="s">
        <v>81</v>
      </c>
      <c r="B6877" t="s">
        <v>89</v>
      </c>
      <c r="C6877" t="s">
        <v>10</v>
      </c>
      <c r="D6877"/>
      <c r="E6877" s="8"/>
      <c r="F6877"/>
      <c r="G6877">
        <f>SUM(Tabuľka9[[#This Row],[Predpokladané spotrebované množstvo 07-12/2022]]*Tabuľka9[[#This Row],[Cena MJ S  DPH]])</f>
        <v>0</v>
      </c>
      <c r="H6877" s="1">
        <v>632261</v>
      </c>
      <c r="I6877" t="str">
        <f>_xlfn.XLOOKUP(Tabuľka9[[#This Row],[IČO]],Zlúčenie1[IČO],Zlúčenie1[zariadenie_short])</f>
        <v>ŠZ Tereza</v>
      </c>
      <c r="J6877" t="str">
        <f>_xlfn.XLOOKUP(Tabuľka9[[#This Row],[IČO]],Zlúčenie1[IČO],Zlúčenie1[cis_obce.okres_skratka])</f>
        <v>BR</v>
      </c>
    </row>
    <row r="6878" spans="1:10" hidden="1" x14ac:dyDescent="0.25">
      <c r="A6878" t="s">
        <v>90</v>
      </c>
      <c r="B6878" t="s">
        <v>91</v>
      </c>
      <c r="C6878" t="s">
        <v>10</v>
      </c>
      <c r="D6878"/>
      <c r="E6878" s="8">
        <v>0.49</v>
      </c>
      <c r="F6878"/>
      <c r="G6878">
        <f>SUM(Tabuľka9[[#This Row],[Predpokladané spotrebované množstvo 07-12/2022]]*Tabuľka9[[#This Row],[Cena MJ S  DPH]])</f>
        <v>0</v>
      </c>
      <c r="H6878" s="1">
        <v>632261</v>
      </c>
      <c r="I6878" t="str">
        <f>_xlfn.XLOOKUP(Tabuľka9[[#This Row],[IČO]],Zlúčenie1[IČO],Zlúčenie1[zariadenie_short])</f>
        <v>ŠZ Tereza</v>
      </c>
      <c r="J6878" t="str">
        <f>_xlfn.XLOOKUP(Tabuľka9[[#This Row],[IČO]],Zlúčenie1[IČO],Zlúčenie1[cis_obce.okres_skratka])</f>
        <v>BR</v>
      </c>
    </row>
    <row r="6879" spans="1:10" hidden="1" x14ac:dyDescent="0.25">
      <c r="A6879" t="s">
        <v>92</v>
      </c>
      <c r="B6879" t="s">
        <v>93</v>
      </c>
      <c r="C6879" t="s">
        <v>10</v>
      </c>
      <c r="D6879"/>
      <c r="E6879" s="8"/>
      <c r="F6879"/>
      <c r="G6879">
        <f>SUM(Tabuľka9[[#This Row],[Predpokladané spotrebované množstvo 07-12/2022]]*Tabuľka9[[#This Row],[Cena MJ S  DPH]])</f>
        <v>0</v>
      </c>
      <c r="H6879" s="1">
        <v>632261</v>
      </c>
      <c r="I6879" t="str">
        <f>_xlfn.XLOOKUP(Tabuľka9[[#This Row],[IČO]],Zlúčenie1[IČO],Zlúčenie1[zariadenie_short])</f>
        <v>ŠZ Tereza</v>
      </c>
      <c r="J6879" t="str">
        <f>_xlfn.XLOOKUP(Tabuľka9[[#This Row],[IČO]],Zlúčenie1[IČO],Zlúčenie1[cis_obce.okres_skratka])</f>
        <v>BR</v>
      </c>
    </row>
    <row r="6880" spans="1:10" hidden="1" x14ac:dyDescent="0.25">
      <c r="A6880" t="s">
        <v>92</v>
      </c>
      <c r="B6880" t="s">
        <v>94</v>
      </c>
      <c r="C6880" t="s">
        <v>10</v>
      </c>
      <c r="D6880"/>
      <c r="E6880" s="8"/>
      <c r="F6880"/>
      <c r="G6880">
        <f>SUM(Tabuľka9[[#This Row],[Predpokladané spotrebované množstvo 07-12/2022]]*Tabuľka9[[#This Row],[Cena MJ S  DPH]])</f>
        <v>0</v>
      </c>
      <c r="H6880" s="1">
        <v>632261</v>
      </c>
      <c r="I6880" t="str">
        <f>_xlfn.XLOOKUP(Tabuľka9[[#This Row],[IČO]],Zlúčenie1[IČO],Zlúčenie1[zariadenie_short])</f>
        <v>ŠZ Tereza</v>
      </c>
      <c r="J6880" t="str">
        <f>_xlfn.XLOOKUP(Tabuľka9[[#This Row],[IČO]],Zlúčenie1[IČO],Zlúčenie1[cis_obce.okres_skratka])</f>
        <v>BR</v>
      </c>
    </row>
    <row r="6881" spans="1:10" hidden="1" x14ac:dyDescent="0.25">
      <c r="A6881" t="s">
        <v>92</v>
      </c>
      <c r="B6881" t="s">
        <v>95</v>
      </c>
      <c r="C6881" t="s">
        <v>10</v>
      </c>
      <c r="D6881"/>
      <c r="E6881" s="8"/>
      <c r="F6881"/>
      <c r="G6881">
        <f>SUM(Tabuľka9[[#This Row],[Predpokladané spotrebované množstvo 07-12/2022]]*Tabuľka9[[#This Row],[Cena MJ S  DPH]])</f>
        <v>0</v>
      </c>
      <c r="H6881" s="1">
        <v>632261</v>
      </c>
      <c r="I6881" t="str">
        <f>_xlfn.XLOOKUP(Tabuľka9[[#This Row],[IČO]],Zlúčenie1[IČO],Zlúčenie1[zariadenie_short])</f>
        <v>ŠZ Tereza</v>
      </c>
      <c r="J6881" t="str">
        <f>_xlfn.XLOOKUP(Tabuľka9[[#This Row],[IČO]],Zlúčenie1[IČO],Zlúčenie1[cis_obce.okres_skratka])</f>
        <v>BR</v>
      </c>
    </row>
    <row r="6882" spans="1:10" hidden="1" x14ac:dyDescent="0.25">
      <c r="A6882" t="s">
        <v>92</v>
      </c>
      <c r="B6882" t="s">
        <v>96</v>
      </c>
      <c r="C6882" t="s">
        <v>10</v>
      </c>
      <c r="D6882"/>
      <c r="E6882" s="8"/>
      <c r="F6882"/>
      <c r="G6882">
        <f>SUM(Tabuľka9[[#This Row],[Predpokladané spotrebované množstvo 07-12/2022]]*Tabuľka9[[#This Row],[Cena MJ S  DPH]])</f>
        <v>0</v>
      </c>
      <c r="H6882" s="1">
        <v>632261</v>
      </c>
      <c r="I6882" t="str">
        <f>_xlfn.XLOOKUP(Tabuľka9[[#This Row],[IČO]],Zlúčenie1[IČO],Zlúčenie1[zariadenie_short])</f>
        <v>ŠZ Tereza</v>
      </c>
      <c r="J6882" t="str">
        <f>_xlfn.XLOOKUP(Tabuľka9[[#This Row],[IČO]],Zlúčenie1[IČO],Zlúčenie1[cis_obce.okres_skratka])</f>
        <v>BR</v>
      </c>
    </row>
    <row r="6883" spans="1:10" hidden="1" x14ac:dyDescent="0.25">
      <c r="A6883" t="s">
        <v>92</v>
      </c>
      <c r="B6883" t="s">
        <v>97</v>
      </c>
      <c r="C6883" t="s">
        <v>10</v>
      </c>
      <c r="D6883"/>
      <c r="E6883" s="8">
        <v>0.25</v>
      </c>
      <c r="F6883">
        <v>180</v>
      </c>
      <c r="G6883">
        <f>SUM(Tabuľka9[[#This Row],[Predpokladané spotrebované množstvo 07-12/2022]]*Tabuľka9[[#This Row],[Cena MJ S  DPH]])</f>
        <v>45</v>
      </c>
      <c r="H6883" s="1">
        <v>632261</v>
      </c>
      <c r="I6883" t="str">
        <f>_xlfn.XLOOKUP(Tabuľka9[[#This Row],[IČO]],Zlúčenie1[IČO],Zlúčenie1[zariadenie_short])</f>
        <v>ŠZ Tereza</v>
      </c>
      <c r="J6883" t="str">
        <f>_xlfn.XLOOKUP(Tabuľka9[[#This Row],[IČO]],Zlúčenie1[IČO],Zlúčenie1[cis_obce.okres_skratka])</f>
        <v>BR</v>
      </c>
    </row>
    <row r="6884" spans="1:10" hidden="1" x14ac:dyDescent="0.25">
      <c r="A6884" t="s">
        <v>92</v>
      </c>
      <c r="B6884" t="s">
        <v>98</v>
      </c>
      <c r="C6884" t="s">
        <v>10</v>
      </c>
      <c r="D6884"/>
      <c r="E6884" s="8">
        <v>0.22</v>
      </c>
      <c r="F6884">
        <v>36</v>
      </c>
      <c r="G6884">
        <f>SUM(Tabuľka9[[#This Row],[Predpokladané spotrebované množstvo 07-12/2022]]*Tabuľka9[[#This Row],[Cena MJ S  DPH]])</f>
        <v>7.92</v>
      </c>
      <c r="H6884" s="1">
        <v>632261</v>
      </c>
      <c r="I6884" t="str">
        <f>_xlfn.XLOOKUP(Tabuľka9[[#This Row],[IČO]],Zlúčenie1[IČO],Zlúčenie1[zariadenie_short])</f>
        <v>ŠZ Tereza</v>
      </c>
      <c r="J6884" t="str">
        <f>_xlfn.XLOOKUP(Tabuľka9[[#This Row],[IČO]],Zlúčenie1[IČO],Zlúčenie1[cis_obce.okres_skratka])</f>
        <v>BR</v>
      </c>
    </row>
    <row r="6885" spans="1:10" hidden="1" x14ac:dyDescent="0.25">
      <c r="A6885" t="s">
        <v>92</v>
      </c>
      <c r="B6885" t="s">
        <v>99</v>
      </c>
      <c r="C6885" t="s">
        <v>45</v>
      </c>
      <c r="D6885"/>
      <c r="E6885" s="8">
        <v>0.75</v>
      </c>
      <c r="F6885">
        <v>60</v>
      </c>
      <c r="G6885">
        <f>SUM(Tabuľka9[[#This Row],[Predpokladané spotrebované množstvo 07-12/2022]]*Tabuľka9[[#This Row],[Cena MJ S  DPH]])</f>
        <v>45</v>
      </c>
      <c r="H6885" s="1">
        <v>632261</v>
      </c>
      <c r="I6885" t="str">
        <f>_xlfn.XLOOKUP(Tabuľka9[[#This Row],[IČO]],Zlúčenie1[IČO],Zlúčenie1[zariadenie_short])</f>
        <v>ŠZ Tereza</v>
      </c>
      <c r="J6885" t="str">
        <f>_xlfn.XLOOKUP(Tabuľka9[[#This Row],[IČO]],Zlúčenie1[IČO],Zlúčenie1[cis_obce.okres_skratka])</f>
        <v>BR</v>
      </c>
    </row>
    <row r="6886" spans="1:10" hidden="1" x14ac:dyDescent="0.25">
      <c r="A6886" t="s">
        <v>92</v>
      </c>
      <c r="B6886" t="s">
        <v>100</v>
      </c>
      <c r="C6886" t="s">
        <v>10</v>
      </c>
      <c r="D6886"/>
      <c r="E6886" s="8"/>
      <c r="F6886"/>
      <c r="G6886">
        <f>SUM(Tabuľka9[[#This Row],[Predpokladané spotrebované množstvo 07-12/2022]]*Tabuľka9[[#This Row],[Cena MJ S  DPH]])</f>
        <v>0</v>
      </c>
      <c r="H6886" s="1">
        <v>632261</v>
      </c>
      <c r="I6886" t="str">
        <f>_xlfn.XLOOKUP(Tabuľka9[[#This Row],[IČO]],Zlúčenie1[IČO],Zlúčenie1[zariadenie_short])</f>
        <v>ŠZ Tereza</v>
      </c>
      <c r="J6886" t="str">
        <f>_xlfn.XLOOKUP(Tabuľka9[[#This Row],[IČO]],Zlúčenie1[IČO],Zlúčenie1[cis_obce.okres_skratka])</f>
        <v>BR</v>
      </c>
    </row>
    <row r="6887" spans="1:10" hidden="1" x14ac:dyDescent="0.25">
      <c r="A6887" t="s">
        <v>92</v>
      </c>
      <c r="B6887" t="s">
        <v>101</v>
      </c>
      <c r="C6887" t="s">
        <v>45</v>
      </c>
      <c r="D6887"/>
      <c r="E6887" s="8"/>
      <c r="F6887">
        <v>50</v>
      </c>
      <c r="G6887">
        <f>SUM(Tabuľka9[[#This Row],[Predpokladané spotrebované množstvo 07-12/2022]]*Tabuľka9[[#This Row],[Cena MJ S  DPH]])</f>
        <v>0</v>
      </c>
      <c r="H6887" s="1">
        <v>632261</v>
      </c>
      <c r="I6887" t="str">
        <f>_xlfn.XLOOKUP(Tabuľka9[[#This Row],[IČO]],Zlúčenie1[IČO],Zlúčenie1[zariadenie_short])</f>
        <v>ŠZ Tereza</v>
      </c>
      <c r="J6887" t="str">
        <f>_xlfn.XLOOKUP(Tabuľka9[[#This Row],[IČO]],Zlúčenie1[IČO],Zlúčenie1[cis_obce.okres_skratka])</f>
        <v>BR</v>
      </c>
    </row>
    <row r="6888" spans="1:10" hidden="1" x14ac:dyDescent="0.25">
      <c r="A6888" t="s">
        <v>92</v>
      </c>
      <c r="B6888" t="s">
        <v>102</v>
      </c>
      <c r="C6888" t="s">
        <v>10</v>
      </c>
      <c r="D6888"/>
      <c r="E6888" s="8"/>
      <c r="F6888"/>
      <c r="G6888">
        <f>SUM(Tabuľka9[[#This Row],[Predpokladané spotrebované množstvo 07-12/2022]]*Tabuľka9[[#This Row],[Cena MJ S  DPH]])</f>
        <v>0</v>
      </c>
      <c r="H6888" s="1">
        <v>632261</v>
      </c>
      <c r="I6888" t="str">
        <f>_xlfn.XLOOKUP(Tabuľka9[[#This Row],[IČO]],Zlúčenie1[IČO],Zlúčenie1[zariadenie_short])</f>
        <v>ŠZ Tereza</v>
      </c>
      <c r="J6888" t="str">
        <f>_xlfn.XLOOKUP(Tabuľka9[[#This Row],[IČO]],Zlúčenie1[IČO],Zlúčenie1[cis_obce.okres_skratka])</f>
        <v>BR</v>
      </c>
    </row>
    <row r="6889" spans="1:10" hidden="1" x14ac:dyDescent="0.25">
      <c r="A6889" t="s">
        <v>92</v>
      </c>
      <c r="B6889" t="s">
        <v>103</v>
      </c>
      <c r="C6889" t="s">
        <v>10</v>
      </c>
      <c r="D6889"/>
      <c r="E6889" s="8"/>
      <c r="F6889"/>
      <c r="G6889">
        <f>SUM(Tabuľka9[[#This Row],[Predpokladané spotrebované množstvo 07-12/2022]]*Tabuľka9[[#This Row],[Cena MJ S  DPH]])</f>
        <v>0</v>
      </c>
      <c r="H6889" s="1">
        <v>632261</v>
      </c>
      <c r="I6889" t="str">
        <f>_xlfn.XLOOKUP(Tabuľka9[[#This Row],[IČO]],Zlúčenie1[IČO],Zlúčenie1[zariadenie_short])</f>
        <v>ŠZ Tereza</v>
      </c>
      <c r="J6889" t="str">
        <f>_xlfn.XLOOKUP(Tabuľka9[[#This Row],[IČO]],Zlúčenie1[IČO],Zlúčenie1[cis_obce.okres_skratka])</f>
        <v>BR</v>
      </c>
    </row>
    <row r="6890" spans="1:10" hidden="1" x14ac:dyDescent="0.25">
      <c r="A6890" t="s">
        <v>90</v>
      </c>
      <c r="B6890" t="s">
        <v>104</v>
      </c>
      <c r="C6890" t="s">
        <v>45</v>
      </c>
      <c r="D6890"/>
      <c r="E6890" s="8"/>
      <c r="F6890"/>
      <c r="G6890">
        <f>SUM(Tabuľka9[[#This Row],[Predpokladané spotrebované množstvo 07-12/2022]]*Tabuľka9[[#This Row],[Cena MJ S  DPH]])</f>
        <v>0</v>
      </c>
      <c r="H6890" s="1">
        <v>632261</v>
      </c>
      <c r="I6890" t="str">
        <f>_xlfn.XLOOKUP(Tabuľka9[[#This Row],[IČO]],Zlúčenie1[IČO],Zlúčenie1[zariadenie_short])</f>
        <v>ŠZ Tereza</v>
      </c>
      <c r="J6890" t="str">
        <f>_xlfn.XLOOKUP(Tabuľka9[[#This Row],[IČO]],Zlúčenie1[IČO],Zlúčenie1[cis_obce.okres_skratka])</f>
        <v>BR</v>
      </c>
    </row>
    <row r="6891" spans="1:10" hidden="1" x14ac:dyDescent="0.25">
      <c r="A6891" t="s">
        <v>92</v>
      </c>
      <c r="B6891" t="s">
        <v>105</v>
      </c>
      <c r="C6891" t="s">
        <v>10</v>
      </c>
      <c r="D6891"/>
      <c r="E6891" s="8"/>
      <c r="F6891"/>
      <c r="G6891">
        <f>SUM(Tabuľka9[[#This Row],[Predpokladané spotrebované množstvo 07-12/2022]]*Tabuľka9[[#This Row],[Cena MJ S  DPH]])</f>
        <v>0</v>
      </c>
      <c r="H6891" s="1">
        <v>632261</v>
      </c>
      <c r="I6891" t="str">
        <f>_xlfn.XLOOKUP(Tabuľka9[[#This Row],[IČO]],Zlúčenie1[IČO],Zlúčenie1[zariadenie_short])</f>
        <v>ŠZ Tereza</v>
      </c>
      <c r="J6891" t="str">
        <f>_xlfn.XLOOKUP(Tabuľka9[[#This Row],[IČO]],Zlúčenie1[IČO],Zlúčenie1[cis_obce.okres_skratka])</f>
        <v>BR</v>
      </c>
    </row>
    <row r="6892" spans="1:10" hidden="1" x14ac:dyDescent="0.25">
      <c r="A6892" t="s">
        <v>92</v>
      </c>
      <c r="B6892" t="s">
        <v>106</v>
      </c>
      <c r="C6892" t="s">
        <v>10</v>
      </c>
      <c r="D6892"/>
      <c r="E6892" s="8"/>
      <c r="F6892"/>
      <c r="G6892">
        <f>SUM(Tabuľka9[[#This Row],[Predpokladané spotrebované množstvo 07-12/2022]]*Tabuľka9[[#This Row],[Cena MJ S  DPH]])</f>
        <v>0</v>
      </c>
      <c r="H6892" s="1">
        <v>632261</v>
      </c>
      <c r="I6892" t="str">
        <f>_xlfn.XLOOKUP(Tabuľka9[[#This Row],[IČO]],Zlúčenie1[IČO],Zlúčenie1[zariadenie_short])</f>
        <v>ŠZ Tereza</v>
      </c>
      <c r="J6892" t="str">
        <f>_xlfn.XLOOKUP(Tabuľka9[[#This Row],[IČO]],Zlúčenie1[IČO],Zlúčenie1[cis_obce.okres_skratka])</f>
        <v>BR</v>
      </c>
    </row>
    <row r="6893" spans="1:10" hidden="1" x14ac:dyDescent="0.25">
      <c r="A6893" t="s">
        <v>92</v>
      </c>
      <c r="B6893" t="s">
        <v>107</v>
      </c>
      <c r="C6893" t="s">
        <v>10</v>
      </c>
      <c r="D6893"/>
      <c r="E6893" s="8"/>
      <c r="F6893"/>
      <c r="G6893">
        <f>SUM(Tabuľka9[[#This Row],[Predpokladané spotrebované množstvo 07-12/2022]]*Tabuľka9[[#This Row],[Cena MJ S  DPH]])</f>
        <v>0</v>
      </c>
      <c r="H6893" s="1">
        <v>632261</v>
      </c>
      <c r="I6893" t="str">
        <f>_xlfn.XLOOKUP(Tabuľka9[[#This Row],[IČO]],Zlúčenie1[IČO],Zlúčenie1[zariadenie_short])</f>
        <v>ŠZ Tereza</v>
      </c>
      <c r="J6893" t="str">
        <f>_xlfn.XLOOKUP(Tabuľka9[[#This Row],[IČO]],Zlúčenie1[IČO],Zlúčenie1[cis_obce.okres_skratka])</f>
        <v>BR</v>
      </c>
    </row>
    <row r="6894" spans="1:10" hidden="1" x14ac:dyDescent="0.25">
      <c r="A6894" t="s">
        <v>92</v>
      </c>
      <c r="B6894" t="s">
        <v>108</v>
      </c>
      <c r="C6894" t="s">
        <v>10</v>
      </c>
      <c r="D6894"/>
      <c r="E6894" s="8">
        <v>0.85</v>
      </c>
      <c r="F6894"/>
      <c r="G6894">
        <f>SUM(Tabuľka9[[#This Row],[Predpokladané spotrebované množstvo 07-12/2022]]*Tabuľka9[[#This Row],[Cena MJ S  DPH]])</f>
        <v>0</v>
      </c>
      <c r="H6894" s="1">
        <v>632261</v>
      </c>
      <c r="I6894" t="str">
        <f>_xlfn.XLOOKUP(Tabuľka9[[#This Row],[IČO]],Zlúčenie1[IČO],Zlúčenie1[zariadenie_short])</f>
        <v>ŠZ Tereza</v>
      </c>
      <c r="J6894" t="str">
        <f>_xlfn.XLOOKUP(Tabuľka9[[#This Row],[IČO]],Zlúčenie1[IČO],Zlúčenie1[cis_obce.okres_skratka])</f>
        <v>BR</v>
      </c>
    </row>
    <row r="6895" spans="1:10" hidden="1" x14ac:dyDescent="0.25">
      <c r="A6895" t="s">
        <v>92</v>
      </c>
      <c r="B6895" t="s">
        <v>109</v>
      </c>
      <c r="C6895" t="s">
        <v>45</v>
      </c>
      <c r="D6895"/>
      <c r="E6895" s="8"/>
      <c r="F6895"/>
      <c r="G6895">
        <f>SUM(Tabuľka9[[#This Row],[Predpokladané spotrebované množstvo 07-12/2022]]*Tabuľka9[[#This Row],[Cena MJ S  DPH]])</f>
        <v>0</v>
      </c>
      <c r="H6895" s="1">
        <v>632261</v>
      </c>
      <c r="I6895" t="str">
        <f>_xlfn.XLOOKUP(Tabuľka9[[#This Row],[IČO]],Zlúčenie1[IČO],Zlúčenie1[zariadenie_short])</f>
        <v>ŠZ Tereza</v>
      </c>
      <c r="J6895" t="str">
        <f>_xlfn.XLOOKUP(Tabuľka9[[#This Row],[IČO]],Zlúčenie1[IČO],Zlúčenie1[cis_obce.okres_skratka])</f>
        <v>BR</v>
      </c>
    </row>
    <row r="6896" spans="1:10" hidden="1" x14ac:dyDescent="0.25">
      <c r="A6896" t="s">
        <v>92</v>
      </c>
      <c r="B6896" t="s">
        <v>110</v>
      </c>
      <c r="C6896" t="s">
        <v>10</v>
      </c>
      <c r="D6896"/>
      <c r="E6896" s="8"/>
      <c r="F6896"/>
      <c r="G6896">
        <f>SUM(Tabuľka9[[#This Row],[Predpokladané spotrebované množstvo 07-12/2022]]*Tabuľka9[[#This Row],[Cena MJ S  DPH]])</f>
        <v>0</v>
      </c>
      <c r="H6896" s="1">
        <v>632261</v>
      </c>
      <c r="I6896" t="str">
        <f>_xlfn.XLOOKUP(Tabuľka9[[#This Row],[IČO]],Zlúčenie1[IČO],Zlúčenie1[zariadenie_short])</f>
        <v>ŠZ Tereza</v>
      </c>
      <c r="J6896" t="str">
        <f>_xlfn.XLOOKUP(Tabuľka9[[#This Row],[IČO]],Zlúčenie1[IČO],Zlúčenie1[cis_obce.okres_skratka])</f>
        <v>BR</v>
      </c>
    </row>
    <row r="6897" spans="1:10" hidden="1" x14ac:dyDescent="0.25">
      <c r="A6897" t="s">
        <v>92</v>
      </c>
      <c r="B6897" t="s">
        <v>111</v>
      </c>
      <c r="C6897" t="s">
        <v>10</v>
      </c>
      <c r="D6897"/>
      <c r="E6897" s="8">
        <v>5</v>
      </c>
      <c r="F6897"/>
      <c r="G6897">
        <f>SUM(Tabuľka9[[#This Row],[Predpokladané spotrebované množstvo 07-12/2022]]*Tabuľka9[[#This Row],[Cena MJ S  DPH]])</f>
        <v>0</v>
      </c>
      <c r="H6897" s="1">
        <v>632261</v>
      </c>
      <c r="I6897" t="str">
        <f>_xlfn.XLOOKUP(Tabuľka9[[#This Row],[IČO]],Zlúčenie1[IČO],Zlúčenie1[zariadenie_short])</f>
        <v>ŠZ Tereza</v>
      </c>
      <c r="J6897" t="str">
        <f>_xlfn.XLOOKUP(Tabuľka9[[#This Row],[IČO]],Zlúčenie1[IČO],Zlúčenie1[cis_obce.okres_skratka])</f>
        <v>BR</v>
      </c>
    </row>
    <row r="6898" spans="1:10" hidden="1" x14ac:dyDescent="0.25">
      <c r="A6898" t="s">
        <v>92</v>
      </c>
      <c r="B6898" t="s">
        <v>112</v>
      </c>
      <c r="C6898" t="s">
        <v>10</v>
      </c>
      <c r="D6898"/>
      <c r="E6898" s="8">
        <v>0.52</v>
      </c>
      <c r="F6898">
        <v>36</v>
      </c>
      <c r="G6898">
        <f>SUM(Tabuľka9[[#This Row],[Predpokladané spotrebované množstvo 07-12/2022]]*Tabuľka9[[#This Row],[Cena MJ S  DPH]])</f>
        <v>18.72</v>
      </c>
      <c r="H6898" s="1">
        <v>632261</v>
      </c>
      <c r="I6898" t="str">
        <f>_xlfn.XLOOKUP(Tabuľka9[[#This Row],[IČO]],Zlúčenie1[IČO],Zlúčenie1[zariadenie_short])</f>
        <v>ŠZ Tereza</v>
      </c>
      <c r="J6898" t="str">
        <f>_xlfn.XLOOKUP(Tabuľka9[[#This Row],[IČO]],Zlúčenie1[IČO],Zlúčenie1[cis_obce.okres_skratka])</f>
        <v>BR</v>
      </c>
    </row>
    <row r="6899" spans="1:10" hidden="1" x14ac:dyDescent="0.25">
      <c r="A6899" t="s">
        <v>92</v>
      </c>
      <c r="B6899" t="s">
        <v>113</v>
      </c>
      <c r="C6899" t="s">
        <v>10</v>
      </c>
      <c r="D6899"/>
      <c r="E6899" s="8"/>
      <c r="F6899"/>
      <c r="G6899">
        <f>SUM(Tabuľka9[[#This Row],[Predpokladané spotrebované množstvo 07-12/2022]]*Tabuľka9[[#This Row],[Cena MJ S  DPH]])</f>
        <v>0</v>
      </c>
      <c r="H6899" s="1">
        <v>632261</v>
      </c>
      <c r="I6899" t="str">
        <f>_xlfn.XLOOKUP(Tabuľka9[[#This Row],[IČO]],Zlúčenie1[IČO],Zlúčenie1[zariadenie_short])</f>
        <v>ŠZ Tereza</v>
      </c>
      <c r="J6899" t="str">
        <f>_xlfn.XLOOKUP(Tabuľka9[[#This Row],[IČO]],Zlúčenie1[IČO],Zlúčenie1[cis_obce.okres_skratka])</f>
        <v>BR</v>
      </c>
    </row>
    <row r="6900" spans="1:10" hidden="1" x14ac:dyDescent="0.25">
      <c r="A6900" t="s">
        <v>81</v>
      </c>
      <c r="B6900" t="s">
        <v>114</v>
      </c>
      <c r="C6900" t="s">
        <v>10</v>
      </c>
      <c r="D6900"/>
      <c r="E6900" s="8">
        <v>1.39</v>
      </c>
      <c r="F6900">
        <v>120</v>
      </c>
      <c r="G6900">
        <f>SUM(Tabuľka9[[#This Row],[Predpokladané spotrebované množstvo 07-12/2022]]*Tabuľka9[[#This Row],[Cena MJ S  DPH]])</f>
        <v>166.79999999999998</v>
      </c>
      <c r="H6900" s="1">
        <v>632261</v>
      </c>
      <c r="I6900" t="str">
        <f>_xlfn.XLOOKUP(Tabuľka9[[#This Row],[IČO]],Zlúčenie1[IČO],Zlúčenie1[zariadenie_short])</f>
        <v>ŠZ Tereza</v>
      </c>
      <c r="J6900" t="str">
        <f>_xlfn.XLOOKUP(Tabuľka9[[#This Row],[IČO]],Zlúčenie1[IČO],Zlúčenie1[cis_obce.okres_skratka])</f>
        <v>BR</v>
      </c>
    </row>
    <row r="6901" spans="1:10" hidden="1" x14ac:dyDescent="0.25">
      <c r="A6901" t="s">
        <v>81</v>
      </c>
      <c r="B6901" t="s">
        <v>115</v>
      </c>
      <c r="C6901" t="s">
        <v>10</v>
      </c>
      <c r="D6901"/>
      <c r="E6901" s="8"/>
      <c r="F6901"/>
      <c r="G6901">
        <f>SUM(Tabuľka9[[#This Row],[Predpokladané spotrebované množstvo 07-12/2022]]*Tabuľka9[[#This Row],[Cena MJ S  DPH]])</f>
        <v>0</v>
      </c>
      <c r="H6901" s="1">
        <v>632261</v>
      </c>
      <c r="I6901" t="str">
        <f>_xlfn.XLOOKUP(Tabuľka9[[#This Row],[IČO]],Zlúčenie1[IČO],Zlúčenie1[zariadenie_short])</f>
        <v>ŠZ Tereza</v>
      </c>
      <c r="J6901" t="str">
        <f>_xlfn.XLOOKUP(Tabuľka9[[#This Row],[IČO]],Zlúčenie1[IČO],Zlúčenie1[cis_obce.okres_skratka])</f>
        <v>BR</v>
      </c>
    </row>
    <row r="6902" spans="1:10" hidden="1" x14ac:dyDescent="0.25">
      <c r="A6902" t="s">
        <v>81</v>
      </c>
      <c r="B6902" t="s">
        <v>116</v>
      </c>
      <c r="C6902" t="s">
        <v>10</v>
      </c>
      <c r="D6902"/>
      <c r="E6902" s="8">
        <v>9.66</v>
      </c>
      <c r="F6902">
        <v>120</v>
      </c>
      <c r="G6902">
        <f>SUM(Tabuľka9[[#This Row],[Predpokladané spotrebované množstvo 07-12/2022]]*Tabuľka9[[#This Row],[Cena MJ S  DPH]])</f>
        <v>1159.2</v>
      </c>
      <c r="H6902" s="1">
        <v>632261</v>
      </c>
      <c r="I6902" t="str">
        <f>_xlfn.XLOOKUP(Tabuľka9[[#This Row],[IČO]],Zlúčenie1[IČO],Zlúčenie1[zariadenie_short])</f>
        <v>ŠZ Tereza</v>
      </c>
      <c r="J6902" t="str">
        <f>_xlfn.XLOOKUP(Tabuľka9[[#This Row],[IČO]],Zlúčenie1[IČO],Zlúčenie1[cis_obce.okres_skratka])</f>
        <v>BR</v>
      </c>
    </row>
    <row r="6903" spans="1:10" hidden="1" x14ac:dyDescent="0.25">
      <c r="A6903" t="s">
        <v>81</v>
      </c>
      <c r="B6903" t="s">
        <v>117</v>
      </c>
      <c r="C6903" t="s">
        <v>10</v>
      </c>
      <c r="D6903"/>
      <c r="E6903" s="8"/>
      <c r="F6903"/>
      <c r="G6903">
        <f>SUM(Tabuľka9[[#This Row],[Predpokladané spotrebované množstvo 07-12/2022]]*Tabuľka9[[#This Row],[Cena MJ S  DPH]])</f>
        <v>0</v>
      </c>
      <c r="H6903" s="1">
        <v>632261</v>
      </c>
      <c r="I6903" t="str">
        <f>_xlfn.XLOOKUP(Tabuľka9[[#This Row],[IČO]],Zlúčenie1[IČO],Zlúčenie1[zariadenie_short])</f>
        <v>ŠZ Tereza</v>
      </c>
      <c r="J6903" t="str">
        <f>_xlfn.XLOOKUP(Tabuľka9[[#This Row],[IČO]],Zlúčenie1[IČO],Zlúčenie1[cis_obce.okres_skratka])</f>
        <v>BR</v>
      </c>
    </row>
    <row r="6904" spans="1:10" hidden="1" x14ac:dyDescent="0.25">
      <c r="A6904" t="s">
        <v>81</v>
      </c>
      <c r="B6904" t="s">
        <v>118</v>
      </c>
      <c r="C6904" t="s">
        <v>10</v>
      </c>
      <c r="D6904"/>
      <c r="E6904" s="8"/>
      <c r="F6904"/>
      <c r="G6904">
        <f>SUM(Tabuľka9[[#This Row],[Predpokladané spotrebované množstvo 07-12/2022]]*Tabuľka9[[#This Row],[Cena MJ S  DPH]])</f>
        <v>0</v>
      </c>
      <c r="H6904" s="1">
        <v>632261</v>
      </c>
      <c r="I6904" t="str">
        <f>_xlfn.XLOOKUP(Tabuľka9[[#This Row],[IČO]],Zlúčenie1[IČO],Zlúčenie1[zariadenie_short])</f>
        <v>ŠZ Tereza</v>
      </c>
      <c r="J6904" t="str">
        <f>_xlfn.XLOOKUP(Tabuľka9[[#This Row],[IČO]],Zlúčenie1[IČO],Zlúčenie1[cis_obce.okres_skratka])</f>
        <v>BR</v>
      </c>
    </row>
    <row r="6905" spans="1:10" hidden="1" x14ac:dyDescent="0.25">
      <c r="A6905" t="s">
        <v>81</v>
      </c>
      <c r="B6905" t="s">
        <v>119</v>
      </c>
      <c r="C6905" t="s">
        <v>10</v>
      </c>
      <c r="D6905"/>
      <c r="E6905" s="8"/>
      <c r="F6905"/>
      <c r="G6905">
        <f>SUM(Tabuľka9[[#This Row],[Predpokladané spotrebované množstvo 07-12/2022]]*Tabuľka9[[#This Row],[Cena MJ S  DPH]])</f>
        <v>0</v>
      </c>
      <c r="H6905" s="1">
        <v>632261</v>
      </c>
      <c r="I6905" t="str">
        <f>_xlfn.XLOOKUP(Tabuľka9[[#This Row],[IČO]],Zlúčenie1[IČO],Zlúčenie1[zariadenie_short])</f>
        <v>ŠZ Tereza</v>
      </c>
      <c r="J6905" t="str">
        <f>_xlfn.XLOOKUP(Tabuľka9[[#This Row],[IČO]],Zlúčenie1[IČO],Zlúčenie1[cis_obce.okres_skratka])</f>
        <v>BR</v>
      </c>
    </row>
    <row r="6906" spans="1:10" hidden="1" x14ac:dyDescent="0.25">
      <c r="A6906" t="s">
        <v>81</v>
      </c>
      <c r="B6906" t="s">
        <v>120</v>
      </c>
      <c r="C6906" t="s">
        <v>10</v>
      </c>
      <c r="D6906"/>
      <c r="E6906" s="8">
        <v>12.32</v>
      </c>
      <c r="F6906">
        <v>210</v>
      </c>
      <c r="G6906">
        <f>SUM(Tabuľka9[[#This Row],[Predpokladané spotrebované množstvo 07-12/2022]]*Tabuľka9[[#This Row],[Cena MJ S  DPH]])</f>
        <v>2587.2000000000003</v>
      </c>
      <c r="H6906" s="1">
        <v>632261</v>
      </c>
      <c r="I6906" t="str">
        <f>_xlfn.XLOOKUP(Tabuľka9[[#This Row],[IČO]],Zlúčenie1[IČO],Zlúčenie1[zariadenie_short])</f>
        <v>ŠZ Tereza</v>
      </c>
      <c r="J6906" t="str">
        <f>_xlfn.XLOOKUP(Tabuľka9[[#This Row],[IČO]],Zlúčenie1[IČO],Zlúčenie1[cis_obce.okres_skratka])</f>
        <v>BR</v>
      </c>
    </row>
    <row r="6907" spans="1:10" hidden="1" x14ac:dyDescent="0.25">
      <c r="A6907" t="s">
        <v>81</v>
      </c>
      <c r="B6907" t="s">
        <v>121</v>
      </c>
      <c r="C6907" t="s">
        <v>10</v>
      </c>
      <c r="D6907"/>
      <c r="E6907" s="8"/>
      <c r="F6907"/>
      <c r="G6907">
        <f>SUM(Tabuľka9[[#This Row],[Predpokladané spotrebované množstvo 07-12/2022]]*Tabuľka9[[#This Row],[Cena MJ S  DPH]])</f>
        <v>0</v>
      </c>
      <c r="H6907" s="1">
        <v>632261</v>
      </c>
      <c r="I6907" t="str">
        <f>_xlfn.XLOOKUP(Tabuľka9[[#This Row],[IČO]],Zlúčenie1[IČO],Zlúčenie1[zariadenie_short])</f>
        <v>ŠZ Tereza</v>
      </c>
      <c r="J6907" t="str">
        <f>_xlfn.XLOOKUP(Tabuľka9[[#This Row],[IČO]],Zlúčenie1[IČO],Zlúčenie1[cis_obce.okres_skratka])</f>
        <v>BR</v>
      </c>
    </row>
    <row r="6908" spans="1:10" hidden="1" x14ac:dyDescent="0.25">
      <c r="A6908" t="s">
        <v>122</v>
      </c>
      <c r="B6908" t="s">
        <v>123</v>
      </c>
      <c r="C6908" t="s">
        <v>10</v>
      </c>
      <c r="D6908"/>
      <c r="E6908" s="8"/>
      <c r="F6908"/>
      <c r="G6908">
        <f>SUM(Tabuľka9[[#This Row],[Predpokladané spotrebované množstvo 07-12/2022]]*Tabuľka9[[#This Row],[Cena MJ S  DPH]])</f>
        <v>0</v>
      </c>
      <c r="H6908" s="1">
        <v>632261</v>
      </c>
      <c r="I6908" t="str">
        <f>_xlfn.XLOOKUP(Tabuľka9[[#This Row],[IČO]],Zlúčenie1[IČO],Zlúčenie1[zariadenie_short])</f>
        <v>ŠZ Tereza</v>
      </c>
      <c r="J6908" t="str">
        <f>_xlfn.XLOOKUP(Tabuľka9[[#This Row],[IČO]],Zlúčenie1[IČO],Zlúčenie1[cis_obce.okres_skratka])</f>
        <v>BR</v>
      </c>
    </row>
    <row r="6909" spans="1:10" hidden="1" x14ac:dyDescent="0.25">
      <c r="A6909" t="s">
        <v>122</v>
      </c>
      <c r="B6909" t="s">
        <v>124</v>
      </c>
      <c r="C6909" t="s">
        <v>10</v>
      </c>
      <c r="D6909"/>
      <c r="E6909" s="8">
        <v>3.88</v>
      </c>
      <c r="F6909"/>
      <c r="G6909">
        <f>SUM(Tabuľka9[[#This Row],[Predpokladané spotrebované množstvo 07-12/2022]]*Tabuľka9[[#This Row],[Cena MJ S  DPH]])</f>
        <v>0</v>
      </c>
      <c r="H6909" s="1">
        <v>632261</v>
      </c>
      <c r="I6909" t="str">
        <f>_xlfn.XLOOKUP(Tabuľka9[[#This Row],[IČO]],Zlúčenie1[IČO],Zlúčenie1[zariadenie_short])</f>
        <v>ŠZ Tereza</v>
      </c>
      <c r="J6909" t="str">
        <f>_xlfn.XLOOKUP(Tabuľka9[[#This Row],[IČO]],Zlúčenie1[IČO],Zlúčenie1[cis_obce.okres_skratka])</f>
        <v>BR</v>
      </c>
    </row>
    <row r="6910" spans="1:10" hidden="1" x14ac:dyDescent="0.25">
      <c r="A6910" t="s">
        <v>122</v>
      </c>
      <c r="B6910" t="s">
        <v>125</v>
      </c>
      <c r="C6910" t="s">
        <v>10</v>
      </c>
      <c r="D6910"/>
      <c r="E6910" s="8">
        <v>5.18</v>
      </c>
      <c r="F6910"/>
      <c r="G6910">
        <f>SUM(Tabuľka9[[#This Row],[Predpokladané spotrebované množstvo 07-12/2022]]*Tabuľka9[[#This Row],[Cena MJ S  DPH]])</f>
        <v>0</v>
      </c>
      <c r="H6910" s="1">
        <v>632261</v>
      </c>
      <c r="I6910" t="str">
        <f>_xlfn.XLOOKUP(Tabuľka9[[#This Row],[IČO]],Zlúčenie1[IČO],Zlúčenie1[zariadenie_short])</f>
        <v>ŠZ Tereza</v>
      </c>
      <c r="J6910" t="str">
        <f>_xlfn.XLOOKUP(Tabuľka9[[#This Row],[IČO]],Zlúčenie1[IČO],Zlúčenie1[cis_obce.okres_skratka])</f>
        <v>BR</v>
      </c>
    </row>
    <row r="6911" spans="1:10" hidden="1" x14ac:dyDescent="0.25">
      <c r="A6911" t="s">
        <v>122</v>
      </c>
      <c r="B6911" t="s">
        <v>127</v>
      </c>
      <c r="C6911" t="s">
        <v>10</v>
      </c>
      <c r="D6911"/>
      <c r="E6911" s="8"/>
      <c r="F6911"/>
      <c r="G6911">
        <f>SUM(Tabuľka9[[#This Row],[Predpokladané spotrebované množstvo 07-12/2022]]*Tabuľka9[[#This Row],[Cena MJ S  DPH]])</f>
        <v>0</v>
      </c>
      <c r="H6911" s="1">
        <v>632261</v>
      </c>
      <c r="I6911" t="str">
        <f>_xlfn.XLOOKUP(Tabuľka9[[#This Row],[IČO]],Zlúčenie1[IČO],Zlúčenie1[zariadenie_short])</f>
        <v>ŠZ Tereza</v>
      </c>
      <c r="J6911" t="str">
        <f>_xlfn.XLOOKUP(Tabuľka9[[#This Row],[IČO]],Zlúčenie1[IČO],Zlúčenie1[cis_obce.okres_skratka])</f>
        <v>BR</v>
      </c>
    </row>
    <row r="6912" spans="1:10" hidden="1" x14ac:dyDescent="0.25">
      <c r="A6912" t="s">
        <v>122</v>
      </c>
      <c r="B6912" t="s">
        <v>128</v>
      </c>
      <c r="C6912" t="s">
        <v>10</v>
      </c>
      <c r="D6912"/>
      <c r="E6912" s="8"/>
      <c r="F6912"/>
      <c r="G6912">
        <f>SUM(Tabuľka9[[#This Row],[Predpokladané spotrebované množstvo 07-12/2022]]*Tabuľka9[[#This Row],[Cena MJ S  DPH]])</f>
        <v>0</v>
      </c>
      <c r="H6912" s="1">
        <v>632261</v>
      </c>
      <c r="I6912" t="str">
        <f>_xlfn.XLOOKUP(Tabuľka9[[#This Row],[IČO]],Zlúčenie1[IČO],Zlúčenie1[zariadenie_short])</f>
        <v>ŠZ Tereza</v>
      </c>
      <c r="J6912" t="str">
        <f>_xlfn.XLOOKUP(Tabuľka9[[#This Row],[IČO]],Zlúčenie1[IČO],Zlúčenie1[cis_obce.okres_skratka])</f>
        <v>BR</v>
      </c>
    </row>
    <row r="6913" spans="1:10" hidden="1" x14ac:dyDescent="0.25">
      <c r="A6913" t="s">
        <v>122</v>
      </c>
      <c r="B6913" t="s">
        <v>129</v>
      </c>
      <c r="C6913" t="s">
        <v>10</v>
      </c>
      <c r="D6913"/>
      <c r="E6913" s="8"/>
      <c r="F6913"/>
      <c r="G6913">
        <f>SUM(Tabuľka9[[#This Row],[Predpokladané spotrebované množstvo 07-12/2022]]*Tabuľka9[[#This Row],[Cena MJ S  DPH]])</f>
        <v>0</v>
      </c>
      <c r="H6913" s="1">
        <v>632261</v>
      </c>
      <c r="I6913" t="str">
        <f>_xlfn.XLOOKUP(Tabuľka9[[#This Row],[IČO]],Zlúčenie1[IČO],Zlúčenie1[zariadenie_short])</f>
        <v>ŠZ Tereza</v>
      </c>
      <c r="J6913" t="str">
        <f>_xlfn.XLOOKUP(Tabuľka9[[#This Row],[IČO]],Zlúčenie1[IČO],Zlúčenie1[cis_obce.okres_skratka])</f>
        <v>BR</v>
      </c>
    </row>
    <row r="6914" spans="1:10" hidden="1" x14ac:dyDescent="0.25">
      <c r="A6914" t="s">
        <v>122</v>
      </c>
      <c r="B6914" t="s">
        <v>130</v>
      </c>
      <c r="C6914" t="s">
        <v>10</v>
      </c>
      <c r="D6914"/>
      <c r="E6914" s="8"/>
      <c r="F6914"/>
      <c r="G6914">
        <f>SUM(Tabuľka9[[#This Row],[Predpokladané spotrebované množstvo 07-12/2022]]*Tabuľka9[[#This Row],[Cena MJ S  DPH]])</f>
        <v>0</v>
      </c>
      <c r="H6914" s="1">
        <v>632261</v>
      </c>
      <c r="I6914" t="str">
        <f>_xlfn.XLOOKUP(Tabuľka9[[#This Row],[IČO]],Zlúčenie1[IČO],Zlúčenie1[zariadenie_short])</f>
        <v>ŠZ Tereza</v>
      </c>
      <c r="J6914" t="str">
        <f>_xlfn.XLOOKUP(Tabuľka9[[#This Row],[IČO]],Zlúčenie1[IČO],Zlúčenie1[cis_obce.okres_skratka])</f>
        <v>BR</v>
      </c>
    </row>
    <row r="6915" spans="1:10" hidden="1" x14ac:dyDescent="0.25">
      <c r="A6915" t="s">
        <v>122</v>
      </c>
      <c r="B6915" t="s">
        <v>131</v>
      </c>
      <c r="C6915" t="s">
        <v>10</v>
      </c>
      <c r="D6915"/>
      <c r="E6915" s="8"/>
      <c r="F6915"/>
      <c r="G6915">
        <f>SUM(Tabuľka9[[#This Row],[Predpokladané spotrebované množstvo 07-12/2022]]*Tabuľka9[[#This Row],[Cena MJ S  DPH]])</f>
        <v>0</v>
      </c>
      <c r="H6915" s="1">
        <v>632261</v>
      </c>
      <c r="I6915" t="str">
        <f>_xlfn.XLOOKUP(Tabuľka9[[#This Row],[IČO]],Zlúčenie1[IČO],Zlúčenie1[zariadenie_short])</f>
        <v>ŠZ Tereza</v>
      </c>
      <c r="J6915" t="str">
        <f>_xlfn.XLOOKUP(Tabuľka9[[#This Row],[IČO]],Zlúčenie1[IČO],Zlúčenie1[cis_obce.okres_skratka])</f>
        <v>BR</v>
      </c>
    </row>
    <row r="6916" spans="1:10" hidden="1" x14ac:dyDescent="0.25">
      <c r="A6916" t="s">
        <v>122</v>
      </c>
      <c r="B6916" t="s">
        <v>132</v>
      </c>
      <c r="C6916" t="s">
        <v>10</v>
      </c>
      <c r="D6916"/>
      <c r="E6916" s="8"/>
      <c r="F6916"/>
      <c r="G6916">
        <f>SUM(Tabuľka9[[#This Row],[Predpokladané spotrebované množstvo 07-12/2022]]*Tabuľka9[[#This Row],[Cena MJ S  DPH]])</f>
        <v>0</v>
      </c>
      <c r="H6916" s="1">
        <v>632261</v>
      </c>
      <c r="I6916" t="str">
        <f>_xlfn.XLOOKUP(Tabuľka9[[#This Row],[IČO]],Zlúčenie1[IČO],Zlúčenie1[zariadenie_short])</f>
        <v>ŠZ Tereza</v>
      </c>
      <c r="J6916" t="str">
        <f>_xlfn.XLOOKUP(Tabuľka9[[#This Row],[IČO]],Zlúčenie1[IČO],Zlúčenie1[cis_obce.okres_skratka])</f>
        <v>BR</v>
      </c>
    </row>
    <row r="6917" spans="1:10" hidden="1" x14ac:dyDescent="0.25">
      <c r="A6917" t="s">
        <v>122</v>
      </c>
      <c r="B6917" t="s">
        <v>134</v>
      </c>
      <c r="C6917" t="s">
        <v>10</v>
      </c>
      <c r="D6917"/>
      <c r="E6917" s="8">
        <v>2.37</v>
      </c>
      <c r="F6917"/>
      <c r="G6917">
        <f>SUM(Tabuľka9[[#This Row],[Predpokladané spotrebované množstvo 07-12/2022]]*Tabuľka9[[#This Row],[Cena MJ S  DPH]])</f>
        <v>0</v>
      </c>
      <c r="H6917" s="1">
        <v>632261</v>
      </c>
      <c r="I6917" t="str">
        <f>_xlfn.XLOOKUP(Tabuľka9[[#This Row],[IČO]],Zlúčenie1[IČO],Zlúčenie1[zariadenie_short])</f>
        <v>ŠZ Tereza</v>
      </c>
      <c r="J6917" t="str">
        <f>_xlfn.XLOOKUP(Tabuľka9[[#This Row],[IČO]],Zlúčenie1[IČO],Zlúčenie1[cis_obce.okres_skratka])</f>
        <v>BR</v>
      </c>
    </row>
    <row r="6918" spans="1:10" hidden="1" x14ac:dyDescent="0.25">
      <c r="A6918" t="s">
        <v>122</v>
      </c>
      <c r="B6918" t="s">
        <v>135</v>
      </c>
      <c r="C6918" t="s">
        <v>10</v>
      </c>
      <c r="D6918"/>
      <c r="E6918" s="8"/>
      <c r="F6918"/>
      <c r="G6918">
        <f>SUM(Tabuľka9[[#This Row],[Predpokladané spotrebované množstvo 07-12/2022]]*Tabuľka9[[#This Row],[Cena MJ S  DPH]])</f>
        <v>0</v>
      </c>
      <c r="H6918" s="1">
        <v>632261</v>
      </c>
      <c r="I6918" t="str">
        <f>_xlfn.XLOOKUP(Tabuľka9[[#This Row],[IČO]],Zlúčenie1[IČO],Zlúčenie1[zariadenie_short])</f>
        <v>ŠZ Tereza</v>
      </c>
      <c r="J6918" t="str">
        <f>_xlfn.XLOOKUP(Tabuľka9[[#This Row],[IČO]],Zlúčenie1[IČO],Zlúčenie1[cis_obce.okres_skratka])</f>
        <v>BR</v>
      </c>
    </row>
    <row r="6919" spans="1:10" hidden="1" x14ac:dyDescent="0.25">
      <c r="A6919" t="s">
        <v>122</v>
      </c>
      <c r="B6919" t="s">
        <v>136</v>
      </c>
      <c r="C6919" t="s">
        <v>10</v>
      </c>
      <c r="D6919"/>
      <c r="E6919" s="8"/>
      <c r="F6919"/>
      <c r="G6919">
        <f>SUM(Tabuľka9[[#This Row],[Predpokladané spotrebované množstvo 07-12/2022]]*Tabuľka9[[#This Row],[Cena MJ S  DPH]])</f>
        <v>0</v>
      </c>
      <c r="H6919" s="1">
        <v>632261</v>
      </c>
      <c r="I6919" t="str">
        <f>_xlfn.XLOOKUP(Tabuľka9[[#This Row],[IČO]],Zlúčenie1[IČO],Zlúčenie1[zariadenie_short])</f>
        <v>ŠZ Tereza</v>
      </c>
      <c r="J6919" t="str">
        <f>_xlfn.XLOOKUP(Tabuľka9[[#This Row],[IČO]],Zlúčenie1[IČO],Zlúčenie1[cis_obce.okres_skratka])</f>
        <v>BR</v>
      </c>
    </row>
    <row r="6920" spans="1:10" hidden="1" x14ac:dyDescent="0.25">
      <c r="A6920" t="s">
        <v>122</v>
      </c>
      <c r="B6920" t="s">
        <v>137</v>
      </c>
      <c r="C6920" t="s">
        <v>10</v>
      </c>
      <c r="D6920"/>
      <c r="E6920" s="8"/>
      <c r="F6920"/>
      <c r="G6920">
        <f>SUM(Tabuľka9[[#This Row],[Predpokladané spotrebované množstvo 07-12/2022]]*Tabuľka9[[#This Row],[Cena MJ S  DPH]])</f>
        <v>0</v>
      </c>
      <c r="H6920" s="1">
        <v>632261</v>
      </c>
      <c r="I6920" t="str">
        <f>_xlfn.XLOOKUP(Tabuľka9[[#This Row],[IČO]],Zlúčenie1[IČO],Zlúčenie1[zariadenie_short])</f>
        <v>ŠZ Tereza</v>
      </c>
      <c r="J6920" t="str">
        <f>_xlfn.XLOOKUP(Tabuľka9[[#This Row],[IČO]],Zlúčenie1[IČO],Zlúčenie1[cis_obce.okres_skratka])</f>
        <v>BR</v>
      </c>
    </row>
    <row r="6921" spans="1:10" hidden="1" x14ac:dyDescent="0.25">
      <c r="A6921" t="s">
        <v>122</v>
      </c>
      <c r="B6921" t="s">
        <v>138</v>
      </c>
      <c r="C6921" t="s">
        <v>10</v>
      </c>
      <c r="D6921"/>
      <c r="E6921" s="8"/>
      <c r="F6921"/>
      <c r="G6921">
        <f>SUM(Tabuľka9[[#This Row],[Predpokladané spotrebované množstvo 07-12/2022]]*Tabuľka9[[#This Row],[Cena MJ S  DPH]])</f>
        <v>0</v>
      </c>
      <c r="H6921" s="1">
        <v>632261</v>
      </c>
      <c r="I6921" t="str">
        <f>_xlfn.XLOOKUP(Tabuľka9[[#This Row],[IČO]],Zlúčenie1[IČO],Zlúčenie1[zariadenie_short])</f>
        <v>ŠZ Tereza</v>
      </c>
      <c r="J6921" t="str">
        <f>_xlfn.XLOOKUP(Tabuľka9[[#This Row],[IČO]],Zlúčenie1[IČO],Zlúčenie1[cis_obce.okres_skratka])</f>
        <v>BR</v>
      </c>
    </row>
    <row r="6922" spans="1:10" hidden="1" x14ac:dyDescent="0.25">
      <c r="A6922" t="s">
        <v>122</v>
      </c>
      <c r="B6922" t="s">
        <v>139</v>
      </c>
      <c r="C6922" t="s">
        <v>10</v>
      </c>
      <c r="D6922"/>
      <c r="E6922" s="8"/>
      <c r="F6922"/>
      <c r="G6922">
        <f>SUM(Tabuľka9[[#This Row],[Predpokladané spotrebované množstvo 07-12/2022]]*Tabuľka9[[#This Row],[Cena MJ S  DPH]])</f>
        <v>0</v>
      </c>
      <c r="H6922" s="1">
        <v>632261</v>
      </c>
      <c r="I6922" t="str">
        <f>_xlfn.XLOOKUP(Tabuľka9[[#This Row],[IČO]],Zlúčenie1[IČO],Zlúčenie1[zariadenie_short])</f>
        <v>ŠZ Tereza</v>
      </c>
      <c r="J6922" t="str">
        <f>_xlfn.XLOOKUP(Tabuľka9[[#This Row],[IČO]],Zlúčenie1[IČO],Zlúčenie1[cis_obce.okres_skratka])</f>
        <v>BR</v>
      </c>
    </row>
    <row r="6923" spans="1:10" hidden="1" x14ac:dyDescent="0.25">
      <c r="A6923" t="s">
        <v>122</v>
      </c>
      <c r="B6923" t="s">
        <v>140</v>
      </c>
      <c r="C6923" t="s">
        <v>10</v>
      </c>
      <c r="D6923"/>
      <c r="E6923" s="8"/>
      <c r="F6923"/>
      <c r="G6923">
        <f>SUM(Tabuľka9[[#This Row],[Predpokladané spotrebované množstvo 07-12/2022]]*Tabuľka9[[#This Row],[Cena MJ S  DPH]])</f>
        <v>0</v>
      </c>
      <c r="H6923" s="1">
        <v>632261</v>
      </c>
      <c r="I6923" t="str">
        <f>_xlfn.XLOOKUP(Tabuľka9[[#This Row],[IČO]],Zlúčenie1[IČO],Zlúčenie1[zariadenie_short])</f>
        <v>ŠZ Tereza</v>
      </c>
      <c r="J6923" t="str">
        <f>_xlfn.XLOOKUP(Tabuľka9[[#This Row],[IČO]],Zlúčenie1[IČO],Zlúčenie1[cis_obce.okres_skratka])</f>
        <v>BR</v>
      </c>
    </row>
    <row r="6924" spans="1:10" hidden="1" x14ac:dyDescent="0.25">
      <c r="A6924" t="s">
        <v>122</v>
      </c>
      <c r="B6924" t="s">
        <v>141</v>
      </c>
      <c r="C6924" t="s">
        <v>10</v>
      </c>
      <c r="D6924"/>
      <c r="E6924" s="8"/>
      <c r="F6924"/>
      <c r="G6924">
        <f>SUM(Tabuľka9[[#This Row],[Predpokladané spotrebované množstvo 07-12/2022]]*Tabuľka9[[#This Row],[Cena MJ S  DPH]])</f>
        <v>0</v>
      </c>
      <c r="H6924" s="1">
        <v>632261</v>
      </c>
      <c r="I6924" t="str">
        <f>_xlfn.XLOOKUP(Tabuľka9[[#This Row],[IČO]],Zlúčenie1[IČO],Zlúčenie1[zariadenie_short])</f>
        <v>ŠZ Tereza</v>
      </c>
      <c r="J6924" t="str">
        <f>_xlfn.XLOOKUP(Tabuľka9[[#This Row],[IČO]],Zlúčenie1[IČO],Zlúčenie1[cis_obce.okres_skratka])</f>
        <v>BR</v>
      </c>
    </row>
    <row r="6925" spans="1:10" hidden="1" x14ac:dyDescent="0.25">
      <c r="A6925" t="s">
        <v>122</v>
      </c>
      <c r="B6925" t="s">
        <v>142</v>
      </c>
      <c r="C6925" t="s">
        <v>10</v>
      </c>
      <c r="D6925"/>
      <c r="E6925" s="8"/>
      <c r="F6925"/>
      <c r="G6925">
        <f>SUM(Tabuľka9[[#This Row],[Predpokladané spotrebované množstvo 07-12/2022]]*Tabuľka9[[#This Row],[Cena MJ S  DPH]])</f>
        <v>0</v>
      </c>
      <c r="H6925" s="1">
        <v>632261</v>
      </c>
      <c r="I6925" t="str">
        <f>_xlfn.XLOOKUP(Tabuľka9[[#This Row],[IČO]],Zlúčenie1[IČO],Zlúčenie1[zariadenie_short])</f>
        <v>ŠZ Tereza</v>
      </c>
      <c r="J6925" t="str">
        <f>_xlfn.XLOOKUP(Tabuľka9[[#This Row],[IČO]],Zlúčenie1[IČO],Zlúčenie1[cis_obce.okres_skratka])</f>
        <v>BR</v>
      </c>
    </row>
    <row r="6926" spans="1:10" hidden="1" x14ac:dyDescent="0.25">
      <c r="A6926" t="s">
        <v>122</v>
      </c>
      <c r="B6926" t="s">
        <v>143</v>
      </c>
      <c r="C6926" t="s">
        <v>10</v>
      </c>
      <c r="D6926"/>
      <c r="E6926" s="8"/>
      <c r="F6926"/>
      <c r="G6926">
        <f>SUM(Tabuľka9[[#This Row],[Predpokladané spotrebované množstvo 07-12/2022]]*Tabuľka9[[#This Row],[Cena MJ S  DPH]])</f>
        <v>0</v>
      </c>
      <c r="H6926" s="1">
        <v>632261</v>
      </c>
      <c r="I6926" t="str">
        <f>_xlfn.XLOOKUP(Tabuľka9[[#This Row],[IČO]],Zlúčenie1[IČO],Zlúčenie1[zariadenie_short])</f>
        <v>ŠZ Tereza</v>
      </c>
      <c r="J6926" t="str">
        <f>_xlfn.XLOOKUP(Tabuľka9[[#This Row],[IČO]],Zlúčenie1[IČO],Zlúčenie1[cis_obce.okres_skratka])</f>
        <v>BR</v>
      </c>
    </row>
    <row r="6927" spans="1:10" hidden="1" x14ac:dyDescent="0.25">
      <c r="A6927" t="s">
        <v>122</v>
      </c>
      <c r="B6927" t="s">
        <v>144</v>
      </c>
      <c r="C6927" t="s">
        <v>10</v>
      </c>
      <c r="D6927"/>
      <c r="E6927" s="8"/>
      <c r="F6927"/>
      <c r="G6927">
        <f>SUM(Tabuľka9[[#This Row],[Predpokladané spotrebované množstvo 07-12/2022]]*Tabuľka9[[#This Row],[Cena MJ S  DPH]])</f>
        <v>0</v>
      </c>
      <c r="H6927" s="1">
        <v>632261</v>
      </c>
      <c r="I6927" t="str">
        <f>_xlfn.XLOOKUP(Tabuľka9[[#This Row],[IČO]],Zlúčenie1[IČO],Zlúčenie1[zariadenie_short])</f>
        <v>ŠZ Tereza</v>
      </c>
      <c r="J6927" t="str">
        <f>_xlfn.XLOOKUP(Tabuľka9[[#This Row],[IČO]],Zlúčenie1[IČO],Zlúčenie1[cis_obce.okres_skratka])</f>
        <v>BR</v>
      </c>
    </row>
    <row r="6928" spans="1:10" hidden="1" x14ac:dyDescent="0.25">
      <c r="A6928" t="s">
        <v>122</v>
      </c>
      <c r="B6928" t="s">
        <v>145</v>
      </c>
      <c r="C6928" t="s">
        <v>10</v>
      </c>
      <c r="D6928"/>
      <c r="E6928" s="8"/>
      <c r="F6928"/>
      <c r="G6928">
        <f>SUM(Tabuľka9[[#This Row],[Predpokladané spotrebované množstvo 07-12/2022]]*Tabuľka9[[#This Row],[Cena MJ S  DPH]])</f>
        <v>0</v>
      </c>
      <c r="H6928" s="1">
        <v>632261</v>
      </c>
      <c r="I6928" t="str">
        <f>_xlfn.XLOOKUP(Tabuľka9[[#This Row],[IČO]],Zlúčenie1[IČO],Zlúčenie1[zariadenie_short])</f>
        <v>ŠZ Tereza</v>
      </c>
      <c r="J6928" t="str">
        <f>_xlfn.XLOOKUP(Tabuľka9[[#This Row],[IČO]],Zlúčenie1[IČO],Zlúčenie1[cis_obce.okres_skratka])</f>
        <v>BR</v>
      </c>
    </row>
    <row r="6929" spans="1:10" hidden="1" x14ac:dyDescent="0.25">
      <c r="A6929" t="s">
        <v>122</v>
      </c>
      <c r="B6929" t="s">
        <v>146</v>
      </c>
      <c r="C6929" t="s">
        <v>10</v>
      </c>
      <c r="D6929"/>
      <c r="E6929" s="8"/>
      <c r="F6929"/>
      <c r="G6929">
        <f>SUM(Tabuľka9[[#This Row],[Predpokladané spotrebované množstvo 07-12/2022]]*Tabuľka9[[#This Row],[Cena MJ S  DPH]])</f>
        <v>0</v>
      </c>
      <c r="H6929" s="1">
        <v>632261</v>
      </c>
      <c r="I6929" t="str">
        <f>_xlfn.XLOOKUP(Tabuľka9[[#This Row],[IČO]],Zlúčenie1[IČO],Zlúčenie1[zariadenie_short])</f>
        <v>ŠZ Tereza</v>
      </c>
      <c r="J6929" t="str">
        <f>_xlfn.XLOOKUP(Tabuľka9[[#This Row],[IČO]],Zlúčenie1[IČO],Zlúčenie1[cis_obce.okres_skratka])</f>
        <v>BR</v>
      </c>
    </row>
    <row r="6930" spans="1:10" hidden="1" x14ac:dyDescent="0.25">
      <c r="A6930" t="s">
        <v>122</v>
      </c>
      <c r="B6930" t="s">
        <v>147</v>
      </c>
      <c r="C6930" t="s">
        <v>10</v>
      </c>
      <c r="D6930"/>
      <c r="E6930" s="8"/>
      <c r="F6930"/>
      <c r="G6930">
        <f>SUM(Tabuľka9[[#This Row],[Predpokladané spotrebované množstvo 07-12/2022]]*Tabuľka9[[#This Row],[Cena MJ S  DPH]])</f>
        <v>0</v>
      </c>
      <c r="H6930" s="1">
        <v>632261</v>
      </c>
      <c r="I6930" t="str">
        <f>_xlfn.XLOOKUP(Tabuľka9[[#This Row],[IČO]],Zlúčenie1[IČO],Zlúčenie1[zariadenie_short])</f>
        <v>ŠZ Tereza</v>
      </c>
      <c r="J6930" t="str">
        <f>_xlfn.XLOOKUP(Tabuľka9[[#This Row],[IČO]],Zlúčenie1[IČO],Zlúčenie1[cis_obce.okres_skratka])</f>
        <v>BR</v>
      </c>
    </row>
    <row r="6931" spans="1:10" hidden="1" x14ac:dyDescent="0.25">
      <c r="A6931" t="s">
        <v>122</v>
      </c>
      <c r="B6931" t="s">
        <v>148</v>
      </c>
      <c r="C6931" t="s">
        <v>10</v>
      </c>
      <c r="D6931"/>
      <c r="E6931" s="8">
        <v>5.95</v>
      </c>
      <c r="F6931"/>
      <c r="G6931">
        <f>SUM(Tabuľka9[[#This Row],[Predpokladané spotrebované množstvo 07-12/2022]]*Tabuľka9[[#This Row],[Cena MJ S  DPH]])</f>
        <v>0</v>
      </c>
      <c r="H6931" s="1">
        <v>632261</v>
      </c>
      <c r="I6931" t="str">
        <f>_xlfn.XLOOKUP(Tabuľka9[[#This Row],[IČO]],Zlúčenie1[IČO],Zlúčenie1[zariadenie_short])</f>
        <v>ŠZ Tereza</v>
      </c>
      <c r="J6931" t="str">
        <f>_xlfn.XLOOKUP(Tabuľka9[[#This Row],[IČO]],Zlúčenie1[IČO],Zlúčenie1[cis_obce.okres_skratka])</f>
        <v>BR</v>
      </c>
    </row>
    <row r="6932" spans="1:10" hidden="1" x14ac:dyDescent="0.25">
      <c r="A6932" t="s">
        <v>122</v>
      </c>
      <c r="B6932" t="s">
        <v>149</v>
      </c>
      <c r="C6932" t="s">
        <v>10</v>
      </c>
      <c r="D6932"/>
      <c r="E6932" s="8"/>
      <c r="F6932"/>
      <c r="G6932">
        <f>SUM(Tabuľka9[[#This Row],[Predpokladané spotrebované množstvo 07-12/2022]]*Tabuľka9[[#This Row],[Cena MJ S  DPH]])</f>
        <v>0</v>
      </c>
      <c r="H6932" s="1">
        <v>632261</v>
      </c>
      <c r="I6932" t="str">
        <f>_xlfn.XLOOKUP(Tabuľka9[[#This Row],[IČO]],Zlúčenie1[IČO],Zlúčenie1[zariadenie_short])</f>
        <v>ŠZ Tereza</v>
      </c>
      <c r="J6932" t="str">
        <f>_xlfn.XLOOKUP(Tabuľka9[[#This Row],[IČO]],Zlúčenie1[IČO],Zlúčenie1[cis_obce.okres_skratka])</f>
        <v>BR</v>
      </c>
    </row>
    <row r="6933" spans="1:10" hidden="1" x14ac:dyDescent="0.25">
      <c r="A6933" t="s">
        <v>122</v>
      </c>
      <c r="B6933" t="s">
        <v>150</v>
      </c>
      <c r="C6933" t="s">
        <v>10</v>
      </c>
      <c r="D6933"/>
      <c r="E6933" s="8"/>
      <c r="F6933"/>
      <c r="G6933">
        <f>SUM(Tabuľka9[[#This Row],[Predpokladané spotrebované množstvo 07-12/2022]]*Tabuľka9[[#This Row],[Cena MJ S  DPH]])</f>
        <v>0</v>
      </c>
      <c r="H6933" s="1">
        <v>632261</v>
      </c>
      <c r="I6933" t="str">
        <f>_xlfn.XLOOKUP(Tabuľka9[[#This Row],[IČO]],Zlúčenie1[IČO],Zlúčenie1[zariadenie_short])</f>
        <v>ŠZ Tereza</v>
      </c>
      <c r="J6933" t="str">
        <f>_xlfn.XLOOKUP(Tabuľka9[[#This Row],[IČO]],Zlúčenie1[IČO],Zlúčenie1[cis_obce.okres_skratka])</f>
        <v>BR</v>
      </c>
    </row>
    <row r="6934" spans="1:10" hidden="1" x14ac:dyDescent="0.25">
      <c r="A6934" t="s">
        <v>122</v>
      </c>
      <c r="B6934" t="s">
        <v>151</v>
      </c>
      <c r="C6934" t="s">
        <v>10</v>
      </c>
      <c r="D6934"/>
      <c r="E6934" s="8"/>
      <c r="F6934"/>
      <c r="G6934">
        <f>SUM(Tabuľka9[[#This Row],[Predpokladané spotrebované množstvo 07-12/2022]]*Tabuľka9[[#This Row],[Cena MJ S  DPH]])</f>
        <v>0</v>
      </c>
      <c r="H6934" s="1">
        <v>632261</v>
      </c>
      <c r="I6934" t="str">
        <f>_xlfn.XLOOKUP(Tabuľka9[[#This Row],[IČO]],Zlúčenie1[IČO],Zlúčenie1[zariadenie_short])</f>
        <v>ŠZ Tereza</v>
      </c>
      <c r="J6934" t="str">
        <f>_xlfn.XLOOKUP(Tabuľka9[[#This Row],[IČO]],Zlúčenie1[IČO],Zlúčenie1[cis_obce.okres_skratka])</f>
        <v>BR</v>
      </c>
    </row>
    <row r="6935" spans="1:10" hidden="1" x14ac:dyDescent="0.25">
      <c r="A6935" t="s">
        <v>122</v>
      </c>
      <c r="B6935" t="s">
        <v>152</v>
      </c>
      <c r="C6935" t="s">
        <v>10</v>
      </c>
      <c r="D6935"/>
      <c r="E6935" s="8"/>
      <c r="F6935"/>
      <c r="G6935">
        <f>SUM(Tabuľka9[[#This Row],[Predpokladané spotrebované množstvo 07-12/2022]]*Tabuľka9[[#This Row],[Cena MJ S  DPH]])</f>
        <v>0</v>
      </c>
      <c r="H6935" s="1">
        <v>632261</v>
      </c>
      <c r="I6935" t="str">
        <f>_xlfn.XLOOKUP(Tabuľka9[[#This Row],[IČO]],Zlúčenie1[IČO],Zlúčenie1[zariadenie_short])</f>
        <v>ŠZ Tereza</v>
      </c>
      <c r="J6935" t="str">
        <f>_xlfn.XLOOKUP(Tabuľka9[[#This Row],[IČO]],Zlúčenie1[IČO],Zlúčenie1[cis_obce.okres_skratka])</f>
        <v>BR</v>
      </c>
    </row>
    <row r="6936" spans="1:10" hidden="1" x14ac:dyDescent="0.25">
      <c r="A6936" t="s">
        <v>122</v>
      </c>
      <c r="B6936" t="s">
        <v>153</v>
      </c>
      <c r="C6936" t="s">
        <v>10</v>
      </c>
      <c r="D6936"/>
      <c r="E6936" s="8"/>
      <c r="F6936"/>
      <c r="G6936">
        <f>SUM(Tabuľka9[[#This Row],[Predpokladané spotrebované množstvo 07-12/2022]]*Tabuľka9[[#This Row],[Cena MJ S  DPH]])</f>
        <v>0</v>
      </c>
      <c r="H6936" s="1">
        <v>632261</v>
      </c>
      <c r="I6936" t="str">
        <f>_xlfn.XLOOKUP(Tabuľka9[[#This Row],[IČO]],Zlúčenie1[IČO],Zlúčenie1[zariadenie_short])</f>
        <v>ŠZ Tereza</v>
      </c>
      <c r="J6936" t="str">
        <f>_xlfn.XLOOKUP(Tabuľka9[[#This Row],[IČO]],Zlúčenie1[IČO],Zlúčenie1[cis_obce.okres_skratka])</f>
        <v>BR</v>
      </c>
    </row>
    <row r="6937" spans="1:10" hidden="1" x14ac:dyDescent="0.25">
      <c r="A6937" t="s">
        <v>122</v>
      </c>
      <c r="B6937" t="s">
        <v>154</v>
      </c>
      <c r="C6937" t="s">
        <v>10</v>
      </c>
      <c r="D6937"/>
      <c r="E6937" s="8">
        <v>3.88</v>
      </c>
      <c r="F6937"/>
      <c r="G6937">
        <f>SUM(Tabuľka9[[#This Row],[Predpokladané spotrebované množstvo 07-12/2022]]*Tabuľka9[[#This Row],[Cena MJ S  DPH]])</f>
        <v>0</v>
      </c>
      <c r="H6937" s="1">
        <v>632261</v>
      </c>
      <c r="I6937" t="str">
        <f>_xlfn.XLOOKUP(Tabuľka9[[#This Row],[IČO]],Zlúčenie1[IČO],Zlúčenie1[zariadenie_short])</f>
        <v>ŠZ Tereza</v>
      </c>
      <c r="J6937" t="str">
        <f>_xlfn.XLOOKUP(Tabuľka9[[#This Row],[IČO]],Zlúčenie1[IČO],Zlúčenie1[cis_obce.okres_skratka])</f>
        <v>BR</v>
      </c>
    </row>
    <row r="6938" spans="1:10" hidden="1" x14ac:dyDescent="0.25">
      <c r="A6938" t="s">
        <v>122</v>
      </c>
      <c r="B6938" t="s">
        <v>155</v>
      </c>
      <c r="C6938" t="s">
        <v>10</v>
      </c>
      <c r="D6938"/>
      <c r="E6938" s="8"/>
      <c r="F6938"/>
      <c r="G6938">
        <f>SUM(Tabuľka9[[#This Row],[Predpokladané spotrebované množstvo 07-12/2022]]*Tabuľka9[[#This Row],[Cena MJ S  DPH]])</f>
        <v>0</v>
      </c>
      <c r="H6938" s="1">
        <v>632261</v>
      </c>
      <c r="I6938" t="str">
        <f>_xlfn.XLOOKUP(Tabuľka9[[#This Row],[IČO]],Zlúčenie1[IČO],Zlúčenie1[zariadenie_short])</f>
        <v>ŠZ Tereza</v>
      </c>
      <c r="J6938" t="str">
        <f>_xlfn.XLOOKUP(Tabuľka9[[#This Row],[IČO]],Zlúčenie1[IČO],Zlúčenie1[cis_obce.okres_skratka])</f>
        <v>BR</v>
      </c>
    </row>
    <row r="6939" spans="1:10" hidden="1" x14ac:dyDescent="0.25">
      <c r="A6939" t="s">
        <v>122</v>
      </c>
      <c r="B6939" t="s">
        <v>156</v>
      </c>
      <c r="C6939" t="s">
        <v>10</v>
      </c>
      <c r="D6939"/>
      <c r="E6939" s="8"/>
      <c r="F6939"/>
      <c r="G6939">
        <f>SUM(Tabuľka9[[#This Row],[Predpokladané spotrebované množstvo 07-12/2022]]*Tabuľka9[[#This Row],[Cena MJ S  DPH]])</f>
        <v>0</v>
      </c>
      <c r="H6939" s="1">
        <v>632261</v>
      </c>
      <c r="I6939" t="str">
        <f>_xlfn.XLOOKUP(Tabuľka9[[#This Row],[IČO]],Zlúčenie1[IČO],Zlúčenie1[zariadenie_short])</f>
        <v>ŠZ Tereza</v>
      </c>
      <c r="J6939" t="str">
        <f>_xlfn.XLOOKUP(Tabuľka9[[#This Row],[IČO]],Zlúčenie1[IČO],Zlúčenie1[cis_obce.okres_skratka])</f>
        <v>BR</v>
      </c>
    </row>
    <row r="6940" spans="1:10" hidden="1" x14ac:dyDescent="0.25">
      <c r="A6940" t="s">
        <v>122</v>
      </c>
      <c r="B6940" t="s">
        <v>157</v>
      </c>
      <c r="C6940" t="s">
        <v>10</v>
      </c>
      <c r="D6940"/>
      <c r="E6940" s="8"/>
      <c r="F6940"/>
      <c r="G6940">
        <f>SUM(Tabuľka9[[#This Row],[Predpokladané spotrebované množstvo 07-12/2022]]*Tabuľka9[[#This Row],[Cena MJ S  DPH]])</f>
        <v>0</v>
      </c>
      <c r="H6940" s="1">
        <v>632261</v>
      </c>
      <c r="I6940" t="str">
        <f>_xlfn.XLOOKUP(Tabuľka9[[#This Row],[IČO]],Zlúčenie1[IČO],Zlúčenie1[zariadenie_short])</f>
        <v>ŠZ Tereza</v>
      </c>
      <c r="J6940" t="str">
        <f>_xlfn.XLOOKUP(Tabuľka9[[#This Row],[IČO]],Zlúčenie1[IČO],Zlúčenie1[cis_obce.okres_skratka])</f>
        <v>BR</v>
      </c>
    </row>
    <row r="6941" spans="1:10" hidden="1" x14ac:dyDescent="0.25">
      <c r="A6941" t="s">
        <v>122</v>
      </c>
      <c r="B6941" t="s">
        <v>158</v>
      </c>
      <c r="C6941" t="s">
        <v>10</v>
      </c>
      <c r="D6941"/>
      <c r="E6941" s="8"/>
      <c r="F6941"/>
      <c r="G6941">
        <f>SUM(Tabuľka9[[#This Row],[Predpokladané spotrebované množstvo 07-12/2022]]*Tabuľka9[[#This Row],[Cena MJ S  DPH]])</f>
        <v>0</v>
      </c>
      <c r="H6941" s="1">
        <v>632261</v>
      </c>
      <c r="I6941" t="str">
        <f>_xlfn.XLOOKUP(Tabuľka9[[#This Row],[IČO]],Zlúčenie1[IČO],Zlúčenie1[zariadenie_short])</f>
        <v>ŠZ Tereza</v>
      </c>
      <c r="J6941" t="str">
        <f>_xlfn.XLOOKUP(Tabuľka9[[#This Row],[IČO]],Zlúčenie1[IČO],Zlúčenie1[cis_obce.okres_skratka])</f>
        <v>BR</v>
      </c>
    </row>
    <row r="6942" spans="1:10" hidden="1" x14ac:dyDescent="0.25">
      <c r="A6942" t="s">
        <v>122</v>
      </c>
      <c r="B6942" t="s">
        <v>159</v>
      </c>
      <c r="C6942" t="s">
        <v>10</v>
      </c>
      <c r="D6942"/>
      <c r="E6942" s="8"/>
      <c r="F6942"/>
      <c r="G6942">
        <f>SUM(Tabuľka9[[#This Row],[Predpokladané spotrebované množstvo 07-12/2022]]*Tabuľka9[[#This Row],[Cena MJ S  DPH]])</f>
        <v>0</v>
      </c>
      <c r="H6942" s="1">
        <v>632261</v>
      </c>
      <c r="I6942" t="str">
        <f>_xlfn.XLOOKUP(Tabuľka9[[#This Row],[IČO]],Zlúčenie1[IČO],Zlúčenie1[zariadenie_short])</f>
        <v>ŠZ Tereza</v>
      </c>
      <c r="J6942" t="str">
        <f>_xlfn.XLOOKUP(Tabuľka9[[#This Row],[IČO]],Zlúčenie1[IČO],Zlúčenie1[cis_obce.okres_skratka])</f>
        <v>BR</v>
      </c>
    </row>
    <row r="6943" spans="1:10" hidden="1" x14ac:dyDescent="0.25">
      <c r="A6943" t="s">
        <v>122</v>
      </c>
      <c r="B6943" t="s">
        <v>160</v>
      </c>
      <c r="C6943" t="s">
        <v>10</v>
      </c>
      <c r="D6943"/>
      <c r="E6943" s="8"/>
      <c r="F6943"/>
      <c r="G6943">
        <f>SUM(Tabuľka9[[#This Row],[Predpokladané spotrebované množstvo 07-12/2022]]*Tabuľka9[[#This Row],[Cena MJ S  DPH]])</f>
        <v>0</v>
      </c>
      <c r="H6943" s="1">
        <v>632261</v>
      </c>
      <c r="I6943" t="str">
        <f>_xlfn.XLOOKUP(Tabuľka9[[#This Row],[IČO]],Zlúčenie1[IČO],Zlúčenie1[zariadenie_short])</f>
        <v>ŠZ Tereza</v>
      </c>
      <c r="J6943" t="str">
        <f>_xlfn.XLOOKUP(Tabuľka9[[#This Row],[IČO]],Zlúčenie1[IČO],Zlúčenie1[cis_obce.okres_skratka])</f>
        <v>BR</v>
      </c>
    </row>
    <row r="6944" spans="1:10" hidden="1" x14ac:dyDescent="0.25">
      <c r="A6944" t="s">
        <v>122</v>
      </c>
      <c r="B6944" t="s">
        <v>161</v>
      </c>
      <c r="C6944" t="s">
        <v>10</v>
      </c>
      <c r="D6944"/>
      <c r="E6944" s="8"/>
      <c r="F6944"/>
      <c r="G6944">
        <f>SUM(Tabuľka9[[#This Row],[Predpokladané spotrebované množstvo 07-12/2022]]*Tabuľka9[[#This Row],[Cena MJ S  DPH]])</f>
        <v>0</v>
      </c>
      <c r="H6944" s="1">
        <v>632261</v>
      </c>
      <c r="I6944" t="str">
        <f>_xlfn.XLOOKUP(Tabuľka9[[#This Row],[IČO]],Zlúčenie1[IČO],Zlúčenie1[zariadenie_short])</f>
        <v>ŠZ Tereza</v>
      </c>
      <c r="J6944" t="str">
        <f>_xlfn.XLOOKUP(Tabuľka9[[#This Row],[IČO]],Zlúčenie1[IČO],Zlúčenie1[cis_obce.okres_skratka])</f>
        <v>BR</v>
      </c>
    </row>
    <row r="6945" spans="1:10" hidden="1" x14ac:dyDescent="0.25">
      <c r="A6945" t="s">
        <v>122</v>
      </c>
      <c r="B6945" t="s">
        <v>162</v>
      </c>
      <c r="C6945" t="s">
        <v>10</v>
      </c>
      <c r="D6945"/>
      <c r="E6945" s="8"/>
      <c r="F6945"/>
      <c r="G6945">
        <f>SUM(Tabuľka9[[#This Row],[Predpokladané spotrebované množstvo 07-12/2022]]*Tabuľka9[[#This Row],[Cena MJ S  DPH]])</f>
        <v>0</v>
      </c>
      <c r="H6945" s="1">
        <v>632261</v>
      </c>
      <c r="I6945" t="str">
        <f>_xlfn.XLOOKUP(Tabuľka9[[#This Row],[IČO]],Zlúčenie1[IČO],Zlúčenie1[zariadenie_short])</f>
        <v>ŠZ Tereza</v>
      </c>
      <c r="J6945" t="str">
        <f>_xlfn.XLOOKUP(Tabuľka9[[#This Row],[IČO]],Zlúčenie1[IČO],Zlúčenie1[cis_obce.okres_skratka])</f>
        <v>BR</v>
      </c>
    </row>
    <row r="6946" spans="1:10" hidden="1" x14ac:dyDescent="0.25">
      <c r="A6946" t="s">
        <v>122</v>
      </c>
      <c r="B6946" t="s">
        <v>163</v>
      </c>
      <c r="C6946" t="s">
        <v>10</v>
      </c>
      <c r="D6946"/>
      <c r="E6946" s="8"/>
      <c r="F6946"/>
      <c r="G6946">
        <f>SUM(Tabuľka9[[#This Row],[Predpokladané spotrebované množstvo 07-12/2022]]*Tabuľka9[[#This Row],[Cena MJ S  DPH]])</f>
        <v>0</v>
      </c>
      <c r="H6946" s="1">
        <v>632261</v>
      </c>
      <c r="I6946" t="str">
        <f>_xlfn.XLOOKUP(Tabuľka9[[#This Row],[IČO]],Zlúčenie1[IČO],Zlúčenie1[zariadenie_short])</f>
        <v>ŠZ Tereza</v>
      </c>
      <c r="J6946" t="str">
        <f>_xlfn.XLOOKUP(Tabuľka9[[#This Row],[IČO]],Zlúčenie1[IČO],Zlúčenie1[cis_obce.okres_skratka])</f>
        <v>BR</v>
      </c>
    </row>
    <row r="6947" spans="1:10" hidden="1" x14ac:dyDescent="0.25">
      <c r="A6947" t="s">
        <v>122</v>
      </c>
      <c r="B6947" t="s">
        <v>164</v>
      </c>
      <c r="C6947" t="s">
        <v>10</v>
      </c>
      <c r="D6947"/>
      <c r="E6947" s="8"/>
      <c r="F6947"/>
      <c r="G6947">
        <f>SUM(Tabuľka9[[#This Row],[Predpokladané spotrebované množstvo 07-12/2022]]*Tabuľka9[[#This Row],[Cena MJ S  DPH]])</f>
        <v>0</v>
      </c>
      <c r="H6947" s="1">
        <v>632261</v>
      </c>
      <c r="I6947" t="str">
        <f>_xlfn.XLOOKUP(Tabuľka9[[#This Row],[IČO]],Zlúčenie1[IČO],Zlúčenie1[zariadenie_short])</f>
        <v>ŠZ Tereza</v>
      </c>
      <c r="J6947" t="str">
        <f>_xlfn.XLOOKUP(Tabuľka9[[#This Row],[IČO]],Zlúčenie1[IČO],Zlúčenie1[cis_obce.okres_skratka])</f>
        <v>BR</v>
      </c>
    </row>
    <row r="6948" spans="1:10" hidden="1" x14ac:dyDescent="0.25">
      <c r="A6948" t="s">
        <v>122</v>
      </c>
      <c r="B6948" t="s">
        <v>165</v>
      </c>
      <c r="C6948" t="s">
        <v>10</v>
      </c>
      <c r="D6948"/>
      <c r="E6948" s="8">
        <v>2.73</v>
      </c>
      <c r="F6948"/>
      <c r="G6948">
        <f>SUM(Tabuľka9[[#This Row],[Predpokladané spotrebované množstvo 07-12/2022]]*Tabuľka9[[#This Row],[Cena MJ S  DPH]])</f>
        <v>0</v>
      </c>
      <c r="H6948" s="1">
        <v>632261</v>
      </c>
      <c r="I6948" t="str">
        <f>_xlfn.XLOOKUP(Tabuľka9[[#This Row],[IČO]],Zlúčenie1[IČO],Zlúčenie1[zariadenie_short])</f>
        <v>ŠZ Tereza</v>
      </c>
      <c r="J6948" t="str">
        <f>_xlfn.XLOOKUP(Tabuľka9[[#This Row],[IČO]],Zlúčenie1[IČO],Zlúčenie1[cis_obce.okres_skratka])</f>
        <v>BR</v>
      </c>
    </row>
    <row r="6949" spans="1:10" hidden="1" x14ac:dyDescent="0.25">
      <c r="A6949" t="s">
        <v>122</v>
      </c>
      <c r="B6949" t="s">
        <v>166</v>
      </c>
      <c r="C6949" t="s">
        <v>10</v>
      </c>
      <c r="D6949"/>
      <c r="E6949" s="8"/>
      <c r="F6949"/>
      <c r="G6949">
        <f>SUM(Tabuľka9[[#This Row],[Predpokladané spotrebované množstvo 07-12/2022]]*Tabuľka9[[#This Row],[Cena MJ S  DPH]])</f>
        <v>0</v>
      </c>
      <c r="H6949" s="1">
        <v>632261</v>
      </c>
      <c r="I6949" t="str">
        <f>_xlfn.XLOOKUP(Tabuľka9[[#This Row],[IČO]],Zlúčenie1[IČO],Zlúčenie1[zariadenie_short])</f>
        <v>ŠZ Tereza</v>
      </c>
      <c r="J6949" t="str">
        <f>_xlfn.XLOOKUP(Tabuľka9[[#This Row],[IČO]],Zlúčenie1[IČO],Zlúčenie1[cis_obce.okres_skratka])</f>
        <v>BR</v>
      </c>
    </row>
    <row r="6950" spans="1:10" hidden="1" x14ac:dyDescent="0.25">
      <c r="A6950" t="s">
        <v>122</v>
      </c>
      <c r="B6950" t="s">
        <v>167</v>
      </c>
      <c r="C6950" t="s">
        <v>10</v>
      </c>
      <c r="D6950"/>
      <c r="E6950" s="8">
        <v>3.88</v>
      </c>
      <c r="F6950"/>
      <c r="G6950">
        <f>SUM(Tabuľka9[[#This Row],[Predpokladané spotrebované množstvo 07-12/2022]]*Tabuľka9[[#This Row],[Cena MJ S  DPH]])</f>
        <v>0</v>
      </c>
      <c r="H6950" s="1">
        <v>632261</v>
      </c>
      <c r="I6950" t="str">
        <f>_xlfn.XLOOKUP(Tabuľka9[[#This Row],[IČO]],Zlúčenie1[IČO],Zlúčenie1[zariadenie_short])</f>
        <v>ŠZ Tereza</v>
      </c>
      <c r="J6950" t="str">
        <f>_xlfn.XLOOKUP(Tabuľka9[[#This Row],[IČO]],Zlúčenie1[IČO],Zlúčenie1[cis_obce.okres_skratka])</f>
        <v>BR</v>
      </c>
    </row>
    <row r="6951" spans="1:10" hidden="1" x14ac:dyDescent="0.25">
      <c r="A6951" t="s">
        <v>122</v>
      </c>
      <c r="B6951" t="s">
        <v>168</v>
      </c>
      <c r="C6951" t="s">
        <v>10</v>
      </c>
      <c r="D6951"/>
      <c r="E6951" s="8"/>
      <c r="F6951"/>
      <c r="G6951">
        <f>SUM(Tabuľka9[[#This Row],[Predpokladané spotrebované množstvo 07-12/2022]]*Tabuľka9[[#This Row],[Cena MJ S  DPH]])</f>
        <v>0</v>
      </c>
      <c r="H6951" s="1">
        <v>632261</v>
      </c>
      <c r="I6951" t="str">
        <f>_xlfn.XLOOKUP(Tabuľka9[[#This Row],[IČO]],Zlúčenie1[IČO],Zlúčenie1[zariadenie_short])</f>
        <v>ŠZ Tereza</v>
      </c>
      <c r="J6951" t="str">
        <f>_xlfn.XLOOKUP(Tabuľka9[[#This Row],[IČO]],Zlúčenie1[IČO],Zlúčenie1[cis_obce.okres_skratka])</f>
        <v>BR</v>
      </c>
    </row>
    <row r="6952" spans="1:10" hidden="1" x14ac:dyDescent="0.25">
      <c r="A6952" t="s">
        <v>122</v>
      </c>
      <c r="B6952" t="s">
        <v>169</v>
      </c>
      <c r="C6952" t="s">
        <v>10</v>
      </c>
      <c r="D6952"/>
      <c r="E6952" s="8"/>
      <c r="F6952"/>
      <c r="G6952">
        <f>SUM(Tabuľka9[[#This Row],[Predpokladané spotrebované množstvo 07-12/2022]]*Tabuľka9[[#This Row],[Cena MJ S  DPH]])</f>
        <v>0</v>
      </c>
      <c r="H6952" s="1">
        <v>632261</v>
      </c>
      <c r="I6952" t="str">
        <f>_xlfn.XLOOKUP(Tabuľka9[[#This Row],[IČO]],Zlúčenie1[IČO],Zlúčenie1[zariadenie_short])</f>
        <v>ŠZ Tereza</v>
      </c>
      <c r="J6952" t="str">
        <f>_xlfn.XLOOKUP(Tabuľka9[[#This Row],[IČO]],Zlúčenie1[IČO],Zlúčenie1[cis_obce.okres_skratka])</f>
        <v>BR</v>
      </c>
    </row>
    <row r="6953" spans="1:10" hidden="1" x14ac:dyDescent="0.25">
      <c r="A6953" t="s">
        <v>122</v>
      </c>
      <c r="B6953" t="s">
        <v>170</v>
      </c>
      <c r="C6953" t="s">
        <v>10</v>
      </c>
      <c r="D6953"/>
      <c r="E6953" s="8"/>
      <c r="F6953"/>
      <c r="G6953">
        <f>SUM(Tabuľka9[[#This Row],[Predpokladané spotrebované množstvo 07-12/2022]]*Tabuľka9[[#This Row],[Cena MJ S  DPH]])</f>
        <v>0</v>
      </c>
      <c r="H6953" s="1">
        <v>632261</v>
      </c>
      <c r="I6953" t="str">
        <f>_xlfn.XLOOKUP(Tabuľka9[[#This Row],[IČO]],Zlúčenie1[IČO],Zlúčenie1[zariadenie_short])</f>
        <v>ŠZ Tereza</v>
      </c>
      <c r="J6953" t="str">
        <f>_xlfn.XLOOKUP(Tabuľka9[[#This Row],[IČO]],Zlúčenie1[IČO],Zlúčenie1[cis_obce.okres_skratka])</f>
        <v>BR</v>
      </c>
    </row>
    <row r="6954" spans="1:10" hidden="1" x14ac:dyDescent="0.25">
      <c r="A6954" t="s">
        <v>122</v>
      </c>
      <c r="B6954" t="s">
        <v>171</v>
      </c>
      <c r="C6954" t="s">
        <v>10</v>
      </c>
      <c r="D6954"/>
      <c r="E6954" s="8"/>
      <c r="F6954"/>
      <c r="G6954">
        <f>SUM(Tabuľka9[[#This Row],[Predpokladané spotrebované množstvo 07-12/2022]]*Tabuľka9[[#This Row],[Cena MJ S  DPH]])</f>
        <v>0</v>
      </c>
      <c r="H6954" s="1">
        <v>632261</v>
      </c>
      <c r="I6954" t="str">
        <f>_xlfn.XLOOKUP(Tabuľka9[[#This Row],[IČO]],Zlúčenie1[IČO],Zlúčenie1[zariadenie_short])</f>
        <v>ŠZ Tereza</v>
      </c>
      <c r="J6954" t="str">
        <f>_xlfn.XLOOKUP(Tabuľka9[[#This Row],[IČO]],Zlúčenie1[IČO],Zlúčenie1[cis_obce.okres_skratka])</f>
        <v>BR</v>
      </c>
    </row>
    <row r="6955" spans="1:10" hidden="1" x14ac:dyDescent="0.25">
      <c r="A6955" t="s">
        <v>122</v>
      </c>
      <c r="B6955" t="s">
        <v>172</v>
      </c>
      <c r="C6955" t="s">
        <v>10</v>
      </c>
      <c r="D6955"/>
      <c r="E6955" s="8"/>
      <c r="F6955"/>
      <c r="G6955">
        <f>SUM(Tabuľka9[[#This Row],[Predpokladané spotrebované množstvo 07-12/2022]]*Tabuľka9[[#This Row],[Cena MJ S  DPH]])</f>
        <v>0</v>
      </c>
      <c r="H6955" s="1">
        <v>632261</v>
      </c>
      <c r="I6955" t="str">
        <f>_xlfn.XLOOKUP(Tabuľka9[[#This Row],[IČO]],Zlúčenie1[IČO],Zlúčenie1[zariadenie_short])</f>
        <v>ŠZ Tereza</v>
      </c>
      <c r="J6955" t="str">
        <f>_xlfn.XLOOKUP(Tabuľka9[[#This Row],[IČO]],Zlúčenie1[IČO],Zlúčenie1[cis_obce.okres_skratka])</f>
        <v>BR</v>
      </c>
    </row>
    <row r="6956" spans="1:10" hidden="1" x14ac:dyDescent="0.25">
      <c r="A6956" t="s">
        <v>122</v>
      </c>
      <c r="B6956" t="s">
        <v>173</v>
      </c>
      <c r="C6956" t="s">
        <v>10</v>
      </c>
      <c r="D6956"/>
      <c r="E6956" s="8">
        <v>3.88</v>
      </c>
      <c r="F6956"/>
      <c r="G6956">
        <f>SUM(Tabuľka9[[#This Row],[Predpokladané spotrebované množstvo 07-12/2022]]*Tabuľka9[[#This Row],[Cena MJ S  DPH]])</f>
        <v>0</v>
      </c>
      <c r="H6956" s="1">
        <v>632261</v>
      </c>
      <c r="I6956" t="str">
        <f>_xlfn.XLOOKUP(Tabuľka9[[#This Row],[IČO]],Zlúčenie1[IČO],Zlúčenie1[zariadenie_short])</f>
        <v>ŠZ Tereza</v>
      </c>
      <c r="J6956" t="str">
        <f>_xlfn.XLOOKUP(Tabuľka9[[#This Row],[IČO]],Zlúčenie1[IČO],Zlúčenie1[cis_obce.okres_skratka])</f>
        <v>BR</v>
      </c>
    </row>
    <row r="6957" spans="1:10" hidden="1" x14ac:dyDescent="0.25">
      <c r="A6957" t="s">
        <v>122</v>
      </c>
      <c r="B6957" t="s">
        <v>174</v>
      </c>
      <c r="C6957" t="s">
        <v>10</v>
      </c>
      <c r="D6957"/>
      <c r="E6957" s="8"/>
      <c r="F6957"/>
      <c r="G6957">
        <f>SUM(Tabuľka9[[#This Row],[Predpokladané spotrebované množstvo 07-12/2022]]*Tabuľka9[[#This Row],[Cena MJ S  DPH]])</f>
        <v>0</v>
      </c>
      <c r="H6957" s="1">
        <v>632261</v>
      </c>
      <c r="I6957" t="str">
        <f>_xlfn.XLOOKUP(Tabuľka9[[#This Row],[IČO]],Zlúčenie1[IČO],Zlúčenie1[zariadenie_short])</f>
        <v>ŠZ Tereza</v>
      </c>
      <c r="J6957" t="str">
        <f>_xlfn.XLOOKUP(Tabuľka9[[#This Row],[IČO]],Zlúčenie1[IČO],Zlúčenie1[cis_obce.okres_skratka])</f>
        <v>BR</v>
      </c>
    </row>
    <row r="6958" spans="1:10" hidden="1" x14ac:dyDescent="0.25">
      <c r="A6958" t="s">
        <v>122</v>
      </c>
      <c r="B6958" t="s">
        <v>175</v>
      </c>
      <c r="C6958" t="s">
        <v>10</v>
      </c>
      <c r="D6958"/>
      <c r="E6958" s="8">
        <v>5.95</v>
      </c>
      <c r="F6958"/>
      <c r="G6958">
        <f>SUM(Tabuľka9[[#This Row],[Predpokladané spotrebované množstvo 07-12/2022]]*Tabuľka9[[#This Row],[Cena MJ S  DPH]])</f>
        <v>0</v>
      </c>
      <c r="H6958" s="1">
        <v>632261</v>
      </c>
      <c r="I6958" t="str">
        <f>_xlfn.XLOOKUP(Tabuľka9[[#This Row],[IČO]],Zlúčenie1[IČO],Zlúčenie1[zariadenie_short])</f>
        <v>ŠZ Tereza</v>
      </c>
      <c r="J6958" t="str">
        <f>_xlfn.XLOOKUP(Tabuľka9[[#This Row],[IČO]],Zlúčenie1[IČO],Zlúčenie1[cis_obce.okres_skratka])</f>
        <v>BR</v>
      </c>
    </row>
    <row r="6959" spans="1:10" hidden="1" x14ac:dyDescent="0.25">
      <c r="A6959" t="s">
        <v>122</v>
      </c>
      <c r="B6959" t="s">
        <v>176</v>
      </c>
      <c r="C6959" t="s">
        <v>10</v>
      </c>
      <c r="D6959"/>
      <c r="E6959" s="8"/>
      <c r="F6959"/>
      <c r="G6959">
        <f>SUM(Tabuľka9[[#This Row],[Predpokladané spotrebované množstvo 07-12/2022]]*Tabuľka9[[#This Row],[Cena MJ S  DPH]])</f>
        <v>0</v>
      </c>
      <c r="H6959" s="1">
        <v>632261</v>
      </c>
      <c r="I6959" t="str">
        <f>_xlfn.XLOOKUP(Tabuľka9[[#This Row],[IČO]],Zlúčenie1[IČO],Zlúčenie1[zariadenie_short])</f>
        <v>ŠZ Tereza</v>
      </c>
      <c r="J6959" t="str">
        <f>_xlfn.XLOOKUP(Tabuľka9[[#This Row],[IČO]],Zlúčenie1[IČO],Zlúčenie1[cis_obce.okres_skratka])</f>
        <v>BR</v>
      </c>
    </row>
    <row r="6960" spans="1:10" hidden="1" x14ac:dyDescent="0.25">
      <c r="A6960" t="s">
        <v>122</v>
      </c>
      <c r="B6960" t="s">
        <v>177</v>
      </c>
      <c r="C6960" t="s">
        <v>10</v>
      </c>
      <c r="D6960"/>
      <c r="E6960" s="8"/>
      <c r="F6960"/>
      <c r="G6960">
        <f>SUM(Tabuľka9[[#This Row],[Predpokladané spotrebované množstvo 07-12/2022]]*Tabuľka9[[#This Row],[Cena MJ S  DPH]])</f>
        <v>0</v>
      </c>
      <c r="H6960" s="1">
        <v>632261</v>
      </c>
      <c r="I6960" t="str">
        <f>_xlfn.XLOOKUP(Tabuľka9[[#This Row],[IČO]],Zlúčenie1[IČO],Zlúčenie1[zariadenie_short])</f>
        <v>ŠZ Tereza</v>
      </c>
      <c r="J6960" t="str">
        <f>_xlfn.XLOOKUP(Tabuľka9[[#This Row],[IČO]],Zlúčenie1[IČO],Zlúčenie1[cis_obce.okres_skratka])</f>
        <v>BR</v>
      </c>
    </row>
    <row r="6961" spans="1:10" hidden="1" x14ac:dyDescent="0.25">
      <c r="A6961" t="s">
        <v>122</v>
      </c>
      <c r="B6961" t="s">
        <v>178</v>
      </c>
      <c r="C6961" t="s">
        <v>10</v>
      </c>
      <c r="D6961"/>
      <c r="E6961" s="8">
        <v>5.95</v>
      </c>
      <c r="F6961"/>
      <c r="G6961">
        <f>SUM(Tabuľka9[[#This Row],[Predpokladané spotrebované množstvo 07-12/2022]]*Tabuľka9[[#This Row],[Cena MJ S  DPH]])</f>
        <v>0</v>
      </c>
      <c r="H6961" s="1">
        <v>632261</v>
      </c>
      <c r="I6961" t="str">
        <f>_xlfn.XLOOKUP(Tabuľka9[[#This Row],[IČO]],Zlúčenie1[IČO],Zlúčenie1[zariadenie_short])</f>
        <v>ŠZ Tereza</v>
      </c>
      <c r="J6961" t="str">
        <f>_xlfn.XLOOKUP(Tabuľka9[[#This Row],[IČO]],Zlúčenie1[IČO],Zlúčenie1[cis_obce.okres_skratka])</f>
        <v>BR</v>
      </c>
    </row>
    <row r="6962" spans="1:10" hidden="1" x14ac:dyDescent="0.25">
      <c r="A6962" t="s">
        <v>122</v>
      </c>
      <c r="B6962" t="s">
        <v>179</v>
      </c>
      <c r="C6962" t="s">
        <v>10</v>
      </c>
      <c r="D6962"/>
      <c r="E6962" s="8"/>
      <c r="F6962"/>
      <c r="G6962">
        <f>SUM(Tabuľka9[[#This Row],[Predpokladané spotrebované množstvo 07-12/2022]]*Tabuľka9[[#This Row],[Cena MJ S  DPH]])</f>
        <v>0</v>
      </c>
      <c r="H6962" s="1">
        <v>632261</v>
      </c>
      <c r="I6962" t="str">
        <f>_xlfn.XLOOKUP(Tabuľka9[[#This Row],[IČO]],Zlúčenie1[IČO],Zlúčenie1[zariadenie_short])</f>
        <v>ŠZ Tereza</v>
      </c>
      <c r="J6962" t="str">
        <f>_xlfn.XLOOKUP(Tabuľka9[[#This Row],[IČO]],Zlúčenie1[IČO],Zlúčenie1[cis_obce.okres_skratka])</f>
        <v>BR</v>
      </c>
    </row>
    <row r="6963" spans="1:10" hidden="1" x14ac:dyDescent="0.25">
      <c r="A6963" t="s">
        <v>122</v>
      </c>
      <c r="B6963" t="s">
        <v>180</v>
      </c>
      <c r="C6963" t="s">
        <v>10</v>
      </c>
      <c r="D6963"/>
      <c r="E6963" s="8"/>
      <c r="F6963"/>
      <c r="G6963">
        <f>SUM(Tabuľka9[[#This Row],[Predpokladané spotrebované množstvo 07-12/2022]]*Tabuľka9[[#This Row],[Cena MJ S  DPH]])</f>
        <v>0</v>
      </c>
      <c r="H6963" s="1">
        <v>632261</v>
      </c>
      <c r="I6963" t="str">
        <f>_xlfn.XLOOKUP(Tabuľka9[[#This Row],[IČO]],Zlúčenie1[IČO],Zlúčenie1[zariadenie_short])</f>
        <v>ŠZ Tereza</v>
      </c>
      <c r="J6963" t="str">
        <f>_xlfn.XLOOKUP(Tabuľka9[[#This Row],[IČO]],Zlúčenie1[IČO],Zlúčenie1[cis_obce.okres_skratka])</f>
        <v>BR</v>
      </c>
    </row>
    <row r="6964" spans="1:10" hidden="1" x14ac:dyDescent="0.25">
      <c r="A6964" t="s">
        <v>122</v>
      </c>
      <c r="B6964" t="s">
        <v>181</v>
      </c>
      <c r="C6964" t="s">
        <v>10</v>
      </c>
      <c r="D6964"/>
      <c r="E6964" s="8"/>
      <c r="F6964"/>
      <c r="G6964">
        <f>SUM(Tabuľka9[[#This Row],[Predpokladané spotrebované množstvo 07-12/2022]]*Tabuľka9[[#This Row],[Cena MJ S  DPH]])</f>
        <v>0</v>
      </c>
      <c r="H6964" s="1">
        <v>632261</v>
      </c>
      <c r="I6964" t="str">
        <f>_xlfn.XLOOKUP(Tabuľka9[[#This Row],[IČO]],Zlúčenie1[IČO],Zlúčenie1[zariadenie_short])</f>
        <v>ŠZ Tereza</v>
      </c>
      <c r="J6964" t="str">
        <f>_xlfn.XLOOKUP(Tabuľka9[[#This Row],[IČO]],Zlúčenie1[IČO],Zlúčenie1[cis_obce.okres_skratka])</f>
        <v>BR</v>
      </c>
    </row>
    <row r="6965" spans="1:10" hidden="1" x14ac:dyDescent="0.25">
      <c r="A6965" t="s">
        <v>122</v>
      </c>
      <c r="B6965" t="s">
        <v>182</v>
      </c>
      <c r="C6965" t="s">
        <v>10</v>
      </c>
      <c r="D6965"/>
      <c r="E6965" s="8"/>
      <c r="F6965"/>
      <c r="G6965">
        <f>SUM(Tabuľka9[[#This Row],[Predpokladané spotrebované množstvo 07-12/2022]]*Tabuľka9[[#This Row],[Cena MJ S  DPH]])</f>
        <v>0</v>
      </c>
      <c r="H6965" s="1">
        <v>632261</v>
      </c>
      <c r="I6965" t="str">
        <f>_xlfn.XLOOKUP(Tabuľka9[[#This Row],[IČO]],Zlúčenie1[IČO],Zlúčenie1[zariadenie_short])</f>
        <v>ŠZ Tereza</v>
      </c>
      <c r="J6965" t="str">
        <f>_xlfn.XLOOKUP(Tabuľka9[[#This Row],[IČO]],Zlúčenie1[IČO],Zlúčenie1[cis_obce.okres_skratka])</f>
        <v>BR</v>
      </c>
    </row>
    <row r="6966" spans="1:10" hidden="1" x14ac:dyDescent="0.25">
      <c r="A6966" t="s">
        <v>122</v>
      </c>
      <c r="B6966" t="s">
        <v>183</v>
      </c>
      <c r="C6966" t="s">
        <v>10</v>
      </c>
      <c r="D6966"/>
      <c r="E6966" s="8"/>
      <c r="F6966"/>
      <c r="G6966">
        <f>SUM(Tabuľka9[[#This Row],[Predpokladané spotrebované množstvo 07-12/2022]]*Tabuľka9[[#This Row],[Cena MJ S  DPH]])</f>
        <v>0</v>
      </c>
      <c r="H6966" s="1">
        <v>632261</v>
      </c>
      <c r="I6966" t="str">
        <f>_xlfn.XLOOKUP(Tabuľka9[[#This Row],[IČO]],Zlúčenie1[IČO],Zlúčenie1[zariadenie_short])</f>
        <v>ŠZ Tereza</v>
      </c>
      <c r="J6966" t="str">
        <f>_xlfn.XLOOKUP(Tabuľka9[[#This Row],[IČO]],Zlúčenie1[IČO],Zlúčenie1[cis_obce.okres_skratka])</f>
        <v>BR</v>
      </c>
    </row>
    <row r="6967" spans="1:10" hidden="1" x14ac:dyDescent="0.25">
      <c r="A6967" t="s">
        <v>122</v>
      </c>
      <c r="B6967" t="s">
        <v>184</v>
      </c>
      <c r="C6967" t="s">
        <v>10</v>
      </c>
      <c r="D6967"/>
      <c r="E6967" s="8"/>
      <c r="F6967"/>
      <c r="G6967">
        <f>SUM(Tabuľka9[[#This Row],[Predpokladané spotrebované množstvo 07-12/2022]]*Tabuľka9[[#This Row],[Cena MJ S  DPH]])</f>
        <v>0</v>
      </c>
      <c r="H6967" s="1">
        <v>632261</v>
      </c>
      <c r="I6967" t="str">
        <f>_xlfn.XLOOKUP(Tabuľka9[[#This Row],[IČO]],Zlúčenie1[IČO],Zlúčenie1[zariadenie_short])</f>
        <v>ŠZ Tereza</v>
      </c>
      <c r="J6967" t="str">
        <f>_xlfn.XLOOKUP(Tabuľka9[[#This Row],[IČO]],Zlúčenie1[IČO],Zlúčenie1[cis_obce.okres_skratka])</f>
        <v>BR</v>
      </c>
    </row>
    <row r="6968" spans="1:10" hidden="1" x14ac:dyDescent="0.25">
      <c r="A6968" t="s">
        <v>122</v>
      </c>
      <c r="B6968" t="s">
        <v>185</v>
      </c>
      <c r="C6968" t="s">
        <v>10</v>
      </c>
      <c r="D6968"/>
      <c r="E6968" s="8"/>
      <c r="F6968"/>
      <c r="G6968">
        <f>SUM(Tabuľka9[[#This Row],[Predpokladané spotrebované množstvo 07-12/2022]]*Tabuľka9[[#This Row],[Cena MJ S  DPH]])</f>
        <v>0</v>
      </c>
      <c r="H6968" s="1">
        <v>632261</v>
      </c>
      <c r="I6968" t="str">
        <f>_xlfn.XLOOKUP(Tabuľka9[[#This Row],[IČO]],Zlúčenie1[IČO],Zlúčenie1[zariadenie_short])</f>
        <v>ŠZ Tereza</v>
      </c>
      <c r="J6968" t="str">
        <f>_xlfn.XLOOKUP(Tabuľka9[[#This Row],[IČO]],Zlúčenie1[IČO],Zlúčenie1[cis_obce.okres_skratka])</f>
        <v>BR</v>
      </c>
    </row>
    <row r="6969" spans="1:10" hidden="1" x14ac:dyDescent="0.25">
      <c r="A6969" t="s">
        <v>92</v>
      </c>
      <c r="B6969" t="s">
        <v>186</v>
      </c>
      <c r="C6969" t="s">
        <v>45</v>
      </c>
      <c r="D6969"/>
      <c r="E6969" s="8"/>
      <c r="F6969"/>
      <c r="G6969">
        <f>SUM(Tabuľka9[[#This Row],[Predpokladané spotrebované množstvo 07-12/2022]]*Tabuľka9[[#This Row],[Cena MJ S  DPH]])</f>
        <v>0</v>
      </c>
      <c r="H6969" s="1">
        <v>632261</v>
      </c>
      <c r="I6969" t="str">
        <f>_xlfn.XLOOKUP(Tabuľka9[[#This Row],[IČO]],Zlúčenie1[IČO],Zlúčenie1[zariadenie_short])</f>
        <v>ŠZ Tereza</v>
      </c>
      <c r="J6969" t="str">
        <f>_xlfn.XLOOKUP(Tabuľka9[[#This Row],[IČO]],Zlúčenie1[IČO],Zlúčenie1[cis_obce.okres_skratka])</f>
        <v>BR</v>
      </c>
    </row>
    <row r="6970" spans="1:10" hidden="1" x14ac:dyDescent="0.25">
      <c r="A6970" t="s">
        <v>92</v>
      </c>
      <c r="B6970" t="s">
        <v>187</v>
      </c>
      <c r="C6970" t="s">
        <v>10</v>
      </c>
      <c r="D6970"/>
      <c r="E6970" s="8"/>
      <c r="F6970"/>
      <c r="G6970">
        <f>SUM(Tabuľka9[[#This Row],[Predpokladané spotrebované množstvo 07-12/2022]]*Tabuľka9[[#This Row],[Cena MJ S  DPH]])</f>
        <v>0</v>
      </c>
      <c r="H6970" s="1">
        <v>632261</v>
      </c>
      <c r="I6970" t="str">
        <f>_xlfn.XLOOKUP(Tabuľka9[[#This Row],[IČO]],Zlúčenie1[IČO],Zlúčenie1[zariadenie_short])</f>
        <v>ŠZ Tereza</v>
      </c>
      <c r="J6970" t="str">
        <f>_xlfn.XLOOKUP(Tabuľka9[[#This Row],[IČO]],Zlúčenie1[IČO],Zlúčenie1[cis_obce.okres_skratka])</f>
        <v>BR</v>
      </c>
    </row>
    <row r="6971" spans="1:10" hidden="1" x14ac:dyDescent="0.25">
      <c r="A6971" t="s">
        <v>92</v>
      </c>
      <c r="B6971" t="s">
        <v>188</v>
      </c>
      <c r="C6971" t="s">
        <v>10</v>
      </c>
      <c r="D6971"/>
      <c r="E6971" s="8">
        <v>0.33</v>
      </c>
      <c r="F6971">
        <v>10</v>
      </c>
      <c r="G6971">
        <f>SUM(Tabuľka9[[#This Row],[Predpokladané spotrebované množstvo 07-12/2022]]*Tabuľka9[[#This Row],[Cena MJ S  DPH]])</f>
        <v>3.3000000000000003</v>
      </c>
      <c r="H6971" s="1">
        <v>632261</v>
      </c>
      <c r="I6971" t="str">
        <f>_xlfn.XLOOKUP(Tabuľka9[[#This Row],[IČO]],Zlúčenie1[IČO],Zlúčenie1[zariadenie_short])</f>
        <v>ŠZ Tereza</v>
      </c>
      <c r="J6971" t="str">
        <f>_xlfn.XLOOKUP(Tabuľka9[[#This Row],[IČO]],Zlúčenie1[IČO],Zlúčenie1[cis_obce.okres_skratka])</f>
        <v>BR</v>
      </c>
    </row>
    <row r="6972" spans="1:10" hidden="1" x14ac:dyDescent="0.25">
      <c r="A6972" t="s">
        <v>7</v>
      </c>
      <c r="B6972" t="s">
        <v>8</v>
      </c>
      <c r="C6972" t="s">
        <v>10</v>
      </c>
      <c r="D6972"/>
      <c r="E6972" s="8"/>
      <c r="F6972"/>
      <c r="G6972">
        <f>SUM(Tabuľka9[[#This Row],[Predpokladané spotrebované množstvo 07-12/2022]]*Tabuľka9[[#This Row],[Cena MJ S  DPH]])</f>
        <v>0</v>
      </c>
      <c r="H6972" s="1">
        <v>162035</v>
      </c>
      <c r="I6972" t="str">
        <f>_xlfn.XLOOKUP(Tabuľka9[[#This Row],[IČO]],Zlúčenie1[IČO],Zlúčenie1[zariadenie_short])</f>
        <v>HA BR</v>
      </c>
      <c r="J6972" t="str">
        <f>_xlfn.XLOOKUP(Tabuľka9[[#This Row],[IČO]],Zlúčenie1[IČO],Zlúčenie1[cis_obce.okres_skratka])</f>
        <v>BR</v>
      </c>
    </row>
    <row r="6973" spans="1:10" hidden="1" x14ac:dyDescent="0.25">
      <c r="A6973" t="s">
        <v>7</v>
      </c>
      <c r="B6973" t="s">
        <v>9</v>
      </c>
      <c r="C6973" t="s">
        <v>10</v>
      </c>
      <c r="D6973"/>
      <c r="E6973" s="8"/>
      <c r="F6973"/>
      <c r="G6973">
        <f>SUM(Tabuľka9[[#This Row],[Predpokladané spotrebované množstvo 07-12/2022]]*Tabuľka9[[#This Row],[Cena MJ S  DPH]])</f>
        <v>0</v>
      </c>
      <c r="H6973" s="1">
        <v>162035</v>
      </c>
      <c r="I6973" t="str">
        <f>_xlfn.XLOOKUP(Tabuľka9[[#This Row],[IČO]],Zlúčenie1[IČO],Zlúčenie1[zariadenie_short])</f>
        <v>HA BR</v>
      </c>
      <c r="J6973" t="str">
        <f>_xlfn.XLOOKUP(Tabuľka9[[#This Row],[IČO]],Zlúčenie1[IČO],Zlúčenie1[cis_obce.okres_skratka])</f>
        <v>BR</v>
      </c>
    </row>
    <row r="6974" spans="1:10" hidden="1" x14ac:dyDescent="0.25">
      <c r="A6974" t="s">
        <v>7</v>
      </c>
      <c r="B6974" t="s">
        <v>11</v>
      </c>
      <c r="C6974" t="s">
        <v>10</v>
      </c>
      <c r="D6974"/>
      <c r="E6974" s="8">
        <v>2</v>
      </c>
      <c r="F6974">
        <v>100</v>
      </c>
      <c r="G6974">
        <f>SUM(Tabuľka9[[#This Row],[Predpokladané spotrebované množstvo 07-12/2022]]*Tabuľka9[[#This Row],[Cena MJ S  DPH]])</f>
        <v>200</v>
      </c>
      <c r="H6974" s="1">
        <v>162035</v>
      </c>
      <c r="I6974" t="str">
        <f>_xlfn.XLOOKUP(Tabuľka9[[#This Row],[IČO]],Zlúčenie1[IČO],Zlúčenie1[zariadenie_short])</f>
        <v>HA BR</v>
      </c>
      <c r="J6974" t="str">
        <f>_xlfn.XLOOKUP(Tabuľka9[[#This Row],[IČO]],Zlúčenie1[IČO],Zlúčenie1[cis_obce.okres_skratka])</f>
        <v>BR</v>
      </c>
    </row>
    <row r="6975" spans="1:10" hidden="1" x14ac:dyDescent="0.25">
      <c r="A6975" t="s">
        <v>7</v>
      </c>
      <c r="B6975" t="s">
        <v>12</v>
      </c>
      <c r="C6975" t="s">
        <v>10</v>
      </c>
      <c r="D6975"/>
      <c r="E6975" s="8">
        <v>0.45</v>
      </c>
      <c r="F6975">
        <v>240</v>
      </c>
      <c r="G6975">
        <f>SUM(Tabuľka9[[#This Row],[Predpokladané spotrebované množstvo 07-12/2022]]*Tabuľka9[[#This Row],[Cena MJ S  DPH]])</f>
        <v>108</v>
      </c>
      <c r="H6975" s="1">
        <v>162035</v>
      </c>
      <c r="I6975" t="str">
        <f>_xlfn.XLOOKUP(Tabuľka9[[#This Row],[IČO]],Zlúčenie1[IČO],Zlúčenie1[zariadenie_short])</f>
        <v>HA BR</v>
      </c>
      <c r="J6975" t="str">
        <f>_xlfn.XLOOKUP(Tabuľka9[[#This Row],[IČO]],Zlúčenie1[IČO],Zlúčenie1[cis_obce.okres_skratka])</f>
        <v>BR</v>
      </c>
    </row>
    <row r="6976" spans="1:10" hidden="1" x14ac:dyDescent="0.25">
      <c r="A6976" t="s">
        <v>7</v>
      </c>
      <c r="B6976" t="s">
        <v>13</v>
      </c>
      <c r="C6976" t="s">
        <v>10</v>
      </c>
      <c r="D6976"/>
      <c r="E6976" s="8"/>
      <c r="F6976"/>
      <c r="G6976">
        <f>SUM(Tabuľka9[[#This Row],[Predpokladané spotrebované množstvo 07-12/2022]]*Tabuľka9[[#This Row],[Cena MJ S  DPH]])</f>
        <v>0</v>
      </c>
      <c r="H6976" s="1">
        <v>162035</v>
      </c>
      <c r="I6976" t="str">
        <f>_xlfn.XLOOKUP(Tabuľka9[[#This Row],[IČO]],Zlúčenie1[IČO],Zlúčenie1[zariadenie_short])</f>
        <v>HA BR</v>
      </c>
      <c r="J6976" t="str">
        <f>_xlfn.XLOOKUP(Tabuľka9[[#This Row],[IČO]],Zlúčenie1[IČO],Zlúčenie1[cis_obce.okres_skratka])</f>
        <v>BR</v>
      </c>
    </row>
    <row r="6977" spans="1:10" hidden="1" x14ac:dyDescent="0.25">
      <c r="A6977" t="s">
        <v>7</v>
      </c>
      <c r="B6977" t="s">
        <v>14</v>
      </c>
      <c r="C6977" t="s">
        <v>10</v>
      </c>
      <c r="D6977"/>
      <c r="E6977" s="8"/>
      <c r="F6977"/>
      <c r="G6977">
        <f>SUM(Tabuľka9[[#This Row],[Predpokladané spotrebované množstvo 07-12/2022]]*Tabuľka9[[#This Row],[Cena MJ S  DPH]])</f>
        <v>0</v>
      </c>
      <c r="H6977" s="1">
        <v>162035</v>
      </c>
      <c r="I6977" t="str">
        <f>_xlfn.XLOOKUP(Tabuľka9[[#This Row],[IČO]],Zlúčenie1[IČO],Zlúčenie1[zariadenie_short])</f>
        <v>HA BR</v>
      </c>
      <c r="J6977" t="str">
        <f>_xlfn.XLOOKUP(Tabuľka9[[#This Row],[IČO]],Zlúčenie1[IČO],Zlúčenie1[cis_obce.okres_skratka])</f>
        <v>BR</v>
      </c>
    </row>
    <row r="6978" spans="1:10" hidden="1" x14ac:dyDescent="0.25">
      <c r="A6978" t="s">
        <v>7</v>
      </c>
      <c r="B6978" t="s">
        <v>15</v>
      </c>
      <c r="C6978" t="s">
        <v>16</v>
      </c>
      <c r="D6978"/>
      <c r="E6978" s="8">
        <v>0.55000000000000004</v>
      </c>
      <c r="F6978">
        <v>80</v>
      </c>
      <c r="G6978">
        <f>SUM(Tabuľka9[[#This Row],[Predpokladané spotrebované množstvo 07-12/2022]]*Tabuľka9[[#This Row],[Cena MJ S  DPH]])</f>
        <v>44</v>
      </c>
      <c r="H6978" s="1">
        <v>162035</v>
      </c>
      <c r="I6978" t="str">
        <f>_xlfn.XLOOKUP(Tabuľka9[[#This Row],[IČO]],Zlúčenie1[IČO],Zlúčenie1[zariadenie_short])</f>
        <v>HA BR</v>
      </c>
      <c r="J6978" t="str">
        <f>_xlfn.XLOOKUP(Tabuľka9[[#This Row],[IČO]],Zlúčenie1[IČO],Zlúčenie1[cis_obce.okres_skratka])</f>
        <v>BR</v>
      </c>
    </row>
    <row r="6979" spans="1:10" hidden="1" x14ac:dyDescent="0.25">
      <c r="A6979" t="s">
        <v>7</v>
      </c>
      <c r="B6979" t="s">
        <v>17</v>
      </c>
      <c r="C6979" t="s">
        <v>10</v>
      </c>
      <c r="D6979"/>
      <c r="E6979" s="8">
        <v>4</v>
      </c>
      <c r="F6979">
        <v>16</v>
      </c>
      <c r="G6979">
        <f>SUM(Tabuľka9[[#This Row],[Predpokladané spotrebované množstvo 07-12/2022]]*Tabuľka9[[#This Row],[Cena MJ S  DPH]])</f>
        <v>64</v>
      </c>
      <c r="H6979" s="1">
        <v>162035</v>
      </c>
      <c r="I6979" t="str">
        <f>_xlfn.XLOOKUP(Tabuľka9[[#This Row],[IČO]],Zlúčenie1[IČO],Zlúčenie1[zariadenie_short])</f>
        <v>HA BR</v>
      </c>
      <c r="J6979" t="str">
        <f>_xlfn.XLOOKUP(Tabuľka9[[#This Row],[IČO]],Zlúčenie1[IČO],Zlúčenie1[cis_obce.okres_skratka])</f>
        <v>BR</v>
      </c>
    </row>
    <row r="6980" spans="1:10" hidden="1" x14ac:dyDescent="0.25">
      <c r="A6980" t="s">
        <v>7</v>
      </c>
      <c r="B6980" t="s">
        <v>18</v>
      </c>
      <c r="C6980" t="s">
        <v>10</v>
      </c>
      <c r="D6980"/>
      <c r="E6980" s="8">
        <v>0.5</v>
      </c>
      <c r="F6980">
        <v>40</v>
      </c>
      <c r="G6980">
        <f>SUM(Tabuľka9[[#This Row],[Predpokladané spotrebované množstvo 07-12/2022]]*Tabuľka9[[#This Row],[Cena MJ S  DPH]])</f>
        <v>20</v>
      </c>
      <c r="H6980" s="1">
        <v>162035</v>
      </c>
      <c r="I6980" t="str">
        <f>_xlfn.XLOOKUP(Tabuľka9[[#This Row],[IČO]],Zlúčenie1[IČO],Zlúčenie1[zariadenie_short])</f>
        <v>HA BR</v>
      </c>
      <c r="J6980" t="str">
        <f>_xlfn.XLOOKUP(Tabuľka9[[#This Row],[IČO]],Zlúčenie1[IČO],Zlúčenie1[cis_obce.okres_skratka])</f>
        <v>BR</v>
      </c>
    </row>
    <row r="6981" spans="1:10" hidden="1" x14ac:dyDescent="0.25">
      <c r="A6981" t="s">
        <v>7</v>
      </c>
      <c r="B6981" t="s">
        <v>19</v>
      </c>
      <c r="C6981" t="s">
        <v>10</v>
      </c>
      <c r="D6981"/>
      <c r="E6981" s="8">
        <v>2</v>
      </c>
      <c r="F6981">
        <v>40</v>
      </c>
      <c r="G6981">
        <f>SUM(Tabuľka9[[#This Row],[Predpokladané spotrebované množstvo 07-12/2022]]*Tabuľka9[[#This Row],[Cena MJ S  DPH]])</f>
        <v>80</v>
      </c>
      <c r="H6981" s="1">
        <v>162035</v>
      </c>
      <c r="I6981" t="str">
        <f>_xlfn.XLOOKUP(Tabuľka9[[#This Row],[IČO]],Zlúčenie1[IČO],Zlúčenie1[zariadenie_short])</f>
        <v>HA BR</v>
      </c>
      <c r="J6981" t="str">
        <f>_xlfn.XLOOKUP(Tabuľka9[[#This Row],[IČO]],Zlúčenie1[IČO],Zlúčenie1[cis_obce.okres_skratka])</f>
        <v>BR</v>
      </c>
    </row>
    <row r="6982" spans="1:10" hidden="1" x14ac:dyDescent="0.25">
      <c r="A6982" t="s">
        <v>7</v>
      </c>
      <c r="B6982" t="s">
        <v>20</v>
      </c>
      <c r="C6982" t="s">
        <v>10</v>
      </c>
      <c r="D6982"/>
      <c r="E6982" s="8"/>
      <c r="F6982"/>
      <c r="G6982">
        <f>SUM(Tabuľka9[[#This Row],[Predpokladané spotrebované množstvo 07-12/2022]]*Tabuľka9[[#This Row],[Cena MJ S  DPH]])</f>
        <v>0</v>
      </c>
      <c r="H6982" s="1">
        <v>162035</v>
      </c>
      <c r="I6982" t="str">
        <f>_xlfn.XLOOKUP(Tabuľka9[[#This Row],[IČO]],Zlúčenie1[IČO],Zlúčenie1[zariadenie_short])</f>
        <v>HA BR</v>
      </c>
      <c r="J6982" t="str">
        <f>_xlfn.XLOOKUP(Tabuľka9[[#This Row],[IČO]],Zlúčenie1[IČO],Zlúčenie1[cis_obce.okres_skratka])</f>
        <v>BR</v>
      </c>
    </row>
    <row r="6983" spans="1:10" hidden="1" x14ac:dyDescent="0.25">
      <c r="A6983" t="s">
        <v>7</v>
      </c>
      <c r="B6983" t="s">
        <v>21</v>
      </c>
      <c r="C6983" t="s">
        <v>22</v>
      </c>
      <c r="D6983"/>
      <c r="E6983" s="8">
        <v>15</v>
      </c>
      <c r="F6983">
        <v>8</v>
      </c>
      <c r="G6983">
        <f>SUM(Tabuľka9[[#This Row],[Predpokladané spotrebované množstvo 07-12/2022]]*Tabuľka9[[#This Row],[Cena MJ S  DPH]])</f>
        <v>120</v>
      </c>
      <c r="H6983" s="1">
        <v>162035</v>
      </c>
      <c r="I6983" t="str">
        <f>_xlfn.XLOOKUP(Tabuľka9[[#This Row],[IČO]],Zlúčenie1[IČO],Zlúčenie1[zariadenie_short])</f>
        <v>HA BR</v>
      </c>
      <c r="J6983" t="str">
        <f>_xlfn.XLOOKUP(Tabuľka9[[#This Row],[IČO]],Zlúčenie1[IČO],Zlúčenie1[cis_obce.okres_skratka])</f>
        <v>BR</v>
      </c>
    </row>
    <row r="6984" spans="1:10" hidden="1" x14ac:dyDescent="0.25">
      <c r="A6984" t="s">
        <v>7</v>
      </c>
      <c r="B6984" t="s">
        <v>23</v>
      </c>
      <c r="C6984" t="s">
        <v>10</v>
      </c>
      <c r="D6984"/>
      <c r="E6984" s="8">
        <v>3</v>
      </c>
      <c r="F6984">
        <v>50</v>
      </c>
      <c r="G6984">
        <f>SUM(Tabuľka9[[#This Row],[Predpokladané spotrebované množstvo 07-12/2022]]*Tabuľka9[[#This Row],[Cena MJ S  DPH]])</f>
        <v>150</v>
      </c>
      <c r="H6984" s="1">
        <v>162035</v>
      </c>
      <c r="I6984" t="str">
        <f>_xlfn.XLOOKUP(Tabuľka9[[#This Row],[IČO]],Zlúčenie1[IČO],Zlúčenie1[zariadenie_short])</f>
        <v>HA BR</v>
      </c>
      <c r="J6984" t="str">
        <f>_xlfn.XLOOKUP(Tabuľka9[[#This Row],[IČO]],Zlúčenie1[IČO],Zlúčenie1[cis_obce.okres_skratka])</f>
        <v>BR</v>
      </c>
    </row>
    <row r="6985" spans="1:10" hidden="1" x14ac:dyDescent="0.25">
      <c r="A6985" t="s">
        <v>7</v>
      </c>
      <c r="B6985" t="s">
        <v>24</v>
      </c>
      <c r="C6985" t="s">
        <v>10</v>
      </c>
      <c r="D6985"/>
      <c r="E6985" s="8">
        <v>2</v>
      </c>
      <c r="F6985">
        <v>60</v>
      </c>
      <c r="G6985">
        <f>SUM(Tabuľka9[[#This Row],[Predpokladané spotrebované množstvo 07-12/2022]]*Tabuľka9[[#This Row],[Cena MJ S  DPH]])</f>
        <v>120</v>
      </c>
      <c r="H6985" s="1">
        <v>162035</v>
      </c>
      <c r="I6985" t="str">
        <f>_xlfn.XLOOKUP(Tabuľka9[[#This Row],[IČO]],Zlúčenie1[IČO],Zlúčenie1[zariadenie_short])</f>
        <v>HA BR</v>
      </c>
      <c r="J6985" t="str">
        <f>_xlfn.XLOOKUP(Tabuľka9[[#This Row],[IČO]],Zlúčenie1[IČO],Zlúčenie1[cis_obce.okres_skratka])</f>
        <v>BR</v>
      </c>
    </row>
    <row r="6986" spans="1:10" hidden="1" x14ac:dyDescent="0.25">
      <c r="A6986" t="s">
        <v>7</v>
      </c>
      <c r="B6986" t="s">
        <v>25</v>
      </c>
      <c r="C6986" t="s">
        <v>10</v>
      </c>
      <c r="D6986"/>
      <c r="E6986" s="8"/>
      <c r="F6986"/>
      <c r="G6986">
        <f>SUM(Tabuľka9[[#This Row],[Predpokladané spotrebované množstvo 07-12/2022]]*Tabuľka9[[#This Row],[Cena MJ S  DPH]])</f>
        <v>0</v>
      </c>
      <c r="H6986" s="1">
        <v>162035</v>
      </c>
      <c r="I6986" t="str">
        <f>_xlfn.XLOOKUP(Tabuľka9[[#This Row],[IČO]],Zlúčenie1[IČO],Zlúčenie1[zariadenie_short])</f>
        <v>HA BR</v>
      </c>
      <c r="J6986" t="str">
        <f>_xlfn.XLOOKUP(Tabuľka9[[#This Row],[IČO]],Zlúčenie1[IČO],Zlúčenie1[cis_obce.okres_skratka])</f>
        <v>BR</v>
      </c>
    </row>
    <row r="6987" spans="1:10" hidden="1" x14ac:dyDescent="0.25">
      <c r="A6987" t="s">
        <v>7</v>
      </c>
      <c r="B6987" t="s">
        <v>26</v>
      </c>
      <c r="C6987" t="s">
        <v>10</v>
      </c>
      <c r="D6987"/>
      <c r="E6987" s="8">
        <v>1.1000000000000001</v>
      </c>
      <c r="F6987">
        <v>150</v>
      </c>
      <c r="G6987">
        <f>SUM(Tabuľka9[[#This Row],[Predpokladané spotrebované množstvo 07-12/2022]]*Tabuľka9[[#This Row],[Cena MJ S  DPH]])</f>
        <v>165</v>
      </c>
      <c r="H6987" s="1">
        <v>162035</v>
      </c>
      <c r="I6987" t="str">
        <f>_xlfn.XLOOKUP(Tabuľka9[[#This Row],[IČO]],Zlúčenie1[IČO],Zlúčenie1[zariadenie_short])</f>
        <v>HA BR</v>
      </c>
      <c r="J6987" t="str">
        <f>_xlfn.XLOOKUP(Tabuľka9[[#This Row],[IČO]],Zlúčenie1[IČO],Zlúčenie1[cis_obce.okres_skratka])</f>
        <v>BR</v>
      </c>
    </row>
    <row r="6988" spans="1:10" hidden="1" x14ac:dyDescent="0.25">
      <c r="A6988" t="s">
        <v>7</v>
      </c>
      <c r="B6988" t="s">
        <v>27</v>
      </c>
      <c r="C6988" t="s">
        <v>10</v>
      </c>
      <c r="D6988"/>
      <c r="E6988" s="8">
        <v>0.69</v>
      </c>
      <c r="F6988">
        <v>380</v>
      </c>
      <c r="G6988">
        <f>SUM(Tabuľka9[[#This Row],[Predpokladané spotrebované množstvo 07-12/2022]]*Tabuľka9[[#This Row],[Cena MJ S  DPH]])</f>
        <v>262.2</v>
      </c>
      <c r="H6988" s="1">
        <v>162035</v>
      </c>
      <c r="I6988" t="str">
        <f>_xlfn.XLOOKUP(Tabuľka9[[#This Row],[IČO]],Zlúčenie1[IČO],Zlúčenie1[zariadenie_short])</f>
        <v>HA BR</v>
      </c>
      <c r="J6988" t="str">
        <f>_xlfn.XLOOKUP(Tabuľka9[[#This Row],[IČO]],Zlúčenie1[IČO],Zlúčenie1[cis_obce.okres_skratka])</f>
        <v>BR</v>
      </c>
    </row>
    <row r="6989" spans="1:10" hidden="1" x14ac:dyDescent="0.25">
      <c r="A6989" t="s">
        <v>7</v>
      </c>
      <c r="B6989" t="s">
        <v>28</v>
      </c>
      <c r="C6989" t="s">
        <v>10</v>
      </c>
      <c r="D6989"/>
      <c r="E6989" s="8"/>
      <c r="F6989"/>
      <c r="G6989">
        <f>SUM(Tabuľka9[[#This Row],[Predpokladané spotrebované množstvo 07-12/2022]]*Tabuľka9[[#This Row],[Cena MJ S  DPH]])</f>
        <v>0</v>
      </c>
      <c r="H6989" s="1">
        <v>162035</v>
      </c>
      <c r="I6989" t="str">
        <f>_xlfn.XLOOKUP(Tabuľka9[[#This Row],[IČO]],Zlúčenie1[IČO],Zlúčenie1[zariadenie_short])</f>
        <v>HA BR</v>
      </c>
      <c r="J6989" t="str">
        <f>_xlfn.XLOOKUP(Tabuľka9[[#This Row],[IČO]],Zlúčenie1[IČO],Zlúčenie1[cis_obce.okres_skratka])</f>
        <v>BR</v>
      </c>
    </row>
    <row r="6990" spans="1:10" hidden="1" x14ac:dyDescent="0.25">
      <c r="A6990" t="s">
        <v>7</v>
      </c>
      <c r="B6990" t="s">
        <v>29</v>
      </c>
      <c r="C6990" t="s">
        <v>16</v>
      </c>
      <c r="D6990"/>
      <c r="E6990" s="8"/>
      <c r="F6990"/>
      <c r="G6990">
        <f>SUM(Tabuľka9[[#This Row],[Predpokladané spotrebované množstvo 07-12/2022]]*Tabuľka9[[#This Row],[Cena MJ S  DPH]])</f>
        <v>0</v>
      </c>
      <c r="H6990" s="1">
        <v>162035</v>
      </c>
      <c r="I6990" t="str">
        <f>_xlfn.XLOOKUP(Tabuľka9[[#This Row],[IČO]],Zlúčenie1[IČO],Zlúčenie1[zariadenie_short])</f>
        <v>HA BR</v>
      </c>
      <c r="J6990" t="str">
        <f>_xlfn.XLOOKUP(Tabuľka9[[#This Row],[IČO]],Zlúčenie1[IČO],Zlúčenie1[cis_obce.okres_skratka])</f>
        <v>BR</v>
      </c>
    </row>
    <row r="6991" spans="1:10" hidden="1" x14ac:dyDescent="0.25">
      <c r="A6991" t="s">
        <v>7</v>
      </c>
      <c r="B6991" t="s">
        <v>30</v>
      </c>
      <c r="C6991" t="s">
        <v>10</v>
      </c>
      <c r="D6991"/>
      <c r="E6991" s="8"/>
      <c r="F6991"/>
      <c r="G6991">
        <f>SUM(Tabuľka9[[#This Row],[Predpokladané spotrebované množstvo 07-12/2022]]*Tabuľka9[[#This Row],[Cena MJ S  DPH]])</f>
        <v>0</v>
      </c>
      <c r="H6991" s="1">
        <v>162035</v>
      </c>
      <c r="I6991" t="str">
        <f>_xlfn.XLOOKUP(Tabuľka9[[#This Row],[IČO]],Zlúčenie1[IČO],Zlúčenie1[zariadenie_short])</f>
        <v>HA BR</v>
      </c>
      <c r="J6991" t="str">
        <f>_xlfn.XLOOKUP(Tabuľka9[[#This Row],[IČO]],Zlúčenie1[IČO],Zlúčenie1[cis_obce.okres_skratka])</f>
        <v>BR</v>
      </c>
    </row>
    <row r="6992" spans="1:10" hidden="1" x14ac:dyDescent="0.25">
      <c r="A6992" t="s">
        <v>7</v>
      </c>
      <c r="B6992" t="s">
        <v>31</v>
      </c>
      <c r="C6992" t="s">
        <v>10</v>
      </c>
      <c r="D6992"/>
      <c r="E6992" s="8">
        <v>0.85</v>
      </c>
      <c r="F6992">
        <v>100</v>
      </c>
      <c r="G6992">
        <f>SUM(Tabuľka9[[#This Row],[Predpokladané spotrebované množstvo 07-12/2022]]*Tabuľka9[[#This Row],[Cena MJ S  DPH]])</f>
        <v>85</v>
      </c>
      <c r="H6992" s="1">
        <v>162035</v>
      </c>
      <c r="I6992" t="str">
        <f>_xlfn.XLOOKUP(Tabuľka9[[#This Row],[IČO]],Zlúčenie1[IČO],Zlúčenie1[zariadenie_short])</f>
        <v>HA BR</v>
      </c>
      <c r="J6992" t="str">
        <f>_xlfn.XLOOKUP(Tabuľka9[[#This Row],[IČO]],Zlúčenie1[IČO],Zlúčenie1[cis_obce.okres_skratka])</f>
        <v>BR</v>
      </c>
    </row>
    <row r="6993" spans="1:10" hidden="1" x14ac:dyDescent="0.25">
      <c r="A6993" t="s">
        <v>7</v>
      </c>
      <c r="B6993" t="s">
        <v>32</v>
      </c>
      <c r="C6993" t="s">
        <v>10</v>
      </c>
      <c r="D6993"/>
      <c r="E6993" s="8">
        <v>1.1499999999999999</v>
      </c>
      <c r="F6993">
        <v>250</v>
      </c>
      <c r="G6993">
        <f>SUM(Tabuľka9[[#This Row],[Predpokladané spotrebované množstvo 07-12/2022]]*Tabuľka9[[#This Row],[Cena MJ S  DPH]])</f>
        <v>287.5</v>
      </c>
      <c r="H6993" s="1">
        <v>162035</v>
      </c>
      <c r="I6993" t="str">
        <f>_xlfn.XLOOKUP(Tabuľka9[[#This Row],[IČO]],Zlúčenie1[IČO],Zlúčenie1[zariadenie_short])</f>
        <v>HA BR</v>
      </c>
      <c r="J6993" t="str">
        <f>_xlfn.XLOOKUP(Tabuľka9[[#This Row],[IČO]],Zlúčenie1[IČO],Zlúčenie1[cis_obce.okres_skratka])</f>
        <v>BR</v>
      </c>
    </row>
    <row r="6994" spans="1:10" hidden="1" x14ac:dyDescent="0.25">
      <c r="A6994" t="s">
        <v>7</v>
      </c>
      <c r="B6994" t="s">
        <v>33</v>
      </c>
      <c r="C6994" t="s">
        <v>10</v>
      </c>
      <c r="D6994"/>
      <c r="E6994" s="8"/>
      <c r="F6994"/>
      <c r="G6994">
        <f>SUM(Tabuľka9[[#This Row],[Predpokladané spotrebované množstvo 07-12/2022]]*Tabuľka9[[#This Row],[Cena MJ S  DPH]])</f>
        <v>0</v>
      </c>
      <c r="H6994" s="1">
        <v>162035</v>
      </c>
      <c r="I6994" t="str">
        <f>_xlfn.XLOOKUP(Tabuľka9[[#This Row],[IČO]],Zlúčenie1[IČO],Zlúčenie1[zariadenie_short])</f>
        <v>HA BR</v>
      </c>
      <c r="J6994" t="str">
        <f>_xlfn.XLOOKUP(Tabuľka9[[#This Row],[IČO]],Zlúčenie1[IČO],Zlúčenie1[cis_obce.okres_skratka])</f>
        <v>BR</v>
      </c>
    </row>
    <row r="6995" spans="1:10" hidden="1" x14ac:dyDescent="0.25">
      <c r="A6995" t="s">
        <v>7</v>
      </c>
      <c r="B6995" t="s">
        <v>34</v>
      </c>
      <c r="C6995" t="s">
        <v>10</v>
      </c>
      <c r="D6995"/>
      <c r="E6995" s="8">
        <v>0.45</v>
      </c>
      <c r="F6995">
        <v>60</v>
      </c>
      <c r="G6995">
        <f>SUM(Tabuľka9[[#This Row],[Predpokladané spotrebované množstvo 07-12/2022]]*Tabuľka9[[#This Row],[Cena MJ S  DPH]])</f>
        <v>27</v>
      </c>
      <c r="H6995" s="1">
        <v>162035</v>
      </c>
      <c r="I6995" t="str">
        <f>_xlfn.XLOOKUP(Tabuľka9[[#This Row],[IČO]],Zlúčenie1[IČO],Zlúčenie1[zariadenie_short])</f>
        <v>HA BR</v>
      </c>
      <c r="J6995" t="str">
        <f>_xlfn.XLOOKUP(Tabuľka9[[#This Row],[IČO]],Zlúčenie1[IČO],Zlúčenie1[cis_obce.okres_skratka])</f>
        <v>BR</v>
      </c>
    </row>
    <row r="6996" spans="1:10" hidden="1" x14ac:dyDescent="0.25">
      <c r="A6996" t="s">
        <v>7</v>
      </c>
      <c r="B6996" t="s">
        <v>35</v>
      </c>
      <c r="C6996" t="s">
        <v>10</v>
      </c>
      <c r="D6996"/>
      <c r="E6996" s="8">
        <v>0.55000000000000004</v>
      </c>
      <c r="F6996">
        <v>80</v>
      </c>
      <c r="G6996">
        <f>SUM(Tabuľka9[[#This Row],[Predpokladané spotrebované množstvo 07-12/2022]]*Tabuľka9[[#This Row],[Cena MJ S  DPH]])</f>
        <v>44</v>
      </c>
      <c r="H6996" s="1">
        <v>162035</v>
      </c>
      <c r="I6996" t="str">
        <f>_xlfn.XLOOKUP(Tabuľka9[[#This Row],[IČO]],Zlúčenie1[IČO],Zlúčenie1[zariadenie_short])</f>
        <v>HA BR</v>
      </c>
      <c r="J6996" t="str">
        <f>_xlfn.XLOOKUP(Tabuľka9[[#This Row],[IČO]],Zlúčenie1[IČO],Zlúčenie1[cis_obce.okres_skratka])</f>
        <v>BR</v>
      </c>
    </row>
    <row r="6997" spans="1:10" hidden="1" x14ac:dyDescent="0.25">
      <c r="A6997" t="s">
        <v>7</v>
      </c>
      <c r="B6997" t="s">
        <v>36</v>
      </c>
      <c r="C6997" t="s">
        <v>10</v>
      </c>
      <c r="D6997"/>
      <c r="E6997" s="8"/>
      <c r="F6997"/>
      <c r="G6997">
        <f>SUM(Tabuľka9[[#This Row],[Predpokladané spotrebované množstvo 07-12/2022]]*Tabuľka9[[#This Row],[Cena MJ S  DPH]])</f>
        <v>0</v>
      </c>
      <c r="H6997" s="1">
        <v>162035</v>
      </c>
      <c r="I6997" t="str">
        <f>_xlfn.XLOOKUP(Tabuľka9[[#This Row],[IČO]],Zlúčenie1[IČO],Zlúčenie1[zariadenie_short])</f>
        <v>HA BR</v>
      </c>
      <c r="J6997" t="str">
        <f>_xlfn.XLOOKUP(Tabuľka9[[#This Row],[IČO]],Zlúčenie1[IČO],Zlúčenie1[cis_obce.okres_skratka])</f>
        <v>BR</v>
      </c>
    </row>
    <row r="6998" spans="1:10" hidden="1" x14ac:dyDescent="0.25">
      <c r="A6998" t="s">
        <v>7</v>
      </c>
      <c r="B6998" t="s">
        <v>37</v>
      </c>
      <c r="C6998" t="s">
        <v>10</v>
      </c>
      <c r="D6998"/>
      <c r="E6998" s="8"/>
      <c r="F6998"/>
      <c r="G6998">
        <f>SUM(Tabuľka9[[#This Row],[Predpokladané spotrebované množstvo 07-12/2022]]*Tabuľka9[[#This Row],[Cena MJ S  DPH]])</f>
        <v>0</v>
      </c>
      <c r="H6998" s="1">
        <v>162035</v>
      </c>
      <c r="I6998" t="str">
        <f>_xlfn.XLOOKUP(Tabuľka9[[#This Row],[IČO]],Zlúčenie1[IČO],Zlúčenie1[zariadenie_short])</f>
        <v>HA BR</v>
      </c>
      <c r="J6998" t="str">
        <f>_xlfn.XLOOKUP(Tabuľka9[[#This Row],[IČO]],Zlúčenie1[IČO],Zlúčenie1[cis_obce.okres_skratka])</f>
        <v>BR</v>
      </c>
    </row>
    <row r="6999" spans="1:10" hidden="1" x14ac:dyDescent="0.25">
      <c r="A6999" t="s">
        <v>7</v>
      </c>
      <c r="B6999" t="s">
        <v>38</v>
      </c>
      <c r="C6999" t="s">
        <v>10</v>
      </c>
      <c r="D6999"/>
      <c r="E6999" s="8"/>
      <c r="F6999"/>
      <c r="G6999">
        <f>SUM(Tabuľka9[[#This Row],[Predpokladané spotrebované množstvo 07-12/2022]]*Tabuľka9[[#This Row],[Cena MJ S  DPH]])</f>
        <v>0</v>
      </c>
      <c r="H6999" s="1">
        <v>162035</v>
      </c>
      <c r="I6999" t="str">
        <f>_xlfn.XLOOKUP(Tabuľka9[[#This Row],[IČO]],Zlúčenie1[IČO],Zlúčenie1[zariadenie_short])</f>
        <v>HA BR</v>
      </c>
      <c r="J6999" t="str">
        <f>_xlfn.XLOOKUP(Tabuľka9[[#This Row],[IČO]],Zlúčenie1[IČO],Zlúčenie1[cis_obce.okres_skratka])</f>
        <v>BR</v>
      </c>
    </row>
    <row r="7000" spans="1:10" hidden="1" x14ac:dyDescent="0.25">
      <c r="A7000" t="s">
        <v>7</v>
      </c>
      <c r="B7000" t="s">
        <v>39</v>
      </c>
      <c r="C7000" t="s">
        <v>16</v>
      </c>
      <c r="D7000"/>
      <c r="E7000" s="8"/>
      <c r="F7000"/>
      <c r="G7000">
        <f>SUM(Tabuľka9[[#This Row],[Predpokladané spotrebované množstvo 07-12/2022]]*Tabuľka9[[#This Row],[Cena MJ S  DPH]])</f>
        <v>0</v>
      </c>
      <c r="H7000" s="1">
        <v>162035</v>
      </c>
      <c r="I7000" t="str">
        <f>_xlfn.XLOOKUP(Tabuľka9[[#This Row],[IČO]],Zlúčenie1[IČO],Zlúčenie1[zariadenie_short])</f>
        <v>HA BR</v>
      </c>
      <c r="J7000" t="str">
        <f>_xlfn.XLOOKUP(Tabuľka9[[#This Row],[IČO]],Zlúčenie1[IČO],Zlúčenie1[cis_obce.okres_skratka])</f>
        <v>BR</v>
      </c>
    </row>
    <row r="7001" spans="1:10" hidden="1" x14ac:dyDescent="0.25">
      <c r="A7001" t="s">
        <v>7</v>
      </c>
      <c r="B7001" t="s">
        <v>40</v>
      </c>
      <c r="C7001" t="s">
        <v>10</v>
      </c>
      <c r="D7001"/>
      <c r="E7001" s="8">
        <v>2</v>
      </c>
      <c r="F7001">
        <v>60</v>
      </c>
      <c r="G7001">
        <f>SUM(Tabuľka9[[#This Row],[Predpokladané spotrebované množstvo 07-12/2022]]*Tabuľka9[[#This Row],[Cena MJ S  DPH]])</f>
        <v>120</v>
      </c>
      <c r="H7001" s="1">
        <v>162035</v>
      </c>
      <c r="I7001" t="str">
        <f>_xlfn.XLOOKUP(Tabuľka9[[#This Row],[IČO]],Zlúčenie1[IČO],Zlúčenie1[zariadenie_short])</f>
        <v>HA BR</v>
      </c>
      <c r="J7001" t="str">
        <f>_xlfn.XLOOKUP(Tabuľka9[[#This Row],[IČO]],Zlúčenie1[IČO],Zlúčenie1[cis_obce.okres_skratka])</f>
        <v>BR</v>
      </c>
    </row>
    <row r="7002" spans="1:10" hidden="1" x14ac:dyDescent="0.25">
      <c r="A7002" t="s">
        <v>7</v>
      </c>
      <c r="B7002" t="s">
        <v>41</v>
      </c>
      <c r="C7002" t="s">
        <v>10</v>
      </c>
      <c r="D7002"/>
      <c r="E7002" s="8">
        <v>0.55000000000000004</v>
      </c>
      <c r="F7002">
        <v>80</v>
      </c>
      <c r="G7002">
        <f>SUM(Tabuľka9[[#This Row],[Predpokladané spotrebované množstvo 07-12/2022]]*Tabuľka9[[#This Row],[Cena MJ S  DPH]])</f>
        <v>44</v>
      </c>
      <c r="H7002" s="1">
        <v>162035</v>
      </c>
      <c r="I7002" t="str">
        <f>_xlfn.XLOOKUP(Tabuľka9[[#This Row],[IČO]],Zlúčenie1[IČO],Zlúčenie1[zariadenie_short])</f>
        <v>HA BR</v>
      </c>
      <c r="J7002" t="str">
        <f>_xlfn.XLOOKUP(Tabuľka9[[#This Row],[IČO]],Zlúčenie1[IČO],Zlúčenie1[cis_obce.okres_skratka])</f>
        <v>BR</v>
      </c>
    </row>
    <row r="7003" spans="1:10" hidden="1" x14ac:dyDescent="0.25">
      <c r="A7003" t="s">
        <v>7</v>
      </c>
      <c r="B7003" t="s">
        <v>42</v>
      </c>
      <c r="C7003" t="s">
        <v>10</v>
      </c>
      <c r="D7003"/>
      <c r="E7003" s="8"/>
      <c r="F7003"/>
      <c r="G7003">
        <f>SUM(Tabuľka9[[#This Row],[Predpokladané spotrebované množstvo 07-12/2022]]*Tabuľka9[[#This Row],[Cena MJ S  DPH]])</f>
        <v>0</v>
      </c>
      <c r="H7003" s="1">
        <v>162035</v>
      </c>
      <c r="I7003" t="str">
        <f>_xlfn.XLOOKUP(Tabuľka9[[#This Row],[IČO]],Zlúčenie1[IČO],Zlúčenie1[zariadenie_short])</f>
        <v>HA BR</v>
      </c>
      <c r="J7003" t="str">
        <f>_xlfn.XLOOKUP(Tabuľka9[[#This Row],[IČO]],Zlúčenie1[IČO],Zlúčenie1[cis_obce.okres_skratka])</f>
        <v>BR</v>
      </c>
    </row>
    <row r="7004" spans="1:10" hidden="1" x14ac:dyDescent="0.25">
      <c r="A7004" t="s">
        <v>7</v>
      </c>
      <c r="B7004" t="s">
        <v>43</v>
      </c>
      <c r="C7004" t="s">
        <v>10</v>
      </c>
      <c r="D7004"/>
      <c r="E7004" s="8">
        <v>0.55000000000000004</v>
      </c>
      <c r="F7004">
        <v>80</v>
      </c>
      <c r="G7004">
        <f>SUM(Tabuľka9[[#This Row],[Predpokladané spotrebované množstvo 07-12/2022]]*Tabuľka9[[#This Row],[Cena MJ S  DPH]])</f>
        <v>44</v>
      </c>
      <c r="H7004" s="1">
        <v>162035</v>
      </c>
      <c r="I7004" t="str">
        <f>_xlfn.XLOOKUP(Tabuľka9[[#This Row],[IČO]],Zlúčenie1[IČO],Zlúčenie1[zariadenie_short])</f>
        <v>HA BR</v>
      </c>
      <c r="J7004" t="str">
        <f>_xlfn.XLOOKUP(Tabuľka9[[#This Row],[IČO]],Zlúčenie1[IČO],Zlúčenie1[cis_obce.okres_skratka])</f>
        <v>BR</v>
      </c>
    </row>
    <row r="7005" spans="1:10" hidden="1" x14ac:dyDescent="0.25">
      <c r="A7005" t="s">
        <v>7</v>
      </c>
      <c r="B7005" t="s">
        <v>44</v>
      </c>
      <c r="C7005" t="s">
        <v>45</v>
      </c>
      <c r="D7005"/>
      <c r="E7005" s="8">
        <v>6.12</v>
      </c>
      <c r="F7005">
        <v>60</v>
      </c>
      <c r="G7005">
        <f>SUM(Tabuľka9[[#This Row],[Predpokladané spotrebované množstvo 07-12/2022]]*Tabuľka9[[#This Row],[Cena MJ S  DPH]])</f>
        <v>367.2</v>
      </c>
      <c r="H7005" s="1">
        <v>162035</v>
      </c>
      <c r="I7005" t="str">
        <f>_xlfn.XLOOKUP(Tabuľka9[[#This Row],[IČO]],Zlúčenie1[IČO],Zlúčenie1[zariadenie_short])</f>
        <v>HA BR</v>
      </c>
      <c r="J7005" t="str">
        <f>_xlfn.XLOOKUP(Tabuľka9[[#This Row],[IČO]],Zlúčenie1[IČO],Zlúčenie1[cis_obce.okres_skratka])</f>
        <v>BR</v>
      </c>
    </row>
    <row r="7006" spans="1:10" hidden="1" x14ac:dyDescent="0.25">
      <c r="A7006" t="s">
        <v>7</v>
      </c>
      <c r="B7006" t="s">
        <v>46</v>
      </c>
      <c r="C7006" t="s">
        <v>45</v>
      </c>
      <c r="D7006"/>
      <c r="E7006" s="8"/>
      <c r="F7006"/>
      <c r="G7006">
        <f>SUM(Tabuľka9[[#This Row],[Predpokladané spotrebované množstvo 07-12/2022]]*Tabuľka9[[#This Row],[Cena MJ S  DPH]])</f>
        <v>0</v>
      </c>
      <c r="H7006" s="1">
        <v>162035</v>
      </c>
      <c r="I7006" t="str">
        <f>_xlfn.XLOOKUP(Tabuľka9[[#This Row],[IČO]],Zlúčenie1[IČO],Zlúčenie1[zariadenie_short])</f>
        <v>HA BR</v>
      </c>
      <c r="J7006" t="str">
        <f>_xlfn.XLOOKUP(Tabuľka9[[#This Row],[IČO]],Zlúčenie1[IČO],Zlúčenie1[cis_obce.okres_skratka])</f>
        <v>BR</v>
      </c>
    </row>
    <row r="7007" spans="1:10" hidden="1" x14ac:dyDescent="0.25">
      <c r="A7007" t="s">
        <v>7</v>
      </c>
      <c r="B7007" t="s">
        <v>47</v>
      </c>
      <c r="C7007" t="s">
        <v>10</v>
      </c>
      <c r="D7007"/>
      <c r="E7007" s="8">
        <v>5.55</v>
      </c>
      <c r="F7007">
        <v>8</v>
      </c>
      <c r="G7007">
        <f>SUM(Tabuľka9[[#This Row],[Predpokladané spotrebované množstvo 07-12/2022]]*Tabuľka9[[#This Row],[Cena MJ S  DPH]])</f>
        <v>44.4</v>
      </c>
      <c r="H7007" s="1">
        <v>162035</v>
      </c>
      <c r="I7007" t="str">
        <f>_xlfn.XLOOKUP(Tabuľka9[[#This Row],[IČO]],Zlúčenie1[IČO],Zlúčenie1[zariadenie_short])</f>
        <v>HA BR</v>
      </c>
      <c r="J7007" t="str">
        <f>_xlfn.XLOOKUP(Tabuľka9[[#This Row],[IČO]],Zlúčenie1[IČO],Zlúčenie1[cis_obce.okres_skratka])</f>
        <v>BR</v>
      </c>
    </row>
    <row r="7008" spans="1:10" hidden="1" x14ac:dyDescent="0.25">
      <c r="A7008" t="s">
        <v>7</v>
      </c>
      <c r="B7008" t="s">
        <v>48</v>
      </c>
      <c r="C7008" t="s">
        <v>10</v>
      </c>
      <c r="D7008"/>
      <c r="E7008" s="8"/>
      <c r="F7008"/>
      <c r="G7008">
        <f>SUM(Tabuľka9[[#This Row],[Predpokladané spotrebované množstvo 07-12/2022]]*Tabuľka9[[#This Row],[Cena MJ S  DPH]])</f>
        <v>0</v>
      </c>
      <c r="H7008" s="1">
        <v>162035</v>
      </c>
      <c r="I7008" t="str">
        <f>_xlfn.XLOOKUP(Tabuľka9[[#This Row],[IČO]],Zlúčenie1[IČO],Zlúčenie1[zariadenie_short])</f>
        <v>HA BR</v>
      </c>
      <c r="J7008" t="str">
        <f>_xlfn.XLOOKUP(Tabuľka9[[#This Row],[IČO]],Zlúčenie1[IČO],Zlúčenie1[cis_obce.okres_skratka])</f>
        <v>BR</v>
      </c>
    </row>
    <row r="7009" spans="1:10" hidden="1" x14ac:dyDescent="0.25">
      <c r="A7009" t="s">
        <v>7</v>
      </c>
      <c r="B7009" t="s">
        <v>49</v>
      </c>
      <c r="C7009" t="s">
        <v>10</v>
      </c>
      <c r="D7009"/>
      <c r="E7009" s="8"/>
      <c r="F7009"/>
      <c r="G7009">
        <f>SUM(Tabuľka9[[#This Row],[Predpokladané spotrebované množstvo 07-12/2022]]*Tabuľka9[[#This Row],[Cena MJ S  DPH]])</f>
        <v>0</v>
      </c>
      <c r="H7009" s="1">
        <v>162035</v>
      </c>
      <c r="I7009" t="str">
        <f>_xlfn.XLOOKUP(Tabuľka9[[#This Row],[IČO]],Zlúčenie1[IČO],Zlúčenie1[zariadenie_short])</f>
        <v>HA BR</v>
      </c>
      <c r="J7009" t="str">
        <f>_xlfn.XLOOKUP(Tabuľka9[[#This Row],[IČO]],Zlúčenie1[IČO],Zlúčenie1[cis_obce.okres_skratka])</f>
        <v>BR</v>
      </c>
    </row>
    <row r="7010" spans="1:10" hidden="1" x14ac:dyDescent="0.25">
      <c r="A7010" t="s">
        <v>7</v>
      </c>
      <c r="B7010" t="s">
        <v>50</v>
      </c>
      <c r="C7010" t="s">
        <v>10</v>
      </c>
      <c r="D7010"/>
      <c r="E7010" s="8"/>
      <c r="F7010"/>
      <c r="G7010">
        <f>SUM(Tabuľka9[[#This Row],[Predpokladané spotrebované množstvo 07-12/2022]]*Tabuľka9[[#This Row],[Cena MJ S  DPH]])</f>
        <v>0</v>
      </c>
      <c r="H7010" s="1">
        <v>162035</v>
      </c>
      <c r="I7010" t="str">
        <f>_xlfn.XLOOKUP(Tabuľka9[[#This Row],[IČO]],Zlúčenie1[IČO],Zlúčenie1[zariadenie_short])</f>
        <v>HA BR</v>
      </c>
      <c r="J7010" t="str">
        <f>_xlfn.XLOOKUP(Tabuľka9[[#This Row],[IČO]],Zlúčenie1[IČO],Zlúčenie1[cis_obce.okres_skratka])</f>
        <v>BR</v>
      </c>
    </row>
    <row r="7011" spans="1:10" hidden="1" x14ac:dyDescent="0.25">
      <c r="A7011" t="s">
        <v>7</v>
      </c>
      <c r="B7011" t="s">
        <v>51</v>
      </c>
      <c r="C7011" t="s">
        <v>10</v>
      </c>
      <c r="D7011"/>
      <c r="E7011" s="8">
        <v>1.8</v>
      </c>
      <c r="F7011">
        <v>35</v>
      </c>
      <c r="G7011">
        <f>SUM(Tabuľka9[[#This Row],[Predpokladané spotrebované množstvo 07-12/2022]]*Tabuľka9[[#This Row],[Cena MJ S  DPH]])</f>
        <v>63</v>
      </c>
      <c r="H7011" s="1">
        <v>162035</v>
      </c>
      <c r="I7011" t="str">
        <f>_xlfn.XLOOKUP(Tabuľka9[[#This Row],[IČO]],Zlúčenie1[IČO],Zlúčenie1[zariadenie_short])</f>
        <v>HA BR</v>
      </c>
      <c r="J7011" t="str">
        <f>_xlfn.XLOOKUP(Tabuľka9[[#This Row],[IČO]],Zlúčenie1[IČO],Zlúčenie1[cis_obce.okres_skratka])</f>
        <v>BR</v>
      </c>
    </row>
    <row r="7012" spans="1:10" hidden="1" x14ac:dyDescent="0.25">
      <c r="A7012" t="s">
        <v>7</v>
      </c>
      <c r="B7012" t="s">
        <v>52</v>
      </c>
      <c r="C7012" t="s">
        <v>10</v>
      </c>
      <c r="D7012"/>
      <c r="E7012" s="8"/>
      <c r="F7012"/>
      <c r="G7012">
        <f>SUM(Tabuľka9[[#This Row],[Predpokladané spotrebované množstvo 07-12/2022]]*Tabuľka9[[#This Row],[Cena MJ S  DPH]])</f>
        <v>0</v>
      </c>
      <c r="H7012" s="1">
        <v>162035</v>
      </c>
      <c r="I7012" t="str">
        <f>_xlfn.XLOOKUP(Tabuľka9[[#This Row],[IČO]],Zlúčenie1[IČO],Zlúčenie1[zariadenie_short])</f>
        <v>HA BR</v>
      </c>
      <c r="J7012" t="str">
        <f>_xlfn.XLOOKUP(Tabuľka9[[#This Row],[IČO]],Zlúčenie1[IČO],Zlúčenie1[cis_obce.okres_skratka])</f>
        <v>BR</v>
      </c>
    </row>
    <row r="7013" spans="1:10" hidden="1" x14ac:dyDescent="0.25">
      <c r="A7013" t="s">
        <v>7</v>
      </c>
      <c r="B7013" t="s">
        <v>53</v>
      </c>
      <c r="C7013" t="s">
        <v>10</v>
      </c>
      <c r="D7013"/>
      <c r="E7013" s="8">
        <v>1.5</v>
      </c>
      <c r="F7013">
        <v>100</v>
      </c>
      <c r="G7013">
        <f>SUM(Tabuľka9[[#This Row],[Predpokladané spotrebované množstvo 07-12/2022]]*Tabuľka9[[#This Row],[Cena MJ S  DPH]])</f>
        <v>150</v>
      </c>
      <c r="H7013" s="1">
        <v>162035</v>
      </c>
      <c r="I7013" t="str">
        <f>_xlfn.XLOOKUP(Tabuľka9[[#This Row],[IČO]],Zlúčenie1[IČO],Zlúčenie1[zariadenie_short])</f>
        <v>HA BR</v>
      </c>
      <c r="J7013" t="str">
        <f>_xlfn.XLOOKUP(Tabuľka9[[#This Row],[IČO]],Zlúčenie1[IČO],Zlúčenie1[cis_obce.okres_skratka])</f>
        <v>BR</v>
      </c>
    </row>
    <row r="7014" spans="1:10" hidden="1" x14ac:dyDescent="0.25">
      <c r="A7014" t="s">
        <v>7</v>
      </c>
      <c r="B7014" t="s">
        <v>54</v>
      </c>
      <c r="C7014" t="s">
        <v>10</v>
      </c>
      <c r="D7014"/>
      <c r="E7014" s="8"/>
      <c r="F7014"/>
      <c r="G7014">
        <f>SUM(Tabuľka9[[#This Row],[Predpokladané spotrebované množstvo 07-12/2022]]*Tabuľka9[[#This Row],[Cena MJ S  DPH]])</f>
        <v>0</v>
      </c>
      <c r="H7014" s="1">
        <v>162035</v>
      </c>
      <c r="I7014" t="str">
        <f>_xlfn.XLOOKUP(Tabuľka9[[#This Row],[IČO]],Zlúčenie1[IČO],Zlúčenie1[zariadenie_short])</f>
        <v>HA BR</v>
      </c>
      <c r="J7014" t="str">
        <f>_xlfn.XLOOKUP(Tabuľka9[[#This Row],[IČO]],Zlúčenie1[IČO],Zlúčenie1[cis_obce.okres_skratka])</f>
        <v>BR</v>
      </c>
    </row>
    <row r="7015" spans="1:10" hidden="1" x14ac:dyDescent="0.25">
      <c r="A7015" t="s">
        <v>7</v>
      </c>
      <c r="B7015" t="s">
        <v>55</v>
      </c>
      <c r="C7015" t="s">
        <v>10</v>
      </c>
      <c r="D7015"/>
      <c r="E7015" s="8">
        <v>1.64</v>
      </c>
      <c r="F7015">
        <v>40</v>
      </c>
      <c r="G7015">
        <f>SUM(Tabuľka9[[#This Row],[Predpokladané spotrebované množstvo 07-12/2022]]*Tabuľka9[[#This Row],[Cena MJ S  DPH]])</f>
        <v>65.599999999999994</v>
      </c>
      <c r="H7015" s="1">
        <v>162035</v>
      </c>
      <c r="I7015" t="str">
        <f>_xlfn.XLOOKUP(Tabuľka9[[#This Row],[IČO]],Zlúčenie1[IČO],Zlúčenie1[zariadenie_short])</f>
        <v>HA BR</v>
      </c>
      <c r="J7015" t="str">
        <f>_xlfn.XLOOKUP(Tabuľka9[[#This Row],[IČO]],Zlúčenie1[IČO],Zlúčenie1[cis_obce.okres_skratka])</f>
        <v>BR</v>
      </c>
    </row>
    <row r="7016" spans="1:10" hidden="1" x14ac:dyDescent="0.25">
      <c r="A7016" t="s">
        <v>7</v>
      </c>
      <c r="B7016" t="s">
        <v>56</v>
      </c>
      <c r="C7016" t="s">
        <v>10</v>
      </c>
      <c r="D7016"/>
      <c r="E7016" s="8">
        <v>1</v>
      </c>
      <c r="F7016">
        <v>20</v>
      </c>
      <c r="G7016">
        <f>SUM(Tabuľka9[[#This Row],[Predpokladané spotrebované množstvo 07-12/2022]]*Tabuľka9[[#This Row],[Cena MJ S  DPH]])</f>
        <v>20</v>
      </c>
      <c r="H7016" s="1">
        <v>162035</v>
      </c>
      <c r="I7016" t="str">
        <f>_xlfn.XLOOKUP(Tabuľka9[[#This Row],[IČO]],Zlúčenie1[IČO],Zlúčenie1[zariadenie_short])</f>
        <v>HA BR</v>
      </c>
      <c r="J7016" t="str">
        <f>_xlfn.XLOOKUP(Tabuľka9[[#This Row],[IČO]],Zlúčenie1[IČO],Zlúčenie1[cis_obce.okres_skratka])</f>
        <v>BR</v>
      </c>
    </row>
    <row r="7017" spans="1:10" hidden="1" x14ac:dyDescent="0.25">
      <c r="A7017" t="s">
        <v>7</v>
      </c>
      <c r="B7017" t="s">
        <v>57</v>
      </c>
      <c r="C7017" t="s">
        <v>10</v>
      </c>
      <c r="D7017"/>
      <c r="E7017" s="8"/>
      <c r="F7017"/>
      <c r="G7017">
        <f>SUM(Tabuľka9[[#This Row],[Predpokladané spotrebované množstvo 07-12/2022]]*Tabuľka9[[#This Row],[Cena MJ S  DPH]])</f>
        <v>0</v>
      </c>
      <c r="H7017" s="1">
        <v>162035</v>
      </c>
      <c r="I7017" t="str">
        <f>_xlfn.XLOOKUP(Tabuľka9[[#This Row],[IČO]],Zlúčenie1[IČO],Zlúčenie1[zariadenie_short])</f>
        <v>HA BR</v>
      </c>
      <c r="J7017" t="str">
        <f>_xlfn.XLOOKUP(Tabuľka9[[#This Row],[IČO]],Zlúčenie1[IČO],Zlúčenie1[cis_obce.okres_skratka])</f>
        <v>BR</v>
      </c>
    </row>
    <row r="7018" spans="1:10" hidden="1" x14ac:dyDescent="0.25">
      <c r="A7018" t="s">
        <v>7</v>
      </c>
      <c r="B7018" t="s">
        <v>58</v>
      </c>
      <c r="C7018" t="s">
        <v>16</v>
      </c>
      <c r="D7018"/>
      <c r="E7018" s="8">
        <v>0.55000000000000004</v>
      </c>
      <c r="F7018">
        <v>80</v>
      </c>
      <c r="G7018">
        <f>SUM(Tabuľka9[[#This Row],[Predpokladané spotrebované množstvo 07-12/2022]]*Tabuľka9[[#This Row],[Cena MJ S  DPH]])</f>
        <v>44</v>
      </c>
      <c r="H7018" s="1">
        <v>162035</v>
      </c>
      <c r="I7018" t="str">
        <f>_xlfn.XLOOKUP(Tabuľka9[[#This Row],[IČO]],Zlúčenie1[IČO],Zlúčenie1[zariadenie_short])</f>
        <v>HA BR</v>
      </c>
      <c r="J7018" t="str">
        <f>_xlfn.XLOOKUP(Tabuľka9[[#This Row],[IČO]],Zlúčenie1[IČO],Zlúčenie1[cis_obce.okres_skratka])</f>
        <v>BR</v>
      </c>
    </row>
    <row r="7019" spans="1:10" hidden="1" x14ac:dyDescent="0.25">
      <c r="A7019" t="s">
        <v>7</v>
      </c>
      <c r="B7019" t="s">
        <v>59</v>
      </c>
      <c r="C7019" t="s">
        <v>10</v>
      </c>
      <c r="D7019"/>
      <c r="E7019" s="8">
        <v>2</v>
      </c>
      <c r="F7019">
        <v>80</v>
      </c>
      <c r="G7019">
        <f>SUM(Tabuľka9[[#This Row],[Predpokladané spotrebované množstvo 07-12/2022]]*Tabuľka9[[#This Row],[Cena MJ S  DPH]])</f>
        <v>160</v>
      </c>
      <c r="H7019" s="1">
        <v>162035</v>
      </c>
      <c r="I7019" t="str">
        <f>_xlfn.XLOOKUP(Tabuľka9[[#This Row],[IČO]],Zlúčenie1[IČO],Zlúčenie1[zariadenie_short])</f>
        <v>HA BR</v>
      </c>
      <c r="J7019" t="str">
        <f>_xlfn.XLOOKUP(Tabuľka9[[#This Row],[IČO]],Zlúčenie1[IČO],Zlúčenie1[cis_obce.okres_skratka])</f>
        <v>BR</v>
      </c>
    </row>
    <row r="7020" spans="1:10" hidden="1" x14ac:dyDescent="0.25">
      <c r="A7020" t="s">
        <v>7</v>
      </c>
      <c r="B7020" t="s">
        <v>60</v>
      </c>
      <c r="C7020" t="s">
        <v>10</v>
      </c>
      <c r="D7020"/>
      <c r="E7020" s="8"/>
      <c r="F7020"/>
      <c r="G7020">
        <f>SUM(Tabuľka9[[#This Row],[Predpokladané spotrebované množstvo 07-12/2022]]*Tabuľka9[[#This Row],[Cena MJ S  DPH]])</f>
        <v>0</v>
      </c>
      <c r="H7020" s="1">
        <v>162035</v>
      </c>
      <c r="I7020" t="str">
        <f>_xlfn.XLOOKUP(Tabuľka9[[#This Row],[IČO]],Zlúčenie1[IČO],Zlúčenie1[zariadenie_short])</f>
        <v>HA BR</v>
      </c>
      <c r="J7020" t="str">
        <f>_xlfn.XLOOKUP(Tabuľka9[[#This Row],[IČO]],Zlúčenie1[IČO],Zlúčenie1[cis_obce.okres_skratka])</f>
        <v>BR</v>
      </c>
    </row>
    <row r="7021" spans="1:10" hidden="1" x14ac:dyDescent="0.25">
      <c r="A7021" t="s">
        <v>7</v>
      </c>
      <c r="B7021" t="s">
        <v>61</v>
      </c>
      <c r="C7021" t="s">
        <v>16</v>
      </c>
      <c r="D7021"/>
      <c r="E7021" s="8"/>
      <c r="F7021"/>
      <c r="G7021">
        <f>SUM(Tabuľka9[[#This Row],[Predpokladané spotrebované množstvo 07-12/2022]]*Tabuľka9[[#This Row],[Cena MJ S  DPH]])</f>
        <v>0</v>
      </c>
      <c r="H7021" s="1">
        <v>162035</v>
      </c>
      <c r="I7021" t="str">
        <f>_xlfn.XLOOKUP(Tabuľka9[[#This Row],[IČO]],Zlúčenie1[IČO],Zlúčenie1[zariadenie_short])</f>
        <v>HA BR</v>
      </c>
      <c r="J7021" t="str">
        <f>_xlfn.XLOOKUP(Tabuľka9[[#This Row],[IČO]],Zlúčenie1[IČO],Zlúčenie1[cis_obce.okres_skratka])</f>
        <v>BR</v>
      </c>
    </row>
    <row r="7022" spans="1:10" hidden="1" x14ac:dyDescent="0.25">
      <c r="A7022" t="s">
        <v>7</v>
      </c>
      <c r="B7022" t="s">
        <v>62</v>
      </c>
      <c r="C7022" t="s">
        <v>16</v>
      </c>
      <c r="D7022"/>
      <c r="E7022" s="8">
        <v>1.0900000000000001</v>
      </c>
      <c r="F7022">
        <v>120</v>
      </c>
      <c r="G7022">
        <f>SUM(Tabuľka9[[#This Row],[Predpokladané spotrebované množstvo 07-12/2022]]*Tabuľka9[[#This Row],[Cena MJ S  DPH]])</f>
        <v>130.80000000000001</v>
      </c>
      <c r="H7022" s="1">
        <v>162035</v>
      </c>
      <c r="I7022" t="str">
        <f>_xlfn.XLOOKUP(Tabuľka9[[#This Row],[IČO]],Zlúčenie1[IČO],Zlúčenie1[zariadenie_short])</f>
        <v>HA BR</v>
      </c>
      <c r="J7022" t="str">
        <f>_xlfn.XLOOKUP(Tabuľka9[[#This Row],[IČO]],Zlúčenie1[IČO],Zlúčenie1[cis_obce.okres_skratka])</f>
        <v>BR</v>
      </c>
    </row>
    <row r="7023" spans="1:10" hidden="1" x14ac:dyDescent="0.25">
      <c r="A7023" t="s">
        <v>7</v>
      </c>
      <c r="B7023" t="s">
        <v>63</v>
      </c>
      <c r="C7023" t="s">
        <v>16</v>
      </c>
      <c r="D7023"/>
      <c r="E7023" s="8"/>
      <c r="F7023"/>
      <c r="G7023">
        <f>SUM(Tabuľka9[[#This Row],[Predpokladané spotrebované množstvo 07-12/2022]]*Tabuľka9[[#This Row],[Cena MJ S  DPH]])</f>
        <v>0</v>
      </c>
      <c r="H7023" s="1">
        <v>162035</v>
      </c>
      <c r="I7023" t="str">
        <f>_xlfn.XLOOKUP(Tabuľka9[[#This Row],[IČO]],Zlúčenie1[IČO],Zlúčenie1[zariadenie_short])</f>
        <v>HA BR</v>
      </c>
      <c r="J7023" t="str">
        <f>_xlfn.XLOOKUP(Tabuľka9[[#This Row],[IČO]],Zlúčenie1[IČO],Zlúčenie1[cis_obce.okres_skratka])</f>
        <v>BR</v>
      </c>
    </row>
    <row r="7024" spans="1:10" hidden="1" x14ac:dyDescent="0.25">
      <c r="A7024" t="s">
        <v>7</v>
      </c>
      <c r="B7024" t="s">
        <v>64</v>
      </c>
      <c r="C7024" t="s">
        <v>10</v>
      </c>
      <c r="D7024"/>
      <c r="E7024" s="8">
        <v>1.99</v>
      </c>
      <c r="F7024">
        <v>100</v>
      </c>
      <c r="G7024">
        <f>SUM(Tabuľka9[[#This Row],[Predpokladané spotrebované množstvo 07-12/2022]]*Tabuľka9[[#This Row],[Cena MJ S  DPH]])</f>
        <v>199</v>
      </c>
      <c r="H7024" s="1">
        <v>162035</v>
      </c>
      <c r="I7024" t="str">
        <f>_xlfn.XLOOKUP(Tabuľka9[[#This Row],[IČO]],Zlúčenie1[IČO],Zlúčenie1[zariadenie_short])</f>
        <v>HA BR</v>
      </c>
      <c r="J7024" t="str">
        <f>_xlfn.XLOOKUP(Tabuľka9[[#This Row],[IČO]],Zlúčenie1[IČO],Zlúčenie1[cis_obce.okres_skratka])</f>
        <v>BR</v>
      </c>
    </row>
    <row r="7025" spans="1:10" hidden="1" x14ac:dyDescent="0.25">
      <c r="A7025" t="s">
        <v>7</v>
      </c>
      <c r="B7025" t="s">
        <v>65</v>
      </c>
      <c r="C7025" t="s">
        <v>10</v>
      </c>
      <c r="D7025"/>
      <c r="E7025" s="8"/>
      <c r="F7025"/>
      <c r="G7025">
        <f>SUM(Tabuľka9[[#This Row],[Predpokladané spotrebované množstvo 07-12/2022]]*Tabuľka9[[#This Row],[Cena MJ S  DPH]])</f>
        <v>0</v>
      </c>
      <c r="H7025" s="1">
        <v>162035</v>
      </c>
      <c r="I7025" t="str">
        <f>_xlfn.XLOOKUP(Tabuľka9[[#This Row],[IČO]],Zlúčenie1[IČO],Zlúčenie1[zariadenie_short])</f>
        <v>HA BR</v>
      </c>
      <c r="J7025" t="str">
        <f>_xlfn.XLOOKUP(Tabuľka9[[#This Row],[IČO]],Zlúčenie1[IČO],Zlúčenie1[cis_obce.okres_skratka])</f>
        <v>BR</v>
      </c>
    </row>
    <row r="7026" spans="1:10" hidden="1" x14ac:dyDescent="0.25">
      <c r="A7026" t="s">
        <v>7</v>
      </c>
      <c r="B7026" t="s">
        <v>66</v>
      </c>
      <c r="C7026" t="s">
        <v>10</v>
      </c>
      <c r="D7026"/>
      <c r="E7026" s="8">
        <v>1.55</v>
      </c>
      <c r="F7026">
        <v>200</v>
      </c>
      <c r="G7026">
        <f>SUM(Tabuľka9[[#This Row],[Predpokladané spotrebované množstvo 07-12/2022]]*Tabuľka9[[#This Row],[Cena MJ S  DPH]])</f>
        <v>310</v>
      </c>
      <c r="H7026" s="1">
        <v>162035</v>
      </c>
      <c r="I7026" t="str">
        <f>_xlfn.XLOOKUP(Tabuľka9[[#This Row],[IČO]],Zlúčenie1[IČO],Zlúčenie1[zariadenie_short])</f>
        <v>HA BR</v>
      </c>
      <c r="J7026" t="str">
        <f>_xlfn.XLOOKUP(Tabuľka9[[#This Row],[IČO]],Zlúčenie1[IČO],Zlúčenie1[cis_obce.okres_skratka])</f>
        <v>BR</v>
      </c>
    </row>
    <row r="7027" spans="1:10" hidden="1" x14ac:dyDescent="0.25">
      <c r="A7027" t="s">
        <v>7</v>
      </c>
      <c r="B7027" t="s">
        <v>67</v>
      </c>
      <c r="C7027" t="s">
        <v>10</v>
      </c>
      <c r="D7027"/>
      <c r="E7027" s="8"/>
      <c r="F7027"/>
      <c r="G7027">
        <f>SUM(Tabuľka9[[#This Row],[Predpokladané spotrebované množstvo 07-12/2022]]*Tabuľka9[[#This Row],[Cena MJ S  DPH]])</f>
        <v>0</v>
      </c>
      <c r="H7027" s="1">
        <v>162035</v>
      </c>
      <c r="I7027" t="str">
        <f>_xlfn.XLOOKUP(Tabuľka9[[#This Row],[IČO]],Zlúčenie1[IČO],Zlúčenie1[zariadenie_short])</f>
        <v>HA BR</v>
      </c>
      <c r="J7027" t="str">
        <f>_xlfn.XLOOKUP(Tabuľka9[[#This Row],[IČO]],Zlúčenie1[IČO],Zlúčenie1[cis_obce.okres_skratka])</f>
        <v>BR</v>
      </c>
    </row>
    <row r="7028" spans="1:10" hidden="1" x14ac:dyDescent="0.25">
      <c r="A7028" t="s">
        <v>7</v>
      </c>
      <c r="B7028" t="s">
        <v>68</v>
      </c>
      <c r="C7028" t="s">
        <v>10</v>
      </c>
      <c r="D7028"/>
      <c r="E7028" s="8"/>
      <c r="F7028"/>
      <c r="G7028">
        <f>SUM(Tabuľka9[[#This Row],[Predpokladané spotrebované množstvo 07-12/2022]]*Tabuľka9[[#This Row],[Cena MJ S  DPH]])</f>
        <v>0</v>
      </c>
      <c r="H7028" s="1">
        <v>162035</v>
      </c>
      <c r="I7028" t="str">
        <f>_xlfn.XLOOKUP(Tabuľka9[[#This Row],[IČO]],Zlúčenie1[IČO],Zlúčenie1[zariadenie_short])</f>
        <v>HA BR</v>
      </c>
      <c r="J7028" t="str">
        <f>_xlfn.XLOOKUP(Tabuľka9[[#This Row],[IČO]],Zlúčenie1[IČO],Zlúčenie1[cis_obce.okres_skratka])</f>
        <v>BR</v>
      </c>
    </row>
    <row r="7029" spans="1:10" hidden="1" x14ac:dyDescent="0.25">
      <c r="A7029" t="s">
        <v>7</v>
      </c>
      <c r="B7029" t="s">
        <v>69</v>
      </c>
      <c r="C7029" t="s">
        <v>10</v>
      </c>
      <c r="D7029"/>
      <c r="E7029" s="8"/>
      <c r="F7029"/>
      <c r="G7029">
        <f>SUM(Tabuľka9[[#This Row],[Predpokladané spotrebované množstvo 07-12/2022]]*Tabuľka9[[#This Row],[Cena MJ S  DPH]])</f>
        <v>0</v>
      </c>
      <c r="H7029" s="1">
        <v>162035</v>
      </c>
      <c r="I7029" t="str">
        <f>_xlfn.XLOOKUP(Tabuľka9[[#This Row],[IČO]],Zlúčenie1[IČO],Zlúčenie1[zariadenie_short])</f>
        <v>HA BR</v>
      </c>
      <c r="J7029" t="str">
        <f>_xlfn.XLOOKUP(Tabuľka9[[#This Row],[IČO]],Zlúčenie1[IČO],Zlúčenie1[cis_obce.okres_skratka])</f>
        <v>BR</v>
      </c>
    </row>
    <row r="7030" spans="1:10" hidden="1" x14ac:dyDescent="0.25">
      <c r="A7030" t="s">
        <v>7</v>
      </c>
      <c r="B7030" t="s">
        <v>70</v>
      </c>
      <c r="C7030" t="s">
        <v>10</v>
      </c>
      <c r="D7030"/>
      <c r="E7030" s="8">
        <v>1</v>
      </c>
      <c r="F7030">
        <v>20</v>
      </c>
      <c r="G7030">
        <f>SUM(Tabuľka9[[#This Row],[Predpokladané spotrebované množstvo 07-12/2022]]*Tabuľka9[[#This Row],[Cena MJ S  DPH]])</f>
        <v>20</v>
      </c>
      <c r="H7030" s="1">
        <v>162035</v>
      </c>
      <c r="I7030" t="str">
        <f>_xlfn.XLOOKUP(Tabuľka9[[#This Row],[IČO]],Zlúčenie1[IČO],Zlúčenie1[zariadenie_short])</f>
        <v>HA BR</v>
      </c>
      <c r="J7030" t="str">
        <f>_xlfn.XLOOKUP(Tabuľka9[[#This Row],[IČO]],Zlúčenie1[IČO],Zlúčenie1[cis_obce.okres_skratka])</f>
        <v>BR</v>
      </c>
    </row>
    <row r="7031" spans="1:10" hidden="1" x14ac:dyDescent="0.25">
      <c r="A7031" t="s">
        <v>7</v>
      </c>
      <c r="B7031" t="s">
        <v>71</v>
      </c>
      <c r="C7031" t="s">
        <v>10</v>
      </c>
      <c r="D7031"/>
      <c r="E7031" s="8"/>
      <c r="F7031"/>
      <c r="G7031">
        <f>SUM(Tabuľka9[[#This Row],[Predpokladané spotrebované množstvo 07-12/2022]]*Tabuľka9[[#This Row],[Cena MJ S  DPH]])</f>
        <v>0</v>
      </c>
      <c r="H7031" s="1">
        <v>162035</v>
      </c>
      <c r="I7031" t="str">
        <f>_xlfn.XLOOKUP(Tabuľka9[[#This Row],[IČO]],Zlúčenie1[IČO],Zlúčenie1[zariadenie_short])</f>
        <v>HA BR</v>
      </c>
      <c r="J7031" t="str">
        <f>_xlfn.XLOOKUP(Tabuľka9[[#This Row],[IČO]],Zlúčenie1[IČO],Zlúčenie1[cis_obce.okres_skratka])</f>
        <v>BR</v>
      </c>
    </row>
    <row r="7032" spans="1:10" hidden="1" x14ac:dyDescent="0.25">
      <c r="A7032" t="s">
        <v>7</v>
      </c>
      <c r="B7032" t="s">
        <v>72</v>
      </c>
      <c r="C7032" t="s">
        <v>10</v>
      </c>
      <c r="D7032"/>
      <c r="E7032" s="8">
        <v>0.45</v>
      </c>
      <c r="F7032">
        <v>4000</v>
      </c>
      <c r="G7032">
        <f>SUM(Tabuľka9[[#This Row],[Predpokladané spotrebované množstvo 07-12/2022]]*Tabuľka9[[#This Row],[Cena MJ S  DPH]])</f>
        <v>1800</v>
      </c>
      <c r="H7032" s="1">
        <v>162035</v>
      </c>
      <c r="I7032" t="str">
        <f>_xlfn.XLOOKUP(Tabuľka9[[#This Row],[IČO]],Zlúčenie1[IČO],Zlúčenie1[zariadenie_short])</f>
        <v>HA BR</v>
      </c>
      <c r="J7032" t="str">
        <f>_xlfn.XLOOKUP(Tabuľka9[[#This Row],[IČO]],Zlúčenie1[IČO],Zlúčenie1[cis_obce.okres_skratka])</f>
        <v>BR</v>
      </c>
    </row>
    <row r="7033" spans="1:10" hidden="1" x14ac:dyDescent="0.25">
      <c r="A7033" t="s">
        <v>7</v>
      </c>
      <c r="B7033" t="s">
        <v>73</v>
      </c>
      <c r="C7033" t="s">
        <v>10</v>
      </c>
      <c r="D7033"/>
      <c r="E7033" s="8"/>
      <c r="F7033"/>
      <c r="G7033">
        <f>SUM(Tabuľka9[[#This Row],[Predpokladané spotrebované množstvo 07-12/2022]]*Tabuľka9[[#This Row],[Cena MJ S  DPH]])</f>
        <v>0</v>
      </c>
      <c r="H7033" s="1">
        <v>162035</v>
      </c>
      <c r="I7033" t="str">
        <f>_xlfn.XLOOKUP(Tabuľka9[[#This Row],[IČO]],Zlúčenie1[IČO],Zlúčenie1[zariadenie_short])</f>
        <v>HA BR</v>
      </c>
      <c r="J7033" t="str">
        <f>_xlfn.XLOOKUP(Tabuľka9[[#This Row],[IČO]],Zlúčenie1[IČO],Zlúčenie1[cis_obce.okres_skratka])</f>
        <v>BR</v>
      </c>
    </row>
    <row r="7034" spans="1:10" hidden="1" x14ac:dyDescent="0.25">
      <c r="A7034" t="s">
        <v>7</v>
      </c>
      <c r="B7034" t="s">
        <v>74</v>
      </c>
      <c r="C7034" t="s">
        <v>10</v>
      </c>
      <c r="D7034"/>
      <c r="E7034" s="8"/>
      <c r="F7034"/>
      <c r="G7034">
        <f>SUM(Tabuľka9[[#This Row],[Predpokladané spotrebované množstvo 07-12/2022]]*Tabuľka9[[#This Row],[Cena MJ S  DPH]])</f>
        <v>0</v>
      </c>
      <c r="H7034" s="1">
        <v>162035</v>
      </c>
      <c r="I7034" t="str">
        <f>_xlfn.XLOOKUP(Tabuľka9[[#This Row],[IČO]],Zlúčenie1[IČO],Zlúčenie1[zariadenie_short])</f>
        <v>HA BR</v>
      </c>
      <c r="J7034" t="str">
        <f>_xlfn.XLOOKUP(Tabuľka9[[#This Row],[IČO]],Zlúčenie1[IČO],Zlúčenie1[cis_obce.okres_skratka])</f>
        <v>BR</v>
      </c>
    </row>
    <row r="7035" spans="1:10" hidden="1" x14ac:dyDescent="0.25">
      <c r="A7035" t="s">
        <v>7</v>
      </c>
      <c r="B7035" t="s">
        <v>75</v>
      </c>
      <c r="C7035" t="s">
        <v>10</v>
      </c>
      <c r="D7035"/>
      <c r="E7035" s="8"/>
      <c r="F7035"/>
      <c r="G7035">
        <f>SUM(Tabuľka9[[#This Row],[Predpokladané spotrebované množstvo 07-12/2022]]*Tabuľka9[[#This Row],[Cena MJ S  DPH]])</f>
        <v>0</v>
      </c>
      <c r="H7035" s="1">
        <v>162035</v>
      </c>
      <c r="I7035" t="str">
        <f>_xlfn.XLOOKUP(Tabuľka9[[#This Row],[IČO]],Zlúčenie1[IČO],Zlúčenie1[zariadenie_short])</f>
        <v>HA BR</v>
      </c>
      <c r="J7035" t="str">
        <f>_xlfn.XLOOKUP(Tabuľka9[[#This Row],[IČO]],Zlúčenie1[IČO],Zlúčenie1[cis_obce.okres_skratka])</f>
        <v>BR</v>
      </c>
    </row>
    <row r="7036" spans="1:10" hidden="1" x14ac:dyDescent="0.25">
      <c r="A7036" t="s">
        <v>7</v>
      </c>
      <c r="B7036" t="s">
        <v>76</v>
      </c>
      <c r="C7036" t="s">
        <v>10</v>
      </c>
      <c r="D7036"/>
      <c r="E7036" s="8"/>
      <c r="F7036"/>
      <c r="G7036">
        <f>SUM(Tabuľka9[[#This Row],[Predpokladané spotrebované množstvo 07-12/2022]]*Tabuľka9[[#This Row],[Cena MJ S  DPH]])</f>
        <v>0</v>
      </c>
      <c r="H7036" s="1">
        <v>162035</v>
      </c>
      <c r="I7036" t="str">
        <f>_xlfn.XLOOKUP(Tabuľka9[[#This Row],[IČO]],Zlúčenie1[IČO],Zlúčenie1[zariadenie_short])</f>
        <v>HA BR</v>
      </c>
      <c r="J7036" t="str">
        <f>_xlfn.XLOOKUP(Tabuľka9[[#This Row],[IČO]],Zlúčenie1[IČO],Zlúčenie1[cis_obce.okres_skratka])</f>
        <v>BR</v>
      </c>
    </row>
    <row r="7037" spans="1:10" hidden="1" x14ac:dyDescent="0.25">
      <c r="A7037" t="s">
        <v>7</v>
      </c>
      <c r="B7037" t="s">
        <v>77</v>
      </c>
      <c r="C7037" t="s">
        <v>10</v>
      </c>
      <c r="D7037"/>
      <c r="E7037" s="8"/>
      <c r="F7037"/>
      <c r="G7037">
        <f>SUM(Tabuľka9[[#This Row],[Predpokladané spotrebované množstvo 07-12/2022]]*Tabuľka9[[#This Row],[Cena MJ S  DPH]])</f>
        <v>0</v>
      </c>
      <c r="H7037" s="1">
        <v>162035</v>
      </c>
      <c r="I7037" t="str">
        <f>_xlfn.XLOOKUP(Tabuľka9[[#This Row],[IČO]],Zlúčenie1[IČO],Zlúčenie1[zariadenie_short])</f>
        <v>HA BR</v>
      </c>
      <c r="J7037" t="str">
        <f>_xlfn.XLOOKUP(Tabuľka9[[#This Row],[IČO]],Zlúčenie1[IČO],Zlúčenie1[cis_obce.okres_skratka])</f>
        <v>BR</v>
      </c>
    </row>
    <row r="7038" spans="1:10" hidden="1" x14ac:dyDescent="0.25">
      <c r="A7038" t="s">
        <v>78</v>
      </c>
      <c r="B7038" t="s">
        <v>79</v>
      </c>
      <c r="C7038" t="s">
        <v>16</v>
      </c>
      <c r="D7038"/>
      <c r="E7038" s="8"/>
      <c r="F7038"/>
      <c r="G7038">
        <f>SUM(Tabuľka9[[#This Row],[Predpokladané spotrebované množstvo 07-12/2022]]*Tabuľka9[[#This Row],[Cena MJ S  DPH]])</f>
        <v>0</v>
      </c>
      <c r="H7038" s="1">
        <v>162035</v>
      </c>
      <c r="I7038" t="str">
        <f>_xlfn.XLOOKUP(Tabuľka9[[#This Row],[IČO]],Zlúčenie1[IČO],Zlúčenie1[zariadenie_short])</f>
        <v>HA BR</v>
      </c>
      <c r="J7038" t="str">
        <f>_xlfn.XLOOKUP(Tabuľka9[[#This Row],[IČO]],Zlúčenie1[IČO],Zlúčenie1[cis_obce.okres_skratka])</f>
        <v>BR</v>
      </c>
    </row>
    <row r="7039" spans="1:10" hidden="1" x14ac:dyDescent="0.25">
      <c r="A7039" t="s">
        <v>78</v>
      </c>
      <c r="B7039" t="s">
        <v>80</v>
      </c>
      <c r="C7039" t="s">
        <v>16</v>
      </c>
      <c r="D7039"/>
      <c r="E7039" s="8">
        <v>0.13</v>
      </c>
      <c r="F7039">
        <v>3000</v>
      </c>
      <c r="G7039">
        <f>SUM(Tabuľka9[[#This Row],[Predpokladané spotrebované množstvo 07-12/2022]]*Tabuľka9[[#This Row],[Cena MJ S  DPH]])</f>
        <v>390</v>
      </c>
      <c r="H7039" s="1">
        <v>162035</v>
      </c>
      <c r="I7039" t="str">
        <f>_xlfn.XLOOKUP(Tabuľka9[[#This Row],[IČO]],Zlúčenie1[IČO],Zlúčenie1[zariadenie_short])</f>
        <v>HA BR</v>
      </c>
      <c r="J7039" t="str">
        <f>_xlfn.XLOOKUP(Tabuľka9[[#This Row],[IČO]],Zlúčenie1[IČO],Zlúčenie1[cis_obce.okres_skratka])</f>
        <v>BR</v>
      </c>
    </row>
    <row r="7040" spans="1:10" x14ac:dyDescent="0.25">
      <c r="A7040" s="9" t="s">
        <v>81</v>
      </c>
      <c r="B7040" s="9" t="s">
        <v>82</v>
      </c>
      <c r="C7040" s="9" t="s">
        <v>10</v>
      </c>
      <c r="F7040" s="9">
        <v>400</v>
      </c>
      <c r="G7040" s="9">
        <f>SUM(Tabuľka9[[#This Row],[Predpokladané spotrebované množstvo 07-12/2022]]*Tabuľka9[[#This Row],[Cena MJ S  DPH]])</f>
        <v>0</v>
      </c>
      <c r="H7040" s="12">
        <v>162035</v>
      </c>
      <c r="I7040" s="9" t="str">
        <f>_xlfn.XLOOKUP(Tabuľka9[[#This Row],[IČO]],Zlúčenie1[IČO],Zlúčenie1[zariadenie_short])</f>
        <v>HA BR</v>
      </c>
      <c r="J7040" s="9" t="str">
        <f>_xlfn.XLOOKUP(Tabuľka9[[#This Row],[IČO]],Zlúčenie1[IČO],Zlúčenie1[cis_obce.okres_skratka])</f>
        <v>BR</v>
      </c>
    </row>
    <row r="7041" spans="1:10" x14ac:dyDescent="0.25">
      <c r="A7041" s="9" t="s">
        <v>81</v>
      </c>
      <c r="B7041" s="9" t="s">
        <v>83</v>
      </c>
      <c r="C7041" s="9" t="s">
        <v>10</v>
      </c>
      <c r="F7041" s="9">
        <v>140</v>
      </c>
      <c r="G7041" s="9">
        <f>SUM(Tabuľka9[[#This Row],[Predpokladané spotrebované množstvo 07-12/2022]]*Tabuľka9[[#This Row],[Cena MJ S  DPH]])</f>
        <v>0</v>
      </c>
      <c r="H7041" s="12">
        <v>162035</v>
      </c>
      <c r="I7041" s="9" t="str">
        <f>_xlfn.XLOOKUP(Tabuľka9[[#This Row],[IČO]],Zlúčenie1[IČO],Zlúčenie1[zariadenie_short])</f>
        <v>HA BR</v>
      </c>
      <c r="J7041" s="9" t="str">
        <f>_xlfn.XLOOKUP(Tabuľka9[[#This Row],[IČO]],Zlúčenie1[IČO],Zlúčenie1[cis_obce.okres_skratka])</f>
        <v>BR</v>
      </c>
    </row>
    <row r="7042" spans="1:10" x14ac:dyDescent="0.25">
      <c r="A7042" s="9" t="s">
        <v>81</v>
      </c>
      <c r="B7042" s="9" t="s">
        <v>84</v>
      </c>
      <c r="C7042" s="9" t="s">
        <v>10</v>
      </c>
      <c r="F7042" s="9">
        <v>100</v>
      </c>
      <c r="G7042" s="9">
        <f>SUM(Tabuľka9[[#This Row],[Predpokladané spotrebované množstvo 07-12/2022]]*Tabuľka9[[#This Row],[Cena MJ S  DPH]])</f>
        <v>0</v>
      </c>
      <c r="H7042" s="12">
        <v>162035</v>
      </c>
      <c r="I7042" s="9" t="str">
        <f>_xlfn.XLOOKUP(Tabuľka9[[#This Row],[IČO]],Zlúčenie1[IČO],Zlúčenie1[zariadenie_short])</f>
        <v>HA BR</v>
      </c>
      <c r="J7042" s="9" t="str">
        <f>_xlfn.XLOOKUP(Tabuľka9[[#This Row],[IČO]],Zlúčenie1[IČO],Zlúčenie1[cis_obce.okres_skratka])</f>
        <v>BR</v>
      </c>
    </row>
    <row r="7043" spans="1:10" x14ac:dyDescent="0.25">
      <c r="A7043" s="9" t="s">
        <v>81</v>
      </c>
      <c r="B7043" s="9" t="s">
        <v>85</v>
      </c>
      <c r="C7043" s="9" t="s">
        <v>10</v>
      </c>
      <c r="F7043" s="9">
        <v>120</v>
      </c>
      <c r="G7043" s="9">
        <f>SUM(Tabuľka9[[#This Row],[Predpokladané spotrebované množstvo 07-12/2022]]*Tabuľka9[[#This Row],[Cena MJ S  DPH]])</f>
        <v>0</v>
      </c>
      <c r="H7043" s="12">
        <v>162035</v>
      </c>
      <c r="I7043" s="9" t="str">
        <f>_xlfn.XLOOKUP(Tabuľka9[[#This Row],[IČO]],Zlúčenie1[IČO],Zlúčenie1[zariadenie_short])</f>
        <v>HA BR</v>
      </c>
      <c r="J7043" s="9" t="str">
        <f>_xlfn.XLOOKUP(Tabuľka9[[#This Row],[IČO]],Zlúčenie1[IČO],Zlúčenie1[cis_obce.okres_skratka])</f>
        <v>BR</v>
      </c>
    </row>
    <row r="7044" spans="1:10" hidden="1" x14ac:dyDescent="0.25">
      <c r="A7044" t="s">
        <v>81</v>
      </c>
      <c r="B7044" t="s">
        <v>86</v>
      </c>
      <c r="C7044" t="s">
        <v>10</v>
      </c>
      <c r="D7044"/>
      <c r="E7044" s="8"/>
      <c r="F7044"/>
      <c r="G7044">
        <f>SUM(Tabuľka9[[#This Row],[Predpokladané spotrebované množstvo 07-12/2022]]*Tabuľka9[[#This Row],[Cena MJ S  DPH]])</f>
        <v>0</v>
      </c>
      <c r="H7044" s="1">
        <v>162035</v>
      </c>
      <c r="I7044" t="str">
        <f>_xlfn.XLOOKUP(Tabuľka9[[#This Row],[IČO]],Zlúčenie1[IČO],Zlúčenie1[zariadenie_short])</f>
        <v>HA BR</v>
      </c>
      <c r="J7044" t="str">
        <f>_xlfn.XLOOKUP(Tabuľka9[[#This Row],[IČO]],Zlúčenie1[IČO],Zlúčenie1[cis_obce.okres_skratka])</f>
        <v>BR</v>
      </c>
    </row>
    <row r="7045" spans="1:10" hidden="1" x14ac:dyDescent="0.25">
      <c r="A7045" t="s">
        <v>81</v>
      </c>
      <c r="B7045" t="s">
        <v>87</v>
      </c>
      <c r="C7045" t="s">
        <v>10</v>
      </c>
      <c r="D7045"/>
      <c r="E7045" s="8"/>
      <c r="F7045"/>
      <c r="G7045">
        <f>SUM(Tabuľka9[[#This Row],[Predpokladané spotrebované množstvo 07-12/2022]]*Tabuľka9[[#This Row],[Cena MJ S  DPH]])</f>
        <v>0</v>
      </c>
      <c r="H7045" s="1">
        <v>162035</v>
      </c>
      <c r="I7045" t="str">
        <f>_xlfn.XLOOKUP(Tabuľka9[[#This Row],[IČO]],Zlúčenie1[IČO],Zlúčenie1[zariadenie_short])</f>
        <v>HA BR</v>
      </c>
      <c r="J7045" t="str">
        <f>_xlfn.XLOOKUP(Tabuľka9[[#This Row],[IČO]],Zlúčenie1[IČO],Zlúčenie1[cis_obce.okres_skratka])</f>
        <v>BR</v>
      </c>
    </row>
    <row r="7046" spans="1:10" hidden="1" x14ac:dyDescent="0.25">
      <c r="A7046" t="s">
        <v>81</v>
      </c>
      <c r="B7046" t="s">
        <v>88</v>
      </c>
      <c r="C7046" t="s">
        <v>10</v>
      </c>
      <c r="D7046"/>
      <c r="E7046" s="8"/>
      <c r="F7046"/>
      <c r="G7046">
        <f>SUM(Tabuľka9[[#This Row],[Predpokladané spotrebované množstvo 07-12/2022]]*Tabuľka9[[#This Row],[Cena MJ S  DPH]])</f>
        <v>0</v>
      </c>
      <c r="H7046" s="1">
        <v>162035</v>
      </c>
      <c r="I7046" t="str">
        <f>_xlfn.XLOOKUP(Tabuľka9[[#This Row],[IČO]],Zlúčenie1[IČO],Zlúčenie1[zariadenie_short])</f>
        <v>HA BR</v>
      </c>
      <c r="J7046" t="str">
        <f>_xlfn.XLOOKUP(Tabuľka9[[#This Row],[IČO]],Zlúčenie1[IČO],Zlúčenie1[cis_obce.okres_skratka])</f>
        <v>BR</v>
      </c>
    </row>
    <row r="7047" spans="1:10" hidden="1" x14ac:dyDescent="0.25">
      <c r="A7047" t="s">
        <v>81</v>
      </c>
      <c r="B7047" t="s">
        <v>89</v>
      </c>
      <c r="C7047" t="s">
        <v>10</v>
      </c>
      <c r="D7047"/>
      <c r="E7047" s="8"/>
      <c r="F7047"/>
      <c r="G7047">
        <f>SUM(Tabuľka9[[#This Row],[Predpokladané spotrebované množstvo 07-12/2022]]*Tabuľka9[[#This Row],[Cena MJ S  DPH]])</f>
        <v>0</v>
      </c>
      <c r="H7047" s="1">
        <v>162035</v>
      </c>
      <c r="I7047" t="str">
        <f>_xlfn.XLOOKUP(Tabuľka9[[#This Row],[IČO]],Zlúčenie1[IČO],Zlúčenie1[zariadenie_short])</f>
        <v>HA BR</v>
      </c>
      <c r="J7047" t="str">
        <f>_xlfn.XLOOKUP(Tabuľka9[[#This Row],[IČO]],Zlúčenie1[IČO],Zlúčenie1[cis_obce.okres_skratka])</f>
        <v>BR</v>
      </c>
    </row>
    <row r="7048" spans="1:10" hidden="1" x14ac:dyDescent="0.25">
      <c r="A7048" t="s">
        <v>90</v>
      </c>
      <c r="B7048" t="s">
        <v>91</v>
      </c>
      <c r="C7048" t="s">
        <v>10</v>
      </c>
      <c r="D7048"/>
      <c r="E7048" s="8"/>
      <c r="F7048"/>
      <c r="G7048">
        <f>SUM(Tabuľka9[[#This Row],[Predpokladané spotrebované množstvo 07-12/2022]]*Tabuľka9[[#This Row],[Cena MJ S  DPH]])</f>
        <v>0</v>
      </c>
      <c r="H7048" s="1">
        <v>162035</v>
      </c>
      <c r="I7048" t="str">
        <f>_xlfn.XLOOKUP(Tabuľka9[[#This Row],[IČO]],Zlúčenie1[IČO],Zlúčenie1[zariadenie_short])</f>
        <v>HA BR</v>
      </c>
      <c r="J7048" t="str">
        <f>_xlfn.XLOOKUP(Tabuľka9[[#This Row],[IČO]],Zlúčenie1[IČO],Zlúčenie1[cis_obce.okres_skratka])</f>
        <v>BR</v>
      </c>
    </row>
    <row r="7049" spans="1:10" hidden="1" x14ac:dyDescent="0.25">
      <c r="A7049" t="s">
        <v>92</v>
      </c>
      <c r="B7049" t="s">
        <v>93</v>
      </c>
      <c r="C7049" t="s">
        <v>10</v>
      </c>
      <c r="D7049"/>
      <c r="E7049" s="8">
        <v>0.34</v>
      </c>
      <c r="F7049">
        <v>1300</v>
      </c>
      <c r="G7049">
        <f>SUM(Tabuľka9[[#This Row],[Predpokladané spotrebované množstvo 07-12/2022]]*Tabuľka9[[#This Row],[Cena MJ S  DPH]])</f>
        <v>442.00000000000006</v>
      </c>
      <c r="H7049" s="1">
        <v>162035</v>
      </c>
      <c r="I7049" t="str">
        <f>_xlfn.XLOOKUP(Tabuľka9[[#This Row],[IČO]],Zlúčenie1[IČO],Zlúčenie1[zariadenie_short])</f>
        <v>HA BR</v>
      </c>
      <c r="J7049" t="str">
        <f>_xlfn.XLOOKUP(Tabuľka9[[#This Row],[IČO]],Zlúčenie1[IČO],Zlúčenie1[cis_obce.okres_skratka])</f>
        <v>BR</v>
      </c>
    </row>
    <row r="7050" spans="1:10" hidden="1" x14ac:dyDescent="0.25">
      <c r="A7050" t="s">
        <v>92</v>
      </c>
      <c r="B7050" t="s">
        <v>94</v>
      </c>
      <c r="C7050" t="s">
        <v>10</v>
      </c>
      <c r="D7050"/>
      <c r="E7050" s="8">
        <v>1.27</v>
      </c>
      <c r="F7050">
        <v>80</v>
      </c>
      <c r="G7050">
        <f>SUM(Tabuľka9[[#This Row],[Predpokladané spotrebované množstvo 07-12/2022]]*Tabuľka9[[#This Row],[Cena MJ S  DPH]])</f>
        <v>101.6</v>
      </c>
      <c r="H7050" s="1">
        <v>162035</v>
      </c>
      <c r="I7050" t="str">
        <f>_xlfn.XLOOKUP(Tabuľka9[[#This Row],[IČO]],Zlúčenie1[IČO],Zlúčenie1[zariadenie_short])</f>
        <v>HA BR</v>
      </c>
      <c r="J7050" t="str">
        <f>_xlfn.XLOOKUP(Tabuľka9[[#This Row],[IČO]],Zlúčenie1[IČO],Zlúčenie1[cis_obce.okres_skratka])</f>
        <v>BR</v>
      </c>
    </row>
    <row r="7051" spans="1:10" hidden="1" x14ac:dyDescent="0.25">
      <c r="A7051" t="s">
        <v>92</v>
      </c>
      <c r="B7051" t="s">
        <v>95</v>
      </c>
      <c r="C7051" t="s">
        <v>10</v>
      </c>
      <c r="D7051"/>
      <c r="E7051" s="8"/>
      <c r="F7051"/>
      <c r="G7051">
        <f>SUM(Tabuľka9[[#This Row],[Predpokladané spotrebované množstvo 07-12/2022]]*Tabuľka9[[#This Row],[Cena MJ S  DPH]])</f>
        <v>0</v>
      </c>
      <c r="H7051" s="1">
        <v>162035</v>
      </c>
      <c r="I7051" t="str">
        <f>_xlfn.XLOOKUP(Tabuľka9[[#This Row],[IČO]],Zlúčenie1[IČO],Zlúčenie1[zariadenie_short])</f>
        <v>HA BR</v>
      </c>
      <c r="J7051" t="str">
        <f>_xlfn.XLOOKUP(Tabuľka9[[#This Row],[IČO]],Zlúčenie1[IČO],Zlúčenie1[cis_obce.okres_skratka])</f>
        <v>BR</v>
      </c>
    </row>
    <row r="7052" spans="1:10" hidden="1" x14ac:dyDescent="0.25">
      <c r="A7052" t="s">
        <v>92</v>
      </c>
      <c r="B7052" t="s">
        <v>96</v>
      </c>
      <c r="C7052" t="s">
        <v>10</v>
      </c>
      <c r="D7052"/>
      <c r="E7052" s="8"/>
      <c r="F7052"/>
      <c r="G7052">
        <f>SUM(Tabuľka9[[#This Row],[Predpokladané spotrebované množstvo 07-12/2022]]*Tabuľka9[[#This Row],[Cena MJ S  DPH]])</f>
        <v>0</v>
      </c>
      <c r="H7052" s="1">
        <v>162035</v>
      </c>
      <c r="I7052" t="str">
        <f>_xlfn.XLOOKUP(Tabuľka9[[#This Row],[IČO]],Zlúčenie1[IČO],Zlúčenie1[zariadenie_short])</f>
        <v>HA BR</v>
      </c>
      <c r="J7052" t="str">
        <f>_xlfn.XLOOKUP(Tabuľka9[[#This Row],[IČO]],Zlúčenie1[IČO],Zlúčenie1[cis_obce.okres_skratka])</f>
        <v>BR</v>
      </c>
    </row>
    <row r="7053" spans="1:10" hidden="1" x14ac:dyDescent="0.25">
      <c r="A7053" t="s">
        <v>92</v>
      </c>
      <c r="B7053" t="s">
        <v>97</v>
      </c>
      <c r="C7053" t="s">
        <v>10</v>
      </c>
      <c r="D7053"/>
      <c r="E7053" s="8"/>
      <c r="F7053"/>
      <c r="G7053">
        <f>SUM(Tabuľka9[[#This Row],[Predpokladané spotrebované množstvo 07-12/2022]]*Tabuľka9[[#This Row],[Cena MJ S  DPH]])</f>
        <v>0</v>
      </c>
      <c r="H7053" s="1">
        <v>162035</v>
      </c>
      <c r="I7053" t="str">
        <f>_xlfn.XLOOKUP(Tabuľka9[[#This Row],[IČO]],Zlúčenie1[IČO],Zlúčenie1[zariadenie_short])</f>
        <v>HA BR</v>
      </c>
      <c r="J7053" t="str">
        <f>_xlfn.XLOOKUP(Tabuľka9[[#This Row],[IČO]],Zlúčenie1[IČO],Zlúčenie1[cis_obce.okres_skratka])</f>
        <v>BR</v>
      </c>
    </row>
    <row r="7054" spans="1:10" hidden="1" x14ac:dyDescent="0.25">
      <c r="A7054" t="s">
        <v>92</v>
      </c>
      <c r="B7054" t="s">
        <v>98</v>
      </c>
      <c r="C7054" t="s">
        <v>10</v>
      </c>
      <c r="D7054"/>
      <c r="E7054" s="8"/>
      <c r="F7054"/>
      <c r="G7054">
        <f>SUM(Tabuľka9[[#This Row],[Predpokladané spotrebované množstvo 07-12/2022]]*Tabuľka9[[#This Row],[Cena MJ S  DPH]])</f>
        <v>0</v>
      </c>
      <c r="H7054" s="1">
        <v>162035</v>
      </c>
      <c r="I7054" t="str">
        <f>_xlfn.XLOOKUP(Tabuľka9[[#This Row],[IČO]],Zlúčenie1[IČO],Zlúčenie1[zariadenie_short])</f>
        <v>HA BR</v>
      </c>
      <c r="J7054" t="str">
        <f>_xlfn.XLOOKUP(Tabuľka9[[#This Row],[IČO]],Zlúčenie1[IČO],Zlúčenie1[cis_obce.okres_skratka])</f>
        <v>BR</v>
      </c>
    </row>
    <row r="7055" spans="1:10" hidden="1" x14ac:dyDescent="0.25">
      <c r="A7055" t="s">
        <v>92</v>
      </c>
      <c r="B7055" t="s">
        <v>99</v>
      </c>
      <c r="C7055" t="s">
        <v>45</v>
      </c>
      <c r="D7055"/>
      <c r="E7055" s="8"/>
      <c r="F7055"/>
      <c r="G7055">
        <f>SUM(Tabuľka9[[#This Row],[Predpokladané spotrebované množstvo 07-12/2022]]*Tabuľka9[[#This Row],[Cena MJ S  DPH]])</f>
        <v>0</v>
      </c>
      <c r="H7055" s="1">
        <v>162035</v>
      </c>
      <c r="I7055" t="str">
        <f>_xlfn.XLOOKUP(Tabuľka9[[#This Row],[IČO]],Zlúčenie1[IČO],Zlúčenie1[zariadenie_short])</f>
        <v>HA BR</v>
      </c>
      <c r="J7055" t="str">
        <f>_xlfn.XLOOKUP(Tabuľka9[[#This Row],[IČO]],Zlúčenie1[IČO],Zlúčenie1[cis_obce.okres_skratka])</f>
        <v>BR</v>
      </c>
    </row>
    <row r="7056" spans="1:10" hidden="1" x14ac:dyDescent="0.25">
      <c r="A7056" t="s">
        <v>92</v>
      </c>
      <c r="B7056" t="s">
        <v>100</v>
      </c>
      <c r="C7056" t="s">
        <v>10</v>
      </c>
      <c r="D7056"/>
      <c r="E7056" s="8">
        <v>1.55</v>
      </c>
      <c r="F7056">
        <v>35</v>
      </c>
      <c r="G7056">
        <f>SUM(Tabuľka9[[#This Row],[Predpokladané spotrebované množstvo 07-12/2022]]*Tabuľka9[[#This Row],[Cena MJ S  DPH]])</f>
        <v>54.25</v>
      </c>
      <c r="H7056" s="1">
        <v>162035</v>
      </c>
      <c r="I7056" t="str">
        <f>_xlfn.XLOOKUP(Tabuľka9[[#This Row],[IČO]],Zlúčenie1[IČO],Zlúčenie1[zariadenie_short])</f>
        <v>HA BR</v>
      </c>
      <c r="J7056" t="str">
        <f>_xlfn.XLOOKUP(Tabuľka9[[#This Row],[IČO]],Zlúčenie1[IČO],Zlúčenie1[cis_obce.okres_skratka])</f>
        <v>BR</v>
      </c>
    </row>
    <row r="7057" spans="1:10" hidden="1" x14ac:dyDescent="0.25">
      <c r="A7057" t="s">
        <v>92</v>
      </c>
      <c r="B7057" t="s">
        <v>101</v>
      </c>
      <c r="C7057" t="s">
        <v>45</v>
      </c>
      <c r="D7057"/>
      <c r="E7057" s="8">
        <v>1.4</v>
      </c>
      <c r="F7057">
        <v>120</v>
      </c>
      <c r="G7057">
        <f>SUM(Tabuľka9[[#This Row],[Predpokladané spotrebované množstvo 07-12/2022]]*Tabuľka9[[#This Row],[Cena MJ S  DPH]])</f>
        <v>168</v>
      </c>
      <c r="H7057" s="1">
        <v>162035</v>
      </c>
      <c r="I7057" t="str">
        <f>_xlfn.XLOOKUP(Tabuľka9[[#This Row],[IČO]],Zlúčenie1[IČO],Zlúčenie1[zariadenie_short])</f>
        <v>HA BR</v>
      </c>
      <c r="J7057" t="str">
        <f>_xlfn.XLOOKUP(Tabuľka9[[#This Row],[IČO]],Zlúčenie1[IČO],Zlúčenie1[cis_obce.okres_skratka])</f>
        <v>BR</v>
      </c>
    </row>
    <row r="7058" spans="1:10" hidden="1" x14ac:dyDescent="0.25">
      <c r="A7058" t="s">
        <v>92</v>
      </c>
      <c r="B7058" t="s">
        <v>102</v>
      </c>
      <c r="C7058" t="s">
        <v>10</v>
      </c>
      <c r="D7058"/>
      <c r="E7058" s="8"/>
      <c r="F7058"/>
      <c r="G7058">
        <f>SUM(Tabuľka9[[#This Row],[Predpokladané spotrebované množstvo 07-12/2022]]*Tabuľka9[[#This Row],[Cena MJ S  DPH]])</f>
        <v>0</v>
      </c>
      <c r="H7058" s="1">
        <v>162035</v>
      </c>
      <c r="I7058" t="str">
        <f>_xlfn.XLOOKUP(Tabuľka9[[#This Row],[IČO]],Zlúčenie1[IČO],Zlúčenie1[zariadenie_short])</f>
        <v>HA BR</v>
      </c>
      <c r="J7058" t="str">
        <f>_xlfn.XLOOKUP(Tabuľka9[[#This Row],[IČO]],Zlúčenie1[IČO],Zlúčenie1[cis_obce.okres_skratka])</f>
        <v>BR</v>
      </c>
    </row>
    <row r="7059" spans="1:10" hidden="1" x14ac:dyDescent="0.25">
      <c r="A7059" t="s">
        <v>92</v>
      </c>
      <c r="B7059" t="s">
        <v>103</v>
      </c>
      <c r="C7059" t="s">
        <v>10</v>
      </c>
      <c r="D7059"/>
      <c r="E7059" s="8"/>
      <c r="F7059"/>
      <c r="G7059">
        <f>SUM(Tabuľka9[[#This Row],[Predpokladané spotrebované množstvo 07-12/2022]]*Tabuľka9[[#This Row],[Cena MJ S  DPH]])</f>
        <v>0</v>
      </c>
      <c r="H7059" s="1">
        <v>162035</v>
      </c>
      <c r="I7059" t="str">
        <f>_xlfn.XLOOKUP(Tabuľka9[[#This Row],[IČO]],Zlúčenie1[IČO],Zlúčenie1[zariadenie_short])</f>
        <v>HA BR</v>
      </c>
      <c r="J7059" t="str">
        <f>_xlfn.XLOOKUP(Tabuľka9[[#This Row],[IČO]],Zlúčenie1[IČO],Zlúčenie1[cis_obce.okres_skratka])</f>
        <v>BR</v>
      </c>
    </row>
    <row r="7060" spans="1:10" hidden="1" x14ac:dyDescent="0.25">
      <c r="A7060" t="s">
        <v>90</v>
      </c>
      <c r="B7060" t="s">
        <v>104</v>
      </c>
      <c r="C7060" t="s">
        <v>45</v>
      </c>
      <c r="D7060"/>
      <c r="E7060" s="8">
        <v>0.66</v>
      </c>
      <c r="F7060">
        <v>2500</v>
      </c>
      <c r="G7060">
        <f>SUM(Tabuľka9[[#This Row],[Predpokladané spotrebované množstvo 07-12/2022]]*Tabuľka9[[#This Row],[Cena MJ S  DPH]])</f>
        <v>1650</v>
      </c>
      <c r="H7060" s="1">
        <v>162035</v>
      </c>
      <c r="I7060" t="str">
        <f>_xlfn.XLOOKUP(Tabuľka9[[#This Row],[IČO]],Zlúčenie1[IČO],Zlúčenie1[zariadenie_short])</f>
        <v>HA BR</v>
      </c>
      <c r="J7060" t="str">
        <f>_xlfn.XLOOKUP(Tabuľka9[[#This Row],[IČO]],Zlúčenie1[IČO],Zlúčenie1[cis_obce.okres_skratka])</f>
        <v>BR</v>
      </c>
    </row>
    <row r="7061" spans="1:10" hidden="1" x14ac:dyDescent="0.25">
      <c r="A7061" t="s">
        <v>92</v>
      </c>
      <c r="B7061" t="s">
        <v>105</v>
      </c>
      <c r="C7061" t="s">
        <v>10</v>
      </c>
      <c r="D7061"/>
      <c r="E7061" s="8"/>
      <c r="F7061"/>
      <c r="G7061">
        <f>SUM(Tabuľka9[[#This Row],[Predpokladané spotrebované množstvo 07-12/2022]]*Tabuľka9[[#This Row],[Cena MJ S  DPH]])</f>
        <v>0</v>
      </c>
      <c r="H7061" s="1">
        <v>162035</v>
      </c>
      <c r="I7061" t="str">
        <f>_xlfn.XLOOKUP(Tabuľka9[[#This Row],[IČO]],Zlúčenie1[IČO],Zlúčenie1[zariadenie_short])</f>
        <v>HA BR</v>
      </c>
      <c r="J7061" t="str">
        <f>_xlfn.XLOOKUP(Tabuľka9[[#This Row],[IČO]],Zlúčenie1[IČO],Zlúčenie1[cis_obce.okres_skratka])</f>
        <v>BR</v>
      </c>
    </row>
    <row r="7062" spans="1:10" hidden="1" x14ac:dyDescent="0.25">
      <c r="A7062" t="s">
        <v>92</v>
      </c>
      <c r="B7062" t="s">
        <v>106</v>
      </c>
      <c r="C7062" t="s">
        <v>10</v>
      </c>
      <c r="D7062"/>
      <c r="E7062" s="8"/>
      <c r="F7062"/>
      <c r="G7062">
        <f>SUM(Tabuľka9[[#This Row],[Predpokladané spotrebované množstvo 07-12/2022]]*Tabuľka9[[#This Row],[Cena MJ S  DPH]])</f>
        <v>0</v>
      </c>
      <c r="H7062" s="1">
        <v>162035</v>
      </c>
      <c r="I7062" t="str">
        <f>_xlfn.XLOOKUP(Tabuľka9[[#This Row],[IČO]],Zlúčenie1[IČO],Zlúčenie1[zariadenie_short])</f>
        <v>HA BR</v>
      </c>
      <c r="J7062" t="str">
        <f>_xlfn.XLOOKUP(Tabuľka9[[#This Row],[IČO]],Zlúčenie1[IČO],Zlúčenie1[cis_obce.okres_skratka])</f>
        <v>BR</v>
      </c>
    </row>
    <row r="7063" spans="1:10" hidden="1" x14ac:dyDescent="0.25">
      <c r="A7063" t="s">
        <v>92</v>
      </c>
      <c r="B7063" t="s">
        <v>107</v>
      </c>
      <c r="C7063" t="s">
        <v>10</v>
      </c>
      <c r="D7063"/>
      <c r="E7063" s="8"/>
      <c r="F7063"/>
      <c r="G7063">
        <f>SUM(Tabuľka9[[#This Row],[Predpokladané spotrebované množstvo 07-12/2022]]*Tabuľka9[[#This Row],[Cena MJ S  DPH]])</f>
        <v>0</v>
      </c>
      <c r="H7063" s="1">
        <v>162035</v>
      </c>
      <c r="I7063" t="str">
        <f>_xlfn.XLOOKUP(Tabuľka9[[#This Row],[IČO]],Zlúčenie1[IČO],Zlúčenie1[zariadenie_short])</f>
        <v>HA BR</v>
      </c>
      <c r="J7063" t="str">
        <f>_xlfn.XLOOKUP(Tabuľka9[[#This Row],[IČO]],Zlúčenie1[IČO],Zlúčenie1[cis_obce.okres_skratka])</f>
        <v>BR</v>
      </c>
    </row>
    <row r="7064" spans="1:10" hidden="1" x14ac:dyDescent="0.25">
      <c r="A7064" t="s">
        <v>92</v>
      </c>
      <c r="B7064" t="s">
        <v>108</v>
      </c>
      <c r="C7064" t="s">
        <v>10</v>
      </c>
      <c r="D7064"/>
      <c r="E7064" s="8">
        <v>8</v>
      </c>
      <c r="F7064">
        <v>140</v>
      </c>
      <c r="G7064">
        <f>SUM(Tabuľka9[[#This Row],[Predpokladané spotrebované množstvo 07-12/2022]]*Tabuľka9[[#This Row],[Cena MJ S  DPH]])</f>
        <v>1120</v>
      </c>
      <c r="H7064" s="1">
        <v>162035</v>
      </c>
      <c r="I7064" t="str">
        <f>_xlfn.XLOOKUP(Tabuľka9[[#This Row],[IČO]],Zlúčenie1[IČO],Zlúčenie1[zariadenie_short])</f>
        <v>HA BR</v>
      </c>
      <c r="J7064" t="str">
        <f>_xlfn.XLOOKUP(Tabuľka9[[#This Row],[IČO]],Zlúčenie1[IČO],Zlúčenie1[cis_obce.okres_skratka])</f>
        <v>BR</v>
      </c>
    </row>
    <row r="7065" spans="1:10" hidden="1" x14ac:dyDescent="0.25">
      <c r="A7065" t="s">
        <v>92</v>
      </c>
      <c r="B7065" t="s">
        <v>109</v>
      </c>
      <c r="C7065" t="s">
        <v>45</v>
      </c>
      <c r="D7065"/>
      <c r="E7065" s="8">
        <v>3.1</v>
      </c>
      <c r="F7065">
        <v>200</v>
      </c>
      <c r="G7065">
        <f>SUM(Tabuľka9[[#This Row],[Predpokladané spotrebované množstvo 07-12/2022]]*Tabuľka9[[#This Row],[Cena MJ S  DPH]])</f>
        <v>620</v>
      </c>
      <c r="H7065" s="1">
        <v>162035</v>
      </c>
      <c r="I7065" t="str">
        <f>_xlfn.XLOOKUP(Tabuľka9[[#This Row],[IČO]],Zlúčenie1[IČO],Zlúčenie1[zariadenie_short])</f>
        <v>HA BR</v>
      </c>
      <c r="J7065" t="str">
        <f>_xlfn.XLOOKUP(Tabuľka9[[#This Row],[IČO]],Zlúčenie1[IČO],Zlúčenie1[cis_obce.okres_skratka])</f>
        <v>BR</v>
      </c>
    </row>
    <row r="7066" spans="1:10" hidden="1" x14ac:dyDescent="0.25">
      <c r="A7066" t="s">
        <v>92</v>
      </c>
      <c r="B7066" t="s">
        <v>110</v>
      </c>
      <c r="C7066" t="s">
        <v>10</v>
      </c>
      <c r="D7066"/>
      <c r="E7066" s="8">
        <v>4.53</v>
      </c>
      <c r="F7066">
        <v>140</v>
      </c>
      <c r="G7066">
        <f>SUM(Tabuľka9[[#This Row],[Predpokladané spotrebované množstvo 07-12/2022]]*Tabuľka9[[#This Row],[Cena MJ S  DPH]])</f>
        <v>634.20000000000005</v>
      </c>
      <c r="H7066" s="1">
        <v>162035</v>
      </c>
      <c r="I7066" t="str">
        <f>_xlfn.XLOOKUP(Tabuľka9[[#This Row],[IČO]],Zlúčenie1[IČO],Zlúčenie1[zariadenie_short])</f>
        <v>HA BR</v>
      </c>
      <c r="J7066" t="str">
        <f>_xlfn.XLOOKUP(Tabuľka9[[#This Row],[IČO]],Zlúčenie1[IČO],Zlúčenie1[cis_obce.okres_skratka])</f>
        <v>BR</v>
      </c>
    </row>
    <row r="7067" spans="1:10" hidden="1" x14ac:dyDescent="0.25">
      <c r="A7067" t="s">
        <v>92</v>
      </c>
      <c r="B7067" t="s">
        <v>111</v>
      </c>
      <c r="C7067" t="s">
        <v>10</v>
      </c>
      <c r="D7067"/>
      <c r="E7067" s="8"/>
      <c r="F7067"/>
      <c r="G7067">
        <f>SUM(Tabuľka9[[#This Row],[Predpokladané spotrebované množstvo 07-12/2022]]*Tabuľka9[[#This Row],[Cena MJ S  DPH]])</f>
        <v>0</v>
      </c>
      <c r="H7067" s="1">
        <v>162035</v>
      </c>
      <c r="I7067" t="str">
        <f>_xlfn.XLOOKUP(Tabuľka9[[#This Row],[IČO]],Zlúčenie1[IČO],Zlúčenie1[zariadenie_short])</f>
        <v>HA BR</v>
      </c>
      <c r="J7067" t="str">
        <f>_xlfn.XLOOKUP(Tabuľka9[[#This Row],[IČO]],Zlúčenie1[IČO],Zlúčenie1[cis_obce.okres_skratka])</f>
        <v>BR</v>
      </c>
    </row>
    <row r="7068" spans="1:10" hidden="1" x14ac:dyDescent="0.25">
      <c r="A7068" t="s">
        <v>92</v>
      </c>
      <c r="B7068" t="s">
        <v>112</v>
      </c>
      <c r="C7068" t="s">
        <v>10</v>
      </c>
      <c r="D7068"/>
      <c r="E7068" s="8">
        <v>2.8</v>
      </c>
      <c r="F7068">
        <v>60</v>
      </c>
      <c r="G7068">
        <f>SUM(Tabuľka9[[#This Row],[Predpokladané spotrebované množstvo 07-12/2022]]*Tabuľka9[[#This Row],[Cena MJ S  DPH]])</f>
        <v>168</v>
      </c>
      <c r="H7068" s="1">
        <v>162035</v>
      </c>
      <c r="I7068" t="str">
        <f>_xlfn.XLOOKUP(Tabuľka9[[#This Row],[IČO]],Zlúčenie1[IČO],Zlúčenie1[zariadenie_short])</f>
        <v>HA BR</v>
      </c>
      <c r="J7068" t="str">
        <f>_xlfn.XLOOKUP(Tabuľka9[[#This Row],[IČO]],Zlúčenie1[IČO],Zlúčenie1[cis_obce.okres_skratka])</f>
        <v>BR</v>
      </c>
    </row>
    <row r="7069" spans="1:10" hidden="1" x14ac:dyDescent="0.25">
      <c r="A7069" t="s">
        <v>92</v>
      </c>
      <c r="B7069" t="s">
        <v>113</v>
      </c>
      <c r="C7069" t="s">
        <v>10</v>
      </c>
      <c r="D7069"/>
      <c r="E7069" s="8"/>
      <c r="F7069"/>
      <c r="G7069">
        <f>SUM(Tabuľka9[[#This Row],[Predpokladané spotrebované množstvo 07-12/2022]]*Tabuľka9[[#This Row],[Cena MJ S  DPH]])</f>
        <v>0</v>
      </c>
      <c r="H7069" s="1">
        <v>162035</v>
      </c>
      <c r="I7069" t="str">
        <f>_xlfn.XLOOKUP(Tabuľka9[[#This Row],[IČO]],Zlúčenie1[IČO],Zlúčenie1[zariadenie_short])</f>
        <v>HA BR</v>
      </c>
      <c r="J7069" t="str">
        <f>_xlfn.XLOOKUP(Tabuľka9[[#This Row],[IČO]],Zlúčenie1[IČO],Zlúčenie1[cis_obce.okres_skratka])</f>
        <v>BR</v>
      </c>
    </row>
    <row r="7070" spans="1:10" hidden="1" x14ac:dyDescent="0.25">
      <c r="A7070" t="s">
        <v>81</v>
      </c>
      <c r="B7070" t="s">
        <v>114</v>
      </c>
      <c r="C7070" t="s">
        <v>10</v>
      </c>
      <c r="D7070"/>
      <c r="E7070" s="8"/>
      <c r="F7070"/>
      <c r="G7070">
        <f>SUM(Tabuľka9[[#This Row],[Predpokladané spotrebované množstvo 07-12/2022]]*Tabuľka9[[#This Row],[Cena MJ S  DPH]])</f>
        <v>0</v>
      </c>
      <c r="H7070" s="1">
        <v>162035</v>
      </c>
      <c r="I7070" t="str">
        <f>_xlfn.XLOOKUP(Tabuľka9[[#This Row],[IČO]],Zlúčenie1[IČO],Zlúčenie1[zariadenie_short])</f>
        <v>HA BR</v>
      </c>
      <c r="J7070" t="str">
        <f>_xlfn.XLOOKUP(Tabuľka9[[#This Row],[IČO]],Zlúčenie1[IČO],Zlúčenie1[cis_obce.okres_skratka])</f>
        <v>BR</v>
      </c>
    </row>
    <row r="7071" spans="1:10" hidden="1" x14ac:dyDescent="0.25">
      <c r="A7071" t="s">
        <v>81</v>
      </c>
      <c r="B7071" t="s">
        <v>115</v>
      </c>
      <c r="C7071" t="s">
        <v>10</v>
      </c>
      <c r="D7071"/>
      <c r="E7071" s="8"/>
      <c r="F7071"/>
      <c r="G7071">
        <f>SUM(Tabuľka9[[#This Row],[Predpokladané spotrebované množstvo 07-12/2022]]*Tabuľka9[[#This Row],[Cena MJ S  DPH]])</f>
        <v>0</v>
      </c>
      <c r="H7071" s="1">
        <v>162035</v>
      </c>
      <c r="I7071" t="str">
        <f>_xlfn.XLOOKUP(Tabuľka9[[#This Row],[IČO]],Zlúčenie1[IČO],Zlúčenie1[zariadenie_short])</f>
        <v>HA BR</v>
      </c>
      <c r="J7071" t="str">
        <f>_xlfn.XLOOKUP(Tabuľka9[[#This Row],[IČO]],Zlúčenie1[IČO],Zlúčenie1[cis_obce.okres_skratka])</f>
        <v>BR</v>
      </c>
    </row>
    <row r="7072" spans="1:10" hidden="1" x14ac:dyDescent="0.25">
      <c r="A7072" t="s">
        <v>81</v>
      </c>
      <c r="B7072" t="s">
        <v>116</v>
      </c>
      <c r="C7072" t="s">
        <v>10</v>
      </c>
      <c r="D7072"/>
      <c r="E7072" s="8"/>
      <c r="F7072"/>
      <c r="G7072">
        <f>SUM(Tabuľka9[[#This Row],[Predpokladané spotrebované množstvo 07-12/2022]]*Tabuľka9[[#This Row],[Cena MJ S  DPH]])</f>
        <v>0</v>
      </c>
      <c r="H7072" s="1">
        <v>162035</v>
      </c>
      <c r="I7072" t="str">
        <f>_xlfn.XLOOKUP(Tabuľka9[[#This Row],[IČO]],Zlúčenie1[IČO],Zlúčenie1[zariadenie_short])</f>
        <v>HA BR</v>
      </c>
      <c r="J7072" t="str">
        <f>_xlfn.XLOOKUP(Tabuľka9[[#This Row],[IČO]],Zlúčenie1[IČO],Zlúčenie1[cis_obce.okres_skratka])</f>
        <v>BR</v>
      </c>
    </row>
    <row r="7073" spans="1:10" hidden="1" x14ac:dyDescent="0.25">
      <c r="A7073" t="s">
        <v>81</v>
      </c>
      <c r="B7073" t="s">
        <v>117</v>
      </c>
      <c r="C7073" t="s">
        <v>10</v>
      </c>
      <c r="D7073"/>
      <c r="E7073" s="8"/>
      <c r="F7073"/>
      <c r="G7073">
        <f>SUM(Tabuľka9[[#This Row],[Predpokladané spotrebované množstvo 07-12/2022]]*Tabuľka9[[#This Row],[Cena MJ S  DPH]])</f>
        <v>0</v>
      </c>
      <c r="H7073" s="1">
        <v>162035</v>
      </c>
      <c r="I7073" t="str">
        <f>_xlfn.XLOOKUP(Tabuľka9[[#This Row],[IČO]],Zlúčenie1[IČO],Zlúčenie1[zariadenie_short])</f>
        <v>HA BR</v>
      </c>
      <c r="J7073" t="str">
        <f>_xlfn.XLOOKUP(Tabuľka9[[#This Row],[IČO]],Zlúčenie1[IČO],Zlúčenie1[cis_obce.okres_skratka])</f>
        <v>BR</v>
      </c>
    </row>
    <row r="7074" spans="1:10" hidden="1" x14ac:dyDescent="0.25">
      <c r="A7074" t="s">
        <v>81</v>
      </c>
      <c r="B7074" t="s">
        <v>118</v>
      </c>
      <c r="C7074" t="s">
        <v>10</v>
      </c>
      <c r="D7074"/>
      <c r="E7074" s="8"/>
      <c r="F7074"/>
      <c r="G7074">
        <f>SUM(Tabuľka9[[#This Row],[Predpokladané spotrebované množstvo 07-12/2022]]*Tabuľka9[[#This Row],[Cena MJ S  DPH]])</f>
        <v>0</v>
      </c>
      <c r="H7074" s="1">
        <v>162035</v>
      </c>
      <c r="I7074" t="str">
        <f>_xlfn.XLOOKUP(Tabuľka9[[#This Row],[IČO]],Zlúčenie1[IČO],Zlúčenie1[zariadenie_short])</f>
        <v>HA BR</v>
      </c>
      <c r="J7074" t="str">
        <f>_xlfn.XLOOKUP(Tabuľka9[[#This Row],[IČO]],Zlúčenie1[IČO],Zlúčenie1[cis_obce.okres_skratka])</f>
        <v>BR</v>
      </c>
    </row>
    <row r="7075" spans="1:10" hidden="1" x14ac:dyDescent="0.25">
      <c r="A7075" t="s">
        <v>81</v>
      </c>
      <c r="B7075" t="s">
        <v>119</v>
      </c>
      <c r="C7075" t="s">
        <v>10</v>
      </c>
      <c r="D7075"/>
      <c r="E7075" s="8"/>
      <c r="F7075"/>
      <c r="G7075">
        <f>SUM(Tabuľka9[[#This Row],[Predpokladané spotrebované množstvo 07-12/2022]]*Tabuľka9[[#This Row],[Cena MJ S  DPH]])</f>
        <v>0</v>
      </c>
      <c r="H7075" s="1">
        <v>162035</v>
      </c>
      <c r="I7075" t="str">
        <f>_xlfn.XLOOKUP(Tabuľka9[[#This Row],[IČO]],Zlúčenie1[IČO],Zlúčenie1[zariadenie_short])</f>
        <v>HA BR</v>
      </c>
      <c r="J7075" t="str">
        <f>_xlfn.XLOOKUP(Tabuľka9[[#This Row],[IČO]],Zlúčenie1[IČO],Zlúčenie1[cis_obce.okres_skratka])</f>
        <v>BR</v>
      </c>
    </row>
    <row r="7076" spans="1:10" hidden="1" x14ac:dyDescent="0.25">
      <c r="A7076" t="s">
        <v>81</v>
      </c>
      <c r="B7076" t="s">
        <v>120</v>
      </c>
      <c r="C7076" t="s">
        <v>10</v>
      </c>
      <c r="D7076"/>
      <c r="E7076" s="8">
        <v>5.99</v>
      </c>
      <c r="F7076">
        <v>300</v>
      </c>
      <c r="G7076">
        <f>SUM(Tabuľka9[[#This Row],[Predpokladané spotrebované množstvo 07-12/2022]]*Tabuľka9[[#This Row],[Cena MJ S  DPH]])</f>
        <v>1797</v>
      </c>
      <c r="H7076" s="1">
        <v>162035</v>
      </c>
      <c r="I7076" t="str">
        <f>_xlfn.XLOOKUP(Tabuľka9[[#This Row],[IČO]],Zlúčenie1[IČO],Zlúčenie1[zariadenie_short])</f>
        <v>HA BR</v>
      </c>
      <c r="J7076" t="str">
        <f>_xlfn.XLOOKUP(Tabuľka9[[#This Row],[IČO]],Zlúčenie1[IČO],Zlúčenie1[cis_obce.okres_skratka])</f>
        <v>BR</v>
      </c>
    </row>
    <row r="7077" spans="1:10" hidden="1" x14ac:dyDescent="0.25">
      <c r="A7077" t="s">
        <v>81</v>
      </c>
      <c r="B7077" t="s">
        <v>121</v>
      </c>
      <c r="C7077" t="s">
        <v>10</v>
      </c>
      <c r="D7077"/>
      <c r="E7077" s="8">
        <v>7</v>
      </c>
      <c r="F7077">
        <v>200</v>
      </c>
      <c r="G7077">
        <f>SUM(Tabuľka9[[#This Row],[Predpokladané spotrebované množstvo 07-12/2022]]*Tabuľka9[[#This Row],[Cena MJ S  DPH]])</f>
        <v>1400</v>
      </c>
      <c r="H7077" s="1">
        <v>162035</v>
      </c>
      <c r="I7077" t="str">
        <f>_xlfn.XLOOKUP(Tabuľka9[[#This Row],[IČO]],Zlúčenie1[IČO],Zlúčenie1[zariadenie_short])</f>
        <v>HA BR</v>
      </c>
      <c r="J7077" t="str">
        <f>_xlfn.XLOOKUP(Tabuľka9[[#This Row],[IČO]],Zlúčenie1[IČO],Zlúčenie1[cis_obce.okres_skratka])</f>
        <v>BR</v>
      </c>
    </row>
    <row r="7078" spans="1:10" hidden="1" x14ac:dyDescent="0.25">
      <c r="A7078" t="s">
        <v>122</v>
      </c>
      <c r="B7078" t="s">
        <v>123</v>
      </c>
      <c r="C7078" t="s">
        <v>10</v>
      </c>
      <c r="D7078"/>
      <c r="E7078" s="8"/>
      <c r="F7078"/>
      <c r="G7078">
        <f>SUM(Tabuľka9[[#This Row],[Predpokladané spotrebované množstvo 07-12/2022]]*Tabuľka9[[#This Row],[Cena MJ S  DPH]])</f>
        <v>0</v>
      </c>
      <c r="H7078" s="1">
        <v>162035</v>
      </c>
      <c r="I7078" t="str">
        <f>_xlfn.XLOOKUP(Tabuľka9[[#This Row],[IČO]],Zlúčenie1[IČO],Zlúčenie1[zariadenie_short])</f>
        <v>HA BR</v>
      </c>
      <c r="J7078" t="str">
        <f>_xlfn.XLOOKUP(Tabuľka9[[#This Row],[IČO]],Zlúčenie1[IČO],Zlúčenie1[cis_obce.okres_skratka])</f>
        <v>BR</v>
      </c>
    </row>
    <row r="7079" spans="1:10" hidden="1" x14ac:dyDescent="0.25">
      <c r="A7079" t="s">
        <v>122</v>
      </c>
      <c r="B7079" t="s">
        <v>124</v>
      </c>
      <c r="C7079" t="s">
        <v>10</v>
      </c>
      <c r="D7079"/>
      <c r="E7079" s="8"/>
      <c r="F7079"/>
      <c r="G7079">
        <f>SUM(Tabuľka9[[#This Row],[Predpokladané spotrebované množstvo 07-12/2022]]*Tabuľka9[[#This Row],[Cena MJ S  DPH]])</f>
        <v>0</v>
      </c>
      <c r="H7079" s="1">
        <v>162035</v>
      </c>
      <c r="I7079" t="str">
        <f>_xlfn.XLOOKUP(Tabuľka9[[#This Row],[IČO]],Zlúčenie1[IČO],Zlúčenie1[zariadenie_short])</f>
        <v>HA BR</v>
      </c>
      <c r="J7079" t="str">
        <f>_xlfn.XLOOKUP(Tabuľka9[[#This Row],[IČO]],Zlúčenie1[IČO],Zlúčenie1[cis_obce.okres_skratka])</f>
        <v>BR</v>
      </c>
    </row>
    <row r="7080" spans="1:10" hidden="1" x14ac:dyDescent="0.25">
      <c r="A7080" t="s">
        <v>122</v>
      </c>
      <c r="B7080" t="s">
        <v>125</v>
      </c>
      <c r="C7080" t="s">
        <v>10</v>
      </c>
      <c r="D7080"/>
      <c r="E7080" s="8">
        <v>3.9</v>
      </c>
      <c r="F7080">
        <v>40</v>
      </c>
      <c r="G7080">
        <f>SUM(Tabuľka9[[#This Row],[Predpokladané spotrebované množstvo 07-12/2022]]*Tabuľka9[[#This Row],[Cena MJ S  DPH]])</f>
        <v>156</v>
      </c>
      <c r="H7080" s="1">
        <v>162035</v>
      </c>
      <c r="I7080" t="str">
        <f>_xlfn.XLOOKUP(Tabuľka9[[#This Row],[IČO]],Zlúčenie1[IČO],Zlúčenie1[zariadenie_short])</f>
        <v>HA BR</v>
      </c>
      <c r="J7080" t="str">
        <f>_xlfn.XLOOKUP(Tabuľka9[[#This Row],[IČO]],Zlúčenie1[IČO],Zlúčenie1[cis_obce.okres_skratka])</f>
        <v>BR</v>
      </c>
    </row>
    <row r="7081" spans="1:10" hidden="1" x14ac:dyDescent="0.25">
      <c r="A7081" t="s">
        <v>122</v>
      </c>
      <c r="B7081" t="s">
        <v>127</v>
      </c>
      <c r="C7081" t="s">
        <v>10</v>
      </c>
      <c r="D7081"/>
      <c r="E7081" s="8"/>
      <c r="F7081"/>
      <c r="G7081">
        <f>SUM(Tabuľka9[[#This Row],[Predpokladané spotrebované množstvo 07-12/2022]]*Tabuľka9[[#This Row],[Cena MJ S  DPH]])</f>
        <v>0</v>
      </c>
      <c r="H7081" s="1">
        <v>162035</v>
      </c>
      <c r="I7081" t="str">
        <f>_xlfn.XLOOKUP(Tabuľka9[[#This Row],[IČO]],Zlúčenie1[IČO],Zlúčenie1[zariadenie_short])</f>
        <v>HA BR</v>
      </c>
      <c r="J7081" t="str">
        <f>_xlfn.XLOOKUP(Tabuľka9[[#This Row],[IČO]],Zlúčenie1[IČO],Zlúčenie1[cis_obce.okres_skratka])</f>
        <v>BR</v>
      </c>
    </row>
    <row r="7082" spans="1:10" hidden="1" x14ac:dyDescent="0.25">
      <c r="A7082" t="s">
        <v>122</v>
      </c>
      <c r="B7082" t="s">
        <v>128</v>
      </c>
      <c r="C7082" t="s">
        <v>10</v>
      </c>
      <c r="D7082"/>
      <c r="E7082" s="8"/>
      <c r="F7082"/>
      <c r="G7082">
        <f>SUM(Tabuľka9[[#This Row],[Predpokladané spotrebované množstvo 07-12/2022]]*Tabuľka9[[#This Row],[Cena MJ S  DPH]])</f>
        <v>0</v>
      </c>
      <c r="H7082" s="1">
        <v>162035</v>
      </c>
      <c r="I7082" t="str">
        <f>_xlfn.XLOOKUP(Tabuľka9[[#This Row],[IČO]],Zlúčenie1[IČO],Zlúčenie1[zariadenie_short])</f>
        <v>HA BR</v>
      </c>
      <c r="J7082" t="str">
        <f>_xlfn.XLOOKUP(Tabuľka9[[#This Row],[IČO]],Zlúčenie1[IČO],Zlúčenie1[cis_obce.okres_skratka])</f>
        <v>BR</v>
      </c>
    </row>
    <row r="7083" spans="1:10" hidden="1" x14ac:dyDescent="0.25">
      <c r="A7083" t="s">
        <v>122</v>
      </c>
      <c r="B7083" t="s">
        <v>129</v>
      </c>
      <c r="C7083" t="s">
        <v>10</v>
      </c>
      <c r="D7083"/>
      <c r="E7083" s="8"/>
      <c r="F7083"/>
      <c r="G7083">
        <f>SUM(Tabuľka9[[#This Row],[Predpokladané spotrebované množstvo 07-12/2022]]*Tabuľka9[[#This Row],[Cena MJ S  DPH]])</f>
        <v>0</v>
      </c>
      <c r="H7083" s="1">
        <v>162035</v>
      </c>
      <c r="I7083" t="str">
        <f>_xlfn.XLOOKUP(Tabuľka9[[#This Row],[IČO]],Zlúčenie1[IČO],Zlúčenie1[zariadenie_short])</f>
        <v>HA BR</v>
      </c>
      <c r="J7083" t="str">
        <f>_xlfn.XLOOKUP(Tabuľka9[[#This Row],[IČO]],Zlúčenie1[IČO],Zlúčenie1[cis_obce.okres_skratka])</f>
        <v>BR</v>
      </c>
    </row>
    <row r="7084" spans="1:10" hidden="1" x14ac:dyDescent="0.25">
      <c r="A7084" t="s">
        <v>122</v>
      </c>
      <c r="B7084" t="s">
        <v>130</v>
      </c>
      <c r="C7084" t="s">
        <v>10</v>
      </c>
      <c r="D7084"/>
      <c r="E7084" s="8"/>
      <c r="F7084"/>
      <c r="G7084">
        <f>SUM(Tabuľka9[[#This Row],[Predpokladané spotrebované množstvo 07-12/2022]]*Tabuľka9[[#This Row],[Cena MJ S  DPH]])</f>
        <v>0</v>
      </c>
      <c r="H7084" s="1">
        <v>162035</v>
      </c>
      <c r="I7084" t="str">
        <f>_xlfn.XLOOKUP(Tabuľka9[[#This Row],[IČO]],Zlúčenie1[IČO],Zlúčenie1[zariadenie_short])</f>
        <v>HA BR</v>
      </c>
      <c r="J7084" t="str">
        <f>_xlfn.XLOOKUP(Tabuľka9[[#This Row],[IČO]],Zlúčenie1[IČO],Zlúčenie1[cis_obce.okres_skratka])</f>
        <v>BR</v>
      </c>
    </row>
    <row r="7085" spans="1:10" hidden="1" x14ac:dyDescent="0.25">
      <c r="A7085" t="s">
        <v>122</v>
      </c>
      <c r="B7085" t="s">
        <v>131</v>
      </c>
      <c r="C7085" t="s">
        <v>10</v>
      </c>
      <c r="D7085"/>
      <c r="E7085" s="8"/>
      <c r="F7085"/>
      <c r="G7085">
        <f>SUM(Tabuľka9[[#This Row],[Predpokladané spotrebované množstvo 07-12/2022]]*Tabuľka9[[#This Row],[Cena MJ S  DPH]])</f>
        <v>0</v>
      </c>
      <c r="H7085" s="1">
        <v>162035</v>
      </c>
      <c r="I7085" t="str">
        <f>_xlfn.XLOOKUP(Tabuľka9[[#This Row],[IČO]],Zlúčenie1[IČO],Zlúčenie1[zariadenie_short])</f>
        <v>HA BR</v>
      </c>
      <c r="J7085" t="str">
        <f>_xlfn.XLOOKUP(Tabuľka9[[#This Row],[IČO]],Zlúčenie1[IČO],Zlúčenie1[cis_obce.okres_skratka])</f>
        <v>BR</v>
      </c>
    </row>
    <row r="7086" spans="1:10" hidden="1" x14ac:dyDescent="0.25">
      <c r="A7086" t="s">
        <v>122</v>
      </c>
      <c r="B7086" t="s">
        <v>132</v>
      </c>
      <c r="C7086" t="s">
        <v>10</v>
      </c>
      <c r="D7086"/>
      <c r="E7086" s="8"/>
      <c r="F7086"/>
      <c r="G7086">
        <f>SUM(Tabuľka9[[#This Row],[Predpokladané spotrebované množstvo 07-12/2022]]*Tabuľka9[[#This Row],[Cena MJ S  DPH]])</f>
        <v>0</v>
      </c>
      <c r="H7086" s="1">
        <v>162035</v>
      </c>
      <c r="I7086" t="str">
        <f>_xlfn.XLOOKUP(Tabuľka9[[#This Row],[IČO]],Zlúčenie1[IČO],Zlúčenie1[zariadenie_short])</f>
        <v>HA BR</v>
      </c>
      <c r="J7086" t="str">
        <f>_xlfn.XLOOKUP(Tabuľka9[[#This Row],[IČO]],Zlúčenie1[IČO],Zlúčenie1[cis_obce.okres_skratka])</f>
        <v>BR</v>
      </c>
    </row>
    <row r="7087" spans="1:10" hidden="1" x14ac:dyDescent="0.25">
      <c r="A7087" t="s">
        <v>122</v>
      </c>
      <c r="B7087" t="s">
        <v>134</v>
      </c>
      <c r="C7087" t="s">
        <v>10</v>
      </c>
      <c r="D7087"/>
      <c r="E7087" s="8"/>
      <c r="F7087"/>
      <c r="G7087">
        <f>SUM(Tabuľka9[[#This Row],[Predpokladané spotrebované množstvo 07-12/2022]]*Tabuľka9[[#This Row],[Cena MJ S  DPH]])</f>
        <v>0</v>
      </c>
      <c r="H7087" s="1">
        <v>162035</v>
      </c>
      <c r="I7087" t="str">
        <f>_xlfn.XLOOKUP(Tabuľka9[[#This Row],[IČO]],Zlúčenie1[IČO],Zlúčenie1[zariadenie_short])</f>
        <v>HA BR</v>
      </c>
      <c r="J7087" t="str">
        <f>_xlfn.XLOOKUP(Tabuľka9[[#This Row],[IČO]],Zlúčenie1[IČO],Zlúčenie1[cis_obce.okres_skratka])</f>
        <v>BR</v>
      </c>
    </row>
    <row r="7088" spans="1:10" hidden="1" x14ac:dyDescent="0.25">
      <c r="A7088" t="s">
        <v>122</v>
      </c>
      <c r="B7088" t="s">
        <v>135</v>
      </c>
      <c r="C7088" t="s">
        <v>10</v>
      </c>
      <c r="D7088"/>
      <c r="E7088" s="8"/>
      <c r="F7088"/>
      <c r="G7088">
        <f>SUM(Tabuľka9[[#This Row],[Predpokladané spotrebované množstvo 07-12/2022]]*Tabuľka9[[#This Row],[Cena MJ S  DPH]])</f>
        <v>0</v>
      </c>
      <c r="H7088" s="1">
        <v>162035</v>
      </c>
      <c r="I7088" t="str">
        <f>_xlfn.XLOOKUP(Tabuľka9[[#This Row],[IČO]],Zlúčenie1[IČO],Zlúčenie1[zariadenie_short])</f>
        <v>HA BR</v>
      </c>
      <c r="J7088" t="str">
        <f>_xlfn.XLOOKUP(Tabuľka9[[#This Row],[IČO]],Zlúčenie1[IČO],Zlúčenie1[cis_obce.okres_skratka])</f>
        <v>BR</v>
      </c>
    </row>
    <row r="7089" spans="1:10" hidden="1" x14ac:dyDescent="0.25">
      <c r="A7089" t="s">
        <v>122</v>
      </c>
      <c r="B7089" t="s">
        <v>136</v>
      </c>
      <c r="C7089" t="s">
        <v>10</v>
      </c>
      <c r="D7089"/>
      <c r="E7089" s="8"/>
      <c r="F7089"/>
      <c r="G7089">
        <f>SUM(Tabuľka9[[#This Row],[Predpokladané spotrebované množstvo 07-12/2022]]*Tabuľka9[[#This Row],[Cena MJ S  DPH]])</f>
        <v>0</v>
      </c>
      <c r="H7089" s="1">
        <v>162035</v>
      </c>
      <c r="I7089" t="str">
        <f>_xlfn.XLOOKUP(Tabuľka9[[#This Row],[IČO]],Zlúčenie1[IČO],Zlúčenie1[zariadenie_short])</f>
        <v>HA BR</v>
      </c>
      <c r="J7089" t="str">
        <f>_xlfn.XLOOKUP(Tabuľka9[[#This Row],[IČO]],Zlúčenie1[IČO],Zlúčenie1[cis_obce.okres_skratka])</f>
        <v>BR</v>
      </c>
    </row>
    <row r="7090" spans="1:10" hidden="1" x14ac:dyDescent="0.25">
      <c r="A7090" t="s">
        <v>122</v>
      </c>
      <c r="B7090" t="s">
        <v>137</v>
      </c>
      <c r="C7090" t="s">
        <v>10</v>
      </c>
      <c r="D7090"/>
      <c r="E7090" s="8"/>
      <c r="F7090"/>
      <c r="G7090">
        <f>SUM(Tabuľka9[[#This Row],[Predpokladané spotrebované množstvo 07-12/2022]]*Tabuľka9[[#This Row],[Cena MJ S  DPH]])</f>
        <v>0</v>
      </c>
      <c r="H7090" s="1">
        <v>162035</v>
      </c>
      <c r="I7090" t="str">
        <f>_xlfn.XLOOKUP(Tabuľka9[[#This Row],[IČO]],Zlúčenie1[IČO],Zlúčenie1[zariadenie_short])</f>
        <v>HA BR</v>
      </c>
      <c r="J7090" t="str">
        <f>_xlfn.XLOOKUP(Tabuľka9[[#This Row],[IČO]],Zlúčenie1[IČO],Zlúčenie1[cis_obce.okres_skratka])</f>
        <v>BR</v>
      </c>
    </row>
    <row r="7091" spans="1:10" hidden="1" x14ac:dyDescent="0.25">
      <c r="A7091" t="s">
        <v>122</v>
      </c>
      <c r="B7091" t="s">
        <v>138</v>
      </c>
      <c r="C7091" t="s">
        <v>10</v>
      </c>
      <c r="D7091"/>
      <c r="E7091" s="8"/>
      <c r="F7091"/>
      <c r="G7091">
        <f>SUM(Tabuľka9[[#This Row],[Predpokladané spotrebované množstvo 07-12/2022]]*Tabuľka9[[#This Row],[Cena MJ S  DPH]])</f>
        <v>0</v>
      </c>
      <c r="H7091" s="1">
        <v>162035</v>
      </c>
      <c r="I7091" t="str">
        <f>_xlfn.XLOOKUP(Tabuľka9[[#This Row],[IČO]],Zlúčenie1[IČO],Zlúčenie1[zariadenie_short])</f>
        <v>HA BR</v>
      </c>
      <c r="J7091" t="str">
        <f>_xlfn.XLOOKUP(Tabuľka9[[#This Row],[IČO]],Zlúčenie1[IČO],Zlúčenie1[cis_obce.okres_skratka])</f>
        <v>BR</v>
      </c>
    </row>
    <row r="7092" spans="1:10" hidden="1" x14ac:dyDescent="0.25">
      <c r="A7092" t="s">
        <v>122</v>
      </c>
      <c r="B7092" t="s">
        <v>139</v>
      </c>
      <c r="C7092" t="s">
        <v>10</v>
      </c>
      <c r="D7092"/>
      <c r="E7092" s="8"/>
      <c r="F7092"/>
      <c r="G7092">
        <f>SUM(Tabuľka9[[#This Row],[Predpokladané spotrebované množstvo 07-12/2022]]*Tabuľka9[[#This Row],[Cena MJ S  DPH]])</f>
        <v>0</v>
      </c>
      <c r="H7092" s="1">
        <v>162035</v>
      </c>
      <c r="I7092" t="str">
        <f>_xlfn.XLOOKUP(Tabuľka9[[#This Row],[IČO]],Zlúčenie1[IČO],Zlúčenie1[zariadenie_short])</f>
        <v>HA BR</v>
      </c>
      <c r="J7092" t="str">
        <f>_xlfn.XLOOKUP(Tabuľka9[[#This Row],[IČO]],Zlúčenie1[IČO],Zlúčenie1[cis_obce.okres_skratka])</f>
        <v>BR</v>
      </c>
    </row>
    <row r="7093" spans="1:10" hidden="1" x14ac:dyDescent="0.25">
      <c r="A7093" t="s">
        <v>122</v>
      </c>
      <c r="B7093" t="s">
        <v>140</v>
      </c>
      <c r="C7093" t="s">
        <v>10</v>
      </c>
      <c r="D7093"/>
      <c r="E7093" s="8"/>
      <c r="F7093"/>
      <c r="G7093">
        <f>SUM(Tabuľka9[[#This Row],[Predpokladané spotrebované množstvo 07-12/2022]]*Tabuľka9[[#This Row],[Cena MJ S  DPH]])</f>
        <v>0</v>
      </c>
      <c r="H7093" s="1">
        <v>162035</v>
      </c>
      <c r="I7093" t="str">
        <f>_xlfn.XLOOKUP(Tabuľka9[[#This Row],[IČO]],Zlúčenie1[IČO],Zlúčenie1[zariadenie_short])</f>
        <v>HA BR</v>
      </c>
      <c r="J7093" t="str">
        <f>_xlfn.XLOOKUP(Tabuľka9[[#This Row],[IČO]],Zlúčenie1[IČO],Zlúčenie1[cis_obce.okres_skratka])</f>
        <v>BR</v>
      </c>
    </row>
    <row r="7094" spans="1:10" hidden="1" x14ac:dyDescent="0.25">
      <c r="A7094" t="s">
        <v>122</v>
      </c>
      <c r="B7094" t="s">
        <v>141</v>
      </c>
      <c r="C7094" t="s">
        <v>10</v>
      </c>
      <c r="D7094"/>
      <c r="E7094" s="8"/>
      <c r="F7094"/>
      <c r="G7094">
        <f>SUM(Tabuľka9[[#This Row],[Predpokladané spotrebované množstvo 07-12/2022]]*Tabuľka9[[#This Row],[Cena MJ S  DPH]])</f>
        <v>0</v>
      </c>
      <c r="H7094" s="1">
        <v>162035</v>
      </c>
      <c r="I7094" t="str">
        <f>_xlfn.XLOOKUP(Tabuľka9[[#This Row],[IČO]],Zlúčenie1[IČO],Zlúčenie1[zariadenie_short])</f>
        <v>HA BR</v>
      </c>
      <c r="J7094" t="str">
        <f>_xlfn.XLOOKUP(Tabuľka9[[#This Row],[IČO]],Zlúčenie1[IČO],Zlúčenie1[cis_obce.okres_skratka])</f>
        <v>BR</v>
      </c>
    </row>
    <row r="7095" spans="1:10" hidden="1" x14ac:dyDescent="0.25">
      <c r="A7095" t="s">
        <v>122</v>
      </c>
      <c r="B7095" t="s">
        <v>142</v>
      </c>
      <c r="C7095" t="s">
        <v>10</v>
      </c>
      <c r="D7095"/>
      <c r="E7095" s="8"/>
      <c r="F7095"/>
      <c r="G7095">
        <f>SUM(Tabuľka9[[#This Row],[Predpokladané spotrebované množstvo 07-12/2022]]*Tabuľka9[[#This Row],[Cena MJ S  DPH]])</f>
        <v>0</v>
      </c>
      <c r="H7095" s="1">
        <v>162035</v>
      </c>
      <c r="I7095" t="str">
        <f>_xlfn.XLOOKUP(Tabuľka9[[#This Row],[IČO]],Zlúčenie1[IČO],Zlúčenie1[zariadenie_short])</f>
        <v>HA BR</v>
      </c>
      <c r="J7095" t="str">
        <f>_xlfn.XLOOKUP(Tabuľka9[[#This Row],[IČO]],Zlúčenie1[IČO],Zlúčenie1[cis_obce.okres_skratka])</f>
        <v>BR</v>
      </c>
    </row>
    <row r="7096" spans="1:10" hidden="1" x14ac:dyDescent="0.25">
      <c r="A7096" t="s">
        <v>122</v>
      </c>
      <c r="B7096" t="s">
        <v>143</v>
      </c>
      <c r="C7096" t="s">
        <v>10</v>
      </c>
      <c r="D7096"/>
      <c r="E7096" s="8"/>
      <c r="F7096"/>
      <c r="G7096">
        <f>SUM(Tabuľka9[[#This Row],[Predpokladané spotrebované množstvo 07-12/2022]]*Tabuľka9[[#This Row],[Cena MJ S  DPH]])</f>
        <v>0</v>
      </c>
      <c r="H7096" s="1">
        <v>162035</v>
      </c>
      <c r="I7096" t="str">
        <f>_xlfn.XLOOKUP(Tabuľka9[[#This Row],[IČO]],Zlúčenie1[IČO],Zlúčenie1[zariadenie_short])</f>
        <v>HA BR</v>
      </c>
      <c r="J7096" t="str">
        <f>_xlfn.XLOOKUP(Tabuľka9[[#This Row],[IČO]],Zlúčenie1[IČO],Zlúčenie1[cis_obce.okres_skratka])</f>
        <v>BR</v>
      </c>
    </row>
    <row r="7097" spans="1:10" hidden="1" x14ac:dyDescent="0.25">
      <c r="A7097" t="s">
        <v>122</v>
      </c>
      <c r="B7097" t="s">
        <v>144</v>
      </c>
      <c r="C7097" t="s">
        <v>10</v>
      </c>
      <c r="D7097"/>
      <c r="E7097" s="8"/>
      <c r="F7097"/>
      <c r="G7097">
        <f>SUM(Tabuľka9[[#This Row],[Predpokladané spotrebované množstvo 07-12/2022]]*Tabuľka9[[#This Row],[Cena MJ S  DPH]])</f>
        <v>0</v>
      </c>
      <c r="H7097" s="1">
        <v>162035</v>
      </c>
      <c r="I7097" t="str">
        <f>_xlfn.XLOOKUP(Tabuľka9[[#This Row],[IČO]],Zlúčenie1[IČO],Zlúčenie1[zariadenie_short])</f>
        <v>HA BR</v>
      </c>
      <c r="J7097" t="str">
        <f>_xlfn.XLOOKUP(Tabuľka9[[#This Row],[IČO]],Zlúčenie1[IČO],Zlúčenie1[cis_obce.okres_skratka])</f>
        <v>BR</v>
      </c>
    </row>
    <row r="7098" spans="1:10" hidden="1" x14ac:dyDescent="0.25">
      <c r="A7098" t="s">
        <v>122</v>
      </c>
      <c r="B7098" t="s">
        <v>145</v>
      </c>
      <c r="C7098" t="s">
        <v>10</v>
      </c>
      <c r="D7098"/>
      <c r="E7098" s="8"/>
      <c r="F7098"/>
      <c r="G7098">
        <f>SUM(Tabuľka9[[#This Row],[Predpokladané spotrebované množstvo 07-12/2022]]*Tabuľka9[[#This Row],[Cena MJ S  DPH]])</f>
        <v>0</v>
      </c>
      <c r="H7098" s="1">
        <v>162035</v>
      </c>
      <c r="I7098" t="str">
        <f>_xlfn.XLOOKUP(Tabuľka9[[#This Row],[IČO]],Zlúčenie1[IČO],Zlúčenie1[zariadenie_short])</f>
        <v>HA BR</v>
      </c>
      <c r="J7098" t="str">
        <f>_xlfn.XLOOKUP(Tabuľka9[[#This Row],[IČO]],Zlúčenie1[IČO],Zlúčenie1[cis_obce.okres_skratka])</f>
        <v>BR</v>
      </c>
    </row>
    <row r="7099" spans="1:10" hidden="1" x14ac:dyDescent="0.25">
      <c r="A7099" t="s">
        <v>122</v>
      </c>
      <c r="B7099" t="s">
        <v>146</v>
      </c>
      <c r="C7099" t="s">
        <v>10</v>
      </c>
      <c r="D7099"/>
      <c r="E7099" s="8"/>
      <c r="F7099"/>
      <c r="G7099">
        <f>SUM(Tabuľka9[[#This Row],[Predpokladané spotrebované množstvo 07-12/2022]]*Tabuľka9[[#This Row],[Cena MJ S  DPH]])</f>
        <v>0</v>
      </c>
      <c r="H7099" s="1">
        <v>162035</v>
      </c>
      <c r="I7099" t="str">
        <f>_xlfn.XLOOKUP(Tabuľka9[[#This Row],[IČO]],Zlúčenie1[IČO],Zlúčenie1[zariadenie_short])</f>
        <v>HA BR</v>
      </c>
      <c r="J7099" t="str">
        <f>_xlfn.XLOOKUP(Tabuľka9[[#This Row],[IČO]],Zlúčenie1[IČO],Zlúčenie1[cis_obce.okres_skratka])</f>
        <v>BR</v>
      </c>
    </row>
    <row r="7100" spans="1:10" hidden="1" x14ac:dyDescent="0.25">
      <c r="A7100" t="s">
        <v>122</v>
      </c>
      <c r="B7100" t="s">
        <v>147</v>
      </c>
      <c r="C7100" t="s">
        <v>10</v>
      </c>
      <c r="D7100"/>
      <c r="E7100" s="8"/>
      <c r="F7100"/>
      <c r="G7100">
        <f>SUM(Tabuľka9[[#This Row],[Predpokladané spotrebované množstvo 07-12/2022]]*Tabuľka9[[#This Row],[Cena MJ S  DPH]])</f>
        <v>0</v>
      </c>
      <c r="H7100" s="1">
        <v>162035</v>
      </c>
      <c r="I7100" t="str">
        <f>_xlfn.XLOOKUP(Tabuľka9[[#This Row],[IČO]],Zlúčenie1[IČO],Zlúčenie1[zariadenie_short])</f>
        <v>HA BR</v>
      </c>
      <c r="J7100" t="str">
        <f>_xlfn.XLOOKUP(Tabuľka9[[#This Row],[IČO]],Zlúčenie1[IČO],Zlúčenie1[cis_obce.okres_skratka])</f>
        <v>BR</v>
      </c>
    </row>
    <row r="7101" spans="1:10" hidden="1" x14ac:dyDescent="0.25">
      <c r="A7101" t="s">
        <v>122</v>
      </c>
      <c r="B7101" t="s">
        <v>148</v>
      </c>
      <c r="C7101" t="s">
        <v>10</v>
      </c>
      <c r="D7101"/>
      <c r="E7101" s="8"/>
      <c r="F7101"/>
      <c r="G7101">
        <f>SUM(Tabuľka9[[#This Row],[Predpokladané spotrebované množstvo 07-12/2022]]*Tabuľka9[[#This Row],[Cena MJ S  DPH]])</f>
        <v>0</v>
      </c>
      <c r="H7101" s="1">
        <v>162035</v>
      </c>
      <c r="I7101" t="str">
        <f>_xlfn.XLOOKUP(Tabuľka9[[#This Row],[IČO]],Zlúčenie1[IČO],Zlúčenie1[zariadenie_short])</f>
        <v>HA BR</v>
      </c>
      <c r="J7101" t="str">
        <f>_xlfn.XLOOKUP(Tabuľka9[[#This Row],[IČO]],Zlúčenie1[IČO],Zlúčenie1[cis_obce.okres_skratka])</f>
        <v>BR</v>
      </c>
    </row>
    <row r="7102" spans="1:10" hidden="1" x14ac:dyDescent="0.25">
      <c r="A7102" t="s">
        <v>122</v>
      </c>
      <c r="B7102" t="s">
        <v>149</v>
      </c>
      <c r="C7102" t="s">
        <v>10</v>
      </c>
      <c r="D7102"/>
      <c r="E7102" s="8"/>
      <c r="F7102"/>
      <c r="G7102">
        <f>SUM(Tabuľka9[[#This Row],[Predpokladané spotrebované množstvo 07-12/2022]]*Tabuľka9[[#This Row],[Cena MJ S  DPH]])</f>
        <v>0</v>
      </c>
      <c r="H7102" s="1">
        <v>162035</v>
      </c>
      <c r="I7102" t="str">
        <f>_xlfn.XLOOKUP(Tabuľka9[[#This Row],[IČO]],Zlúčenie1[IČO],Zlúčenie1[zariadenie_short])</f>
        <v>HA BR</v>
      </c>
      <c r="J7102" t="str">
        <f>_xlfn.XLOOKUP(Tabuľka9[[#This Row],[IČO]],Zlúčenie1[IČO],Zlúčenie1[cis_obce.okres_skratka])</f>
        <v>BR</v>
      </c>
    </row>
    <row r="7103" spans="1:10" hidden="1" x14ac:dyDescent="0.25">
      <c r="A7103" t="s">
        <v>122</v>
      </c>
      <c r="B7103" t="s">
        <v>150</v>
      </c>
      <c r="C7103" t="s">
        <v>10</v>
      </c>
      <c r="D7103"/>
      <c r="E7103" s="8"/>
      <c r="F7103"/>
      <c r="G7103">
        <f>SUM(Tabuľka9[[#This Row],[Predpokladané spotrebované množstvo 07-12/2022]]*Tabuľka9[[#This Row],[Cena MJ S  DPH]])</f>
        <v>0</v>
      </c>
      <c r="H7103" s="1">
        <v>162035</v>
      </c>
      <c r="I7103" t="str">
        <f>_xlfn.XLOOKUP(Tabuľka9[[#This Row],[IČO]],Zlúčenie1[IČO],Zlúčenie1[zariadenie_short])</f>
        <v>HA BR</v>
      </c>
      <c r="J7103" t="str">
        <f>_xlfn.XLOOKUP(Tabuľka9[[#This Row],[IČO]],Zlúčenie1[IČO],Zlúčenie1[cis_obce.okres_skratka])</f>
        <v>BR</v>
      </c>
    </row>
    <row r="7104" spans="1:10" hidden="1" x14ac:dyDescent="0.25">
      <c r="A7104" t="s">
        <v>122</v>
      </c>
      <c r="B7104" t="s">
        <v>151</v>
      </c>
      <c r="C7104" t="s">
        <v>10</v>
      </c>
      <c r="D7104"/>
      <c r="E7104" s="8">
        <v>5.5</v>
      </c>
      <c r="F7104">
        <v>6</v>
      </c>
      <c r="G7104">
        <f>SUM(Tabuľka9[[#This Row],[Predpokladané spotrebované množstvo 07-12/2022]]*Tabuľka9[[#This Row],[Cena MJ S  DPH]])</f>
        <v>33</v>
      </c>
      <c r="H7104" s="1">
        <v>162035</v>
      </c>
      <c r="I7104" t="str">
        <f>_xlfn.XLOOKUP(Tabuľka9[[#This Row],[IČO]],Zlúčenie1[IČO],Zlúčenie1[zariadenie_short])</f>
        <v>HA BR</v>
      </c>
      <c r="J7104" t="str">
        <f>_xlfn.XLOOKUP(Tabuľka9[[#This Row],[IČO]],Zlúčenie1[IČO],Zlúčenie1[cis_obce.okres_skratka])</f>
        <v>BR</v>
      </c>
    </row>
    <row r="7105" spans="1:10" hidden="1" x14ac:dyDescent="0.25">
      <c r="A7105" t="s">
        <v>122</v>
      </c>
      <c r="B7105" t="s">
        <v>152</v>
      </c>
      <c r="C7105" t="s">
        <v>10</v>
      </c>
      <c r="D7105"/>
      <c r="E7105" s="8">
        <v>5.5</v>
      </c>
      <c r="F7105">
        <v>6</v>
      </c>
      <c r="G7105">
        <f>SUM(Tabuľka9[[#This Row],[Predpokladané spotrebované množstvo 07-12/2022]]*Tabuľka9[[#This Row],[Cena MJ S  DPH]])</f>
        <v>33</v>
      </c>
      <c r="H7105" s="1">
        <v>162035</v>
      </c>
      <c r="I7105" t="str">
        <f>_xlfn.XLOOKUP(Tabuľka9[[#This Row],[IČO]],Zlúčenie1[IČO],Zlúčenie1[zariadenie_short])</f>
        <v>HA BR</v>
      </c>
      <c r="J7105" t="str">
        <f>_xlfn.XLOOKUP(Tabuľka9[[#This Row],[IČO]],Zlúčenie1[IČO],Zlúčenie1[cis_obce.okres_skratka])</f>
        <v>BR</v>
      </c>
    </row>
    <row r="7106" spans="1:10" hidden="1" x14ac:dyDescent="0.25">
      <c r="A7106" t="s">
        <v>122</v>
      </c>
      <c r="B7106" t="s">
        <v>153</v>
      </c>
      <c r="C7106" t="s">
        <v>10</v>
      </c>
      <c r="D7106"/>
      <c r="E7106" s="8">
        <v>5.5</v>
      </c>
      <c r="F7106">
        <v>6</v>
      </c>
      <c r="G7106">
        <f>SUM(Tabuľka9[[#This Row],[Predpokladané spotrebované množstvo 07-12/2022]]*Tabuľka9[[#This Row],[Cena MJ S  DPH]])</f>
        <v>33</v>
      </c>
      <c r="H7106" s="1">
        <v>162035</v>
      </c>
      <c r="I7106" t="str">
        <f>_xlfn.XLOOKUP(Tabuľka9[[#This Row],[IČO]],Zlúčenie1[IČO],Zlúčenie1[zariadenie_short])</f>
        <v>HA BR</v>
      </c>
      <c r="J7106" t="str">
        <f>_xlfn.XLOOKUP(Tabuľka9[[#This Row],[IČO]],Zlúčenie1[IČO],Zlúčenie1[cis_obce.okres_skratka])</f>
        <v>BR</v>
      </c>
    </row>
    <row r="7107" spans="1:10" hidden="1" x14ac:dyDescent="0.25">
      <c r="A7107" t="s">
        <v>122</v>
      </c>
      <c r="B7107" t="s">
        <v>154</v>
      </c>
      <c r="C7107" t="s">
        <v>10</v>
      </c>
      <c r="D7107"/>
      <c r="E7107" s="8"/>
      <c r="F7107"/>
      <c r="G7107">
        <f>SUM(Tabuľka9[[#This Row],[Predpokladané spotrebované množstvo 07-12/2022]]*Tabuľka9[[#This Row],[Cena MJ S  DPH]])</f>
        <v>0</v>
      </c>
      <c r="H7107" s="1">
        <v>162035</v>
      </c>
      <c r="I7107" t="str">
        <f>_xlfn.XLOOKUP(Tabuľka9[[#This Row],[IČO]],Zlúčenie1[IČO],Zlúčenie1[zariadenie_short])</f>
        <v>HA BR</v>
      </c>
      <c r="J7107" t="str">
        <f>_xlfn.XLOOKUP(Tabuľka9[[#This Row],[IČO]],Zlúčenie1[IČO],Zlúčenie1[cis_obce.okres_skratka])</f>
        <v>BR</v>
      </c>
    </row>
    <row r="7108" spans="1:10" hidden="1" x14ac:dyDescent="0.25">
      <c r="A7108" t="s">
        <v>122</v>
      </c>
      <c r="B7108" t="s">
        <v>155</v>
      </c>
      <c r="C7108" t="s">
        <v>10</v>
      </c>
      <c r="D7108"/>
      <c r="E7108" s="8"/>
      <c r="F7108"/>
      <c r="G7108">
        <f>SUM(Tabuľka9[[#This Row],[Predpokladané spotrebované množstvo 07-12/2022]]*Tabuľka9[[#This Row],[Cena MJ S  DPH]])</f>
        <v>0</v>
      </c>
      <c r="H7108" s="1">
        <v>162035</v>
      </c>
      <c r="I7108" t="str">
        <f>_xlfn.XLOOKUP(Tabuľka9[[#This Row],[IČO]],Zlúčenie1[IČO],Zlúčenie1[zariadenie_short])</f>
        <v>HA BR</v>
      </c>
      <c r="J7108" t="str">
        <f>_xlfn.XLOOKUP(Tabuľka9[[#This Row],[IČO]],Zlúčenie1[IČO],Zlúčenie1[cis_obce.okres_skratka])</f>
        <v>BR</v>
      </c>
    </row>
    <row r="7109" spans="1:10" hidden="1" x14ac:dyDescent="0.25">
      <c r="A7109" t="s">
        <v>122</v>
      </c>
      <c r="B7109" t="s">
        <v>156</v>
      </c>
      <c r="C7109" t="s">
        <v>10</v>
      </c>
      <c r="D7109"/>
      <c r="E7109" s="8"/>
      <c r="F7109"/>
      <c r="G7109">
        <f>SUM(Tabuľka9[[#This Row],[Predpokladané spotrebované množstvo 07-12/2022]]*Tabuľka9[[#This Row],[Cena MJ S  DPH]])</f>
        <v>0</v>
      </c>
      <c r="H7109" s="1">
        <v>162035</v>
      </c>
      <c r="I7109" t="str">
        <f>_xlfn.XLOOKUP(Tabuľka9[[#This Row],[IČO]],Zlúčenie1[IČO],Zlúčenie1[zariadenie_short])</f>
        <v>HA BR</v>
      </c>
      <c r="J7109" t="str">
        <f>_xlfn.XLOOKUP(Tabuľka9[[#This Row],[IČO]],Zlúčenie1[IČO],Zlúčenie1[cis_obce.okres_skratka])</f>
        <v>BR</v>
      </c>
    </row>
    <row r="7110" spans="1:10" hidden="1" x14ac:dyDescent="0.25">
      <c r="A7110" t="s">
        <v>122</v>
      </c>
      <c r="B7110" t="s">
        <v>157</v>
      </c>
      <c r="C7110" t="s">
        <v>10</v>
      </c>
      <c r="D7110"/>
      <c r="E7110" s="8"/>
      <c r="F7110"/>
      <c r="G7110">
        <f>SUM(Tabuľka9[[#This Row],[Predpokladané spotrebované množstvo 07-12/2022]]*Tabuľka9[[#This Row],[Cena MJ S  DPH]])</f>
        <v>0</v>
      </c>
      <c r="H7110" s="1">
        <v>162035</v>
      </c>
      <c r="I7110" t="str">
        <f>_xlfn.XLOOKUP(Tabuľka9[[#This Row],[IČO]],Zlúčenie1[IČO],Zlúčenie1[zariadenie_short])</f>
        <v>HA BR</v>
      </c>
      <c r="J7110" t="str">
        <f>_xlfn.XLOOKUP(Tabuľka9[[#This Row],[IČO]],Zlúčenie1[IČO],Zlúčenie1[cis_obce.okres_skratka])</f>
        <v>BR</v>
      </c>
    </row>
    <row r="7111" spans="1:10" hidden="1" x14ac:dyDescent="0.25">
      <c r="A7111" t="s">
        <v>122</v>
      </c>
      <c r="B7111" t="s">
        <v>158</v>
      </c>
      <c r="C7111" t="s">
        <v>10</v>
      </c>
      <c r="D7111"/>
      <c r="E7111" s="8"/>
      <c r="F7111"/>
      <c r="G7111">
        <f>SUM(Tabuľka9[[#This Row],[Predpokladané spotrebované množstvo 07-12/2022]]*Tabuľka9[[#This Row],[Cena MJ S  DPH]])</f>
        <v>0</v>
      </c>
      <c r="H7111" s="1">
        <v>162035</v>
      </c>
      <c r="I7111" t="str">
        <f>_xlfn.XLOOKUP(Tabuľka9[[#This Row],[IČO]],Zlúčenie1[IČO],Zlúčenie1[zariadenie_short])</f>
        <v>HA BR</v>
      </c>
      <c r="J7111" t="str">
        <f>_xlfn.XLOOKUP(Tabuľka9[[#This Row],[IČO]],Zlúčenie1[IČO],Zlúčenie1[cis_obce.okres_skratka])</f>
        <v>BR</v>
      </c>
    </row>
    <row r="7112" spans="1:10" hidden="1" x14ac:dyDescent="0.25">
      <c r="A7112" t="s">
        <v>122</v>
      </c>
      <c r="B7112" t="s">
        <v>159</v>
      </c>
      <c r="C7112" t="s">
        <v>10</v>
      </c>
      <c r="D7112"/>
      <c r="E7112" s="8"/>
      <c r="F7112"/>
      <c r="G7112">
        <f>SUM(Tabuľka9[[#This Row],[Predpokladané spotrebované množstvo 07-12/2022]]*Tabuľka9[[#This Row],[Cena MJ S  DPH]])</f>
        <v>0</v>
      </c>
      <c r="H7112" s="1">
        <v>162035</v>
      </c>
      <c r="I7112" t="str">
        <f>_xlfn.XLOOKUP(Tabuľka9[[#This Row],[IČO]],Zlúčenie1[IČO],Zlúčenie1[zariadenie_short])</f>
        <v>HA BR</v>
      </c>
      <c r="J7112" t="str">
        <f>_xlfn.XLOOKUP(Tabuľka9[[#This Row],[IČO]],Zlúčenie1[IČO],Zlúčenie1[cis_obce.okres_skratka])</f>
        <v>BR</v>
      </c>
    </row>
    <row r="7113" spans="1:10" hidden="1" x14ac:dyDescent="0.25">
      <c r="A7113" t="s">
        <v>122</v>
      </c>
      <c r="B7113" t="s">
        <v>160</v>
      </c>
      <c r="C7113" t="s">
        <v>10</v>
      </c>
      <c r="D7113"/>
      <c r="E7113" s="8"/>
      <c r="F7113"/>
      <c r="G7113">
        <f>SUM(Tabuľka9[[#This Row],[Predpokladané spotrebované množstvo 07-12/2022]]*Tabuľka9[[#This Row],[Cena MJ S  DPH]])</f>
        <v>0</v>
      </c>
      <c r="H7113" s="1">
        <v>162035</v>
      </c>
      <c r="I7113" t="str">
        <f>_xlfn.XLOOKUP(Tabuľka9[[#This Row],[IČO]],Zlúčenie1[IČO],Zlúčenie1[zariadenie_short])</f>
        <v>HA BR</v>
      </c>
      <c r="J7113" t="str">
        <f>_xlfn.XLOOKUP(Tabuľka9[[#This Row],[IČO]],Zlúčenie1[IČO],Zlúčenie1[cis_obce.okres_skratka])</f>
        <v>BR</v>
      </c>
    </row>
    <row r="7114" spans="1:10" hidden="1" x14ac:dyDescent="0.25">
      <c r="A7114" t="s">
        <v>122</v>
      </c>
      <c r="B7114" t="s">
        <v>161</v>
      </c>
      <c r="C7114" t="s">
        <v>10</v>
      </c>
      <c r="D7114"/>
      <c r="E7114" s="8"/>
      <c r="F7114"/>
      <c r="G7114">
        <f>SUM(Tabuľka9[[#This Row],[Predpokladané spotrebované množstvo 07-12/2022]]*Tabuľka9[[#This Row],[Cena MJ S  DPH]])</f>
        <v>0</v>
      </c>
      <c r="H7114" s="1">
        <v>162035</v>
      </c>
      <c r="I7114" t="str">
        <f>_xlfn.XLOOKUP(Tabuľka9[[#This Row],[IČO]],Zlúčenie1[IČO],Zlúčenie1[zariadenie_short])</f>
        <v>HA BR</v>
      </c>
      <c r="J7114" t="str">
        <f>_xlfn.XLOOKUP(Tabuľka9[[#This Row],[IČO]],Zlúčenie1[IČO],Zlúčenie1[cis_obce.okres_skratka])</f>
        <v>BR</v>
      </c>
    </row>
    <row r="7115" spans="1:10" hidden="1" x14ac:dyDescent="0.25">
      <c r="A7115" t="s">
        <v>122</v>
      </c>
      <c r="B7115" t="s">
        <v>162</v>
      </c>
      <c r="C7115" t="s">
        <v>10</v>
      </c>
      <c r="D7115"/>
      <c r="E7115" s="8"/>
      <c r="F7115"/>
      <c r="G7115">
        <f>SUM(Tabuľka9[[#This Row],[Predpokladané spotrebované množstvo 07-12/2022]]*Tabuľka9[[#This Row],[Cena MJ S  DPH]])</f>
        <v>0</v>
      </c>
      <c r="H7115" s="1">
        <v>162035</v>
      </c>
      <c r="I7115" t="str">
        <f>_xlfn.XLOOKUP(Tabuľka9[[#This Row],[IČO]],Zlúčenie1[IČO],Zlúčenie1[zariadenie_short])</f>
        <v>HA BR</v>
      </c>
      <c r="J7115" t="str">
        <f>_xlfn.XLOOKUP(Tabuľka9[[#This Row],[IČO]],Zlúčenie1[IČO],Zlúčenie1[cis_obce.okres_skratka])</f>
        <v>BR</v>
      </c>
    </row>
    <row r="7116" spans="1:10" hidden="1" x14ac:dyDescent="0.25">
      <c r="A7116" t="s">
        <v>122</v>
      </c>
      <c r="B7116" t="s">
        <v>163</v>
      </c>
      <c r="C7116" t="s">
        <v>10</v>
      </c>
      <c r="D7116"/>
      <c r="E7116" s="8"/>
      <c r="F7116"/>
      <c r="G7116">
        <f>SUM(Tabuľka9[[#This Row],[Predpokladané spotrebované množstvo 07-12/2022]]*Tabuľka9[[#This Row],[Cena MJ S  DPH]])</f>
        <v>0</v>
      </c>
      <c r="H7116" s="1">
        <v>162035</v>
      </c>
      <c r="I7116" t="str">
        <f>_xlfn.XLOOKUP(Tabuľka9[[#This Row],[IČO]],Zlúčenie1[IČO],Zlúčenie1[zariadenie_short])</f>
        <v>HA BR</v>
      </c>
      <c r="J7116" t="str">
        <f>_xlfn.XLOOKUP(Tabuľka9[[#This Row],[IČO]],Zlúčenie1[IČO],Zlúčenie1[cis_obce.okres_skratka])</f>
        <v>BR</v>
      </c>
    </row>
    <row r="7117" spans="1:10" hidden="1" x14ac:dyDescent="0.25">
      <c r="A7117" t="s">
        <v>122</v>
      </c>
      <c r="B7117" t="s">
        <v>164</v>
      </c>
      <c r="C7117" t="s">
        <v>10</v>
      </c>
      <c r="D7117"/>
      <c r="E7117" s="8"/>
      <c r="F7117"/>
      <c r="G7117">
        <f>SUM(Tabuľka9[[#This Row],[Predpokladané spotrebované množstvo 07-12/2022]]*Tabuľka9[[#This Row],[Cena MJ S  DPH]])</f>
        <v>0</v>
      </c>
      <c r="H7117" s="1">
        <v>162035</v>
      </c>
      <c r="I7117" t="str">
        <f>_xlfn.XLOOKUP(Tabuľka9[[#This Row],[IČO]],Zlúčenie1[IČO],Zlúčenie1[zariadenie_short])</f>
        <v>HA BR</v>
      </c>
      <c r="J7117" t="str">
        <f>_xlfn.XLOOKUP(Tabuľka9[[#This Row],[IČO]],Zlúčenie1[IČO],Zlúčenie1[cis_obce.okres_skratka])</f>
        <v>BR</v>
      </c>
    </row>
    <row r="7118" spans="1:10" hidden="1" x14ac:dyDescent="0.25">
      <c r="A7118" t="s">
        <v>122</v>
      </c>
      <c r="B7118" t="s">
        <v>165</v>
      </c>
      <c r="C7118" t="s">
        <v>10</v>
      </c>
      <c r="D7118"/>
      <c r="E7118" s="8"/>
      <c r="F7118"/>
      <c r="G7118">
        <f>SUM(Tabuľka9[[#This Row],[Predpokladané spotrebované množstvo 07-12/2022]]*Tabuľka9[[#This Row],[Cena MJ S  DPH]])</f>
        <v>0</v>
      </c>
      <c r="H7118" s="1">
        <v>162035</v>
      </c>
      <c r="I7118" t="str">
        <f>_xlfn.XLOOKUP(Tabuľka9[[#This Row],[IČO]],Zlúčenie1[IČO],Zlúčenie1[zariadenie_short])</f>
        <v>HA BR</v>
      </c>
      <c r="J7118" t="str">
        <f>_xlfn.XLOOKUP(Tabuľka9[[#This Row],[IČO]],Zlúčenie1[IČO],Zlúčenie1[cis_obce.okres_skratka])</f>
        <v>BR</v>
      </c>
    </row>
    <row r="7119" spans="1:10" hidden="1" x14ac:dyDescent="0.25">
      <c r="A7119" t="s">
        <v>122</v>
      </c>
      <c r="B7119" t="s">
        <v>166</v>
      </c>
      <c r="C7119" t="s">
        <v>10</v>
      </c>
      <c r="D7119"/>
      <c r="E7119" s="8"/>
      <c r="F7119"/>
      <c r="G7119">
        <f>SUM(Tabuľka9[[#This Row],[Predpokladané spotrebované množstvo 07-12/2022]]*Tabuľka9[[#This Row],[Cena MJ S  DPH]])</f>
        <v>0</v>
      </c>
      <c r="H7119" s="1">
        <v>162035</v>
      </c>
      <c r="I7119" t="str">
        <f>_xlfn.XLOOKUP(Tabuľka9[[#This Row],[IČO]],Zlúčenie1[IČO],Zlúčenie1[zariadenie_short])</f>
        <v>HA BR</v>
      </c>
      <c r="J7119" t="str">
        <f>_xlfn.XLOOKUP(Tabuľka9[[#This Row],[IČO]],Zlúčenie1[IČO],Zlúčenie1[cis_obce.okres_skratka])</f>
        <v>BR</v>
      </c>
    </row>
    <row r="7120" spans="1:10" hidden="1" x14ac:dyDescent="0.25">
      <c r="A7120" t="s">
        <v>122</v>
      </c>
      <c r="B7120" t="s">
        <v>167</v>
      </c>
      <c r="C7120" t="s">
        <v>10</v>
      </c>
      <c r="D7120"/>
      <c r="E7120" s="8">
        <v>3.5</v>
      </c>
      <c r="F7120">
        <v>25</v>
      </c>
      <c r="G7120">
        <f>SUM(Tabuľka9[[#This Row],[Predpokladané spotrebované množstvo 07-12/2022]]*Tabuľka9[[#This Row],[Cena MJ S  DPH]])</f>
        <v>87.5</v>
      </c>
      <c r="H7120" s="1">
        <v>162035</v>
      </c>
      <c r="I7120" t="str">
        <f>_xlfn.XLOOKUP(Tabuľka9[[#This Row],[IČO]],Zlúčenie1[IČO],Zlúčenie1[zariadenie_short])</f>
        <v>HA BR</v>
      </c>
      <c r="J7120" t="str">
        <f>_xlfn.XLOOKUP(Tabuľka9[[#This Row],[IČO]],Zlúčenie1[IČO],Zlúčenie1[cis_obce.okres_skratka])</f>
        <v>BR</v>
      </c>
    </row>
    <row r="7121" spans="1:10" hidden="1" x14ac:dyDescent="0.25">
      <c r="A7121" t="s">
        <v>122</v>
      </c>
      <c r="B7121" t="s">
        <v>168</v>
      </c>
      <c r="C7121" t="s">
        <v>10</v>
      </c>
      <c r="D7121"/>
      <c r="E7121" s="8"/>
      <c r="F7121"/>
      <c r="G7121">
        <f>SUM(Tabuľka9[[#This Row],[Predpokladané spotrebované množstvo 07-12/2022]]*Tabuľka9[[#This Row],[Cena MJ S  DPH]])</f>
        <v>0</v>
      </c>
      <c r="H7121" s="1">
        <v>162035</v>
      </c>
      <c r="I7121" t="str">
        <f>_xlfn.XLOOKUP(Tabuľka9[[#This Row],[IČO]],Zlúčenie1[IČO],Zlúčenie1[zariadenie_short])</f>
        <v>HA BR</v>
      </c>
      <c r="J7121" t="str">
        <f>_xlfn.XLOOKUP(Tabuľka9[[#This Row],[IČO]],Zlúčenie1[IČO],Zlúčenie1[cis_obce.okres_skratka])</f>
        <v>BR</v>
      </c>
    </row>
    <row r="7122" spans="1:10" hidden="1" x14ac:dyDescent="0.25">
      <c r="A7122" t="s">
        <v>122</v>
      </c>
      <c r="B7122" t="s">
        <v>169</v>
      </c>
      <c r="C7122" t="s">
        <v>10</v>
      </c>
      <c r="D7122"/>
      <c r="E7122" s="8"/>
      <c r="F7122"/>
      <c r="G7122">
        <f>SUM(Tabuľka9[[#This Row],[Predpokladané spotrebované množstvo 07-12/2022]]*Tabuľka9[[#This Row],[Cena MJ S  DPH]])</f>
        <v>0</v>
      </c>
      <c r="H7122" s="1">
        <v>162035</v>
      </c>
      <c r="I7122" t="str">
        <f>_xlfn.XLOOKUP(Tabuľka9[[#This Row],[IČO]],Zlúčenie1[IČO],Zlúčenie1[zariadenie_short])</f>
        <v>HA BR</v>
      </c>
      <c r="J7122" t="str">
        <f>_xlfn.XLOOKUP(Tabuľka9[[#This Row],[IČO]],Zlúčenie1[IČO],Zlúčenie1[cis_obce.okres_skratka])</f>
        <v>BR</v>
      </c>
    </row>
    <row r="7123" spans="1:10" hidden="1" x14ac:dyDescent="0.25">
      <c r="A7123" t="s">
        <v>122</v>
      </c>
      <c r="B7123" t="s">
        <v>170</v>
      </c>
      <c r="C7123" t="s">
        <v>10</v>
      </c>
      <c r="D7123"/>
      <c r="E7123" s="8"/>
      <c r="F7123"/>
      <c r="G7123">
        <f>SUM(Tabuľka9[[#This Row],[Predpokladané spotrebované množstvo 07-12/2022]]*Tabuľka9[[#This Row],[Cena MJ S  DPH]])</f>
        <v>0</v>
      </c>
      <c r="H7123" s="1">
        <v>162035</v>
      </c>
      <c r="I7123" t="str">
        <f>_xlfn.XLOOKUP(Tabuľka9[[#This Row],[IČO]],Zlúčenie1[IČO],Zlúčenie1[zariadenie_short])</f>
        <v>HA BR</v>
      </c>
      <c r="J7123" t="str">
        <f>_xlfn.XLOOKUP(Tabuľka9[[#This Row],[IČO]],Zlúčenie1[IČO],Zlúčenie1[cis_obce.okres_skratka])</f>
        <v>BR</v>
      </c>
    </row>
    <row r="7124" spans="1:10" hidden="1" x14ac:dyDescent="0.25">
      <c r="A7124" t="s">
        <v>122</v>
      </c>
      <c r="B7124" t="s">
        <v>171</v>
      </c>
      <c r="C7124" t="s">
        <v>10</v>
      </c>
      <c r="D7124"/>
      <c r="E7124" s="8"/>
      <c r="F7124"/>
      <c r="G7124">
        <f>SUM(Tabuľka9[[#This Row],[Predpokladané spotrebované množstvo 07-12/2022]]*Tabuľka9[[#This Row],[Cena MJ S  DPH]])</f>
        <v>0</v>
      </c>
      <c r="H7124" s="1">
        <v>162035</v>
      </c>
      <c r="I7124" t="str">
        <f>_xlfn.XLOOKUP(Tabuľka9[[#This Row],[IČO]],Zlúčenie1[IČO],Zlúčenie1[zariadenie_short])</f>
        <v>HA BR</v>
      </c>
      <c r="J7124" t="str">
        <f>_xlfn.XLOOKUP(Tabuľka9[[#This Row],[IČO]],Zlúčenie1[IČO],Zlúčenie1[cis_obce.okres_skratka])</f>
        <v>BR</v>
      </c>
    </row>
    <row r="7125" spans="1:10" hidden="1" x14ac:dyDescent="0.25">
      <c r="A7125" t="s">
        <v>122</v>
      </c>
      <c r="B7125" t="s">
        <v>172</v>
      </c>
      <c r="C7125" t="s">
        <v>10</v>
      </c>
      <c r="D7125"/>
      <c r="E7125" s="8">
        <v>2.5</v>
      </c>
      <c r="F7125">
        <v>60</v>
      </c>
      <c r="G7125">
        <f>SUM(Tabuľka9[[#This Row],[Predpokladané spotrebované množstvo 07-12/2022]]*Tabuľka9[[#This Row],[Cena MJ S  DPH]])</f>
        <v>150</v>
      </c>
      <c r="H7125" s="1">
        <v>162035</v>
      </c>
      <c r="I7125" t="str">
        <f>_xlfn.XLOOKUP(Tabuľka9[[#This Row],[IČO]],Zlúčenie1[IČO],Zlúčenie1[zariadenie_short])</f>
        <v>HA BR</v>
      </c>
      <c r="J7125" t="str">
        <f>_xlfn.XLOOKUP(Tabuľka9[[#This Row],[IČO]],Zlúčenie1[IČO],Zlúčenie1[cis_obce.okres_skratka])</f>
        <v>BR</v>
      </c>
    </row>
    <row r="7126" spans="1:10" hidden="1" x14ac:dyDescent="0.25">
      <c r="A7126" t="s">
        <v>122</v>
      </c>
      <c r="B7126" t="s">
        <v>173</v>
      </c>
      <c r="C7126" t="s">
        <v>10</v>
      </c>
      <c r="D7126"/>
      <c r="E7126" s="8"/>
      <c r="F7126"/>
      <c r="G7126">
        <f>SUM(Tabuľka9[[#This Row],[Predpokladané spotrebované množstvo 07-12/2022]]*Tabuľka9[[#This Row],[Cena MJ S  DPH]])</f>
        <v>0</v>
      </c>
      <c r="H7126" s="1">
        <v>162035</v>
      </c>
      <c r="I7126" t="str">
        <f>_xlfn.XLOOKUP(Tabuľka9[[#This Row],[IČO]],Zlúčenie1[IČO],Zlúčenie1[zariadenie_short])</f>
        <v>HA BR</v>
      </c>
      <c r="J7126" t="str">
        <f>_xlfn.XLOOKUP(Tabuľka9[[#This Row],[IČO]],Zlúčenie1[IČO],Zlúčenie1[cis_obce.okres_skratka])</f>
        <v>BR</v>
      </c>
    </row>
    <row r="7127" spans="1:10" hidden="1" x14ac:dyDescent="0.25">
      <c r="A7127" t="s">
        <v>122</v>
      </c>
      <c r="B7127" t="s">
        <v>174</v>
      </c>
      <c r="C7127" t="s">
        <v>10</v>
      </c>
      <c r="D7127"/>
      <c r="E7127" s="8"/>
      <c r="F7127"/>
      <c r="G7127">
        <f>SUM(Tabuľka9[[#This Row],[Predpokladané spotrebované množstvo 07-12/2022]]*Tabuľka9[[#This Row],[Cena MJ S  DPH]])</f>
        <v>0</v>
      </c>
      <c r="H7127" s="1">
        <v>162035</v>
      </c>
      <c r="I7127" t="str">
        <f>_xlfn.XLOOKUP(Tabuľka9[[#This Row],[IČO]],Zlúčenie1[IČO],Zlúčenie1[zariadenie_short])</f>
        <v>HA BR</v>
      </c>
      <c r="J7127" t="str">
        <f>_xlfn.XLOOKUP(Tabuľka9[[#This Row],[IČO]],Zlúčenie1[IČO],Zlúčenie1[cis_obce.okres_skratka])</f>
        <v>BR</v>
      </c>
    </row>
    <row r="7128" spans="1:10" hidden="1" x14ac:dyDescent="0.25">
      <c r="A7128" t="s">
        <v>122</v>
      </c>
      <c r="B7128" t="s">
        <v>175</v>
      </c>
      <c r="C7128" t="s">
        <v>10</v>
      </c>
      <c r="D7128"/>
      <c r="E7128" s="8"/>
      <c r="F7128"/>
      <c r="G7128">
        <f>SUM(Tabuľka9[[#This Row],[Predpokladané spotrebované množstvo 07-12/2022]]*Tabuľka9[[#This Row],[Cena MJ S  DPH]])</f>
        <v>0</v>
      </c>
      <c r="H7128" s="1">
        <v>162035</v>
      </c>
      <c r="I7128" t="str">
        <f>_xlfn.XLOOKUP(Tabuľka9[[#This Row],[IČO]],Zlúčenie1[IČO],Zlúčenie1[zariadenie_short])</f>
        <v>HA BR</v>
      </c>
      <c r="J7128" t="str">
        <f>_xlfn.XLOOKUP(Tabuľka9[[#This Row],[IČO]],Zlúčenie1[IČO],Zlúčenie1[cis_obce.okres_skratka])</f>
        <v>BR</v>
      </c>
    </row>
    <row r="7129" spans="1:10" hidden="1" x14ac:dyDescent="0.25">
      <c r="A7129" t="s">
        <v>122</v>
      </c>
      <c r="B7129" t="s">
        <v>176</v>
      </c>
      <c r="C7129" t="s">
        <v>10</v>
      </c>
      <c r="D7129"/>
      <c r="E7129" s="8"/>
      <c r="F7129"/>
      <c r="G7129">
        <f>SUM(Tabuľka9[[#This Row],[Predpokladané spotrebované množstvo 07-12/2022]]*Tabuľka9[[#This Row],[Cena MJ S  DPH]])</f>
        <v>0</v>
      </c>
      <c r="H7129" s="1">
        <v>162035</v>
      </c>
      <c r="I7129" t="str">
        <f>_xlfn.XLOOKUP(Tabuľka9[[#This Row],[IČO]],Zlúčenie1[IČO],Zlúčenie1[zariadenie_short])</f>
        <v>HA BR</v>
      </c>
      <c r="J7129" t="str">
        <f>_xlfn.XLOOKUP(Tabuľka9[[#This Row],[IČO]],Zlúčenie1[IČO],Zlúčenie1[cis_obce.okres_skratka])</f>
        <v>BR</v>
      </c>
    </row>
    <row r="7130" spans="1:10" hidden="1" x14ac:dyDescent="0.25">
      <c r="A7130" t="s">
        <v>122</v>
      </c>
      <c r="B7130" t="s">
        <v>177</v>
      </c>
      <c r="C7130" t="s">
        <v>10</v>
      </c>
      <c r="D7130"/>
      <c r="E7130" s="8"/>
      <c r="F7130"/>
      <c r="G7130">
        <f>SUM(Tabuľka9[[#This Row],[Predpokladané spotrebované množstvo 07-12/2022]]*Tabuľka9[[#This Row],[Cena MJ S  DPH]])</f>
        <v>0</v>
      </c>
      <c r="H7130" s="1">
        <v>162035</v>
      </c>
      <c r="I7130" t="str">
        <f>_xlfn.XLOOKUP(Tabuľka9[[#This Row],[IČO]],Zlúčenie1[IČO],Zlúčenie1[zariadenie_short])</f>
        <v>HA BR</v>
      </c>
      <c r="J7130" t="str">
        <f>_xlfn.XLOOKUP(Tabuľka9[[#This Row],[IČO]],Zlúčenie1[IČO],Zlúčenie1[cis_obce.okres_skratka])</f>
        <v>BR</v>
      </c>
    </row>
    <row r="7131" spans="1:10" hidden="1" x14ac:dyDescent="0.25">
      <c r="A7131" t="s">
        <v>122</v>
      </c>
      <c r="B7131" t="s">
        <v>178</v>
      </c>
      <c r="C7131" t="s">
        <v>10</v>
      </c>
      <c r="D7131"/>
      <c r="E7131" s="8"/>
      <c r="F7131"/>
      <c r="G7131">
        <f>SUM(Tabuľka9[[#This Row],[Predpokladané spotrebované množstvo 07-12/2022]]*Tabuľka9[[#This Row],[Cena MJ S  DPH]])</f>
        <v>0</v>
      </c>
      <c r="H7131" s="1">
        <v>162035</v>
      </c>
      <c r="I7131" t="str">
        <f>_xlfn.XLOOKUP(Tabuľka9[[#This Row],[IČO]],Zlúčenie1[IČO],Zlúčenie1[zariadenie_short])</f>
        <v>HA BR</v>
      </c>
      <c r="J7131" t="str">
        <f>_xlfn.XLOOKUP(Tabuľka9[[#This Row],[IČO]],Zlúčenie1[IČO],Zlúčenie1[cis_obce.okres_skratka])</f>
        <v>BR</v>
      </c>
    </row>
    <row r="7132" spans="1:10" hidden="1" x14ac:dyDescent="0.25">
      <c r="A7132" t="s">
        <v>122</v>
      </c>
      <c r="B7132" t="s">
        <v>179</v>
      </c>
      <c r="C7132" t="s">
        <v>10</v>
      </c>
      <c r="D7132"/>
      <c r="E7132" s="8"/>
      <c r="F7132"/>
      <c r="G7132">
        <f>SUM(Tabuľka9[[#This Row],[Predpokladané spotrebované množstvo 07-12/2022]]*Tabuľka9[[#This Row],[Cena MJ S  DPH]])</f>
        <v>0</v>
      </c>
      <c r="H7132" s="1">
        <v>162035</v>
      </c>
      <c r="I7132" t="str">
        <f>_xlfn.XLOOKUP(Tabuľka9[[#This Row],[IČO]],Zlúčenie1[IČO],Zlúčenie1[zariadenie_short])</f>
        <v>HA BR</v>
      </c>
      <c r="J7132" t="str">
        <f>_xlfn.XLOOKUP(Tabuľka9[[#This Row],[IČO]],Zlúčenie1[IČO],Zlúčenie1[cis_obce.okres_skratka])</f>
        <v>BR</v>
      </c>
    </row>
    <row r="7133" spans="1:10" hidden="1" x14ac:dyDescent="0.25">
      <c r="A7133" t="s">
        <v>122</v>
      </c>
      <c r="B7133" t="s">
        <v>180</v>
      </c>
      <c r="C7133" t="s">
        <v>10</v>
      </c>
      <c r="D7133"/>
      <c r="E7133" s="8"/>
      <c r="F7133"/>
      <c r="G7133">
        <f>SUM(Tabuľka9[[#This Row],[Predpokladané spotrebované množstvo 07-12/2022]]*Tabuľka9[[#This Row],[Cena MJ S  DPH]])</f>
        <v>0</v>
      </c>
      <c r="H7133" s="1">
        <v>162035</v>
      </c>
      <c r="I7133" t="str">
        <f>_xlfn.XLOOKUP(Tabuľka9[[#This Row],[IČO]],Zlúčenie1[IČO],Zlúčenie1[zariadenie_short])</f>
        <v>HA BR</v>
      </c>
      <c r="J7133" t="str">
        <f>_xlfn.XLOOKUP(Tabuľka9[[#This Row],[IČO]],Zlúčenie1[IČO],Zlúčenie1[cis_obce.okres_skratka])</f>
        <v>BR</v>
      </c>
    </row>
    <row r="7134" spans="1:10" hidden="1" x14ac:dyDescent="0.25">
      <c r="A7134" t="s">
        <v>122</v>
      </c>
      <c r="B7134" t="s">
        <v>181</v>
      </c>
      <c r="C7134" t="s">
        <v>10</v>
      </c>
      <c r="D7134"/>
      <c r="E7134" s="8"/>
      <c r="F7134"/>
      <c r="G7134">
        <f>SUM(Tabuľka9[[#This Row],[Predpokladané spotrebované množstvo 07-12/2022]]*Tabuľka9[[#This Row],[Cena MJ S  DPH]])</f>
        <v>0</v>
      </c>
      <c r="H7134" s="1">
        <v>162035</v>
      </c>
      <c r="I7134" t="str">
        <f>_xlfn.XLOOKUP(Tabuľka9[[#This Row],[IČO]],Zlúčenie1[IČO],Zlúčenie1[zariadenie_short])</f>
        <v>HA BR</v>
      </c>
      <c r="J7134" t="str">
        <f>_xlfn.XLOOKUP(Tabuľka9[[#This Row],[IČO]],Zlúčenie1[IČO],Zlúčenie1[cis_obce.okres_skratka])</f>
        <v>BR</v>
      </c>
    </row>
    <row r="7135" spans="1:10" hidden="1" x14ac:dyDescent="0.25">
      <c r="A7135" t="s">
        <v>122</v>
      </c>
      <c r="B7135" t="s">
        <v>182</v>
      </c>
      <c r="C7135" t="s">
        <v>10</v>
      </c>
      <c r="D7135"/>
      <c r="E7135" s="8"/>
      <c r="F7135"/>
      <c r="G7135">
        <f>SUM(Tabuľka9[[#This Row],[Predpokladané spotrebované množstvo 07-12/2022]]*Tabuľka9[[#This Row],[Cena MJ S  DPH]])</f>
        <v>0</v>
      </c>
      <c r="H7135" s="1">
        <v>162035</v>
      </c>
      <c r="I7135" t="str">
        <f>_xlfn.XLOOKUP(Tabuľka9[[#This Row],[IČO]],Zlúčenie1[IČO],Zlúčenie1[zariadenie_short])</f>
        <v>HA BR</v>
      </c>
      <c r="J7135" t="str">
        <f>_xlfn.XLOOKUP(Tabuľka9[[#This Row],[IČO]],Zlúčenie1[IČO],Zlúčenie1[cis_obce.okres_skratka])</f>
        <v>BR</v>
      </c>
    </row>
    <row r="7136" spans="1:10" hidden="1" x14ac:dyDescent="0.25">
      <c r="A7136" t="s">
        <v>122</v>
      </c>
      <c r="B7136" t="s">
        <v>183</v>
      </c>
      <c r="C7136" t="s">
        <v>10</v>
      </c>
      <c r="D7136"/>
      <c r="E7136" s="8"/>
      <c r="F7136"/>
      <c r="G7136">
        <f>SUM(Tabuľka9[[#This Row],[Predpokladané spotrebované množstvo 07-12/2022]]*Tabuľka9[[#This Row],[Cena MJ S  DPH]])</f>
        <v>0</v>
      </c>
      <c r="H7136" s="1">
        <v>162035</v>
      </c>
      <c r="I7136" t="str">
        <f>_xlfn.XLOOKUP(Tabuľka9[[#This Row],[IČO]],Zlúčenie1[IČO],Zlúčenie1[zariadenie_short])</f>
        <v>HA BR</v>
      </c>
      <c r="J7136" t="str">
        <f>_xlfn.XLOOKUP(Tabuľka9[[#This Row],[IČO]],Zlúčenie1[IČO],Zlúčenie1[cis_obce.okres_skratka])</f>
        <v>BR</v>
      </c>
    </row>
    <row r="7137" spans="1:10" hidden="1" x14ac:dyDescent="0.25">
      <c r="A7137" t="s">
        <v>122</v>
      </c>
      <c r="B7137" t="s">
        <v>184</v>
      </c>
      <c r="C7137" t="s">
        <v>10</v>
      </c>
      <c r="D7137"/>
      <c r="E7137" s="8">
        <v>4.29</v>
      </c>
      <c r="F7137">
        <v>35</v>
      </c>
      <c r="G7137">
        <f>SUM(Tabuľka9[[#This Row],[Predpokladané spotrebované množstvo 07-12/2022]]*Tabuľka9[[#This Row],[Cena MJ S  DPH]])</f>
        <v>150.15</v>
      </c>
      <c r="H7137" s="1">
        <v>162035</v>
      </c>
      <c r="I7137" t="str">
        <f>_xlfn.XLOOKUP(Tabuľka9[[#This Row],[IČO]],Zlúčenie1[IČO],Zlúčenie1[zariadenie_short])</f>
        <v>HA BR</v>
      </c>
      <c r="J7137" t="str">
        <f>_xlfn.XLOOKUP(Tabuľka9[[#This Row],[IČO]],Zlúčenie1[IČO],Zlúčenie1[cis_obce.okres_skratka])</f>
        <v>BR</v>
      </c>
    </row>
    <row r="7138" spans="1:10" hidden="1" x14ac:dyDescent="0.25">
      <c r="A7138" t="s">
        <v>122</v>
      </c>
      <c r="B7138" t="s">
        <v>185</v>
      </c>
      <c r="C7138" t="s">
        <v>10</v>
      </c>
      <c r="D7138"/>
      <c r="E7138" s="8"/>
      <c r="F7138"/>
      <c r="G7138">
        <f>SUM(Tabuľka9[[#This Row],[Predpokladané spotrebované množstvo 07-12/2022]]*Tabuľka9[[#This Row],[Cena MJ S  DPH]])</f>
        <v>0</v>
      </c>
      <c r="H7138" s="1">
        <v>162035</v>
      </c>
      <c r="I7138" t="str">
        <f>_xlfn.XLOOKUP(Tabuľka9[[#This Row],[IČO]],Zlúčenie1[IČO],Zlúčenie1[zariadenie_short])</f>
        <v>HA BR</v>
      </c>
      <c r="J7138" t="str">
        <f>_xlfn.XLOOKUP(Tabuľka9[[#This Row],[IČO]],Zlúčenie1[IČO],Zlúčenie1[cis_obce.okres_skratka])</f>
        <v>BR</v>
      </c>
    </row>
    <row r="7139" spans="1:10" hidden="1" x14ac:dyDescent="0.25">
      <c r="A7139" t="s">
        <v>92</v>
      </c>
      <c r="B7139" t="s">
        <v>186</v>
      </c>
      <c r="C7139" t="s">
        <v>45</v>
      </c>
      <c r="D7139"/>
      <c r="E7139" s="8"/>
      <c r="F7139"/>
      <c r="G7139">
        <f>SUM(Tabuľka9[[#This Row],[Predpokladané spotrebované množstvo 07-12/2022]]*Tabuľka9[[#This Row],[Cena MJ S  DPH]])</f>
        <v>0</v>
      </c>
      <c r="H7139" s="1">
        <v>162035</v>
      </c>
      <c r="I7139" t="str">
        <f>_xlfn.XLOOKUP(Tabuľka9[[#This Row],[IČO]],Zlúčenie1[IČO],Zlúčenie1[zariadenie_short])</f>
        <v>HA BR</v>
      </c>
      <c r="J7139" t="str">
        <f>_xlfn.XLOOKUP(Tabuľka9[[#This Row],[IČO]],Zlúčenie1[IČO],Zlúčenie1[cis_obce.okres_skratka])</f>
        <v>BR</v>
      </c>
    </row>
    <row r="7140" spans="1:10" hidden="1" x14ac:dyDescent="0.25">
      <c r="A7140" t="s">
        <v>92</v>
      </c>
      <c r="B7140" t="s">
        <v>187</v>
      </c>
      <c r="C7140" t="s">
        <v>10</v>
      </c>
      <c r="D7140"/>
      <c r="E7140" s="8"/>
      <c r="F7140"/>
      <c r="G7140">
        <f>SUM(Tabuľka9[[#This Row],[Predpokladané spotrebované množstvo 07-12/2022]]*Tabuľka9[[#This Row],[Cena MJ S  DPH]])</f>
        <v>0</v>
      </c>
      <c r="H7140" s="1">
        <v>162035</v>
      </c>
      <c r="I7140" t="str">
        <f>_xlfn.XLOOKUP(Tabuľka9[[#This Row],[IČO]],Zlúčenie1[IČO],Zlúčenie1[zariadenie_short])</f>
        <v>HA BR</v>
      </c>
      <c r="J7140" t="str">
        <f>_xlfn.XLOOKUP(Tabuľka9[[#This Row],[IČO]],Zlúčenie1[IČO],Zlúčenie1[cis_obce.okres_skratka])</f>
        <v>BR</v>
      </c>
    </row>
    <row r="7141" spans="1:10" hidden="1" x14ac:dyDescent="0.25">
      <c r="A7141" t="s">
        <v>92</v>
      </c>
      <c r="B7141" t="s">
        <v>188</v>
      </c>
      <c r="C7141" t="s">
        <v>10</v>
      </c>
      <c r="D7141"/>
      <c r="E7141" s="8"/>
      <c r="F7141"/>
      <c r="G7141">
        <f>SUM(Tabuľka9[[#This Row],[Predpokladané spotrebované množstvo 07-12/2022]]*Tabuľka9[[#This Row],[Cena MJ S  DPH]])</f>
        <v>0</v>
      </c>
      <c r="H7141" s="1">
        <v>162035</v>
      </c>
      <c r="I7141" t="str">
        <f>_xlfn.XLOOKUP(Tabuľka9[[#This Row],[IČO]],Zlúčenie1[IČO],Zlúčenie1[zariadenie_short])</f>
        <v>HA BR</v>
      </c>
      <c r="J7141" t="str">
        <f>_xlfn.XLOOKUP(Tabuľka9[[#This Row],[IČO]],Zlúčenie1[IČO],Zlúčenie1[cis_obce.okres_skratka])</f>
        <v>BR</v>
      </c>
    </row>
    <row r="7142" spans="1:10" hidden="1" x14ac:dyDescent="0.25">
      <c r="A7142" t="s">
        <v>7</v>
      </c>
      <c r="B7142" t="s">
        <v>8</v>
      </c>
      <c r="C7142" t="s">
        <v>10</v>
      </c>
      <c r="D7142"/>
      <c r="E7142" s="8"/>
      <c r="F7142"/>
      <c r="G7142">
        <f>SUM(Tabuľka9[[#This Row],[Predpokladané spotrebované množstvo 07-12/2022]]*Tabuľka9[[#This Row],[Cena MJ S  DPH]])</f>
        <v>0</v>
      </c>
      <c r="H7142" s="1">
        <v>160709</v>
      </c>
      <c r="I7142" t="str">
        <f>_xlfn.XLOOKUP(Tabuľka9[[#This Row],[IČO]],Zlúčenie1[IČO],Zlúčenie1[zariadenie_short])</f>
        <v>Gym VK</v>
      </c>
      <c r="J7142" t="str">
        <f>_xlfn.XLOOKUP(Tabuľka9[[#This Row],[IČO]],Zlúčenie1[IČO],Zlúčenie1[cis_obce.okres_skratka])</f>
        <v>VK</v>
      </c>
    </row>
    <row r="7143" spans="1:10" hidden="1" x14ac:dyDescent="0.25">
      <c r="A7143" t="s">
        <v>7</v>
      </c>
      <c r="B7143" t="s">
        <v>9</v>
      </c>
      <c r="C7143" t="s">
        <v>10</v>
      </c>
      <c r="D7143"/>
      <c r="E7143" s="8">
        <v>1.1000000000000001</v>
      </c>
      <c r="F7143">
        <v>15</v>
      </c>
      <c r="G7143">
        <f>SUM(Tabuľka9[[#This Row],[Predpokladané spotrebované množstvo 07-12/2022]]*Tabuľka9[[#This Row],[Cena MJ S  DPH]])</f>
        <v>16.5</v>
      </c>
      <c r="H7143" s="1">
        <v>160709</v>
      </c>
      <c r="I7143" t="str">
        <f>_xlfn.XLOOKUP(Tabuľka9[[#This Row],[IČO]],Zlúčenie1[IČO],Zlúčenie1[zariadenie_short])</f>
        <v>Gym VK</v>
      </c>
      <c r="J7143" t="str">
        <f>_xlfn.XLOOKUP(Tabuľka9[[#This Row],[IČO]],Zlúčenie1[IČO],Zlúčenie1[cis_obce.okres_skratka])</f>
        <v>VK</v>
      </c>
    </row>
    <row r="7144" spans="1:10" hidden="1" x14ac:dyDescent="0.25">
      <c r="A7144" t="s">
        <v>7</v>
      </c>
      <c r="B7144" t="s">
        <v>11</v>
      </c>
      <c r="C7144" t="s">
        <v>10</v>
      </c>
      <c r="D7144"/>
      <c r="E7144" s="8"/>
      <c r="F7144"/>
      <c r="G7144">
        <f>SUM(Tabuľka9[[#This Row],[Predpokladané spotrebované množstvo 07-12/2022]]*Tabuľka9[[#This Row],[Cena MJ S  DPH]])</f>
        <v>0</v>
      </c>
      <c r="H7144" s="1">
        <v>160709</v>
      </c>
      <c r="I7144" t="str">
        <f>_xlfn.XLOOKUP(Tabuľka9[[#This Row],[IČO]],Zlúčenie1[IČO],Zlúčenie1[zariadenie_short])</f>
        <v>Gym VK</v>
      </c>
      <c r="J7144" t="str">
        <f>_xlfn.XLOOKUP(Tabuľka9[[#This Row],[IČO]],Zlúčenie1[IČO],Zlúčenie1[cis_obce.okres_skratka])</f>
        <v>VK</v>
      </c>
    </row>
    <row r="7145" spans="1:10" hidden="1" x14ac:dyDescent="0.25">
      <c r="A7145" t="s">
        <v>7</v>
      </c>
      <c r="B7145" t="s">
        <v>12</v>
      </c>
      <c r="C7145" t="s">
        <v>10</v>
      </c>
      <c r="D7145"/>
      <c r="E7145" s="8">
        <v>0.45</v>
      </c>
      <c r="F7145">
        <v>300</v>
      </c>
      <c r="G7145">
        <f>SUM(Tabuľka9[[#This Row],[Predpokladané spotrebované množstvo 07-12/2022]]*Tabuľka9[[#This Row],[Cena MJ S  DPH]])</f>
        <v>135</v>
      </c>
      <c r="H7145" s="1">
        <v>160709</v>
      </c>
      <c r="I7145" t="str">
        <f>_xlfn.XLOOKUP(Tabuľka9[[#This Row],[IČO]],Zlúčenie1[IČO],Zlúčenie1[zariadenie_short])</f>
        <v>Gym VK</v>
      </c>
      <c r="J7145" t="str">
        <f>_xlfn.XLOOKUP(Tabuľka9[[#This Row],[IČO]],Zlúčenie1[IČO],Zlúčenie1[cis_obce.okres_skratka])</f>
        <v>VK</v>
      </c>
    </row>
    <row r="7146" spans="1:10" hidden="1" x14ac:dyDescent="0.25">
      <c r="A7146" t="s">
        <v>7</v>
      </c>
      <c r="B7146" t="s">
        <v>13</v>
      </c>
      <c r="C7146" t="s">
        <v>10</v>
      </c>
      <c r="D7146"/>
      <c r="E7146" s="8"/>
      <c r="F7146"/>
      <c r="G7146">
        <f>SUM(Tabuľka9[[#This Row],[Predpokladané spotrebované množstvo 07-12/2022]]*Tabuľka9[[#This Row],[Cena MJ S  DPH]])</f>
        <v>0</v>
      </c>
      <c r="H7146" s="1">
        <v>160709</v>
      </c>
      <c r="I7146" t="str">
        <f>_xlfn.XLOOKUP(Tabuľka9[[#This Row],[IČO]],Zlúčenie1[IČO],Zlúčenie1[zariadenie_short])</f>
        <v>Gym VK</v>
      </c>
      <c r="J7146" t="str">
        <f>_xlfn.XLOOKUP(Tabuľka9[[#This Row],[IČO]],Zlúčenie1[IČO],Zlúčenie1[cis_obce.okres_skratka])</f>
        <v>VK</v>
      </c>
    </row>
    <row r="7147" spans="1:10" hidden="1" x14ac:dyDescent="0.25">
      <c r="A7147" t="s">
        <v>7</v>
      </c>
      <c r="B7147" t="s">
        <v>14</v>
      </c>
      <c r="C7147" t="s">
        <v>10</v>
      </c>
      <c r="D7147"/>
      <c r="E7147" s="8"/>
      <c r="F7147"/>
      <c r="G7147">
        <f>SUM(Tabuľka9[[#This Row],[Predpokladané spotrebované množstvo 07-12/2022]]*Tabuľka9[[#This Row],[Cena MJ S  DPH]])</f>
        <v>0</v>
      </c>
      <c r="H7147" s="1">
        <v>160709</v>
      </c>
      <c r="I7147" t="str">
        <f>_xlfn.XLOOKUP(Tabuľka9[[#This Row],[IČO]],Zlúčenie1[IČO],Zlúčenie1[zariadenie_short])</f>
        <v>Gym VK</v>
      </c>
      <c r="J7147" t="str">
        <f>_xlfn.XLOOKUP(Tabuľka9[[#This Row],[IČO]],Zlúčenie1[IČO],Zlúčenie1[cis_obce.okres_skratka])</f>
        <v>VK</v>
      </c>
    </row>
    <row r="7148" spans="1:10" hidden="1" x14ac:dyDescent="0.25">
      <c r="A7148" t="s">
        <v>7</v>
      </c>
      <c r="B7148" t="s">
        <v>15</v>
      </c>
      <c r="C7148" t="s">
        <v>16</v>
      </c>
      <c r="D7148"/>
      <c r="E7148" s="8"/>
      <c r="F7148"/>
      <c r="G7148">
        <f>SUM(Tabuľka9[[#This Row],[Predpokladané spotrebované množstvo 07-12/2022]]*Tabuľka9[[#This Row],[Cena MJ S  DPH]])</f>
        <v>0</v>
      </c>
      <c r="H7148" s="1">
        <v>160709</v>
      </c>
      <c r="I7148" t="str">
        <f>_xlfn.XLOOKUP(Tabuľka9[[#This Row],[IČO]],Zlúčenie1[IČO],Zlúčenie1[zariadenie_short])</f>
        <v>Gym VK</v>
      </c>
      <c r="J7148" t="str">
        <f>_xlfn.XLOOKUP(Tabuľka9[[#This Row],[IČO]],Zlúčenie1[IČO],Zlúčenie1[cis_obce.okres_skratka])</f>
        <v>VK</v>
      </c>
    </row>
    <row r="7149" spans="1:10" hidden="1" x14ac:dyDescent="0.25">
      <c r="A7149" t="s">
        <v>7</v>
      </c>
      <c r="B7149" t="s">
        <v>17</v>
      </c>
      <c r="C7149" t="s">
        <v>10</v>
      </c>
      <c r="D7149"/>
      <c r="E7149" s="8">
        <v>3.5</v>
      </c>
      <c r="F7149">
        <v>9</v>
      </c>
      <c r="G7149">
        <f>SUM(Tabuľka9[[#This Row],[Predpokladané spotrebované množstvo 07-12/2022]]*Tabuľka9[[#This Row],[Cena MJ S  DPH]])</f>
        <v>31.5</v>
      </c>
      <c r="H7149" s="1">
        <v>160709</v>
      </c>
      <c r="I7149" t="str">
        <f>_xlfn.XLOOKUP(Tabuľka9[[#This Row],[IČO]],Zlúčenie1[IČO],Zlúčenie1[zariadenie_short])</f>
        <v>Gym VK</v>
      </c>
      <c r="J7149" t="str">
        <f>_xlfn.XLOOKUP(Tabuľka9[[#This Row],[IČO]],Zlúčenie1[IČO],Zlúčenie1[cis_obce.okres_skratka])</f>
        <v>VK</v>
      </c>
    </row>
    <row r="7150" spans="1:10" hidden="1" x14ac:dyDescent="0.25">
      <c r="A7150" t="s">
        <v>7</v>
      </c>
      <c r="B7150" t="s">
        <v>18</v>
      </c>
      <c r="C7150" t="s">
        <v>10</v>
      </c>
      <c r="D7150"/>
      <c r="E7150" s="8"/>
      <c r="F7150"/>
      <c r="G7150">
        <f>SUM(Tabuľka9[[#This Row],[Predpokladané spotrebované množstvo 07-12/2022]]*Tabuľka9[[#This Row],[Cena MJ S  DPH]])</f>
        <v>0</v>
      </c>
      <c r="H7150" s="1">
        <v>160709</v>
      </c>
      <c r="I7150" t="str">
        <f>_xlfn.XLOOKUP(Tabuľka9[[#This Row],[IČO]],Zlúčenie1[IČO],Zlúčenie1[zariadenie_short])</f>
        <v>Gym VK</v>
      </c>
      <c r="J7150" t="str">
        <f>_xlfn.XLOOKUP(Tabuľka9[[#This Row],[IČO]],Zlúčenie1[IČO],Zlúčenie1[cis_obce.okres_skratka])</f>
        <v>VK</v>
      </c>
    </row>
    <row r="7151" spans="1:10" hidden="1" x14ac:dyDescent="0.25">
      <c r="A7151" t="s">
        <v>7</v>
      </c>
      <c r="B7151" t="s">
        <v>19</v>
      </c>
      <c r="C7151" t="s">
        <v>10</v>
      </c>
      <c r="D7151"/>
      <c r="E7151" s="8">
        <v>0.78</v>
      </c>
      <c r="F7151">
        <v>20</v>
      </c>
      <c r="G7151">
        <f>SUM(Tabuľka9[[#This Row],[Predpokladané spotrebované množstvo 07-12/2022]]*Tabuľka9[[#This Row],[Cena MJ S  DPH]])</f>
        <v>15.600000000000001</v>
      </c>
      <c r="H7151" s="1">
        <v>160709</v>
      </c>
      <c r="I7151" t="str">
        <f>_xlfn.XLOOKUP(Tabuľka9[[#This Row],[IČO]],Zlúčenie1[IČO],Zlúčenie1[zariadenie_short])</f>
        <v>Gym VK</v>
      </c>
      <c r="J7151" t="str">
        <f>_xlfn.XLOOKUP(Tabuľka9[[#This Row],[IČO]],Zlúčenie1[IČO],Zlúčenie1[cis_obce.okres_skratka])</f>
        <v>VK</v>
      </c>
    </row>
    <row r="7152" spans="1:10" hidden="1" x14ac:dyDescent="0.25">
      <c r="A7152" t="s">
        <v>7</v>
      </c>
      <c r="B7152" t="s">
        <v>20</v>
      </c>
      <c r="C7152" t="s">
        <v>10</v>
      </c>
      <c r="D7152"/>
      <c r="E7152" s="8"/>
      <c r="F7152"/>
      <c r="G7152">
        <f>SUM(Tabuľka9[[#This Row],[Predpokladané spotrebované množstvo 07-12/2022]]*Tabuľka9[[#This Row],[Cena MJ S  DPH]])</f>
        <v>0</v>
      </c>
      <c r="H7152" s="1">
        <v>160709</v>
      </c>
      <c r="I7152" t="str">
        <f>_xlfn.XLOOKUP(Tabuľka9[[#This Row],[IČO]],Zlúčenie1[IČO],Zlúčenie1[zariadenie_short])</f>
        <v>Gym VK</v>
      </c>
      <c r="J7152" t="str">
        <f>_xlfn.XLOOKUP(Tabuľka9[[#This Row],[IČO]],Zlúčenie1[IČO],Zlúčenie1[cis_obce.okres_skratka])</f>
        <v>VK</v>
      </c>
    </row>
    <row r="7153" spans="1:10" hidden="1" x14ac:dyDescent="0.25">
      <c r="A7153" t="s">
        <v>7</v>
      </c>
      <c r="B7153" t="s">
        <v>21</v>
      </c>
      <c r="C7153" t="s">
        <v>22</v>
      </c>
      <c r="D7153"/>
      <c r="E7153" s="8"/>
      <c r="F7153"/>
      <c r="G7153">
        <f>SUM(Tabuľka9[[#This Row],[Predpokladané spotrebované množstvo 07-12/2022]]*Tabuľka9[[#This Row],[Cena MJ S  DPH]])</f>
        <v>0</v>
      </c>
      <c r="H7153" s="1">
        <v>160709</v>
      </c>
      <c r="I7153" t="str">
        <f>_xlfn.XLOOKUP(Tabuľka9[[#This Row],[IČO]],Zlúčenie1[IČO],Zlúčenie1[zariadenie_short])</f>
        <v>Gym VK</v>
      </c>
      <c r="J7153" t="str">
        <f>_xlfn.XLOOKUP(Tabuľka9[[#This Row],[IČO]],Zlúčenie1[IČO],Zlúčenie1[cis_obce.okres_skratka])</f>
        <v>VK</v>
      </c>
    </row>
    <row r="7154" spans="1:10" hidden="1" x14ac:dyDescent="0.25">
      <c r="A7154" t="s">
        <v>7</v>
      </c>
      <c r="B7154" t="s">
        <v>23</v>
      </c>
      <c r="C7154" t="s">
        <v>10</v>
      </c>
      <c r="D7154"/>
      <c r="E7154" s="8"/>
      <c r="F7154"/>
      <c r="G7154">
        <f>SUM(Tabuľka9[[#This Row],[Predpokladané spotrebované množstvo 07-12/2022]]*Tabuľka9[[#This Row],[Cena MJ S  DPH]])</f>
        <v>0</v>
      </c>
      <c r="H7154" s="1">
        <v>160709</v>
      </c>
      <c r="I7154" t="str">
        <f>_xlfn.XLOOKUP(Tabuľka9[[#This Row],[IČO]],Zlúčenie1[IČO],Zlúčenie1[zariadenie_short])</f>
        <v>Gym VK</v>
      </c>
      <c r="J7154" t="str">
        <f>_xlfn.XLOOKUP(Tabuľka9[[#This Row],[IČO]],Zlúčenie1[IČO],Zlúčenie1[cis_obce.okres_skratka])</f>
        <v>VK</v>
      </c>
    </row>
    <row r="7155" spans="1:10" hidden="1" x14ac:dyDescent="0.25">
      <c r="A7155" t="s">
        <v>7</v>
      </c>
      <c r="B7155" t="s">
        <v>24</v>
      </c>
      <c r="C7155" t="s">
        <v>10</v>
      </c>
      <c r="D7155"/>
      <c r="E7155" s="8">
        <v>1.5</v>
      </c>
      <c r="F7155">
        <v>50</v>
      </c>
      <c r="G7155">
        <f>SUM(Tabuľka9[[#This Row],[Predpokladané spotrebované množstvo 07-12/2022]]*Tabuľka9[[#This Row],[Cena MJ S  DPH]])</f>
        <v>75</v>
      </c>
      <c r="H7155" s="1">
        <v>160709</v>
      </c>
      <c r="I7155" t="str">
        <f>_xlfn.XLOOKUP(Tabuľka9[[#This Row],[IČO]],Zlúčenie1[IČO],Zlúčenie1[zariadenie_short])</f>
        <v>Gym VK</v>
      </c>
      <c r="J7155" t="str">
        <f>_xlfn.XLOOKUP(Tabuľka9[[#This Row],[IČO]],Zlúčenie1[IČO],Zlúčenie1[cis_obce.okres_skratka])</f>
        <v>VK</v>
      </c>
    </row>
    <row r="7156" spans="1:10" hidden="1" x14ac:dyDescent="0.25">
      <c r="A7156" t="s">
        <v>7</v>
      </c>
      <c r="B7156" t="s">
        <v>25</v>
      </c>
      <c r="C7156" t="s">
        <v>10</v>
      </c>
      <c r="D7156"/>
      <c r="E7156" s="8"/>
      <c r="F7156"/>
      <c r="G7156">
        <f>SUM(Tabuľka9[[#This Row],[Predpokladané spotrebované množstvo 07-12/2022]]*Tabuľka9[[#This Row],[Cena MJ S  DPH]])</f>
        <v>0</v>
      </c>
      <c r="H7156" s="1">
        <v>160709</v>
      </c>
      <c r="I7156" t="str">
        <f>_xlfn.XLOOKUP(Tabuľka9[[#This Row],[IČO]],Zlúčenie1[IČO],Zlúčenie1[zariadenie_short])</f>
        <v>Gym VK</v>
      </c>
      <c r="J7156" t="str">
        <f>_xlfn.XLOOKUP(Tabuľka9[[#This Row],[IČO]],Zlúčenie1[IČO],Zlúčenie1[cis_obce.okres_skratka])</f>
        <v>VK</v>
      </c>
    </row>
    <row r="7157" spans="1:10" hidden="1" x14ac:dyDescent="0.25">
      <c r="A7157" t="s">
        <v>7</v>
      </c>
      <c r="B7157" t="s">
        <v>26</v>
      </c>
      <c r="C7157" t="s">
        <v>10</v>
      </c>
      <c r="D7157"/>
      <c r="E7157" s="8">
        <v>1.18</v>
      </c>
      <c r="F7157">
        <v>200</v>
      </c>
      <c r="G7157">
        <f>SUM(Tabuľka9[[#This Row],[Predpokladané spotrebované množstvo 07-12/2022]]*Tabuľka9[[#This Row],[Cena MJ S  DPH]])</f>
        <v>236</v>
      </c>
      <c r="H7157" s="1">
        <v>160709</v>
      </c>
      <c r="I7157" t="str">
        <f>_xlfn.XLOOKUP(Tabuľka9[[#This Row],[IČO]],Zlúčenie1[IČO],Zlúčenie1[zariadenie_short])</f>
        <v>Gym VK</v>
      </c>
      <c r="J7157" t="str">
        <f>_xlfn.XLOOKUP(Tabuľka9[[#This Row],[IČO]],Zlúčenie1[IČO],Zlúčenie1[cis_obce.okres_skratka])</f>
        <v>VK</v>
      </c>
    </row>
    <row r="7158" spans="1:10" hidden="1" x14ac:dyDescent="0.25">
      <c r="A7158" t="s">
        <v>7</v>
      </c>
      <c r="B7158" t="s">
        <v>27</v>
      </c>
      <c r="C7158" t="s">
        <v>10</v>
      </c>
      <c r="D7158"/>
      <c r="E7158" s="8">
        <v>0.65</v>
      </c>
      <c r="F7158">
        <v>1100</v>
      </c>
      <c r="G7158">
        <f>SUM(Tabuľka9[[#This Row],[Predpokladané spotrebované množstvo 07-12/2022]]*Tabuľka9[[#This Row],[Cena MJ S  DPH]])</f>
        <v>715</v>
      </c>
      <c r="H7158" s="1">
        <v>160709</v>
      </c>
      <c r="I7158" t="str">
        <f>_xlfn.XLOOKUP(Tabuľka9[[#This Row],[IČO]],Zlúčenie1[IČO],Zlúčenie1[zariadenie_short])</f>
        <v>Gym VK</v>
      </c>
      <c r="J7158" t="str">
        <f>_xlfn.XLOOKUP(Tabuľka9[[#This Row],[IČO]],Zlúčenie1[IČO],Zlúčenie1[cis_obce.okres_skratka])</f>
        <v>VK</v>
      </c>
    </row>
    <row r="7159" spans="1:10" hidden="1" x14ac:dyDescent="0.25">
      <c r="A7159" t="s">
        <v>7</v>
      </c>
      <c r="B7159" t="s">
        <v>28</v>
      </c>
      <c r="C7159" t="s">
        <v>10</v>
      </c>
      <c r="D7159"/>
      <c r="E7159" s="8"/>
      <c r="F7159"/>
      <c r="G7159">
        <f>SUM(Tabuľka9[[#This Row],[Predpokladané spotrebované množstvo 07-12/2022]]*Tabuľka9[[#This Row],[Cena MJ S  DPH]])</f>
        <v>0</v>
      </c>
      <c r="H7159" s="1">
        <v>160709</v>
      </c>
      <c r="I7159" t="str">
        <f>_xlfn.XLOOKUP(Tabuľka9[[#This Row],[IČO]],Zlúčenie1[IČO],Zlúčenie1[zariadenie_short])</f>
        <v>Gym VK</v>
      </c>
      <c r="J7159" t="str">
        <f>_xlfn.XLOOKUP(Tabuľka9[[#This Row],[IČO]],Zlúčenie1[IČO],Zlúčenie1[cis_obce.okres_skratka])</f>
        <v>VK</v>
      </c>
    </row>
    <row r="7160" spans="1:10" hidden="1" x14ac:dyDescent="0.25">
      <c r="A7160" t="s">
        <v>7</v>
      </c>
      <c r="B7160" t="s">
        <v>29</v>
      </c>
      <c r="C7160" t="s">
        <v>16</v>
      </c>
      <c r="D7160"/>
      <c r="E7160" s="8">
        <v>0.4</v>
      </c>
      <c r="F7160">
        <v>50</v>
      </c>
      <c r="G7160">
        <f>SUM(Tabuľka9[[#This Row],[Predpokladané spotrebované množstvo 07-12/2022]]*Tabuľka9[[#This Row],[Cena MJ S  DPH]])</f>
        <v>20</v>
      </c>
      <c r="H7160" s="1">
        <v>160709</v>
      </c>
      <c r="I7160" t="str">
        <f>_xlfn.XLOOKUP(Tabuľka9[[#This Row],[IČO]],Zlúčenie1[IČO],Zlúčenie1[zariadenie_short])</f>
        <v>Gym VK</v>
      </c>
      <c r="J7160" t="str">
        <f>_xlfn.XLOOKUP(Tabuľka9[[#This Row],[IČO]],Zlúčenie1[IČO],Zlúčenie1[cis_obce.okres_skratka])</f>
        <v>VK</v>
      </c>
    </row>
    <row r="7161" spans="1:10" hidden="1" x14ac:dyDescent="0.25">
      <c r="A7161" t="s">
        <v>7</v>
      </c>
      <c r="B7161" t="s">
        <v>30</v>
      </c>
      <c r="C7161" t="s">
        <v>10</v>
      </c>
      <c r="D7161"/>
      <c r="E7161" s="8">
        <v>0.55000000000000004</v>
      </c>
      <c r="F7161">
        <v>50</v>
      </c>
      <c r="G7161">
        <f>SUM(Tabuľka9[[#This Row],[Predpokladané spotrebované množstvo 07-12/2022]]*Tabuľka9[[#This Row],[Cena MJ S  DPH]])</f>
        <v>27.500000000000004</v>
      </c>
      <c r="H7161" s="1">
        <v>160709</v>
      </c>
      <c r="I7161" t="str">
        <f>_xlfn.XLOOKUP(Tabuľka9[[#This Row],[IČO]],Zlúčenie1[IČO],Zlúčenie1[zariadenie_short])</f>
        <v>Gym VK</v>
      </c>
      <c r="J7161" t="str">
        <f>_xlfn.XLOOKUP(Tabuľka9[[#This Row],[IČO]],Zlúčenie1[IČO],Zlúčenie1[cis_obce.okres_skratka])</f>
        <v>VK</v>
      </c>
    </row>
    <row r="7162" spans="1:10" hidden="1" x14ac:dyDescent="0.25">
      <c r="A7162" t="s">
        <v>7</v>
      </c>
      <c r="B7162" t="s">
        <v>31</v>
      </c>
      <c r="C7162" t="s">
        <v>10</v>
      </c>
      <c r="D7162"/>
      <c r="E7162" s="8">
        <v>1.19</v>
      </c>
      <c r="F7162">
        <v>60</v>
      </c>
      <c r="G7162">
        <f>SUM(Tabuľka9[[#This Row],[Predpokladané spotrebované množstvo 07-12/2022]]*Tabuľka9[[#This Row],[Cena MJ S  DPH]])</f>
        <v>71.399999999999991</v>
      </c>
      <c r="H7162" s="1">
        <v>160709</v>
      </c>
      <c r="I7162" t="str">
        <f>_xlfn.XLOOKUP(Tabuľka9[[#This Row],[IČO]],Zlúčenie1[IČO],Zlúčenie1[zariadenie_short])</f>
        <v>Gym VK</v>
      </c>
      <c r="J7162" t="str">
        <f>_xlfn.XLOOKUP(Tabuľka9[[#This Row],[IČO]],Zlúčenie1[IČO],Zlúčenie1[cis_obce.okres_skratka])</f>
        <v>VK</v>
      </c>
    </row>
    <row r="7163" spans="1:10" hidden="1" x14ac:dyDescent="0.25">
      <c r="A7163" t="s">
        <v>7</v>
      </c>
      <c r="B7163" t="s">
        <v>32</v>
      </c>
      <c r="C7163" t="s">
        <v>10</v>
      </c>
      <c r="D7163"/>
      <c r="E7163" s="8">
        <v>1</v>
      </c>
      <c r="F7163">
        <v>90</v>
      </c>
      <c r="G7163">
        <f>SUM(Tabuľka9[[#This Row],[Predpokladané spotrebované množstvo 07-12/2022]]*Tabuľka9[[#This Row],[Cena MJ S  DPH]])</f>
        <v>90</v>
      </c>
      <c r="H7163" s="1">
        <v>160709</v>
      </c>
      <c r="I7163" t="str">
        <f>_xlfn.XLOOKUP(Tabuľka9[[#This Row],[IČO]],Zlúčenie1[IČO],Zlúčenie1[zariadenie_short])</f>
        <v>Gym VK</v>
      </c>
      <c r="J7163" t="str">
        <f>_xlfn.XLOOKUP(Tabuľka9[[#This Row],[IČO]],Zlúčenie1[IČO],Zlúčenie1[cis_obce.okres_skratka])</f>
        <v>VK</v>
      </c>
    </row>
    <row r="7164" spans="1:10" hidden="1" x14ac:dyDescent="0.25">
      <c r="A7164" t="s">
        <v>7</v>
      </c>
      <c r="B7164" t="s">
        <v>33</v>
      </c>
      <c r="C7164" t="s">
        <v>10</v>
      </c>
      <c r="D7164"/>
      <c r="E7164" s="8"/>
      <c r="F7164"/>
      <c r="G7164">
        <f>SUM(Tabuľka9[[#This Row],[Predpokladané spotrebované množstvo 07-12/2022]]*Tabuľka9[[#This Row],[Cena MJ S  DPH]])</f>
        <v>0</v>
      </c>
      <c r="H7164" s="1">
        <v>160709</v>
      </c>
      <c r="I7164" t="str">
        <f>_xlfn.XLOOKUP(Tabuľka9[[#This Row],[IČO]],Zlúčenie1[IČO],Zlúčenie1[zariadenie_short])</f>
        <v>Gym VK</v>
      </c>
      <c r="J7164" t="str">
        <f>_xlfn.XLOOKUP(Tabuľka9[[#This Row],[IČO]],Zlúčenie1[IČO],Zlúčenie1[cis_obce.okres_skratka])</f>
        <v>VK</v>
      </c>
    </row>
    <row r="7165" spans="1:10" hidden="1" x14ac:dyDescent="0.25">
      <c r="A7165" t="s">
        <v>7</v>
      </c>
      <c r="B7165" t="s">
        <v>34</v>
      </c>
      <c r="C7165" t="s">
        <v>10</v>
      </c>
      <c r="D7165"/>
      <c r="E7165" s="8">
        <v>0.45</v>
      </c>
      <c r="F7165">
        <v>200</v>
      </c>
      <c r="G7165">
        <f>SUM(Tabuľka9[[#This Row],[Predpokladané spotrebované množstvo 07-12/2022]]*Tabuľka9[[#This Row],[Cena MJ S  DPH]])</f>
        <v>90</v>
      </c>
      <c r="H7165" s="1">
        <v>160709</v>
      </c>
      <c r="I7165" t="str">
        <f>_xlfn.XLOOKUP(Tabuľka9[[#This Row],[IČO]],Zlúčenie1[IČO],Zlúčenie1[zariadenie_short])</f>
        <v>Gym VK</v>
      </c>
      <c r="J7165" t="str">
        <f>_xlfn.XLOOKUP(Tabuľka9[[#This Row],[IČO]],Zlúčenie1[IČO],Zlúčenie1[cis_obce.okres_skratka])</f>
        <v>VK</v>
      </c>
    </row>
    <row r="7166" spans="1:10" hidden="1" x14ac:dyDescent="0.25">
      <c r="A7166" t="s">
        <v>7</v>
      </c>
      <c r="B7166" t="s">
        <v>35</v>
      </c>
      <c r="C7166" t="s">
        <v>10</v>
      </c>
      <c r="D7166"/>
      <c r="E7166" s="8"/>
      <c r="F7166"/>
      <c r="G7166">
        <f>SUM(Tabuľka9[[#This Row],[Predpokladané spotrebované množstvo 07-12/2022]]*Tabuľka9[[#This Row],[Cena MJ S  DPH]])</f>
        <v>0</v>
      </c>
      <c r="H7166" s="1">
        <v>160709</v>
      </c>
      <c r="I7166" t="str">
        <f>_xlfn.XLOOKUP(Tabuľka9[[#This Row],[IČO]],Zlúčenie1[IČO],Zlúčenie1[zariadenie_short])</f>
        <v>Gym VK</v>
      </c>
      <c r="J7166" t="str">
        <f>_xlfn.XLOOKUP(Tabuľka9[[#This Row],[IČO]],Zlúčenie1[IČO],Zlúčenie1[cis_obce.okres_skratka])</f>
        <v>VK</v>
      </c>
    </row>
    <row r="7167" spans="1:10" hidden="1" x14ac:dyDescent="0.25">
      <c r="A7167" t="s">
        <v>7</v>
      </c>
      <c r="B7167" t="s">
        <v>36</v>
      </c>
      <c r="C7167" t="s">
        <v>10</v>
      </c>
      <c r="D7167"/>
      <c r="E7167" s="8">
        <v>1.1200000000000001</v>
      </c>
      <c r="F7167">
        <v>90</v>
      </c>
      <c r="G7167">
        <f>SUM(Tabuľka9[[#This Row],[Predpokladané spotrebované množstvo 07-12/2022]]*Tabuľka9[[#This Row],[Cena MJ S  DPH]])</f>
        <v>100.80000000000001</v>
      </c>
      <c r="H7167" s="1">
        <v>160709</v>
      </c>
      <c r="I7167" t="str">
        <f>_xlfn.XLOOKUP(Tabuľka9[[#This Row],[IČO]],Zlúčenie1[IČO],Zlúčenie1[zariadenie_short])</f>
        <v>Gym VK</v>
      </c>
      <c r="J7167" t="str">
        <f>_xlfn.XLOOKUP(Tabuľka9[[#This Row],[IČO]],Zlúčenie1[IČO],Zlúčenie1[cis_obce.okres_skratka])</f>
        <v>VK</v>
      </c>
    </row>
    <row r="7168" spans="1:10" hidden="1" x14ac:dyDescent="0.25">
      <c r="A7168" t="s">
        <v>7</v>
      </c>
      <c r="B7168" t="s">
        <v>37</v>
      </c>
      <c r="C7168" t="s">
        <v>10</v>
      </c>
      <c r="D7168"/>
      <c r="E7168" s="8"/>
      <c r="F7168"/>
      <c r="G7168">
        <f>SUM(Tabuľka9[[#This Row],[Predpokladané spotrebované množstvo 07-12/2022]]*Tabuľka9[[#This Row],[Cena MJ S  DPH]])</f>
        <v>0</v>
      </c>
      <c r="H7168" s="1">
        <v>160709</v>
      </c>
      <c r="I7168" t="str">
        <f>_xlfn.XLOOKUP(Tabuľka9[[#This Row],[IČO]],Zlúčenie1[IČO],Zlúčenie1[zariadenie_short])</f>
        <v>Gym VK</v>
      </c>
      <c r="J7168" t="str">
        <f>_xlfn.XLOOKUP(Tabuľka9[[#This Row],[IČO]],Zlúčenie1[IČO],Zlúčenie1[cis_obce.okres_skratka])</f>
        <v>VK</v>
      </c>
    </row>
    <row r="7169" spans="1:10" hidden="1" x14ac:dyDescent="0.25">
      <c r="A7169" t="s">
        <v>7</v>
      </c>
      <c r="B7169" t="s">
        <v>38</v>
      </c>
      <c r="C7169" t="s">
        <v>10</v>
      </c>
      <c r="D7169"/>
      <c r="E7169" s="8">
        <v>0.8</v>
      </c>
      <c r="F7169">
        <v>30</v>
      </c>
      <c r="G7169">
        <f>SUM(Tabuľka9[[#This Row],[Predpokladané spotrebované množstvo 07-12/2022]]*Tabuľka9[[#This Row],[Cena MJ S  DPH]])</f>
        <v>24</v>
      </c>
      <c r="H7169" s="1">
        <v>160709</v>
      </c>
      <c r="I7169" t="str">
        <f>_xlfn.XLOOKUP(Tabuľka9[[#This Row],[IČO]],Zlúčenie1[IČO],Zlúčenie1[zariadenie_short])</f>
        <v>Gym VK</v>
      </c>
      <c r="J7169" t="str">
        <f>_xlfn.XLOOKUP(Tabuľka9[[#This Row],[IČO]],Zlúčenie1[IČO],Zlúčenie1[cis_obce.okres_skratka])</f>
        <v>VK</v>
      </c>
    </row>
    <row r="7170" spans="1:10" hidden="1" x14ac:dyDescent="0.25">
      <c r="A7170" t="s">
        <v>7</v>
      </c>
      <c r="B7170" t="s">
        <v>39</v>
      </c>
      <c r="C7170" t="s">
        <v>16</v>
      </c>
      <c r="D7170"/>
      <c r="E7170" s="8"/>
      <c r="F7170"/>
      <c r="G7170">
        <f>SUM(Tabuľka9[[#This Row],[Predpokladané spotrebované množstvo 07-12/2022]]*Tabuľka9[[#This Row],[Cena MJ S  DPH]])</f>
        <v>0</v>
      </c>
      <c r="H7170" s="1">
        <v>160709</v>
      </c>
      <c r="I7170" t="str">
        <f>_xlfn.XLOOKUP(Tabuľka9[[#This Row],[IČO]],Zlúčenie1[IČO],Zlúčenie1[zariadenie_short])</f>
        <v>Gym VK</v>
      </c>
      <c r="J7170" t="str">
        <f>_xlfn.XLOOKUP(Tabuľka9[[#This Row],[IČO]],Zlúčenie1[IČO],Zlúčenie1[cis_obce.okres_skratka])</f>
        <v>VK</v>
      </c>
    </row>
    <row r="7171" spans="1:10" hidden="1" x14ac:dyDescent="0.25">
      <c r="A7171" t="s">
        <v>7</v>
      </c>
      <c r="B7171" t="s">
        <v>40</v>
      </c>
      <c r="C7171" t="s">
        <v>10</v>
      </c>
      <c r="D7171"/>
      <c r="E7171" s="8"/>
      <c r="F7171"/>
      <c r="G7171">
        <f>SUM(Tabuľka9[[#This Row],[Predpokladané spotrebované množstvo 07-12/2022]]*Tabuľka9[[#This Row],[Cena MJ S  DPH]])</f>
        <v>0</v>
      </c>
      <c r="H7171" s="1">
        <v>160709</v>
      </c>
      <c r="I7171" t="str">
        <f>_xlfn.XLOOKUP(Tabuľka9[[#This Row],[IČO]],Zlúčenie1[IČO],Zlúčenie1[zariadenie_short])</f>
        <v>Gym VK</v>
      </c>
      <c r="J7171" t="str">
        <f>_xlfn.XLOOKUP(Tabuľka9[[#This Row],[IČO]],Zlúčenie1[IČO],Zlúčenie1[cis_obce.okres_skratka])</f>
        <v>VK</v>
      </c>
    </row>
    <row r="7172" spans="1:10" hidden="1" x14ac:dyDescent="0.25">
      <c r="A7172" t="s">
        <v>7</v>
      </c>
      <c r="B7172" t="s">
        <v>41</v>
      </c>
      <c r="C7172" t="s">
        <v>10</v>
      </c>
      <c r="D7172"/>
      <c r="E7172" s="8"/>
      <c r="F7172"/>
      <c r="G7172">
        <f>SUM(Tabuľka9[[#This Row],[Predpokladané spotrebované množstvo 07-12/2022]]*Tabuľka9[[#This Row],[Cena MJ S  DPH]])</f>
        <v>0</v>
      </c>
      <c r="H7172" s="1">
        <v>160709</v>
      </c>
      <c r="I7172" t="str">
        <f>_xlfn.XLOOKUP(Tabuľka9[[#This Row],[IČO]],Zlúčenie1[IČO],Zlúčenie1[zariadenie_short])</f>
        <v>Gym VK</v>
      </c>
      <c r="J7172" t="str">
        <f>_xlfn.XLOOKUP(Tabuľka9[[#This Row],[IČO]],Zlúčenie1[IČO],Zlúčenie1[cis_obce.okres_skratka])</f>
        <v>VK</v>
      </c>
    </row>
    <row r="7173" spans="1:10" hidden="1" x14ac:dyDescent="0.25">
      <c r="A7173" t="s">
        <v>7</v>
      </c>
      <c r="B7173" t="s">
        <v>42</v>
      </c>
      <c r="C7173" t="s">
        <v>10</v>
      </c>
      <c r="D7173"/>
      <c r="E7173" s="8"/>
      <c r="F7173"/>
      <c r="G7173">
        <f>SUM(Tabuľka9[[#This Row],[Predpokladané spotrebované množstvo 07-12/2022]]*Tabuľka9[[#This Row],[Cena MJ S  DPH]])</f>
        <v>0</v>
      </c>
      <c r="H7173" s="1">
        <v>160709</v>
      </c>
      <c r="I7173" t="str">
        <f>_xlfn.XLOOKUP(Tabuľka9[[#This Row],[IČO]],Zlúčenie1[IČO],Zlúčenie1[zariadenie_short])</f>
        <v>Gym VK</v>
      </c>
      <c r="J7173" t="str">
        <f>_xlfn.XLOOKUP(Tabuľka9[[#This Row],[IČO]],Zlúčenie1[IČO],Zlúčenie1[cis_obce.okres_skratka])</f>
        <v>VK</v>
      </c>
    </row>
    <row r="7174" spans="1:10" hidden="1" x14ac:dyDescent="0.25">
      <c r="A7174" t="s">
        <v>7</v>
      </c>
      <c r="B7174" t="s">
        <v>43</v>
      </c>
      <c r="C7174" t="s">
        <v>10</v>
      </c>
      <c r="D7174"/>
      <c r="E7174" s="8">
        <v>0.6</v>
      </c>
      <c r="F7174">
        <v>290</v>
      </c>
      <c r="G7174">
        <f>SUM(Tabuľka9[[#This Row],[Predpokladané spotrebované množstvo 07-12/2022]]*Tabuľka9[[#This Row],[Cena MJ S  DPH]])</f>
        <v>174</v>
      </c>
      <c r="H7174" s="1">
        <v>160709</v>
      </c>
      <c r="I7174" t="str">
        <f>_xlfn.XLOOKUP(Tabuľka9[[#This Row],[IČO]],Zlúčenie1[IČO],Zlúčenie1[zariadenie_short])</f>
        <v>Gym VK</v>
      </c>
      <c r="J7174" t="str">
        <f>_xlfn.XLOOKUP(Tabuľka9[[#This Row],[IČO]],Zlúčenie1[IČO],Zlúčenie1[cis_obce.okres_skratka])</f>
        <v>VK</v>
      </c>
    </row>
    <row r="7175" spans="1:10" hidden="1" x14ac:dyDescent="0.25">
      <c r="A7175" t="s">
        <v>7</v>
      </c>
      <c r="B7175" t="s">
        <v>44</v>
      </c>
      <c r="C7175" t="s">
        <v>45</v>
      </c>
      <c r="D7175"/>
      <c r="E7175" s="8"/>
      <c r="F7175"/>
      <c r="G7175">
        <f>SUM(Tabuľka9[[#This Row],[Predpokladané spotrebované množstvo 07-12/2022]]*Tabuľka9[[#This Row],[Cena MJ S  DPH]])</f>
        <v>0</v>
      </c>
      <c r="H7175" s="1">
        <v>160709</v>
      </c>
      <c r="I7175" t="str">
        <f>_xlfn.XLOOKUP(Tabuľka9[[#This Row],[IČO]],Zlúčenie1[IČO],Zlúčenie1[zariadenie_short])</f>
        <v>Gym VK</v>
      </c>
      <c r="J7175" t="str">
        <f>_xlfn.XLOOKUP(Tabuľka9[[#This Row],[IČO]],Zlúčenie1[IČO],Zlúčenie1[cis_obce.okres_skratka])</f>
        <v>VK</v>
      </c>
    </row>
    <row r="7176" spans="1:10" hidden="1" x14ac:dyDescent="0.25">
      <c r="A7176" t="s">
        <v>7</v>
      </c>
      <c r="B7176" t="s">
        <v>46</v>
      </c>
      <c r="C7176" t="s">
        <v>45</v>
      </c>
      <c r="D7176"/>
      <c r="E7176" s="8"/>
      <c r="F7176"/>
      <c r="G7176">
        <f>SUM(Tabuľka9[[#This Row],[Predpokladané spotrebované množstvo 07-12/2022]]*Tabuľka9[[#This Row],[Cena MJ S  DPH]])</f>
        <v>0</v>
      </c>
      <c r="H7176" s="1">
        <v>160709</v>
      </c>
      <c r="I7176" t="str">
        <f>_xlfn.XLOOKUP(Tabuľka9[[#This Row],[IČO]],Zlúčenie1[IČO],Zlúčenie1[zariadenie_short])</f>
        <v>Gym VK</v>
      </c>
      <c r="J7176" t="str">
        <f>_xlfn.XLOOKUP(Tabuľka9[[#This Row],[IČO]],Zlúčenie1[IČO],Zlúčenie1[cis_obce.okres_skratka])</f>
        <v>VK</v>
      </c>
    </row>
    <row r="7177" spans="1:10" hidden="1" x14ac:dyDescent="0.25">
      <c r="A7177" t="s">
        <v>7</v>
      </c>
      <c r="B7177" t="s">
        <v>47</v>
      </c>
      <c r="C7177" t="s">
        <v>10</v>
      </c>
      <c r="D7177"/>
      <c r="E7177" s="8"/>
      <c r="F7177"/>
      <c r="G7177">
        <f>SUM(Tabuľka9[[#This Row],[Predpokladané spotrebované množstvo 07-12/2022]]*Tabuľka9[[#This Row],[Cena MJ S  DPH]])</f>
        <v>0</v>
      </c>
      <c r="H7177" s="1">
        <v>160709</v>
      </c>
      <c r="I7177" t="str">
        <f>_xlfn.XLOOKUP(Tabuľka9[[#This Row],[IČO]],Zlúčenie1[IČO],Zlúčenie1[zariadenie_short])</f>
        <v>Gym VK</v>
      </c>
      <c r="J7177" t="str">
        <f>_xlfn.XLOOKUP(Tabuľka9[[#This Row],[IČO]],Zlúčenie1[IČO],Zlúčenie1[cis_obce.okres_skratka])</f>
        <v>VK</v>
      </c>
    </row>
    <row r="7178" spans="1:10" hidden="1" x14ac:dyDescent="0.25">
      <c r="A7178" t="s">
        <v>7</v>
      </c>
      <c r="B7178" t="s">
        <v>48</v>
      </c>
      <c r="C7178" t="s">
        <v>10</v>
      </c>
      <c r="D7178"/>
      <c r="E7178" s="8">
        <v>1.2</v>
      </c>
      <c r="F7178">
        <v>60</v>
      </c>
      <c r="G7178">
        <f>SUM(Tabuľka9[[#This Row],[Predpokladané spotrebované množstvo 07-12/2022]]*Tabuľka9[[#This Row],[Cena MJ S  DPH]])</f>
        <v>72</v>
      </c>
      <c r="H7178" s="1">
        <v>160709</v>
      </c>
      <c r="I7178" t="str">
        <f>_xlfn.XLOOKUP(Tabuľka9[[#This Row],[IČO]],Zlúčenie1[IČO],Zlúčenie1[zariadenie_short])</f>
        <v>Gym VK</v>
      </c>
      <c r="J7178" t="str">
        <f>_xlfn.XLOOKUP(Tabuľka9[[#This Row],[IČO]],Zlúčenie1[IČO],Zlúčenie1[cis_obce.okres_skratka])</f>
        <v>VK</v>
      </c>
    </row>
    <row r="7179" spans="1:10" hidden="1" x14ac:dyDescent="0.25">
      <c r="A7179" t="s">
        <v>7</v>
      </c>
      <c r="B7179" t="s">
        <v>49</v>
      </c>
      <c r="C7179" t="s">
        <v>10</v>
      </c>
      <c r="D7179"/>
      <c r="E7179" s="8"/>
      <c r="F7179"/>
      <c r="G7179">
        <f>SUM(Tabuľka9[[#This Row],[Predpokladané spotrebované množstvo 07-12/2022]]*Tabuľka9[[#This Row],[Cena MJ S  DPH]])</f>
        <v>0</v>
      </c>
      <c r="H7179" s="1">
        <v>160709</v>
      </c>
      <c r="I7179" t="str">
        <f>_xlfn.XLOOKUP(Tabuľka9[[#This Row],[IČO]],Zlúčenie1[IČO],Zlúčenie1[zariadenie_short])</f>
        <v>Gym VK</v>
      </c>
      <c r="J7179" t="str">
        <f>_xlfn.XLOOKUP(Tabuľka9[[#This Row],[IČO]],Zlúčenie1[IČO],Zlúčenie1[cis_obce.okres_skratka])</f>
        <v>VK</v>
      </c>
    </row>
    <row r="7180" spans="1:10" hidden="1" x14ac:dyDescent="0.25">
      <c r="A7180" t="s">
        <v>7</v>
      </c>
      <c r="B7180" t="s">
        <v>50</v>
      </c>
      <c r="C7180" t="s">
        <v>10</v>
      </c>
      <c r="D7180"/>
      <c r="E7180" s="8"/>
      <c r="F7180"/>
      <c r="G7180">
        <f>SUM(Tabuľka9[[#This Row],[Predpokladané spotrebované množstvo 07-12/2022]]*Tabuľka9[[#This Row],[Cena MJ S  DPH]])</f>
        <v>0</v>
      </c>
      <c r="H7180" s="1">
        <v>160709</v>
      </c>
      <c r="I7180" t="str">
        <f>_xlfn.XLOOKUP(Tabuľka9[[#This Row],[IČO]],Zlúčenie1[IČO],Zlúčenie1[zariadenie_short])</f>
        <v>Gym VK</v>
      </c>
      <c r="J7180" t="str">
        <f>_xlfn.XLOOKUP(Tabuľka9[[#This Row],[IČO]],Zlúčenie1[IČO],Zlúčenie1[cis_obce.okres_skratka])</f>
        <v>VK</v>
      </c>
    </row>
    <row r="7181" spans="1:10" hidden="1" x14ac:dyDescent="0.25">
      <c r="A7181" t="s">
        <v>7</v>
      </c>
      <c r="B7181" t="s">
        <v>51</v>
      </c>
      <c r="C7181" t="s">
        <v>10</v>
      </c>
      <c r="D7181"/>
      <c r="E7181" s="8"/>
      <c r="F7181"/>
      <c r="G7181">
        <f>SUM(Tabuľka9[[#This Row],[Predpokladané spotrebované množstvo 07-12/2022]]*Tabuľka9[[#This Row],[Cena MJ S  DPH]])</f>
        <v>0</v>
      </c>
      <c r="H7181" s="1">
        <v>160709</v>
      </c>
      <c r="I7181" t="str">
        <f>_xlfn.XLOOKUP(Tabuľka9[[#This Row],[IČO]],Zlúčenie1[IČO],Zlúčenie1[zariadenie_short])</f>
        <v>Gym VK</v>
      </c>
      <c r="J7181" t="str">
        <f>_xlfn.XLOOKUP(Tabuľka9[[#This Row],[IČO]],Zlúčenie1[IČO],Zlúčenie1[cis_obce.okres_skratka])</f>
        <v>VK</v>
      </c>
    </row>
    <row r="7182" spans="1:10" hidden="1" x14ac:dyDescent="0.25">
      <c r="A7182" t="s">
        <v>7</v>
      </c>
      <c r="B7182" t="s">
        <v>52</v>
      </c>
      <c r="C7182" t="s">
        <v>10</v>
      </c>
      <c r="D7182"/>
      <c r="E7182" s="8"/>
      <c r="F7182"/>
      <c r="G7182">
        <f>SUM(Tabuľka9[[#This Row],[Predpokladané spotrebované množstvo 07-12/2022]]*Tabuľka9[[#This Row],[Cena MJ S  DPH]])</f>
        <v>0</v>
      </c>
      <c r="H7182" s="1">
        <v>160709</v>
      </c>
      <c r="I7182" t="str">
        <f>_xlfn.XLOOKUP(Tabuľka9[[#This Row],[IČO]],Zlúčenie1[IČO],Zlúčenie1[zariadenie_short])</f>
        <v>Gym VK</v>
      </c>
      <c r="J7182" t="str">
        <f>_xlfn.XLOOKUP(Tabuľka9[[#This Row],[IČO]],Zlúčenie1[IČO],Zlúčenie1[cis_obce.okres_skratka])</f>
        <v>VK</v>
      </c>
    </row>
    <row r="7183" spans="1:10" hidden="1" x14ac:dyDescent="0.25">
      <c r="A7183" t="s">
        <v>7</v>
      </c>
      <c r="B7183" t="s">
        <v>53</v>
      </c>
      <c r="C7183" t="s">
        <v>10</v>
      </c>
      <c r="D7183"/>
      <c r="E7183" s="8"/>
      <c r="F7183"/>
      <c r="G7183">
        <f>SUM(Tabuľka9[[#This Row],[Predpokladané spotrebované množstvo 07-12/2022]]*Tabuľka9[[#This Row],[Cena MJ S  DPH]])</f>
        <v>0</v>
      </c>
      <c r="H7183" s="1">
        <v>160709</v>
      </c>
      <c r="I7183" t="str">
        <f>_xlfn.XLOOKUP(Tabuľka9[[#This Row],[IČO]],Zlúčenie1[IČO],Zlúčenie1[zariadenie_short])</f>
        <v>Gym VK</v>
      </c>
      <c r="J7183" t="str">
        <f>_xlfn.XLOOKUP(Tabuľka9[[#This Row],[IČO]],Zlúčenie1[IČO],Zlúčenie1[cis_obce.okres_skratka])</f>
        <v>VK</v>
      </c>
    </row>
    <row r="7184" spans="1:10" hidden="1" x14ac:dyDescent="0.25">
      <c r="A7184" t="s">
        <v>7</v>
      </c>
      <c r="B7184" t="s">
        <v>54</v>
      </c>
      <c r="C7184" t="s">
        <v>10</v>
      </c>
      <c r="D7184"/>
      <c r="E7184" s="8">
        <v>1.2</v>
      </c>
      <c r="F7184">
        <v>60</v>
      </c>
      <c r="G7184">
        <f>SUM(Tabuľka9[[#This Row],[Predpokladané spotrebované množstvo 07-12/2022]]*Tabuľka9[[#This Row],[Cena MJ S  DPH]])</f>
        <v>72</v>
      </c>
      <c r="H7184" s="1">
        <v>160709</v>
      </c>
      <c r="I7184" t="str">
        <f>_xlfn.XLOOKUP(Tabuľka9[[#This Row],[IČO]],Zlúčenie1[IČO],Zlúčenie1[zariadenie_short])</f>
        <v>Gym VK</v>
      </c>
      <c r="J7184" t="str">
        <f>_xlfn.XLOOKUP(Tabuľka9[[#This Row],[IČO]],Zlúčenie1[IČO],Zlúčenie1[cis_obce.okres_skratka])</f>
        <v>VK</v>
      </c>
    </row>
    <row r="7185" spans="1:10" hidden="1" x14ac:dyDescent="0.25">
      <c r="A7185" t="s">
        <v>7</v>
      </c>
      <c r="B7185" t="s">
        <v>55</v>
      </c>
      <c r="C7185" t="s">
        <v>10</v>
      </c>
      <c r="D7185"/>
      <c r="E7185" s="8"/>
      <c r="F7185"/>
      <c r="G7185">
        <f>SUM(Tabuľka9[[#This Row],[Predpokladané spotrebované množstvo 07-12/2022]]*Tabuľka9[[#This Row],[Cena MJ S  DPH]])</f>
        <v>0</v>
      </c>
      <c r="H7185" s="1">
        <v>160709</v>
      </c>
      <c r="I7185" t="str">
        <f>_xlfn.XLOOKUP(Tabuľka9[[#This Row],[IČO]],Zlúčenie1[IČO],Zlúčenie1[zariadenie_short])</f>
        <v>Gym VK</v>
      </c>
      <c r="J7185" t="str">
        <f>_xlfn.XLOOKUP(Tabuľka9[[#This Row],[IČO]],Zlúčenie1[IČO],Zlúčenie1[cis_obce.okres_skratka])</f>
        <v>VK</v>
      </c>
    </row>
    <row r="7186" spans="1:10" hidden="1" x14ac:dyDescent="0.25">
      <c r="A7186" t="s">
        <v>7</v>
      </c>
      <c r="B7186" t="s">
        <v>56</v>
      </c>
      <c r="C7186" t="s">
        <v>10</v>
      </c>
      <c r="D7186"/>
      <c r="E7186" s="8">
        <v>1</v>
      </c>
      <c r="F7186">
        <v>63</v>
      </c>
      <c r="G7186">
        <f>SUM(Tabuľka9[[#This Row],[Predpokladané spotrebované množstvo 07-12/2022]]*Tabuľka9[[#This Row],[Cena MJ S  DPH]])</f>
        <v>63</v>
      </c>
      <c r="H7186" s="1">
        <v>160709</v>
      </c>
      <c r="I7186" t="str">
        <f>_xlfn.XLOOKUP(Tabuľka9[[#This Row],[IČO]],Zlúčenie1[IČO],Zlúčenie1[zariadenie_short])</f>
        <v>Gym VK</v>
      </c>
      <c r="J7186" t="str">
        <f>_xlfn.XLOOKUP(Tabuľka9[[#This Row],[IČO]],Zlúčenie1[IČO],Zlúčenie1[cis_obce.okres_skratka])</f>
        <v>VK</v>
      </c>
    </row>
    <row r="7187" spans="1:10" hidden="1" x14ac:dyDescent="0.25">
      <c r="A7187" t="s">
        <v>7</v>
      </c>
      <c r="B7187" t="s">
        <v>57</v>
      </c>
      <c r="C7187" t="s">
        <v>10</v>
      </c>
      <c r="D7187"/>
      <c r="E7187" s="8"/>
      <c r="F7187"/>
      <c r="G7187">
        <f>SUM(Tabuľka9[[#This Row],[Predpokladané spotrebované množstvo 07-12/2022]]*Tabuľka9[[#This Row],[Cena MJ S  DPH]])</f>
        <v>0</v>
      </c>
      <c r="H7187" s="1">
        <v>160709</v>
      </c>
      <c r="I7187" t="str">
        <f>_xlfn.XLOOKUP(Tabuľka9[[#This Row],[IČO]],Zlúčenie1[IČO],Zlúčenie1[zariadenie_short])</f>
        <v>Gym VK</v>
      </c>
      <c r="J7187" t="str">
        <f>_xlfn.XLOOKUP(Tabuľka9[[#This Row],[IČO]],Zlúčenie1[IČO],Zlúčenie1[cis_obce.okres_skratka])</f>
        <v>VK</v>
      </c>
    </row>
    <row r="7188" spans="1:10" hidden="1" x14ac:dyDescent="0.25">
      <c r="A7188" t="s">
        <v>7</v>
      </c>
      <c r="B7188" t="s">
        <v>58</v>
      </c>
      <c r="C7188" t="s">
        <v>16</v>
      </c>
      <c r="D7188"/>
      <c r="E7188" s="8"/>
      <c r="F7188"/>
      <c r="G7188">
        <f>SUM(Tabuľka9[[#This Row],[Predpokladané spotrebované množstvo 07-12/2022]]*Tabuľka9[[#This Row],[Cena MJ S  DPH]])</f>
        <v>0</v>
      </c>
      <c r="H7188" s="1">
        <v>160709</v>
      </c>
      <c r="I7188" t="str">
        <f>_xlfn.XLOOKUP(Tabuľka9[[#This Row],[IČO]],Zlúčenie1[IČO],Zlúčenie1[zariadenie_short])</f>
        <v>Gym VK</v>
      </c>
      <c r="J7188" t="str">
        <f>_xlfn.XLOOKUP(Tabuľka9[[#This Row],[IČO]],Zlúčenie1[IČO],Zlúčenie1[cis_obce.okres_skratka])</f>
        <v>VK</v>
      </c>
    </row>
    <row r="7189" spans="1:10" hidden="1" x14ac:dyDescent="0.25">
      <c r="A7189" t="s">
        <v>7</v>
      </c>
      <c r="B7189" t="s">
        <v>59</v>
      </c>
      <c r="C7189" t="s">
        <v>10</v>
      </c>
      <c r="D7189"/>
      <c r="E7189" s="8">
        <v>0.8</v>
      </c>
      <c r="F7189">
        <v>50</v>
      </c>
      <c r="G7189">
        <f>SUM(Tabuľka9[[#This Row],[Predpokladané spotrebované množstvo 07-12/2022]]*Tabuľka9[[#This Row],[Cena MJ S  DPH]])</f>
        <v>40</v>
      </c>
      <c r="H7189" s="1">
        <v>160709</v>
      </c>
      <c r="I7189" t="str">
        <f>_xlfn.XLOOKUP(Tabuľka9[[#This Row],[IČO]],Zlúčenie1[IČO],Zlúčenie1[zariadenie_short])</f>
        <v>Gym VK</v>
      </c>
      <c r="J7189" t="str">
        <f>_xlfn.XLOOKUP(Tabuľka9[[#This Row],[IČO]],Zlúčenie1[IČO],Zlúčenie1[cis_obce.okres_skratka])</f>
        <v>VK</v>
      </c>
    </row>
    <row r="7190" spans="1:10" hidden="1" x14ac:dyDescent="0.25">
      <c r="A7190" t="s">
        <v>7</v>
      </c>
      <c r="B7190" t="s">
        <v>60</v>
      </c>
      <c r="C7190" t="s">
        <v>10</v>
      </c>
      <c r="D7190"/>
      <c r="E7190" s="8"/>
      <c r="F7190"/>
      <c r="G7190">
        <f>SUM(Tabuľka9[[#This Row],[Predpokladané spotrebované množstvo 07-12/2022]]*Tabuľka9[[#This Row],[Cena MJ S  DPH]])</f>
        <v>0</v>
      </c>
      <c r="H7190" s="1">
        <v>160709</v>
      </c>
      <c r="I7190" t="str">
        <f>_xlfn.XLOOKUP(Tabuľka9[[#This Row],[IČO]],Zlúčenie1[IČO],Zlúčenie1[zariadenie_short])</f>
        <v>Gym VK</v>
      </c>
      <c r="J7190" t="str">
        <f>_xlfn.XLOOKUP(Tabuľka9[[#This Row],[IČO]],Zlúčenie1[IČO],Zlúčenie1[cis_obce.okres_skratka])</f>
        <v>VK</v>
      </c>
    </row>
    <row r="7191" spans="1:10" hidden="1" x14ac:dyDescent="0.25">
      <c r="A7191" t="s">
        <v>7</v>
      </c>
      <c r="B7191" t="s">
        <v>61</v>
      </c>
      <c r="C7191" t="s">
        <v>16</v>
      </c>
      <c r="D7191"/>
      <c r="E7191" s="8">
        <v>0.5</v>
      </c>
      <c r="F7191">
        <v>120</v>
      </c>
      <c r="G7191">
        <f>SUM(Tabuľka9[[#This Row],[Predpokladané spotrebované množstvo 07-12/2022]]*Tabuľka9[[#This Row],[Cena MJ S  DPH]])</f>
        <v>60</v>
      </c>
      <c r="H7191" s="1">
        <v>160709</v>
      </c>
      <c r="I7191" t="str">
        <f>_xlfn.XLOOKUP(Tabuľka9[[#This Row],[IČO]],Zlúčenie1[IČO],Zlúčenie1[zariadenie_short])</f>
        <v>Gym VK</v>
      </c>
      <c r="J7191" t="str">
        <f>_xlfn.XLOOKUP(Tabuľka9[[#This Row],[IČO]],Zlúčenie1[IČO],Zlúčenie1[cis_obce.okres_skratka])</f>
        <v>VK</v>
      </c>
    </row>
    <row r="7192" spans="1:10" hidden="1" x14ac:dyDescent="0.25">
      <c r="A7192" t="s">
        <v>7</v>
      </c>
      <c r="B7192" t="s">
        <v>62</v>
      </c>
      <c r="C7192" t="s">
        <v>16</v>
      </c>
      <c r="D7192"/>
      <c r="E7192" s="8">
        <v>0.6</v>
      </c>
      <c r="F7192">
        <v>80</v>
      </c>
      <c r="G7192">
        <f>SUM(Tabuľka9[[#This Row],[Predpokladané spotrebované množstvo 07-12/2022]]*Tabuľka9[[#This Row],[Cena MJ S  DPH]])</f>
        <v>48</v>
      </c>
      <c r="H7192" s="1">
        <v>160709</v>
      </c>
      <c r="I7192" t="str">
        <f>_xlfn.XLOOKUP(Tabuľka9[[#This Row],[IČO]],Zlúčenie1[IČO],Zlúčenie1[zariadenie_short])</f>
        <v>Gym VK</v>
      </c>
      <c r="J7192" t="str">
        <f>_xlfn.XLOOKUP(Tabuľka9[[#This Row],[IČO]],Zlúčenie1[IČO],Zlúčenie1[cis_obce.okres_skratka])</f>
        <v>VK</v>
      </c>
    </row>
    <row r="7193" spans="1:10" hidden="1" x14ac:dyDescent="0.25">
      <c r="A7193" t="s">
        <v>7</v>
      </c>
      <c r="B7193" t="s">
        <v>63</v>
      </c>
      <c r="C7193" t="s">
        <v>16</v>
      </c>
      <c r="D7193"/>
      <c r="E7193" s="8"/>
      <c r="F7193"/>
      <c r="G7193">
        <f>SUM(Tabuľka9[[#This Row],[Predpokladané spotrebované množstvo 07-12/2022]]*Tabuľka9[[#This Row],[Cena MJ S  DPH]])</f>
        <v>0</v>
      </c>
      <c r="H7193" s="1">
        <v>160709</v>
      </c>
      <c r="I7193" t="str">
        <f>_xlfn.XLOOKUP(Tabuľka9[[#This Row],[IČO]],Zlúčenie1[IČO],Zlúčenie1[zariadenie_short])</f>
        <v>Gym VK</v>
      </c>
      <c r="J7193" t="str">
        <f>_xlfn.XLOOKUP(Tabuľka9[[#This Row],[IČO]],Zlúčenie1[IČO],Zlúčenie1[cis_obce.okres_skratka])</f>
        <v>VK</v>
      </c>
    </row>
    <row r="7194" spans="1:10" hidden="1" x14ac:dyDescent="0.25">
      <c r="A7194" t="s">
        <v>7</v>
      </c>
      <c r="B7194" t="s">
        <v>64</v>
      </c>
      <c r="C7194" t="s">
        <v>10</v>
      </c>
      <c r="D7194"/>
      <c r="E7194" s="8">
        <v>2</v>
      </c>
      <c r="F7194">
        <v>9</v>
      </c>
      <c r="G7194">
        <f>SUM(Tabuľka9[[#This Row],[Predpokladané spotrebované množstvo 07-12/2022]]*Tabuľka9[[#This Row],[Cena MJ S  DPH]])</f>
        <v>18</v>
      </c>
      <c r="H7194" s="1">
        <v>160709</v>
      </c>
      <c r="I7194" t="str">
        <f>_xlfn.XLOOKUP(Tabuľka9[[#This Row],[IČO]],Zlúčenie1[IČO],Zlúčenie1[zariadenie_short])</f>
        <v>Gym VK</v>
      </c>
      <c r="J7194" t="str">
        <f>_xlfn.XLOOKUP(Tabuľka9[[#This Row],[IČO]],Zlúčenie1[IČO],Zlúčenie1[cis_obce.okres_skratka])</f>
        <v>VK</v>
      </c>
    </row>
    <row r="7195" spans="1:10" hidden="1" x14ac:dyDescent="0.25">
      <c r="A7195" t="s">
        <v>7</v>
      </c>
      <c r="B7195" t="s">
        <v>65</v>
      </c>
      <c r="C7195" t="s">
        <v>10</v>
      </c>
      <c r="D7195"/>
      <c r="E7195" s="8"/>
      <c r="F7195"/>
      <c r="G7195">
        <f>SUM(Tabuľka9[[#This Row],[Predpokladané spotrebované množstvo 07-12/2022]]*Tabuľka9[[#This Row],[Cena MJ S  DPH]])</f>
        <v>0</v>
      </c>
      <c r="H7195" s="1">
        <v>160709</v>
      </c>
      <c r="I7195" t="str">
        <f>_xlfn.XLOOKUP(Tabuľka9[[#This Row],[IČO]],Zlúčenie1[IČO],Zlúčenie1[zariadenie_short])</f>
        <v>Gym VK</v>
      </c>
      <c r="J7195" t="str">
        <f>_xlfn.XLOOKUP(Tabuľka9[[#This Row],[IČO]],Zlúčenie1[IČO],Zlúčenie1[cis_obce.okres_skratka])</f>
        <v>VK</v>
      </c>
    </row>
    <row r="7196" spans="1:10" hidden="1" x14ac:dyDescent="0.25">
      <c r="A7196" t="s">
        <v>7</v>
      </c>
      <c r="B7196" t="s">
        <v>66</v>
      </c>
      <c r="C7196" t="s">
        <v>10</v>
      </c>
      <c r="D7196"/>
      <c r="E7196" s="8">
        <v>1.19</v>
      </c>
      <c r="F7196">
        <v>100</v>
      </c>
      <c r="G7196">
        <f>SUM(Tabuľka9[[#This Row],[Predpokladané spotrebované množstvo 07-12/2022]]*Tabuľka9[[#This Row],[Cena MJ S  DPH]])</f>
        <v>119</v>
      </c>
      <c r="H7196" s="1">
        <v>160709</v>
      </c>
      <c r="I7196" t="str">
        <f>_xlfn.XLOOKUP(Tabuľka9[[#This Row],[IČO]],Zlúčenie1[IČO],Zlúčenie1[zariadenie_short])</f>
        <v>Gym VK</v>
      </c>
      <c r="J7196" t="str">
        <f>_xlfn.XLOOKUP(Tabuľka9[[#This Row],[IČO]],Zlúčenie1[IČO],Zlúčenie1[cis_obce.okres_skratka])</f>
        <v>VK</v>
      </c>
    </row>
    <row r="7197" spans="1:10" hidden="1" x14ac:dyDescent="0.25">
      <c r="A7197" t="s">
        <v>7</v>
      </c>
      <c r="B7197" t="s">
        <v>67</v>
      </c>
      <c r="C7197" t="s">
        <v>10</v>
      </c>
      <c r="D7197"/>
      <c r="E7197" s="8"/>
      <c r="F7197"/>
      <c r="G7197">
        <f>SUM(Tabuľka9[[#This Row],[Predpokladané spotrebované množstvo 07-12/2022]]*Tabuľka9[[#This Row],[Cena MJ S  DPH]])</f>
        <v>0</v>
      </c>
      <c r="H7197" s="1">
        <v>160709</v>
      </c>
      <c r="I7197" t="str">
        <f>_xlfn.XLOOKUP(Tabuľka9[[#This Row],[IČO]],Zlúčenie1[IČO],Zlúčenie1[zariadenie_short])</f>
        <v>Gym VK</v>
      </c>
      <c r="J7197" t="str">
        <f>_xlfn.XLOOKUP(Tabuľka9[[#This Row],[IČO]],Zlúčenie1[IČO],Zlúčenie1[cis_obce.okres_skratka])</f>
        <v>VK</v>
      </c>
    </row>
    <row r="7198" spans="1:10" hidden="1" x14ac:dyDescent="0.25">
      <c r="A7198" t="s">
        <v>7</v>
      </c>
      <c r="B7198" t="s">
        <v>68</v>
      </c>
      <c r="C7198" t="s">
        <v>10</v>
      </c>
      <c r="D7198"/>
      <c r="E7198" s="8"/>
      <c r="F7198"/>
      <c r="G7198">
        <f>SUM(Tabuľka9[[#This Row],[Predpokladané spotrebované množstvo 07-12/2022]]*Tabuľka9[[#This Row],[Cena MJ S  DPH]])</f>
        <v>0</v>
      </c>
      <c r="H7198" s="1">
        <v>160709</v>
      </c>
      <c r="I7198" t="str">
        <f>_xlfn.XLOOKUP(Tabuľka9[[#This Row],[IČO]],Zlúčenie1[IČO],Zlúčenie1[zariadenie_short])</f>
        <v>Gym VK</v>
      </c>
      <c r="J7198" t="str">
        <f>_xlfn.XLOOKUP(Tabuľka9[[#This Row],[IČO]],Zlúčenie1[IČO],Zlúčenie1[cis_obce.okres_skratka])</f>
        <v>VK</v>
      </c>
    </row>
    <row r="7199" spans="1:10" hidden="1" x14ac:dyDescent="0.25">
      <c r="A7199" t="s">
        <v>7</v>
      </c>
      <c r="B7199" t="s">
        <v>69</v>
      </c>
      <c r="C7199" t="s">
        <v>10</v>
      </c>
      <c r="D7199"/>
      <c r="E7199" s="8"/>
      <c r="F7199"/>
      <c r="G7199">
        <f>SUM(Tabuľka9[[#This Row],[Predpokladané spotrebované množstvo 07-12/2022]]*Tabuľka9[[#This Row],[Cena MJ S  DPH]])</f>
        <v>0</v>
      </c>
      <c r="H7199" s="1">
        <v>160709</v>
      </c>
      <c r="I7199" t="str">
        <f>_xlfn.XLOOKUP(Tabuľka9[[#This Row],[IČO]],Zlúčenie1[IČO],Zlúčenie1[zariadenie_short])</f>
        <v>Gym VK</v>
      </c>
      <c r="J7199" t="str">
        <f>_xlfn.XLOOKUP(Tabuľka9[[#This Row],[IČO]],Zlúčenie1[IČO],Zlúčenie1[cis_obce.okres_skratka])</f>
        <v>VK</v>
      </c>
    </row>
    <row r="7200" spans="1:10" hidden="1" x14ac:dyDescent="0.25">
      <c r="A7200" t="s">
        <v>7</v>
      </c>
      <c r="B7200" t="s">
        <v>70</v>
      </c>
      <c r="C7200" t="s">
        <v>10</v>
      </c>
      <c r="D7200"/>
      <c r="E7200" s="8">
        <v>0.9</v>
      </c>
      <c r="F7200">
        <v>60</v>
      </c>
      <c r="G7200">
        <f>SUM(Tabuľka9[[#This Row],[Predpokladané spotrebované množstvo 07-12/2022]]*Tabuľka9[[#This Row],[Cena MJ S  DPH]])</f>
        <v>54</v>
      </c>
      <c r="H7200" s="1">
        <v>160709</v>
      </c>
      <c r="I7200" t="str">
        <f>_xlfn.XLOOKUP(Tabuľka9[[#This Row],[IČO]],Zlúčenie1[IČO],Zlúčenie1[zariadenie_short])</f>
        <v>Gym VK</v>
      </c>
      <c r="J7200" t="str">
        <f>_xlfn.XLOOKUP(Tabuľka9[[#This Row],[IČO]],Zlúčenie1[IČO],Zlúčenie1[cis_obce.okres_skratka])</f>
        <v>VK</v>
      </c>
    </row>
    <row r="7201" spans="1:10" hidden="1" x14ac:dyDescent="0.25">
      <c r="A7201" t="s">
        <v>7</v>
      </c>
      <c r="B7201" t="s">
        <v>71</v>
      </c>
      <c r="C7201" t="s">
        <v>10</v>
      </c>
      <c r="D7201"/>
      <c r="E7201" s="8"/>
      <c r="F7201"/>
      <c r="G7201">
        <f>SUM(Tabuľka9[[#This Row],[Predpokladané spotrebované množstvo 07-12/2022]]*Tabuľka9[[#This Row],[Cena MJ S  DPH]])</f>
        <v>0</v>
      </c>
      <c r="H7201" s="1">
        <v>160709</v>
      </c>
      <c r="I7201" t="str">
        <f>_xlfn.XLOOKUP(Tabuľka9[[#This Row],[IČO]],Zlúčenie1[IČO],Zlúčenie1[zariadenie_short])</f>
        <v>Gym VK</v>
      </c>
      <c r="J7201" t="str">
        <f>_xlfn.XLOOKUP(Tabuľka9[[#This Row],[IČO]],Zlúčenie1[IČO],Zlúčenie1[cis_obce.okres_skratka])</f>
        <v>VK</v>
      </c>
    </row>
    <row r="7202" spans="1:10" hidden="1" x14ac:dyDescent="0.25">
      <c r="A7202" t="s">
        <v>7</v>
      </c>
      <c r="B7202" t="s">
        <v>72</v>
      </c>
      <c r="C7202" t="s">
        <v>10</v>
      </c>
      <c r="D7202"/>
      <c r="E7202" s="8">
        <v>0.44</v>
      </c>
      <c r="F7202">
        <v>1660</v>
      </c>
      <c r="G7202">
        <f>SUM(Tabuľka9[[#This Row],[Predpokladané spotrebované množstvo 07-12/2022]]*Tabuľka9[[#This Row],[Cena MJ S  DPH]])</f>
        <v>730.4</v>
      </c>
      <c r="H7202" s="1">
        <v>160709</v>
      </c>
      <c r="I7202" t="str">
        <f>_xlfn.XLOOKUP(Tabuľka9[[#This Row],[IČO]],Zlúčenie1[IČO],Zlúčenie1[zariadenie_short])</f>
        <v>Gym VK</v>
      </c>
      <c r="J7202" t="str">
        <f>_xlfn.XLOOKUP(Tabuľka9[[#This Row],[IČO]],Zlúčenie1[IČO],Zlúčenie1[cis_obce.okres_skratka])</f>
        <v>VK</v>
      </c>
    </row>
    <row r="7203" spans="1:10" hidden="1" x14ac:dyDescent="0.25">
      <c r="A7203" t="s">
        <v>7</v>
      </c>
      <c r="B7203" t="s">
        <v>73</v>
      </c>
      <c r="C7203" t="s">
        <v>10</v>
      </c>
      <c r="D7203"/>
      <c r="E7203" s="8"/>
      <c r="F7203"/>
      <c r="G7203">
        <f>SUM(Tabuľka9[[#This Row],[Predpokladané spotrebované množstvo 07-12/2022]]*Tabuľka9[[#This Row],[Cena MJ S  DPH]])</f>
        <v>0</v>
      </c>
      <c r="H7203" s="1">
        <v>160709</v>
      </c>
      <c r="I7203" t="str">
        <f>_xlfn.XLOOKUP(Tabuľka9[[#This Row],[IČO]],Zlúčenie1[IČO],Zlúčenie1[zariadenie_short])</f>
        <v>Gym VK</v>
      </c>
      <c r="J7203" t="str">
        <f>_xlfn.XLOOKUP(Tabuľka9[[#This Row],[IČO]],Zlúčenie1[IČO],Zlúčenie1[cis_obce.okres_skratka])</f>
        <v>VK</v>
      </c>
    </row>
    <row r="7204" spans="1:10" hidden="1" x14ac:dyDescent="0.25">
      <c r="A7204" t="s">
        <v>7</v>
      </c>
      <c r="B7204" t="s">
        <v>74</v>
      </c>
      <c r="C7204" t="s">
        <v>10</v>
      </c>
      <c r="D7204"/>
      <c r="E7204" s="8"/>
      <c r="F7204"/>
      <c r="G7204">
        <f>SUM(Tabuľka9[[#This Row],[Predpokladané spotrebované množstvo 07-12/2022]]*Tabuľka9[[#This Row],[Cena MJ S  DPH]])</f>
        <v>0</v>
      </c>
      <c r="H7204" s="1">
        <v>160709</v>
      </c>
      <c r="I7204" t="str">
        <f>_xlfn.XLOOKUP(Tabuľka9[[#This Row],[IČO]],Zlúčenie1[IČO],Zlúčenie1[zariadenie_short])</f>
        <v>Gym VK</v>
      </c>
      <c r="J7204" t="str">
        <f>_xlfn.XLOOKUP(Tabuľka9[[#This Row],[IČO]],Zlúčenie1[IČO],Zlúčenie1[cis_obce.okres_skratka])</f>
        <v>VK</v>
      </c>
    </row>
    <row r="7205" spans="1:10" hidden="1" x14ac:dyDescent="0.25">
      <c r="A7205" t="s">
        <v>7</v>
      </c>
      <c r="B7205" t="s">
        <v>75</v>
      </c>
      <c r="C7205" t="s">
        <v>10</v>
      </c>
      <c r="D7205"/>
      <c r="E7205" s="8"/>
      <c r="F7205"/>
      <c r="G7205">
        <f>SUM(Tabuľka9[[#This Row],[Predpokladané spotrebované množstvo 07-12/2022]]*Tabuľka9[[#This Row],[Cena MJ S  DPH]])</f>
        <v>0</v>
      </c>
      <c r="H7205" s="1">
        <v>160709</v>
      </c>
      <c r="I7205" t="str">
        <f>_xlfn.XLOOKUP(Tabuľka9[[#This Row],[IČO]],Zlúčenie1[IČO],Zlúčenie1[zariadenie_short])</f>
        <v>Gym VK</v>
      </c>
      <c r="J7205" t="str">
        <f>_xlfn.XLOOKUP(Tabuľka9[[#This Row],[IČO]],Zlúčenie1[IČO],Zlúčenie1[cis_obce.okres_skratka])</f>
        <v>VK</v>
      </c>
    </row>
    <row r="7206" spans="1:10" hidden="1" x14ac:dyDescent="0.25">
      <c r="A7206" t="s">
        <v>7</v>
      </c>
      <c r="B7206" t="s">
        <v>76</v>
      </c>
      <c r="C7206" t="s">
        <v>10</v>
      </c>
      <c r="D7206"/>
      <c r="E7206" s="8"/>
      <c r="F7206"/>
      <c r="G7206">
        <f>SUM(Tabuľka9[[#This Row],[Predpokladané spotrebované množstvo 07-12/2022]]*Tabuľka9[[#This Row],[Cena MJ S  DPH]])</f>
        <v>0</v>
      </c>
      <c r="H7206" s="1">
        <v>160709</v>
      </c>
      <c r="I7206" t="str">
        <f>_xlfn.XLOOKUP(Tabuľka9[[#This Row],[IČO]],Zlúčenie1[IČO],Zlúčenie1[zariadenie_short])</f>
        <v>Gym VK</v>
      </c>
      <c r="J7206" t="str">
        <f>_xlfn.XLOOKUP(Tabuľka9[[#This Row],[IČO]],Zlúčenie1[IČO],Zlúčenie1[cis_obce.okres_skratka])</f>
        <v>VK</v>
      </c>
    </row>
    <row r="7207" spans="1:10" hidden="1" x14ac:dyDescent="0.25">
      <c r="A7207" t="s">
        <v>7</v>
      </c>
      <c r="B7207" t="s">
        <v>77</v>
      </c>
      <c r="C7207" t="s">
        <v>10</v>
      </c>
      <c r="D7207"/>
      <c r="E7207" s="8"/>
      <c r="F7207"/>
      <c r="G7207">
        <f>SUM(Tabuľka9[[#This Row],[Predpokladané spotrebované množstvo 07-12/2022]]*Tabuľka9[[#This Row],[Cena MJ S  DPH]])</f>
        <v>0</v>
      </c>
      <c r="H7207" s="1">
        <v>160709</v>
      </c>
      <c r="I7207" t="str">
        <f>_xlfn.XLOOKUP(Tabuľka9[[#This Row],[IČO]],Zlúčenie1[IČO],Zlúčenie1[zariadenie_short])</f>
        <v>Gym VK</v>
      </c>
      <c r="J7207" t="str">
        <f>_xlfn.XLOOKUP(Tabuľka9[[#This Row],[IČO]],Zlúčenie1[IČO],Zlúčenie1[cis_obce.okres_skratka])</f>
        <v>VK</v>
      </c>
    </row>
    <row r="7208" spans="1:10" hidden="1" x14ac:dyDescent="0.25">
      <c r="A7208" t="s">
        <v>78</v>
      </c>
      <c r="B7208" t="s">
        <v>79</v>
      </c>
      <c r="C7208" t="s">
        <v>16</v>
      </c>
      <c r="D7208"/>
      <c r="E7208" s="8">
        <v>0.09</v>
      </c>
      <c r="F7208">
        <v>470</v>
      </c>
      <c r="G7208">
        <f>SUM(Tabuľka9[[#This Row],[Predpokladané spotrebované množstvo 07-12/2022]]*Tabuľka9[[#This Row],[Cena MJ S  DPH]])</f>
        <v>42.3</v>
      </c>
      <c r="H7208" s="1">
        <v>160709</v>
      </c>
      <c r="I7208" t="str">
        <f>_xlfn.XLOOKUP(Tabuľka9[[#This Row],[IČO]],Zlúčenie1[IČO],Zlúčenie1[zariadenie_short])</f>
        <v>Gym VK</v>
      </c>
      <c r="J7208" t="str">
        <f>_xlfn.XLOOKUP(Tabuľka9[[#This Row],[IČO]],Zlúčenie1[IČO],Zlúčenie1[cis_obce.okres_skratka])</f>
        <v>VK</v>
      </c>
    </row>
    <row r="7209" spans="1:10" hidden="1" x14ac:dyDescent="0.25">
      <c r="A7209" t="s">
        <v>78</v>
      </c>
      <c r="B7209" t="s">
        <v>80</v>
      </c>
      <c r="C7209" t="s">
        <v>16</v>
      </c>
      <c r="D7209"/>
      <c r="E7209" s="8">
        <v>0.12</v>
      </c>
      <c r="F7209">
        <v>1000</v>
      </c>
      <c r="G7209">
        <f>SUM(Tabuľka9[[#This Row],[Predpokladané spotrebované množstvo 07-12/2022]]*Tabuľka9[[#This Row],[Cena MJ S  DPH]])</f>
        <v>120</v>
      </c>
      <c r="H7209" s="1">
        <v>160709</v>
      </c>
      <c r="I7209" t="str">
        <f>_xlfn.XLOOKUP(Tabuľka9[[#This Row],[IČO]],Zlúčenie1[IČO],Zlúčenie1[zariadenie_short])</f>
        <v>Gym VK</v>
      </c>
      <c r="J7209" t="str">
        <f>_xlfn.XLOOKUP(Tabuľka9[[#This Row],[IČO]],Zlúčenie1[IČO],Zlúčenie1[cis_obce.okres_skratka])</f>
        <v>VK</v>
      </c>
    </row>
    <row r="7210" spans="1:10" x14ac:dyDescent="0.25">
      <c r="A7210" s="9" t="s">
        <v>81</v>
      </c>
      <c r="B7210" s="9" t="s">
        <v>82</v>
      </c>
      <c r="C7210" s="9" t="s">
        <v>10</v>
      </c>
      <c r="F7210" s="9">
        <v>150</v>
      </c>
      <c r="G7210" s="9">
        <f>SUM(Tabuľka9[[#This Row],[Predpokladané spotrebované množstvo 07-12/2022]]*Tabuľka9[[#This Row],[Cena MJ S  DPH]])</f>
        <v>0</v>
      </c>
      <c r="H7210" s="12">
        <v>160709</v>
      </c>
      <c r="I7210" s="9" t="str">
        <f>_xlfn.XLOOKUP(Tabuľka9[[#This Row],[IČO]],Zlúčenie1[IČO],Zlúčenie1[zariadenie_short])</f>
        <v>Gym VK</v>
      </c>
      <c r="J7210" s="9" t="str">
        <f>_xlfn.XLOOKUP(Tabuľka9[[#This Row],[IČO]],Zlúčenie1[IČO],Zlúčenie1[cis_obce.okres_skratka])</f>
        <v>VK</v>
      </c>
    </row>
    <row r="7211" spans="1:10" x14ac:dyDescent="0.25">
      <c r="A7211" s="9" t="s">
        <v>81</v>
      </c>
      <c r="B7211" s="9" t="s">
        <v>83</v>
      </c>
      <c r="C7211" s="9" t="s">
        <v>10</v>
      </c>
      <c r="F7211" s="9">
        <v>100</v>
      </c>
      <c r="G7211" s="9">
        <f>SUM(Tabuľka9[[#This Row],[Predpokladané spotrebované množstvo 07-12/2022]]*Tabuľka9[[#This Row],[Cena MJ S  DPH]])</f>
        <v>0</v>
      </c>
      <c r="H7211" s="12">
        <v>160709</v>
      </c>
      <c r="I7211" s="9" t="str">
        <f>_xlfn.XLOOKUP(Tabuľka9[[#This Row],[IČO]],Zlúčenie1[IČO],Zlúčenie1[zariadenie_short])</f>
        <v>Gym VK</v>
      </c>
      <c r="J7211" s="9" t="str">
        <f>_xlfn.XLOOKUP(Tabuľka9[[#This Row],[IČO]],Zlúčenie1[IČO],Zlúčenie1[cis_obce.okres_skratka])</f>
        <v>VK</v>
      </c>
    </row>
    <row r="7212" spans="1:10" hidden="1" x14ac:dyDescent="0.25">
      <c r="A7212" t="s">
        <v>81</v>
      </c>
      <c r="B7212" t="s">
        <v>84</v>
      </c>
      <c r="C7212" t="s">
        <v>10</v>
      </c>
      <c r="D7212"/>
      <c r="E7212" s="8"/>
      <c r="F7212"/>
      <c r="G7212">
        <f>SUM(Tabuľka9[[#This Row],[Predpokladané spotrebované množstvo 07-12/2022]]*Tabuľka9[[#This Row],[Cena MJ S  DPH]])</f>
        <v>0</v>
      </c>
      <c r="H7212" s="1">
        <v>160709</v>
      </c>
      <c r="I7212" t="str">
        <f>_xlfn.XLOOKUP(Tabuľka9[[#This Row],[IČO]],Zlúčenie1[IČO],Zlúčenie1[zariadenie_short])</f>
        <v>Gym VK</v>
      </c>
      <c r="J7212" t="str">
        <f>_xlfn.XLOOKUP(Tabuľka9[[#This Row],[IČO]],Zlúčenie1[IČO],Zlúčenie1[cis_obce.okres_skratka])</f>
        <v>VK</v>
      </c>
    </row>
    <row r="7213" spans="1:10" x14ac:dyDescent="0.25">
      <c r="A7213" s="9" t="s">
        <v>81</v>
      </c>
      <c r="B7213" s="9" t="s">
        <v>85</v>
      </c>
      <c r="C7213" s="9" t="s">
        <v>10</v>
      </c>
      <c r="F7213" s="9">
        <v>190</v>
      </c>
      <c r="G7213" s="9">
        <f>SUM(Tabuľka9[[#This Row],[Predpokladané spotrebované množstvo 07-12/2022]]*Tabuľka9[[#This Row],[Cena MJ S  DPH]])</f>
        <v>0</v>
      </c>
      <c r="H7213" s="12">
        <v>160709</v>
      </c>
      <c r="I7213" s="9" t="str">
        <f>_xlfn.XLOOKUP(Tabuľka9[[#This Row],[IČO]],Zlúčenie1[IČO],Zlúčenie1[zariadenie_short])</f>
        <v>Gym VK</v>
      </c>
      <c r="J7213" s="9" t="str">
        <f>_xlfn.XLOOKUP(Tabuľka9[[#This Row],[IČO]],Zlúčenie1[IČO],Zlúčenie1[cis_obce.okres_skratka])</f>
        <v>VK</v>
      </c>
    </row>
    <row r="7214" spans="1:10" hidden="1" x14ac:dyDescent="0.25">
      <c r="A7214" t="s">
        <v>81</v>
      </c>
      <c r="B7214" t="s">
        <v>86</v>
      </c>
      <c r="C7214" t="s">
        <v>10</v>
      </c>
      <c r="D7214"/>
      <c r="E7214" s="8"/>
      <c r="F7214"/>
      <c r="G7214">
        <f>SUM(Tabuľka9[[#This Row],[Predpokladané spotrebované množstvo 07-12/2022]]*Tabuľka9[[#This Row],[Cena MJ S  DPH]])</f>
        <v>0</v>
      </c>
      <c r="H7214" s="1">
        <v>160709</v>
      </c>
      <c r="I7214" t="str">
        <f>_xlfn.XLOOKUP(Tabuľka9[[#This Row],[IČO]],Zlúčenie1[IČO],Zlúčenie1[zariadenie_short])</f>
        <v>Gym VK</v>
      </c>
      <c r="J7214" t="str">
        <f>_xlfn.XLOOKUP(Tabuľka9[[#This Row],[IČO]],Zlúčenie1[IČO],Zlúčenie1[cis_obce.okres_skratka])</f>
        <v>VK</v>
      </c>
    </row>
    <row r="7215" spans="1:10" hidden="1" x14ac:dyDescent="0.25">
      <c r="A7215" t="s">
        <v>81</v>
      </c>
      <c r="B7215" t="s">
        <v>87</v>
      </c>
      <c r="C7215" t="s">
        <v>10</v>
      </c>
      <c r="D7215"/>
      <c r="E7215" s="8"/>
      <c r="F7215"/>
      <c r="G7215">
        <f>SUM(Tabuľka9[[#This Row],[Predpokladané spotrebované množstvo 07-12/2022]]*Tabuľka9[[#This Row],[Cena MJ S  DPH]])</f>
        <v>0</v>
      </c>
      <c r="H7215" s="1">
        <v>160709</v>
      </c>
      <c r="I7215" t="str">
        <f>_xlfn.XLOOKUP(Tabuľka9[[#This Row],[IČO]],Zlúčenie1[IČO],Zlúčenie1[zariadenie_short])</f>
        <v>Gym VK</v>
      </c>
      <c r="J7215" t="str">
        <f>_xlfn.XLOOKUP(Tabuľka9[[#This Row],[IČO]],Zlúčenie1[IČO],Zlúčenie1[cis_obce.okres_skratka])</f>
        <v>VK</v>
      </c>
    </row>
    <row r="7216" spans="1:10" hidden="1" x14ac:dyDescent="0.25">
      <c r="A7216" t="s">
        <v>81</v>
      </c>
      <c r="B7216" t="s">
        <v>88</v>
      </c>
      <c r="C7216" t="s">
        <v>10</v>
      </c>
      <c r="D7216"/>
      <c r="E7216" s="8"/>
      <c r="F7216"/>
      <c r="G7216">
        <f>SUM(Tabuľka9[[#This Row],[Predpokladané spotrebované množstvo 07-12/2022]]*Tabuľka9[[#This Row],[Cena MJ S  DPH]])</f>
        <v>0</v>
      </c>
      <c r="H7216" s="1">
        <v>160709</v>
      </c>
      <c r="I7216" t="str">
        <f>_xlfn.XLOOKUP(Tabuľka9[[#This Row],[IČO]],Zlúčenie1[IČO],Zlúčenie1[zariadenie_short])</f>
        <v>Gym VK</v>
      </c>
      <c r="J7216" t="str">
        <f>_xlfn.XLOOKUP(Tabuľka9[[#This Row],[IČO]],Zlúčenie1[IČO],Zlúčenie1[cis_obce.okres_skratka])</f>
        <v>VK</v>
      </c>
    </row>
    <row r="7217" spans="1:10" hidden="1" x14ac:dyDescent="0.25">
      <c r="A7217" t="s">
        <v>81</v>
      </c>
      <c r="B7217" t="s">
        <v>89</v>
      </c>
      <c r="C7217" t="s">
        <v>10</v>
      </c>
      <c r="D7217"/>
      <c r="E7217" s="8"/>
      <c r="F7217"/>
      <c r="G7217">
        <f>SUM(Tabuľka9[[#This Row],[Predpokladané spotrebované množstvo 07-12/2022]]*Tabuľka9[[#This Row],[Cena MJ S  DPH]])</f>
        <v>0</v>
      </c>
      <c r="H7217" s="1">
        <v>160709</v>
      </c>
      <c r="I7217" t="str">
        <f>_xlfn.XLOOKUP(Tabuľka9[[#This Row],[IČO]],Zlúčenie1[IČO],Zlúčenie1[zariadenie_short])</f>
        <v>Gym VK</v>
      </c>
      <c r="J7217" t="str">
        <f>_xlfn.XLOOKUP(Tabuľka9[[#This Row],[IČO]],Zlúčenie1[IČO],Zlúčenie1[cis_obce.okres_skratka])</f>
        <v>VK</v>
      </c>
    </row>
    <row r="7218" spans="1:10" hidden="1" x14ac:dyDescent="0.25">
      <c r="A7218" t="s">
        <v>90</v>
      </c>
      <c r="B7218" t="s">
        <v>91</v>
      </c>
      <c r="C7218" t="s">
        <v>10</v>
      </c>
      <c r="D7218"/>
      <c r="E7218" s="8">
        <v>0.41</v>
      </c>
      <c r="F7218">
        <v>650</v>
      </c>
      <c r="G7218">
        <f>SUM(Tabuľka9[[#This Row],[Predpokladané spotrebované množstvo 07-12/2022]]*Tabuľka9[[#This Row],[Cena MJ S  DPH]])</f>
        <v>266.5</v>
      </c>
      <c r="H7218" s="1">
        <v>160709</v>
      </c>
      <c r="I7218" t="str">
        <f>_xlfn.XLOOKUP(Tabuľka9[[#This Row],[IČO]],Zlúčenie1[IČO],Zlúčenie1[zariadenie_short])</f>
        <v>Gym VK</v>
      </c>
      <c r="J7218" t="str">
        <f>_xlfn.XLOOKUP(Tabuľka9[[#This Row],[IČO]],Zlúčenie1[IČO],Zlúčenie1[cis_obce.okres_skratka])</f>
        <v>VK</v>
      </c>
    </row>
    <row r="7219" spans="1:10" hidden="1" x14ac:dyDescent="0.25">
      <c r="A7219" t="s">
        <v>92</v>
      </c>
      <c r="B7219" t="s">
        <v>93</v>
      </c>
      <c r="C7219" t="s">
        <v>10</v>
      </c>
      <c r="D7219"/>
      <c r="E7219" s="8"/>
      <c r="F7219"/>
      <c r="G7219">
        <f>SUM(Tabuľka9[[#This Row],[Predpokladané spotrebované množstvo 07-12/2022]]*Tabuľka9[[#This Row],[Cena MJ S  DPH]])</f>
        <v>0</v>
      </c>
      <c r="H7219" s="1">
        <v>160709</v>
      </c>
      <c r="I7219" t="str">
        <f>_xlfn.XLOOKUP(Tabuľka9[[#This Row],[IČO]],Zlúčenie1[IČO],Zlúčenie1[zariadenie_short])</f>
        <v>Gym VK</v>
      </c>
      <c r="J7219" t="str">
        <f>_xlfn.XLOOKUP(Tabuľka9[[#This Row],[IČO]],Zlúčenie1[IČO],Zlúčenie1[cis_obce.okres_skratka])</f>
        <v>VK</v>
      </c>
    </row>
    <row r="7220" spans="1:10" hidden="1" x14ac:dyDescent="0.25">
      <c r="A7220" t="s">
        <v>92</v>
      </c>
      <c r="B7220" t="s">
        <v>94</v>
      </c>
      <c r="C7220" t="s">
        <v>10</v>
      </c>
      <c r="D7220"/>
      <c r="E7220" s="8"/>
      <c r="F7220"/>
      <c r="G7220">
        <f>SUM(Tabuľka9[[#This Row],[Predpokladané spotrebované množstvo 07-12/2022]]*Tabuľka9[[#This Row],[Cena MJ S  DPH]])</f>
        <v>0</v>
      </c>
      <c r="H7220" s="1">
        <v>160709</v>
      </c>
      <c r="I7220" t="str">
        <f>_xlfn.XLOOKUP(Tabuľka9[[#This Row],[IČO]],Zlúčenie1[IČO],Zlúčenie1[zariadenie_short])</f>
        <v>Gym VK</v>
      </c>
      <c r="J7220" t="str">
        <f>_xlfn.XLOOKUP(Tabuľka9[[#This Row],[IČO]],Zlúčenie1[IČO],Zlúčenie1[cis_obce.okres_skratka])</f>
        <v>VK</v>
      </c>
    </row>
    <row r="7221" spans="1:10" hidden="1" x14ac:dyDescent="0.25">
      <c r="A7221" t="s">
        <v>92</v>
      </c>
      <c r="B7221" t="s">
        <v>95</v>
      </c>
      <c r="C7221" t="s">
        <v>10</v>
      </c>
      <c r="D7221"/>
      <c r="E7221" s="8"/>
      <c r="F7221"/>
      <c r="G7221">
        <f>SUM(Tabuľka9[[#This Row],[Predpokladané spotrebované množstvo 07-12/2022]]*Tabuľka9[[#This Row],[Cena MJ S  DPH]])</f>
        <v>0</v>
      </c>
      <c r="H7221" s="1">
        <v>160709</v>
      </c>
      <c r="I7221" t="str">
        <f>_xlfn.XLOOKUP(Tabuľka9[[#This Row],[IČO]],Zlúčenie1[IČO],Zlúčenie1[zariadenie_short])</f>
        <v>Gym VK</v>
      </c>
      <c r="J7221" t="str">
        <f>_xlfn.XLOOKUP(Tabuľka9[[#This Row],[IČO]],Zlúčenie1[IČO],Zlúčenie1[cis_obce.okres_skratka])</f>
        <v>VK</v>
      </c>
    </row>
    <row r="7222" spans="1:10" hidden="1" x14ac:dyDescent="0.25">
      <c r="A7222" t="s">
        <v>92</v>
      </c>
      <c r="B7222" t="s">
        <v>96</v>
      </c>
      <c r="C7222" t="s">
        <v>10</v>
      </c>
      <c r="D7222"/>
      <c r="E7222" s="8"/>
      <c r="F7222"/>
      <c r="G7222">
        <f>SUM(Tabuľka9[[#This Row],[Predpokladané spotrebované množstvo 07-12/2022]]*Tabuľka9[[#This Row],[Cena MJ S  DPH]])</f>
        <v>0</v>
      </c>
      <c r="H7222" s="1">
        <v>160709</v>
      </c>
      <c r="I7222" t="str">
        <f>_xlfn.XLOOKUP(Tabuľka9[[#This Row],[IČO]],Zlúčenie1[IČO],Zlúčenie1[zariadenie_short])</f>
        <v>Gym VK</v>
      </c>
      <c r="J7222" t="str">
        <f>_xlfn.XLOOKUP(Tabuľka9[[#This Row],[IČO]],Zlúčenie1[IČO],Zlúčenie1[cis_obce.okres_skratka])</f>
        <v>VK</v>
      </c>
    </row>
    <row r="7223" spans="1:10" hidden="1" x14ac:dyDescent="0.25">
      <c r="A7223" t="s">
        <v>92</v>
      </c>
      <c r="B7223" t="s">
        <v>97</v>
      </c>
      <c r="C7223" t="s">
        <v>10</v>
      </c>
      <c r="D7223"/>
      <c r="E7223" s="8">
        <v>0.27</v>
      </c>
      <c r="F7223">
        <v>217</v>
      </c>
      <c r="G7223">
        <f>SUM(Tabuľka9[[#This Row],[Predpokladané spotrebované množstvo 07-12/2022]]*Tabuľka9[[#This Row],[Cena MJ S  DPH]])</f>
        <v>58.59</v>
      </c>
      <c r="H7223" s="1">
        <v>160709</v>
      </c>
      <c r="I7223" t="str">
        <f>_xlfn.XLOOKUP(Tabuľka9[[#This Row],[IČO]],Zlúčenie1[IČO],Zlúčenie1[zariadenie_short])</f>
        <v>Gym VK</v>
      </c>
      <c r="J7223" t="str">
        <f>_xlfn.XLOOKUP(Tabuľka9[[#This Row],[IČO]],Zlúčenie1[IČO],Zlúčenie1[cis_obce.okres_skratka])</f>
        <v>VK</v>
      </c>
    </row>
    <row r="7224" spans="1:10" hidden="1" x14ac:dyDescent="0.25">
      <c r="A7224" t="s">
        <v>92</v>
      </c>
      <c r="B7224" t="s">
        <v>98</v>
      </c>
      <c r="C7224" t="s">
        <v>10</v>
      </c>
      <c r="D7224"/>
      <c r="E7224" s="8"/>
      <c r="F7224"/>
      <c r="G7224">
        <f>SUM(Tabuľka9[[#This Row],[Predpokladané spotrebované množstvo 07-12/2022]]*Tabuľka9[[#This Row],[Cena MJ S  DPH]])</f>
        <v>0</v>
      </c>
      <c r="H7224" s="1">
        <v>160709</v>
      </c>
      <c r="I7224" t="str">
        <f>_xlfn.XLOOKUP(Tabuľka9[[#This Row],[IČO]],Zlúčenie1[IČO],Zlúčenie1[zariadenie_short])</f>
        <v>Gym VK</v>
      </c>
      <c r="J7224" t="str">
        <f>_xlfn.XLOOKUP(Tabuľka9[[#This Row],[IČO]],Zlúčenie1[IČO],Zlúčenie1[cis_obce.okres_skratka])</f>
        <v>VK</v>
      </c>
    </row>
    <row r="7225" spans="1:10" hidden="1" x14ac:dyDescent="0.25">
      <c r="A7225" t="s">
        <v>92</v>
      </c>
      <c r="B7225" t="s">
        <v>99</v>
      </c>
      <c r="C7225" t="s">
        <v>45</v>
      </c>
      <c r="D7225"/>
      <c r="E7225" s="8"/>
      <c r="F7225"/>
      <c r="G7225">
        <f>SUM(Tabuľka9[[#This Row],[Predpokladané spotrebované množstvo 07-12/2022]]*Tabuľka9[[#This Row],[Cena MJ S  DPH]])</f>
        <v>0</v>
      </c>
      <c r="H7225" s="1">
        <v>160709</v>
      </c>
      <c r="I7225" t="str">
        <f>_xlfn.XLOOKUP(Tabuľka9[[#This Row],[IČO]],Zlúčenie1[IČO],Zlúčenie1[zariadenie_short])</f>
        <v>Gym VK</v>
      </c>
      <c r="J7225" t="str">
        <f>_xlfn.XLOOKUP(Tabuľka9[[#This Row],[IČO]],Zlúčenie1[IČO],Zlúčenie1[cis_obce.okres_skratka])</f>
        <v>VK</v>
      </c>
    </row>
    <row r="7226" spans="1:10" hidden="1" x14ac:dyDescent="0.25">
      <c r="A7226" t="s">
        <v>92</v>
      </c>
      <c r="B7226" t="s">
        <v>100</v>
      </c>
      <c r="C7226" t="s">
        <v>10</v>
      </c>
      <c r="D7226"/>
      <c r="E7226" s="8">
        <v>0.32</v>
      </c>
      <c r="F7226">
        <v>48</v>
      </c>
      <c r="G7226">
        <f>SUM(Tabuľka9[[#This Row],[Predpokladané spotrebované množstvo 07-12/2022]]*Tabuľka9[[#This Row],[Cena MJ S  DPH]])</f>
        <v>15.36</v>
      </c>
      <c r="H7226" s="1">
        <v>160709</v>
      </c>
      <c r="I7226" t="str">
        <f>_xlfn.XLOOKUP(Tabuľka9[[#This Row],[IČO]],Zlúčenie1[IČO],Zlúčenie1[zariadenie_short])</f>
        <v>Gym VK</v>
      </c>
      <c r="J7226" t="str">
        <f>_xlfn.XLOOKUP(Tabuľka9[[#This Row],[IČO]],Zlúčenie1[IČO],Zlúčenie1[cis_obce.okres_skratka])</f>
        <v>VK</v>
      </c>
    </row>
    <row r="7227" spans="1:10" hidden="1" x14ac:dyDescent="0.25">
      <c r="A7227" t="s">
        <v>92</v>
      </c>
      <c r="B7227" t="s">
        <v>101</v>
      </c>
      <c r="C7227" t="s">
        <v>45</v>
      </c>
      <c r="D7227"/>
      <c r="E7227" s="8"/>
      <c r="F7227"/>
      <c r="G7227">
        <f>SUM(Tabuľka9[[#This Row],[Predpokladané spotrebované množstvo 07-12/2022]]*Tabuľka9[[#This Row],[Cena MJ S  DPH]])</f>
        <v>0</v>
      </c>
      <c r="H7227" s="1">
        <v>160709</v>
      </c>
      <c r="I7227" t="str">
        <f>_xlfn.XLOOKUP(Tabuľka9[[#This Row],[IČO]],Zlúčenie1[IČO],Zlúčenie1[zariadenie_short])</f>
        <v>Gym VK</v>
      </c>
      <c r="J7227" t="str">
        <f>_xlfn.XLOOKUP(Tabuľka9[[#This Row],[IČO]],Zlúčenie1[IČO],Zlúčenie1[cis_obce.okres_skratka])</f>
        <v>VK</v>
      </c>
    </row>
    <row r="7228" spans="1:10" hidden="1" x14ac:dyDescent="0.25">
      <c r="A7228" t="s">
        <v>92</v>
      </c>
      <c r="B7228" t="s">
        <v>102</v>
      </c>
      <c r="C7228" t="s">
        <v>10</v>
      </c>
      <c r="D7228"/>
      <c r="E7228" s="8"/>
      <c r="F7228"/>
      <c r="G7228">
        <f>SUM(Tabuľka9[[#This Row],[Predpokladané spotrebované množstvo 07-12/2022]]*Tabuľka9[[#This Row],[Cena MJ S  DPH]])</f>
        <v>0</v>
      </c>
      <c r="H7228" s="1">
        <v>160709</v>
      </c>
      <c r="I7228" t="str">
        <f>_xlfn.XLOOKUP(Tabuľka9[[#This Row],[IČO]],Zlúčenie1[IČO],Zlúčenie1[zariadenie_short])</f>
        <v>Gym VK</v>
      </c>
      <c r="J7228" t="str">
        <f>_xlfn.XLOOKUP(Tabuľka9[[#This Row],[IČO]],Zlúčenie1[IČO],Zlúčenie1[cis_obce.okres_skratka])</f>
        <v>VK</v>
      </c>
    </row>
    <row r="7229" spans="1:10" hidden="1" x14ac:dyDescent="0.25">
      <c r="A7229" t="s">
        <v>92</v>
      </c>
      <c r="B7229" t="s">
        <v>103</v>
      </c>
      <c r="C7229" t="s">
        <v>10</v>
      </c>
      <c r="D7229"/>
      <c r="E7229" s="8"/>
      <c r="F7229"/>
      <c r="G7229">
        <f>SUM(Tabuľka9[[#This Row],[Predpokladané spotrebované množstvo 07-12/2022]]*Tabuľka9[[#This Row],[Cena MJ S  DPH]])</f>
        <v>0</v>
      </c>
      <c r="H7229" s="1">
        <v>160709</v>
      </c>
      <c r="I7229" t="str">
        <f>_xlfn.XLOOKUP(Tabuľka9[[#This Row],[IČO]],Zlúčenie1[IČO],Zlúčenie1[zariadenie_short])</f>
        <v>Gym VK</v>
      </c>
      <c r="J7229" t="str">
        <f>_xlfn.XLOOKUP(Tabuľka9[[#This Row],[IČO]],Zlúčenie1[IČO],Zlúčenie1[cis_obce.okres_skratka])</f>
        <v>VK</v>
      </c>
    </row>
    <row r="7230" spans="1:10" hidden="1" x14ac:dyDescent="0.25">
      <c r="A7230" t="s">
        <v>90</v>
      </c>
      <c r="B7230" t="s">
        <v>104</v>
      </c>
      <c r="C7230" t="s">
        <v>45</v>
      </c>
      <c r="D7230"/>
      <c r="E7230" s="8">
        <v>0.6</v>
      </c>
      <c r="F7230">
        <v>80</v>
      </c>
      <c r="G7230">
        <f>SUM(Tabuľka9[[#This Row],[Predpokladané spotrebované množstvo 07-12/2022]]*Tabuľka9[[#This Row],[Cena MJ S  DPH]])</f>
        <v>48</v>
      </c>
      <c r="H7230" s="1">
        <v>160709</v>
      </c>
      <c r="I7230" t="str">
        <f>_xlfn.XLOOKUP(Tabuľka9[[#This Row],[IČO]],Zlúčenie1[IČO],Zlúčenie1[zariadenie_short])</f>
        <v>Gym VK</v>
      </c>
      <c r="J7230" t="str">
        <f>_xlfn.XLOOKUP(Tabuľka9[[#This Row],[IČO]],Zlúčenie1[IČO],Zlúčenie1[cis_obce.okres_skratka])</f>
        <v>VK</v>
      </c>
    </row>
    <row r="7231" spans="1:10" hidden="1" x14ac:dyDescent="0.25">
      <c r="A7231" t="s">
        <v>92</v>
      </c>
      <c r="B7231" t="s">
        <v>105</v>
      </c>
      <c r="C7231" t="s">
        <v>10</v>
      </c>
      <c r="D7231"/>
      <c r="E7231" s="8"/>
      <c r="F7231"/>
      <c r="G7231">
        <f>SUM(Tabuľka9[[#This Row],[Predpokladané spotrebované množstvo 07-12/2022]]*Tabuľka9[[#This Row],[Cena MJ S  DPH]])</f>
        <v>0</v>
      </c>
      <c r="H7231" s="1">
        <v>160709</v>
      </c>
      <c r="I7231" t="str">
        <f>_xlfn.XLOOKUP(Tabuľka9[[#This Row],[IČO]],Zlúčenie1[IČO],Zlúčenie1[zariadenie_short])</f>
        <v>Gym VK</v>
      </c>
      <c r="J7231" t="str">
        <f>_xlfn.XLOOKUP(Tabuľka9[[#This Row],[IČO]],Zlúčenie1[IČO],Zlúčenie1[cis_obce.okres_skratka])</f>
        <v>VK</v>
      </c>
    </row>
    <row r="7232" spans="1:10" hidden="1" x14ac:dyDescent="0.25">
      <c r="A7232" t="s">
        <v>92</v>
      </c>
      <c r="B7232" t="s">
        <v>106</v>
      </c>
      <c r="C7232" t="s">
        <v>10</v>
      </c>
      <c r="D7232"/>
      <c r="E7232" s="8"/>
      <c r="F7232"/>
      <c r="G7232">
        <f>SUM(Tabuľka9[[#This Row],[Predpokladané spotrebované množstvo 07-12/2022]]*Tabuľka9[[#This Row],[Cena MJ S  DPH]])</f>
        <v>0</v>
      </c>
      <c r="H7232" s="1">
        <v>160709</v>
      </c>
      <c r="I7232" t="str">
        <f>_xlfn.XLOOKUP(Tabuľka9[[#This Row],[IČO]],Zlúčenie1[IČO],Zlúčenie1[zariadenie_short])</f>
        <v>Gym VK</v>
      </c>
      <c r="J7232" t="str">
        <f>_xlfn.XLOOKUP(Tabuľka9[[#This Row],[IČO]],Zlúčenie1[IČO],Zlúčenie1[cis_obce.okres_skratka])</f>
        <v>VK</v>
      </c>
    </row>
    <row r="7233" spans="1:10" hidden="1" x14ac:dyDescent="0.25">
      <c r="A7233" t="s">
        <v>92</v>
      </c>
      <c r="B7233" t="s">
        <v>107</v>
      </c>
      <c r="C7233" t="s">
        <v>10</v>
      </c>
      <c r="D7233"/>
      <c r="E7233" s="8"/>
      <c r="F7233"/>
      <c r="G7233">
        <f>SUM(Tabuľka9[[#This Row],[Predpokladané spotrebované množstvo 07-12/2022]]*Tabuľka9[[#This Row],[Cena MJ S  DPH]])</f>
        <v>0</v>
      </c>
      <c r="H7233" s="1">
        <v>160709</v>
      </c>
      <c r="I7233" t="str">
        <f>_xlfn.XLOOKUP(Tabuľka9[[#This Row],[IČO]],Zlúčenie1[IČO],Zlúčenie1[zariadenie_short])</f>
        <v>Gym VK</v>
      </c>
      <c r="J7233" t="str">
        <f>_xlfn.XLOOKUP(Tabuľka9[[#This Row],[IČO]],Zlúčenie1[IČO],Zlúčenie1[cis_obce.okres_skratka])</f>
        <v>VK</v>
      </c>
    </row>
    <row r="7234" spans="1:10" hidden="1" x14ac:dyDescent="0.25">
      <c r="A7234" t="s">
        <v>92</v>
      </c>
      <c r="B7234" t="s">
        <v>108</v>
      </c>
      <c r="C7234" t="s">
        <v>10</v>
      </c>
      <c r="D7234"/>
      <c r="E7234" s="8">
        <v>5.85</v>
      </c>
      <c r="F7234">
        <v>57</v>
      </c>
      <c r="G7234">
        <f>SUM(Tabuľka9[[#This Row],[Predpokladané spotrebované množstvo 07-12/2022]]*Tabuľka9[[#This Row],[Cena MJ S  DPH]])</f>
        <v>333.45</v>
      </c>
      <c r="H7234" s="1">
        <v>160709</v>
      </c>
      <c r="I7234" t="str">
        <f>_xlfn.XLOOKUP(Tabuľka9[[#This Row],[IČO]],Zlúčenie1[IČO],Zlúčenie1[zariadenie_short])</f>
        <v>Gym VK</v>
      </c>
      <c r="J7234" t="str">
        <f>_xlfn.XLOOKUP(Tabuľka9[[#This Row],[IČO]],Zlúčenie1[IČO],Zlúčenie1[cis_obce.okres_skratka])</f>
        <v>VK</v>
      </c>
    </row>
    <row r="7235" spans="1:10" hidden="1" x14ac:dyDescent="0.25">
      <c r="A7235" t="s">
        <v>92</v>
      </c>
      <c r="B7235" t="s">
        <v>109</v>
      </c>
      <c r="C7235" t="s">
        <v>45</v>
      </c>
      <c r="D7235"/>
      <c r="E7235" s="8"/>
      <c r="F7235"/>
      <c r="G7235">
        <f>SUM(Tabuľka9[[#This Row],[Predpokladané spotrebované množstvo 07-12/2022]]*Tabuľka9[[#This Row],[Cena MJ S  DPH]])</f>
        <v>0</v>
      </c>
      <c r="H7235" s="1">
        <v>160709</v>
      </c>
      <c r="I7235" t="str">
        <f>_xlfn.XLOOKUP(Tabuľka9[[#This Row],[IČO]],Zlúčenie1[IČO],Zlúčenie1[zariadenie_short])</f>
        <v>Gym VK</v>
      </c>
      <c r="J7235" t="str">
        <f>_xlfn.XLOOKUP(Tabuľka9[[#This Row],[IČO]],Zlúčenie1[IČO],Zlúčenie1[cis_obce.okres_skratka])</f>
        <v>VK</v>
      </c>
    </row>
    <row r="7236" spans="1:10" hidden="1" x14ac:dyDescent="0.25">
      <c r="A7236" t="s">
        <v>92</v>
      </c>
      <c r="B7236" t="s">
        <v>110</v>
      </c>
      <c r="C7236" t="s">
        <v>10</v>
      </c>
      <c r="D7236"/>
      <c r="E7236" s="8"/>
      <c r="F7236"/>
      <c r="G7236">
        <f>SUM(Tabuľka9[[#This Row],[Predpokladané spotrebované množstvo 07-12/2022]]*Tabuľka9[[#This Row],[Cena MJ S  DPH]])</f>
        <v>0</v>
      </c>
      <c r="H7236" s="1">
        <v>160709</v>
      </c>
      <c r="I7236" t="str">
        <f>_xlfn.XLOOKUP(Tabuľka9[[#This Row],[IČO]],Zlúčenie1[IČO],Zlúčenie1[zariadenie_short])</f>
        <v>Gym VK</v>
      </c>
      <c r="J7236" t="str">
        <f>_xlfn.XLOOKUP(Tabuľka9[[#This Row],[IČO]],Zlúčenie1[IČO],Zlúčenie1[cis_obce.okres_skratka])</f>
        <v>VK</v>
      </c>
    </row>
    <row r="7237" spans="1:10" hidden="1" x14ac:dyDescent="0.25">
      <c r="A7237" t="s">
        <v>92</v>
      </c>
      <c r="B7237" t="s">
        <v>111</v>
      </c>
      <c r="C7237" t="s">
        <v>10</v>
      </c>
      <c r="D7237"/>
      <c r="E7237" s="8">
        <v>5.75</v>
      </c>
      <c r="F7237">
        <v>70</v>
      </c>
      <c r="G7237">
        <f>SUM(Tabuľka9[[#This Row],[Predpokladané spotrebované množstvo 07-12/2022]]*Tabuľka9[[#This Row],[Cena MJ S  DPH]])</f>
        <v>402.5</v>
      </c>
      <c r="H7237" s="1">
        <v>160709</v>
      </c>
      <c r="I7237" t="str">
        <f>_xlfn.XLOOKUP(Tabuľka9[[#This Row],[IČO]],Zlúčenie1[IČO],Zlúčenie1[zariadenie_short])</f>
        <v>Gym VK</v>
      </c>
      <c r="J7237" t="str">
        <f>_xlfn.XLOOKUP(Tabuľka9[[#This Row],[IČO]],Zlúčenie1[IČO],Zlúčenie1[cis_obce.okres_skratka])</f>
        <v>VK</v>
      </c>
    </row>
    <row r="7238" spans="1:10" hidden="1" x14ac:dyDescent="0.25">
      <c r="A7238" t="s">
        <v>92</v>
      </c>
      <c r="B7238" t="s">
        <v>112</v>
      </c>
      <c r="C7238" t="s">
        <v>10</v>
      </c>
      <c r="D7238"/>
      <c r="E7238" s="8">
        <v>4.93</v>
      </c>
      <c r="F7238">
        <v>15</v>
      </c>
      <c r="G7238">
        <f>SUM(Tabuľka9[[#This Row],[Predpokladané spotrebované množstvo 07-12/2022]]*Tabuľka9[[#This Row],[Cena MJ S  DPH]])</f>
        <v>73.949999999999989</v>
      </c>
      <c r="H7238" s="1">
        <v>160709</v>
      </c>
      <c r="I7238" t="str">
        <f>_xlfn.XLOOKUP(Tabuľka9[[#This Row],[IČO]],Zlúčenie1[IČO],Zlúčenie1[zariadenie_short])</f>
        <v>Gym VK</v>
      </c>
      <c r="J7238" t="str">
        <f>_xlfn.XLOOKUP(Tabuľka9[[#This Row],[IČO]],Zlúčenie1[IČO],Zlúčenie1[cis_obce.okres_skratka])</f>
        <v>VK</v>
      </c>
    </row>
    <row r="7239" spans="1:10" hidden="1" x14ac:dyDescent="0.25">
      <c r="A7239" t="s">
        <v>92</v>
      </c>
      <c r="B7239" t="s">
        <v>113</v>
      </c>
      <c r="C7239" t="s">
        <v>10</v>
      </c>
      <c r="D7239"/>
      <c r="E7239" s="8"/>
      <c r="F7239"/>
      <c r="G7239">
        <f>SUM(Tabuľka9[[#This Row],[Predpokladané spotrebované množstvo 07-12/2022]]*Tabuľka9[[#This Row],[Cena MJ S  DPH]])</f>
        <v>0</v>
      </c>
      <c r="H7239" s="1">
        <v>160709</v>
      </c>
      <c r="I7239" t="str">
        <f>_xlfn.XLOOKUP(Tabuľka9[[#This Row],[IČO]],Zlúčenie1[IČO],Zlúčenie1[zariadenie_short])</f>
        <v>Gym VK</v>
      </c>
      <c r="J7239" t="str">
        <f>_xlfn.XLOOKUP(Tabuľka9[[#This Row],[IČO]],Zlúčenie1[IČO],Zlúčenie1[cis_obce.okres_skratka])</f>
        <v>VK</v>
      </c>
    </row>
    <row r="7240" spans="1:10" hidden="1" x14ac:dyDescent="0.25">
      <c r="A7240" t="s">
        <v>81</v>
      </c>
      <c r="B7240" t="s">
        <v>114</v>
      </c>
      <c r="C7240" t="s">
        <v>10</v>
      </c>
      <c r="D7240"/>
      <c r="E7240" s="8"/>
      <c r="F7240"/>
      <c r="G7240">
        <f>SUM(Tabuľka9[[#This Row],[Predpokladané spotrebované množstvo 07-12/2022]]*Tabuľka9[[#This Row],[Cena MJ S  DPH]])</f>
        <v>0</v>
      </c>
      <c r="H7240" s="1">
        <v>160709</v>
      </c>
      <c r="I7240" t="str">
        <f>_xlfn.XLOOKUP(Tabuľka9[[#This Row],[IČO]],Zlúčenie1[IČO],Zlúčenie1[zariadenie_short])</f>
        <v>Gym VK</v>
      </c>
      <c r="J7240" t="str">
        <f>_xlfn.XLOOKUP(Tabuľka9[[#This Row],[IČO]],Zlúčenie1[IČO],Zlúčenie1[cis_obce.okres_skratka])</f>
        <v>VK</v>
      </c>
    </row>
    <row r="7241" spans="1:10" hidden="1" x14ac:dyDescent="0.25">
      <c r="A7241" t="s">
        <v>81</v>
      </c>
      <c r="B7241" t="s">
        <v>115</v>
      </c>
      <c r="C7241" t="s">
        <v>10</v>
      </c>
      <c r="D7241"/>
      <c r="E7241" s="8"/>
      <c r="F7241"/>
      <c r="G7241">
        <f>SUM(Tabuľka9[[#This Row],[Predpokladané spotrebované množstvo 07-12/2022]]*Tabuľka9[[#This Row],[Cena MJ S  DPH]])</f>
        <v>0</v>
      </c>
      <c r="H7241" s="1">
        <v>160709</v>
      </c>
      <c r="I7241" t="str">
        <f>_xlfn.XLOOKUP(Tabuľka9[[#This Row],[IČO]],Zlúčenie1[IČO],Zlúčenie1[zariadenie_short])</f>
        <v>Gym VK</v>
      </c>
      <c r="J7241" t="str">
        <f>_xlfn.XLOOKUP(Tabuľka9[[#This Row],[IČO]],Zlúčenie1[IČO],Zlúčenie1[cis_obce.okres_skratka])</f>
        <v>VK</v>
      </c>
    </row>
    <row r="7242" spans="1:10" hidden="1" x14ac:dyDescent="0.25">
      <c r="A7242" t="s">
        <v>81</v>
      </c>
      <c r="B7242" t="s">
        <v>116</v>
      </c>
      <c r="C7242" t="s">
        <v>10</v>
      </c>
      <c r="D7242"/>
      <c r="E7242" s="8"/>
      <c r="F7242"/>
      <c r="G7242">
        <f>SUM(Tabuľka9[[#This Row],[Predpokladané spotrebované množstvo 07-12/2022]]*Tabuľka9[[#This Row],[Cena MJ S  DPH]])</f>
        <v>0</v>
      </c>
      <c r="H7242" s="1">
        <v>160709</v>
      </c>
      <c r="I7242" t="str">
        <f>_xlfn.XLOOKUP(Tabuľka9[[#This Row],[IČO]],Zlúčenie1[IČO],Zlúčenie1[zariadenie_short])</f>
        <v>Gym VK</v>
      </c>
      <c r="J7242" t="str">
        <f>_xlfn.XLOOKUP(Tabuľka9[[#This Row],[IČO]],Zlúčenie1[IČO],Zlúčenie1[cis_obce.okres_skratka])</f>
        <v>VK</v>
      </c>
    </row>
    <row r="7243" spans="1:10" hidden="1" x14ac:dyDescent="0.25">
      <c r="A7243" t="s">
        <v>81</v>
      </c>
      <c r="B7243" t="s">
        <v>117</v>
      </c>
      <c r="C7243" t="s">
        <v>10</v>
      </c>
      <c r="D7243"/>
      <c r="E7243" s="8"/>
      <c r="F7243"/>
      <c r="G7243">
        <f>SUM(Tabuľka9[[#This Row],[Predpokladané spotrebované množstvo 07-12/2022]]*Tabuľka9[[#This Row],[Cena MJ S  DPH]])</f>
        <v>0</v>
      </c>
      <c r="H7243" s="1">
        <v>160709</v>
      </c>
      <c r="I7243" t="str">
        <f>_xlfn.XLOOKUP(Tabuľka9[[#This Row],[IČO]],Zlúčenie1[IČO],Zlúčenie1[zariadenie_short])</f>
        <v>Gym VK</v>
      </c>
      <c r="J7243" t="str">
        <f>_xlfn.XLOOKUP(Tabuľka9[[#This Row],[IČO]],Zlúčenie1[IČO],Zlúčenie1[cis_obce.okres_skratka])</f>
        <v>VK</v>
      </c>
    </row>
    <row r="7244" spans="1:10" hidden="1" x14ac:dyDescent="0.25">
      <c r="A7244" t="s">
        <v>81</v>
      </c>
      <c r="B7244" t="s">
        <v>118</v>
      </c>
      <c r="C7244" t="s">
        <v>10</v>
      </c>
      <c r="D7244"/>
      <c r="E7244" s="8"/>
      <c r="F7244"/>
      <c r="G7244">
        <f>SUM(Tabuľka9[[#This Row],[Predpokladané spotrebované množstvo 07-12/2022]]*Tabuľka9[[#This Row],[Cena MJ S  DPH]])</f>
        <v>0</v>
      </c>
      <c r="H7244" s="1">
        <v>160709</v>
      </c>
      <c r="I7244" t="str">
        <f>_xlfn.XLOOKUP(Tabuľka9[[#This Row],[IČO]],Zlúčenie1[IČO],Zlúčenie1[zariadenie_short])</f>
        <v>Gym VK</v>
      </c>
      <c r="J7244" t="str">
        <f>_xlfn.XLOOKUP(Tabuľka9[[#This Row],[IČO]],Zlúčenie1[IČO],Zlúčenie1[cis_obce.okres_skratka])</f>
        <v>VK</v>
      </c>
    </row>
    <row r="7245" spans="1:10" hidden="1" x14ac:dyDescent="0.25">
      <c r="A7245" t="s">
        <v>81</v>
      </c>
      <c r="B7245" t="s">
        <v>119</v>
      </c>
      <c r="C7245" t="s">
        <v>10</v>
      </c>
      <c r="D7245"/>
      <c r="E7245" s="8"/>
      <c r="F7245"/>
      <c r="G7245">
        <f>SUM(Tabuľka9[[#This Row],[Predpokladané spotrebované množstvo 07-12/2022]]*Tabuľka9[[#This Row],[Cena MJ S  DPH]])</f>
        <v>0</v>
      </c>
      <c r="H7245" s="1">
        <v>160709</v>
      </c>
      <c r="I7245" t="str">
        <f>_xlfn.XLOOKUP(Tabuľka9[[#This Row],[IČO]],Zlúčenie1[IČO],Zlúčenie1[zariadenie_short])</f>
        <v>Gym VK</v>
      </c>
      <c r="J7245" t="str">
        <f>_xlfn.XLOOKUP(Tabuľka9[[#This Row],[IČO]],Zlúčenie1[IČO],Zlúčenie1[cis_obce.okres_skratka])</f>
        <v>VK</v>
      </c>
    </row>
    <row r="7246" spans="1:10" hidden="1" x14ac:dyDescent="0.25">
      <c r="A7246" t="s">
        <v>81</v>
      </c>
      <c r="B7246" t="s">
        <v>120</v>
      </c>
      <c r="C7246" t="s">
        <v>10</v>
      </c>
      <c r="D7246"/>
      <c r="E7246" s="8">
        <v>7</v>
      </c>
      <c r="F7246">
        <v>15</v>
      </c>
      <c r="G7246">
        <f>SUM(Tabuľka9[[#This Row],[Predpokladané spotrebované množstvo 07-12/2022]]*Tabuľka9[[#This Row],[Cena MJ S  DPH]])</f>
        <v>105</v>
      </c>
      <c r="H7246" s="1">
        <v>160709</v>
      </c>
      <c r="I7246" t="str">
        <f>_xlfn.XLOOKUP(Tabuľka9[[#This Row],[IČO]],Zlúčenie1[IČO],Zlúčenie1[zariadenie_short])</f>
        <v>Gym VK</v>
      </c>
      <c r="J7246" t="str">
        <f>_xlfn.XLOOKUP(Tabuľka9[[#This Row],[IČO]],Zlúčenie1[IČO],Zlúčenie1[cis_obce.okres_skratka])</f>
        <v>VK</v>
      </c>
    </row>
    <row r="7247" spans="1:10" hidden="1" x14ac:dyDescent="0.25">
      <c r="A7247" t="s">
        <v>81</v>
      </c>
      <c r="B7247" t="s">
        <v>121</v>
      </c>
      <c r="C7247" t="s">
        <v>10</v>
      </c>
      <c r="D7247"/>
      <c r="E7247" s="8"/>
      <c r="F7247"/>
      <c r="G7247">
        <f>SUM(Tabuľka9[[#This Row],[Predpokladané spotrebované množstvo 07-12/2022]]*Tabuľka9[[#This Row],[Cena MJ S  DPH]])</f>
        <v>0</v>
      </c>
      <c r="H7247" s="1">
        <v>160709</v>
      </c>
      <c r="I7247" t="str">
        <f>_xlfn.XLOOKUP(Tabuľka9[[#This Row],[IČO]],Zlúčenie1[IČO],Zlúčenie1[zariadenie_short])</f>
        <v>Gym VK</v>
      </c>
      <c r="J7247" t="str">
        <f>_xlfn.XLOOKUP(Tabuľka9[[#This Row],[IČO]],Zlúčenie1[IČO],Zlúčenie1[cis_obce.okres_skratka])</f>
        <v>VK</v>
      </c>
    </row>
    <row r="7248" spans="1:10" hidden="1" x14ac:dyDescent="0.25">
      <c r="A7248" t="s">
        <v>122</v>
      </c>
      <c r="B7248" t="s">
        <v>123</v>
      </c>
      <c r="C7248" t="s">
        <v>10</v>
      </c>
      <c r="D7248"/>
      <c r="E7248" s="8"/>
      <c r="F7248"/>
      <c r="G7248">
        <f>SUM(Tabuľka9[[#This Row],[Predpokladané spotrebované množstvo 07-12/2022]]*Tabuľka9[[#This Row],[Cena MJ S  DPH]])</f>
        <v>0</v>
      </c>
      <c r="H7248" s="1">
        <v>160709</v>
      </c>
      <c r="I7248" t="str">
        <f>_xlfn.XLOOKUP(Tabuľka9[[#This Row],[IČO]],Zlúčenie1[IČO],Zlúčenie1[zariadenie_short])</f>
        <v>Gym VK</v>
      </c>
      <c r="J7248" t="str">
        <f>_xlfn.XLOOKUP(Tabuľka9[[#This Row],[IČO]],Zlúčenie1[IČO],Zlúčenie1[cis_obce.okres_skratka])</f>
        <v>VK</v>
      </c>
    </row>
    <row r="7249" spans="1:10" hidden="1" x14ac:dyDescent="0.25">
      <c r="A7249" t="s">
        <v>122</v>
      </c>
      <c r="B7249" t="s">
        <v>124</v>
      </c>
      <c r="C7249" t="s">
        <v>10</v>
      </c>
      <c r="D7249"/>
      <c r="E7249" s="8"/>
      <c r="F7249"/>
      <c r="G7249">
        <f>SUM(Tabuľka9[[#This Row],[Predpokladané spotrebované množstvo 07-12/2022]]*Tabuľka9[[#This Row],[Cena MJ S  DPH]])</f>
        <v>0</v>
      </c>
      <c r="H7249" s="1">
        <v>160709</v>
      </c>
      <c r="I7249" t="str">
        <f>_xlfn.XLOOKUP(Tabuľka9[[#This Row],[IČO]],Zlúčenie1[IČO],Zlúčenie1[zariadenie_short])</f>
        <v>Gym VK</v>
      </c>
      <c r="J7249" t="str">
        <f>_xlfn.XLOOKUP(Tabuľka9[[#This Row],[IČO]],Zlúčenie1[IČO],Zlúčenie1[cis_obce.okres_skratka])</f>
        <v>VK</v>
      </c>
    </row>
    <row r="7250" spans="1:10" hidden="1" x14ac:dyDescent="0.25">
      <c r="A7250" t="s">
        <v>122</v>
      </c>
      <c r="B7250" t="s">
        <v>125</v>
      </c>
      <c r="C7250" t="s">
        <v>10</v>
      </c>
      <c r="D7250"/>
      <c r="E7250" s="8">
        <v>7</v>
      </c>
      <c r="F7250">
        <v>6</v>
      </c>
      <c r="G7250">
        <f>SUM(Tabuľka9[[#This Row],[Predpokladané spotrebované množstvo 07-12/2022]]*Tabuľka9[[#This Row],[Cena MJ S  DPH]])</f>
        <v>42</v>
      </c>
      <c r="H7250" s="1">
        <v>160709</v>
      </c>
      <c r="I7250" t="str">
        <f>_xlfn.XLOOKUP(Tabuľka9[[#This Row],[IČO]],Zlúčenie1[IČO],Zlúčenie1[zariadenie_short])</f>
        <v>Gym VK</v>
      </c>
      <c r="J7250" t="str">
        <f>_xlfn.XLOOKUP(Tabuľka9[[#This Row],[IČO]],Zlúčenie1[IČO],Zlúčenie1[cis_obce.okres_skratka])</f>
        <v>VK</v>
      </c>
    </row>
    <row r="7251" spans="1:10" hidden="1" x14ac:dyDescent="0.25">
      <c r="A7251" t="s">
        <v>122</v>
      </c>
      <c r="B7251" t="s">
        <v>127</v>
      </c>
      <c r="C7251" t="s">
        <v>10</v>
      </c>
      <c r="D7251"/>
      <c r="E7251" s="8"/>
      <c r="F7251"/>
      <c r="G7251">
        <f>SUM(Tabuľka9[[#This Row],[Predpokladané spotrebované množstvo 07-12/2022]]*Tabuľka9[[#This Row],[Cena MJ S  DPH]])</f>
        <v>0</v>
      </c>
      <c r="H7251" s="1">
        <v>160709</v>
      </c>
      <c r="I7251" t="str">
        <f>_xlfn.XLOOKUP(Tabuľka9[[#This Row],[IČO]],Zlúčenie1[IČO],Zlúčenie1[zariadenie_short])</f>
        <v>Gym VK</v>
      </c>
      <c r="J7251" t="str">
        <f>_xlfn.XLOOKUP(Tabuľka9[[#This Row],[IČO]],Zlúčenie1[IČO],Zlúčenie1[cis_obce.okres_skratka])</f>
        <v>VK</v>
      </c>
    </row>
    <row r="7252" spans="1:10" hidden="1" x14ac:dyDescent="0.25">
      <c r="A7252" t="s">
        <v>122</v>
      </c>
      <c r="B7252" t="s">
        <v>128</v>
      </c>
      <c r="C7252" t="s">
        <v>10</v>
      </c>
      <c r="D7252"/>
      <c r="E7252" s="8"/>
      <c r="F7252"/>
      <c r="G7252">
        <f>SUM(Tabuľka9[[#This Row],[Predpokladané spotrebované množstvo 07-12/2022]]*Tabuľka9[[#This Row],[Cena MJ S  DPH]])</f>
        <v>0</v>
      </c>
      <c r="H7252" s="1">
        <v>160709</v>
      </c>
      <c r="I7252" t="str">
        <f>_xlfn.XLOOKUP(Tabuľka9[[#This Row],[IČO]],Zlúčenie1[IČO],Zlúčenie1[zariadenie_short])</f>
        <v>Gym VK</v>
      </c>
      <c r="J7252" t="str">
        <f>_xlfn.XLOOKUP(Tabuľka9[[#This Row],[IČO]],Zlúčenie1[IČO],Zlúčenie1[cis_obce.okres_skratka])</f>
        <v>VK</v>
      </c>
    </row>
    <row r="7253" spans="1:10" hidden="1" x14ac:dyDescent="0.25">
      <c r="A7253" t="s">
        <v>122</v>
      </c>
      <c r="B7253" t="s">
        <v>129</v>
      </c>
      <c r="C7253" t="s">
        <v>10</v>
      </c>
      <c r="D7253"/>
      <c r="E7253" s="8"/>
      <c r="F7253"/>
      <c r="G7253">
        <f>SUM(Tabuľka9[[#This Row],[Predpokladané spotrebované množstvo 07-12/2022]]*Tabuľka9[[#This Row],[Cena MJ S  DPH]])</f>
        <v>0</v>
      </c>
      <c r="H7253" s="1">
        <v>160709</v>
      </c>
      <c r="I7253" t="str">
        <f>_xlfn.XLOOKUP(Tabuľka9[[#This Row],[IČO]],Zlúčenie1[IČO],Zlúčenie1[zariadenie_short])</f>
        <v>Gym VK</v>
      </c>
      <c r="J7253" t="str">
        <f>_xlfn.XLOOKUP(Tabuľka9[[#This Row],[IČO]],Zlúčenie1[IČO],Zlúčenie1[cis_obce.okres_skratka])</f>
        <v>VK</v>
      </c>
    </row>
    <row r="7254" spans="1:10" hidden="1" x14ac:dyDescent="0.25">
      <c r="A7254" t="s">
        <v>122</v>
      </c>
      <c r="B7254" t="s">
        <v>130</v>
      </c>
      <c r="C7254" t="s">
        <v>10</v>
      </c>
      <c r="D7254"/>
      <c r="E7254" s="8"/>
      <c r="F7254"/>
      <c r="G7254">
        <f>SUM(Tabuľka9[[#This Row],[Predpokladané spotrebované množstvo 07-12/2022]]*Tabuľka9[[#This Row],[Cena MJ S  DPH]])</f>
        <v>0</v>
      </c>
      <c r="H7254" s="1">
        <v>160709</v>
      </c>
      <c r="I7254" t="str">
        <f>_xlfn.XLOOKUP(Tabuľka9[[#This Row],[IČO]],Zlúčenie1[IČO],Zlúčenie1[zariadenie_short])</f>
        <v>Gym VK</v>
      </c>
      <c r="J7254" t="str">
        <f>_xlfn.XLOOKUP(Tabuľka9[[#This Row],[IČO]],Zlúčenie1[IČO],Zlúčenie1[cis_obce.okres_skratka])</f>
        <v>VK</v>
      </c>
    </row>
    <row r="7255" spans="1:10" hidden="1" x14ac:dyDescent="0.25">
      <c r="A7255" t="s">
        <v>122</v>
      </c>
      <c r="B7255" t="s">
        <v>131</v>
      </c>
      <c r="C7255" t="s">
        <v>10</v>
      </c>
      <c r="D7255"/>
      <c r="E7255" s="8"/>
      <c r="F7255"/>
      <c r="G7255">
        <f>SUM(Tabuľka9[[#This Row],[Predpokladané spotrebované množstvo 07-12/2022]]*Tabuľka9[[#This Row],[Cena MJ S  DPH]])</f>
        <v>0</v>
      </c>
      <c r="H7255" s="1">
        <v>160709</v>
      </c>
      <c r="I7255" t="str">
        <f>_xlfn.XLOOKUP(Tabuľka9[[#This Row],[IČO]],Zlúčenie1[IČO],Zlúčenie1[zariadenie_short])</f>
        <v>Gym VK</v>
      </c>
      <c r="J7255" t="str">
        <f>_xlfn.XLOOKUP(Tabuľka9[[#This Row],[IČO]],Zlúčenie1[IČO],Zlúčenie1[cis_obce.okres_skratka])</f>
        <v>VK</v>
      </c>
    </row>
    <row r="7256" spans="1:10" hidden="1" x14ac:dyDescent="0.25">
      <c r="A7256" t="s">
        <v>122</v>
      </c>
      <c r="B7256" t="s">
        <v>132</v>
      </c>
      <c r="C7256" t="s">
        <v>10</v>
      </c>
      <c r="D7256"/>
      <c r="E7256" s="8"/>
      <c r="F7256"/>
      <c r="G7256">
        <f>SUM(Tabuľka9[[#This Row],[Predpokladané spotrebované množstvo 07-12/2022]]*Tabuľka9[[#This Row],[Cena MJ S  DPH]])</f>
        <v>0</v>
      </c>
      <c r="H7256" s="1">
        <v>160709</v>
      </c>
      <c r="I7256" t="str">
        <f>_xlfn.XLOOKUP(Tabuľka9[[#This Row],[IČO]],Zlúčenie1[IČO],Zlúčenie1[zariadenie_short])</f>
        <v>Gym VK</v>
      </c>
      <c r="J7256" t="str">
        <f>_xlfn.XLOOKUP(Tabuľka9[[#This Row],[IČO]],Zlúčenie1[IČO],Zlúčenie1[cis_obce.okres_skratka])</f>
        <v>VK</v>
      </c>
    </row>
    <row r="7257" spans="1:10" hidden="1" x14ac:dyDescent="0.25">
      <c r="A7257" t="s">
        <v>122</v>
      </c>
      <c r="B7257" t="s">
        <v>134</v>
      </c>
      <c r="C7257" t="s">
        <v>10</v>
      </c>
      <c r="D7257"/>
      <c r="E7257" s="8"/>
      <c r="F7257"/>
      <c r="G7257">
        <f>SUM(Tabuľka9[[#This Row],[Predpokladané spotrebované množstvo 07-12/2022]]*Tabuľka9[[#This Row],[Cena MJ S  DPH]])</f>
        <v>0</v>
      </c>
      <c r="H7257" s="1">
        <v>160709</v>
      </c>
      <c r="I7257" t="str">
        <f>_xlfn.XLOOKUP(Tabuľka9[[#This Row],[IČO]],Zlúčenie1[IČO],Zlúčenie1[zariadenie_short])</f>
        <v>Gym VK</v>
      </c>
      <c r="J7257" t="str">
        <f>_xlfn.XLOOKUP(Tabuľka9[[#This Row],[IČO]],Zlúčenie1[IČO],Zlúčenie1[cis_obce.okres_skratka])</f>
        <v>VK</v>
      </c>
    </row>
    <row r="7258" spans="1:10" hidden="1" x14ac:dyDescent="0.25">
      <c r="A7258" t="s">
        <v>122</v>
      </c>
      <c r="B7258" t="s">
        <v>135</v>
      </c>
      <c r="C7258" t="s">
        <v>10</v>
      </c>
      <c r="D7258"/>
      <c r="E7258" s="8">
        <v>4.95</v>
      </c>
      <c r="F7258">
        <v>10</v>
      </c>
      <c r="G7258">
        <f>SUM(Tabuľka9[[#This Row],[Predpokladané spotrebované množstvo 07-12/2022]]*Tabuľka9[[#This Row],[Cena MJ S  DPH]])</f>
        <v>49.5</v>
      </c>
      <c r="H7258" s="1">
        <v>160709</v>
      </c>
      <c r="I7258" t="str">
        <f>_xlfn.XLOOKUP(Tabuľka9[[#This Row],[IČO]],Zlúčenie1[IČO],Zlúčenie1[zariadenie_short])</f>
        <v>Gym VK</v>
      </c>
      <c r="J7258" t="str">
        <f>_xlfn.XLOOKUP(Tabuľka9[[#This Row],[IČO]],Zlúčenie1[IČO],Zlúčenie1[cis_obce.okres_skratka])</f>
        <v>VK</v>
      </c>
    </row>
    <row r="7259" spans="1:10" hidden="1" x14ac:dyDescent="0.25">
      <c r="A7259" t="s">
        <v>122</v>
      </c>
      <c r="B7259" t="s">
        <v>136</v>
      </c>
      <c r="C7259" t="s">
        <v>10</v>
      </c>
      <c r="D7259"/>
      <c r="E7259" s="8"/>
      <c r="F7259"/>
      <c r="G7259">
        <f>SUM(Tabuľka9[[#This Row],[Predpokladané spotrebované množstvo 07-12/2022]]*Tabuľka9[[#This Row],[Cena MJ S  DPH]])</f>
        <v>0</v>
      </c>
      <c r="H7259" s="1">
        <v>160709</v>
      </c>
      <c r="I7259" t="str">
        <f>_xlfn.XLOOKUP(Tabuľka9[[#This Row],[IČO]],Zlúčenie1[IČO],Zlúčenie1[zariadenie_short])</f>
        <v>Gym VK</v>
      </c>
      <c r="J7259" t="str">
        <f>_xlfn.XLOOKUP(Tabuľka9[[#This Row],[IČO]],Zlúčenie1[IČO],Zlúčenie1[cis_obce.okres_skratka])</f>
        <v>VK</v>
      </c>
    </row>
    <row r="7260" spans="1:10" hidden="1" x14ac:dyDescent="0.25">
      <c r="A7260" t="s">
        <v>122</v>
      </c>
      <c r="B7260" t="s">
        <v>137</v>
      </c>
      <c r="C7260" t="s">
        <v>10</v>
      </c>
      <c r="D7260"/>
      <c r="E7260" s="8"/>
      <c r="F7260"/>
      <c r="G7260">
        <f>SUM(Tabuľka9[[#This Row],[Predpokladané spotrebované množstvo 07-12/2022]]*Tabuľka9[[#This Row],[Cena MJ S  DPH]])</f>
        <v>0</v>
      </c>
      <c r="H7260" s="1">
        <v>160709</v>
      </c>
      <c r="I7260" t="str">
        <f>_xlfn.XLOOKUP(Tabuľka9[[#This Row],[IČO]],Zlúčenie1[IČO],Zlúčenie1[zariadenie_short])</f>
        <v>Gym VK</v>
      </c>
      <c r="J7260" t="str">
        <f>_xlfn.XLOOKUP(Tabuľka9[[#This Row],[IČO]],Zlúčenie1[IČO],Zlúčenie1[cis_obce.okres_skratka])</f>
        <v>VK</v>
      </c>
    </row>
    <row r="7261" spans="1:10" hidden="1" x14ac:dyDescent="0.25">
      <c r="A7261" t="s">
        <v>122</v>
      </c>
      <c r="B7261" t="s">
        <v>138</v>
      </c>
      <c r="C7261" t="s">
        <v>10</v>
      </c>
      <c r="D7261"/>
      <c r="E7261" s="8"/>
      <c r="F7261"/>
      <c r="G7261">
        <f>SUM(Tabuľka9[[#This Row],[Predpokladané spotrebované množstvo 07-12/2022]]*Tabuľka9[[#This Row],[Cena MJ S  DPH]])</f>
        <v>0</v>
      </c>
      <c r="H7261" s="1">
        <v>160709</v>
      </c>
      <c r="I7261" t="str">
        <f>_xlfn.XLOOKUP(Tabuľka9[[#This Row],[IČO]],Zlúčenie1[IČO],Zlúčenie1[zariadenie_short])</f>
        <v>Gym VK</v>
      </c>
      <c r="J7261" t="str">
        <f>_xlfn.XLOOKUP(Tabuľka9[[#This Row],[IČO]],Zlúčenie1[IČO],Zlúčenie1[cis_obce.okres_skratka])</f>
        <v>VK</v>
      </c>
    </row>
    <row r="7262" spans="1:10" hidden="1" x14ac:dyDescent="0.25">
      <c r="A7262" t="s">
        <v>122</v>
      </c>
      <c r="B7262" t="s">
        <v>139</v>
      </c>
      <c r="C7262" t="s">
        <v>10</v>
      </c>
      <c r="D7262"/>
      <c r="E7262" s="8"/>
      <c r="F7262"/>
      <c r="G7262">
        <f>SUM(Tabuľka9[[#This Row],[Predpokladané spotrebované množstvo 07-12/2022]]*Tabuľka9[[#This Row],[Cena MJ S  DPH]])</f>
        <v>0</v>
      </c>
      <c r="H7262" s="1">
        <v>160709</v>
      </c>
      <c r="I7262" t="str">
        <f>_xlfn.XLOOKUP(Tabuľka9[[#This Row],[IČO]],Zlúčenie1[IČO],Zlúčenie1[zariadenie_short])</f>
        <v>Gym VK</v>
      </c>
      <c r="J7262" t="str">
        <f>_xlfn.XLOOKUP(Tabuľka9[[#This Row],[IČO]],Zlúčenie1[IČO],Zlúčenie1[cis_obce.okres_skratka])</f>
        <v>VK</v>
      </c>
    </row>
    <row r="7263" spans="1:10" hidden="1" x14ac:dyDescent="0.25">
      <c r="A7263" t="s">
        <v>122</v>
      </c>
      <c r="B7263" t="s">
        <v>140</v>
      </c>
      <c r="C7263" t="s">
        <v>10</v>
      </c>
      <c r="D7263"/>
      <c r="E7263" s="8"/>
      <c r="F7263"/>
      <c r="G7263">
        <f>SUM(Tabuľka9[[#This Row],[Predpokladané spotrebované množstvo 07-12/2022]]*Tabuľka9[[#This Row],[Cena MJ S  DPH]])</f>
        <v>0</v>
      </c>
      <c r="H7263" s="1">
        <v>160709</v>
      </c>
      <c r="I7263" t="str">
        <f>_xlfn.XLOOKUP(Tabuľka9[[#This Row],[IČO]],Zlúčenie1[IČO],Zlúčenie1[zariadenie_short])</f>
        <v>Gym VK</v>
      </c>
      <c r="J7263" t="str">
        <f>_xlfn.XLOOKUP(Tabuľka9[[#This Row],[IČO]],Zlúčenie1[IČO],Zlúčenie1[cis_obce.okres_skratka])</f>
        <v>VK</v>
      </c>
    </row>
    <row r="7264" spans="1:10" hidden="1" x14ac:dyDescent="0.25">
      <c r="A7264" t="s">
        <v>122</v>
      </c>
      <c r="B7264" t="s">
        <v>141</v>
      </c>
      <c r="C7264" t="s">
        <v>10</v>
      </c>
      <c r="D7264"/>
      <c r="E7264" s="8"/>
      <c r="F7264"/>
      <c r="G7264">
        <f>SUM(Tabuľka9[[#This Row],[Predpokladané spotrebované množstvo 07-12/2022]]*Tabuľka9[[#This Row],[Cena MJ S  DPH]])</f>
        <v>0</v>
      </c>
      <c r="H7264" s="1">
        <v>160709</v>
      </c>
      <c r="I7264" t="str">
        <f>_xlfn.XLOOKUP(Tabuľka9[[#This Row],[IČO]],Zlúčenie1[IČO],Zlúčenie1[zariadenie_short])</f>
        <v>Gym VK</v>
      </c>
      <c r="J7264" t="str">
        <f>_xlfn.XLOOKUP(Tabuľka9[[#This Row],[IČO]],Zlúčenie1[IČO],Zlúčenie1[cis_obce.okres_skratka])</f>
        <v>VK</v>
      </c>
    </row>
    <row r="7265" spans="1:10" hidden="1" x14ac:dyDescent="0.25">
      <c r="A7265" t="s">
        <v>122</v>
      </c>
      <c r="B7265" t="s">
        <v>142</v>
      </c>
      <c r="C7265" t="s">
        <v>10</v>
      </c>
      <c r="D7265"/>
      <c r="E7265" s="8"/>
      <c r="F7265"/>
      <c r="G7265">
        <f>SUM(Tabuľka9[[#This Row],[Predpokladané spotrebované množstvo 07-12/2022]]*Tabuľka9[[#This Row],[Cena MJ S  DPH]])</f>
        <v>0</v>
      </c>
      <c r="H7265" s="1">
        <v>160709</v>
      </c>
      <c r="I7265" t="str">
        <f>_xlfn.XLOOKUP(Tabuľka9[[#This Row],[IČO]],Zlúčenie1[IČO],Zlúčenie1[zariadenie_short])</f>
        <v>Gym VK</v>
      </c>
      <c r="J7265" t="str">
        <f>_xlfn.XLOOKUP(Tabuľka9[[#This Row],[IČO]],Zlúčenie1[IČO],Zlúčenie1[cis_obce.okres_skratka])</f>
        <v>VK</v>
      </c>
    </row>
    <row r="7266" spans="1:10" hidden="1" x14ac:dyDescent="0.25">
      <c r="A7266" t="s">
        <v>122</v>
      </c>
      <c r="B7266" t="s">
        <v>143</v>
      </c>
      <c r="C7266" t="s">
        <v>10</v>
      </c>
      <c r="D7266"/>
      <c r="E7266" s="8"/>
      <c r="F7266"/>
      <c r="G7266">
        <f>SUM(Tabuľka9[[#This Row],[Predpokladané spotrebované množstvo 07-12/2022]]*Tabuľka9[[#This Row],[Cena MJ S  DPH]])</f>
        <v>0</v>
      </c>
      <c r="H7266" s="1">
        <v>160709</v>
      </c>
      <c r="I7266" t="str">
        <f>_xlfn.XLOOKUP(Tabuľka9[[#This Row],[IČO]],Zlúčenie1[IČO],Zlúčenie1[zariadenie_short])</f>
        <v>Gym VK</v>
      </c>
      <c r="J7266" t="str">
        <f>_xlfn.XLOOKUP(Tabuľka9[[#This Row],[IČO]],Zlúčenie1[IČO],Zlúčenie1[cis_obce.okres_skratka])</f>
        <v>VK</v>
      </c>
    </row>
    <row r="7267" spans="1:10" hidden="1" x14ac:dyDescent="0.25">
      <c r="A7267" t="s">
        <v>122</v>
      </c>
      <c r="B7267" t="s">
        <v>144</v>
      </c>
      <c r="C7267" t="s">
        <v>10</v>
      </c>
      <c r="D7267"/>
      <c r="E7267" s="8"/>
      <c r="F7267"/>
      <c r="G7267">
        <f>SUM(Tabuľka9[[#This Row],[Predpokladané spotrebované množstvo 07-12/2022]]*Tabuľka9[[#This Row],[Cena MJ S  DPH]])</f>
        <v>0</v>
      </c>
      <c r="H7267" s="1">
        <v>160709</v>
      </c>
      <c r="I7267" t="str">
        <f>_xlfn.XLOOKUP(Tabuľka9[[#This Row],[IČO]],Zlúčenie1[IČO],Zlúčenie1[zariadenie_short])</f>
        <v>Gym VK</v>
      </c>
      <c r="J7267" t="str">
        <f>_xlfn.XLOOKUP(Tabuľka9[[#This Row],[IČO]],Zlúčenie1[IČO],Zlúčenie1[cis_obce.okres_skratka])</f>
        <v>VK</v>
      </c>
    </row>
    <row r="7268" spans="1:10" hidden="1" x14ac:dyDescent="0.25">
      <c r="A7268" t="s">
        <v>122</v>
      </c>
      <c r="B7268" t="s">
        <v>145</v>
      </c>
      <c r="C7268" t="s">
        <v>10</v>
      </c>
      <c r="D7268"/>
      <c r="E7268" s="8"/>
      <c r="F7268"/>
      <c r="G7268">
        <f>SUM(Tabuľka9[[#This Row],[Predpokladané spotrebované množstvo 07-12/2022]]*Tabuľka9[[#This Row],[Cena MJ S  DPH]])</f>
        <v>0</v>
      </c>
      <c r="H7268" s="1">
        <v>160709</v>
      </c>
      <c r="I7268" t="str">
        <f>_xlfn.XLOOKUP(Tabuľka9[[#This Row],[IČO]],Zlúčenie1[IČO],Zlúčenie1[zariadenie_short])</f>
        <v>Gym VK</v>
      </c>
      <c r="J7268" t="str">
        <f>_xlfn.XLOOKUP(Tabuľka9[[#This Row],[IČO]],Zlúčenie1[IČO],Zlúčenie1[cis_obce.okres_skratka])</f>
        <v>VK</v>
      </c>
    </row>
    <row r="7269" spans="1:10" hidden="1" x14ac:dyDescent="0.25">
      <c r="A7269" t="s">
        <v>122</v>
      </c>
      <c r="B7269" t="s">
        <v>146</v>
      </c>
      <c r="C7269" t="s">
        <v>10</v>
      </c>
      <c r="D7269"/>
      <c r="E7269" s="8"/>
      <c r="F7269"/>
      <c r="G7269">
        <f>SUM(Tabuľka9[[#This Row],[Predpokladané spotrebované množstvo 07-12/2022]]*Tabuľka9[[#This Row],[Cena MJ S  DPH]])</f>
        <v>0</v>
      </c>
      <c r="H7269" s="1">
        <v>160709</v>
      </c>
      <c r="I7269" t="str">
        <f>_xlfn.XLOOKUP(Tabuľka9[[#This Row],[IČO]],Zlúčenie1[IČO],Zlúčenie1[zariadenie_short])</f>
        <v>Gym VK</v>
      </c>
      <c r="J7269" t="str">
        <f>_xlfn.XLOOKUP(Tabuľka9[[#This Row],[IČO]],Zlúčenie1[IČO],Zlúčenie1[cis_obce.okres_skratka])</f>
        <v>VK</v>
      </c>
    </row>
    <row r="7270" spans="1:10" hidden="1" x14ac:dyDescent="0.25">
      <c r="A7270" t="s">
        <v>122</v>
      </c>
      <c r="B7270" t="s">
        <v>147</v>
      </c>
      <c r="C7270" t="s">
        <v>10</v>
      </c>
      <c r="D7270"/>
      <c r="E7270" s="8"/>
      <c r="F7270"/>
      <c r="G7270">
        <f>SUM(Tabuľka9[[#This Row],[Predpokladané spotrebované množstvo 07-12/2022]]*Tabuľka9[[#This Row],[Cena MJ S  DPH]])</f>
        <v>0</v>
      </c>
      <c r="H7270" s="1">
        <v>160709</v>
      </c>
      <c r="I7270" t="str">
        <f>_xlfn.XLOOKUP(Tabuľka9[[#This Row],[IČO]],Zlúčenie1[IČO],Zlúčenie1[zariadenie_short])</f>
        <v>Gym VK</v>
      </c>
      <c r="J7270" t="str">
        <f>_xlfn.XLOOKUP(Tabuľka9[[#This Row],[IČO]],Zlúčenie1[IČO],Zlúčenie1[cis_obce.okres_skratka])</f>
        <v>VK</v>
      </c>
    </row>
    <row r="7271" spans="1:10" hidden="1" x14ac:dyDescent="0.25">
      <c r="A7271" t="s">
        <v>122</v>
      </c>
      <c r="B7271" t="s">
        <v>148</v>
      </c>
      <c r="C7271" t="s">
        <v>10</v>
      </c>
      <c r="D7271"/>
      <c r="E7271" s="8"/>
      <c r="F7271"/>
      <c r="G7271">
        <f>SUM(Tabuľka9[[#This Row],[Predpokladané spotrebované množstvo 07-12/2022]]*Tabuľka9[[#This Row],[Cena MJ S  DPH]])</f>
        <v>0</v>
      </c>
      <c r="H7271" s="1">
        <v>160709</v>
      </c>
      <c r="I7271" t="str">
        <f>_xlfn.XLOOKUP(Tabuľka9[[#This Row],[IČO]],Zlúčenie1[IČO],Zlúčenie1[zariadenie_short])</f>
        <v>Gym VK</v>
      </c>
      <c r="J7271" t="str">
        <f>_xlfn.XLOOKUP(Tabuľka9[[#This Row],[IČO]],Zlúčenie1[IČO],Zlúčenie1[cis_obce.okres_skratka])</f>
        <v>VK</v>
      </c>
    </row>
    <row r="7272" spans="1:10" hidden="1" x14ac:dyDescent="0.25">
      <c r="A7272" t="s">
        <v>122</v>
      </c>
      <c r="B7272" t="s">
        <v>149</v>
      </c>
      <c r="C7272" t="s">
        <v>10</v>
      </c>
      <c r="D7272"/>
      <c r="E7272" s="8"/>
      <c r="F7272"/>
      <c r="G7272">
        <f>SUM(Tabuľka9[[#This Row],[Predpokladané spotrebované množstvo 07-12/2022]]*Tabuľka9[[#This Row],[Cena MJ S  DPH]])</f>
        <v>0</v>
      </c>
      <c r="H7272" s="1">
        <v>160709</v>
      </c>
      <c r="I7272" t="str">
        <f>_xlfn.XLOOKUP(Tabuľka9[[#This Row],[IČO]],Zlúčenie1[IČO],Zlúčenie1[zariadenie_short])</f>
        <v>Gym VK</v>
      </c>
      <c r="J7272" t="str">
        <f>_xlfn.XLOOKUP(Tabuľka9[[#This Row],[IČO]],Zlúčenie1[IČO],Zlúčenie1[cis_obce.okres_skratka])</f>
        <v>VK</v>
      </c>
    </row>
    <row r="7273" spans="1:10" hidden="1" x14ac:dyDescent="0.25">
      <c r="A7273" t="s">
        <v>122</v>
      </c>
      <c r="B7273" t="s">
        <v>150</v>
      </c>
      <c r="C7273" t="s">
        <v>10</v>
      </c>
      <c r="D7273"/>
      <c r="E7273" s="8"/>
      <c r="F7273"/>
      <c r="G7273">
        <f>SUM(Tabuľka9[[#This Row],[Predpokladané spotrebované množstvo 07-12/2022]]*Tabuľka9[[#This Row],[Cena MJ S  DPH]])</f>
        <v>0</v>
      </c>
      <c r="H7273" s="1">
        <v>160709</v>
      </c>
      <c r="I7273" t="str">
        <f>_xlfn.XLOOKUP(Tabuľka9[[#This Row],[IČO]],Zlúčenie1[IČO],Zlúčenie1[zariadenie_short])</f>
        <v>Gym VK</v>
      </c>
      <c r="J7273" t="str">
        <f>_xlfn.XLOOKUP(Tabuľka9[[#This Row],[IČO]],Zlúčenie1[IČO],Zlúčenie1[cis_obce.okres_skratka])</f>
        <v>VK</v>
      </c>
    </row>
    <row r="7274" spans="1:10" hidden="1" x14ac:dyDescent="0.25">
      <c r="A7274" t="s">
        <v>122</v>
      </c>
      <c r="B7274" t="s">
        <v>151</v>
      </c>
      <c r="C7274" t="s">
        <v>10</v>
      </c>
      <c r="D7274"/>
      <c r="E7274" s="8"/>
      <c r="F7274"/>
      <c r="G7274">
        <f>SUM(Tabuľka9[[#This Row],[Predpokladané spotrebované množstvo 07-12/2022]]*Tabuľka9[[#This Row],[Cena MJ S  DPH]])</f>
        <v>0</v>
      </c>
      <c r="H7274" s="1">
        <v>160709</v>
      </c>
      <c r="I7274" t="str">
        <f>_xlfn.XLOOKUP(Tabuľka9[[#This Row],[IČO]],Zlúčenie1[IČO],Zlúčenie1[zariadenie_short])</f>
        <v>Gym VK</v>
      </c>
      <c r="J7274" t="str">
        <f>_xlfn.XLOOKUP(Tabuľka9[[#This Row],[IČO]],Zlúčenie1[IČO],Zlúčenie1[cis_obce.okres_skratka])</f>
        <v>VK</v>
      </c>
    </row>
    <row r="7275" spans="1:10" hidden="1" x14ac:dyDescent="0.25">
      <c r="A7275" t="s">
        <v>122</v>
      </c>
      <c r="B7275" t="s">
        <v>152</v>
      </c>
      <c r="C7275" t="s">
        <v>10</v>
      </c>
      <c r="D7275"/>
      <c r="E7275" s="8"/>
      <c r="F7275"/>
      <c r="G7275">
        <f>SUM(Tabuľka9[[#This Row],[Predpokladané spotrebované množstvo 07-12/2022]]*Tabuľka9[[#This Row],[Cena MJ S  DPH]])</f>
        <v>0</v>
      </c>
      <c r="H7275" s="1">
        <v>160709</v>
      </c>
      <c r="I7275" t="str">
        <f>_xlfn.XLOOKUP(Tabuľka9[[#This Row],[IČO]],Zlúčenie1[IČO],Zlúčenie1[zariadenie_short])</f>
        <v>Gym VK</v>
      </c>
      <c r="J7275" t="str">
        <f>_xlfn.XLOOKUP(Tabuľka9[[#This Row],[IČO]],Zlúčenie1[IČO],Zlúčenie1[cis_obce.okres_skratka])</f>
        <v>VK</v>
      </c>
    </row>
    <row r="7276" spans="1:10" hidden="1" x14ac:dyDescent="0.25">
      <c r="A7276" t="s">
        <v>122</v>
      </c>
      <c r="B7276" t="s">
        <v>153</v>
      </c>
      <c r="C7276" t="s">
        <v>10</v>
      </c>
      <c r="D7276"/>
      <c r="E7276" s="8"/>
      <c r="F7276"/>
      <c r="G7276">
        <f>SUM(Tabuľka9[[#This Row],[Predpokladané spotrebované množstvo 07-12/2022]]*Tabuľka9[[#This Row],[Cena MJ S  DPH]])</f>
        <v>0</v>
      </c>
      <c r="H7276" s="1">
        <v>160709</v>
      </c>
      <c r="I7276" t="str">
        <f>_xlfn.XLOOKUP(Tabuľka9[[#This Row],[IČO]],Zlúčenie1[IČO],Zlúčenie1[zariadenie_short])</f>
        <v>Gym VK</v>
      </c>
      <c r="J7276" t="str">
        <f>_xlfn.XLOOKUP(Tabuľka9[[#This Row],[IČO]],Zlúčenie1[IČO],Zlúčenie1[cis_obce.okres_skratka])</f>
        <v>VK</v>
      </c>
    </row>
    <row r="7277" spans="1:10" hidden="1" x14ac:dyDescent="0.25">
      <c r="A7277" t="s">
        <v>122</v>
      </c>
      <c r="B7277" t="s">
        <v>154</v>
      </c>
      <c r="C7277" t="s">
        <v>10</v>
      </c>
      <c r="D7277"/>
      <c r="E7277" s="8"/>
      <c r="F7277"/>
      <c r="G7277">
        <f>SUM(Tabuľka9[[#This Row],[Predpokladané spotrebované množstvo 07-12/2022]]*Tabuľka9[[#This Row],[Cena MJ S  DPH]])</f>
        <v>0</v>
      </c>
      <c r="H7277" s="1">
        <v>160709</v>
      </c>
      <c r="I7277" t="str">
        <f>_xlfn.XLOOKUP(Tabuľka9[[#This Row],[IČO]],Zlúčenie1[IČO],Zlúčenie1[zariadenie_short])</f>
        <v>Gym VK</v>
      </c>
      <c r="J7277" t="str">
        <f>_xlfn.XLOOKUP(Tabuľka9[[#This Row],[IČO]],Zlúčenie1[IČO],Zlúčenie1[cis_obce.okres_skratka])</f>
        <v>VK</v>
      </c>
    </row>
    <row r="7278" spans="1:10" hidden="1" x14ac:dyDescent="0.25">
      <c r="A7278" t="s">
        <v>122</v>
      </c>
      <c r="B7278" t="s">
        <v>155</v>
      </c>
      <c r="C7278" t="s">
        <v>10</v>
      </c>
      <c r="D7278"/>
      <c r="E7278" s="8"/>
      <c r="F7278"/>
      <c r="G7278">
        <f>SUM(Tabuľka9[[#This Row],[Predpokladané spotrebované množstvo 07-12/2022]]*Tabuľka9[[#This Row],[Cena MJ S  DPH]])</f>
        <v>0</v>
      </c>
      <c r="H7278" s="1">
        <v>160709</v>
      </c>
      <c r="I7278" t="str">
        <f>_xlfn.XLOOKUP(Tabuľka9[[#This Row],[IČO]],Zlúčenie1[IČO],Zlúčenie1[zariadenie_short])</f>
        <v>Gym VK</v>
      </c>
      <c r="J7278" t="str">
        <f>_xlfn.XLOOKUP(Tabuľka9[[#This Row],[IČO]],Zlúčenie1[IČO],Zlúčenie1[cis_obce.okres_skratka])</f>
        <v>VK</v>
      </c>
    </row>
    <row r="7279" spans="1:10" hidden="1" x14ac:dyDescent="0.25">
      <c r="A7279" t="s">
        <v>122</v>
      </c>
      <c r="B7279" t="s">
        <v>156</v>
      </c>
      <c r="C7279" t="s">
        <v>10</v>
      </c>
      <c r="D7279"/>
      <c r="E7279" s="8"/>
      <c r="F7279"/>
      <c r="G7279">
        <f>SUM(Tabuľka9[[#This Row],[Predpokladané spotrebované množstvo 07-12/2022]]*Tabuľka9[[#This Row],[Cena MJ S  DPH]])</f>
        <v>0</v>
      </c>
      <c r="H7279" s="1">
        <v>160709</v>
      </c>
      <c r="I7279" t="str">
        <f>_xlfn.XLOOKUP(Tabuľka9[[#This Row],[IČO]],Zlúčenie1[IČO],Zlúčenie1[zariadenie_short])</f>
        <v>Gym VK</v>
      </c>
      <c r="J7279" t="str">
        <f>_xlfn.XLOOKUP(Tabuľka9[[#This Row],[IČO]],Zlúčenie1[IČO],Zlúčenie1[cis_obce.okres_skratka])</f>
        <v>VK</v>
      </c>
    </row>
    <row r="7280" spans="1:10" hidden="1" x14ac:dyDescent="0.25">
      <c r="A7280" t="s">
        <v>122</v>
      </c>
      <c r="B7280" t="s">
        <v>157</v>
      </c>
      <c r="C7280" t="s">
        <v>10</v>
      </c>
      <c r="D7280"/>
      <c r="E7280" s="8"/>
      <c r="F7280"/>
      <c r="G7280">
        <f>SUM(Tabuľka9[[#This Row],[Predpokladané spotrebované množstvo 07-12/2022]]*Tabuľka9[[#This Row],[Cena MJ S  DPH]])</f>
        <v>0</v>
      </c>
      <c r="H7280" s="1">
        <v>160709</v>
      </c>
      <c r="I7280" t="str">
        <f>_xlfn.XLOOKUP(Tabuľka9[[#This Row],[IČO]],Zlúčenie1[IČO],Zlúčenie1[zariadenie_short])</f>
        <v>Gym VK</v>
      </c>
      <c r="J7280" t="str">
        <f>_xlfn.XLOOKUP(Tabuľka9[[#This Row],[IČO]],Zlúčenie1[IČO],Zlúčenie1[cis_obce.okres_skratka])</f>
        <v>VK</v>
      </c>
    </row>
    <row r="7281" spans="1:10" hidden="1" x14ac:dyDescent="0.25">
      <c r="A7281" t="s">
        <v>122</v>
      </c>
      <c r="B7281" t="s">
        <v>158</v>
      </c>
      <c r="C7281" t="s">
        <v>10</v>
      </c>
      <c r="D7281"/>
      <c r="E7281" s="8"/>
      <c r="F7281"/>
      <c r="G7281">
        <f>SUM(Tabuľka9[[#This Row],[Predpokladané spotrebované množstvo 07-12/2022]]*Tabuľka9[[#This Row],[Cena MJ S  DPH]])</f>
        <v>0</v>
      </c>
      <c r="H7281" s="1">
        <v>160709</v>
      </c>
      <c r="I7281" t="str">
        <f>_xlfn.XLOOKUP(Tabuľka9[[#This Row],[IČO]],Zlúčenie1[IČO],Zlúčenie1[zariadenie_short])</f>
        <v>Gym VK</v>
      </c>
      <c r="J7281" t="str">
        <f>_xlfn.XLOOKUP(Tabuľka9[[#This Row],[IČO]],Zlúčenie1[IČO],Zlúčenie1[cis_obce.okres_skratka])</f>
        <v>VK</v>
      </c>
    </row>
    <row r="7282" spans="1:10" hidden="1" x14ac:dyDescent="0.25">
      <c r="A7282" t="s">
        <v>122</v>
      </c>
      <c r="B7282" t="s">
        <v>159</v>
      </c>
      <c r="C7282" t="s">
        <v>10</v>
      </c>
      <c r="D7282"/>
      <c r="E7282" s="8"/>
      <c r="F7282"/>
      <c r="G7282">
        <f>SUM(Tabuľka9[[#This Row],[Predpokladané spotrebované množstvo 07-12/2022]]*Tabuľka9[[#This Row],[Cena MJ S  DPH]])</f>
        <v>0</v>
      </c>
      <c r="H7282" s="1">
        <v>160709</v>
      </c>
      <c r="I7282" t="str">
        <f>_xlfn.XLOOKUP(Tabuľka9[[#This Row],[IČO]],Zlúčenie1[IČO],Zlúčenie1[zariadenie_short])</f>
        <v>Gym VK</v>
      </c>
      <c r="J7282" t="str">
        <f>_xlfn.XLOOKUP(Tabuľka9[[#This Row],[IČO]],Zlúčenie1[IČO],Zlúčenie1[cis_obce.okres_skratka])</f>
        <v>VK</v>
      </c>
    </row>
    <row r="7283" spans="1:10" hidden="1" x14ac:dyDescent="0.25">
      <c r="A7283" t="s">
        <v>122</v>
      </c>
      <c r="B7283" t="s">
        <v>160</v>
      </c>
      <c r="C7283" t="s">
        <v>10</v>
      </c>
      <c r="D7283"/>
      <c r="E7283" s="8"/>
      <c r="F7283"/>
      <c r="G7283">
        <f>SUM(Tabuľka9[[#This Row],[Predpokladané spotrebované množstvo 07-12/2022]]*Tabuľka9[[#This Row],[Cena MJ S  DPH]])</f>
        <v>0</v>
      </c>
      <c r="H7283" s="1">
        <v>160709</v>
      </c>
      <c r="I7283" t="str">
        <f>_xlfn.XLOOKUP(Tabuľka9[[#This Row],[IČO]],Zlúčenie1[IČO],Zlúčenie1[zariadenie_short])</f>
        <v>Gym VK</v>
      </c>
      <c r="J7283" t="str">
        <f>_xlfn.XLOOKUP(Tabuľka9[[#This Row],[IČO]],Zlúčenie1[IČO],Zlúčenie1[cis_obce.okres_skratka])</f>
        <v>VK</v>
      </c>
    </row>
    <row r="7284" spans="1:10" hidden="1" x14ac:dyDescent="0.25">
      <c r="A7284" t="s">
        <v>122</v>
      </c>
      <c r="B7284" t="s">
        <v>161</v>
      </c>
      <c r="C7284" t="s">
        <v>10</v>
      </c>
      <c r="D7284"/>
      <c r="E7284" s="8"/>
      <c r="F7284"/>
      <c r="G7284">
        <f>SUM(Tabuľka9[[#This Row],[Predpokladané spotrebované množstvo 07-12/2022]]*Tabuľka9[[#This Row],[Cena MJ S  DPH]])</f>
        <v>0</v>
      </c>
      <c r="H7284" s="1">
        <v>160709</v>
      </c>
      <c r="I7284" t="str">
        <f>_xlfn.XLOOKUP(Tabuľka9[[#This Row],[IČO]],Zlúčenie1[IČO],Zlúčenie1[zariadenie_short])</f>
        <v>Gym VK</v>
      </c>
      <c r="J7284" t="str">
        <f>_xlfn.XLOOKUP(Tabuľka9[[#This Row],[IČO]],Zlúčenie1[IČO],Zlúčenie1[cis_obce.okres_skratka])</f>
        <v>VK</v>
      </c>
    </row>
    <row r="7285" spans="1:10" hidden="1" x14ac:dyDescent="0.25">
      <c r="A7285" t="s">
        <v>122</v>
      </c>
      <c r="B7285" t="s">
        <v>162</v>
      </c>
      <c r="C7285" t="s">
        <v>10</v>
      </c>
      <c r="D7285"/>
      <c r="E7285" s="8"/>
      <c r="F7285"/>
      <c r="G7285">
        <f>SUM(Tabuľka9[[#This Row],[Predpokladané spotrebované množstvo 07-12/2022]]*Tabuľka9[[#This Row],[Cena MJ S  DPH]])</f>
        <v>0</v>
      </c>
      <c r="H7285" s="1">
        <v>160709</v>
      </c>
      <c r="I7285" t="str">
        <f>_xlfn.XLOOKUP(Tabuľka9[[#This Row],[IČO]],Zlúčenie1[IČO],Zlúčenie1[zariadenie_short])</f>
        <v>Gym VK</v>
      </c>
      <c r="J7285" t="str">
        <f>_xlfn.XLOOKUP(Tabuľka9[[#This Row],[IČO]],Zlúčenie1[IČO],Zlúčenie1[cis_obce.okres_skratka])</f>
        <v>VK</v>
      </c>
    </row>
    <row r="7286" spans="1:10" hidden="1" x14ac:dyDescent="0.25">
      <c r="A7286" t="s">
        <v>122</v>
      </c>
      <c r="B7286" t="s">
        <v>163</v>
      </c>
      <c r="C7286" t="s">
        <v>10</v>
      </c>
      <c r="D7286"/>
      <c r="E7286" s="8"/>
      <c r="F7286"/>
      <c r="G7286">
        <f>SUM(Tabuľka9[[#This Row],[Predpokladané spotrebované množstvo 07-12/2022]]*Tabuľka9[[#This Row],[Cena MJ S  DPH]])</f>
        <v>0</v>
      </c>
      <c r="H7286" s="1">
        <v>160709</v>
      </c>
      <c r="I7286" t="str">
        <f>_xlfn.XLOOKUP(Tabuľka9[[#This Row],[IČO]],Zlúčenie1[IČO],Zlúčenie1[zariadenie_short])</f>
        <v>Gym VK</v>
      </c>
      <c r="J7286" t="str">
        <f>_xlfn.XLOOKUP(Tabuľka9[[#This Row],[IČO]],Zlúčenie1[IČO],Zlúčenie1[cis_obce.okres_skratka])</f>
        <v>VK</v>
      </c>
    </row>
    <row r="7287" spans="1:10" hidden="1" x14ac:dyDescent="0.25">
      <c r="A7287" t="s">
        <v>122</v>
      </c>
      <c r="B7287" t="s">
        <v>164</v>
      </c>
      <c r="C7287" t="s">
        <v>10</v>
      </c>
      <c r="D7287"/>
      <c r="E7287" s="8"/>
      <c r="F7287"/>
      <c r="G7287">
        <f>SUM(Tabuľka9[[#This Row],[Predpokladané spotrebované množstvo 07-12/2022]]*Tabuľka9[[#This Row],[Cena MJ S  DPH]])</f>
        <v>0</v>
      </c>
      <c r="H7287" s="1">
        <v>160709</v>
      </c>
      <c r="I7287" t="str">
        <f>_xlfn.XLOOKUP(Tabuľka9[[#This Row],[IČO]],Zlúčenie1[IČO],Zlúčenie1[zariadenie_short])</f>
        <v>Gym VK</v>
      </c>
      <c r="J7287" t="str">
        <f>_xlfn.XLOOKUP(Tabuľka9[[#This Row],[IČO]],Zlúčenie1[IČO],Zlúčenie1[cis_obce.okres_skratka])</f>
        <v>VK</v>
      </c>
    </row>
    <row r="7288" spans="1:10" hidden="1" x14ac:dyDescent="0.25">
      <c r="A7288" t="s">
        <v>122</v>
      </c>
      <c r="B7288" t="s">
        <v>165</v>
      </c>
      <c r="C7288" t="s">
        <v>10</v>
      </c>
      <c r="D7288"/>
      <c r="E7288" s="8"/>
      <c r="F7288"/>
      <c r="G7288">
        <f>SUM(Tabuľka9[[#This Row],[Predpokladané spotrebované množstvo 07-12/2022]]*Tabuľka9[[#This Row],[Cena MJ S  DPH]])</f>
        <v>0</v>
      </c>
      <c r="H7288" s="1">
        <v>160709</v>
      </c>
      <c r="I7288" t="str">
        <f>_xlfn.XLOOKUP(Tabuľka9[[#This Row],[IČO]],Zlúčenie1[IČO],Zlúčenie1[zariadenie_short])</f>
        <v>Gym VK</v>
      </c>
      <c r="J7288" t="str">
        <f>_xlfn.XLOOKUP(Tabuľka9[[#This Row],[IČO]],Zlúčenie1[IČO],Zlúčenie1[cis_obce.okres_skratka])</f>
        <v>VK</v>
      </c>
    </row>
    <row r="7289" spans="1:10" hidden="1" x14ac:dyDescent="0.25">
      <c r="A7289" t="s">
        <v>122</v>
      </c>
      <c r="B7289" t="s">
        <v>166</v>
      </c>
      <c r="C7289" t="s">
        <v>10</v>
      </c>
      <c r="D7289"/>
      <c r="E7289" s="8"/>
      <c r="F7289"/>
      <c r="G7289">
        <f>SUM(Tabuľka9[[#This Row],[Predpokladané spotrebované množstvo 07-12/2022]]*Tabuľka9[[#This Row],[Cena MJ S  DPH]])</f>
        <v>0</v>
      </c>
      <c r="H7289" s="1">
        <v>160709</v>
      </c>
      <c r="I7289" t="str">
        <f>_xlfn.XLOOKUP(Tabuľka9[[#This Row],[IČO]],Zlúčenie1[IČO],Zlúčenie1[zariadenie_short])</f>
        <v>Gym VK</v>
      </c>
      <c r="J7289" t="str">
        <f>_xlfn.XLOOKUP(Tabuľka9[[#This Row],[IČO]],Zlúčenie1[IČO],Zlúčenie1[cis_obce.okres_skratka])</f>
        <v>VK</v>
      </c>
    </row>
    <row r="7290" spans="1:10" hidden="1" x14ac:dyDescent="0.25">
      <c r="A7290" t="s">
        <v>122</v>
      </c>
      <c r="B7290" t="s">
        <v>167</v>
      </c>
      <c r="C7290" t="s">
        <v>10</v>
      </c>
      <c r="D7290"/>
      <c r="E7290" s="8"/>
      <c r="F7290"/>
      <c r="G7290">
        <f>SUM(Tabuľka9[[#This Row],[Predpokladané spotrebované množstvo 07-12/2022]]*Tabuľka9[[#This Row],[Cena MJ S  DPH]])</f>
        <v>0</v>
      </c>
      <c r="H7290" s="1">
        <v>160709</v>
      </c>
      <c r="I7290" t="str">
        <f>_xlfn.XLOOKUP(Tabuľka9[[#This Row],[IČO]],Zlúčenie1[IČO],Zlúčenie1[zariadenie_short])</f>
        <v>Gym VK</v>
      </c>
      <c r="J7290" t="str">
        <f>_xlfn.XLOOKUP(Tabuľka9[[#This Row],[IČO]],Zlúčenie1[IČO],Zlúčenie1[cis_obce.okres_skratka])</f>
        <v>VK</v>
      </c>
    </row>
    <row r="7291" spans="1:10" hidden="1" x14ac:dyDescent="0.25">
      <c r="A7291" t="s">
        <v>122</v>
      </c>
      <c r="B7291" t="s">
        <v>168</v>
      </c>
      <c r="C7291" t="s">
        <v>10</v>
      </c>
      <c r="D7291"/>
      <c r="E7291" s="8"/>
      <c r="F7291"/>
      <c r="G7291">
        <f>SUM(Tabuľka9[[#This Row],[Predpokladané spotrebované množstvo 07-12/2022]]*Tabuľka9[[#This Row],[Cena MJ S  DPH]])</f>
        <v>0</v>
      </c>
      <c r="H7291" s="1">
        <v>160709</v>
      </c>
      <c r="I7291" t="str">
        <f>_xlfn.XLOOKUP(Tabuľka9[[#This Row],[IČO]],Zlúčenie1[IČO],Zlúčenie1[zariadenie_short])</f>
        <v>Gym VK</v>
      </c>
      <c r="J7291" t="str">
        <f>_xlfn.XLOOKUP(Tabuľka9[[#This Row],[IČO]],Zlúčenie1[IČO],Zlúčenie1[cis_obce.okres_skratka])</f>
        <v>VK</v>
      </c>
    </row>
    <row r="7292" spans="1:10" hidden="1" x14ac:dyDescent="0.25">
      <c r="A7292" t="s">
        <v>122</v>
      </c>
      <c r="B7292" t="s">
        <v>169</v>
      </c>
      <c r="C7292" t="s">
        <v>10</v>
      </c>
      <c r="D7292"/>
      <c r="E7292" s="8"/>
      <c r="F7292"/>
      <c r="G7292">
        <f>SUM(Tabuľka9[[#This Row],[Predpokladané spotrebované množstvo 07-12/2022]]*Tabuľka9[[#This Row],[Cena MJ S  DPH]])</f>
        <v>0</v>
      </c>
      <c r="H7292" s="1">
        <v>160709</v>
      </c>
      <c r="I7292" t="str">
        <f>_xlfn.XLOOKUP(Tabuľka9[[#This Row],[IČO]],Zlúčenie1[IČO],Zlúčenie1[zariadenie_short])</f>
        <v>Gym VK</v>
      </c>
      <c r="J7292" t="str">
        <f>_xlfn.XLOOKUP(Tabuľka9[[#This Row],[IČO]],Zlúčenie1[IČO],Zlúčenie1[cis_obce.okres_skratka])</f>
        <v>VK</v>
      </c>
    </row>
    <row r="7293" spans="1:10" hidden="1" x14ac:dyDescent="0.25">
      <c r="A7293" t="s">
        <v>122</v>
      </c>
      <c r="B7293" t="s">
        <v>170</v>
      </c>
      <c r="C7293" t="s">
        <v>10</v>
      </c>
      <c r="D7293"/>
      <c r="E7293" s="8"/>
      <c r="F7293"/>
      <c r="G7293">
        <f>SUM(Tabuľka9[[#This Row],[Predpokladané spotrebované množstvo 07-12/2022]]*Tabuľka9[[#This Row],[Cena MJ S  DPH]])</f>
        <v>0</v>
      </c>
      <c r="H7293" s="1">
        <v>160709</v>
      </c>
      <c r="I7293" t="str">
        <f>_xlfn.XLOOKUP(Tabuľka9[[#This Row],[IČO]],Zlúčenie1[IČO],Zlúčenie1[zariadenie_short])</f>
        <v>Gym VK</v>
      </c>
      <c r="J7293" t="str">
        <f>_xlfn.XLOOKUP(Tabuľka9[[#This Row],[IČO]],Zlúčenie1[IČO],Zlúčenie1[cis_obce.okres_skratka])</f>
        <v>VK</v>
      </c>
    </row>
    <row r="7294" spans="1:10" hidden="1" x14ac:dyDescent="0.25">
      <c r="A7294" t="s">
        <v>122</v>
      </c>
      <c r="B7294" t="s">
        <v>171</v>
      </c>
      <c r="C7294" t="s">
        <v>10</v>
      </c>
      <c r="D7294"/>
      <c r="E7294" s="8"/>
      <c r="F7294"/>
      <c r="G7294">
        <f>SUM(Tabuľka9[[#This Row],[Predpokladané spotrebované množstvo 07-12/2022]]*Tabuľka9[[#This Row],[Cena MJ S  DPH]])</f>
        <v>0</v>
      </c>
      <c r="H7294" s="1">
        <v>160709</v>
      </c>
      <c r="I7294" t="str">
        <f>_xlfn.XLOOKUP(Tabuľka9[[#This Row],[IČO]],Zlúčenie1[IČO],Zlúčenie1[zariadenie_short])</f>
        <v>Gym VK</v>
      </c>
      <c r="J7294" t="str">
        <f>_xlfn.XLOOKUP(Tabuľka9[[#This Row],[IČO]],Zlúčenie1[IČO],Zlúčenie1[cis_obce.okres_skratka])</f>
        <v>VK</v>
      </c>
    </row>
    <row r="7295" spans="1:10" hidden="1" x14ac:dyDescent="0.25">
      <c r="A7295" t="s">
        <v>122</v>
      </c>
      <c r="B7295" t="s">
        <v>172</v>
      </c>
      <c r="C7295" t="s">
        <v>10</v>
      </c>
      <c r="D7295"/>
      <c r="E7295" s="8">
        <v>3.45</v>
      </c>
      <c r="F7295">
        <v>10</v>
      </c>
      <c r="G7295">
        <f>SUM(Tabuľka9[[#This Row],[Predpokladané spotrebované množstvo 07-12/2022]]*Tabuľka9[[#This Row],[Cena MJ S  DPH]])</f>
        <v>34.5</v>
      </c>
      <c r="H7295" s="1">
        <v>160709</v>
      </c>
      <c r="I7295" t="str">
        <f>_xlfn.XLOOKUP(Tabuľka9[[#This Row],[IČO]],Zlúčenie1[IČO],Zlúčenie1[zariadenie_short])</f>
        <v>Gym VK</v>
      </c>
      <c r="J7295" t="str">
        <f>_xlfn.XLOOKUP(Tabuľka9[[#This Row],[IČO]],Zlúčenie1[IČO],Zlúčenie1[cis_obce.okres_skratka])</f>
        <v>VK</v>
      </c>
    </row>
    <row r="7296" spans="1:10" hidden="1" x14ac:dyDescent="0.25">
      <c r="A7296" t="s">
        <v>122</v>
      </c>
      <c r="B7296" t="s">
        <v>173</v>
      </c>
      <c r="C7296" t="s">
        <v>10</v>
      </c>
      <c r="D7296"/>
      <c r="E7296" s="8"/>
      <c r="F7296"/>
      <c r="G7296">
        <f>SUM(Tabuľka9[[#This Row],[Predpokladané spotrebované množstvo 07-12/2022]]*Tabuľka9[[#This Row],[Cena MJ S  DPH]])</f>
        <v>0</v>
      </c>
      <c r="H7296" s="1">
        <v>160709</v>
      </c>
      <c r="I7296" t="str">
        <f>_xlfn.XLOOKUP(Tabuľka9[[#This Row],[IČO]],Zlúčenie1[IČO],Zlúčenie1[zariadenie_short])</f>
        <v>Gym VK</v>
      </c>
      <c r="J7296" t="str">
        <f>_xlfn.XLOOKUP(Tabuľka9[[#This Row],[IČO]],Zlúčenie1[IČO],Zlúčenie1[cis_obce.okres_skratka])</f>
        <v>VK</v>
      </c>
    </row>
    <row r="7297" spans="1:10" hidden="1" x14ac:dyDescent="0.25">
      <c r="A7297" t="s">
        <v>122</v>
      </c>
      <c r="B7297" t="s">
        <v>174</v>
      </c>
      <c r="C7297" t="s">
        <v>10</v>
      </c>
      <c r="D7297"/>
      <c r="E7297" s="8"/>
      <c r="F7297"/>
      <c r="G7297">
        <f>SUM(Tabuľka9[[#This Row],[Predpokladané spotrebované množstvo 07-12/2022]]*Tabuľka9[[#This Row],[Cena MJ S  DPH]])</f>
        <v>0</v>
      </c>
      <c r="H7297" s="1">
        <v>160709</v>
      </c>
      <c r="I7297" t="str">
        <f>_xlfn.XLOOKUP(Tabuľka9[[#This Row],[IČO]],Zlúčenie1[IČO],Zlúčenie1[zariadenie_short])</f>
        <v>Gym VK</v>
      </c>
      <c r="J7297" t="str">
        <f>_xlfn.XLOOKUP(Tabuľka9[[#This Row],[IČO]],Zlúčenie1[IČO],Zlúčenie1[cis_obce.okres_skratka])</f>
        <v>VK</v>
      </c>
    </row>
    <row r="7298" spans="1:10" hidden="1" x14ac:dyDescent="0.25">
      <c r="A7298" t="s">
        <v>122</v>
      </c>
      <c r="B7298" t="s">
        <v>175</v>
      </c>
      <c r="C7298" t="s">
        <v>10</v>
      </c>
      <c r="D7298"/>
      <c r="E7298" s="8"/>
      <c r="F7298"/>
      <c r="G7298">
        <f>SUM(Tabuľka9[[#This Row],[Predpokladané spotrebované množstvo 07-12/2022]]*Tabuľka9[[#This Row],[Cena MJ S  DPH]])</f>
        <v>0</v>
      </c>
      <c r="H7298" s="1">
        <v>160709</v>
      </c>
      <c r="I7298" t="str">
        <f>_xlfn.XLOOKUP(Tabuľka9[[#This Row],[IČO]],Zlúčenie1[IČO],Zlúčenie1[zariadenie_short])</f>
        <v>Gym VK</v>
      </c>
      <c r="J7298" t="str">
        <f>_xlfn.XLOOKUP(Tabuľka9[[#This Row],[IČO]],Zlúčenie1[IČO],Zlúčenie1[cis_obce.okres_skratka])</f>
        <v>VK</v>
      </c>
    </row>
    <row r="7299" spans="1:10" hidden="1" x14ac:dyDescent="0.25">
      <c r="A7299" t="s">
        <v>122</v>
      </c>
      <c r="B7299" t="s">
        <v>176</v>
      </c>
      <c r="C7299" t="s">
        <v>10</v>
      </c>
      <c r="D7299"/>
      <c r="E7299" s="8"/>
      <c r="F7299"/>
      <c r="G7299">
        <f>SUM(Tabuľka9[[#This Row],[Predpokladané spotrebované množstvo 07-12/2022]]*Tabuľka9[[#This Row],[Cena MJ S  DPH]])</f>
        <v>0</v>
      </c>
      <c r="H7299" s="1">
        <v>160709</v>
      </c>
      <c r="I7299" t="str">
        <f>_xlfn.XLOOKUP(Tabuľka9[[#This Row],[IČO]],Zlúčenie1[IČO],Zlúčenie1[zariadenie_short])</f>
        <v>Gym VK</v>
      </c>
      <c r="J7299" t="str">
        <f>_xlfn.XLOOKUP(Tabuľka9[[#This Row],[IČO]],Zlúčenie1[IČO],Zlúčenie1[cis_obce.okres_skratka])</f>
        <v>VK</v>
      </c>
    </row>
    <row r="7300" spans="1:10" hidden="1" x14ac:dyDescent="0.25">
      <c r="A7300" t="s">
        <v>122</v>
      </c>
      <c r="B7300" t="s">
        <v>177</v>
      </c>
      <c r="C7300" t="s">
        <v>10</v>
      </c>
      <c r="D7300"/>
      <c r="E7300" s="8"/>
      <c r="F7300"/>
      <c r="G7300">
        <f>SUM(Tabuľka9[[#This Row],[Predpokladané spotrebované množstvo 07-12/2022]]*Tabuľka9[[#This Row],[Cena MJ S  DPH]])</f>
        <v>0</v>
      </c>
      <c r="H7300" s="1">
        <v>160709</v>
      </c>
      <c r="I7300" t="str">
        <f>_xlfn.XLOOKUP(Tabuľka9[[#This Row],[IČO]],Zlúčenie1[IČO],Zlúčenie1[zariadenie_short])</f>
        <v>Gym VK</v>
      </c>
      <c r="J7300" t="str">
        <f>_xlfn.XLOOKUP(Tabuľka9[[#This Row],[IČO]],Zlúčenie1[IČO],Zlúčenie1[cis_obce.okres_skratka])</f>
        <v>VK</v>
      </c>
    </row>
    <row r="7301" spans="1:10" hidden="1" x14ac:dyDescent="0.25">
      <c r="A7301" t="s">
        <v>122</v>
      </c>
      <c r="B7301" t="s">
        <v>178</v>
      </c>
      <c r="C7301" t="s">
        <v>10</v>
      </c>
      <c r="D7301"/>
      <c r="E7301" s="8"/>
      <c r="F7301"/>
      <c r="G7301">
        <f>SUM(Tabuľka9[[#This Row],[Predpokladané spotrebované množstvo 07-12/2022]]*Tabuľka9[[#This Row],[Cena MJ S  DPH]])</f>
        <v>0</v>
      </c>
      <c r="H7301" s="1">
        <v>160709</v>
      </c>
      <c r="I7301" t="str">
        <f>_xlfn.XLOOKUP(Tabuľka9[[#This Row],[IČO]],Zlúčenie1[IČO],Zlúčenie1[zariadenie_short])</f>
        <v>Gym VK</v>
      </c>
      <c r="J7301" t="str">
        <f>_xlfn.XLOOKUP(Tabuľka9[[#This Row],[IČO]],Zlúčenie1[IČO],Zlúčenie1[cis_obce.okres_skratka])</f>
        <v>VK</v>
      </c>
    </row>
    <row r="7302" spans="1:10" hidden="1" x14ac:dyDescent="0.25">
      <c r="A7302" t="s">
        <v>122</v>
      </c>
      <c r="B7302" t="s">
        <v>179</v>
      </c>
      <c r="C7302" t="s">
        <v>10</v>
      </c>
      <c r="D7302"/>
      <c r="E7302" s="8"/>
      <c r="F7302"/>
      <c r="G7302">
        <f>SUM(Tabuľka9[[#This Row],[Predpokladané spotrebované množstvo 07-12/2022]]*Tabuľka9[[#This Row],[Cena MJ S  DPH]])</f>
        <v>0</v>
      </c>
      <c r="H7302" s="1">
        <v>160709</v>
      </c>
      <c r="I7302" t="str">
        <f>_xlfn.XLOOKUP(Tabuľka9[[#This Row],[IČO]],Zlúčenie1[IČO],Zlúčenie1[zariadenie_short])</f>
        <v>Gym VK</v>
      </c>
      <c r="J7302" t="str">
        <f>_xlfn.XLOOKUP(Tabuľka9[[#This Row],[IČO]],Zlúčenie1[IČO],Zlúčenie1[cis_obce.okres_skratka])</f>
        <v>VK</v>
      </c>
    </row>
    <row r="7303" spans="1:10" hidden="1" x14ac:dyDescent="0.25">
      <c r="A7303" t="s">
        <v>122</v>
      </c>
      <c r="B7303" t="s">
        <v>180</v>
      </c>
      <c r="C7303" t="s">
        <v>10</v>
      </c>
      <c r="D7303"/>
      <c r="E7303" s="8"/>
      <c r="F7303"/>
      <c r="G7303">
        <f>SUM(Tabuľka9[[#This Row],[Predpokladané spotrebované množstvo 07-12/2022]]*Tabuľka9[[#This Row],[Cena MJ S  DPH]])</f>
        <v>0</v>
      </c>
      <c r="H7303" s="1">
        <v>160709</v>
      </c>
      <c r="I7303" t="str">
        <f>_xlfn.XLOOKUP(Tabuľka9[[#This Row],[IČO]],Zlúčenie1[IČO],Zlúčenie1[zariadenie_short])</f>
        <v>Gym VK</v>
      </c>
      <c r="J7303" t="str">
        <f>_xlfn.XLOOKUP(Tabuľka9[[#This Row],[IČO]],Zlúčenie1[IČO],Zlúčenie1[cis_obce.okres_skratka])</f>
        <v>VK</v>
      </c>
    </row>
    <row r="7304" spans="1:10" hidden="1" x14ac:dyDescent="0.25">
      <c r="A7304" t="s">
        <v>122</v>
      </c>
      <c r="B7304" t="s">
        <v>181</v>
      </c>
      <c r="C7304" t="s">
        <v>10</v>
      </c>
      <c r="D7304"/>
      <c r="E7304" s="8"/>
      <c r="F7304"/>
      <c r="G7304">
        <f>SUM(Tabuľka9[[#This Row],[Predpokladané spotrebované množstvo 07-12/2022]]*Tabuľka9[[#This Row],[Cena MJ S  DPH]])</f>
        <v>0</v>
      </c>
      <c r="H7304" s="1">
        <v>160709</v>
      </c>
      <c r="I7304" t="str">
        <f>_xlfn.XLOOKUP(Tabuľka9[[#This Row],[IČO]],Zlúčenie1[IČO],Zlúčenie1[zariadenie_short])</f>
        <v>Gym VK</v>
      </c>
      <c r="J7304" t="str">
        <f>_xlfn.XLOOKUP(Tabuľka9[[#This Row],[IČO]],Zlúčenie1[IČO],Zlúčenie1[cis_obce.okres_skratka])</f>
        <v>VK</v>
      </c>
    </row>
    <row r="7305" spans="1:10" hidden="1" x14ac:dyDescent="0.25">
      <c r="A7305" t="s">
        <v>122</v>
      </c>
      <c r="B7305" t="s">
        <v>182</v>
      </c>
      <c r="C7305" t="s">
        <v>10</v>
      </c>
      <c r="D7305"/>
      <c r="E7305" s="8"/>
      <c r="F7305"/>
      <c r="G7305">
        <f>SUM(Tabuľka9[[#This Row],[Predpokladané spotrebované množstvo 07-12/2022]]*Tabuľka9[[#This Row],[Cena MJ S  DPH]])</f>
        <v>0</v>
      </c>
      <c r="H7305" s="1">
        <v>160709</v>
      </c>
      <c r="I7305" t="str">
        <f>_xlfn.XLOOKUP(Tabuľka9[[#This Row],[IČO]],Zlúčenie1[IČO],Zlúčenie1[zariadenie_short])</f>
        <v>Gym VK</v>
      </c>
      <c r="J7305" t="str">
        <f>_xlfn.XLOOKUP(Tabuľka9[[#This Row],[IČO]],Zlúčenie1[IČO],Zlúčenie1[cis_obce.okres_skratka])</f>
        <v>VK</v>
      </c>
    </row>
    <row r="7306" spans="1:10" hidden="1" x14ac:dyDescent="0.25">
      <c r="A7306" t="s">
        <v>122</v>
      </c>
      <c r="B7306" t="s">
        <v>183</v>
      </c>
      <c r="C7306" t="s">
        <v>10</v>
      </c>
      <c r="D7306"/>
      <c r="E7306" s="8"/>
      <c r="F7306"/>
      <c r="G7306">
        <f>SUM(Tabuľka9[[#This Row],[Predpokladané spotrebované množstvo 07-12/2022]]*Tabuľka9[[#This Row],[Cena MJ S  DPH]])</f>
        <v>0</v>
      </c>
      <c r="H7306" s="1">
        <v>160709</v>
      </c>
      <c r="I7306" t="str">
        <f>_xlfn.XLOOKUP(Tabuľka9[[#This Row],[IČO]],Zlúčenie1[IČO],Zlúčenie1[zariadenie_short])</f>
        <v>Gym VK</v>
      </c>
      <c r="J7306" t="str">
        <f>_xlfn.XLOOKUP(Tabuľka9[[#This Row],[IČO]],Zlúčenie1[IČO],Zlúčenie1[cis_obce.okres_skratka])</f>
        <v>VK</v>
      </c>
    </row>
    <row r="7307" spans="1:10" hidden="1" x14ac:dyDescent="0.25">
      <c r="A7307" t="s">
        <v>122</v>
      </c>
      <c r="B7307" t="s">
        <v>184</v>
      </c>
      <c r="C7307" t="s">
        <v>10</v>
      </c>
      <c r="D7307"/>
      <c r="E7307" s="8"/>
      <c r="F7307"/>
      <c r="G7307">
        <f>SUM(Tabuľka9[[#This Row],[Predpokladané spotrebované množstvo 07-12/2022]]*Tabuľka9[[#This Row],[Cena MJ S  DPH]])</f>
        <v>0</v>
      </c>
      <c r="H7307" s="1">
        <v>160709</v>
      </c>
      <c r="I7307" t="str">
        <f>_xlfn.XLOOKUP(Tabuľka9[[#This Row],[IČO]],Zlúčenie1[IČO],Zlúčenie1[zariadenie_short])</f>
        <v>Gym VK</v>
      </c>
      <c r="J7307" t="str">
        <f>_xlfn.XLOOKUP(Tabuľka9[[#This Row],[IČO]],Zlúčenie1[IČO],Zlúčenie1[cis_obce.okres_skratka])</f>
        <v>VK</v>
      </c>
    </row>
    <row r="7308" spans="1:10" hidden="1" x14ac:dyDescent="0.25">
      <c r="A7308" t="s">
        <v>122</v>
      </c>
      <c r="B7308" t="s">
        <v>185</v>
      </c>
      <c r="C7308" t="s">
        <v>10</v>
      </c>
      <c r="D7308"/>
      <c r="E7308" s="8"/>
      <c r="F7308"/>
      <c r="G7308">
        <f>SUM(Tabuľka9[[#This Row],[Predpokladané spotrebované množstvo 07-12/2022]]*Tabuľka9[[#This Row],[Cena MJ S  DPH]])</f>
        <v>0</v>
      </c>
      <c r="H7308" s="1">
        <v>160709</v>
      </c>
      <c r="I7308" t="str">
        <f>_xlfn.XLOOKUP(Tabuľka9[[#This Row],[IČO]],Zlúčenie1[IČO],Zlúčenie1[zariadenie_short])</f>
        <v>Gym VK</v>
      </c>
      <c r="J7308" t="str">
        <f>_xlfn.XLOOKUP(Tabuľka9[[#This Row],[IČO]],Zlúčenie1[IČO],Zlúčenie1[cis_obce.okres_skratka])</f>
        <v>VK</v>
      </c>
    </row>
    <row r="7309" spans="1:10" hidden="1" x14ac:dyDescent="0.25">
      <c r="A7309" t="s">
        <v>92</v>
      </c>
      <c r="B7309" t="s">
        <v>186</v>
      </c>
      <c r="C7309" t="s">
        <v>45</v>
      </c>
      <c r="D7309"/>
      <c r="E7309" s="8"/>
      <c r="F7309"/>
      <c r="G7309">
        <f>SUM(Tabuľka9[[#This Row],[Predpokladané spotrebované množstvo 07-12/2022]]*Tabuľka9[[#This Row],[Cena MJ S  DPH]])</f>
        <v>0</v>
      </c>
      <c r="H7309" s="1">
        <v>160709</v>
      </c>
      <c r="I7309" t="str">
        <f>_xlfn.XLOOKUP(Tabuľka9[[#This Row],[IČO]],Zlúčenie1[IČO],Zlúčenie1[zariadenie_short])</f>
        <v>Gym VK</v>
      </c>
      <c r="J7309" t="str">
        <f>_xlfn.XLOOKUP(Tabuľka9[[#This Row],[IČO]],Zlúčenie1[IČO],Zlúčenie1[cis_obce.okres_skratka])</f>
        <v>VK</v>
      </c>
    </row>
    <row r="7310" spans="1:10" hidden="1" x14ac:dyDescent="0.25">
      <c r="A7310" t="s">
        <v>92</v>
      </c>
      <c r="B7310" t="s">
        <v>187</v>
      </c>
      <c r="C7310" t="s">
        <v>10</v>
      </c>
      <c r="D7310"/>
      <c r="E7310" s="8"/>
      <c r="F7310"/>
      <c r="G7310">
        <f>SUM(Tabuľka9[[#This Row],[Predpokladané spotrebované množstvo 07-12/2022]]*Tabuľka9[[#This Row],[Cena MJ S  DPH]])</f>
        <v>0</v>
      </c>
      <c r="H7310" s="1">
        <v>160709</v>
      </c>
      <c r="I7310" t="str">
        <f>_xlfn.XLOOKUP(Tabuľka9[[#This Row],[IČO]],Zlúčenie1[IČO],Zlúčenie1[zariadenie_short])</f>
        <v>Gym VK</v>
      </c>
      <c r="J7310" t="str">
        <f>_xlfn.XLOOKUP(Tabuľka9[[#This Row],[IČO]],Zlúčenie1[IČO],Zlúčenie1[cis_obce.okres_skratka])</f>
        <v>VK</v>
      </c>
    </row>
    <row r="7311" spans="1:10" hidden="1" x14ac:dyDescent="0.25">
      <c r="A7311" t="s">
        <v>92</v>
      </c>
      <c r="B7311" t="s">
        <v>188</v>
      </c>
      <c r="C7311" t="s">
        <v>10</v>
      </c>
      <c r="D7311"/>
      <c r="E7311" s="8"/>
      <c r="F7311"/>
      <c r="G7311">
        <f>SUM(Tabuľka9[[#This Row],[Predpokladané spotrebované množstvo 07-12/2022]]*Tabuľka9[[#This Row],[Cena MJ S  DPH]])</f>
        <v>0</v>
      </c>
      <c r="H7311" s="1">
        <v>160709</v>
      </c>
      <c r="I7311" t="str">
        <f>_xlfn.XLOOKUP(Tabuľka9[[#This Row],[IČO]],Zlúčenie1[IČO],Zlúčenie1[zariadenie_short])</f>
        <v>Gym VK</v>
      </c>
      <c r="J7311" t="str">
        <f>_xlfn.XLOOKUP(Tabuľka9[[#This Row],[IČO]],Zlúčenie1[IČO],Zlúčenie1[cis_obce.okres_skratka])</f>
        <v>VK</v>
      </c>
    </row>
    <row r="7312" spans="1:10" hidden="1" x14ac:dyDescent="0.25">
      <c r="A7312" t="s">
        <v>7</v>
      </c>
      <c r="B7312" t="s">
        <v>8</v>
      </c>
      <c r="C7312" t="s">
        <v>10</v>
      </c>
      <c r="D7312"/>
      <c r="E7312" s="8"/>
      <c r="F7312"/>
      <c r="G7312">
        <f>SUM(Tabuľka9[[#This Row],[Predpokladané spotrebované množstvo 07-12/2022]]*Tabuľka9[[#This Row],[Cena MJ S  DPH]])</f>
        <v>0</v>
      </c>
      <c r="H7312" s="1">
        <v>42317665</v>
      </c>
      <c r="I7312" t="str">
        <f>_xlfn.XLOOKUP(Tabuľka9[[#This Row],[IČO]],Zlúčenie1[IČO],Zlúčenie1[zariadenie_short])</f>
        <v>SOŠ TAaPS RS</v>
      </c>
      <c r="J7312" t="str">
        <f>_xlfn.XLOOKUP(Tabuľka9[[#This Row],[IČO]],Zlúčenie1[IČO],Zlúčenie1[cis_obce.okres_skratka])</f>
        <v>RS</v>
      </c>
    </row>
    <row r="7313" spans="1:10" hidden="1" x14ac:dyDescent="0.25">
      <c r="A7313" t="s">
        <v>7</v>
      </c>
      <c r="B7313" t="s">
        <v>9</v>
      </c>
      <c r="C7313" t="s">
        <v>10</v>
      </c>
      <c r="D7313"/>
      <c r="E7313" s="8">
        <v>0.95</v>
      </c>
      <c r="F7313">
        <v>4</v>
      </c>
      <c r="G7313">
        <f>SUM(Tabuľka9[[#This Row],[Predpokladané spotrebované množstvo 07-12/2022]]*Tabuľka9[[#This Row],[Cena MJ S  DPH]])</f>
        <v>3.8</v>
      </c>
      <c r="H7313" s="1">
        <v>42317665</v>
      </c>
      <c r="I7313" t="str">
        <f>_xlfn.XLOOKUP(Tabuľka9[[#This Row],[IČO]],Zlúčenie1[IČO],Zlúčenie1[zariadenie_short])</f>
        <v>SOŠ TAaPS RS</v>
      </c>
      <c r="J7313" t="str">
        <f>_xlfn.XLOOKUP(Tabuľka9[[#This Row],[IČO]],Zlúčenie1[IČO],Zlúčenie1[cis_obce.okres_skratka])</f>
        <v>RS</v>
      </c>
    </row>
    <row r="7314" spans="1:10" hidden="1" x14ac:dyDescent="0.25">
      <c r="A7314" t="s">
        <v>7</v>
      </c>
      <c r="B7314" t="s">
        <v>11</v>
      </c>
      <c r="C7314" t="s">
        <v>10</v>
      </c>
      <c r="D7314"/>
      <c r="E7314" s="8"/>
      <c r="F7314"/>
      <c r="G7314">
        <f>SUM(Tabuľka9[[#This Row],[Predpokladané spotrebované množstvo 07-12/2022]]*Tabuľka9[[#This Row],[Cena MJ S  DPH]])</f>
        <v>0</v>
      </c>
      <c r="H7314" s="1">
        <v>42317665</v>
      </c>
      <c r="I7314" t="str">
        <f>_xlfn.XLOOKUP(Tabuľka9[[#This Row],[IČO]],Zlúčenie1[IČO],Zlúčenie1[zariadenie_short])</f>
        <v>SOŠ TAaPS RS</v>
      </c>
      <c r="J7314" t="str">
        <f>_xlfn.XLOOKUP(Tabuľka9[[#This Row],[IČO]],Zlúčenie1[IČO],Zlúčenie1[cis_obce.okres_skratka])</f>
        <v>RS</v>
      </c>
    </row>
    <row r="7315" spans="1:10" hidden="1" x14ac:dyDescent="0.25">
      <c r="A7315" t="s">
        <v>7</v>
      </c>
      <c r="B7315" t="s">
        <v>12</v>
      </c>
      <c r="C7315" t="s">
        <v>10</v>
      </c>
      <c r="D7315"/>
      <c r="E7315" s="8">
        <v>0.49</v>
      </c>
      <c r="F7315">
        <v>60</v>
      </c>
      <c r="G7315">
        <f>SUM(Tabuľka9[[#This Row],[Predpokladané spotrebované množstvo 07-12/2022]]*Tabuľka9[[#This Row],[Cena MJ S  DPH]])</f>
        <v>29.4</v>
      </c>
      <c r="H7315" s="1">
        <v>42317665</v>
      </c>
      <c r="I7315" t="str">
        <f>_xlfn.XLOOKUP(Tabuľka9[[#This Row],[IČO]],Zlúčenie1[IČO],Zlúčenie1[zariadenie_short])</f>
        <v>SOŠ TAaPS RS</v>
      </c>
      <c r="J7315" t="str">
        <f>_xlfn.XLOOKUP(Tabuľka9[[#This Row],[IČO]],Zlúčenie1[IČO],Zlúčenie1[cis_obce.okres_skratka])</f>
        <v>RS</v>
      </c>
    </row>
    <row r="7316" spans="1:10" hidden="1" x14ac:dyDescent="0.25">
      <c r="A7316" t="s">
        <v>7</v>
      </c>
      <c r="B7316" t="s">
        <v>13</v>
      </c>
      <c r="C7316" t="s">
        <v>10</v>
      </c>
      <c r="D7316"/>
      <c r="E7316" s="8"/>
      <c r="F7316"/>
      <c r="G7316">
        <f>SUM(Tabuľka9[[#This Row],[Predpokladané spotrebované množstvo 07-12/2022]]*Tabuľka9[[#This Row],[Cena MJ S  DPH]])</f>
        <v>0</v>
      </c>
      <c r="H7316" s="1">
        <v>42317665</v>
      </c>
      <c r="I7316" t="str">
        <f>_xlfn.XLOOKUP(Tabuľka9[[#This Row],[IČO]],Zlúčenie1[IČO],Zlúčenie1[zariadenie_short])</f>
        <v>SOŠ TAaPS RS</v>
      </c>
      <c r="J7316" t="str">
        <f>_xlfn.XLOOKUP(Tabuľka9[[#This Row],[IČO]],Zlúčenie1[IČO],Zlúčenie1[cis_obce.okres_skratka])</f>
        <v>RS</v>
      </c>
    </row>
    <row r="7317" spans="1:10" hidden="1" x14ac:dyDescent="0.25">
      <c r="A7317" t="s">
        <v>7</v>
      </c>
      <c r="B7317" t="s">
        <v>14</v>
      </c>
      <c r="C7317" t="s">
        <v>10</v>
      </c>
      <c r="D7317"/>
      <c r="E7317" s="8"/>
      <c r="F7317"/>
      <c r="G7317">
        <f>SUM(Tabuľka9[[#This Row],[Predpokladané spotrebované množstvo 07-12/2022]]*Tabuľka9[[#This Row],[Cena MJ S  DPH]])</f>
        <v>0</v>
      </c>
      <c r="H7317" s="1">
        <v>42317665</v>
      </c>
      <c r="I7317" t="str">
        <f>_xlfn.XLOOKUP(Tabuľka9[[#This Row],[IČO]],Zlúčenie1[IČO],Zlúčenie1[zariadenie_short])</f>
        <v>SOŠ TAaPS RS</v>
      </c>
      <c r="J7317" t="str">
        <f>_xlfn.XLOOKUP(Tabuľka9[[#This Row],[IČO]],Zlúčenie1[IČO],Zlúčenie1[cis_obce.okres_skratka])</f>
        <v>RS</v>
      </c>
    </row>
    <row r="7318" spans="1:10" hidden="1" x14ac:dyDescent="0.25">
      <c r="A7318" t="s">
        <v>7</v>
      </c>
      <c r="B7318" t="s">
        <v>15</v>
      </c>
      <c r="C7318" t="s">
        <v>16</v>
      </c>
      <c r="D7318"/>
      <c r="E7318" s="8"/>
      <c r="F7318"/>
      <c r="G7318">
        <f>SUM(Tabuľka9[[#This Row],[Predpokladané spotrebované množstvo 07-12/2022]]*Tabuľka9[[#This Row],[Cena MJ S  DPH]])</f>
        <v>0</v>
      </c>
      <c r="H7318" s="1">
        <v>42317665</v>
      </c>
      <c r="I7318" t="str">
        <f>_xlfn.XLOOKUP(Tabuľka9[[#This Row],[IČO]],Zlúčenie1[IČO],Zlúčenie1[zariadenie_short])</f>
        <v>SOŠ TAaPS RS</v>
      </c>
      <c r="J7318" t="str">
        <f>_xlfn.XLOOKUP(Tabuľka9[[#This Row],[IČO]],Zlúčenie1[IČO],Zlúčenie1[cis_obce.okres_skratka])</f>
        <v>RS</v>
      </c>
    </row>
    <row r="7319" spans="1:10" hidden="1" x14ac:dyDescent="0.25">
      <c r="A7319" t="s">
        <v>7</v>
      </c>
      <c r="B7319" t="s">
        <v>17</v>
      </c>
      <c r="C7319" t="s">
        <v>10</v>
      </c>
      <c r="D7319"/>
      <c r="E7319" s="8"/>
      <c r="F7319"/>
      <c r="G7319">
        <f>SUM(Tabuľka9[[#This Row],[Predpokladané spotrebované množstvo 07-12/2022]]*Tabuľka9[[#This Row],[Cena MJ S  DPH]])</f>
        <v>0</v>
      </c>
      <c r="H7319" s="1">
        <v>42317665</v>
      </c>
      <c r="I7319" t="str">
        <f>_xlfn.XLOOKUP(Tabuľka9[[#This Row],[IČO]],Zlúčenie1[IČO],Zlúčenie1[zariadenie_short])</f>
        <v>SOŠ TAaPS RS</v>
      </c>
      <c r="J7319" t="str">
        <f>_xlfn.XLOOKUP(Tabuľka9[[#This Row],[IČO]],Zlúčenie1[IČO],Zlúčenie1[cis_obce.okres_skratka])</f>
        <v>RS</v>
      </c>
    </row>
    <row r="7320" spans="1:10" hidden="1" x14ac:dyDescent="0.25">
      <c r="A7320" t="s">
        <v>7</v>
      </c>
      <c r="B7320" t="s">
        <v>18</v>
      </c>
      <c r="C7320" t="s">
        <v>10</v>
      </c>
      <c r="D7320"/>
      <c r="E7320" s="8">
        <v>0.64</v>
      </c>
      <c r="F7320">
        <v>12</v>
      </c>
      <c r="G7320">
        <f>SUM(Tabuľka9[[#This Row],[Predpokladané spotrebované množstvo 07-12/2022]]*Tabuľka9[[#This Row],[Cena MJ S  DPH]])</f>
        <v>7.68</v>
      </c>
      <c r="H7320" s="1">
        <v>42317665</v>
      </c>
      <c r="I7320" t="str">
        <f>_xlfn.XLOOKUP(Tabuľka9[[#This Row],[IČO]],Zlúčenie1[IČO],Zlúčenie1[zariadenie_short])</f>
        <v>SOŠ TAaPS RS</v>
      </c>
      <c r="J7320" t="str">
        <f>_xlfn.XLOOKUP(Tabuľka9[[#This Row],[IČO]],Zlúčenie1[IČO],Zlúčenie1[cis_obce.okres_skratka])</f>
        <v>RS</v>
      </c>
    </row>
    <row r="7321" spans="1:10" hidden="1" x14ac:dyDescent="0.25">
      <c r="A7321" t="s">
        <v>7</v>
      </c>
      <c r="B7321" t="s">
        <v>19</v>
      </c>
      <c r="C7321" t="s">
        <v>10</v>
      </c>
      <c r="D7321"/>
      <c r="E7321" s="8"/>
      <c r="F7321"/>
      <c r="G7321">
        <f>SUM(Tabuľka9[[#This Row],[Predpokladané spotrebované množstvo 07-12/2022]]*Tabuľka9[[#This Row],[Cena MJ S  DPH]])</f>
        <v>0</v>
      </c>
      <c r="H7321" s="1">
        <v>42317665</v>
      </c>
      <c r="I7321" t="str">
        <f>_xlfn.XLOOKUP(Tabuľka9[[#This Row],[IČO]],Zlúčenie1[IČO],Zlúčenie1[zariadenie_short])</f>
        <v>SOŠ TAaPS RS</v>
      </c>
      <c r="J7321" t="str">
        <f>_xlfn.XLOOKUP(Tabuľka9[[#This Row],[IČO]],Zlúčenie1[IČO],Zlúčenie1[cis_obce.okres_skratka])</f>
        <v>RS</v>
      </c>
    </row>
    <row r="7322" spans="1:10" hidden="1" x14ac:dyDescent="0.25">
      <c r="A7322" t="s">
        <v>7</v>
      </c>
      <c r="B7322" t="s">
        <v>20</v>
      </c>
      <c r="C7322" t="s">
        <v>10</v>
      </c>
      <c r="D7322"/>
      <c r="E7322" s="8"/>
      <c r="F7322"/>
      <c r="G7322">
        <f>SUM(Tabuľka9[[#This Row],[Predpokladané spotrebované množstvo 07-12/2022]]*Tabuľka9[[#This Row],[Cena MJ S  DPH]])</f>
        <v>0</v>
      </c>
      <c r="H7322" s="1">
        <v>42317665</v>
      </c>
      <c r="I7322" t="str">
        <f>_xlfn.XLOOKUP(Tabuľka9[[#This Row],[IČO]],Zlúčenie1[IČO],Zlúčenie1[zariadenie_short])</f>
        <v>SOŠ TAaPS RS</v>
      </c>
      <c r="J7322" t="str">
        <f>_xlfn.XLOOKUP(Tabuľka9[[#This Row],[IČO]],Zlúčenie1[IČO],Zlúčenie1[cis_obce.okres_skratka])</f>
        <v>RS</v>
      </c>
    </row>
    <row r="7323" spans="1:10" hidden="1" x14ac:dyDescent="0.25">
      <c r="A7323" t="s">
        <v>7</v>
      </c>
      <c r="B7323" t="s">
        <v>21</v>
      </c>
      <c r="C7323" t="s">
        <v>22</v>
      </c>
      <c r="D7323"/>
      <c r="E7323" s="8"/>
      <c r="F7323"/>
      <c r="G7323">
        <f>SUM(Tabuľka9[[#This Row],[Predpokladané spotrebované množstvo 07-12/2022]]*Tabuľka9[[#This Row],[Cena MJ S  DPH]])</f>
        <v>0</v>
      </c>
      <c r="H7323" s="1">
        <v>42317665</v>
      </c>
      <c r="I7323" t="str">
        <f>_xlfn.XLOOKUP(Tabuľka9[[#This Row],[IČO]],Zlúčenie1[IČO],Zlúčenie1[zariadenie_short])</f>
        <v>SOŠ TAaPS RS</v>
      </c>
      <c r="J7323" t="str">
        <f>_xlfn.XLOOKUP(Tabuľka9[[#This Row],[IČO]],Zlúčenie1[IČO],Zlúčenie1[cis_obce.okres_skratka])</f>
        <v>RS</v>
      </c>
    </row>
    <row r="7324" spans="1:10" hidden="1" x14ac:dyDescent="0.25">
      <c r="A7324" t="s">
        <v>7</v>
      </c>
      <c r="B7324" t="s">
        <v>23</v>
      </c>
      <c r="C7324" t="s">
        <v>10</v>
      </c>
      <c r="D7324"/>
      <c r="E7324" s="8">
        <v>2.78</v>
      </c>
      <c r="F7324">
        <v>8</v>
      </c>
      <c r="G7324">
        <f>SUM(Tabuľka9[[#This Row],[Predpokladané spotrebované množstvo 07-12/2022]]*Tabuľka9[[#This Row],[Cena MJ S  DPH]])</f>
        <v>22.24</v>
      </c>
      <c r="H7324" s="1">
        <v>42317665</v>
      </c>
      <c r="I7324" t="str">
        <f>_xlfn.XLOOKUP(Tabuľka9[[#This Row],[IČO]],Zlúčenie1[IČO],Zlúčenie1[zariadenie_short])</f>
        <v>SOŠ TAaPS RS</v>
      </c>
      <c r="J7324" t="str">
        <f>_xlfn.XLOOKUP(Tabuľka9[[#This Row],[IČO]],Zlúčenie1[IČO],Zlúčenie1[cis_obce.okres_skratka])</f>
        <v>RS</v>
      </c>
    </row>
    <row r="7325" spans="1:10" hidden="1" x14ac:dyDescent="0.25">
      <c r="A7325" t="s">
        <v>7</v>
      </c>
      <c r="B7325" t="s">
        <v>24</v>
      </c>
      <c r="C7325" t="s">
        <v>10</v>
      </c>
      <c r="D7325"/>
      <c r="E7325" s="8"/>
      <c r="F7325"/>
      <c r="G7325">
        <f>SUM(Tabuľka9[[#This Row],[Predpokladané spotrebované množstvo 07-12/2022]]*Tabuľka9[[#This Row],[Cena MJ S  DPH]])</f>
        <v>0</v>
      </c>
      <c r="H7325" s="1">
        <v>42317665</v>
      </c>
      <c r="I7325" t="str">
        <f>_xlfn.XLOOKUP(Tabuľka9[[#This Row],[IČO]],Zlúčenie1[IČO],Zlúčenie1[zariadenie_short])</f>
        <v>SOŠ TAaPS RS</v>
      </c>
      <c r="J7325" t="str">
        <f>_xlfn.XLOOKUP(Tabuľka9[[#This Row],[IČO]],Zlúčenie1[IČO],Zlúčenie1[cis_obce.okres_skratka])</f>
        <v>RS</v>
      </c>
    </row>
    <row r="7326" spans="1:10" hidden="1" x14ac:dyDescent="0.25">
      <c r="A7326" t="s">
        <v>7</v>
      </c>
      <c r="B7326" t="s">
        <v>25</v>
      </c>
      <c r="C7326" t="s">
        <v>10</v>
      </c>
      <c r="D7326"/>
      <c r="E7326" s="8"/>
      <c r="F7326"/>
      <c r="G7326">
        <f>SUM(Tabuľka9[[#This Row],[Predpokladané spotrebované množstvo 07-12/2022]]*Tabuľka9[[#This Row],[Cena MJ S  DPH]])</f>
        <v>0</v>
      </c>
      <c r="H7326" s="1">
        <v>42317665</v>
      </c>
      <c r="I7326" t="str">
        <f>_xlfn.XLOOKUP(Tabuľka9[[#This Row],[IČO]],Zlúčenie1[IČO],Zlúčenie1[zariadenie_short])</f>
        <v>SOŠ TAaPS RS</v>
      </c>
      <c r="J7326" t="str">
        <f>_xlfn.XLOOKUP(Tabuľka9[[#This Row],[IČO]],Zlúčenie1[IČO],Zlúčenie1[cis_obce.okres_skratka])</f>
        <v>RS</v>
      </c>
    </row>
    <row r="7327" spans="1:10" hidden="1" x14ac:dyDescent="0.25">
      <c r="A7327" t="s">
        <v>7</v>
      </c>
      <c r="B7327" t="s">
        <v>26</v>
      </c>
      <c r="C7327" t="s">
        <v>10</v>
      </c>
      <c r="D7327"/>
      <c r="E7327" s="8"/>
      <c r="F7327"/>
      <c r="G7327">
        <f>SUM(Tabuľka9[[#This Row],[Predpokladané spotrebované množstvo 07-12/2022]]*Tabuľka9[[#This Row],[Cena MJ S  DPH]])</f>
        <v>0</v>
      </c>
      <c r="H7327" s="1">
        <v>42317665</v>
      </c>
      <c r="I7327" t="str">
        <f>_xlfn.XLOOKUP(Tabuľka9[[#This Row],[IČO]],Zlúčenie1[IČO],Zlúčenie1[zariadenie_short])</f>
        <v>SOŠ TAaPS RS</v>
      </c>
      <c r="J7327" t="str">
        <f>_xlfn.XLOOKUP(Tabuľka9[[#This Row],[IČO]],Zlúčenie1[IČO],Zlúčenie1[cis_obce.okres_skratka])</f>
        <v>RS</v>
      </c>
    </row>
    <row r="7328" spans="1:10" hidden="1" x14ac:dyDescent="0.25">
      <c r="A7328" t="s">
        <v>7</v>
      </c>
      <c r="B7328" t="s">
        <v>27</v>
      </c>
      <c r="C7328" t="s">
        <v>10</v>
      </c>
      <c r="D7328"/>
      <c r="E7328" s="8">
        <v>0.85</v>
      </c>
      <c r="F7328">
        <v>200</v>
      </c>
      <c r="G7328">
        <f>SUM(Tabuľka9[[#This Row],[Predpokladané spotrebované množstvo 07-12/2022]]*Tabuľka9[[#This Row],[Cena MJ S  DPH]])</f>
        <v>170</v>
      </c>
      <c r="H7328" s="1">
        <v>42317665</v>
      </c>
      <c r="I7328" t="str">
        <f>_xlfn.XLOOKUP(Tabuľka9[[#This Row],[IČO]],Zlúčenie1[IČO],Zlúčenie1[zariadenie_short])</f>
        <v>SOŠ TAaPS RS</v>
      </c>
      <c r="J7328" t="str">
        <f>_xlfn.XLOOKUP(Tabuľka9[[#This Row],[IČO]],Zlúčenie1[IČO],Zlúčenie1[cis_obce.okres_skratka])</f>
        <v>RS</v>
      </c>
    </row>
    <row r="7329" spans="1:10" hidden="1" x14ac:dyDescent="0.25">
      <c r="A7329" t="s">
        <v>7</v>
      </c>
      <c r="B7329" t="s">
        <v>28</v>
      </c>
      <c r="C7329" t="s">
        <v>10</v>
      </c>
      <c r="D7329"/>
      <c r="E7329" s="8"/>
      <c r="F7329"/>
      <c r="G7329">
        <f>SUM(Tabuľka9[[#This Row],[Predpokladané spotrebované množstvo 07-12/2022]]*Tabuľka9[[#This Row],[Cena MJ S  DPH]])</f>
        <v>0</v>
      </c>
      <c r="H7329" s="1">
        <v>42317665</v>
      </c>
      <c r="I7329" t="str">
        <f>_xlfn.XLOOKUP(Tabuľka9[[#This Row],[IČO]],Zlúčenie1[IČO],Zlúčenie1[zariadenie_short])</f>
        <v>SOŠ TAaPS RS</v>
      </c>
      <c r="J7329" t="str">
        <f>_xlfn.XLOOKUP(Tabuľka9[[#This Row],[IČO]],Zlúčenie1[IČO],Zlúčenie1[cis_obce.okres_skratka])</f>
        <v>RS</v>
      </c>
    </row>
    <row r="7330" spans="1:10" hidden="1" x14ac:dyDescent="0.25">
      <c r="A7330" t="s">
        <v>7</v>
      </c>
      <c r="B7330" t="s">
        <v>29</v>
      </c>
      <c r="C7330" t="s">
        <v>16</v>
      </c>
      <c r="D7330"/>
      <c r="E7330" s="8"/>
      <c r="F7330"/>
      <c r="G7330">
        <f>SUM(Tabuľka9[[#This Row],[Predpokladané spotrebované množstvo 07-12/2022]]*Tabuľka9[[#This Row],[Cena MJ S  DPH]])</f>
        <v>0</v>
      </c>
      <c r="H7330" s="1">
        <v>42317665</v>
      </c>
      <c r="I7330" t="str">
        <f>_xlfn.XLOOKUP(Tabuľka9[[#This Row],[IČO]],Zlúčenie1[IČO],Zlúčenie1[zariadenie_short])</f>
        <v>SOŠ TAaPS RS</v>
      </c>
      <c r="J7330" t="str">
        <f>_xlfn.XLOOKUP(Tabuľka9[[#This Row],[IČO]],Zlúčenie1[IČO],Zlúčenie1[cis_obce.okres_skratka])</f>
        <v>RS</v>
      </c>
    </row>
    <row r="7331" spans="1:10" hidden="1" x14ac:dyDescent="0.25">
      <c r="A7331" t="s">
        <v>7</v>
      </c>
      <c r="B7331" t="s">
        <v>30</v>
      </c>
      <c r="C7331" t="s">
        <v>10</v>
      </c>
      <c r="D7331"/>
      <c r="E7331" s="8">
        <v>0.89</v>
      </c>
      <c r="F7331">
        <v>20</v>
      </c>
      <c r="G7331">
        <f>SUM(Tabuľka9[[#This Row],[Predpokladané spotrebované množstvo 07-12/2022]]*Tabuľka9[[#This Row],[Cena MJ S  DPH]])</f>
        <v>17.8</v>
      </c>
      <c r="H7331" s="1">
        <v>42317665</v>
      </c>
      <c r="I7331" t="str">
        <f>_xlfn.XLOOKUP(Tabuľka9[[#This Row],[IČO]],Zlúčenie1[IČO],Zlúčenie1[zariadenie_short])</f>
        <v>SOŠ TAaPS RS</v>
      </c>
      <c r="J7331" t="str">
        <f>_xlfn.XLOOKUP(Tabuľka9[[#This Row],[IČO]],Zlúčenie1[IČO],Zlúčenie1[cis_obce.okres_skratka])</f>
        <v>RS</v>
      </c>
    </row>
    <row r="7332" spans="1:10" hidden="1" x14ac:dyDescent="0.25">
      <c r="A7332" t="s">
        <v>7</v>
      </c>
      <c r="B7332" t="s">
        <v>31</v>
      </c>
      <c r="C7332" t="s">
        <v>10</v>
      </c>
      <c r="D7332"/>
      <c r="E7332" s="8">
        <v>0.75</v>
      </c>
      <c r="F7332">
        <v>20</v>
      </c>
      <c r="G7332">
        <f>SUM(Tabuľka9[[#This Row],[Predpokladané spotrebované množstvo 07-12/2022]]*Tabuľka9[[#This Row],[Cena MJ S  DPH]])</f>
        <v>15</v>
      </c>
      <c r="H7332" s="1">
        <v>42317665</v>
      </c>
      <c r="I7332" t="str">
        <f>_xlfn.XLOOKUP(Tabuľka9[[#This Row],[IČO]],Zlúčenie1[IČO],Zlúčenie1[zariadenie_short])</f>
        <v>SOŠ TAaPS RS</v>
      </c>
      <c r="J7332" t="str">
        <f>_xlfn.XLOOKUP(Tabuľka9[[#This Row],[IČO]],Zlúčenie1[IČO],Zlúčenie1[cis_obce.okres_skratka])</f>
        <v>RS</v>
      </c>
    </row>
    <row r="7333" spans="1:10" hidden="1" x14ac:dyDescent="0.25">
      <c r="A7333" t="s">
        <v>7</v>
      </c>
      <c r="B7333" t="s">
        <v>32</v>
      </c>
      <c r="C7333" t="s">
        <v>10</v>
      </c>
      <c r="D7333"/>
      <c r="E7333" s="8">
        <v>0.79</v>
      </c>
      <c r="F7333">
        <v>40</v>
      </c>
      <c r="G7333">
        <f>SUM(Tabuľka9[[#This Row],[Predpokladané spotrebované množstvo 07-12/2022]]*Tabuľka9[[#This Row],[Cena MJ S  DPH]])</f>
        <v>31.6</v>
      </c>
      <c r="H7333" s="1">
        <v>42317665</v>
      </c>
      <c r="I7333" t="str">
        <f>_xlfn.XLOOKUP(Tabuľka9[[#This Row],[IČO]],Zlúčenie1[IČO],Zlúčenie1[zariadenie_short])</f>
        <v>SOŠ TAaPS RS</v>
      </c>
      <c r="J7333" t="str">
        <f>_xlfn.XLOOKUP(Tabuľka9[[#This Row],[IČO]],Zlúčenie1[IČO],Zlúčenie1[cis_obce.okres_skratka])</f>
        <v>RS</v>
      </c>
    </row>
    <row r="7334" spans="1:10" hidden="1" x14ac:dyDescent="0.25">
      <c r="A7334" t="s">
        <v>7</v>
      </c>
      <c r="B7334" t="s">
        <v>33</v>
      </c>
      <c r="C7334" t="s">
        <v>10</v>
      </c>
      <c r="D7334"/>
      <c r="E7334" s="8"/>
      <c r="F7334"/>
      <c r="G7334">
        <f>SUM(Tabuľka9[[#This Row],[Predpokladané spotrebované množstvo 07-12/2022]]*Tabuľka9[[#This Row],[Cena MJ S  DPH]])</f>
        <v>0</v>
      </c>
      <c r="H7334" s="1">
        <v>42317665</v>
      </c>
      <c r="I7334" t="str">
        <f>_xlfn.XLOOKUP(Tabuľka9[[#This Row],[IČO]],Zlúčenie1[IČO],Zlúčenie1[zariadenie_short])</f>
        <v>SOŠ TAaPS RS</v>
      </c>
      <c r="J7334" t="str">
        <f>_xlfn.XLOOKUP(Tabuľka9[[#This Row],[IČO]],Zlúčenie1[IČO],Zlúčenie1[cis_obce.okres_skratka])</f>
        <v>RS</v>
      </c>
    </row>
    <row r="7335" spans="1:10" hidden="1" x14ac:dyDescent="0.25">
      <c r="A7335" t="s">
        <v>7</v>
      </c>
      <c r="B7335" t="s">
        <v>34</v>
      </c>
      <c r="C7335" t="s">
        <v>10</v>
      </c>
      <c r="D7335"/>
      <c r="E7335" s="8">
        <v>0.52</v>
      </c>
      <c r="F7335">
        <v>32</v>
      </c>
      <c r="G7335">
        <f>SUM(Tabuľka9[[#This Row],[Predpokladané spotrebované množstvo 07-12/2022]]*Tabuľka9[[#This Row],[Cena MJ S  DPH]])</f>
        <v>16.64</v>
      </c>
      <c r="H7335" s="1">
        <v>42317665</v>
      </c>
      <c r="I7335" t="str">
        <f>_xlfn.XLOOKUP(Tabuľka9[[#This Row],[IČO]],Zlúčenie1[IČO],Zlúčenie1[zariadenie_short])</f>
        <v>SOŠ TAaPS RS</v>
      </c>
      <c r="J7335" t="str">
        <f>_xlfn.XLOOKUP(Tabuľka9[[#This Row],[IČO]],Zlúčenie1[IČO],Zlúčenie1[cis_obce.okres_skratka])</f>
        <v>RS</v>
      </c>
    </row>
    <row r="7336" spans="1:10" hidden="1" x14ac:dyDescent="0.25">
      <c r="A7336" t="s">
        <v>7</v>
      </c>
      <c r="B7336" t="s">
        <v>35</v>
      </c>
      <c r="C7336" t="s">
        <v>10</v>
      </c>
      <c r="D7336"/>
      <c r="E7336" s="8"/>
      <c r="F7336"/>
      <c r="G7336">
        <f>SUM(Tabuľka9[[#This Row],[Predpokladané spotrebované množstvo 07-12/2022]]*Tabuľka9[[#This Row],[Cena MJ S  DPH]])</f>
        <v>0</v>
      </c>
      <c r="H7336" s="1">
        <v>42317665</v>
      </c>
      <c r="I7336" t="str">
        <f>_xlfn.XLOOKUP(Tabuľka9[[#This Row],[IČO]],Zlúčenie1[IČO],Zlúčenie1[zariadenie_short])</f>
        <v>SOŠ TAaPS RS</v>
      </c>
      <c r="J7336" t="str">
        <f>_xlfn.XLOOKUP(Tabuľka9[[#This Row],[IČO]],Zlúčenie1[IČO],Zlúčenie1[cis_obce.okres_skratka])</f>
        <v>RS</v>
      </c>
    </row>
    <row r="7337" spans="1:10" hidden="1" x14ac:dyDescent="0.25">
      <c r="A7337" t="s">
        <v>7</v>
      </c>
      <c r="B7337" t="s">
        <v>36</v>
      </c>
      <c r="C7337" t="s">
        <v>10</v>
      </c>
      <c r="D7337"/>
      <c r="E7337" s="8">
        <v>1.4379999999999999</v>
      </c>
      <c r="F7337">
        <v>16</v>
      </c>
      <c r="G7337">
        <f>SUM(Tabuľka9[[#This Row],[Predpokladané spotrebované množstvo 07-12/2022]]*Tabuľka9[[#This Row],[Cena MJ S  DPH]])</f>
        <v>23.007999999999999</v>
      </c>
      <c r="H7337" s="1">
        <v>42317665</v>
      </c>
      <c r="I7337" t="str">
        <f>_xlfn.XLOOKUP(Tabuľka9[[#This Row],[IČO]],Zlúčenie1[IČO],Zlúčenie1[zariadenie_short])</f>
        <v>SOŠ TAaPS RS</v>
      </c>
      <c r="J7337" t="str">
        <f>_xlfn.XLOOKUP(Tabuľka9[[#This Row],[IČO]],Zlúčenie1[IČO],Zlúčenie1[cis_obce.okres_skratka])</f>
        <v>RS</v>
      </c>
    </row>
    <row r="7338" spans="1:10" hidden="1" x14ac:dyDescent="0.25">
      <c r="A7338" t="s">
        <v>7</v>
      </c>
      <c r="B7338" t="s">
        <v>37</v>
      </c>
      <c r="C7338" t="s">
        <v>10</v>
      </c>
      <c r="D7338"/>
      <c r="E7338" s="8"/>
      <c r="F7338"/>
      <c r="G7338">
        <f>SUM(Tabuľka9[[#This Row],[Predpokladané spotrebované množstvo 07-12/2022]]*Tabuľka9[[#This Row],[Cena MJ S  DPH]])</f>
        <v>0</v>
      </c>
      <c r="H7338" s="1">
        <v>42317665</v>
      </c>
      <c r="I7338" t="str">
        <f>_xlfn.XLOOKUP(Tabuľka9[[#This Row],[IČO]],Zlúčenie1[IČO],Zlúčenie1[zariadenie_short])</f>
        <v>SOŠ TAaPS RS</v>
      </c>
      <c r="J7338" t="str">
        <f>_xlfn.XLOOKUP(Tabuľka9[[#This Row],[IČO]],Zlúčenie1[IČO],Zlúčenie1[cis_obce.okres_skratka])</f>
        <v>RS</v>
      </c>
    </row>
    <row r="7339" spans="1:10" hidden="1" x14ac:dyDescent="0.25">
      <c r="A7339" t="s">
        <v>7</v>
      </c>
      <c r="B7339" t="s">
        <v>38</v>
      </c>
      <c r="C7339" t="s">
        <v>10</v>
      </c>
      <c r="D7339"/>
      <c r="E7339" s="8">
        <v>0.88</v>
      </c>
      <c r="F7339">
        <v>12</v>
      </c>
      <c r="G7339">
        <f>SUM(Tabuľka9[[#This Row],[Predpokladané spotrebované množstvo 07-12/2022]]*Tabuľka9[[#This Row],[Cena MJ S  DPH]])</f>
        <v>10.56</v>
      </c>
      <c r="H7339" s="1">
        <v>42317665</v>
      </c>
      <c r="I7339" t="str">
        <f>_xlfn.XLOOKUP(Tabuľka9[[#This Row],[IČO]],Zlúčenie1[IČO],Zlúčenie1[zariadenie_short])</f>
        <v>SOŠ TAaPS RS</v>
      </c>
      <c r="J7339" t="str">
        <f>_xlfn.XLOOKUP(Tabuľka9[[#This Row],[IČO]],Zlúčenie1[IČO],Zlúčenie1[cis_obce.okres_skratka])</f>
        <v>RS</v>
      </c>
    </row>
    <row r="7340" spans="1:10" hidden="1" x14ac:dyDescent="0.25">
      <c r="A7340" t="s">
        <v>7</v>
      </c>
      <c r="B7340" t="s">
        <v>39</v>
      </c>
      <c r="C7340" t="s">
        <v>16</v>
      </c>
      <c r="D7340"/>
      <c r="E7340" s="8"/>
      <c r="F7340"/>
      <c r="G7340">
        <f>SUM(Tabuľka9[[#This Row],[Predpokladané spotrebované množstvo 07-12/2022]]*Tabuľka9[[#This Row],[Cena MJ S  DPH]])</f>
        <v>0</v>
      </c>
      <c r="H7340" s="1">
        <v>42317665</v>
      </c>
      <c r="I7340" t="str">
        <f>_xlfn.XLOOKUP(Tabuľka9[[#This Row],[IČO]],Zlúčenie1[IČO],Zlúčenie1[zariadenie_short])</f>
        <v>SOŠ TAaPS RS</v>
      </c>
      <c r="J7340" t="str">
        <f>_xlfn.XLOOKUP(Tabuľka9[[#This Row],[IČO]],Zlúčenie1[IČO],Zlúčenie1[cis_obce.okres_skratka])</f>
        <v>RS</v>
      </c>
    </row>
    <row r="7341" spans="1:10" hidden="1" x14ac:dyDescent="0.25">
      <c r="A7341" t="s">
        <v>7</v>
      </c>
      <c r="B7341" t="s">
        <v>40</v>
      </c>
      <c r="C7341" t="s">
        <v>10</v>
      </c>
      <c r="D7341"/>
      <c r="E7341" s="8"/>
      <c r="F7341"/>
      <c r="G7341">
        <f>SUM(Tabuľka9[[#This Row],[Predpokladané spotrebované množstvo 07-12/2022]]*Tabuľka9[[#This Row],[Cena MJ S  DPH]])</f>
        <v>0</v>
      </c>
      <c r="H7341" s="1">
        <v>42317665</v>
      </c>
      <c r="I7341" t="str">
        <f>_xlfn.XLOOKUP(Tabuľka9[[#This Row],[IČO]],Zlúčenie1[IČO],Zlúčenie1[zariadenie_short])</f>
        <v>SOŠ TAaPS RS</v>
      </c>
      <c r="J7341" t="str">
        <f>_xlfn.XLOOKUP(Tabuľka9[[#This Row],[IČO]],Zlúčenie1[IČO],Zlúčenie1[cis_obce.okres_skratka])</f>
        <v>RS</v>
      </c>
    </row>
    <row r="7342" spans="1:10" hidden="1" x14ac:dyDescent="0.25">
      <c r="A7342" t="s">
        <v>7</v>
      </c>
      <c r="B7342" t="s">
        <v>41</v>
      </c>
      <c r="C7342" t="s">
        <v>10</v>
      </c>
      <c r="D7342"/>
      <c r="E7342" s="8"/>
      <c r="F7342"/>
      <c r="G7342">
        <f>SUM(Tabuľka9[[#This Row],[Predpokladané spotrebované množstvo 07-12/2022]]*Tabuľka9[[#This Row],[Cena MJ S  DPH]])</f>
        <v>0</v>
      </c>
      <c r="H7342" s="1">
        <v>42317665</v>
      </c>
      <c r="I7342" t="str">
        <f>_xlfn.XLOOKUP(Tabuľka9[[#This Row],[IČO]],Zlúčenie1[IČO],Zlúčenie1[zariadenie_short])</f>
        <v>SOŠ TAaPS RS</v>
      </c>
      <c r="J7342" t="str">
        <f>_xlfn.XLOOKUP(Tabuľka9[[#This Row],[IČO]],Zlúčenie1[IČO],Zlúčenie1[cis_obce.okres_skratka])</f>
        <v>RS</v>
      </c>
    </row>
    <row r="7343" spans="1:10" hidden="1" x14ac:dyDescent="0.25">
      <c r="A7343" t="s">
        <v>7</v>
      </c>
      <c r="B7343" t="s">
        <v>42</v>
      </c>
      <c r="C7343" t="s">
        <v>10</v>
      </c>
      <c r="D7343"/>
      <c r="E7343" s="8"/>
      <c r="F7343"/>
      <c r="G7343">
        <f>SUM(Tabuľka9[[#This Row],[Predpokladané spotrebované množstvo 07-12/2022]]*Tabuľka9[[#This Row],[Cena MJ S  DPH]])</f>
        <v>0</v>
      </c>
      <c r="H7343" s="1">
        <v>42317665</v>
      </c>
      <c r="I7343" t="str">
        <f>_xlfn.XLOOKUP(Tabuľka9[[#This Row],[IČO]],Zlúčenie1[IČO],Zlúčenie1[zariadenie_short])</f>
        <v>SOŠ TAaPS RS</v>
      </c>
      <c r="J7343" t="str">
        <f>_xlfn.XLOOKUP(Tabuľka9[[#This Row],[IČO]],Zlúčenie1[IČO],Zlúčenie1[cis_obce.okres_skratka])</f>
        <v>RS</v>
      </c>
    </row>
    <row r="7344" spans="1:10" hidden="1" x14ac:dyDescent="0.25">
      <c r="A7344" t="s">
        <v>7</v>
      </c>
      <c r="B7344" t="s">
        <v>43</v>
      </c>
      <c r="C7344" t="s">
        <v>10</v>
      </c>
      <c r="D7344"/>
      <c r="E7344" s="8">
        <v>0.52</v>
      </c>
      <c r="F7344">
        <v>40</v>
      </c>
      <c r="G7344">
        <f>SUM(Tabuľka9[[#This Row],[Predpokladané spotrebované množstvo 07-12/2022]]*Tabuľka9[[#This Row],[Cena MJ S  DPH]])</f>
        <v>20.8</v>
      </c>
      <c r="H7344" s="1">
        <v>42317665</v>
      </c>
      <c r="I7344" t="str">
        <f>_xlfn.XLOOKUP(Tabuľka9[[#This Row],[IČO]],Zlúčenie1[IČO],Zlúčenie1[zariadenie_short])</f>
        <v>SOŠ TAaPS RS</v>
      </c>
      <c r="J7344" t="str">
        <f>_xlfn.XLOOKUP(Tabuľka9[[#This Row],[IČO]],Zlúčenie1[IČO],Zlúčenie1[cis_obce.okres_skratka])</f>
        <v>RS</v>
      </c>
    </row>
    <row r="7345" spans="1:10" hidden="1" x14ac:dyDescent="0.25">
      <c r="A7345" t="s">
        <v>7</v>
      </c>
      <c r="B7345" t="s">
        <v>44</v>
      </c>
      <c r="C7345" t="s">
        <v>45</v>
      </c>
      <c r="D7345"/>
      <c r="E7345" s="8"/>
      <c r="F7345"/>
      <c r="G7345">
        <f>SUM(Tabuľka9[[#This Row],[Predpokladané spotrebované množstvo 07-12/2022]]*Tabuľka9[[#This Row],[Cena MJ S  DPH]])</f>
        <v>0</v>
      </c>
      <c r="H7345" s="1">
        <v>42317665</v>
      </c>
      <c r="I7345" t="str">
        <f>_xlfn.XLOOKUP(Tabuľka9[[#This Row],[IČO]],Zlúčenie1[IČO],Zlúčenie1[zariadenie_short])</f>
        <v>SOŠ TAaPS RS</v>
      </c>
      <c r="J7345" t="str">
        <f>_xlfn.XLOOKUP(Tabuľka9[[#This Row],[IČO]],Zlúčenie1[IČO],Zlúčenie1[cis_obce.okres_skratka])</f>
        <v>RS</v>
      </c>
    </row>
    <row r="7346" spans="1:10" hidden="1" x14ac:dyDescent="0.25">
      <c r="A7346" t="s">
        <v>7</v>
      </c>
      <c r="B7346" t="s">
        <v>46</v>
      </c>
      <c r="C7346" t="s">
        <v>45</v>
      </c>
      <c r="D7346"/>
      <c r="E7346" s="8"/>
      <c r="F7346"/>
      <c r="G7346">
        <f>SUM(Tabuľka9[[#This Row],[Predpokladané spotrebované množstvo 07-12/2022]]*Tabuľka9[[#This Row],[Cena MJ S  DPH]])</f>
        <v>0</v>
      </c>
      <c r="H7346" s="1">
        <v>42317665</v>
      </c>
      <c r="I7346" t="str">
        <f>_xlfn.XLOOKUP(Tabuľka9[[#This Row],[IČO]],Zlúčenie1[IČO],Zlúčenie1[zariadenie_short])</f>
        <v>SOŠ TAaPS RS</v>
      </c>
      <c r="J7346" t="str">
        <f>_xlfn.XLOOKUP(Tabuľka9[[#This Row],[IČO]],Zlúčenie1[IČO],Zlúčenie1[cis_obce.okres_skratka])</f>
        <v>RS</v>
      </c>
    </row>
    <row r="7347" spans="1:10" hidden="1" x14ac:dyDescent="0.25">
      <c r="A7347" t="s">
        <v>7</v>
      </c>
      <c r="B7347" t="s">
        <v>47</v>
      </c>
      <c r="C7347" t="s">
        <v>10</v>
      </c>
      <c r="D7347"/>
      <c r="E7347" s="8"/>
      <c r="F7347"/>
      <c r="G7347">
        <f>SUM(Tabuľka9[[#This Row],[Predpokladané spotrebované množstvo 07-12/2022]]*Tabuľka9[[#This Row],[Cena MJ S  DPH]])</f>
        <v>0</v>
      </c>
      <c r="H7347" s="1">
        <v>42317665</v>
      </c>
      <c r="I7347" t="str">
        <f>_xlfn.XLOOKUP(Tabuľka9[[#This Row],[IČO]],Zlúčenie1[IČO],Zlúčenie1[zariadenie_short])</f>
        <v>SOŠ TAaPS RS</v>
      </c>
      <c r="J7347" t="str">
        <f>_xlfn.XLOOKUP(Tabuľka9[[#This Row],[IČO]],Zlúčenie1[IČO],Zlúčenie1[cis_obce.okres_skratka])</f>
        <v>RS</v>
      </c>
    </row>
    <row r="7348" spans="1:10" hidden="1" x14ac:dyDescent="0.25">
      <c r="A7348" t="s">
        <v>7</v>
      </c>
      <c r="B7348" t="s">
        <v>48</v>
      </c>
      <c r="C7348" t="s">
        <v>10</v>
      </c>
      <c r="D7348"/>
      <c r="E7348" s="8">
        <v>1.75</v>
      </c>
      <c r="F7348">
        <v>12</v>
      </c>
      <c r="G7348">
        <f>SUM(Tabuľka9[[#This Row],[Predpokladané spotrebované množstvo 07-12/2022]]*Tabuľka9[[#This Row],[Cena MJ S  DPH]])</f>
        <v>21</v>
      </c>
      <c r="H7348" s="1">
        <v>42317665</v>
      </c>
      <c r="I7348" t="str">
        <f>_xlfn.XLOOKUP(Tabuľka9[[#This Row],[IČO]],Zlúčenie1[IČO],Zlúčenie1[zariadenie_short])</f>
        <v>SOŠ TAaPS RS</v>
      </c>
      <c r="J7348" t="str">
        <f>_xlfn.XLOOKUP(Tabuľka9[[#This Row],[IČO]],Zlúčenie1[IČO],Zlúčenie1[cis_obce.okres_skratka])</f>
        <v>RS</v>
      </c>
    </row>
    <row r="7349" spans="1:10" hidden="1" x14ac:dyDescent="0.25">
      <c r="A7349" t="s">
        <v>7</v>
      </c>
      <c r="B7349" t="s">
        <v>49</v>
      </c>
      <c r="C7349" t="s">
        <v>10</v>
      </c>
      <c r="D7349"/>
      <c r="E7349" s="8"/>
      <c r="F7349"/>
      <c r="G7349">
        <f>SUM(Tabuľka9[[#This Row],[Predpokladané spotrebované množstvo 07-12/2022]]*Tabuľka9[[#This Row],[Cena MJ S  DPH]])</f>
        <v>0</v>
      </c>
      <c r="H7349" s="1">
        <v>42317665</v>
      </c>
      <c r="I7349" t="str">
        <f>_xlfn.XLOOKUP(Tabuľka9[[#This Row],[IČO]],Zlúčenie1[IČO],Zlúčenie1[zariadenie_short])</f>
        <v>SOŠ TAaPS RS</v>
      </c>
      <c r="J7349" t="str">
        <f>_xlfn.XLOOKUP(Tabuľka9[[#This Row],[IČO]],Zlúčenie1[IČO],Zlúčenie1[cis_obce.okres_skratka])</f>
        <v>RS</v>
      </c>
    </row>
    <row r="7350" spans="1:10" hidden="1" x14ac:dyDescent="0.25">
      <c r="A7350" t="s">
        <v>7</v>
      </c>
      <c r="B7350" t="s">
        <v>50</v>
      </c>
      <c r="C7350" t="s">
        <v>10</v>
      </c>
      <c r="D7350"/>
      <c r="E7350" s="8"/>
      <c r="F7350"/>
      <c r="G7350">
        <f>SUM(Tabuľka9[[#This Row],[Predpokladané spotrebované množstvo 07-12/2022]]*Tabuľka9[[#This Row],[Cena MJ S  DPH]])</f>
        <v>0</v>
      </c>
      <c r="H7350" s="1">
        <v>42317665</v>
      </c>
      <c r="I7350" t="str">
        <f>_xlfn.XLOOKUP(Tabuľka9[[#This Row],[IČO]],Zlúčenie1[IČO],Zlúčenie1[zariadenie_short])</f>
        <v>SOŠ TAaPS RS</v>
      </c>
      <c r="J7350" t="str">
        <f>_xlfn.XLOOKUP(Tabuľka9[[#This Row],[IČO]],Zlúčenie1[IČO],Zlúčenie1[cis_obce.okres_skratka])</f>
        <v>RS</v>
      </c>
    </row>
    <row r="7351" spans="1:10" hidden="1" x14ac:dyDescent="0.25">
      <c r="A7351" t="s">
        <v>7</v>
      </c>
      <c r="B7351" t="s">
        <v>51</v>
      </c>
      <c r="C7351" t="s">
        <v>10</v>
      </c>
      <c r="D7351"/>
      <c r="E7351" s="8"/>
      <c r="F7351"/>
      <c r="G7351">
        <f>SUM(Tabuľka9[[#This Row],[Predpokladané spotrebované množstvo 07-12/2022]]*Tabuľka9[[#This Row],[Cena MJ S  DPH]])</f>
        <v>0</v>
      </c>
      <c r="H7351" s="1">
        <v>42317665</v>
      </c>
      <c r="I7351" t="str">
        <f>_xlfn.XLOOKUP(Tabuľka9[[#This Row],[IČO]],Zlúčenie1[IČO],Zlúčenie1[zariadenie_short])</f>
        <v>SOŠ TAaPS RS</v>
      </c>
      <c r="J7351" t="str">
        <f>_xlfn.XLOOKUP(Tabuľka9[[#This Row],[IČO]],Zlúčenie1[IČO],Zlúčenie1[cis_obce.okres_skratka])</f>
        <v>RS</v>
      </c>
    </row>
    <row r="7352" spans="1:10" hidden="1" x14ac:dyDescent="0.25">
      <c r="A7352" t="s">
        <v>7</v>
      </c>
      <c r="B7352" t="s">
        <v>52</v>
      </c>
      <c r="C7352" t="s">
        <v>10</v>
      </c>
      <c r="D7352"/>
      <c r="E7352" s="8"/>
      <c r="F7352"/>
      <c r="G7352">
        <f>SUM(Tabuľka9[[#This Row],[Predpokladané spotrebované množstvo 07-12/2022]]*Tabuľka9[[#This Row],[Cena MJ S  DPH]])</f>
        <v>0</v>
      </c>
      <c r="H7352" s="1">
        <v>42317665</v>
      </c>
      <c r="I7352" t="str">
        <f>_xlfn.XLOOKUP(Tabuľka9[[#This Row],[IČO]],Zlúčenie1[IČO],Zlúčenie1[zariadenie_short])</f>
        <v>SOŠ TAaPS RS</v>
      </c>
      <c r="J7352" t="str">
        <f>_xlfn.XLOOKUP(Tabuľka9[[#This Row],[IČO]],Zlúčenie1[IČO],Zlúčenie1[cis_obce.okres_skratka])</f>
        <v>RS</v>
      </c>
    </row>
    <row r="7353" spans="1:10" hidden="1" x14ac:dyDescent="0.25">
      <c r="A7353" t="s">
        <v>7</v>
      </c>
      <c r="B7353" t="s">
        <v>53</v>
      </c>
      <c r="C7353" t="s">
        <v>10</v>
      </c>
      <c r="D7353"/>
      <c r="E7353" s="8">
        <v>1.1499999999999999</v>
      </c>
      <c r="F7353">
        <v>20</v>
      </c>
      <c r="G7353">
        <f>SUM(Tabuľka9[[#This Row],[Predpokladané spotrebované množstvo 07-12/2022]]*Tabuľka9[[#This Row],[Cena MJ S  DPH]])</f>
        <v>23</v>
      </c>
      <c r="H7353" s="1">
        <v>42317665</v>
      </c>
      <c r="I7353" t="str">
        <f>_xlfn.XLOOKUP(Tabuľka9[[#This Row],[IČO]],Zlúčenie1[IČO],Zlúčenie1[zariadenie_short])</f>
        <v>SOŠ TAaPS RS</v>
      </c>
      <c r="J7353" t="str">
        <f>_xlfn.XLOOKUP(Tabuľka9[[#This Row],[IČO]],Zlúčenie1[IČO],Zlúčenie1[cis_obce.okres_skratka])</f>
        <v>RS</v>
      </c>
    </row>
    <row r="7354" spans="1:10" hidden="1" x14ac:dyDescent="0.25">
      <c r="A7354" t="s">
        <v>7</v>
      </c>
      <c r="B7354" t="s">
        <v>54</v>
      </c>
      <c r="C7354" t="s">
        <v>10</v>
      </c>
      <c r="D7354"/>
      <c r="E7354" s="8"/>
      <c r="F7354"/>
      <c r="G7354">
        <f>SUM(Tabuľka9[[#This Row],[Predpokladané spotrebované množstvo 07-12/2022]]*Tabuľka9[[#This Row],[Cena MJ S  DPH]])</f>
        <v>0</v>
      </c>
      <c r="H7354" s="1">
        <v>42317665</v>
      </c>
      <c r="I7354" t="str">
        <f>_xlfn.XLOOKUP(Tabuľka9[[#This Row],[IČO]],Zlúčenie1[IČO],Zlúčenie1[zariadenie_short])</f>
        <v>SOŠ TAaPS RS</v>
      </c>
      <c r="J7354" t="str">
        <f>_xlfn.XLOOKUP(Tabuľka9[[#This Row],[IČO]],Zlúčenie1[IČO],Zlúčenie1[cis_obce.okres_skratka])</f>
        <v>RS</v>
      </c>
    </row>
    <row r="7355" spans="1:10" hidden="1" x14ac:dyDescent="0.25">
      <c r="A7355" t="s">
        <v>7</v>
      </c>
      <c r="B7355" t="s">
        <v>55</v>
      </c>
      <c r="C7355" t="s">
        <v>10</v>
      </c>
      <c r="D7355"/>
      <c r="E7355" s="8"/>
      <c r="F7355"/>
      <c r="G7355">
        <f>SUM(Tabuľka9[[#This Row],[Predpokladané spotrebované množstvo 07-12/2022]]*Tabuľka9[[#This Row],[Cena MJ S  DPH]])</f>
        <v>0</v>
      </c>
      <c r="H7355" s="1">
        <v>42317665</v>
      </c>
      <c r="I7355" t="str">
        <f>_xlfn.XLOOKUP(Tabuľka9[[#This Row],[IČO]],Zlúčenie1[IČO],Zlúčenie1[zariadenie_short])</f>
        <v>SOŠ TAaPS RS</v>
      </c>
      <c r="J7355" t="str">
        <f>_xlfn.XLOOKUP(Tabuľka9[[#This Row],[IČO]],Zlúčenie1[IČO],Zlúčenie1[cis_obce.okres_skratka])</f>
        <v>RS</v>
      </c>
    </row>
    <row r="7356" spans="1:10" hidden="1" x14ac:dyDescent="0.25">
      <c r="A7356" t="s">
        <v>7</v>
      </c>
      <c r="B7356" t="s">
        <v>56</v>
      </c>
      <c r="C7356" t="s">
        <v>10</v>
      </c>
      <c r="D7356"/>
      <c r="E7356" s="8">
        <v>1.1499999999999999</v>
      </c>
      <c r="F7356">
        <v>20</v>
      </c>
      <c r="G7356">
        <f>SUM(Tabuľka9[[#This Row],[Predpokladané spotrebované množstvo 07-12/2022]]*Tabuľka9[[#This Row],[Cena MJ S  DPH]])</f>
        <v>23</v>
      </c>
      <c r="H7356" s="1">
        <v>42317665</v>
      </c>
      <c r="I7356" t="str">
        <f>_xlfn.XLOOKUP(Tabuľka9[[#This Row],[IČO]],Zlúčenie1[IČO],Zlúčenie1[zariadenie_short])</f>
        <v>SOŠ TAaPS RS</v>
      </c>
      <c r="J7356" t="str">
        <f>_xlfn.XLOOKUP(Tabuľka9[[#This Row],[IČO]],Zlúčenie1[IČO],Zlúčenie1[cis_obce.okres_skratka])</f>
        <v>RS</v>
      </c>
    </row>
    <row r="7357" spans="1:10" hidden="1" x14ac:dyDescent="0.25">
      <c r="A7357" t="s">
        <v>7</v>
      </c>
      <c r="B7357" t="s">
        <v>57</v>
      </c>
      <c r="C7357" t="s">
        <v>10</v>
      </c>
      <c r="D7357"/>
      <c r="E7357" s="8"/>
      <c r="F7357"/>
      <c r="G7357">
        <f>SUM(Tabuľka9[[#This Row],[Predpokladané spotrebované množstvo 07-12/2022]]*Tabuľka9[[#This Row],[Cena MJ S  DPH]])</f>
        <v>0</v>
      </c>
      <c r="H7357" s="1">
        <v>42317665</v>
      </c>
      <c r="I7357" t="str">
        <f>_xlfn.XLOOKUP(Tabuľka9[[#This Row],[IČO]],Zlúčenie1[IČO],Zlúčenie1[zariadenie_short])</f>
        <v>SOŠ TAaPS RS</v>
      </c>
      <c r="J7357" t="str">
        <f>_xlfn.XLOOKUP(Tabuľka9[[#This Row],[IČO]],Zlúčenie1[IČO],Zlúčenie1[cis_obce.okres_skratka])</f>
        <v>RS</v>
      </c>
    </row>
    <row r="7358" spans="1:10" hidden="1" x14ac:dyDescent="0.25">
      <c r="A7358" t="s">
        <v>7</v>
      </c>
      <c r="B7358" t="s">
        <v>58</v>
      </c>
      <c r="C7358" t="s">
        <v>16</v>
      </c>
      <c r="D7358"/>
      <c r="E7358" s="8">
        <v>0.49</v>
      </c>
      <c r="F7358">
        <v>16</v>
      </c>
      <c r="G7358">
        <f>SUM(Tabuľka9[[#This Row],[Predpokladané spotrebované množstvo 07-12/2022]]*Tabuľka9[[#This Row],[Cena MJ S  DPH]])</f>
        <v>7.84</v>
      </c>
      <c r="H7358" s="1">
        <v>42317665</v>
      </c>
      <c r="I7358" t="str">
        <f>_xlfn.XLOOKUP(Tabuľka9[[#This Row],[IČO]],Zlúčenie1[IČO],Zlúčenie1[zariadenie_short])</f>
        <v>SOŠ TAaPS RS</v>
      </c>
      <c r="J7358" t="str">
        <f>_xlfn.XLOOKUP(Tabuľka9[[#This Row],[IČO]],Zlúčenie1[IČO],Zlúčenie1[cis_obce.okres_skratka])</f>
        <v>RS</v>
      </c>
    </row>
    <row r="7359" spans="1:10" hidden="1" x14ac:dyDescent="0.25">
      <c r="A7359" t="s">
        <v>7</v>
      </c>
      <c r="B7359" t="s">
        <v>59</v>
      </c>
      <c r="C7359" t="s">
        <v>10</v>
      </c>
      <c r="D7359"/>
      <c r="E7359" s="8"/>
      <c r="F7359"/>
      <c r="G7359">
        <f>SUM(Tabuľka9[[#This Row],[Predpokladané spotrebované množstvo 07-12/2022]]*Tabuľka9[[#This Row],[Cena MJ S  DPH]])</f>
        <v>0</v>
      </c>
      <c r="H7359" s="1">
        <v>42317665</v>
      </c>
      <c r="I7359" t="str">
        <f>_xlfn.XLOOKUP(Tabuľka9[[#This Row],[IČO]],Zlúčenie1[IČO],Zlúčenie1[zariadenie_short])</f>
        <v>SOŠ TAaPS RS</v>
      </c>
      <c r="J7359" t="str">
        <f>_xlfn.XLOOKUP(Tabuľka9[[#This Row],[IČO]],Zlúčenie1[IČO],Zlúčenie1[cis_obce.okres_skratka])</f>
        <v>RS</v>
      </c>
    </row>
    <row r="7360" spans="1:10" hidden="1" x14ac:dyDescent="0.25">
      <c r="A7360" t="s">
        <v>7</v>
      </c>
      <c r="B7360" t="s">
        <v>60</v>
      </c>
      <c r="C7360" t="s">
        <v>10</v>
      </c>
      <c r="D7360"/>
      <c r="E7360" s="8"/>
      <c r="F7360"/>
      <c r="G7360">
        <f>SUM(Tabuľka9[[#This Row],[Predpokladané spotrebované množstvo 07-12/2022]]*Tabuľka9[[#This Row],[Cena MJ S  DPH]])</f>
        <v>0</v>
      </c>
      <c r="H7360" s="1">
        <v>42317665</v>
      </c>
      <c r="I7360" t="str">
        <f>_xlfn.XLOOKUP(Tabuľka9[[#This Row],[IČO]],Zlúčenie1[IČO],Zlúčenie1[zariadenie_short])</f>
        <v>SOŠ TAaPS RS</v>
      </c>
      <c r="J7360" t="str">
        <f>_xlfn.XLOOKUP(Tabuľka9[[#This Row],[IČO]],Zlúčenie1[IČO],Zlúčenie1[cis_obce.okres_skratka])</f>
        <v>RS</v>
      </c>
    </row>
    <row r="7361" spans="1:10" hidden="1" x14ac:dyDescent="0.25">
      <c r="A7361" t="s">
        <v>7</v>
      </c>
      <c r="B7361" t="s">
        <v>61</v>
      </c>
      <c r="C7361" t="s">
        <v>16</v>
      </c>
      <c r="D7361"/>
      <c r="E7361" s="8">
        <v>0.78</v>
      </c>
      <c r="F7361">
        <v>12</v>
      </c>
      <c r="G7361">
        <f>SUM(Tabuľka9[[#This Row],[Predpokladané spotrebované množstvo 07-12/2022]]*Tabuľka9[[#This Row],[Cena MJ S  DPH]])</f>
        <v>9.36</v>
      </c>
      <c r="H7361" s="1">
        <v>42317665</v>
      </c>
      <c r="I7361" t="str">
        <f>_xlfn.XLOOKUP(Tabuľka9[[#This Row],[IČO]],Zlúčenie1[IČO],Zlúčenie1[zariadenie_short])</f>
        <v>SOŠ TAaPS RS</v>
      </c>
      <c r="J7361" t="str">
        <f>_xlfn.XLOOKUP(Tabuľka9[[#This Row],[IČO]],Zlúčenie1[IČO],Zlúčenie1[cis_obce.okres_skratka])</f>
        <v>RS</v>
      </c>
    </row>
    <row r="7362" spans="1:10" hidden="1" x14ac:dyDescent="0.25">
      <c r="A7362" t="s">
        <v>7</v>
      </c>
      <c r="B7362" t="s">
        <v>62</v>
      </c>
      <c r="C7362" t="s">
        <v>16</v>
      </c>
      <c r="D7362"/>
      <c r="E7362" s="8">
        <v>0.78</v>
      </c>
      <c r="F7362">
        <v>12</v>
      </c>
      <c r="G7362">
        <f>SUM(Tabuľka9[[#This Row],[Predpokladané spotrebované množstvo 07-12/2022]]*Tabuľka9[[#This Row],[Cena MJ S  DPH]])</f>
        <v>9.36</v>
      </c>
      <c r="H7362" s="1">
        <v>42317665</v>
      </c>
      <c r="I7362" t="str">
        <f>_xlfn.XLOOKUP(Tabuľka9[[#This Row],[IČO]],Zlúčenie1[IČO],Zlúčenie1[zariadenie_short])</f>
        <v>SOŠ TAaPS RS</v>
      </c>
      <c r="J7362" t="str">
        <f>_xlfn.XLOOKUP(Tabuľka9[[#This Row],[IČO]],Zlúčenie1[IČO],Zlúčenie1[cis_obce.okres_skratka])</f>
        <v>RS</v>
      </c>
    </row>
    <row r="7363" spans="1:10" hidden="1" x14ac:dyDescent="0.25">
      <c r="A7363" t="s">
        <v>7</v>
      </c>
      <c r="B7363" t="s">
        <v>63</v>
      </c>
      <c r="C7363" t="s">
        <v>16</v>
      </c>
      <c r="D7363"/>
      <c r="E7363" s="8"/>
      <c r="F7363"/>
      <c r="G7363">
        <f>SUM(Tabuľka9[[#This Row],[Predpokladané spotrebované množstvo 07-12/2022]]*Tabuľka9[[#This Row],[Cena MJ S  DPH]])</f>
        <v>0</v>
      </c>
      <c r="H7363" s="1">
        <v>42317665</v>
      </c>
      <c r="I7363" t="str">
        <f>_xlfn.XLOOKUP(Tabuľka9[[#This Row],[IČO]],Zlúčenie1[IČO],Zlúčenie1[zariadenie_short])</f>
        <v>SOŠ TAaPS RS</v>
      </c>
      <c r="J7363" t="str">
        <f>_xlfn.XLOOKUP(Tabuľka9[[#This Row],[IČO]],Zlúčenie1[IČO],Zlúčenie1[cis_obce.okres_skratka])</f>
        <v>RS</v>
      </c>
    </row>
    <row r="7364" spans="1:10" hidden="1" x14ac:dyDescent="0.25">
      <c r="A7364" t="s">
        <v>7</v>
      </c>
      <c r="B7364" t="s">
        <v>64</v>
      </c>
      <c r="C7364" t="s">
        <v>10</v>
      </c>
      <c r="D7364"/>
      <c r="E7364" s="8"/>
      <c r="F7364"/>
      <c r="G7364">
        <f>SUM(Tabuľka9[[#This Row],[Predpokladané spotrebované množstvo 07-12/2022]]*Tabuľka9[[#This Row],[Cena MJ S  DPH]])</f>
        <v>0</v>
      </c>
      <c r="H7364" s="1">
        <v>42317665</v>
      </c>
      <c r="I7364" t="str">
        <f>_xlfn.XLOOKUP(Tabuľka9[[#This Row],[IČO]],Zlúčenie1[IČO],Zlúčenie1[zariadenie_short])</f>
        <v>SOŠ TAaPS RS</v>
      </c>
      <c r="J7364" t="str">
        <f>_xlfn.XLOOKUP(Tabuľka9[[#This Row],[IČO]],Zlúčenie1[IČO],Zlúčenie1[cis_obce.okres_skratka])</f>
        <v>RS</v>
      </c>
    </row>
    <row r="7365" spans="1:10" hidden="1" x14ac:dyDescent="0.25">
      <c r="A7365" t="s">
        <v>7</v>
      </c>
      <c r="B7365" t="s">
        <v>65</v>
      </c>
      <c r="C7365" t="s">
        <v>10</v>
      </c>
      <c r="D7365"/>
      <c r="E7365" s="8"/>
      <c r="F7365"/>
      <c r="G7365">
        <f>SUM(Tabuľka9[[#This Row],[Predpokladané spotrebované množstvo 07-12/2022]]*Tabuľka9[[#This Row],[Cena MJ S  DPH]])</f>
        <v>0</v>
      </c>
      <c r="H7365" s="1">
        <v>42317665</v>
      </c>
      <c r="I7365" t="str">
        <f>_xlfn.XLOOKUP(Tabuľka9[[#This Row],[IČO]],Zlúčenie1[IČO],Zlúčenie1[zariadenie_short])</f>
        <v>SOŠ TAaPS RS</v>
      </c>
      <c r="J7365" t="str">
        <f>_xlfn.XLOOKUP(Tabuľka9[[#This Row],[IČO]],Zlúčenie1[IČO],Zlúčenie1[cis_obce.okres_skratka])</f>
        <v>RS</v>
      </c>
    </row>
    <row r="7366" spans="1:10" hidden="1" x14ac:dyDescent="0.25">
      <c r="A7366" t="s">
        <v>7</v>
      </c>
      <c r="B7366" t="s">
        <v>66</v>
      </c>
      <c r="C7366" t="s">
        <v>10</v>
      </c>
      <c r="D7366"/>
      <c r="E7366" s="8">
        <v>1.1499999999999999</v>
      </c>
      <c r="F7366">
        <v>8</v>
      </c>
      <c r="G7366">
        <f>SUM(Tabuľka9[[#This Row],[Predpokladané spotrebované množstvo 07-12/2022]]*Tabuľka9[[#This Row],[Cena MJ S  DPH]])</f>
        <v>9.1999999999999993</v>
      </c>
      <c r="H7366" s="1">
        <v>42317665</v>
      </c>
      <c r="I7366" t="str">
        <f>_xlfn.XLOOKUP(Tabuľka9[[#This Row],[IČO]],Zlúčenie1[IČO],Zlúčenie1[zariadenie_short])</f>
        <v>SOŠ TAaPS RS</v>
      </c>
      <c r="J7366" t="str">
        <f>_xlfn.XLOOKUP(Tabuľka9[[#This Row],[IČO]],Zlúčenie1[IČO],Zlúčenie1[cis_obce.okres_skratka])</f>
        <v>RS</v>
      </c>
    </row>
    <row r="7367" spans="1:10" hidden="1" x14ac:dyDescent="0.25">
      <c r="A7367" t="s">
        <v>7</v>
      </c>
      <c r="B7367" t="s">
        <v>67</v>
      </c>
      <c r="C7367" t="s">
        <v>10</v>
      </c>
      <c r="D7367"/>
      <c r="E7367" s="8"/>
      <c r="F7367"/>
      <c r="G7367">
        <f>SUM(Tabuľka9[[#This Row],[Predpokladané spotrebované množstvo 07-12/2022]]*Tabuľka9[[#This Row],[Cena MJ S  DPH]])</f>
        <v>0</v>
      </c>
      <c r="H7367" s="1">
        <v>42317665</v>
      </c>
      <c r="I7367" t="str">
        <f>_xlfn.XLOOKUP(Tabuľka9[[#This Row],[IČO]],Zlúčenie1[IČO],Zlúčenie1[zariadenie_short])</f>
        <v>SOŠ TAaPS RS</v>
      </c>
      <c r="J7367" t="str">
        <f>_xlfn.XLOOKUP(Tabuľka9[[#This Row],[IČO]],Zlúčenie1[IČO],Zlúčenie1[cis_obce.okres_skratka])</f>
        <v>RS</v>
      </c>
    </row>
    <row r="7368" spans="1:10" hidden="1" x14ac:dyDescent="0.25">
      <c r="A7368" t="s">
        <v>7</v>
      </c>
      <c r="B7368" t="s">
        <v>68</v>
      </c>
      <c r="C7368" t="s">
        <v>10</v>
      </c>
      <c r="D7368"/>
      <c r="E7368" s="8">
        <v>0.9</v>
      </c>
      <c r="F7368">
        <v>8</v>
      </c>
      <c r="G7368">
        <f>SUM(Tabuľka9[[#This Row],[Predpokladané spotrebované množstvo 07-12/2022]]*Tabuľka9[[#This Row],[Cena MJ S  DPH]])</f>
        <v>7.2</v>
      </c>
      <c r="H7368" s="1">
        <v>42317665</v>
      </c>
      <c r="I7368" t="str">
        <f>_xlfn.XLOOKUP(Tabuľka9[[#This Row],[IČO]],Zlúčenie1[IČO],Zlúčenie1[zariadenie_short])</f>
        <v>SOŠ TAaPS RS</v>
      </c>
      <c r="J7368" t="str">
        <f>_xlfn.XLOOKUP(Tabuľka9[[#This Row],[IČO]],Zlúčenie1[IČO],Zlúčenie1[cis_obce.okres_skratka])</f>
        <v>RS</v>
      </c>
    </row>
    <row r="7369" spans="1:10" hidden="1" x14ac:dyDescent="0.25">
      <c r="A7369" t="s">
        <v>7</v>
      </c>
      <c r="B7369" t="s">
        <v>69</v>
      </c>
      <c r="C7369" t="s">
        <v>10</v>
      </c>
      <c r="D7369"/>
      <c r="E7369" s="8"/>
      <c r="F7369"/>
      <c r="G7369">
        <f>SUM(Tabuľka9[[#This Row],[Predpokladané spotrebované množstvo 07-12/2022]]*Tabuľka9[[#This Row],[Cena MJ S  DPH]])</f>
        <v>0</v>
      </c>
      <c r="H7369" s="1">
        <v>42317665</v>
      </c>
      <c r="I7369" t="str">
        <f>_xlfn.XLOOKUP(Tabuľka9[[#This Row],[IČO]],Zlúčenie1[IČO],Zlúčenie1[zariadenie_short])</f>
        <v>SOŠ TAaPS RS</v>
      </c>
      <c r="J7369" t="str">
        <f>_xlfn.XLOOKUP(Tabuľka9[[#This Row],[IČO]],Zlúčenie1[IČO],Zlúčenie1[cis_obce.okres_skratka])</f>
        <v>RS</v>
      </c>
    </row>
    <row r="7370" spans="1:10" hidden="1" x14ac:dyDescent="0.25">
      <c r="A7370" t="s">
        <v>7</v>
      </c>
      <c r="B7370" t="s">
        <v>70</v>
      </c>
      <c r="C7370" t="s">
        <v>10</v>
      </c>
      <c r="D7370"/>
      <c r="E7370" s="8">
        <v>0.85</v>
      </c>
      <c r="F7370">
        <v>20</v>
      </c>
      <c r="G7370">
        <f>SUM(Tabuľka9[[#This Row],[Predpokladané spotrebované množstvo 07-12/2022]]*Tabuľka9[[#This Row],[Cena MJ S  DPH]])</f>
        <v>17</v>
      </c>
      <c r="H7370" s="1">
        <v>42317665</v>
      </c>
      <c r="I7370" t="str">
        <f>_xlfn.XLOOKUP(Tabuľka9[[#This Row],[IČO]],Zlúčenie1[IČO],Zlúčenie1[zariadenie_short])</f>
        <v>SOŠ TAaPS RS</v>
      </c>
      <c r="J7370" t="str">
        <f>_xlfn.XLOOKUP(Tabuľka9[[#This Row],[IČO]],Zlúčenie1[IČO],Zlúčenie1[cis_obce.okres_skratka])</f>
        <v>RS</v>
      </c>
    </row>
    <row r="7371" spans="1:10" hidden="1" x14ac:dyDescent="0.25">
      <c r="A7371" t="s">
        <v>7</v>
      </c>
      <c r="B7371" t="s">
        <v>71</v>
      </c>
      <c r="C7371" t="s">
        <v>10</v>
      </c>
      <c r="D7371"/>
      <c r="E7371" s="8"/>
      <c r="F7371"/>
      <c r="G7371">
        <f>SUM(Tabuľka9[[#This Row],[Predpokladané spotrebované množstvo 07-12/2022]]*Tabuľka9[[#This Row],[Cena MJ S  DPH]])</f>
        <v>0</v>
      </c>
      <c r="H7371" s="1">
        <v>42317665</v>
      </c>
      <c r="I7371" t="str">
        <f>_xlfn.XLOOKUP(Tabuľka9[[#This Row],[IČO]],Zlúčenie1[IČO],Zlúčenie1[zariadenie_short])</f>
        <v>SOŠ TAaPS RS</v>
      </c>
      <c r="J7371" t="str">
        <f>_xlfn.XLOOKUP(Tabuľka9[[#This Row],[IČO]],Zlúčenie1[IČO],Zlúčenie1[cis_obce.okres_skratka])</f>
        <v>RS</v>
      </c>
    </row>
    <row r="7372" spans="1:10" hidden="1" x14ac:dyDescent="0.25">
      <c r="A7372" t="s">
        <v>7</v>
      </c>
      <c r="B7372" t="s">
        <v>72</v>
      </c>
      <c r="C7372" t="s">
        <v>10</v>
      </c>
      <c r="D7372"/>
      <c r="E7372" s="8">
        <v>0.39</v>
      </c>
      <c r="F7372">
        <v>800</v>
      </c>
      <c r="G7372">
        <f>SUM(Tabuľka9[[#This Row],[Predpokladané spotrebované množstvo 07-12/2022]]*Tabuľka9[[#This Row],[Cena MJ S  DPH]])</f>
        <v>312</v>
      </c>
      <c r="H7372" s="1">
        <v>42317665</v>
      </c>
      <c r="I7372" t="str">
        <f>_xlfn.XLOOKUP(Tabuľka9[[#This Row],[IČO]],Zlúčenie1[IČO],Zlúčenie1[zariadenie_short])</f>
        <v>SOŠ TAaPS RS</v>
      </c>
      <c r="J7372" t="str">
        <f>_xlfn.XLOOKUP(Tabuľka9[[#This Row],[IČO]],Zlúčenie1[IČO],Zlúčenie1[cis_obce.okres_skratka])</f>
        <v>RS</v>
      </c>
    </row>
    <row r="7373" spans="1:10" hidden="1" x14ac:dyDescent="0.25">
      <c r="A7373" t="s">
        <v>7</v>
      </c>
      <c r="B7373" t="s">
        <v>73</v>
      </c>
      <c r="C7373" t="s">
        <v>10</v>
      </c>
      <c r="D7373"/>
      <c r="E7373" s="8"/>
      <c r="F7373"/>
      <c r="G7373">
        <f>SUM(Tabuľka9[[#This Row],[Predpokladané spotrebované množstvo 07-12/2022]]*Tabuľka9[[#This Row],[Cena MJ S  DPH]])</f>
        <v>0</v>
      </c>
      <c r="H7373" s="1">
        <v>42317665</v>
      </c>
      <c r="I7373" t="str">
        <f>_xlfn.XLOOKUP(Tabuľka9[[#This Row],[IČO]],Zlúčenie1[IČO],Zlúčenie1[zariadenie_short])</f>
        <v>SOŠ TAaPS RS</v>
      </c>
      <c r="J7373" t="str">
        <f>_xlfn.XLOOKUP(Tabuľka9[[#This Row],[IČO]],Zlúčenie1[IČO],Zlúčenie1[cis_obce.okres_skratka])</f>
        <v>RS</v>
      </c>
    </row>
    <row r="7374" spans="1:10" hidden="1" x14ac:dyDescent="0.25">
      <c r="A7374" t="s">
        <v>7</v>
      </c>
      <c r="B7374" t="s">
        <v>74</v>
      </c>
      <c r="C7374" t="s">
        <v>10</v>
      </c>
      <c r="D7374"/>
      <c r="E7374" s="8"/>
      <c r="F7374"/>
      <c r="G7374">
        <f>SUM(Tabuľka9[[#This Row],[Predpokladané spotrebované množstvo 07-12/2022]]*Tabuľka9[[#This Row],[Cena MJ S  DPH]])</f>
        <v>0</v>
      </c>
      <c r="H7374" s="1">
        <v>42317665</v>
      </c>
      <c r="I7374" t="str">
        <f>_xlfn.XLOOKUP(Tabuľka9[[#This Row],[IČO]],Zlúčenie1[IČO],Zlúčenie1[zariadenie_short])</f>
        <v>SOŠ TAaPS RS</v>
      </c>
      <c r="J7374" t="str">
        <f>_xlfn.XLOOKUP(Tabuľka9[[#This Row],[IČO]],Zlúčenie1[IČO],Zlúčenie1[cis_obce.okres_skratka])</f>
        <v>RS</v>
      </c>
    </row>
    <row r="7375" spans="1:10" hidden="1" x14ac:dyDescent="0.25">
      <c r="A7375" t="s">
        <v>7</v>
      </c>
      <c r="B7375" t="s">
        <v>75</v>
      </c>
      <c r="C7375" t="s">
        <v>10</v>
      </c>
      <c r="D7375"/>
      <c r="E7375" s="8"/>
      <c r="F7375"/>
      <c r="G7375">
        <f>SUM(Tabuľka9[[#This Row],[Predpokladané spotrebované množstvo 07-12/2022]]*Tabuľka9[[#This Row],[Cena MJ S  DPH]])</f>
        <v>0</v>
      </c>
      <c r="H7375" s="1">
        <v>42317665</v>
      </c>
      <c r="I7375" t="str">
        <f>_xlfn.XLOOKUP(Tabuľka9[[#This Row],[IČO]],Zlúčenie1[IČO],Zlúčenie1[zariadenie_short])</f>
        <v>SOŠ TAaPS RS</v>
      </c>
      <c r="J7375" t="str">
        <f>_xlfn.XLOOKUP(Tabuľka9[[#This Row],[IČO]],Zlúčenie1[IČO],Zlúčenie1[cis_obce.okres_skratka])</f>
        <v>RS</v>
      </c>
    </row>
    <row r="7376" spans="1:10" hidden="1" x14ac:dyDescent="0.25">
      <c r="A7376" t="s">
        <v>7</v>
      </c>
      <c r="B7376" t="s">
        <v>76</v>
      </c>
      <c r="C7376" t="s">
        <v>10</v>
      </c>
      <c r="D7376"/>
      <c r="E7376" s="8"/>
      <c r="F7376"/>
      <c r="G7376">
        <f>SUM(Tabuľka9[[#This Row],[Predpokladané spotrebované množstvo 07-12/2022]]*Tabuľka9[[#This Row],[Cena MJ S  DPH]])</f>
        <v>0</v>
      </c>
      <c r="H7376" s="1">
        <v>42317665</v>
      </c>
      <c r="I7376" t="str">
        <f>_xlfn.XLOOKUP(Tabuľka9[[#This Row],[IČO]],Zlúčenie1[IČO],Zlúčenie1[zariadenie_short])</f>
        <v>SOŠ TAaPS RS</v>
      </c>
      <c r="J7376" t="str">
        <f>_xlfn.XLOOKUP(Tabuľka9[[#This Row],[IČO]],Zlúčenie1[IČO],Zlúčenie1[cis_obce.okres_skratka])</f>
        <v>RS</v>
      </c>
    </row>
    <row r="7377" spans="1:10" hidden="1" x14ac:dyDescent="0.25">
      <c r="A7377" t="s">
        <v>7</v>
      </c>
      <c r="B7377" t="s">
        <v>77</v>
      </c>
      <c r="C7377" t="s">
        <v>10</v>
      </c>
      <c r="D7377"/>
      <c r="E7377" s="8"/>
      <c r="F7377"/>
      <c r="G7377">
        <f>SUM(Tabuľka9[[#This Row],[Predpokladané spotrebované množstvo 07-12/2022]]*Tabuľka9[[#This Row],[Cena MJ S  DPH]])</f>
        <v>0</v>
      </c>
      <c r="H7377" s="1">
        <v>42317665</v>
      </c>
      <c r="I7377" t="str">
        <f>_xlfn.XLOOKUP(Tabuľka9[[#This Row],[IČO]],Zlúčenie1[IČO],Zlúčenie1[zariadenie_short])</f>
        <v>SOŠ TAaPS RS</v>
      </c>
      <c r="J7377" t="str">
        <f>_xlfn.XLOOKUP(Tabuľka9[[#This Row],[IČO]],Zlúčenie1[IČO],Zlúčenie1[cis_obce.okres_skratka])</f>
        <v>RS</v>
      </c>
    </row>
    <row r="7378" spans="1:10" hidden="1" x14ac:dyDescent="0.25">
      <c r="A7378" t="s">
        <v>78</v>
      </c>
      <c r="B7378" t="s">
        <v>79</v>
      </c>
      <c r="C7378" t="s">
        <v>16</v>
      </c>
      <c r="D7378"/>
      <c r="E7378" s="8"/>
      <c r="F7378"/>
      <c r="G7378">
        <f>SUM(Tabuľka9[[#This Row],[Predpokladané spotrebované množstvo 07-12/2022]]*Tabuľka9[[#This Row],[Cena MJ S  DPH]])</f>
        <v>0</v>
      </c>
      <c r="H7378" s="1">
        <v>42317665</v>
      </c>
      <c r="I7378" t="str">
        <f>_xlfn.XLOOKUP(Tabuľka9[[#This Row],[IČO]],Zlúčenie1[IČO],Zlúčenie1[zariadenie_short])</f>
        <v>SOŠ TAaPS RS</v>
      </c>
      <c r="J7378" t="str">
        <f>_xlfn.XLOOKUP(Tabuľka9[[#This Row],[IČO]],Zlúčenie1[IČO],Zlúčenie1[cis_obce.okres_skratka])</f>
        <v>RS</v>
      </c>
    </row>
    <row r="7379" spans="1:10" hidden="1" x14ac:dyDescent="0.25">
      <c r="A7379" t="s">
        <v>78</v>
      </c>
      <c r="B7379" t="s">
        <v>80</v>
      </c>
      <c r="C7379" t="s">
        <v>16</v>
      </c>
      <c r="D7379"/>
      <c r="E7379" s="8">
        <v>0.14000000000000001</v>
      </c>
      <c r="F7379">
        <v>640</v>
      </c>
      <c r="G7379">
        <f>SUM(Tabuľka9[[#This Row],[Predpokladané spotrebované množstvo 07-12/2022]]*Tabuľka9[[#This Row],[Cena MJ S  DPH]])</f>
        <v>89.600000000000009</v>
      </c>
      <c r="H7379" s="1">
        <v>42317665</v>
      </c>
      <c r="I7379" t="str">
        <f>_xlfn.XLOOKUP(Tabuľka9[[#This Row],[IČO]],Zlúčenie1[IČO],Zlúčenie1[zariadenie_short])</f>
        <v>SOŠ TAaPS RS</v>
      </c>
      <c r="J7379" t="str">
        <f>_xlfn.XLOOKUP(Tabuľka9[[#This Row],[IČO]],Zlúčenie1[IČO],Zlúčenie1[cis_obce.okres_skratka])</f>
        <v>RS</v>
      </c>
    </row>
    <row r="7380" spans="1:10" x14ac:dyDescent="0.25">
      <c r="A7380" s="9" t="s">
        <v>81</v>
      </c>
      <c r="B7380" s="9" t="s">
        <v>82</v>
      </c>
      <c r="C7380" s="9" t="s">
        <v>10</v>
      </c>
      <c r="F7380" s="9">
        <v>104</v>
      </c>
      <c r="G7380" s="9">
        <f>SUM(Tabuľka9[[#This Row],[Predpokladané spotrebované množstvo 07-12/2022]]*Tabuľka9[[#This Row],[Cena MJ S  DPH]])</f>
        <v>0</v>
      </c>
      <c r="H7380" s="12">
        <v>42317665</v>
      </c>
      <c r="I7380" s="9" t="str">
        <f>_xlfn.XLOOKUP(Tabuľka9[[#This Row],[IČO]],Zlúčenie1[IČO],Zlúčenie1[zariadenie_short])</f>
        <v>SOŠ TAaPS RS</v>
      </c>
      <c r="J7380" s="9" t="str">
        <f>_xlfn.XLOOKUP(Tabuľka9[[#This Row],[IČO]],Zlúčenie1[IČO],Zlúčenie1[cis_obce.okres_skratka])</f>
        <v>RS</v>
      </c>
    </row>
    <row r="7381" spans="1:10" x14ac:dyDescent="0.25">
      <c r="A7381" s="9" t="s">
        <v>81</v>
      </c>
      <c r="B7381" s="9" t="s">
        <v>83</v>
      </c>
      <c r="C7381" s="9" t="s">
        <v>10</v>
      </c>
      <c r="F7381" s="9">
        <v>164</v>
      </c>
      <c r="G7381" s="9">
        <f>SUM(Tabuľka9[[#This Row],[Predpokladané spotrebované množstvo 07-12/2022]]*Tabuľka9[[#This Row],[Cena MJ S  DPH]])</f>
        <v>0</v>
      </c>
      <c r="H7381" s="12">
        <v>42317665</v>
      </c>
      <c r="I7381" s="9" t="str">
        <f>_xlfn.XLOOKUP(Tabuľka9[[#This Row],[IČO]],Zlúčenie1[IČO],Zlúčenie1[zariadenie_short])</f>
        <v>SOŠ TAaPS RS</v>
      </c>
      <c r="J7381" s="9" t="str">
        <f>_xlfn.XLOOKUP(Tabuľka9[[#This Row],[IČO]],Zlúčenie1[IČO],Zlúčenie1[cis_obce.okres_skratka])</f>
        <v>RS</v>
      </c>
    </row>
    <row r="7382" spans="1:10" x14ac:dyDescent="0.25">
      <c r="A7382" s="9" t="s">
        <v>81</v>
      </c>
      <c r="B7382" s="9" t="s">
        <v>84</v>
      </c>
      <c r="C7382" s="9" t="s">
        <v>10</v>
      </c>
      <c r="F7382" s="9">
        <v>28</v>
      </c>
      <c r="G7382" s="9">
        <f>SUM(Tabuľka9[[#This Row],[Predpokladané spotrebované množstvo 07-12/2022]]*Tabuľka9[[#This Row],[Cena MJ S  DPH]])</f>
        <v>0</v>
      </c>
      <c r="H7382" s="12">
        <v>42317665</v>
      </c>
      <c r="I7382" s="9" t="str">
        <f>_xlfn.XLOOKUP(Tabuľka9[[#This Row],[IČO]],Zlúčenie1[IČO],Zlúčenie1[zariadenie_short])</f>
        <v>SOŠ TAaPS RS</v>
      </c>
      <c r="J7382" s="9" t="str">
        <f>_xlfn.XLOOKUP(Tabuľka9[[#This Row],[IČO]],Zlúčenie1[IČO],Zlúčenie1[cis_obce.okres_skratka])</f>
        <v>RS</v>
      </c>
    </row>
    <row r="7383" spans="1:10" x14ac:dyDescent="0.25">
      <c r="A7383" s="9" t="s">
        <v>81</v>
      </c>
      <c r="B7383" s="9" t="s">
        <v>85</v>
      </c>
      <c r="C7383" s="9" t="s">
        <v>10</v>
      </c>
      <c r="F7383" s="9">
        <v>44</v>
      </c>
      <c r="G7383" s="9">
        <f>SUM(Tabuľka9[[#This Row],[Predpokladané spotrebované množstvo 07-12/2022]]*Tabuľka9[[#This Row],[Cena MJ S  DPH]])</f>
        <v>0</v>
      </c>
      <c r="H7383" s="12">
        <v>42317665</v>
      </c>
      <c r="I7383" s="9" t="str">
        <f>_xlfn.XLOOKUP(Tabuľka9[[#This Row],[IČO]],Zlúčenie1[IČO],Zlúčenie1[zariadenie_short])</f>
        <v>SOŠ TAaPS RS</v>
      </c>
      <c r="J7383" s="9" t="str">
        <f>_xlfn.XLOOKUP(Tabuľka9[[#This Row],[IČO]],Zlúčenie1[IČO],Zlúčenie1[cis_obce.okres_skratka])</f>
        <v>RS</v>
      </c>
    </row>
    <row r="7384" spans="1:10" hidden="1" x14ac:dyDescent="0.25">
      <c r="A7384" t="s">
        <v>81</v>
      </c>
      <c r="B7384" t="s">
        <v>86</v>
      </c>
      <c r="C7384" t="s">
        <v>10</v>
      </c>
      <c r="D7384"/>
      <c r="E7384" s="8"/>
      <c r="F7384"/>
      <c r="G7384">
        <f>SUM(Tabuľka9[[#This Row],[Predpokladané spotrebované množstvo 07-12/2022]]*Tabuľka9[[#This Row],[Cena MJ S  DPH]])</f>
        <v>0</v>
      </c>
      <c r="H7384" s="1">
        <v>42317665</v>
      </c>
      <c r="I7384" t="str">
        <f>_xlfn.XLOOKUP(Tabuľka9[[#This Row],[IČO]],Zlúčenie1[IČO],Zlúčenie1[zariadenie_short])</f>
        <v>SOŠ TAaPS RS</v>
      </c>
      <c r="J7384" t="str">
        <f>_xlfn.XLOOKUP(Tabuľka9[[#This Row],[IČO]],Zlúčenie1[IČO],Zlúčenie1[cis_obce.okres_skratka])</f>
        <v>RS</v>
      </c>
    </row>
    <row r="7385" spans="1:10" hidden="1" x14ac:dyDescent="0.25">
      <c r="A7385" t="s">
        <v>81</v>
      </c>
      <c r="B7385" t="s">
        <v>87</v>
      </c>
      <c r="C7385" t="s">
        <v>10</v>
      </c>
      <c r="D7385"/>
      <c r="E7385" s="8"/>
      <c r="F7385"/>
      <c r="G7385">
        <f>SUM(Tabuľka9[[#This Row],[Predpokladané spotrebované množstvo 07-12/2022]]*Tabuľka9[[#This Row],[Cena MJ S  DPH]])</f>
        <v>0</v>
      </c>
      <c r="H7385" s="1">
        <v>42317665</v>
      </c>
      <c r="I7385" t="str">
        <f>_xlfn.XLOOKUP(Tabuľka9[[#This Row],[IČO]],Zlúčenie1[IČO],Zlúčenie1[zariadenie_short])</f>
        <v>SOŠ TAaPS RS</v>
      </c>
      <c r="J7385" t="str">
        <f>_xlfn.XLOOKUP(Tabuľka9[[#This Row],[IČO]],Zlúčenie1[IČO],Zlúčenie1[cis_obce.okres_skratka])</f>
        <v>RS</v>
      </c>
    </row>
    <row r="7386" spans="1:10" hidden="1" x14ac:dyDescent="0.25">
      <c r="A7386" t="s">
        <v>81</v>
      </c>
      <c r="B7386" t="s">
        <v>88</v>
      </c>
      <c r="C7386" t="s">
        <v>10</v>
      </c>
      <c r="D7386"/>
      <c r="E7386" s="8"/>
      <c r="F7386"/>
      <c r="G7386">
        <f>SUM(Tabuľka9[[#This Row],[Predpokladané spotrebované množstvo 07-12/2022]]*Tabuľka9[[#This Row],[Cena MJ S  DPH]])</f>
        <v>0</v>
      </c>
      <c r="H7386" s="1">
        <v>42317665</v>
      </c>
      <c r="I7386" t="str">
        <f>_xlfn.XLOOKUP(Tabuľka9[[#This Row],[IČO]],Zlúčenie1[IČO],Zlúčenie1[zariadenie_short])</f>
        <v>SOŠ TAaPS RS</v>
      </c>
      <c r="J7386" t="str">
        <f>_xlfn.XLOOKUP(Tabuľka9[[#This Row],[IČO]],Zlúčenie1[IČO],Zlúčenie1[cis_obce.okres_skratka])</f>
        <v>RS</v>
      </c>
    </row>
    <row r="7387" spans="1:10" hidden="1" x14ac:dyDescent="0.25">
      <c r="A7387" t="s">
        <v>81</v>
      </c>
      <c r="B7387" t="s">
        <v>89</v>
      </c>
      <c r="C7387" t="s">
        <v>10</v>
      </c>
      <c r="D7387"/>
      <c r="E7387" s="8"/>
      <c r="F7387"/>
      <c r="G7387">
        <f>SUM(Tabuľka9[[#This Row],[Predpokladané spotrebované množstvo 07-12/2022]]*Tabuľka9[[#This Row],[Cena MJ S  DPH]])</f>
        <v>0</v>
      </c>
      <c r="H7387" s="1">
        <v>42317665</v>
      </c>
      <c r="I7387" t="str">
        <f>_xlfn.XLOOKUP(Tabuľka9[[#This Row],[IČO]],Zlúčenie1[IČO],Zlúčenie1[zariadenie_short])</f>
        <v>SOŠ TAaPS RS</v>
      </c>
      <c r="J7387" t="str">
        <f>_xlfn.XLOOKUP(Tabuľka9[[#This Row],[IČO]],Zlúčenie1[IČO],Zlúčenie1[cis_obce.okres_skratka])</f>
        <v>RS</v>
      </c>
    </row>
    <row r="7388" spans="1:10" hidden="1" x14ac:dyDescent="0.25">
      <c r="A7388" t="s">
        <v>90</v>
      </c>
      <c r="B7388" t="s">
        <v>91</v>
      </c>
      <c r="C7388" t="s">
        <v>10</v>
      </c>
      <c r="D7388"/>
      <c r="E7388" s="8">
        <v>0.56000000000000005</v>
      </c>
      <c r="F7388">
        <v>300</v>
      </c>
      <c r="G7388">
        <f>SUM(Tabuľka9[[#This Row],[Predpokladané spotrebované množstvo 07-12/2022]]*Tabuľka9[[#This Row],[Cena MJ S  DPH]])</f>
        <v>168.00000000000003</v>
      </c>
      <c r="H7388" s="1">
        <v>42317665</v>
      </c>
      <c r="I7388" t="str">
        <f>_xlfn.XLOOKUP(Tabuľka9[[#This Row],[IČO]],Zlúčenie1[IČO],Zlúčenie1[zariadenie_short])</f>
        <v>SOŠ TAaPS RS</v>
      </c>
      <c r="J7388" t="str">
        <f>_xlfn.XLOOKUP(Tabuľka9[[#This Row],[IČO]],Zlúčenie1[IČO],Zlúčenie1[cis_obce.okres_skratka])</f>
        <v>RS</v>
      </c>
    </row>
    <row r="7389" spans="1:10" hidden="1" x14ac:dyDescent="0.25">
      <c r="A7389" t="s">
        <v>92</v>
      </c>
      <c r="B7389" t="s">
        <v>93</v>
      </c>
      <c r="C7389" t="s">
        <v>10</v>
      </c>
      <c r="D7389"/>
      <c r="E7389" s="8">
        <v>0.28399999999999997</v>
      </c>
      <c r="F7389">
        <v>400</v>
      </c>
      <c r="G7389">
        <f>SUM(Tabuľka9[[#This Row],[Predpokladané spotrebované množstvo 07-12/2022]]*Tabuľka9[[#This Row],[Cena MJ S  DPH]])</f>
        <v>113.6</v>
      </c>
      <c r="H7389" s="1">
        <v>42317665</v>
      </c>
      <c r="I7389" t="str">
        <f>_xlfn.XLOOKUP(Tabuľka9[[#This Row],[IČO]],Zlúčenie1[IČO],Zlúčenie1[zariadenie_short])</f>
        <v>SOŠ TAaPS RS</v>
      </c>
      <c r="J7389" t="str">
        <f>_xlfn.XLOOKUP(Tabuľka9[[#This Row],[IČO]],Zlúčenie1[IČO],Zlúčenie1[cis_obce.okres_skratka])</f>
        <v>RS</v>
      </c>
    </row>
    <row r="7390" spans="1:10" hidden="1" x14ac:dyDescent="0.25">
      <c r="A7390" t="s">
        <v>92</v>
      </c>
      <c r="B7390" t="s">
        <v>94</v>
      </c>
      <c r="C7390" t="s">
        <v>10</v>
      </c>
      <c r="D7390"/>
      <c r="E7390" s="8"/>
      <c r="F7390"/>
      <c r="G7390">
        <f>SUM(Tabuľka9[[#This Row],[Predpokladané spotrebované množstvo 07-12/2022]]*Tabuľka9[[#This Row],[Cena MJ S  DPH]])</f>
        <v>0</v>
      </c>
      <c r="H7390" s="1">
        <v>42317665</v>
      </c>
      <c r="I7390" t="str">
        <f>_xlfn.XLOOKUP(Tabuľka9[[#This Row],[IČO]],Zlúčenie1[IČO],Zlúčenie1[zariadenie_short])</f>
        <v>SOŠ TAaPS RS</v>
      </c>
      <c r="J7390" t="str">
        <f>_xlfn.XLOOKUP(Tabuľka9[[#This Row],[IČO]],Zlúčenie1[IČO],Zlúčenie1[cis_obce.okres_skratka])</f>
        <v>RS</v>
      </c>
    </row>
    <row r="7391" spans="1:10" hidden="1" x14ac:dyDescent="0.25">
      <c r="A7391" t="s">
        <v>92</v>
      </c>
      <c r="B7391" t="s">
        <v>95</v>
      </c>
      <c r="C7391" t="s">
        <v>10</v>
      </c>
      <c r="D7391"/>
      <c r="E7391" s="8"/>
      <c r="F7391"/>
      <c r="G7391">
        <f>SUM(Tabuľka9[[#This Row],[Predpokladané spotrebované množstvo 07-12/2022]]*Tabuľka9[[#This Row],[Cena MJ S  DPH]])</f>
        <v>0</v>
      </c>
      <c r="H7391" s="1">
        <v>42317665</v>
      </c>
      <c r="I7391" t="str">
        <f>_xlfn.XLOOKUP(Tabuľka9[[#This Row],[IČO]],Zlúčenie1[IČO],Zlúčenie1[zariadenie_short])</f>
        <v>SOŠ TAaPS RS</v>
      </c>
      <c r="J7391" t="str">
        <f>_xlfn.XLOOKUP(Tabuľka9[[#This Row],[IČO]],Zlúčenie1[IČO],Zlúčenie1[cis_obce.okres_skratka])</f>
        <v>RS</v>
      </c>
    </row>
    <row r="7392" spans="1:10" hidden="1" x14ac:dyDescent="0.25">
      <c r="A7392" t="s">
        <v>92</v>
      </c>
      <c r="B7392" t="s">
        <v>96</v>
      </c>
      <c r="C7392" t="s">
        <v>10</v>
      </c>
      <c r="D7392"/>
      <c r="E7392" s="8"/>
      <c r="F7392"/>
      <c r="G7392">
        <f>SUM(Tabuľka9[[#This Row],[Predpokladané spotrebované množstvo 07-12/2022]]*Tabuľka9[[#This Row],[Cena MJ S  DPH]])</f>
        <v>0</v>
      </c>
      <c r="H7392" s="1">
        <v>42317665</v>
      </c>
      <c r="I7392" t="str">
        <f>_xlfn.XLOOKUP(Tabuľka9[[#This Row],[IČO]],Zlúčenie1[IČO],Zlúčenie1[zariadenie_short])</f>
        <v>SOŠ TAaPS RS</v>
      </c>
      <c r="J7392" t="str">
        <f>_xlfn.XLOOKUP(Tabuľka9[[#This Row],[IČO]],Zlúčenie1[IČO],Zlúčenie1[cis_obce.okres_skratka])</f>
        <v>RS</v>
      </c>
    </row>
    <row r="7393" spans="1:10" hidden="1" x14ac:dyDescent="0.25">
      <c r="A7393" t="s">
        <v>92</v>
      </c>
      <c r="B7393" t="s">
        <v>97</v>
      </c>
      <c r="C7393" t="s">
        <v>10</v>
      </c>
      <c r="D7393"/>
      <c r="E7393" s="8">
        <v>0.38500000000000001</v>
      </c>
      <c r="F7393">
        <v>200</v>
      </c>
      <c r="G7393">
        <f>SUM(Tabuľka9[[#This Row],[Predpokladané spotrebované množstvo 07-12/2022]]*Tabuľka9[[#This Row],[Cena MJ S  DPH]])</f>
        <v>77</v>
      </c>
      <c r="H7393" s="1">
        <v>42317665</v>
      </c>
      <c r="I7393" t="str">
        <f>_xlfn.XLOOKUP(Tabuľka9[[#This Row],[IČO]],Zlúčenie1[IČO],Zlúčenie1[zariadenie_short])</f>
        <v>SOŠ TAaPS RS</v>
      </c>
      <c r="J7393" t="str">
        <f>_xlfn.XLOOKUP(Tabuľka9[[#This Row],[IČO]],Zlúčenie1[IČO],Zlúčenie1[cis_obce.okres_skratka])</f>
        <v>RS</v>
      </c>
    </row>
    <row r="7394" spans="1:10" hidden="1" x14ac:dyDescent="0.25">
      <c r="A7394" t="s">
        <v>92</v>
      </c>
      <c r="B7394" t="s">
        <v>98</v>
      </c>
      <c r="C7394" t="s">
        <v>10</v>
      </c>
      <c r="D7394"/>
      <c r="E7394" s="8"/>
      <c r="F7394"/>
      <c r="G7394">
        <f>SUM(Tabuľka9[[#This Row],[Predpokladané spotrebované množstvo 07-12/2022]]*Tabuľka9[[#This Row],[Cena MJ S  DPH]])</f>
        <v>0</v>
      </c>
      <c r="H7394" s="1">
        <v>42317665</v>
      </c>
      <c r="I7394" t="str">
        <f>_xlfn.XLOOKUP(Tabuľka9[[#This Row],[IČO]],Zlúčenie1[IČO],Zlúčenie1[zariadenie_short])</f>
        <v>SOŠ TAaPS RS</v>
      </c>
      <c r="J7394" t="str">
        <f>_xlfn.XLOOKUP(Tabuľka9[[#This Row],[IČO]],Zlúčenie1[IČO],Zlúčenie1[cis_obce.okres_skratka])</f>
        <v>RS</v>
      </c>
    </row>
    <row r="7395" spans="1:10" hidden="1" x14ac:dyDescent="0.25">
      <c r="A7395" t="s">
        <v>92</v>
      </c>
      <c r="B7395" t="s">
        <v>99</v>
      </c>
      <c r="C7395" t="s">
        <v>45</v>
      </c>
      <c r="D7395"/>
      <c r="E7395" s="8"/>
      <c r="F7395"/>
      <c r="G7395">
        <f>SUM(Tabuľka9[[#This Row],[Predpokladané spotrebované množstvo 07-12/2022]]*Tabuľka9[[#This Row],[Cena MJ S  DPH]])</f>
        <v>0</v>
      </c>
      <c r="H7395" s="1">
        <v>42317665</v>
      </c>
      <c r="I7395" t="str">
        <f>_xlfn.XLOOKUP(Tabuľka9[[#This Row],[IČO]],Zlúčenie1[IČO],Zlúčenie1[zariadenie_short])</f>
        <v>SOŠ TAaPS RS</v>
      </c>
      <c r="J7395" t="str">
        <f>_xlfn.XLOOKUP(Tabuľka9[[#This Row],[IČO]],Zlúčenie1[IČO],Zlúčenie1[cis_obce.okres_skratka])</f>
        <v>RS</v>
      </c>
    </row>
    <row r="7396" spans="1:10" hidden="1" x14ac:dyDescent="0.25">
      <c r="A7396" t="s">
        <v>92</v>
      </c>
      <c r="B7396" t="s">
        <v>100</v>
      </c>
      <c r="C7396" t="s">
        <v>10</v>
      </c>
      <c r="D7396"/>
      <c r="E7396" s="8">
        <v>1.56</v>
      </c>
      <c r="F7396">
        <v>8</v>
      </c>
      <c r="G7396">
        <f>SUM(Tabuľka9[[#This Row],[Predpokladané spotrebované množstvo 07-12/2022]]*Tabuľka9[[#This Row],[Cena MJ S  DPH]])</f>
        <v>12.48</v>
      </c>
      <c r="H7396" s="1">
        <v>42317665</v>
      </c>
      <c r="I7396" t="str">
        <f>_xlfn.XLOOKUP(Tabuľka9[[#This Row],[IČO]],Zlúčenie1[IČO],Zlúčenie1[zariadenie_short])</f>
        <v>SOŠ TAaPS RS</v>
      </c>
      <c r="J7396" t="str">
        <f>_xlfn.XLOOKUP(Tabuľka9[[#This Row],[IČO]],Zlúčenie1[IČO],Zlúčenie1[cis_obce.okres_skratka])</f>
        <v>RS</v>
      </c>
    </row>
    <row r="7397" spans="1:10" hidden="1" x14ac:dyDescent="0.25">
      <c r="A7397" t="s">
        <v>92</v>
      </c>
      <c r="B7397" t="s">
        <v>101</v>
      </c>
      <c r="C7397" t="s">
        <v>45</v>
      </c>
      <c r="D7397"/>
      <c r="E7397" s="8">
        <v>1.7709999999999999</v>
      </c>
      <c r="F7397">
        <v>48</v>
      </c>
      <c r="G7397">
        <f>SUM(Tabuľka9[[#This Row],[Predpokladané spotrebované množstvo 07-12/2022]]*Tabuľka9[[#This Row],[Cena MJ S  DPH]])</f>
        <v>85.007999999999996</v>
      </c>
      <c r="H7397" s="1">
        <v>42317665</v>
      </c>
      <c r="I7397" t="str">
        <f>_xlfn.XLOOKUP(Tabuľka9[[#This Row],[IČO]],Zlúčenie1[IČO],Zlúčenie1[zariadenie_short])</f>
        <v>SOŠ TAaPS RS</v>
      </c>
      <c r="J7397" t="str">
        <f>_xlfn.XLOOKUP(Tabuľka9[[#This Row],[IČO]],Zlúčenie1[IČO],Zlúčenie1[cis_obce.okres_skratka])</f>
        <v>RS</v>
      </c>
    </row>
    <row r="7398" spans="1:10" hidden="1" x14ac:dyDescent="0.25">
      <c r="A7398" t="s">
        <v>92</v>
      </c>
      <c r="B7398" t="s">
        <v>102</v>
      </c>
      <c r="C7398" t="s">
        <v>10</v>
      </c>
      <c r="D7398"/>
      <c r="E7398" s="8"/>
      <c r="F7398"/>
      <c r="G7398">
        <f>SUM(Tabuľka9[[#This Row],[Predpokladané spotrebované množstvo 07-12/2022]]*Tabuľka9[[#This Row],[Cena MJ S  DPH]])</f>
        <v>0</v>
      </c>
      <c r="H7398" s="1">
        <v>42317665</v>
      </c>
      <c r="I7398" t="str">
        <f>_xlfn.XLOOKUP(Tabuľka9[[#This Row],[IČO]],Zlúčenie1[IČO],Zlúčenie1[zariadenie_short])</f>
        <v>SOŠ TAaPS RS</v>
      </c>
      <c r="J7398" t="str">
        <f>_xlfn.XLOOKUP(Tabuľka9[[#This Row],[IČO]],Zlúčenie1[IČO],Zlúčenie1[cis_obce.okres_skratka])</f>
        <v>RS</v>
      </c>
    </row>
    <row r="7399" spans="1:10" hidden="1" x14ac:dyDescent="0.25">
      <c r="A7399" t="s">
        <v>92</v>
      </c>
      <c r="B7399" t="s">
        <v>103</v>
      </c>
      <c r="C7399" t="s">
        <v>10</v>
      </c>
      <c r="D7399"/>
      <c r="E7399" s="8"/>
      <c r="F7399"/>
      <c r="G7399">
        <f>SUM(Tabuľka9[[#This Row],[Predpokladané spotrebované množstvo 07-12/2022]]*Tabuľka9[[#This Row],[Cena MJ S  DPH]])</f>
        <v>0</v>
      </c>
      <c r="H7399" s="1">
        <v>42317665</v>
      </c>
      <c r="I7399" t="str">
        <f>_xlfn.XLOOKUP(Tabuľka9[[#This Row],[IČO]],Zlúčenie1[IČO],Zlúčenie1[zariadenie_short])</f>
        <v>SOŠ TAaPS RS</v>
      </c>
      <c r="J7399" t="str">
        <f>_xlfn.XLOOKUP(Tabuľka9[[#This Row],[IČO]],Zlúčenie1[IČO],Zlúčenie1[cis_obce.okres_skratka])</f>
        <v>RS</v>
      </c>
    </row>
    <row r="7400" spans="1:10" hidden="1" x14ac:dyDescent="0.25">
      <c r="A7400" t="s">
        <v>90</v>
      </c>
      <c r="B7400" t="s">
        <v>104</v>
      </c>
      <c r="C7400" t="s">
        <v>45</v>
      </c>
      <c r="D7400"/>
      <c r="E7400" s="8"/>
      <c r="F7400"/>
      <c r="G7400">
        <f>SUM(Tabuľka9[[#This Row],[Predpokladané spotrebované množstvo 07-12/2022]]*Tabuľka9[[#This Row],[Cena MJ S  DPH]])</f>
        <v>0</v>
      </c>
      <c r="H7400" s="1">
        <v>42317665</v>
      </c>
      <c r="I7400" t="str">
        <f>_xlfn.XLOOKUP(Tabuľka9[[#This Row],[IČO]],Zlúčenie1[IČO],Zlúčenie1[zariadenie_short])</f>
        <v>SOŠ TAaPS RS</v>
      </c>
      <c r="J7400" t="str">
        <f>_xlfn.XLOOKUP(Tabuľka9[[#This Row],[IČO]],Zlúčenie1[IČO],Zlúčenie1[cis_obce.okres_skratka])</f>
        <v>RS</v>
      </c>
    </row>
    <row r="7401" spans="1:10" hidden="1" x14ac:dyDescent="0.25">
      <c r="A7401" t="s">
        <v>92</v>
      </c>
      <c r="B7401" t="s">
        <v>105</v>
      </c>
      <c r="C7401" t="s">
        <v>10</v>
      </c>
      <c r="D7401"/>
      <c r="E7401" s="8"/>
      <c r="F7401"/>
      <c r="G7401">
        <f>SUM(Tabuľka9[[#This Row],[Predpokladané spotrebované množstvo 07-12/2022]]*Tabuľka9[[#This Row],[Cena MJ S  DPH]])</f>
        <v>0</v>
      </c>
      <c r="H7401" s="1">
        <v>42317665</v>
      </c>
      <c r="I7401" t="str">
        <f>_xlfn.XLOOKUP(Tabuľka9[[#This Row],[IČO]],Zlúčenie1[IČO],Zlúčenie1[zariadenie_short])</f>
        <v>SOŠ TAaPS RS</v>
      </c>
      <c r="J7401" t="str">
        <f>_xlfn.XLOOKUP(Tabuľka9[[#This Row],[IČO]],Zlúčenie1[IČO],Zlúčenie1[cis_obce.okres_skratka])</f>
        <v>RS</v>
      </c>
    </row>
    <row r="7402" spans="1:10" hidden="1" x14ac:dyDescent="0.25">
      <c r="A7402" t="s">
        <v>92</v>
      </c>
      <c r="B7402" t="s">
        <v>106</v>
      </c>
      <c r="C7402" t="s">
        <v>10</v>
      </c>
      <c r="D7402"/>
      <c r="E7402" s="8"/>
      <c r="F7402"/>
      <c r="G7402">
        <f>SUM(Tabuľka9[[#This Row],[Predpokladané spotrebované množstvo 07-12/2022]]*Tabuľka9[[#This Row],[Cena MJ S  DPH]])</f>
        <v>0</v>
      </c>
      <c r="H7402" s="1">
        <v>42317665</v>
      </c>
      <c r="I7402" t="str">
        <f>_xlfn.XLOOKUP(Tabuľka9[[#This Row],[IČO]],Zlúčenie1[IČO],Zlúčenie1[zariadenie_short])</f>
        <v>SOŠ TAaPS RS</v>
      </c>
      <c r="J7402" t="str">
        <f>_xlfn.XLOOKUP(Tabuľka9[[#This Row],[IČO]],Zlúčenie1[IČO],Zlúčenie1[cis_obce.okres_skratka])</f>
        <v>RS</v>
      </c>
    </row>
    <row r="7403" spans="1:10" hidden="1" x14ac:dyDescent="0.25">
      <c r="A7403" t="s">
        <v>92</v>
      </c>
      <c r="B7403" t="s">
        <v>107</v>
      </c>
      <c r="C7403" t="s">
        <v>10</v>
      </c>
      <c r="D7403"/>
      <c r="E7403" s="8">
        <v>0.37</v>
      </c>
      <c r="F7403">
        <v>20</v>
      </c>
      <c r="G7403">
        <f>SUM(Tabuľka9[[#This Row],[Predpokladané spotrebované množstvo 07-12/2022]]*Tabuľka9[[#This Row],[Cena MJ S  DPH]])</f>
        <v>7.4</v>
      </c>
      <c r="H7403" s="1">
        <v>42317665</v>
      </c>
      <c r="I7403" t="str">
        <f>_xlfn.XLOOKUP(Tabuľka9[[#This Row],[IČO]],Zlúčenie1[IČO],Zlúčenie1[zariadenie_short])</f>
        <v>SOŠ TAaPS RS</v>
      </c>
      <c r="J7403" t="str">
        <f>_xlfn.XLOOKUP(Tabuľka9[[#This Row],[IČO]],Zlúčenie1[IČO],Zlúčenie1[cis_obce.okres_skratka])</f>
        <v>RS</v>
      </c>
    </row>
    <row r="7404" spans="1:10" hidden="1" x14ac:dyDescent="0.25">
      <c r="A7404" t="s">
        <v>92</v>
      </c>
      <c r="B7404" t="s">
        <v>108</v>
      </c>
      <c r="C7404" t="s">
        <v>10</v>
      </c>
      <c r="D7404"/>
      <c r="E7404" s="8">
        <v>8</v>
      </c>
      <c r="F7404">
        <v>40</v>
      </c>
      <c r="G7404">
        <f>SUM(Tabuľka9[[#This Row],[Predpokladané spotrebované množstvo 07-12/2022]]*Tabuľka9[[#This Row],[Cena MJ S  DPH]])</f>
        <v>320</v>
      </c>
      <c r="H7404" s="1">
        <v>42317665</v>
      </c>
      <c r="I7404" t="str">
        <f>_xlfn.XLOOKUP(Tabuľka9[[#This Row],[IČO]],Zlúčenie1[IČO],Zlúčenie1[zariadenie_short])</f>
        <v>SOŠ TAaPS RS</v>
      </c>
      <c r="J7404" t="str">
        <f>_xlfn.XLOOKUP(Tabuľka9[[#This Row],[IČO]],Zlúčenie1[IČO],Zlúčenie1[cis_obce.okres_skratka])</f>
        <v>RS</v>
      </c>
    </row>
    <row r="7405" spans="1:10" hidden="1" x14ac:dyDescent="0.25">
      <c r="A7405" t="s">
        <v>92</v>
      </c>
      <c r="B7405" t="s">
        <v>109</v>
      </c>
      <c r="C7405" t="s">
        <v>45</v>
      </c>
      <c r="D7405"/>
      <c r="E7405" s="8"/>
      <c r="F7405"/>
      <c r="G7405">
        <f>SUM(Tabuľka9[[#This Row],[Predpokladané spotrebované množstvo 07-12/2022]]*Tabuľka9[[#This Row],[Cena MJ S  DPH]])</f>
        <v>0</v>
      </c>
      <c r="H7405" s="1">
        <v>42317665</v>
      </c>
      <c r="I7405" t="str">
        <f>_xlfn.XLOOKUP(Tabuľka9[[#This Row],[IČO]],Zlúčenie1[IČO],Zlúčenie1[zariadenie_short])</f>
        <v>SOŠ TAaPS RS</v>
      </c>
      <c r="J7405" t="str">
        <f>_xlfn.XLOOKUP(Tabuľka9[[#This Row],[IČO]],Zlúčenie1[IČO],Zlúčenie1[cis_obce.okres_skratka])</f>
        <v>RS</v>
      </c>
    </row>
    <row r="7406" spans="1:10" hidden="1" x14ac:dyDescent="0.25">
      <c r="A7406" t="s">
        <v>92</v>
      </c>
      <c r="B7406" t="s">
        <v>110</v>
      </c>
      <c r="C7406" t="s">
        <v>10</v>
      </c>
      <c r="D7406"/>
      <c r="E7406" s="8">
        <v>4.8833000000000002</v>
      </c>
      <c r="F7406">
        <v>32</v>
      </c>
      <c r="G7406">
        <f>SUM(Tabuľka9[[#This Row],[Predpokladané spotrebované množstvo 07-12/2022]]*Tabuľka9[[#This Row],[Cena MJ S  DPH]])</f>
        <v>156.26560000000001</v>
      </c>
      <c r="H7406" s="1">
        <v>42317665</v>
      </c>
      <c r="I7406" t="str">
        <f>_xlfn.XLOOKUP(Tabuľka9[[#This Row],[IČO]],Zlúčenie1[IČO],Zlúčenie1[zariadenie_short])</f>
        <v>SOŠ TAaPS RS</v>
      </c>
      <c r="J7406" t="str">
        <f>_xlfn.XLOOKUP(Tabuľka9[[#This Row],[IČO]],Zlúčenie1[IČO],Zlúčenie1[cis_obce.okres_skratka])</f>
        <v>RS</v>
      </c>
    </row>
    <row r="7407" spans="1:10" hidden="1" x14ac:dyDescent="0.25">
      <c r="A7407" t="s">
        <v>92</v>
      </c>
      <c r="B7407" t="s">
        <v>111</v>
      </c>
      <c r="C7407" t="s">
        <v>10</v>
      </c>
      <c r="D7407"/>
      <c r="E7407" s="8"/>
      <c r="F7407"/>
      <c r="G7407">
        <f>SUM(Tabuľka9[[#This Row],[Predpokladané spotrebované množstvo 07-12/2022]]*Tabuľka9[[#This Row],[Cena MJ S  DPH]])</f>
        <v>0</v>
      </c>
      <c r="H7407" s="1">
        <v>42317665</v>
      </c>
      <c r="I7407" t="str">
        <f>_xlfn.XLOOKUP(Tabuľka9[[#This Row],[IČO]],Zlúčenie1[IČO],Zlúčenie1[zariadenie_short])</f>
        <v>SOŠ TAaPS RS</v>
      </c>
      <c r="J7407" t="str">
        <f>_xlfn.XLOOKUP(Tabuľka9[[#This Row],[IČO]],Zlúčenie1[IČO],Zlúčenie1[cis_obce.okres_skratka])</f>
        <v>RS</v>
      </c>
    </row>
    <row r="7408" spans="1:10" hidden="1" x14ac:dyDescent="0.25">
      <c r="A7408" t="s">
        <v>92</v>
      </c>
      <c r="B7408" t="s">
        <v>112</v>
      </c>
      <c r="C7408" t="s">
        <v>10</v>
      </c>
      <c r="D7408"/>
      <c r="E7408" s="8">
        <v>3.24</v>
      </c>
      <c r="F7408">
        <v>12</v>
      </c>
      <c r="G7408">
        <f>SUM(Tabuľka9[[#This Row],[Predpokladané spotrebované množstvo 07-12/2022]]*Tabuľka9[[#This Row],[Cena MJ S  DPH]])</f>
        <v>38.880000000000003</v>
      </c>
      <c r="H7408" s="1">
        <v>42317665</v>
      </c>
      <c r="I7408" t="str">
        <f>_xlfn.XLOOKUP(Tabuľka9[[#This Row],[IČO]],Zlúčenie1[IČO],Zlúčenie1[zariadenie_short])</f>
        <v>SOŠ TAaPS RS</v>
      </c>
      <c r="J7408" t="str">
        <f>_xlfn.XLOOKUP(Tabuľka9[[#This Row],[IČO]],Zlúčenie1[IČO],Zlúčenie1[cis_obce.okres_skratka])</f>
        <v>RS</v>
      </c>
    </row>
    <row r="7409" spans="1:10" hidden="1" x14ac:dyDescent="0.25">
      <c r="A7409" t="s">
        <v>92</v>
      </c>
      <c r="B7409" t="s">
        <v>113</v>
      </c>
      <c r="C7409" t="s">
        <v>10</v>
      </c>
      <c r="D7409"/>
      <c r="E7409" s="8"/>
      <c r="F7409"/>
      <c r="G7409">
        <f>SUM(Tabuľka9[[#This Row],[Predpokladané spotrebované množstvo 07-12/2022]]*Tabuľka9[[#This Row],[Cena MJ S  DPH]])</f>
        <v>0</v>
      </c>
      <c r="H7409" s="1">
        <v>42317665</v>
      </c>
      <c r="I7409" t="str">
        <f>_xlfn.XLOOKUP(Tabuľka9[[#This Row],[IČO]],Zlúčenie1[IČO],Zlúčenie1[zariadenie_short])</f>
        <v>SOŠ TAaPS RS</v>
      </c>
      <c r="J7409" t="str">
        <f>_xlfn.XLOOKUP(Tabuľka9[[#This Row],[IČO]],Zlúčenie1[IČO],Zlúčenie1[cis_obce.okres_skratka])</f>
        <v>RS</v>
      </c>
    </row>
    <row r="7410" spans="1:10" hidden="1" x14ac:dyDescent="0.25">
      <c r="A7410" t="s">
        <v>81</v>
      </c>
      <c r="B7410" t="s">
        <v>114</v>
      </c>
      <c r="C7410" t="s">
        <v>10</v>
      </c>
      <c r="D7410"/>
      <c r="E7410" s="8">
        <v>2.08</v>
      </c>
      <c r="F7410">
        <v>4</v>
      </c>
      <c r="G7410">
        <f>SUM(Tabuľka9[[#This Row],[Predpokladané spotrebované množstvo 07-12/2022]]*Tabuľka9[[#This Row],[Cena MJ S  DPH]])</f>
        <v>8.32</v>
      </c>
      <c r="H7410" s="1">
        <v>42317665</v>
      </c>
      <c r="I7410" t="str">
        <f>_xlfn.XLOOKUP(Tabuľka9[[#This Row],[IČO]],Zlúčenie1[IČO],Zlúčenie1[zariadenie_short])</f>
        <v>SOŠ TAaPS RS</v>
      </c>
      <c r="J7410" t="str">
        <f>_xlfn.XLOOKUP(Tabuľka9[[#This Row],[IČO]],Zlúčenie1[IČO],Zlúčenie1[cis_obce.okres_skratka])</f>
        <v>RS</v>
      </c>
    </row>
    <row r="7411" spans="1:10" hidden="1" x14ac:dyDescent="0.25">
      <c r="A7411" t="s">
        <v>81</v>
      </c>
      <c r="B7411" t="s">
        <v>115</v>
      </c>
      <c r="C7411" t="s">
        <v>10</v>
      </c>
      <c r="D7411"/>
      <c r="E7411" s="8"/>
      <c r="F7411"/>
      <c r="G7411">
        <f>SUM(Tabuľka9[[#This Row],[Predpokladané spotrebované množstvo 07-12/2022]]*Tabuľka9[[#This Row],[Cena MJ S  DPH]])</f>
        <v>0</v>
      </c>
      <c r="H7411" s="1">
        <v>42317665</v>
      </c>
      <c r="I7411" t="str">
        <f>_xlfn.XLOOKUP(Tabuľka9[[#This Row],[IČO]],Zlúčenie1[IČO],Zlúčenie1[zariadenie_short])</f>
        <v>SOŠ TAaPS RS</v>
      </c>
      <c r="J7411" t="str">
        <f>_xlfn.XLOOKUP(Tabuľka9[[#This Row],[IČO]],Zlúčenie1[IČO],Zlúčenie1[cis_obce.okres_skratka])</f>
        <v>RS</v>
      </c>
    </row>
    <row r="7412" spans="1:10" hidden="1" x14ac:dyDescent="0.25">
      <c r="A7412" t="s">
        <v>81</v>
      </c>
      <c r="B7412" t="s">
        <v>116</v>
      </c>
      <c r="C7412" t="s">
        <v>10</v>
      </c>
      <c r="D7412"/>
      <c r="E7412" s="8"/>
      <c r="F7412"/>
      <c r="G7412">
        <f>SUM(Tabuľka9[[#This Row],[Predpokladané spotrebované množstvo 07-12/2022]]*Tabuľka9[[#This Row],[Cena MJ S  DPH]])</f>
        <v>0</v>
      </c>
      <c r="H7412" s="1">
        <v>42317665</v>
      </c>
      <c r="I7412" t="str">
        <f>_xlfn.XLOOKUP(Tabuľka9[[#This Row],[IČO]],Zlúčenie1[IČO],Zlúčenie1[zariadenie_short])</f>
        <v>SOŠ TAaPS RS</v>
      </c>
      <c r="J7412" t="str">
        <f>_xlfn.XLOOKUP(Tabuľka9[[#This Row],[IČO]],Zlúčenie1[IČO],Zlúčenie1[cis_obce.okres_skratka])</f>
        <v>RS</v>
      </c>
    </row>
    <row r="7413" spans="1:10" hidden="1" x14ac:dyDescent="0.25">
      <c r="A7413" t="s">
        <v>81</v>
      </c>
      <c r="B7413" t="s">
        <v>117</v>
      </c>
      <c r="C7413" t="s">
        <v>10</v>
      </c>
      <c r="D7413"/>
      <c r="E7413" s="8"/>
      <c r="F7413"/>
      <c r="G7413">
        <f>SUM(Tabuľka9[[#This Row],[Predpokladané spotrebované množstvo 07-12/2022]]*Tabuľka9[[#This Row],[Cena MJ S  DPH]])</f>
        <v>0</v>
      </c>
      <c r="H7413" s="1">
        <v>42317665</v>
      </c>
      <c r="I7413" t="str">
        <f>_xlfn.XLOOKUP(Tabuľka9[[#This Row],[IČO]],Zlúčenie1[IČO],Zlúčenie1[zariadenie_short])</f>
        <v>SOŠ TAaPS RS</v>
      </c>
      <c r="J7413" t="str">
        <f>_xlfn.XLOOKUP(Tabuľka9[[#This Row],[IČO]],Zlúčenie1[IČO],Zlúčenie1[cis_obce.okres_skratka])</f>
        <v>RS</v>
      </c>
    </row>
    <row r="7414" spans="1:10" hidden="1" x14ac:dyDescent="0.25">
      <c r="A7414" t="s">
        <v>81</v>
      </c>
      <c r="B7414" t="s">
        <v>118</v>
      </c>
      <c r="C7414" t="s">
        <v>10</v>
      </c>
      <c r="D7414"/>
      <c r="E7414" s="8">
        <v>7.54</v>
      </c>
      <c r="F7414">
        <v>28</v>
      </c>
      <c r="G7414">
        <f>SUM(Tabuľka9[[#This Row],[Predpokladané spotrebované množstvo 07-12/2022]]*Tabuľka9[[#This Row],[Cena MJ S  DPH]])</f>
        <v>211.12</v>
      </c>
      <c r="H7414" s="1">
        <v>42317665</v>
      </c>
      <c r="I7414" t="str">
        <f>_xlfn.XLOOKUP(Tabuľka9[[#This Row],[IČO]],Zlúčenie1[IČO],Zlúčenie1[zariadenie_short])</f>
        <v>SOŠ TAaPS RS</v>
      </c>
      <c r="J7414" t="str">
        <f>_xlfn.XLOOKUP(Tabuľka9[[#This Row],[IČO]],Zlúčenie1[IČO],Zlúčenie1[cis_obce.okres_skratka])</f>
        <v>RS</v>
      </c>
    </row>
    <row r="7415" spans="1:10" hidden="1" x14ac:dyDescent="0.25">
      <c r="A7415" t="s">
        <v>81</v>
      </c>
      <c r="B7415" t="s">
        <v>119</v>
      </c>
      <c r="C7415" t="s">
        <v>10</v>
      </c>
      <c r="D7415"/>
      <c r="E7415" s="8"/>
      <c r="F7415"/>
      <c r="G7415">
        <f>SUM(Tabuľka9[[#This Row],[Predpokladané spotrebované množstvo 07-12/2022]]*Tabuľka9[[#This Row],[Cena MJ S  DPH]])</f>
        <v>0</v>
      </c>
      <c r="H7415" s="1">
        <v>42317665</v>
      </c>
      <c r="I7415" t="str">
        <f>_xlfn.XLOOKUP(Tabuľka9[[#This Row],[IČO]],Zlúčenie1[IČO],Zlúčenie1[zariadenie_short])</f>
        <v>SOŠ TAaPS RS</v>
      </c>
      <c r="J7415" t="str">
        <f>_xlfn.XLOOKUP(Tabuľka9[[#This Row],[IČO]],Zlúčenie1[IČO],Zlúčenie1[cis_obce.okres_skratka])</f>
        <v>RS</v>
      </c>
    </row>
    <row r="7416" spans="1:10" hidden="1" x14ac:dyDescent="0.25">
      <c r="A7416" t="s">
        <v>81</v>
      </c>
      <c r="B7416" t="s">
        <v>120</v>
      </c>
      <c r="C7416" t="s">
        <v>10</v>
      </c>
      <c r="D7416"/>
      <c r="E7416" s="8">
        <v>10</v>
      </c>
      <c r="F7416">
        <v>36</v>
      </c>
      <c r="G7416">
        <f>SUM(Tabuľka9[[#This Row],[Predpokladané spotrebované množstvo 07-12/2022]]*Tabuľka9[[#This Row],[Cena MJ S  DPH]])</f>
        <v>360</v>
      </c>
      <c r="H7416" s="1">
        <v>42317665</v>
      </c>
      <c r="I7416" t="str">
        <f>_xlfn.XLOOKUP(Tabuľka9[[#This Row],[IČO]],Zlúčenie1[IČO],Zlúčenie1[zariadenie_short])</f>
        <v>SOŠ TAaPS RS</v>
      </c>
      <c r="J7416" t="str">
        <f>_xlfn.XLOOKUP(Tabuľka9[[#This Row],[IČO]],Zlúčenie1[IČO],Zlúčenie1[cis_obce.okres_skratka])</f>
        <v>RS</v>
      </c>
    </row>
    <row r="7417" spans="1:10" hidden="1" x14ac:dyDescent="0.25">
      <c r="A7417" t="s">
        <v>81</v>
      </c>
      <c r="B7417" t="s">
        <v>121</v>
      </c>
      <c r="C7417" t="s">
        <v>10</v>
      </c>
      <c r="D7417"/>
      <c r="E7417" s="8"/>
      <c r="F7417"/>
      <c r="G7417">
        <f>SUM(Tabuľka9[[#This Row],[Predpokladané spotrebované množstvo 07-12/2022]]*Tabuľka9[[#This Row],[Cena MJ S  DPH]])</f>
        <v>0</v>
      </c>
      <c r="H7417" s="1">
        <v>42317665</v>
      </c>
      <c r="I7417" t="str">
        <f>_xlfn.XLOOKUP(Tabuľka9[[#This Row],[IČO]],Zlúčenie1[IČO],Zlúčenie1[zariadenie_short])</f>
        <v>SOŠ TAaPS RS</v>
      </c>
      <c r="J7417" t="str">
        <f>_xlfn.XLOOKUP(Tabuľka9[[#This Row],[IČO]],Zlúčenie1[IČO],Zlúčenie1[cis_obce.okres_skratka])</f>
        <v>RS</v>
      </c>
    </row>
    <row r="7418" spans="1:10" hidden="1" x14ac:dyDescent="0.25">
      <c r="A7418" t="s">
        <v>122</v>
      </c>
      <c r="B7418" t="s">
        <v>123</v>
      </c>
      <c r="C7418" t="s">
        <v>10</v>
      </c>
      <c r="D7418"/>
      <c r="E7418" s="8"/>
      <c r="F7418"/>
      <c r="G7418">
        <f>SUM(Tabuľka9[[#This Row],[Predpokladané spotrebované množstvo 07-12/2022]]*Tabuľka9[[#This Row],[Cena MJ S  DPH]])</f>
        <v>0</v>
      </c>
      <c r="H7418" s="1">
        <v>42317665</v>
      </c>
      <c r="I7418" t="str">
        <f>_xlfn.XLOOKUP(Tabuľka9[[#This Row],[IČO]],Zlúčenie1[IČO],Zlúčenie1[zariadenie_short])</f>
        <v>SOŠ TAaPS RS</v>
      </c>
      <c r="J7418" t="str">
        <f>_xlfn.XLOOKUP(Tabuľka9[[#This Row],[IČO]],Zlúčenie1[IČO],Zlúčenie1[cis_obce.okres_skratka])</f>
        <v>RS</v>
      </c>
    </row>
    <row r="7419" spans="1:10" hidden="1" x14ac:dyDescent="0.25">
      <c r="A7419" t="s">
        <v>122</v>
      </c>
      <c r="B7419" t="s">
        <v>124</v>
      </c>
      <c r="C7419" t="s">
        <v>10</v>
      </c>
      <c r="D7419"/>
      <c r="E7419" s="8"/>
      <c r="F7419"/>
      <c r="G7419">
        <f>SUM(Tabuľka9[[#This Row],[Predpokladané spotrebované množstvo 07-12/2022]]*Tabuľka9[[#This Row],[Cena MJ S  DPH]])</f>
        <v>0</v>
      </c>
      <c r="H7419" s="1">
        <v>42317665</v>
      </c>
      <c r="I7419" t="str">
        <f>_xlfn.XLOOKUP(Tabuľka9[[#This Row],[IČO]],Zlúčenie1[IČO],Zlúčenie1[zariadenie_short])</f>
        <v>SOŠ TAaPS RS</v>
      </c>
      <c r="J7419" t="str">
        <f>_xlfn.XLOOKUP(Tabuľka9[[#This Row],[IČO]],Zlúčenie1[IČO],Zlúčenie1[cis_obce.okres_skratka])</f>
        <v>RS</v>
      </c>
    </row>
    <row r="7420" spans="1:10" hidden="1" x14ac:dyDescent="0.25">
      <c r="A7420" t="s">
        <v>122</v>
      </c>
      <c r="B7420" t="s">
        <v>125</v>
      </c>
      <c r="C7420" t="s">
        <v>10</v>
      </c>
      <c r="D7420"/>
      <c r="E7420" s="8">
        <v>6.27</v>
      </c>
      <c r="F7420">
        <v>8</v>
      </c>
      <c r="G7420">
        <f>SUM(Tabuľka9[[#This Row],[Predpokladané spotrebované množstvo 07-12/2022]]*Tabuľka9[[#This Row],[Cena MJ S  DPH]])</f>
        <v>50.16</v>
      </c>
      <c r="H7420" s="1">
        <v>42317665</v>
      </c>
      <c r="I7420" t="str">
        <f>_xlfn.XLOOKUP(Tabuľka9[[#This Row],[IČO]],Zlúčenie1[IČO],Zlúčenie1[zariadenie_short])</f>
        <v>SOŠ TAaPS RS</v>
      </c>
      <c r="J7420" t="str">
        <f>_xlfn.XLOOKUP(Tabuľka9[[#This Row],[IČO]],Zlúčenie1[IČO],Zlúčenie1[cis_obce.okres_skratka])</f>
        <v>RS</v>
      </c>
    </row>
    <row r="7421" spans="1:10" hidden="1" x14ac:dyDescent="0.25">
      <c r="A7421" t="s">
        <v>122</v>
      </c>
      <c r="B7421" t="s">
        <v>127</v>
      </c>
      <c r="C7421" t="s">
        <v>10</v>
      </c>
      <c r="D7421"/>
      <c r="E7421" s="8"/>
      <c r="F7421"/>
      <c r="G7421">
        <f>SUM(Tabuľka9[[#This Row],[Predpokladané spotrebované množstvo 07-12/2022]]*Tabuľka9[[#This Row],[Cena MJ S  DPH]])</f>
        <v>0</v>
      </c>
      <c r="H7421" s="1">
        <v>42317665</v>
      </c>
      <c r="I7421" t="str">
        <f>_xlfn.XLOOKUP(Tabuľka9[[#This Row],[IČO]],Zlúčenie1[IČO],Zlúčenie1[zariadenie_short])</f>
        <v>SOŠ TAaPS RS</v>
      </c>
      <c r="J7421" t="str">
        <f>_xlfn.XLOOKUP(Tabuľka9[[#This Row],[IČO]],Zlúčenie1[IČO],Zlúčenie1[cis_obce.okres_skratka])</f>
        <v>RS</v>
      </c>
    </row>
    <row r="7422" spans="1:10" hidden="1" x14ac:dyDescent="0.25">
      <c r="A7422" t="s">
        <v>122</v>
      </c>
      <c r="B7422" t="s">
        <v>128</v>
      </c>
      <c r="C7422" t="s">
        <v>10</v>
      </c>
      <c r="D7422"/>
      <c r="E7422" s="8"/>
      <c r="F7422"/>
      <c r="G7422">
        <f>SUM(Tabuľka9[[#This Row],[Predpokladané spotrebované množstvo 07-12/2022]]*Tabuľka9[[#This Row],[Cena MJ S  DPH]])</f>
        <v>0</v>
      </c>
      <c r="H7422" s="1">
        <v>42317665</v>
      </c>
      <c r="I7422" t="str">
        <f>_xlfn.XLOOKUP(Tabuľka9[[#This Row],[IČO]],Zlúčenie1[IČO],Zlúčenie1[zariadenie_short])</f>
        <v>SOŠ TAaPS RS</v>
      </c>
      <c r="J7422" t="str">
        <f>_xlfn.XLOOKUP(Tabuľka9[[#This Row],[IČO]],Zlúčenie1[IČO],Zlúčenie1[cis_obce.okres_skratka])</f>
        <v>RS</v>
      </c>
    </row>
    <row r="7423" spans="1:10" hidden="1" x14ac:dyDescent="0.25">
      <c r="A7423" t="s">
        <v>122</v>
      </c>
      <c r="B7423" t="s">
        <v>129</v>
      </c>
      <c r="C7423" t="s">
        <v>10</v>
      </c>
      <c r="D7423"/>
      <c r="E7423" s="8"/>
      <c r="F7423"/>
      <c r="G7423">
        <f>SUM(Tabuľka9[[#This Row],[Predpokladané spotrebované množstvo 07-12/2022]]*Tabuľka9[[#This Row],[Cena MJ S  DPH]])</f>
        <v>0</v>
      </c>
      <c r="H7423" s="1">
        <v>42317665</v>
      </c>
      <c r="I7423" t="str">
        <f>_xlfn.XLOOKUP(Tabuľka9[[#This Row],[IČO]],Zlúčenie1[IČO],Zlúčenie1[zariadenie_short])</f>
        <v>SOŠ TAaPS RS</v>
      </c>
      <c r="J7423" t="str">
        <f>_xlfn.XLOOKUP(Tabuľka9[[#This Row],[IČO]],Zlúčenie1[IČO],Zlúčenie1[cis_obce.okres_skratka])</f>
        <v>RS</v>
      </c>
    </row>
    <row r="7424" spans="1:10" hidden="1" x14ac:dyDescent="0.25">
      <c r="A7424" t="s">
        <v>122</v>
      </c>
      <c r="B7424" t="s">
        <v>130</v>
      </c>
      <c r="C7424" t="s">
        <v>10</v>
      </c>
      <c r="D7424"/>
      <c r="E7424" s="8"/>
      <c r="F7424"/>
      <c r="G7424">
        <f>SUM(Tabuľka9[[#This Row],[Predpokladané spotrebované množstvo 07-12/2022]]*Tabuľka9[[#This Row],[Cena MJ S  DPH]])</f>
        <v>0</v>
      </c>
      <c r="H7424" s="1">
        <v>42317665</v>
      </c>
      <c r="I7424" t="str">
        <f>_xlfn.XLOOKUP(Tabuľka9[[#This Row],[IČO]],Zlúčenie1[IČO],Zlúčenie1[zariadenie_short])</f>
        <v>SOŠ TAaPS RS</v>
      </c>
      <c r="J7424" t="str">
        <f>_xlfn.XLOOKUP(Tabuľka9[[#This Row],[IČO]],Zlúčenie1[IČO],Zlúčenie1[cis_obce.okres_skratka])</f>
        <v>RS</v>
      </c>
    </row>
    <row r="7425" spans="1:10" hidden="1" x14ac:dyDescent="0.25">
      <c r="A7425" t="s">
        <v>122</v>
      </c>
      <c r="B7425" t="s">
        <v>131</v>
      </c>
      <c r="C7425" t="s">
        <v>10</v>
      </c>
      <c r="D7425"/>
      <c r="E7425" s="8"/>
      <c r="F7425"/>
      <c r="G7425">
        <f>SUM(Tabuľka9[[#This Row],[Predpokladané spotrebované množstvo 07-12/2022]]*Tabuľka9[[#This Row],[Cena MJ S  DPH]])</f>
        <v>0</v>
      </c>
      <c r="H7425" s="1">
        <v>42317665</v>
      </c>
      <c r="I7425" t="str">
        <f>_xlfn.XLOOKUP(Tabuľka9[[#This Row],[IČO]],Zlúčenie1[IČO],Zlúčenie1[zariadenie_short])</f>
        <v>SOŠ TAaPS RS</v>
      </c>
      <c r="J7425" t="str">
        <f>_xlfn.XLOOKUP(Tabuľka9[[#This Row],[IČO]],Zlúčenie1[IČO],Zlúčenie1[cis_obce.okres_skratka])</f>
        <v>RS</v>
      </c>
    </row>
    <row r="7426" spans="1:10" hidden="1" x14ac:dyDescent="0.25">
      <c r="A7426" t="s">
        <v>122</v>
      </c>
      <c r="B7426" t="s">
        <v>132</v>
      </c>
      <c r="C7426" t="s">
        <v>10</v>
      </c>
      <c r="D7426"/>
      <c r="E7426" s="8"/>
      <c r="F7426"/>
      <c r="G7426">
        <f>SUM(Tabuľka9[[#This Row],[Predpokladané spotrebované množstvo 07-12/2022]]*Tabuľka9[[#This Row],[Cena MJ S  DPH]])</f>
        <v>0</v>
      </c>
      <c r="H7426" s="1">
        <v>42317665</v>
      </c>
      <c r="I7426" t="str">
        <f>_xlfn.XLOOKUP(Tabuľka9[[#This Row],[IČO]],Zlúčenie1[IČO],Zlúčenie1[zariadenie_short])</f>
        <v>SOŠ TAaPS RS</v>
      </c>
      <c r="J7426" t="str">
        <f>_xlfn.XLOOKUP(Tabuľka9[[#This Row],[IČO]],Zlúčenie1[IČO],Zlúčenie1[cis_obce.okres_skratka])</f>
        <v>RS</v>
      </c>
    </row>
    <row r="7427" spans="1:10" hidden="1" x14ac:dyDescent="0.25">
      <c r="A7427" t="s">
        <v>122</v>
      </c>
      <c r="B7427" t="s">
        <v>134</v>
      </c>
      <c r="C7427" t="s">
        <v>10</v>
      </c>
      <c r="D7427"/>
      <c r="E7427" s="8"/>
      <c r="F7427"/>
      <c r="G7427">
        <f>SUM(Tabuľka9[[#This Row],[Predpokladané spotrebované množstvo 07-12/2022]]*Tabuľka9[[#This Row],[Cena MJ S  DPH]])</f>
        <v>0</v>
      </c>
      <c r="H7427" s="1">
        <v>42317665</v>
      </c>
      <c r="I7427" t="str">
        <f>_xlfn.XLOOKUP(Tabuľka9[[#This Row],[IČO]],Zlúčenie1[IČO],Zlúčenie1[zariadenie_short])</f>
        <v>SOŠ TAaPS RS</v>
      </c>
      <c r="J7427" t="str">
        <f>_xlfn.XLOOKUP(Tabuľka9[[#This Row],[IČO]],Zlúčenie1[IČO],Zlúčenie1[cis_obce.okres_skratka])</f>
        <v>RS</v>
      </c>
    </row>
    <row r="7428" spans="1:10" hidden="1" x14ac:dyDescent="0.25">
      <c r="A7428" t="s">
        <v>122</v>
      </c>
      <c r="B7428" t="s">
        <v>135</v>
      </c>
      <c r="C7428" t="s">
        <v>10</v>
      </c>
      <c r="D7428"/>
      <c r="E7428" s="8"/>
      <c r="F7428"/>
      <c r="G7428">
        <f>SUM(Tabuľka9[[#This Row],[Predpokladané spotrebované množstvo 07-12/2022]]*Tabuľka9[[#This Row],[Cena MJ S  DPH]])</f>
        <v>0</v>
      </c>
      <c r="H7428" s="1">
        <v>42317665</v>
      </c>
      <c r="I7428" t="str">
        <f>_xlfn.XLOOKUP(Tabuľka9[[#This Row],[IČO]],Zlúčenie1[IČO],Zlúčenie1[zariadenie_short])</f>
        <v>SOŠ TAaPS RS</v>
      </c>
      <c r="J7428" t="str">
        <f>_xlfn.XLOOKUP(Tabuľka9[[#This Row],[IČO]],Zlúčenie1[IČO],Zlúčenie1[cis_obce.okres_skratka])</f>
        <v>RS</v>
      </c>
    </row>
    <row r="7429" spans="1:10" hidden="1" x14ac:dyDescent="0.25">
      <c r="A7429" t="s">
        <v>122</v>
      </c>
      <c r="B7429" t="s">
        <v>136</v>
      </c>
      <c r="C7429" t="s">
        <v>10</v>
      </c>
      <c r="D7429"/>
      <c r="E7429" s="8"/>
      <c r="F7429"/>
      <c r="G7429">
        <f>SUM(Tabuľka9[[#This Row],[Predpokladané spotrebované množstvo 07-12/2022]]*Tabuľka9[[#This Row],[Cena MJ S  DPH]])</f>
        <v>0</v>
      </c>
      <c r="H7429" s="1">
        <v>42317665</v>
      </c>
      <c r="I7429" t="str">
        <f>_xlfn.XLOOKUP(Tabuľka9[[#This Row],[IČO]],Zlúčenie1[IČO],Zlúčenie1[zariadenie_short])</f>
        <v>SOŠ TAaPS RS</v>
      </c>
      <c r="J7429" t="str">
        <f>_xlfn.XLOOKUP(Tabuľka9[[#This Row],[IČO]],Zlúčenie1[IČO],Zlúčenie1[cis_obce.okres_skratka])</f>
        <v>RS</v>
      </c>
    </row>
    <row r="7430" spans="1:10" hidden="1" x14ac:dyDescent="0.25">
      <c r="A7430" t="s">
        <v>122</v>
      </c>
      <c r="B7430" t="s">
        <v>137</v>
      </c>
      <c r="C7430" t="s">
        <v>10</v>
      </c>
      <c r="D7430"/>
      <c r="E7430" s="8"/>
      <c r="F7430"/>
      <c r="G7430">
        <f>SUM(Tabuľka9[[#This Row],[Predpokladané spotrebované množstvo 07-12/2022]]*Tabuľka9[[#This Row],[Cena MJ S  DPH]])</f>
        <v>0</v>
      </c>
      <c r="H7430" s="1">
        <v>42317665</v>
      </c>
      <c r="I7430" t="str">
        <f>_xlfn.XLOOKUP(Tabuľka9[[#This Row],[IČO]],Zlúčenie1[IČO],Zlúčenie1[zariadenie_short])</f>
        <v>SOŠ TAaPS RS</v>
      </c>
      <c r="J7430" t="str">
        <f>_xlfn.XLOOKUP(Tabuľka9[[#This Row],[IČO]],Zlúčenie1[IČO],Zlúčenie1[cis_obce.okres_skratka])</f>
        <v>RS</v>
      </c>
    </row>
    <row r="7431" spans="1:10" hidden="1" x14ac:dyDescent="0.25">
      <c r="A7431" t="s">
        <v>122</v>
      </c>
      <c r="B7431" t="s">
        <v>138</v>
      </c>
      <c r="C7431" t="s">
        <v>10</v>
      </c>
      <c r="D7431"/>
      <c r="E7431" s="8"/>
      <c r="F7431"/>
      <c r="G7431">
        <f>SUM(Tabuľka9[[#This Row],[Predpokladané spotrebované množstvo 07-12/2022]]*Tabuľka9[[#This Row],[Cena MJ S  DPH]])</f>
        <v>0</v>
      </c>
      <c r="H7431" s="1">
        <v>42317665</v>
      </c>
      <c r="I7431" t="str">
        <f>_xlfn.XLOOKUP(Tabuľka9[[#This Row],[IČO]],Zlúčenie1[IČO],Zlúčenie1[zariadenie_short])</f>
        <v>SOŠ TAaPS RS</v>
      </c>
      <c r="J7431" t="str">
        <f>_xlfn.XLOOKUP(Tabuľka9[[#This Row],[IČO]],Zlúčenie1[IČO],Zlúčenie1[cis_obce.okres_skratka])</f>
        <v>RS</v>
      </c>
    </row>
    <row r="7432" spans="1:10" hidden="1" x14ac:dyDescent="0.25">
      <c r="A7432" t="s">
        <v>122</v>
      </c>
      <c r="B7432" t="s">
        <v>139</v>
      </c>
      <c r="C7432" t="s">
        <v>10</v>
      </c>
      <c r="D7432"/>
      <c r="E7432" s="8"/>
      <c r="F7432"/>
      <c r="G7432">
        <f>SUM(Tabuľka9[[#This Row],[Predpokladané spotrebované množstvo 07-12/2022]]*Tabuľka9[[#This Row],[Cena MJ S  DPH]])</f>
        <v>0</v>
      </c>
      <c r="H7432" s="1">
        <v>42317665</v>
      </c>
      <c r="I7432" t="str">
        <f>_xlfn.XLOOKUP(Tabuľka9[[#This Row],[IČO]],Zlúčenie1[IČO],Zlúčenie1[zariadenie_short])</f>
        <v>SOŠ TAaPS RS</v>
      </c>
      <c r="J7432" t="str">
        <f>_xlfn.XLOOKUP(Tabuľka9[[#This Row],[IČO]],Zlúčenie1[IČO],Zlúčenie1[cis_obce.okres_skratka])</f>
        <v>RS</v>
      </c>
    </row>
    <row r="7433" spans="1:10" hidden="1" x14ac:dyDescent="0.25">
      <c r="A7433" t="s">
        <v>122</v>
      </c>
      <c r="B7433" t="s">
        <v>140</v>
      </c>
      <c r="C7433" t="s">
        <v>10</v>
      </c>
      <c r="D7433"/>
      <c r="E7433" s="8"/>
      <c r="F7433"/>
      <c r="G7433">
        <f>SUM(Tabuľka9[[#This Row],[Predpokladané spotrebované množstvo 07-12/2022]]*Tabuľka9[[#This Row],[Cena MJ S  DPH]])</f>
        <v>0</v>
      </c>
      <c r="H7433" s="1">
        <v>42317665</v>
      </c>
      <c r="I7433" t="str">
        <f>_xlfn.XLOOKUP(Tabuľka9[[#This Row],[IČO]],Zlúčenie1[IČO],Zlúčenie1[zariadenie_short])</f>
        <v>SOŠ TAaPS RS</v>
      </c>
      <c r="J7433" t="str">
        <f>_xlfn.XLOOKUP(Tabuľka9[[#This Row],[IČO]],Zlúčenie1[IČO],Zlúčenie1[cis_obce.okres_skratka])</f>
        <v>RS</v>
      </c>
    </row>
    <row r="7434" spans="1:10" hidden="1" x14ac:dyDescent="0.25">
      <c r="A7434" t="s">
        <v>122</v>
      </c>
      <c r="B7434" t="s">
        <v>141</v>
      </c>
      <c r="C7434" t="s">
        <v>10</v>
      </c>
      <c r="D7434"/>
      <c r="E7434" s="8"/>
      <c r="F7434"/>
      <c r="G7434">
        <f>SUM(Tabuľka9[[#This Row],[Predpokladané spotrebované množstvo 07-12/2022]]*Tabuľka9[[#This Row],[Cena MJ S  DPH]])</f>
        <v>0</v>
      </c>
      <c r="H7434" s="1">
        <v>42317665</v>
      </c>
      <c r="I7434" t="str">
        <f>_xlfn.XLOOKUP(Tabuľka9[[#This Row],[IČO]],Zlúčenie1[IČO],Zlúčenie1[zariadenie_short])</f>
        <v>SOŠ TAaPS RS</v>
      </c>
      <c r="J7434" t="str">
        <f>_xlfn.XLOOKUP(Tabuľka9[[#This Row],[IČO]],Zlúčenie1[IČO],Zlúčenie1[cis_obce.okres_skratka])</f>
        <v>RS</v>
      </c>
    </row>
    <row r="7435" spans="1:10" hidden="1" x14ac:dyDescent="0.25">
      <c r="A7435" t="s">
        <v>122</v>
      </c>
      <c r="B7435" t="s">
        <v>142</v>
      </c>
      <c r="C7435" t="s">
        <v>10</v>
      </c>
      <c r="D7435"/>
      <c r="E7435" s="8"/>
      <c r="F7435"/>
      <c r="G7435">
        <f>SUM(Tabuľka9[[#This Row],[Predpokladané spotrebované množstvo 07-12/2022]]*Tabuľka9[[#This Row],[Cena MJ S  DPH]])</f>
        <v>0</v>
      </c>
      <c r="H7435" s="1">
        <v>42317665</v>
      </c>
      <c r="I7435" t="str">
        <f>_xlfn.XLOOKUP(Tabuľka9[[#This Row],[IČO]],Zlúčenie1[IČO],Zlúčenie1[zariadenie_short])</f>
        <v>SOŠ TAaPS RS</v>
      </c>
      <c r="J7435" t="str">
        <f>_xlfn.XLOOKUP(Tabuľka9[[#This Row],[IČO]],Zlúčenie1[IČO],Zlúčenie1[cis_obce.okres_skratka])</f>
        <v>RS</v>
      </c>
    </row>
    <row r="7436" spans="1:10" hidden="1" x14ac:dyDescent="0.25">
      <c r="A7436" t="s">
        <v>122</v>
      </c>
      <c r="B7436" t="s">
        <v>143</v>
      </c>
      <c r="C7436" t="s">
        <v>10</v>
      </c>
      <c r="D7436"/>
      <c r="E7436" s="8"/>
      <c r="F7436"/>
      <c r="G7436">
        <f>SUM(Tabuľka9[[#This Row],[Predpokladané spotrebované množstvo 07-12/2022]]*Tabuľka9[[#This Row],[Cena MJ S  DPH]])</f>
        <v>0</v>
      </c>
      <c r="H7436" s="1">
        <v>42317665</v>
      </c>
      <c r="I7436" t="str">
        <f>_xlfn.XLOOKUP(Tabuľka9[[#This Row],[IČO]],Zlúčenie1[IČO],Zlúčenie1[zariadenie_short])</f>
        <v>SOŠ TAaPS RS</v>
      </c>
      <c r="J7436" t="str">
        <f>_xlfn.XLOOKUP(Tabuľka9[[#This Row],[IČO]],Zlúčenie1[IČO],Zlúčenie1[cis_obce.okres_skratka])</f>
        <v>RS</v>
      </c>
    </row>
    <row r="7437" spans="1:10" hidden="1" x14ac:dyDescent="0.25">
      <c r="A7437" t="s">
        <v>122</v>
      </c>
      <c r="B7437" t="s">
        <v>144</v>
      </c>
      <c r="C7437" t="s">
        <v>10</v>
      </c>
      <c r="D7437"/>
      <c r="E7437" s="8"/>
      <c r="F7437"/>
      <c r="G7437">
        <f>SUM(Tabuľka9[[#This Row],[Predpokladané spotrebované množstvo 07-12/2022]]*Tabuľka9[[#This Row],[Cena MJ S  DPH]])</f>
        <v>0</v>
      </c>
      <c r="H7437" s="1">
        <v>42317665</v>
      </c>
      <c r="I7437" t="str">
        <f>_xlfn.XLOOKUP(Tabuľka9[[#This Row],[IČO]],Zlúčenie1[IČO],Zlúčenie1[zariadenie_short])</f>
        <v>SOŠ TAaPS RS</v>
      </c>
      <c r="J7437" t="str">
        <f>_xlfn.XLOOKUP(Tabuľka9[[#This Row],[IČO]],Zlúčenie1[IČO],Zlúčenie1[cis_obce.okres_skratka])</f>
        <v>RS</v>
      </c>
    </row>
    <row r="7438" spans="1:10" hidden="1" x14ac:dyDescent="0.25">
      <c r="A7438" t="s">
        <v>122</v>
      </c>
      <c r="B7438" t="s">
        <v>145</v>
      </c>
      <c r="C7438" t="s">
        <v>10</v>
      </c>
      <c r="D7438"/>
      <c r="E7438" s="8"/>
      <c r="F7438"/>
      <c r="G7438">
        <f>SUM(Tabuľka9[[#This Row],[Predpokladané spotrebované množstvo 07-12/2022]]*Tabuľka9[[#This Row],[Cena MJ S  DPH]])</f>
        <v>0</v>
      </c>
      <c r="H7438" s="1">
        <v>42317665</v>
      </c>
      <c r="I7438" t="str">
        <f>_xlfn.XLOOKUP(Tabuľka9[[#This Row],[IČO]],Zlúčenie1[IČO],Zlúčenie1[zariadenie_short])</f>
        <v>SOŠ TAaPS RS</v>
      </c>
      <c r="J7438" t="str">
        <f>_xlfn.XLOOKUP(Tabuľka9[[#This Row],[IČO]],Zlúčenie1[IČO],Zlúčenie1[cis_obce.okres_skratka])</f>
        <v>RS</v>
      </c>
    </row>
    <row r="7439" spans="1:10" hidden="1" x14ac:dyDescent="0.25">
      <c r="A7439" t="s">
        <v>122</v>
      </c>
      <c r="B7439" t="s">
        <v>146</v>
      </c>
      <c r="C7439" t="s">
        <v>10</v>
      </c>
      <c r="D7439"/>
      <c r="E7439" s="8">
        <v>4.45</v>
      </c>
      <c r="F7439">
        <v>20</v>
      </c>
      <c r="G7439">
        <f>SUM(Tabuľka9[[#This Row],[Predpokladané spotrebované množstvo 07-12/2022]]*Tabuľka9[[#This Row],[Cena MJ S  DPH]])</f>
        <v>89</v>
      </c>
      <c r="H7439" s="1">
        <v>42317665</v>
      </c>
      <c r="I7439" t="str">
        <f>_xlfn.XLOOKUP(Tabuľka9[[#This Row],[IČO]],Zlúčenie1[IČO],Zlúčenie1[zariadenie_short])</f>
        <v>SOŠ TAaPS RS</v>
      </c>
      <c r="J7439" t="str">
        <f>_xlfn.XLOOKUP(Tabuľka9[[#This Row],[IČO]],Zlúčenie1[IČO],Zlúčenie1[cis_obce.okres_skratka])</f>
        <v>RS</v>
      </c>
    </row>
    <row r="7440" spans="1:10" hidden="1" x14ac:dyDescent="0.25">
      <c r="A7440" t="s">
        <v>122</v>
      </c>
      <c r="B7440" t="s">
        <v>147</v>
      </c>
      <c r="C7440" t="s">
        <v>10</v>
      </c>
      <c r="D7440"/>
      <c r="E7440" s="8"/>
      <c r="F7440"/>
      <c r="G7440">
        <f>SUM(Tabuľka9[[#This Row],[Predpokladané spotrebované množstvo 07-12/2022]]*Tabuľka9[[#This Row],[Cena MJ S  DPH]])</f>
        <v>0</v>
      </c>
      <c r="H7440" s="1">
        <v>42317665</v>
      </c>
      <c r="I7440" t="str">
        <f>_xlfn.XLOOKUP(Tabuľka9[[#This Row],[IČO]],Zlúčenie1[IČO],Zlúčenie1[zariadenie_short])</f>
        <v>SOŠ TAaPS RS</v>
      </c>
      <c r="J7440" t="str">
        <f>_xlfn.XLOOKUP(Tabuľka9[[#This Row],[IČO]],Zlúčenie1[IČO],Zlúčenie1[cis_obce.okres_skratka])</f>
        <v>RS</v>
      </c>
    </row>
    <row r="7441" spans="1:10" hidden="1" x14ac:dyDescent="0.25">
      <c r="A7441" t="s">
        <v>122</v>
      </c>
      <c r="B7441" t="s">
        <v>148</v>
      </c>
      <c r="C7441" t="s">
        <v>10</v>
      </c>
      <c r="D7441"/>
      <c r="E7441" s="8">
        <v>7.08</v>
      </c>
      <c r="F7441">
        <v>28</v>
      </c>
      <c r="G7441">
        <f>SUM(Tabuľka9[[#This Row],[Predpokladané spotrebované množstvo 07-12/2022]]*Tabuľka9[[#This Row],[Cena MJ S  DPH]])</f>
        <v>198.24</v>
      </c>
      <c r="H7441" s="1">
        <v>42317665</v>
      </c>
      <c r="I7441" t="str">
        <f>_xlfn.XLOOKUP(Tabuľka9[[#This Row],[IČO]],Zlúčenie1[IČO],Zlúčenie1[zariadenie_short])</f>
        <v>SOŠ TAaPS RS</v>
      </c>
      <c r="J7441" t="str">
        <f>_xlfn.XLOOKUP(Tabuľka9[[#This Row],[IČO]],Zlúčenie1[IČO],Zlúčenie1[cis_obce.okres_skratka])</f>
        <v>RS</v>
      </c>
    </row>
    <row r="7442" spans="1:10" hidden="1" x14ac:dyDescent="0.25">
      <c r="A7442" t="s">
        <v>122</v>
      </c>
      <c r="B7442" t="s">
        <v>149</v>
      </c>
      <c r="C7442" t="s">
        <v>10</v>
      </c>
      <c r="D7442"/>
      <c r="E7442" s="8"/>
      <c r="F7442"/>
      <c r="G7442">
        <f>SUM(Tabuľka9[[#This Row],[Predpokladané spotrebované množstvo 07-12/2022]]*Tabuľka9[[#This Row],[Cena MJ S  DPH]])</f>
        <v>0</v>
      </c>
      <c r="H7442" s="1">
        <v>42317665</v>
      </c>
      <c r="I7442" t="str">
        <f>_xlfn.XLOOKUP(Tabuľka9[[#This Row],[IČO]],Zlúčenie1[IČO],Zlúčenie1[zariadenie_short])</f>
        <v>SOŠ TAaPS RS</v>
      </c>
      <c r="J7442" t="str">
        <f>_xlfn.XLOOKUP(Tabuľka9[[#This Row],[IČO]],Zlúčenie1[IČO],Zlúčenie1[cis_obce.okres_skratka])</f>
        <v>RS</v>
      </c>
    </row>
    <row r="7443" spans="1:10" hidden="1" x14ac:dyDescent="0.25">
      <c r="A7443" t="s">
        <v>122</v>
      </c>
      <c r="B7443" t="s">
        <v>150</v>
      </c>
      <c r="C7443" t="s">
        <v>10</v>
      </c>
      <c r="D7443"/>
      <c r="E7443" s="8"/>
      <c r="F7443"/>
      <c r="G7443">
        <f>SUM(Tabuľka9[[#This Row],[Predpokladané spotrebované množstvo 07-12/2022]]*Tabuľka9[[#This Row],[Cena MJ S  DPH]])</f>
        <v>0</v>
      </c>
      <c r="H7443" s="1">
        <v>42317665</v>
      </c>
      <c r="I7443" t="str">
        <f>_xlfn.XLOOKUP(Tabuľka9[[#This Row],[IČO]],Zlúčenie1[IČO],Zlúčenie1[zariadenie_short])</f>
        <v>SOŠ TAaPS RS</v>
      </c>
      <c r="J7443" t="str">
        <f>_xlfn.XLOOKUP(Tabuľka9[[#This Row],[IČO]],Zlúčenie1[IČO],Zlúčenie1[cis_obce.okres_skratka])</f>
        <v>RS</v>
      </c>
    </row>
    <row r="7444" spans="1:10" hidden="1" x14ac:dyDescent="0.25">
      <c r="A7444" t="s">
        <v>122</v>
      </c>
      <c r="B7444" t="s">
        <v>151</v>
      </c>
      <c r="C7444" t="s">
        <v>10</v>
      </c>
      <c r="D7444"/>
      <c r="E7444" s="8">
        <v>8.25</v>
      </c>
      <c r="F7444">
        <v>12</v>
      </c>
      <c r="G7444">
        <f>SUM(Tabuľka9[[#This Row],[Predpokladané spotrebované množstvo 07-12/2022]]*Tabuľka9[[#This Row],[Cena MJ S  DPH]])</f>
        <v>99</v>
      </c>
      <c r="H7444" s="1">
        <v>42317665</v>
      </c>
      <c r="I7444" t="str">
        <f>_xlfn.XLOOKUP(Tabuľka9[[#This Row],[IČO]],Zlúčenie1[IČO],Zlúčenie1[zariadenie_short])</f>
        <v>SOŠ TAaPS RS</v>
      </c>
      <c r="J7444" t="str">
        <f>_xlfn.XLOOKUP(Tabuľka9[[#This Row],[IČO]],Zlúčenie1[IČO],Zlúčenie1[cis_obce.okres_skratka])</f>
        <v>RS</v>
      </c>
    </row>
    <row r="7445" spans="1:10" hidden="1" x14ac:dyDescent="0.25">
      <c r="A7445" t="s">
        <v>122</v>
      </c>
      <c r="B7445" t="s">
        <v>152</v>
      </c>
      <c r="C7445" t="s">
        <v>10</v>
      </c>
      <c r="D7445"/>
      <c r="E7445" s="8"/>
      <c r="F7445"/>
      <c r="G7445">
        <f>SUM(Tabuľka9[[#This Row],[Predpokladané spotrebované množstvo 07-12/2022]]*Tabuľka9[[#This Row],[Cena MJ S  DPH]])</f>
        <v>0</v>
      </c>
      <c r="H7445" s="1">
        <v>42317665</v>
      </c>
      <c r="I7445" t="str">
        <f>_xlfn.XLOOKUP(Tabuľka9[[#This Row],[IČO]],Zlúčenie1[IČO],Zlúčenie1[zariadenie_short])</f>
        <v>SOŠ TAaPS RS</v>
      </c>
      <c r="J7445" t="str">
        <f>_xlfn.XLOOKUP(Tabuľka9[[#This Row],[IČO]],Zlúčenie1[IČO],Zlúčenie1[cis_obce.okres_skratka])</f>
        <v>RS</v>
      </c>
    </row>
    <row r="7446" spans="1:10" hidden="1" x14ac:dyDescent="0.25">
      <c r="A7446" t="s">
        <v>122</v>
      </c>
      <c r="B7446" t="s">
        <v>153</v>
      </c>
      <c r="C7446" t="s">
        <v>10</v>
      </c>
      <c r="D7446"/>
      <c r="E7446" s="8">
        <v>8.75</v>
      </c>
      <c r="F7446">
        <v>12</v>
      </c>
      <c r="G7446">
        <f>SUM(Tabuľka9[[#This Row],[Predpokladané spotrebované množstvo 07-12/2022]]*Tabuľka9[[#This Row],[Cena MJ S  DPH]])</f>
        <v>105</v>
      </c>
      <c r="H7446" s="1">
        <v>42317665</v>
      </c>
      <c r="I7446" t="str">
        <f>_xlfn.XLOOKUP(Tabuľka9[[#This Row],[IČO]],Zlúčenie1[IČO],Zlúčenie1[zariadenie_short])</f>
        <v>SOŠ TAaPS RS</v>
      </c>
      <c r="J7446" t="str">
        <f>_xlfn.XLOOKUP(Tabuľka9[[#This Row],[IČO]],Zlúčenie1[IČO],Zlúčenie1[cis_obce.okres_skratka])</f>
        <v>RS</v>
      </c>
    </row>
    <row r="7447" spans="1:10" hidden="1" x14ac:dyDescent="0.25">
      <c r="A7447" t="s">
        <v>122</v>
      </c>
      <c r="B7447" t="s">
        <v>154</v>
      </c>
      <c r="C7447" t="s">
        <v>10</v>
      </c>
      <c r="D7447"/>
      <c r="E7447" s="8">
        <v>5.36</v>
      </c>
      <c r="F7447">
        <v>8</v>
      </c>
      <c r="G7447">
        <f>SUM(Tabuľka9[[#This Row],[Predpokladané spotrebované množstvo 07-12/2022]]*Tabuľka9[[#This Row],[Cena MJ S  DPH]])</f>
        <v>42.88</v>
      </c>
      <c r="H7447" s="1">
        <v>42317665</v>
      </c>
      <c r="I7447" t="str">
        <f>_xlfn.XLOOKUP(Tabuľka9[[#This Row],[IČO]],Zlúčenie1[IČO],Zlúčenie1[zariadenie_short])</f>
        <v>SOŠ TAaPS RS</v>
      </c>
      <c r="J7447" t="str">
        <f>_xlfn.XLOOKUP(Tabuľka9[[#This Row],[IČO]],Zlúčenie1[IČO],Zlúčenie1[cis_obce.okres_skratka])</f>
        <v>RS</v>
      </c>
    </row>
    <row r="7448" spans="1:10" hidden="1" x14ac:dyDescent="0.25">
      <c r="A7448" t="s">
        <v>122</v>
      </c>
      <c r="B7448" t="s">
        <v>155</v>
      </c>
      <c r="C7448" t="s">
        <v>10</v>
      </c>
      <c r="D7448"/>
      <c r="E7448" s="8"/>
      <c r="F7448"/>
      <c r="G7448">
        <f>SUM(Tabuľka9[[#This Row],[Predpokladané spotrebované množstvo 07-12/2022]]*Tabuľka9[[#This Row],[Cena MJ S  DPH]])</f>
        <v>0</v>
      </c>
      <c r="H7448" s="1">
        <v>42317665</v>
      </c>
      <c r="I7448" t="str">
        <f>_xlfn.XLOOKUP(Tabuľka9[[#This Row],[IČO]],Zlúčenie1[IČO],Zlúčenie1[zariadenie_short])</f>
        <v>SOŠ TAaPS RS</v>
      </c>
      <c r="J7448" t="str">
        <f>_xlfn.XLOOKUP(Tabuľka9[[#This Row],[IČO]],Zlúčenie1[IČO],Zlúčenie1[cis_obce.okres_skratka])</f>
        <v>RS</v>
      </c>
    </row>
    <row r="7449" spans="1:10" hidden="1" x14ac:dyDescent="0.25">
      <c r="A7449" t="s">
        <v>122</v>
      </c>
      <c r="B7449" t="s">
        <v>156</v>
      </c>
      <c r="C7449" t="s">
        <v>10</v>
      </c>
      <c r="D7449"/>
      <c r="E7449" s="8">
        <v>8.5500000000000007</v>
      </c>
      <c r="F7449">
        <v>2</v>
      </c>
      <c r="G7449">
        <f>SUM(Tabuľka9[[#This Row],[Predpokladané spotrebované množstvo 07-12/2022]]*Tabuľka9[[#This Row],[Cena MJ S  DPH]])</f>
        <v>17.100000000000001</v>
      </c>
      <c r="H7449" s="1">
        <v>42317665</v>
      </c>
      <c r="I7449" t="str">
        <f>_xlfn.XLOOKUP(Tabuľka9[[#This Row],[IČO]],Zlúčenie1[IČO],Zlúčenie1[zariadenie_short])</f>
        <v>SOŠ TAaPS RS</v>
      </c>
      <c r="J7449" t="str">
        <f>_xlfn.XLOOKUP(Tabuľka9[[#This Row],[IČO]],Zlúčenie1[IČO],Zlúčenie1[cis_obce.okres_skratka])</f>
        <v>RS</v>
      </c>
    </row>
    <row r="7450" spans="1:10" hidden="1" x14ac:dyDescent="0.25">
      <c r="A7450" t="s">
        <v>122</v>
      </c>
      <c r="B7450" t="s">
        <v>157</v>
      </c>
      <c r="C7450" t="s">
        <v>10</v>
      </c>
      <c r="D7450"/>
      <c r="E7450" s="8"/>
      <c r="F7450"/>
      <c r="G7450">
        <f>SUM(Tabuľka9[[#This Row],[Predpokladané spotrebované množstvo 07-12/2022]]*Tabuľka9[[#This Row],[Cena MJ S  DPH]])</f>
        <v>0</v>
      </c>
      <c r="H7450" s="1">
        <v>42317665</v>
      </c>
      <c r="I7450" t="str">
        <f>_xlfn.XLOOKUP(Tabuľka9[[#This Row],[IČO]],Zlúčenie1[IČO],Zlúčenie1[zariadenie_short])</f>
        <v>SOŠ TAaPS RS</v>
      </c>
      <c r="J7450" t="str">
        <f>_xlfn.XLOOKUP(Tabuľka9[[#This Row],[IČO]],Zlúčenie1[IČO],Zlúčenie1[cis_obce.okres_skratka])</f>
        <v>RS</v>
      </c>
    </row>
    <row r="7451" spans="1:10" hidden="1" x14ac:dyDescent="0.25">
      <c r="A7451" t="s">
        <v>122</v>
      </c>
      <c r="B7451" t="s">
        <v>158</v>
      </c>
      <c r="C7451" t="s">
        <v>10</v>
      </c>
      <c r="D7451"/>
      <c r="E7451" s="8"/>
      <c r="F7451"/>
      <c r="G7451">
        <f>SUM(Tabuľka9[[#This Row],[Predpokladané spotrebované množstvo 07-12/2022]]*Tabuľka9[[#This Row],[Cena MJ S  DPH]])</f>
        <v>0</v>
      </c>
      <c r="H7451" s="1">
        <v>42317665</v>
      </c>
      <c r="I7451" t="str">
        <f>_xlfn.XLOOKUP(Tabuľka9[[#This Row],[IČO]],Zlúčenie1[IČO],Zlúčenie1[zariadenie_short])</f>
        <v>SOŠ TAaPS RS</v>
      </c>
      <c r="J7451" t="str">
        <f>_xlfn.XLOOKUP(Tabuľka9[[#This Row],[IČO]],Zlúčenie1[IČO],Zlúčenie1[cis_obce.okres_skratka])</f>
        <v>RS</v>
      </c>
    </row>
    <row r="7452" spans="1:10" hidden="1" x14ac:dyDescent="0.25">
      <c r="A7452" t="s">
        <v>122</v>
      </c>
      <c r="B7452" t="s">
        <v>159</v>
      </c>
      <c r="C7452" t="s">
        <v>10</v>
      </c>
      <c r="D7452"/>
      <c r="E7452" s="8"/>
      <c r="F7452"/>
      <c r="G7452">
        <f>SUM(Tabuľka9[[#This Row],[Predpokladané spotrebované množstvo 07-12/2022]]*Tabuľka9[[#This Row],[Cena MJ S  DPH]])</f>
        <v>0</v>
      </c>
      <c r="H7452" s="1">
        <v>42317665</v>
      </c>
      <c r="I7452" t="str">
        <f>_xlfn.XLOOKUP(Tabuľka9[[#This Row],[IČO]],Zlúčenie1[IČO],Zlúčenie1[zariadenie_short])</f>
        <v>SOŠ TAaPS RS</v>
      </c>
      <c r="J7452" t="str">
        <f>_xlfn.XLOOKUP(Tabuľka9[[#This Row],[IČO]],Zlúčenie1[IČO],Zlúčenie1[cis_obce.okres_skratka])</f>
        <v>RS</v>
      </c>
    </row>
    <row r="7453" spans="1:10" hidden="1" x14ac:dyDescent="0.25">
      <c r="A7453" t="s">
        <v>122</v>
      </c>
      <c r="B7453" t="s">
        <v>160</v>
      </c>
      <c r="C7453" t="s">
        <v>10</v>
      </c>
      <c r="D7453"/>
      <c r="E7453" s="8"/>
      <c r="F7453"/>
      <c r="G7453">
        <f>SUM(Tabuľka9[[#This Row],[Predpokladané spotrebované množstvo 07-12/2022]]*Tabuľka9[[#This Row],[Cena MJ S  DPH]])</f>
        <v>0</v>
      </c>
      <c r="H7453" s="1">
        <v>42317665</v>
      </c>
      <c r="I7453" t="str">
        <f>_xlfn.XLOOKUP(Tabuľka9[[#This Row],[IČO]],Zlúčenie1[IČO],Zlúčenie1[zariadenie_short])</f>
        <v>SOŠ TAaPS RS</v>
      </c>
      <c r="J7453" t="str">
        <f>_xlfn.XLOOKUP(Tabuľka9[[#This Row],[IČO]],Zlúčenie1[IČO],Zlúčenie1[cis_obce.okres_skratka])</f>
        <v>RS</v>
      </c>
    </row>
    <row r="7454" spans="1:10" hidden="1" x14ac:dyDescent="0.25">
      <c r="A7454" t="s">
        <v>122</v>
      </c>
      <c r="B7454" t="s">
        <v>161</v>
      </c>
      <c r="C7454" t="s">
        <v>10</v>
      </c>
      <c r="D7454"/>
      <c r="E7454" s="8"/>
      <c r="F7454"/>
      <c r="G7454">
        <f>SUM(Tabuľka9[[#This Row],[Predpokladané spotrebované množstvo 07-12/2022]]*Tabuľka9[[#This Row],[Cena MJ S  DPH]])</f>
        <v>0</v>
      </c>
      <c r="H7454" s="1">
        <v>42317665</v>
      </c>
      <c r="I7454" t="str">
        <f>_xlfn.XLOOKUP(Tabuľka9[[#This Row],[IČO]],Zlúčenie1[IČO],Zlúčenie1[zariadenie_short])</f>
        <v>SOŠ TAaPS RS</v>
      </c>
      <c r="J7454" t="str">
        <f>_xlfn.XLOOKUP(Tabuľka9[[#This Row],[IČO]],Zlúčenie1[IČO],Zlúčenie1[cis_obce.okres_skratka])</f>
        <v>RS</v>
      </c>
    </row>
    <row r="7455" spans="1:10" hidden="1" x14ac:dyDescent="0.25">
      <c r="A7455" t="s">
        <v>122</v>
      </c>
      <c r="B7455" t="s">
        <v>162</v>
      </c>
      <c r="C7455" t="s">
        <v>10</v>
      </c>
      <c r="D7455"/>
      <c r="E7455" s="8"/>
      <c r="F7455"/>
      <c r="G7455">
        <f>SUM(Tabuľka9[[#This Row],[Predpokladané spotrebované množstvo 07-12/2022]]*Tabuľka9[[#This Row],[Cena MJ S  DPH]])</f>
        <v>0</v>
      </c>
      <c r="H7455" s="1">
        <v>42317665</v>
      </c>
      <c r="I7455" t="str">
        <f>_xlfn.XLOOKUP(Tabuľka9[[#This Row],[IČO]],Zlúčenie1[IČO],Zlúčenie1[zariadenie_short])</f>
        <v>SOŠ TAaPS RS</v>
      </c>
      <c r="J7455" t="str">
        <f>_xlfn.XLOOKUP(Tabuľka9[[#This Row],[IČO]],Zlúčenie1[IČO],Zlúčenie1[cis_obce.okres_skratka])</f>
        <v>RS</v>
      </c>
    </row>
    <row r="7456" spans="1:10" hidden="1" x14ac:dyDescent="0.25">
      <c r="A7456" t="s">
        <v>122</v>
      </c>
      <c r="B7456" t="s">
        <v>163</v>
      </c>
      <c r="C7456" t="s">
        <v>10</v>
      </c>
      <c r="D7456"/>
      <c r="E7456" s="8"/>
      <c r="F7456"/>
      <c r="G7456">
        <f>SUM(Tabuľka9[[#This Row],[Predpokladané spotrebované množstvo 07-12/2022]]*Tabuľka9[[#This Row],[Cena MJ S  DPH]])</f>
        <v>0</v>
      </c>
      <c r="H7456" s="1">
        <v>42317665</v>
      </c>
      <c r="I7456" t="str">
        <f>_xlfn.XLOOKUP(Tabuľka9[[#This Row],[IČO]],Zlúčenie1[IČO],Zlúčenie1[zariadenie_short])</f>
        <v>SOŠ TAaPS RS</v>
      </c>
      <c r="J7456" t="str">
        <f>_xlfn.XLOOKUP(Tabuľka9[[#This Row],[IČO]],Zlúčenie1[IČO],Zlúčenie1[cis_obce.okres_skratka])</f>
        <v>RS</v>
      </c>
    </row>
    <row r="7457" spans="1:10" hidden="1" x14ac:dyDescent="0.25">
      <c r="A7457" t="s">
        <v>122</v>
      </c>
      <c r="B7457" t="s">
        <v>164</v>
      </c>
      <c r="C7457" t="s">
        <v>10</v>
      </c>
      <c r="D7457"/>
      <c r="E7457" s="8"/>
      <c r="F7457"/>
      <c r="G7457">
        <f>SUM(Tabuľka9[[#This Row],[Predpokladané spotrebované množstvo 07-12/2022]]*Tabuľka9[[#This Row],[Cena MJ S  DPH]])</f>
        <v>0</v>
      </c>
      <c r="H7457" s="1">
        <v>42317665</v>
      </c>
      <c r="I7457" t="str">
        <f>_xlfn.XLOOKUP(Tabuľka9[[#This Row],[IČO]],Zlúčenie1[IČO],Zlúčenie1[zariadenie_short])</f>
        <v>SOŠ TAaPS RS</v>
      </c>
      <c r="J7457" t="str">
        <f>_xlfn.XLOOKUP(Tabuľka9[[#This Row],[IČO]],Zlúčenie1[IČO],Zlúčenie1[cis_obce.okres_skratka])</f>
        <v>RS</v>
      </c>
    </row>
    <row r="7458" spans="1:10" hidden="1" x14ac:dyDescent="0.25">
      <c r="A7458" t="s">
        <v>122</v>
      </c>
      <c r="B7458" t="s">
        <v>165</v>
      </c>
      <c r="C7458" t="s">
        <v>10</v>
      </c>
      <c r="D7458"/>
      <c r="E7458" s="8"/>
      <c r="F7458"/>
      <c r="G7458">
        <f>SUM(Tabuľka9[[#This Row],[Predpokladané spotrebované množstvo 07-12/2022]]*Tabuľka9[[#This Row],[Cena MJ S  DPH]])</f>
        <v>0</v>
      </c>
      <c r="H7458" s="1">
        <v>42317665</v>
      </c>
      <c r="I7458" t="str">
        <f>_xlfn.XLOOKUP(Tabuľka9[[#This Row],[IČO]],Zlúčenie1[IČO],Zlúčenie1[zariadenie_short])</f>
        <v>SOŠ TAaPS RS</v>
      </c>
      <c r="J7458" t="str">
        <f>_xlfn.XLOOKUP(Tabuľka9[[#This Row],[IČO]],Zlúčenie1[IČO],Zlúčenie1[cis_obce.okres_skratka])</f>
        <v>RS</v>
      </c>
    </row>
    <row r="7459" spans="1:10" hidden="1" x14ac:dyDescent="0.25">
      <c r="A7459" t="s">
        <v>122</v>
      </c>
      <c r="B7459" t="s">
        <v>166</v>
      </c>
      <c r="C7459" t="s">
        <v>10</v>
      </c>
      <c r="D7459"/>
      <c r="E7459" s="8"/>
      <c r="F7459"/>
      <c r="G7459">
        <f>SUM(Tabuľka9[[#This Row],[Predpokladané spotrebované množstvo 07-12/2022]]*Tabuľka9[[#This Row],[Cena MJ S  DPH]])</f>
        <v>0</v>
      </c>
      <c r="H7459" s="1">
        <v>42317665</v>
      </c>
      <c r="I7459" t="str">
        <f>_xlfn.XLOOKUP(Tabuľka9[[#This Row],[IČO]],Zlúčenie1[IČO],Zlúčenie1[zariadenie_short])</f>
        <v>SOŠ TAaPS RS</v>
      </c>
      <c r="J7459" t="str">
        <f>_xlfn.XLOOKUP(Tabuľka9[[#This Row],[IČO]],Zlúčenie1[IČO],Zlúčenie1[cis_obce.okres_skratka])</f>
        <v>RS</v>
      </c>
    </row>
    <row r="7460" spans="1:10" hidden="1" x14ac:dyDescent="0.25">
      <c r="A7460" t="s">
        <v>122</v>
      </c>
      <c r="B7460" t="s">
        <v>167</v>
      </c>
      <c r="C7460" t="s">
        <v>10</v>
      </c>
      <c r="D7460"/>
      <c r="E7460" s="8">
        <v>5</v>
      </c>
      <c r="F7460">
        <v>8</v>
      </c>
      <c r="G7460">
        <f>SUM(Tabuľka9[[#This Row],[Predpokladané spotrebované množstvo 07-12/2022]]*Tabuľka9[[#This Row],[Cena MJ S  DPH]])</f>
        <v>40</v>
      </c>
      <c r="H7460" s="1">
        <v>42317665</v>
      </c>
      <c r="I7460" t="str">
        <f>_xlfn.XLOOKUP(Tabuľka9[[#This Row],[IČO]],Zlúčenie1[IČO],Zlúčenie1[zariadenie_short])</f>
        <v>SOŠ TAaPS RS</v>
      </c>
      <c r="J7460" t="str">
        <f>_xlfn.XLOOKUP(Tabuľka9[[#This Row],[IČO]],Zlúčenie1[IČO],Zlúčenie1[cis_obce.okres_skratka])</f>
        <v>RS</v>
      </c>
    </row>
    <row r="7461" spans="1:10" hidden="1" x14ac:dyDescent="0.25">
      <c r="A7461" t="s">
        <v>122</v>
      </c>
      <c r="B7461" t="s">
        <v>168</v>
      </c>
      <c r="C7461" t="s">
        <v>10</v>
      </c>
      <c r="D7461"/>
      <c r="E7461" s="8"/>
      <c r="F7461"/>
      <c r="G7461">
        <f>SUM(Tabuľka9[[#This Row],[Predpokladané spotrebované množstvo 07-12/2022]]*Tabuľka9[[#This Row],[Cena MJ S  DPH]])</f>
        <v>0</v>
      </c>
      <c r="H7461" s="1">
        <v>42317665</v>
      </c>
      <c r="I7461" t="str">
        <f>_xlfn.XLOOKUP(Tabuľka9[[#This Row],[IČO]],Zlúčenie1[IČO],Zlúčenie1[zariadenie_short])</f>
        <v>SOŠ TAaPS RS</v>
      </c>
      <c r="J7461" t="str">
        <f>_xlfn.XLOOKUP(Tabuľka9[[#This Row],[IČO]],Zlúčenie1[IČO],Zlúčenie1[cis_obce.okres_skratka])</f>
        <v>RS</v>
      </c>
    </row>
    <row r="7462" spans="1:10" hidden="1" x14ac:dyDescent="0.25">
      <c r="A7462" t="s">
        <v>122</v>
      </c>
      <c r="B7462" t="s">
        <v>169</v>
      </c>
      <c r="C7462" t="s">
        <v>10</v>
      </c>
      <c r="D7462"/>
      <c r="E7462" s="8"/>
      <c r="F7462"/>
      <c r="G7462">
        <f>SUM(Tabuľka9[[#This Row],[Predpokladané spotrebované množstvo 07-12/2022]]*Tabuľka9[[#This Row],[Cena MJ S  DPH]])</f>
        <v>0</v>
      </c>
      <c r="H7462" s="1">
        <v>42317665</v>
      </c>
      <c r="I7462" t="str">
        <f>_xlfn.XLOOKUP(Tabuľka9[[#This Row],[IČO]],Zlúčenie1[IČO],Zlúčenie1[zariadenie_short])</f>
        <v>SOŠ TAaPS RS</v>
      </c>
      <c r="J7462" t="str">
        <f>_xlfn.XLOOKUP(Tabuľka9[[#This Row],[IČO]],Zlúčenie1[IČO],Zlúčenie1[cis_obce.okres_skratka])</f>
        <v>RS</v>
      </c>
    </row>
    <row r="7463" spans="1:10" hidden="1" x14ac:dyDescent="0.25">
      <c r="A7463" t="s">
        <v>122</v>
      </c>
      <c r="B7463" t="s">
        <v>170</v>
      </c>
      <c r="C7463" t="s">
        <v>10</v>
      </c>
      <c r="D7463"/>
      <c r="E7463" s="8"/>
      <c r="F7463"/>
      <c r="G7463">
        <f>SUM(Tabuľka9[[#This Row],[Predpokladané spotrebované množstvo 07-12/2022]]*Tabuľka9[[#This Row],[Cena MJ S  DPH]])</f>
        <v>0</v>
      </c>
      <c r="H7463" s="1">
        <v>42317665</v>
      </c>
      <c r="I7463" t="str">
        <f>_xlfn.XLOOKUP(Tabuľka9[[#This Row],[IČO]],Zlúčenie1[IČO],Zlúčenie1[zariadenie_short])</f>
        <v>SOŠ TAaPS RS</v>
      </c>
      <c r="J7463" t="str">
        <f>_xlfn.XLOOKUP(Tabuľka9[[#This Row],[IČO]],Zlúčenie1[IČO],Zlúčenie1[cis_obce.okres_skratka])</f>
        <v>RS</v>
      </c>
    </row>
    <row r="7464" spans="1:10" hidden="1" x14ac:dyDescent="0.25">
      <c r="A7464" t="s">
        <v>122</v>
      </c>
      <c r="B7464" t="s">
        <v>171</v>
      </c>
      <c r="C7464" t="s">
        <v>10</v>
      </c>
      <c r="D7464"/>
      <c r="E7464" s="8">
        <v>7.18</v>
      </c>
      <c r="F7464">
        <v>4</v>
      </c>
      <c r="G7464">
        <f>SUM(Tabuľka9[[#This Row],[Predpokladané spotrebované množstvo 07-12/2022]]*Tabuľka9[[#This Row],[Cena MJ S  DPH]])</f>
        <v>28.72</v>
      </c>
      <c r="H7464" s="1">
        <v>42317665</v>
      </c>
      <c r="I7464" t="str">
        <f>_xlfn.XLOOKUP(Tabuľka9[[#This Row],[IČO]],Zlúčenie1[IČO],Zlúčenie1[zariadenie_short])</f>
        <v>SOŠ TAaPS RS</v>
      </c>
      <c r="J7464" t="str">
        <f>_xlfn.XLOOKUP(Tabuľka9[[#This Row],[IČO]],Zlúčenie1[IČO],Zlúčenie1[cis_obce.okres_skratka])</f>
        <v>RS</v>
      </c>
    </row>
    <row r="7465" spans="1:10" hidden="1" x14ac:dyDescent="0.25">
      <c r="A7465" t="s">
        <v>122</v>
      </c>
      <c r="B7465" t="s">
        <v>172</v>
      </c>
      <c r="C7465" t="s">
        <v>10</v>
      </c>
      <c r="D7465"/>
      <c r="E7465" s="8">
        <v>5.17</v>
      </c>
      <c r="F7465">
        <v>8</v>
      </c>
      <c r="G7465">
        <f>SUM(Tabuľka9[[#This Row],[Predpokladané spotrebované množstvo 07-12/2022]]*Tabuľka9[[#This Row],[Cena MJ S  DPH]])</f>
        <v>41.36</v>
      </c>
      <c r="H7465" s="1">
        <v>42317665</v>
      </c>
      <c r="I7465" t="str">
        <f>_xlfn.XLOOKUP(Tabuľka9[[#This Row],[IČO]],Zlúčenie1[IČO],Zlúčenie1[zariadenie_short])</f>
        <v>SOŠ TAaPS RS</v>
      </c>
      <c r="J7465" t="str">
        <f>_xlfn.XLOOKUP(Tabuľka9[[#This Row],[IČO]],Zlúčenie1[IČO],Zlúčenie1[cis_obce.okres_skratka])</f>
        <v>RS</v>
      </c>
    </row>
    <row r="7466" spans="1:10" hidden="1" x14ac:dyDescent="0.25">
      <c r="A7466" t="s">
        <v>122</v>
      </c>
      <c r="B7466" t="s">
        <v>173</v>
      </c>
      <c r="C7466" t="s">
        <v>10</v>
      </c>
      <c r="D7466"/>
      <c r="E7466" s="8"/>
      <c r="F7466"/>
      <c r="G7466">
        <f>SUM(Tabuľka9[[#This Row],[Predpokladané spotrebované množstvo 07-12/2022]]*Tabuľka9[[#This Row],[Cena MJ S  DPH]])</f>
        <v>0</v>
      </c>
      <c r="H7466" s="1">
        <v>42317665</v>
      </c>
      <c r="I7466" t="str">
        <f>_xlfn.XLOOKUP(Tabuľka9[[#This Row],[IČO]],Zlúčenie1[IČO],Zlúčenie1[zariadenie_short])</f>
        <v>SOŠ TAaPS RS</v>
      </c>
      <c r="J7466" t="str">
        <f>_xlfn.XLOOKUP(Tabuľka9[[#This Row],[IČO]],Zlúčenie1[IČO],Zlúčenie1[cis_obce.okres_skratka])</f>
        <v>RS</v>
      </c>
    </row>
    <row r="7467" spans="1:10" hidden="1" x14ac:dyDescent="0.25">
      <c r="A7467" t="s">
        <v>122</v>
      </c>
      <c r="B7467" t="s">
        <v>174</v>
      </c>
      <c r="C7467" t="s">
        <v>10</v>
      </c>
      <c r="D7467"/>
      <c r="E7467" s="8"/>
      <c r="F7467"/>
      <c r="G7467">
        <f>SUM(Tabuľka9[[#This Row],[Predpokladané spotrebované množstvo 07-12/2022]]*Tabuľka9[[#This Row],[Cena MJ S  DPH]])</f>
        <v>0</v>
      </c>
      <c r="H7467" s="1">
        <v>42317665</v>
      </c>
      <c r="I7467" t="str">
        <f>_xlfn.XLOOKUP(Tabuľka9[[#This Row],[IČO]],Zlúčenie1[IČO],Zlúčenie1[zariadenie_short])</f>
        <v>SOŠ TAaPS RS</v>
      </c>
      <c r="J7467" t="str">
        <f>_xlfn.XLOOKUP(Tabuľka9[[#This Row],[IČO]],Zlúčenie1[IČO],Zlúčenie1[cis_obce.okres_skratka])</f>
        <v>RS</v>
      </c>
    </row>
    <row r="7468" spans="1:10" hidden="1" x14ac:dyDescent="0.25">
      <c r="A7468" t="s">
        <v>122</v>
      </c>
      <c r="B7468" t="s">
        <v>175</v>
      </c>
      <c r="C7468" t="s">
        <v>10</v>
      </c>
      <c r="D7468"/>
      <c r="E7468" s="8"/>
      <c r="F7468"/>
      <c r="G7468">
        <f>SUM(Tabuľka9[[#This Row],[Predpokladané spotrebované množstvo 07-12/2022]]*Tabuľka9[[#This Row],[Cena MJ S  DPH]])</f>
        <v>0</v>
      </c>
      <c r="H7468" s="1">
        <v>42317665</v>
      </c>
      <c r="I7468" t="str">
        <f>_xlfn.XLOOKUP(Tabuľka9[[#This Row],[IČO]],Zlúčenie1[IČO],Zlúčenie1[zariadenie_short])</f>
        <v>SOŠ TAaPS RS</v>
      </c>
      <c r="J7468" t="str">
        <f>_xlfn.XLOOKUP(Tabuľka9[[#This Row],[IČO]],Zlúčenie1[IČO],Zlúčenie1[cis_obce.okres_skratka])</f>
        <v>RS</v>
      </c>
    </row>
    <row r="7469" spans="1:10" hidden="1" x14ac:dyDescent="0.25">
      <c r="A7469" t="s">
        <v>122</v>
      </c>
      <c r="B7469" t="s">
        <v>176</v>
      </c>
      <c r="C7469" t="s">
        <v>10</v>
      </c>
      <c r="D7469"/>
      <c r="E7469" s="8"/>
      <c r="F7469"/>
      <c r="G7469">
        <f>SUM(Tabuľka9[[#This Row],[Predpokladané spotrebované množstvo 07-12/2022]]*Tabuľka9[[#This Row],[Cena MJ S  DPH]])</f>
        <v>0</v>
      </c>
      <c r="H7469" s="1">
        <v>42317665</v>
      </c>
      <c r="I7469" t="str">
        <f>_xlfn.XLOOKUP(Tabuľka9[[#This Row],[IČO]],Zlúčenie1[IČO],Zlúčenie1[zariadenie_short])</f>
        <v>SOŠ TAaPS RS</v>
      </c>
      <c r="J7469" t="str">
        <f>_xlfn.XLOOKUP(Tabuľka9[[#This Row],[IČO]],Zlúčenie1[IČO],Zlúčenie1[cis_obce.okres_skratka])</f>
        <v>RS</v>
      </c>
    </row>
    <row r="7470" spans="1:10" hidden="1" x14ac:dyDescent="0.25">
      <c r="A7470" t="s">
        <v>122</v>
      </c>
      <c r="B7470" t="s">
        <v>177</v>
      </c>
      <c r="C7470" t="s">
        <v>10</v>
      </c>
      <c r="D7470"/>
      <c r="E7470" s="8"/>
      <c r="F7470"/>
      <c r="G7470">
        <f>SUM(Tabuľka9[[#This Row],[Predpokladané spotrebované množstvo 07-12/2022]]*Tabuľka9[[#This Row],[Cena MJ S  DPH]])</f>
        <v>0</v>
      </c>
      <c r="H7470" s="1">
        <v>42317665</v>
      </c>
      <c r="I7470" t="str">
        <f>_xlfn.XLOOKUP(Tabuľka9[[#This Row],[IČO]],Zlúčenie1[IČO],Zlúčenie1[zariadenie_short])</f>
        <v>SOŠ TAaPS RS</v>
      </c>
      <c r="J7470" t="str">
        <f>_xlfn.XLOOKUP(Tabuľka9[[#This Row],[IČO]],Zlúčenie1[IČO],Zlúčenie1[cis_obce.okres_skratka])</f>
        <v>RS</v>
      </c>
    </row>
    <row r="7471" spans="1:10" hidden="1" x14ac:dyDescent="0.25">
      <c r="A7471" t="s">
        <v>122</v>
      </c>
      <c r="B7471" t="s">
        <v>178</v>
      </c>
      <c r="C7471" t="s">
        <v>10</v>
      </c>
      <c r="D7471"/>
      <c r="E7471" s="8"/>
      <c r="F7471"/>
      <c r="G7471">
        <f>SUM(Tabuľka9[[#This Row],[Predpokladané spotrebované množstvo 07-12/2022]]*Tabuľka9[[#This Row],[Cena MJ S  DPH]])</f>
        <v>0</v>
      </c>
      <c r="H7471" s="1">
        <v>42317665</v>
      </c>
      <c r="I7471" t="str">
        <f>_xlfn.XLOOKUP(Tabuľka9[[#This Row],[IČO]],Zlúčenie1[IČO],Zlúčenie1[zariadenie_short])</f>
        <v>SOŠ TAaPS RS</v>
      </c>
      <c r="J7471" t="str">
        <f>_xlfn.XLOOKUP(Tabuľka9[[#This Row],[IČO]],Zlúčenie1[IČO],Zlúčenie1[cis_obce.okres_skratka])</f>
        <v>RS</v>
      </c>
    </row>
    <row r="7472" spans="1:10" hidden="1" x14ac:dyDescent="0.25">
      <c r="A7472" t="s">
        <v>122</v>
      </c>
      <c r="B7472" t="s">
        <v>179</v>
      </c>
      <c r="C7472" t="s">
        <v>10</v>
      </c>
      <c r="D7472"/>
      <c r="E7472" s="8">
        <v>4.2699999999999996</v>
      </c>
      <c r="F7472"/>
      <c r="G7472">
        <f>SUM(Tabuľka9[[#This Row],[Predpokladané spotrebované množstvo 07-12/2022]]*Tabuľka9[[#This Row],[Cena MJ S  DPH]])</f>
        <v>0</v>
      </c>
      <c r="H7472" s="1">
        <v>42317665</v>
      </c>
      <c r="I7472" t="str">
        <f>_xlfn.XLOOKUP(Tabuľka9[[#This Row],[IČO]],Zlúčenie1[IČO],Zlúčenie1[zariadenie_short])</f>
        <v>SOŠ TAaPS RS</v>
      </c>
      <c r="J7472" t="str">
        <f>_xlfn.XLOOKUP(Tabuľka9[[#This Row],[IČO]],Zlúčenie1[IČO],Zlúčenie1[cis_obce.okres_skratka])</f>
        <v>RS</v>
      </c>
    </row>
    <row r="7473" spans="1:10" hidden="1" x14ac:dyDescent="0.25">
      <c r="A7473" t="s">
        <v>122</v>
      </c>
      <c r="B7473" t="s">
        <v>180</v>
      </c>
      <c r="C7473" t="s">
        <v>10</v>
      </c>
      <c r="D7473"/>
      <c r="E7473" s="8">
        <v>5.64</v>
      </c>
      <c r="F7473"/>
      <c r="G7473">
        <f>SUM(Tabuľka9[[#This Row],[Predpokladané spotrebované množstvo 07-12/2022]]*Tabuľka9[[#This Row],[Cena MJ S  DPH]])</f>
        <v>0</v>
      </c>
      <c r="H7473" s="1">
        <v>42317665</v>
      </c>
      <c r="I7473" t="str">
        <f>_xlfn.XLOOKUP(Tabuľka9[[#This Row],[IČO]],Zlúčenie1[IČO],Zlúčenie1[zariadenie_short])</f>
        <v>SOŠ TAaPS RS</v>
      </c>
      <c r="J7473" t="str">
        <f>_xlfn.XLOOKUP(Tabuľka9[[#This Row],[IČO]],Zlúčenie1[IČO],Zlúčenie1[cis_obce.okres_skratka])</f>
        <v>RS</v>
      </c>
    </row>
    <row r="7474" spans="1:10" hidden="1" x14ac:dyDescent="0.25">
      <c r="A7474" t="s">
        <v>122</v>
      </c>
      <c r="B7474" t="s">
        <v>181</v>
      </c>
      <c r="C7474" t="s">
        <v>10</v>
      </c>
      <c r="D7474"/>
      <c r="E7474" s="8"/>
      <c r="F7474"/>
      <c r="G7474">
        <f>SUM(Tabuľka9[[#This Row],[Predpokladané spotrebované množstvo 07-12/2022]]*Tabuľka9[[#This Row],[Cena MJ S  DPH]])</f>
        <v>0</v>
      </c>
      <c r="H7474" s="1">
        <v>42317665</v>
      </c>
      <c r="I7474" t="str">
        <f>_xlfn.XLOOKUP(Tabuľka9[[#This Row],[IČO]],Zlúčenie1[IČO],Zlúčenie1[zariadenie_short])</f>
        <v>SOŠ TAaPS RS</v>
      </c>
      <c r="J7474" t="str">
        <f>_xlfn.XLOOKUP(Tabuľka9[[#This Row],[IČO]],Zlúčenie1[IČO],Zlúčenie1[cis_obce.okres_skratka])</f>
        <v>RS</v>
      </c>
    </row>
    <row r="7475" spans="1:10" hidden="1" x14ac:dyDescent="0.25">
      <c r="A7475" t="s">
        <v>122</v>
      </c>
      <c r="B7475" t="s">
        <v>182</v>
      </c>
      <c r="C7475" t="s">
        <v>10</v>
      </c>
      <c r="D7475"/>
      <c r="E7475" s="8"/>
      <c r="F7475"/>
      <c r="G7475">
        <f>SUM(Tabuľka9[[#This Row],[Predpokladané spotrebované množstvo 07-12/2022]]*Tabuľka9[[#This Row],[Cena MJ S  DPH]])</f>
        <v>0</v>
      </c>
      <c r="H7475" s="1">
        <v>42317665</v>
      </c>
      <c r="I7475" t="str">
        <f>_xlfn.XLOOKUP(Tabuľka9[[#This Row],[IČO]],Zlúčenie1[IČO],Zlúčenie1[zariadenie_short])</f>
        <v>SOŠ TAaPS RS</v>
      </c>
      <c r="J7475" t="str">
        <f>_xlfn.XLOOKUP(Tabuľka9[[#This Row],[IČO]],Zlúčenie1[IČO],Zlúčenie1[cis_obce.okres_skratka])</f>
        <v>RS</v>
      </c>
    </row>
    <row r="7476" spans="1:10" hidden="1" x14ac:dyDescent="0.25">
      <c r="A7476" t="s">
        <v>122</v>
      </c>
      <c r="B7476" t="s">
        <v>183</v>
      </c>
      <c r="C7476" t="s">
        <v>10</v>
      </c>
      <c r="D7476"/>
      <c r="E7476" s="8"/>
      <c r="F7476"/>
      <c r="G7476">
        <f>SUM(Tabuľka9[[#This Row],[Predpokladané spotrebované množstvo 07-12/2022]]*Tabuľka9[[#This Row],[Cena MJ S  DPH]])</f>
        <v>0</v>
      </c>
      <c r="H7476" s="1">
        <v>42317665</v>
      </c>
      <c r="I7476" t="str">
        <f>_xlfn.XLOOKUP(Tabuľka9[[#This Row],[IČO]],Zlúčenie1[IČO],Zlúčenie1[zariadenie_short])</f>
        <v>SOŠ TAaPS RS</v>
      </c>
      <c r="J7476" t="str">
        <f>_xlfn.XLOOKUP(Tabuľka9[[#This Row],[IČO]],Zlúčenie1[IČO],Zlúčenie1[cis_obce.okres_skratka])</f>
        <v>RS</v>
      </c>
    </row>
    <row r="7477" spans="1:10" hidden="1" x14ac:dyDescent="0.25">
      <c r="A7477" t="s">
        <v>122</v>
      </c>
      <c r="B7477" t="s">
        <v>184</v>
      </c>
      <c r="C7477" t="s">
        <v>10</v>
      </c>
      <c r="D7477"/>
      <c r="E7477" s="8">
        <v>5.36</v>
      </c>
      <c r="F7477">
        <v>12</v>
      </c>
      <c r="G7477">
        <f>SUM(Tabuľka9[[#This Row],[Predpokladané spotrebované množstvo 07-12/2022]]*Tabuľka9[[#This Row],[Cena MJ S  DPH]])</f>
        <v>64.320000000000007</v>
      </c>
      <c r="H7477" s="1">
        <v>42317665</v>
      </c>
      <c r="I7477" t="str">
        <f>_xlfn.XLOOKUP(Tabuľka9[[#This Row],[IČO]],Zlúčenie1[IČO],Zlúčenie1[zariadenie_short])</f>
        <v>SOŠ TAaPS RS</v>
      </c>
      <c r="J7477" t="str">
        <f>_xlfn.XLOOKUP(Tabuľka9[[#This Row],[IČO]],Zlúčenie1[IČO],Zlúčenie1[cis_obce.okres_skratka])</f>
        <v>RS</v>
      </c>
    </row>
    <row r="7478" spans="1:10" hidden="1" x14ac:dyDescent="0.25">
      <c r="A7478" t="s">
        <v>122</v>
      </c>
      <c r="B7478" t="s">
        <v>185</v>
      </c>
      <c r="C7478" t="s">
        <v>10</v>
      </c>
      <c r="D7478"/>
      <c r="E7478" s="8"/>
      <c r="F7478"/>
      <c r="G7478">
        <f>SUM(Tabuľka9[[#This Row],[Predpokladané spotrebované množstvo 07-12/2022]]*Tabuľka9[[#This Row],[Cena MJ S  DPH]])</f>
        <v>0</v>
      </c>
      <c r="H7478" s="1">
        <v>42317665</v>
      </c>
      <c r="I7478" t="str">
        <f>_xlfn.XLOOKUP(Tabuľka9[[#This Row],[IČO]],Zlúčenie1[IČO],Zlúčenie1[zariadenie_short])</f>
        <v>SOŠ TAaPS RS</v>
      </c>
      <c r="J7478" t="str">
        <f>_xlfn.XLOOKUP(Tabuľka9[[#This Row],[IČO]],Zlúčenie1[IČO],Zlúčenie1[cis_obce.okres_skratka])</f>
        <v>RS</v>
      </c>
    </row>
    <row r="7479" spans="1:10" hidden="1" x14ac:dyDescent="0.25">
      <c r="A7479" t="s">
        <v>92</v>
      </c>
      <c r="B7479" t="s">
        <v>186</v>
      </c>
      <c r="C7479" t="s">
        <v>45</v>
      </c>
      <c r="D7479"/>
      <c r="E7479" s="8"/>
      <c r="F7479"/>
      <c r="G7479">
        <f>SUM(Tabuľka9[[#This Row],[Predpokladané spotrebované množstvo 07-12/2022]]*Tabuľka9[[#This Row],[Cena MJ S  DPH]])</f>
        <v>0</v>
      </c>
      <c r="H7479" s="1">
        <v>42317665</v>
      </c>
      <c r="I7479" t="str">
        <f>_xlfn.XLOOKUP(Tabuľka9[[#This Row],[IČO]],Zlúčenie1[IČO],Zlúčenie1[zariadenie_short])</f>
        <v>SOŠ TAaPS RS</v>
      </c>
      <c r="J7479" t="str">
        <f>_xlfn.XLOOKUP(Tabuľka9[[#This Row],[IČO]],Zlúčenie1[IČO],Zlúčenie1[cis_obce.okres_skratka])</f>
        <v>RS</v>
      </c>
    </row>
    <row r="7480" spans="1:10" hidden="1" x14ac:dyDescent="0.25">
      <c r="A7480" t="s">
        <v>92</v>
      </c>
      <c r="B7480" t="s">
        <v>187</v>
      </c>
      <c r="C7480" t="s">
        <v>10</v>
      </c>
      <c r="D7480"/>
      <c r="E7480" s="8"/>
      <c r="F7480"/>
      <c r="G7480">
        <f>SUM(Tabuľka9[[#This Row],[Predpokladané spotrebované množstvo 07-12/2022]]*Tabuľka9[[#This Row],[Cena MJ S  DPH]])</f>
        <v>0</v>
      </c>
      <c r="H7480" s="1">
        <v>42317665</v>
      </c>
      <c r="I7480" t="str">
        <f>_xlfn.XLOOKUP(Tabuľka9[[#This Row],[IČO]],Zlúčenie1[IČO],Zlúčenie1[zariadenie_short])</f>
        <v>SOŠ TAaPS RS</v>
      </c>
      <c r="J7480" t="str">
        <f>_xlfn.XLOOKUP(Tabuľka9[[#This Row],[IČO]],Zlúčenie1[IČO],Zlúčenie1[cis_obce.okres_skratka])</f>
        <v>RS</v>
      </c>
    </row>
    <row r="7481" spans="1:10" hidden="1" x14ac:dyDescent="0.25">
      <c r="A7481" t="s">
        <v>92</v>
      </c>
      <c r="B7481" t="s">
        <v>188</v>
      </c>
      <c r="C7481" t="s">
        <v>10</v>
      </c>
      <c r="D7481"/>
      <c r="E7481" s="8"/>
      <c r="F7481"/>
      <c r="G7481">
        <f>SUM(Tabuľka9[[#This Row],[Predpokladané spotrebované množstvo 07-12/2022]]*Tabuľka9[[#This Row],[Cena MJ S  DPH]])</f>
        <v>0</v>
      </c>
      <c r="H7481" s="1">
        <v>42317665</v>
      </c>
      <c r="I7481" t="str">
        <f>_xlfn.XLOOKUP(Tabuľka9[[#This Row],[IČO]],Zlúčenie1[IČO],Zlúčenie1[zariadenie_short])</f>
        <v>SOŠ TAaPS RS</v>
      </c>
      <c r="J7481" t="str">
        <f>_xlfn.XLOOKUP(Tabuľka9[[#This Row],[IČO]],Zlúčenie1[IČO],Zlúčenie1[cis_obce.okres_skratka])</f>
        <v>RS</v>
      </c>
    </row>
    <row r="7482" spans="1:10" x14ac:dyDescent="0.25">
      <c r="A7482" s="13" t="s">
        <v>1712</v>
      </c>
      <c r="B7482" s="13"/>
      <c r="C7482" s="13"/>
      <c r="D7482" s="13"/>
      <c r="E7482" s="13"/>
      <c r="F7482" s="14"/>
      <c r="G7482" s="15">
        <f>SUBTOTAL(109,Tabuľka9[Cena s DPH za predpokladané spotrebované množstvo])</f>
        <v>0</v>
      </c>
      <c r="H7482" s="13"/>
      <c r="I7482" s="13"/>
      <c r="J7482" s="13">
        <f>SUBTOTAL(103,Tabuľka9[okres])</f>
        <v>113</v>
      </c>
    </row>
    <row r="7483" spans="1:10" s="16" customFormat="1" x14ac:dyDescent="0.25">
      <c r="E7483" s="17"/>
    </row>
    <row r="7484" spans="1:10" s="16" customFormat="1" x14ac:dyDescent="0.25">
      <c r="A7484" s="23" t="s">
        <v>1715</v>
      </c>
      <c r="B7484" s="23"/>
      <c r="C7484" s="23"/>
      <c r="D7484" s="23"/>
      <c r="E7484" s="23"/>
      <c r="F7484" s="23"/>
    </row>
    <row r="7485" spans="1:10" s="16" customFormat="1" x14ac:dyDescent="0.25">
      <c r="A7485" s="24" t="s">
        <v>1718</v>
      </c>
      <c r="B7485" s="24"/>
      <c r="C7485" s="24"/>
      <c r="D7485" s="24"/>
      <c r="E7485" s="24"/>
      <c r="F7485" s="24"/>
    </row>
    <row r="7486" spans="1:10" s="16" customFormat="1" x14ac:dyDescent="0.25">
      <c r="A7486" s="18" t="s">
        <v>1716</v>
      </c>
      <c r="B7486" s="18"/>
      <c r="C7486" s="18"/>
      <c r="D7486" s="18"/>
      <c r="E7486" s="18"/>
      <c r="F7486" s="18"/>
    </row>
    <row r="7487" spans="1:10" s="16" customFormat="1" x14ac:dyDescent="0.25">
      <c r="A7487" s="19"/>
      <c r="B7487" s="20" t="s">
        <v>1719</v>
      </c>
      <c r="C7487" s="21"/>
      <c r="D7487" s="21"/>
      <c r="E7487" s="21"/>
      <c r="F7487" s="21"/>
    </row>
    <row r="7488" spans="1:10" s="16" customFormat="1" x14ac:dyDescent="0.25">
      <c r="A7488" s="19"/>
      <c r="B7488" s="22" t="s">
        <v>1717</v>
      </c>
      <c r="C7488" s="22"/>
      <c r="D7488" s="22"/>
      <c r="E7488" s="22"/>
      <c r="F7488" s="22"/>
    </row>
    <row r="7489" spans="5:5" s="16" customFormat="1" x14ac:dyDescent="0.25">
      <c r="E7489" s="17"/>
    </row>
    <row r="7490" spans="5:5" s="16" customFormat="1" x14ac:dyDescent="0.25">
      <c r="E7490" s="17"/>
    </row>
    <row r="7491" spans="5:5" s="16" customFormat="1" x14ac:dyDescent="0.25">
      <c r="E7491" s="17"/>
    </row>
    <row r="7492" spans="5:5" s="16" customFormat="1" x14ac:dyDescent="0.25">
      <c r="E7492" s="17"/>
    </row>
    <row r="7493" spans="5:5" s="16" customFormat="1" x14ac:dyDescent="0.25">
      <c r="E7493" s="17"/>
    </row>
    <row r="7494" spans="5:5" s="16" customFormat="1" x14ac:dyDescent="0.25">
      <c r="E7494" s="17"/>
    </row>
    <row r="7495" spans="5:5" s="16" customFormat="1" x14ac:dyDescent="0.25">
      <c r="E7495" s="17"/>
    </row>
    <row r="7496" spans="5:5" s="16" customFormat="1" x14ac:dyDescent="0.25">
      <c r="E7496" s="17"/>
    </row>
    <row r="7497" spans="5:5" s="16" customFormat="1" x14ac:dyDescent="0.25">
      <c r="E7497" s="17"/>
    </row>
    <row r="7498" spans="5:5" s="16" customFormat="1" x14ac:dyDescent="0.25">
      <c r="E7498" s="17"/>
    </row>
    <row r="7499" spans="5:5" s="16" customFormat="1" x14ac:dyDescent="0.25">
      <c r="E7499" s="17"/>
    </row>
    <row r="7500" spans="5:5" s="16" customFormat="1" x14ac:dyDescent="0.25">
      <c r="E7500" s="17"/>
    </row>
    <row r="7501" spans="5:5" s="16" customFormat="1" x14ac:dyDescent="0.25">
      <c r="E7501" s="17"/>
    </row>
    <row r="7502" spans="5:5" s="16" customFormat="1" x14ac:dyDescent="0.25">
      <c r="E7502" s="17"/>
    </row>
    <row r="7503" spans="5:5" s="16" customFormat="1" x14ac:dyDescent="0.25">
      <c r="E7503" s="17"/>
    </row>
    <row r="7504" spans="5:5" s="16" customFormat="1" x14ac:dyDescent="0.25">
      <c r="E7504" s="17"/>
    </row>
    <row r="7505" spans="5:5" s="16" customFormat="1" x14ac:dyDescent="0.25">
      <c r="E7505" s="17"/>
    </row>
    <row r="7506" spans="5:5" s="16" customFormat="1" x14ac:dyDescent="0.25">
      <c r="E7506" s="17"/>
    </row>
    <row r="7507" spans="5:5" s="16" customFormat="1" x14ac:dyDescent="0.25">
      <c r="E7507" s="17"/>
    </row>
    <row r="7508" spans="5:5" s="16" customFormat="1" x14ac:dyDescent="0.25">
      <c r="E7508" s="17"/>
    </row>
    <row r="7509" spans="5:5" s="16" customFormat="1" x14ac:dyDescent="0.25">
      <c r="E7509" s="17"/>
    </row>
    <row r="7510" spans="5:5" s="16" customFormat="1" x14ac:dyDescent="0.25">
      <c r="E7510" s="17"/>
    </row>
    <row r="7511" spans="5:5" s="16" customFormat="1" x14ac:dyDescent="0.25">
      <c r="E7511" s="17"/>
    </row>
    <row r="7512" spans="5:5" s="16" customFormat="1" x14ac:dyDescent="0.25">
      <c r="E7512" s="17"/>
    </row>
    <row r="7513" spans="5:5" s="16" customFormat="1" x14ac:dyDescent="0.25">
      <c r="E7513" s="17"/>
    </row>
    <row r="7514" spans="5:5" s="16" customFormat="1" x14ac:dyDescent="0.25">
      <c r="E7514" s="17"/>
    </row>
    <row r="7515" spans="5:5" s="16" customFormat="1" x14ac:dyDescent="0.25">
      <c r="E7515" s="17"/>
    </row>
    <row r="7516" spans="5:5" s="16" customFormat="1" x14ac:dyDescent="0.25">
      <c r="E7516" s="17"/>
    </row>
    <row r="7517" spans="5:5" s="16" customFormat="1" x14ac:dyDescent="0.25">
      <c r="E7517" s="17"/>
    </row>
    <row r="7518" spans="5:5" s="16" customFormat="1" x14ac:dyDescent="0.25">
      <c r="E7518" s="17"/>
    </row>
    <row r="7519" spans="5:5" s="16" customFormat="1" x14ac:dyDescent="0.25">
      <c r="E7519" s="17"/>
    </row>
    <row r="7520" spans="5:5" s="16" customFormat="1" x14ac:dyDescent="0.25">
      <c r="E7520" s="17"/>
    </row>
    <row r="7521" spans="5:5" s="16" customFormat="1" x14ac:dyDescent="0.25">
      <c r="E7521" s="17"/>
    </row>
    <row r="7522" spans="5:5" s="16" customFormat="1" x14ac:dyDescent="0.25">
      <c r="E7522" s="17"/>
    </row>
    <row r="7523" spans="5:5" s="16" customFormat="1" x14ac:dyDescent="0.25">
      <c r="E7523" s="17"/>
    </row>
    <row r="7524" spans="5:5" s="16" customFormat="1" x14ac:dyDescent="0.25">
      <c r="E7524" s="17"/>
    </row>
    <row r="7525" spans="5:5" s="16" customFormat="1" x14ac:dyDescent="0.25">
      <c r="E7525" s="17"/>
    </row>
    <row r="7526" spans="5:5" s="16" customFormat="1" x14ac:dyDescent="0.25">
      <c r="E7526" s="17"/>
    </row>
    <row r="7527" spans="5:5" s="16" customFormat="1" x14ac:dyDescent="0.25">
      <c r="E7527" s="17"/>
    </row>
    <row r="7528" spans="5:5" s="16" customFormat="1" x14ac:dyDescent="0.25">
      <c r="E7528" s="17"/>
    </row>
    <row r="7529" spans="5:5" s="16" customFormat="1" x14ac:dyDescent="0.25">
      <c r="E7529" s="17"/>
    </row>
    <row r="7530" spans="5:5" s="16" customFormat="1" x14ac:dyDescent="0.25">
      <c r="E7530" s="17"/>
    </row>
    <row r="7531" spans="5:5" s="16" customFormat="1" x14ac:dyDescent="0.25">
      <c r="E7531" s="17"/>
    </row>
    <row r="7532" spans="5:5" s="16" customFormat="1" x14ac:dyDescent="0.25">
      <c r="E7532" s="17"/>
    </row>
    <row r="7533" spans="5:5" s="16" customFormat="1" x14ac:dyDescent="0.25">
      <c r="E7533" s="17"/>
    </row>
    <row r="7534" spans="5:5" s="16" customFormat="1" x14ac:dyDescent="0.25">
      <c r="E7534" s="17"/>
    </row>
    <row r="7535" spans="5:5" s="16" customFormat="1" x14ac:dyDescent="0.25">
      <c r="E7535" s="17"/>
    </row>
    <row r="7536" spans="5:5" s="16" customFormat="1" x14ac:dyDescent="0.25">
      <c r="E7536" s="17"/>
    </row>
    <row r="7537" spans="5:5" s="16" customFormat="1" x14ac:dyDescent="0.25">
      <c r="E7537" s="17"/>
    </row>
    <row r="7538" spans="5:5" s="16" customFormat="1" x14ac:dyDescent="0.25">
      <c r="E7538" s="17"/>
    </row>
    <row r="7539" spans="5:5" s="16" customFormat="1" x14ac:dyDescent="0.25">
      <c r="E7539" s="17"/>
    </row>
    <row r="7540" spans="5:5" s="16" customFormat="1" x14ac:dyDescent="0.25">
      <c r="E7540" s="17"/>
    </row>
    <row r="7541" spans="5:5" s="16" customFormat="1" x14ac:dyDescent="0.25">
      <c r="E7541" s="17"/>
    </row>
    <row r="7542" spans="5:5" s="16" customFormat="1" x14ac:dyDescent="0.25">
      <c r="E7542" s="17"/>
    </row>
    <row r="7543" spans="5:5" s="16" customFormat="1" x14ac:dyDescent="0.25">
      <c r="E7543" s="17"/>
    </row>
    <row r="7544" spans="5:5" s="16" customFormat="1" x14ac:dyDescent="0.25">
      <c r="E7544" s="17"/>
    </row>
    <row r="7545" spans="5:5" s="16" customFormat="1" x14ac:dyDescent="0.25">
      <c r="E7545" s="17"/>
    </row>
    <row r="7546" spans="5:5" s="16" customFormat="1" x14ac:dyDescent="0.25">
      <c r="E7546" s="17"/>
    </row>
    <row r="7547" spans="5:5" s="16" customFormat="1" x14ac:dyDescent="0.25">
      <c r="E7547" s="17"/>
    </row>
    <row r="7548" spans="5:5" s="16" customFormat="1" x14ac:dyDescent="0.25">
      <c r="E7548" s="17"/>
    </row>
    <row r="7549" spans="5:5" s="16" customFormat="1" x14ac:dyDescent="0.25">
      <c r="E7549" s="17"/>
    </row>
    <row r="7550" spans="5:5" s="16" customFormat="1" x14ac:dyDescent="0.25">
      <c r="E7550" s="17"/>
    </row>
    <row r="7551" spans="5:5" s="16" customFormat="1" x14ac:dyDescent="0.25">
      <c r="E7551" s="17"/>
    </row>
    <row r="7552" spans="5:5" s="16" customFormat="1" x14ac:dyDescent="0.25">
      <c r="E7552" s="17"/>
    </row>
    <row r="7553" spans="5:5" s="16" customFormat="1" x14ac:dyDescent="0.25">
      <c r="E7553" s="17"/>
    </row>
    <row r="7554" spans="5:5" s="16" customFormat="1" x14ac:dyDescent="0.25">
      <c r="E7554" s="17"/>
    </row>
    <row r="7555" spans="5:5" s="16" customFormat="1" x14ac:dyDescent="0.25">
      <c r="E7555" s="17"/>
    </row>
    <row r="7556" spans="5:5" s="16" customFormat="1" x14ac:dyDescent="0.25">
      <c r="E7556" s="17"/>
    </row>
    <row r="7557" spans="5:5" s="16" customFormat="1" x14ac:dyDescent="0.25">
      <c r="E7557" s="17"/>
    </row>
    <row r="7558" spans="5:5" s="16" customFormat="1" x14ac:dyDescent="0.25">
      <c r="E7558" s="17"/>
    </row>
    <row r="7559" spans="5:5" s="16" customFormat="1" x14ac:dyDescent="0.25">
      <c r="E7559" s="17"/>
    </row>
    <row r="7560" spans="5:5" s="16" customFormat="1" x14ac:dyDescent="0.25">
      <c r="E7560" s="17"/>
    </row>
    <row r="7561" spans="5:5" s="16" customFormat="1" x14ac:dyDescent="0.25">
      <c r="E7561" s="17"/>
    </row>
    <row r="7562" spans="5:5" s="16" customFormat="1" x14ac:dyDescent="0.25">
      <c r="E7562" s="17"/>
    </row>
    <row r="7563" spans="5:5" s="16" customFormat="1" x14ac:dyDescent="0.25">
      <c r="E7563" s="17"/>
    </row>
    <row r="7564" spans="5:5" s="16" customFormat="1" x14ac:dyDescent="0.25">
      <c r="E7564" s="17"/>
    </row>
    <row r="7565" spans="5:5" s="16" customFormat="1" x14ac:dyDescent="0.25">
      <c r="E7565" s="17"/>
    </row>
    <row r="7566" spans="5:5" s="16" customFormat="1" x14ac:dyDescent="0.25">
      <c r="E7566" s="17"/>
    </row>
    <row r="7567" spans="5:5" s="16" customFormat="1" x14ac:dyDescent="0.25">
      <c r="E7567" s="17"/>
    </row>
    <row r="7568" spans="5:5" s="16" customFormat="1" x14ac:dyDescent="0.25">
      <c r="E7568" s="17"/>
    </row>
    <row r="7569" spans="5:5" s="16" customFormat="1" x14ac:dyDescent="0.25">
      <c r="E7569" s="17"/>
    </row>
    <row r="7570" spans="5:5" s="16" customFormat="1" x14ac:dyDescent="0.25">
      <c r="E7570" s="17"/>
    </row>
    <row r="7571" spans="5:5" s="16" customFormat="1" x14ac:dyDescent="0.25">
      <c r="E7571" s="17"/>
    </row>
    <row r="7572" spans="5:5" s="16" customFormat="1" x14ac:dyDescent="0.25">
      <c r="E7572" s="17"/>
    </row>
    <row r="7573" spans="5:5" s="16" customFormat="1" x14ac:dyDescent="0.25">
      <c r="E7573" s="17"/>
    </row>
    <row r="7574" spans="5:5" s="16" customFormat="1" x14ac:dyDescent="0.25">
      <c r="E7574" s="17"/>
    </row>
    <row r="7575" spans="5:5" s="16" customFormat="1" x14ac:dyDescent="0.25">
      <c r="E7575" s="17"/>
    </row>
    <row r="7576" spans="5:5" s="16" customFormat="1" x14ac:dyDescent="0.25">
      <c r="E7576" s="17"/>
    </row>
    <row r="7577" spans="5:5" s="16" customFormat="1" x14ac:dyDescent="0.25">
      <c r="E7577" s="17"/>
    </row>
    <row r="7578" spans="5:5" s="16" customFormat="1" x14ac:dyDescent="0.25">
      <c r="E7578" s="17"/>
    </row>
    <row r="7579" spans="5:5" s="16" customFormat="1" x14ac:dyDescent="0.25">
      <c r="E7579" s="17"/>
    </row>
    <row r="7580" spans="5:5" s="16" customFormat="1" x14ac:dyDescent="0.25">
      <c r="E7580" s="17"/>
    </row>
    <row r="7581" spans="5:5" s="16" customFormat="1" x14ac:dyDescent="0.25">
      <c r="E7581" s="17"/>
    </row>
    <row r="7582" spans="5:5" s="16" customFormat="1" x14ac:dyDescent="0.25">
      <c r="E7582" s="17"/>
    </row>
    <row r="7583" spans="5:5" s="16" customFormat="1" x14ac:dyDescent="0.25">
      <c r="E7583" s="17"/>
    </row>
    <row r="7584" spans="5:5" s="16" customFormat="1" x14ac:dyDescent="0.25">
      <c r="E7584" s="17"/>
    </row>
    <row r="7585" spans="5:5" s="16" customFormat="1" x14ac:dyDescent="0.25">
      <c r="E7585" s="17"/>
    </row>
    <row r="7586" spans="5:5" s="16" customFormat="1" x14ac:dyDescent="0.25">
      <c r="E7586" s="17"/>
    </row>
    <row r="7587" spans="5:5" s="16" customFormat="1" x14ac:dyDescent="0.25">
      <c r="E7587" s="17"/>
    </row>
    <row r="7588" spans="5:5" s="16" customFormat="1" x14ac:dyDescent="0.25">
      <c r="E7588" s="17"/>
    </row>
    <row r="7589" spans="5:5" s="16" customFormat="1" x14ac:dyDescent="0.25">
      <c r="E7589" s="17"/>
    </row>
    <row r="7590" spans="5:5" s="16" customFormat="1" x14ac:dyDescent="0.25">
      <c r="E7590" s="17"/>
    </row>
    <row r="7591" spans="5:5" s="16" customFormat="1" x14ac:dyDescent="0.25">
      <c r="E7591" s="17"/>
    </row>
    <row r="7592" spans="5:5" s="16" customFormat="1" x14ac:dyDescent="0.25">
      <c r="E7592" s="17"/>
    </row>
    <row r="7593" spans="5:5" s="16" customFormat="1" x14ac:dyDescent="0.25">
      <c r="E7593" s="17"/>
    </row>
    <row r="7594" spans="5:5" s="16" customFormat="1" x14ac:dyDescent="0.25">
      <c r="E7594" s="17"/>
    </row>
    <row r="7595" spans="5:5" s="16" customFormat="1" x14ac:dyDescent="0.25">
      <c r="E7595" s="17"/>
    </row>
    <row r="7596" spans="5:5" s="16" customFormat="1" x14ac:dyDescent="0.25">
      <c r="E7596" s="17"/>
    </row>
    <row r="7597" spans="5:5" s="16" customFormat="1" x14ac:dyDescent="0.25">
      <c r="E7597" s="17"/>
    </row>
    <row r="7598" spans="5:5" s="16" customFormat="1" x14ac:dyDescent="0.25">
      <c r="E7598" s="17"/>
    </row>
    <row r="7599" spans="5:5" s="16" customFormat="1" x14ac:dyDescent="0.25">
      <c r="E7599" s="17"/>
    </row>
    <row r="7600" spans="5:5" s="16" customFormat="1" x14ac:dyDescent="0.25">
      <c r="E7600" s="17"/>
    </row>
    <row r="7601" spans="5:5" s="16" customFormat="1" x14ac:dyDescent="0.25">
      <c r="E7601" s="17"/>
    </row>
    <row r="7602" spans="5:5" s="16" customFormat="1" x14ac:dyDescent="0.25">
      <c r="E7602" s="17"/>
    </row>
    <row r="7603" spans="5:5" s="16" customFormat="1" x14ac:dyDescent="0.25">
      <c r="E7603" s="17"/>
    </row>
    <row r="7604" spans="5:5" s="16" customFormat="1" x14ac:dyDescent="0.25">
      <c r="E7604" s="17"/>
    </row>
    <row r="7605" spans="5:5" s="16" customFormat="1" x14ac:dyDescent="0.25">
      <c r="E7605" s="17"/>
    </row>
    <row r="7606" spans="5:5" s="16" customFormat="1" x14ac:dyDescent="0.25">
      <c r="E7606" s="17"/>
    </row>
    <row r="7607" spans="5:5" s="16" customFormat="1" x14ac:dyDescent="0.25">
      <c r="E7607" s="17"/>
    </row>
    <row r="7608" spans="5:5" s="16" customFormat="1" x14ac:dyDescent="0.25">
      <c r="E7608" s="17"/>
    </row>
    <row r="7609" spans="5:5" s="16" customFormat="1" x14ac:dyDescent="0.25">
      <c r="E7609" s="17"/>
    </row>
    <row r="7610" spans="5:5" s="16" customFormat="1" x14ac:dyDescent="0.25">
      <c r="E7610" s="17"/>
    </row>
    <row r="7611" spans="5:5" s="16" customFormat="1" x14ac:dyDescent="0.25">
      <c r="E7611" s="17"/>
    </row>
    <row r="7612" spans="5:5" s="16" customFormat="1" x14ac:dyDescent="0.25">
      <c r="E7612" s="17"/>
    </row>
    <row r="7613" spans="5:5" s="16" customFormat="1" x14ac:dyDescent="0.25">
      <c r="E7613" s="17"/>
    </row>
    <row r="7614" spans="5:5" s="16" customFormat="1" x14ac:dyDescent="0.25">
      <c r="E7614" s="17"/>
    </row>
    <row r="7615" spans="5:5" s="16" customFormat="1" x14ac:dyDescent="0.25">
      <c r="E7615" s="17"/>
    </row>
    <row r="7616" spans="5:5" s="16" customFormat="1" x14ac:dyDescent="0.25">
      <c r="E7616" s="17"/>
    </row>
    <row r="7617" spans="5:5" s="16" customFormat="1" x14ac:dyDescent="0.25">
      <c r="E7617" s="17"/>
    </row>
    <row r="7618" spans="5:5" s="16" customFormat="1" x14ac:dyDescent="0.25">
      <c r="E7618" s="17"/>
    </row>
    <row r="7619" spans="5:5" s="16" customFormat="1" x14ac:dyDescent="0.25">
      <c r="E7619" s="17"/>
    </row>
    <row r="7620" spans="5:5" s="16" customFormat="1" x14ac:dyDescent="0.25">
      <c r="E7620" s="17"/>
    </row>
    <row r="7621" spans="5:5" s="16" customFormat="1" x14ac:dyDescent="0.25">
      <c r="E7621" s="17"/>
    </row>
    <row r="7622" spans="5:5" s="16" customFormat="1" x14ac:dyDescent="0.25">
      <c r="E7622" s="17"/>
    </row>
    <row r="7623" spans="5:5" s="16" customFormat="1" x14ac:dyDescent="0.25">
      <c r="E7623" s="17"/>
    </row>
    <row r="7624" spans="5:5" s="16" customFormat="1" x14ac:dyDescent="0.25">
      <c r="E7624" s="17"/>
    </row>
    <row r="7625" spans="5:5" s="16" customFormat="1" x14ac:dyDescent="0.25">
      <c r="E7625" s="17"/>
    </row>
    <row r="7626" spans="5:5" s="16" customFormat="1" x14ac:dyDescent="0.25">
      <c r="E7626" s="17"/>
    </row>
    <row r="7627" spans="5:5" s="16" customFormat="1" x14ac:dyDescent="0.25">
      <c r="E7627" s="17"/>
    </row>
    <row r="7628" spans="5:5" s="16" customFormat="1" x14ac:dyDescent="0.25">
      <c r="E7628" s="17"/>
    </row>
    <row r="7629" spans="5:5" s="16" customFormat="1" x14ac:dyDescent="0.25">
      <c r="E7629" s="17"/>
    </row>
    <row r="7630" spans="5:5" s="16" customFormat="1" x14ac:dyDescent="0.25">
      <c r="E7630" s="17"/>
    </row>
    <row r="7631" spans="5:5" s="16" customFormat="1" x14ac:dyDescent="0.25">
      <c r="E7631" s="17"/>
    </row>
    <row r="7632" spans="5:5" s="16" customFormat="1" x14ac:dyDescent="0.25">
      <c r="E7632" s="17"/>
    </row>
    <row r="7633" spans="5:5" s="16" customFormat="1" x14ac:dyDescent="0.25">
      <c r="E7633" s="17"/>
    </row>
    <row r="7634" spans="5:5" s="16" customFormat="1" x14ac:dyDescent="0.25">
      <c r="E7634" s="17"/>
    </row>
    <row r="7635" spans="5:5" s="16" customFormat="1" x14ac:dyDescent="0.25">
      <c r="E7635" s="17"/>
    </row>
    <row r="7636" spans="5:5" s="16" customFormat="1" x14ac:dyDescent="0.25">
      <c r="E7636" s="17"/>
    </row>
    <row r="7637" spans="5:5" s="16" customFormat="1" x14ac:dyDescent="0.25">
      <c r="E7637" s="17"/>
    </row>
    <row r="7638" spans="5:5" s="16" customFormat="1" x14ac:dyDescent="0.25">
      <c r="E7638" s="17"/>
    </row>
    <row r="7639" spans="5:5" s="16" customFormat="1" x14ac:dyDescent="0.25">
      <c r="E7639" s="17"/>
    </row>
    <row r="7640" spans="5:5" s="16" customFormat="1" x14ac:dyDescent="0.25">
      <c r="E7640" s="17"/>
    </row>
    <row r="7641" spans="5:5" s="16" customFormat="1" x14ac:dyDescent="0.25">
      <c r="E7641" s="17"/>
    </row>
    <row r="7642" spans="5:5" s="16" customFormat="1" x14ac:dyDescent="0.25">
      <c r="E7642" s="17"/>
    </row>
    <row r="7643" spans="5:5" s="16" customFormat="1" x14ac:dyDescent="0.25">
      <c r="E7643" s="17"/>
    </row>
    <row r="7644" spans="5:5" s="16" customFormat="1" x14ac:dyDescent="0.25">
      <c r="E7644" s="17"/>
    </row>
    <row r="7645" spans="5:5" s="16" customFormat="1" x14ac:dyDescent="0.25">
      <c r="E7645" s="17"/>
    </row>
    <row r="7646" spans="5:5" s="16" customFormat="1" x14ac:dyDescent="0.25">
      <c r="E7646" s="17"/>
    </row>
    <row r="7647" spans="5:5" s="16" customFormat="1" x14ac:dyDescent="0.25">
      <c r="E7647" s="17"/>
    </row>
    <row r="7648" spans="5:5" s="16" customFormat="1" x14ac:dyDescent="0.25">
      <c r="E7648" s="17"/>
    </row>
    <row r="7649" spans="5:5" s="16" customFormat="1" x14ac:dyDescent="0.25">
      <c r="E7649" s="17"/>
    </row>
    <row r="7650" spans="5:5" s="16" customFormat="1" x14ac:dyDescent="0.25">
      <c r="E7650" s="17"/>
    </row>
    <row r="7651" spans="5:5" s="16" customFormat="1" x14ac:dyDescent="0.25">
      <c r="E7651" s="17"/>
    </row>
    <row r="7652" spans="5:5" s="16" customFormat="1" x14ac:dyDescent="0.25">
      <c r="E7652" s="17"/>
    </row>
    <row r="7653" spans="5:5" s="16" customFormat="1" x14ac:dyDescent="0.25">
      <c r="E7653" s="17"/>
    </row>
    <row r="7654" spans="5:5" s="16" customFormat="1" x14ac:dyDescent="0.25">
      <c r="E7654" s="17"/>
    </row>
    <row r="7655" spans="5:5" s="16" customFormat="1" x14ac:dyDescent="0.25">
      <c r="E7655" s="17"/>
    </row>
    <row r="7656" spans="5:5" s="16" customFormat="1" x14ac:dyDescent="0.25">
      <c r="E7656" s="17"/>
    </row>
    <row r="7657" spans="5:5" s="16" customFormat="1" x14ac:dyDescent="0.25">
      <c r="E7657" s="17"/>
    </row>
    <row r="7658" spans="5:5" s="16" customFormat="1" x14ac:dyDescent="0.25">
      <c r="E7658" s="17"/>
    </row>
    <row r="7659" spans="5:5" s="16" customFormat="1" x14ac:dyDescent="0.25">
      <c r="E7659" s="17"/>
    </row>
    <row r="7660" spans="5:5" s="16" customFormat="1" x14ac:dyDescent="0.25">
      <c r="E7660" s="17"/>
    </row>
    <row r="7661" spans="5:5" s="16" customFormat="1" x14ac:dyDescent="0.25">
      <c r="E7661" s="17"/>
    </row>
    <row r="7662" spans="5:5" s="16" customFormat="1" x14ac:dyDescent="0.25">
      <c r="E7662" s="17"/>
    </row>
    <row r="7663" spans="5:5" s="16" customFormat="1" x14ac:dyDescent="0.25">
      <c r="E7663" s="17"/>
    </row>
    <row r="7664" spans="5:5" s="16" customFormat="1" x14ac:dyDescent="0.25">
      <c r="E7664" s="17"/>
    </row>
    <row r="7665" spans="5:5" s="16" customFormat="1" x14ac:dyDescent="0.25">
      <c r="E7665" s="17"/>
    </row>
    <row r="7666" spans="5:5" s="16" customFormat="1" x14ac:dyDescent="0.25">
      <c r="E7666" s="17"/>
    </row>
    <row r="7667" spans="5:5" s="16" customFormat="1" x14ac:dyDescent="0.25">
      <c r="E7667" s="17"/>
    </row>
    <row r="7668" spans="5:5" s="16" customFormat="1" x14ac:dyDescent="0.25">
      <c r="E7668" s="17"/>
    </row>
    <row r="7669" spans="5:5" s="16" customFormat="1" x14ac:dyDescent="0.25">
      <c r="E7669" s="17"/>
    </row>
    <row r="7670" spans="5:5" s="16" customFormat="1" x14ac:dyDescent="0.25">
      <c r="E7670" s="17"/>
    </row>
    <row r="7671" spans="5:5" s="16" customFormat="1" x14ac:dyDescent="0.25">
      <c r="E7671" s="17"/>
    </row>
    <row r="7672" spans="5:5" s="16" customFormat="1" x14ac:dyDescent="0.25">
      <c r="E7672" s="17"/>
    </row>
    <row r="7673" spans="5:5" s="16" customFormat="1" x14ac:dyDescent="0.25">
      <c r="E7673" s="17"/>
    </row>
    <row r="7674" spans="5:5" s="16" customFormat="1" x14ac:dyDescent="0.25">
      <c r="E7674" s="17"/>
    </row>
    <row r="7675" spans="5:5" s="16" customFormat="1" x14ac:dyDescent="0.25">
      <c r="E7675" s="17"/>
    </row>
    <row r="7676" spans="5:5" s="16" customFormat="1" x14ac:dyDescent="0.25">
      <c r="E7676" s="17"/>
    </row>
    <row r="7677" spans="5:5" s="16" customFormat="1" x14ac:dyDescent="0.25">
      <c r="E7677" s="17"/>
    </row>
    <row r="7678" spans="5:5" s="16" customFormat="1" x14ac:dyDescent="0.25">
      <c r="E7678" s="17"/>
    </row>
    <row r="7679" spans="5:5" s="16" customFormat="1" x14ac:dyDescent="0.25">
      <c r="E7679" s="17"/>
    </row>
    <row r="7680" spans="5:5" s="16" customFormat="1" x14ac:dyDescent="0.25">
      <c r="E7680" s="17"/>
    </row>
    <row r="7681" spans="5:5" s="16" customFormat="1" x14ac:dyDescent="0.25">
      <c r="E7681" s="17"/>
    </row>
    <row r="7682" spans="5:5" s="16" customFormat="1" x14ac:dyDescent="0.25">
      <c r="E7682" s="17"/>
    </row>
    <row r="7683" spans="5:5" s="16" customFormat="1" x14ac:dyDescent="0.25">
      <c r="E7683" s="17"/>
    </row>
    <row r="7684" spans="5:5" s="16" customFormat="1" x14ac:dyDescent="0.25">
      <c r="E7684" s="17"/>
    </row>
    <row r="7685" spans="5:5" s="16" customFormat="1" x14ac:dyDescent="0.25">
      <c r="E7685" s="17"/>
    </row>
    <row r="7686" spans="5:5" s="16" customFormat="1" x14ac:dyDescent="0.25">
      <c r="E7686" s="17"/>
    </row>
    <row r="7687" spans="5:5" s="16" customFormat="1" x14ac:dyDescent="0.25">
      <c r="E7687" s="17"/>
    </row>
    <row r="7688" spans="5:5" s="16" customFormat="1" x14ac:dyDescent="0.25">
      <c r="E7688" s="17"/>
    </row>
    <row r="7689" spans="5:5" s="16" customFormat="1" x14ac:dyDescent="0.25">
      <c r="E7689" s="17"/>
    </row>
    <row r="7690" spans="5:5" s="16" customFormat="1" x14ac:dyDescent="0.25">
      <c r="E7690" s="17"/>
    </row>
    <row r="7691" spans="5:5" s="16" customFormat="1" x14ac:dyDescent="0.25">
      <c r="E7691" s="17"/>
    </row>
    <row r="7692" spans="5:5" s="16" customFormat="1" x14ac:dyDescent="0.25">
      <c r="E7692" s="17"/>
    </row>
    <row r="7693" spans="5:5" s="16" customFormat="1" x14ac:dyDescent="0.25">
      <c r="E7693" s="17"/>
    </row>
    <row r="7694" spans="5:5" s="16" customFormat="1" x14ac:dyDescent="0.25">
      <c r="E7694" s="17"/>
    </row>
    <row r="7695" spans="5:5" s="16" customFormat="1" x14ac:dyDescent="0.25">
      <c r="E7695" s="17"/>
    </row>
    <row r="7696" spans="5:5" s="16" customFormat="1" x14ac:dyDescent="0.25">
      <c r="E7696" s="17"/>
    </row>
    <row r="7697" spans="5:5" s="16" customFormat="1" x14ac:dyDescent="0.25">
      <c r="E7697" s="17"/>
    </row>
    <row r="7698" spans="5:5" s="16" customFormat="1" x14ac:dyDescent="0.25">
      <c r="E7698" s="17"/>
    </row>
    <row r="7699" spans="5:5" s="16" customFormat="1" x14ac:dyDescent="0.25">
      <c r="E7699" s="17"/>
    </row>
    <row r="7700" spans="5:5" s="16" customFormat="1" x14ac:dyDescent="0.25">
      <c r="E7700" s="17"/>
    </row>
    <row r="7701" spans="5:5" s="16" customFormat="1" x14ac:dyDescent="0.25">
      <c r="E7701" s="17"/>
    </row>
    <row r="7702" spans="5:5" s="16" customFormat="1" x14ac:dyDescent="0.25">
      <c r="E7702" s="17"/>
    </row>
    <row r="7703" spans="5:5" s="16" customFormat="1" x14ac:dyDescent="0.25">
      <c r="E7703" s="17"/>
    </row>
    <row r="7704" spans="5:5" s="16" customFormat="1" x14ac:dyDescent="0.25">
      <c r="E7704" s="17"/>
    </row>
    <row r="7705" spans="5:5" s="16" customFormat="1" x14ac:dyDescent="0.25">
      <c r="E7705" s="17"/>
    </row>
    <row r="7706" spans="5:5" s="16" customFormat="1" x14ac:dyDescent="0.25">
      <c r="E7706" s="17"/>
    </row>
    <row r="7707" spans="5:5" s="16" customFormat="1" x14ac:dyDescent="0.25">
      <c r="E7707" s="17"/>
    </row>
    <row r="7708" spans="5:5" s="16" customFormat="1" x14ac:dyDescent="0.25">
      <c r="E7708" s="17"/>
    </row>
    <row r="7709" spans="5:5" s="16" customFormat="1" x14ac:dyDescent="0.25">
      <c r="E7709" s="17"/>
    </row>
    <row r="7710" spans="5:5" s="16" customFormat="1" x14ac:dyDescent="0.25">
      <c r="E7710" s="17"/>
    </row>
    <row r="7711" spans="5:5" s="16" customFormat="1" x14ac:dyDescent="0.25">
      <c r="E7711" s="17"/>
    </row>
    <row r="7712" spans="5:5" s="16" customFormat="1" x14ac:dyDescent="0.25">
      <c r="E7712" s="17"/>
    </row>
    <row r="7713" spans="5:5" s="16" customFormat="1" x14ac:dyDescent="0.25">
      <c r="E7713" s="17"/>
    </row>
    <row r="7714" spans="5:5" s="16" customFormat="1" x14ac:dyDescent="0.25">
      <c r="E7714" s="17"/>
    </row>
    <row r="7715" spans="5:5" s="16" customFormat="1" x14ac:dyDescent="0.25">
      <c r="E7715" s="17"/>
    </row>
    <row r="7716" spans="5:5" s="16" customFormat="1" x14ac:dyDescent="0.25">
      <c r="E7716" s="17"/>
    </row>
    <row r="7717" spans="5:5" s="16" customFormat="1" x14ac:dyDescent="0.25">
      <c r="E7717" s="17"/>
    </row>
    <row r="7718" spans="5:5" s="16" customFormat="1" x14ac:dyDescent="0.25">
      <c r="E7718" s="17"/>
    </row>
    <row r="7719" spans="5:5" s="16" customFormat="1" x14ac:dyDescent="0.25">
      <c r="E7719" s="17"/>
    </row>
    <row r="7720" spans="5:5" s="16" customFormat="1" x14ac:dyDescent="0.25">
      <c r="E7720" s="17"/>
    </row>
    <row r="7721" spans="5:5" s="16" customFormat="1" x14ac:dyDescent="0.25">
      <c r="E7721" s="17"/>
    </row>
    <row r="7722" spans="5:5" s="16" customFormat="1" x14ac:dyDescent="0.25">
      <c r="E7722" s="17"/>
    </row>
    <row r="7723" spans="5:5" s="16" customFormat="1" x14ac:dyDescent="0.25">
      <c r="E7723" s="17"/>
    </row>
    <row r="7724" spans="5:5" s="16" customFormat="1" x14ac:dyDescent="0.25">
      <c r="E7724" s="17"/>
    </row>
    <row r="7725" spans="5:5" s="16" customFormat="1" x14ac:dyDescent="0.25">
      <c r="E7725" s="17"/>
    </row>
    <row r="7726" spans="5:5" s="16" customFormat="1" x14ac:dyDescent="0.25">
      <c r="E7726" s="17"/>
    </row>
    <row r="7727" spans="5:5" s="16" customFormat="1" x14ac:dyDescent="0.25">
      <c r="E7727" s="17"/>
    </row>
    <row r="7728" spans="5:5" s="16" customFormat="1" x14ac:dyDescent="0.25">
      <c r="E7728" s="17"/>
    </row>
    <row r="7729" spans="5:5" s="16" customFormat="1" x14ac:dyDescent="0.25">
      <c r="E7729" s="17"/>
    </row>
    <row r="7730" spans="5:5" s="16" customFormat="1" x14ac:dyDescent="0.25">
      <c r="E7730" s="17"/>
    </row>
    <row r="7731" spans="5:5" s="16" customFormat="1" x14ac:dyDescent="0.25">
      <c r="E7731" s="17"/>
    </row>
    <row r="7732" spans="5:5" s="16" customFormat="1" x14ac:dyDescent="0.25">
      <c r="E7732" s="17"/>
    </row>
    <row r="7733" spans="5:5" s="16" customFormat="1" x14ac:dyDescent="0.25">
      <c r="E7733" s="17"/>
    </row>
    <row r="7734" spans="5:5" s="16" customFormat="1" x14ac:dyDescent="0.25">
      <c r="E7734" s="17"/>
    </row>
    <row r="7735" spans="5:5" s="16" customFormat="1" x14ac:dyDescent="0.25">
      <c r="E7735" s="17"/>
    </row>
    <row r="7736" spans="5:5" s="16" customFormat="1" x14ac:dyDescent="0.25">
      <c r="E7736" s="17"/>
    </row>
    <row r="7737" spans="5:5" s="16" customFormat="1" x14ac:dyDescent="0.25">
      <c r="E7737" s="17"/>
    </row>
    <row r="7738" spans="5:5" s="16" customFormat="1" x14ac:dyDescent="0.25">
      <c r="E7738" s="17"/>
    </row>
    <row r="7739" spans="5:5" s="16" customFormat="1" x14ac:dyDescent="0.25">
      <c r="E7739" s="17"/>
    </row>
    <row r="7740" spans="5:5" s="16" customFormat="1" x14ac:dyDescent="0.25">
      <c r="E7740" s="17"/>
    </row>
    <row r="7741" spans="5:5" s="16" customFormat="1" x14ac:dyDescent="0.25">
      <c r="E7741" s="17"/>
    </row>
    <row r="7742" spans="5:5" s="16" customFormat="1" x14ac:dyDescent="0.25">
      <c r="E7742" s="17"/>
    </row>
    <row r="7743" spans="5:5" s="16" customFormat="1" x14ac:dyDescent="0.25">
      <c r="E7743" s="17"/>
    </row>
    <row r="7744" spans="5:5" s="16" customFormat="1" x14ac:dyDescent="0.25">
      <c r="E7744" s="17"/>
    </row>
    <row r="7745" spans="5:5" s="16" customFormat="1" x14ac:dyDescent="0.25">
      <c r="E7745" s="17"/>
    </row>
    <row r="7746" spans="5:5" s="16" customFormat="1" x14ac:dyDescent="0.25">
      <c r="E7746" s="17"/>
    </row>
    <row r="7747" spans="5:5" s="16" customFormat="1" x14ac:dyDescent="0.25">
      <c r="E7747" s="17"/>
    </row>
    <row r="7748" spans="5:5" s="16" customFormat="1" x14ac:dyDescent="0.25">
      <c r="E7748" s="17"/>
    </row>
    <row r="7749" spans="5:5" s="16" customFormat="1" x14ac:dyDescent="0.25">
      <c r="E7749" s="17"/>
    </row>
    <row r="7750" spans="5:5" s="16" customFormat="1" x14ac:dyDescent="0.25">
      <c r="E7750" s="17"/>
    </row>
    <row r="7751" spans="5:5" s="16" customFormat="1" x14ac:dyDescent="0.25">
      <c r="E7751" s="17"/>
    </row>
    <row r="7752" spans="5:5" s="16" customFormat="1" x14ac:dyDescent="0.25">
      <c r="E7752" s="17"/>
    </row>
    <row r="7753" spans="5:5" s="16" customFormat="1" x14ac:dyDescent="0.25">
      <c r="E7753" s="17"/>
    </row>
    <row r="7754" spans="5:5" s="16" customFormat="1" x14ac:dyDescent="0.25">
      <c r="E7754" s="17"/>
    </row>
    <row r="7755" spans="5:5" s="16" customFormat="1" x14ac:dyDescent="0.25">
      <c r="E7755" s="17"/>
    </row>
    <row r="7756" spans="5:5" s="16" customFormat="1" x14ac:dyDescent="0.25">
      <c r="E7756" s="17"/>
    </row>
    <row r="7757" spans="5:5" s="16" customFormat="1" x14ac:dyDescent="0.25">
      <c r="E7757" s="17"/>
    </row>
    <row r="7758" spans="5:5" s="16" customFormat="1" x14ac:dyDescent="0.25">
      <c r="E7758" s="17"/>
    </row>
    <row r="7759" spans="5:5" s="16" customFormat="1" x14ac:dyDescent="0.25">
      <c r="E7759" s="17"/>
    </row>
    <row r="7760" spans="5:5" s="16" customFormat="1" x14ac:dyDescent="0.25">
      <c r="E7760" s="17"/>
    </row>
    <row r="7761" spans="5:5" s="16" customFormat="1" x14ac:dyDescent="0.25">
      <c r="E7761" s="17"/>
    </row>
    <row r="7762" spans="5:5" s="16" customFormat="1" x14ac:dyDescent="0.25">
      <c r="E7762" s="17"/>
    </row>
    <row r="7763" spans="5:5" s="16" customFormat="1" x14ac:dyDescent="0.25">
      <c r="E7763" s="17"/>
    </row>
    <row r="7764" spans="5:5" s="16" customFormat="1" x14ac:dyDescent="0.25">
      <c r="E7764" s="17"/>
    </row>
    <row r="7765" spans="5:5" s="16" customFormat="1" x14ac:dyDescent="0.25">
      <c r="E7765" s="17"/>
    </row>
    <row r="7766" spans="5:5" s="16" customFormat="1" x14ac:dyDescent="0.25">
      <c r="E7766" s="17"/>
    </row>
    <row r="7767" spans="5:5" s="16" customFormat="1" x14ac:dyDescent="0.25">
      <c r="E7767" s="17"/>
    </row>
    <row r="7768" spans="5:5" s="16" customFormat="1" x14ac:dyDescent="0.25">
      <c r="E7768" s="17"/>
    </row>
    <row r="7769" spans="5:5" s="16" customFormat="1" x14ac:dyDescent="0.25">
      <c r="E7769" s="17"/>
    </row>
    <row r="7770" spans="5:5" s="16" customFormat="1" x14ac:dyDescent="0.25">
      <c r="E7770" s="17"/>
    </row>
    <row r="7771" spans="5:5" s="16" customFormat="1" x14ac:dyDescent="0.25">
      <c r="E7771" s="17"/>
    </row>
    <row r="7772" spans="5:5" s="16" customFormat="1" x14ac:dyDescent="0.25">
      <c r="E7772" s="17"/>
    </row>
    <row r="7773" spans="5:5" s="16" customFormat="1" x14ac:dyDescent="0.25">
      <c r="E7773" s="17"/>
    </row>
    <row r="7774" spans="5:5" s="16" customFormat="1" x14ac:dyDescent="0.25">
      <c r="E7774" s="17"/>
    </row>
    <row r="7775" spans="5:5" s="16" customFormat="1" x14ac:dyDescent="0.25">
      <c r="E7775" s="17"/>
    </row>
    <row r="7776" spans="5:5" s="16" customFormat="1" x14ac:dyDescent="0.25">
      <c r="E7776" s="17"/>
    </row>
    <row r="7777" spans="5:5" s="16" customFormat="1" x14ac:dyDescent="0.25">
      <c r="E7777" s="17"/>
    </row>
    <row r="7778" spans="5:5" s="16" customFormat="1" x14ac:dyDescent="0.25">
      <c r="E7778" s="17"/>
    </row>
    <row r="7779" spans="5:5" s="16" customFormat="1" x14ac:dyDescent="0.25">
      <c r="E7779" s="17"/>
    </row>
    <row r="7780" spans="5:5" s="16" customFormat="1" x14ac:dyDescent="0.25">
      <c r="E7780" s="17"/>
    </row>
    <row r="7781" spans="5:5" s="16" customFormat="1" x14ac:dyDescent="0.25">
      <c r="E7781" s="17"/>
    </row>
    <row r="7782" spans="5:5" s="16" customFormat="1" x14ac:dyDescent="0.25">
      <c r="E7782" s="17"/>
    </row>
    <row r="7783" spans="5:5" s="16" customFormat="1" x14ac:dyDescent="0.25">
      <c r="E7783" s="17"/>
    </row>
    <row r="7784" spans="5:5" s="16" customFormat="1" x14ac:dyDescent="0.25">
      <c r="E7784" s="17"/>
    </row>
    <row r="7785" spans="5:5" s="16" customFormat="1" x14ac:dyDescent="0.25">
      <c r="E7785" s="17"/>
    </row>
    <row r="7786" spans="5:5" s="16" customFormat="1" x14ac:dyDescent="0.25">
      <c r="E7786" s="17"/>
    </row>
    <row r="7787" spans="5:5" s="16" customFormat="1" x14ac:dyDescent="0.25">
      <c r="E7787" s="17"/>
    </row>
    <row r="7788" spans="5:5" s="16" customFormat="1" x14ac:dyDescent="0.25">
      <c r="E7788" s="17"/>
    </row>
    <row r="7789" spans="5:5" s="16" customFormat="1" x14ac:dyDescent="0.25">
      <c r="E7789" s="17"/>
    </row>
    <row r="7790" spans="5:5" s="16" customFormat="1" x14ac:dyDescent="0.25">
      <c r="E7790" s="17"/>
    </row>
    <row r="7791" spans="5:5" s="16" customFormat="1" x14ac:dyDescent="0.25">
      <c r="E7791" s="17"/>
    </row>
    <row r="7792" spans="5:5" s="16" customFormat="1" x14ac:dyDescent="0.25">
      <c r="E7792" s="17"/>
    </row>
    <row r="7793" spans="5:5" s="16" customFormat="1" x14ac:dyDescent="0.25">
      <c r="E7793" s="17"/>
    </row>
    <row r="7794" spans="5:5" s="16" customFormat="1" x14ac:dyDescent="0.25">
      <c r="E7794" s="17"/>
    </row>
    <row r="7795" spans="5:5" s="16" customFormat="1" x14ac:dyDescent="0.25">
      <c r="E7795" s="17"/>
    </row>
    <row r="7796" spans="5:5" s="16" customFormat="1" x14ac:dyDescent="0.25">
      <c r="E7796" s="17"/>
    </row>
    <row r="7797" spans="5:5" s="16" customFormat="1" x14ac:dyDescent="0.25">
      <c r="E7797" s="17"/>
    </row>
    <row r="7798" spans="5:5" s="16" customFormat="1" x14ac:dyDescent="0.25">
      <c r="E7798" s="17"/>
    </row>
    <row r="7799" spans="5:5" s="16" customFormat="1" x14ac:dyDescent="0.25">
      <c r="E7799" s="17"/>
    </row>
    <row r="7800" spans="5:5" s="16" customFormat="1" x14ac:dyDescent="0.25">
      <c r="E7800" s="17"/>
    </row>
    <row r="7801" spans="5:5" s="16" customFormat="1" x14ac:dyDescent="0.25">
      <c r="E7801" s="17"/>
    </row>
    <row r="7802" spans="5:5" s="16" customFormat="1" x14ac:dyDescent="0.25">
      <c r="E7802" s="17"/>
    </row>
    <row r="7803" spans="5:5" s="16" customFormat="1" x14ac:dyDescent="0.25">
      <c r="E7803" s="17"/>
    </row>
    <row r="7804" spans="5:5" s="16" customFormat="1" x14ac:dyDescent="0.25">
      <c r="E7804" s="17"/>
    </row>
    <row r="7805" spans="5:5" s="16" customFormat="1" x14ac:dyDescent="0.25">
      <c r="E7805" s="17"/>
    </row>
    <row r="7806" spans="5:5" s="16" customFormat="1" x14ac:dyDescent="0.25">
      <c r="E7806" s="17"/>
    </row>
    <row r="7807" spans="5:5" s="16" customFormat="1" x14ac:dyDescent="0.25">
      <c r="E7807" s="17"/>
    </row>
    <row r="7808" spans="5:5" s="16" customFormat="1" x14ac:dyDescent="0.25">
      <c r="E7808" s="17"/>
    </row>
    <row r="7809" spans="5:5" s="16" customFormat="1" x14ac:dyDescent="0.25">
      <c r="E7809" s="17"/>
    </row>
    <row r="7810" spans="5:5" s="16" customFormat="1" x14ac:dyDescent="0.25">
      <c r="E7810" s="17"/>
    </row>
    <row r="7811" spans="5:5" s="16" customFormat="1" x14ac:dyDescent="0.25">
      <c r="E7811" s="17"/>
    </row>
    <row r="7812" spans="5:5" s="16" customFormat="1" x14ac:dyDescent="0.25">
      <c r="E7812" s="17"/>
    </row>
    <row r="7813" spans="5:5" s="16" customFormat="1" x14ac:dyDescent="0.25">
      <c r="E7813" s="17"/>
    </row>
    <row r="7814" spans="5:5" s="16" customFormat="1" x14ac:dyDescent="0.25">
      <c r="E7814" s="17"/>
    </row>
    <row r="7815" spans="5:5" s="16" customFormat="1" x14ac:dyDescent="0.25">
      <c r="E7815" s="17"/>
    </row>
    <row r="7816" spans="5:5" s="16" customFormat="1" x14ac:dyDescent="0.25">
      <c r="E7816" s="17"/>
    </row>
    <row r="7817" spans="5:5" s="16" customFormat="1" x14ac:dyDescent="0.25">
      <c r="E7817" s="17"/>
    </row>
    <row r="7818" spans="5:5" s="16" customFormat="1" x14ac:dyDescent="0.25">
      <c r="E7818" s="17"/>
    </row>
    <row r="7819" spans="5:5" s="16" customFormat="1" x14ac:dyDescent="0.25">
      <c r="E7819" s="17"/>
    </row>
    <row r="7820" spans="5:5" s="16" customFormat="1" x14ac:dyDescent="0.25">
      <c r="E7820" s="17"/>
    </row>
    <row r="7821" spans="5:5" s="16" customFormat="1" x14ac:dyDescent="0.25">
      <c r="E7821" s="17"/>
    </row>
    <row r="7822" spans="5:5" s="16" customFormat="1" x14ac:dyDescent="0.25">
      <c r="E7822" s="17"/>
    </row>
    <row r="7823" spans="5:5" s="16" customFormat="1" x14ac:dyDescent="0.25">
      <c r="E7823" s="17"/>
    </row>
    <row r="7824" spans="5:5" s="16" customFormat="1" x14ac:dyDescent="0.25">
      <c r="E7824" s="17"/>
    </row>
    <row r="7825" spans="5:5" s="16" customFormat="1" x14ac:dyDescent="0.25">
      <c r="E7825" s="17"/>
    </row>
    <row r="7826" spans="5:5" s="16" customFormat="1" x14ac:dyDescent="0.25">
      <c r="E7826" s="17"/>
    </row>
    <row r="7827" spans="5:5" s="16" customFormat="1" x14ac:dyDescent="0.25">
      <c r="E7827" s="17"/>
    </row>
    <row r="7828" spans="5:5" s="16" customFormat="1" x14ac:dyDescent="0.25">
      <c r="E7828" s="17"/>
    </row>
    <row r="7829" spans="5:5" s="16" customFormat="1" x14ac:dyDescent="0.25">
      <c r="E7829" s="17"/>
    </row>
    <row r="7830" spans="5:5" s="16" customFormat="1" x14ac:dyDescent="0.25">
      <c r="E7830" s="17"/>
    </row>
    <row r="7831" spans="5:5" s="16" customFormat="1" x14ac:dyDescent="0.25">
      <c r="E7831" s="17"/>
    </row>
    <row r="7832" spans="5:5" s="16" customFormat="1" x14ac:dyDescent="0.25">
      <c r="E7832" s="17"/>
    </row>
    <row r="7833" spans="5:5" s="16" customFormat="1" x14ac:dyDescent="0.25">
      <c r="E7833" s="17"/>
    </row>
    <row r="7834" spans="5:5" s="16" customFormat="1" x14ac:dyDescent="0.25">
      <c r="E7834" s="17"/>
    </row>
    <row r="7835" spans="5:5" s="16" customFormat="1" x14ac:dyDescent="0.25">
      <c r="E7835" s="17"/>
    </row>
    <row r="7836" spans="5:5" s="16" customFormat="1" x14ac:dyDescent="0.25">
      <c r="E7836" s="17"/>
    </row>
    <row r="7837" spans="5:5" s="16" customFormat="1" x14ac:dyDescent="0.25">
      <c r="E7837" s="17"/>
    </row>
    <row r="7838" spans="5:5" s="16" customFormat="1" x14ac:dyDescent="0.25">
      <c r="E7838" s="17"/>
    </row>
    <row r="7839" spans="5:5" s="16" customFormat="1" x14ac:dyDescent="0.25">
      <c r="E7839" s="17"/>
    </row>
    <row r="7840" spans="5:5" s="16" customFormat="1" x14ac:dyDescent="0.25">
      <c r="E7840" s="17"/>
    </row>
    <row r="7841" spans="5:5" s="16" customFormat="1" x14ac:dyDescent="0.25">
      <c r="E7841" s="17"/>
    </row>
    <row r="7842" spans="5:5" s="16" customFormat="1" x14ac:dyDescent="0.25">
      <c r="E7842" s="17"/>
    </row>
    <row r="7843" spans="5:5" s="16" customFormat="1" x14ac:dyDescent="0.25">
      <c r="E7843" s="17"/>
    </row>
    <row r="7844" spans="5:5" s="16" customFormat="1" x14ac:dyDescent="0.25">
      <c r="E7844" s="17"/>
    </row>
    <row r="7845" spans="5:5" s="16" customFormat="1" x14ac:dyDescent="0.25">
      <c r="E7845" s="17"/>
    </row>
    <row r="7846" spans="5:5" s="16" customFormat="1" x14ac:dyDescent="0.25">
      <c r="E7846" s="17"/>
    </row>
    <row r="7847" spans="5:5" s="16" customFormat="1" x14ac:dyDescent="0.25">
      <c r="E7847" s="17"/>
    </row>
    <row r="7848" spans="5:5" s="16" customFormat="1" x14ac:dyDescent="0.25">
      <c r="E7848" s="17"/>
    </row>
    <row r="7849" spans="5:5" s="16" customFormat="1" x14ac:dyDescent="0.25">
      <c r="E7849" s="17"/>
    </row>
    <row r="7850" spans="5:5" s="16" customFormat="1" x14ac:dyDescent="0.25">
      <c r="E7850" s="17"/>
    </row>
    <row r="7851" spans="5:5" s="16" customFormat="1" x14ac:dyDescent="0.25">
      <c r="E7851" s="17"/>
    </row>
    <row r="7852" spans="5:5" s="16" customFormat="1" x14ac:dyDescent="0.25">
      <c r="E7852" s="17"/>
    </row>
    <row r="7853" spans="5:5" s="16" customFormat="1" x14ac:dyDescent="0.25">
      <c r="E7853" s="17"/>
    </row>
    <row r="7854" spans="5:5" s="16" customFormat="1" x14ac:dyDescent="0.25">
      <c r="E7854" s="17"/>
    </row>
    <row r="7855" spans="5:5" s="16" customFormat="1" x14ac:dyDescent="0.25">
      <c r="E7855" s="17"/>
    </row>
    <row r="7856" spans="5:5" s="16" customFormat="1" x14ac:dyDescent="0.25">
      <c r="E7856" s="17"/>
    </row>
    <row r="7857" spans="5:5" s="16" customFormat="1" x14ac:dyDescent="0.25">
      <c r="E7857" s="17"/>
    </row>
    <row r="7858" spans="5:5" s="16" customFormat="1" x14ac:dyDescent="0.25">
      <c r="E7858" s="17"/>
    </row>
    <row r="7859" spans="5:5" s="16" customFormat="1" x14ac:dyDescent="0.25">
      <c r="E7859" s="17"/>
    </row>
    <row r="7860" spans="5:5" s="16" customFormat="1" x14ac:dyDescent="0.25">
      <c r="E7860" s="17"/>
    </row>
    <row r="7861" spans="5:5" s="16" customFormat="1" x14ac:dyDescent="0.25">
      <c r="E7861" s="17"/>
    </row>
    <row r="7862" spans="5:5" s="16" customFormat="1" x14ac:dyDescent="0.25">
      <c r="E7862" s="17"/>
    </row>
    <row r="7863" spans="5:5" s="16" customFormat="1" x14ac:dyDescent="0.25">
      <c r="E7863" s="17"/>
    </row>
    <row r="7864" spans="5:5" s="16" customFormat="1" x14ac:dyDescent="0.25">
      <c r="E7864" s="17"/>
    </row>
    <row r="7865" spans="5:5" s="16" customFormat="1" x14ac:dyDescent="0.25">
      <c r="E7865" s="17"/>
    </row>
    <row r="7866" spans="5:5" s="16" customFormat="1" x14ac:dyDescent="0.25">
      <c r="E7866" s="17"/>
    </row>
    <row r="7867" spans="5:5" s="16" customFormat="1" x14ac:dyDescent="0.25">
      <c r="E7867" s="17"/>
    </row>
    <row r="7868" spans="5:5" s="16" customFormat="1" x14ac:dyDescent="0.25">
      <c r="E7868" s="17"/>
    </row>
    <row r="7869" spans="5:5" s="16" customFormat="1" x14ac:dyDescent="0.25">
      <c r="E7869" s="17"/>
    </row>
    <row r="7870" spans="5:5" s="16" customFormat="1" x14ac:dyDescent="0.25">
      <c r="E7870" s="17"/>
    </row>
    <row r="7871" spans="5:5" s="16" customFormat="1" x14ac:dyDescent="0.25">
      <c r="E7871" s="17"/>
    </row>
    <row r="7872" spans="5:5" s="16" customFormat="1" x14ac:dyDescent="0.25">
      <c r="E7872" s="17"/>
    </row>
    <row r="7873" spans="5:5" s="16" customFormat="1" x14ac:dyDescent="0.25">
      <c r="E7873" s="17"/>
    </row>
    <row r="7874" spans="5:5" s="16" customFormat="1" x14ac:dyDescent="0.25">
      <c r="E7874" s="17"/>
    </row>
    <row r="7875" spans="5:5" s="16" customFormat="1" x14ac:dyDescent="0.25">
      <c r="E7875" s="17"/>
    </row>
    <row r="7876" spans="5:5" s="16" customFormat="1" x14ac:dyDescent="0.25">
      <c r="E7876" s="17"/>
    </row>
    <row r="7877" spans="5:5" s="16" customFormat="1" x14ac:dyDescent="0.25">
      <c r="E7877" s="17"/>
    </row>
    <row r="7878" spans="5:5" s="16" customFormat="1" x14ac:dyDescent="0.25">
      <c r="E7878" s="17"/>
    </row>
    <row r="7879" spans="5:5" s="16" customFormat="1" x14ac:dyDescent="0.25">
      <c r="E7879" s="17"/>
    </row>
    <row r="7880" spans="5:5" s="16" customFormat="1" x14ac:dyDescent="0.25">
      <c r="E7880" s="17"/>
    </row>
    <row r="7881" spans="5:5" s="16" customFormat="1" x14ac:dyDescent="0.25">
      <c r="E7881" s="17"/>
    </row>
    <row r="7882" spans="5:5" s="16" customFormat="1" x14ac:dyDescent="0.25">
      <c r="E7882" s="17"/>
    </row>
    <row r="7883" spans="5:5" s="16" customFormat="1" x14ac:dyDescent="0.25">
      <c r="E7883" s="17"/>
    </row>
    <row r="7884" spans="5:5" s="16" customFormat="1" x14ac:dyDescent="0.25">
      <c r="E7884" s="17"/>
    </row>
    <row r="7885" spans="5:5" s="16" customFormat="1" x14ac:dyDescent="0.25">
      <c r="E7885" s="17"/>
    </row>
    <row r="7886" spans="5:5" s="16" customFormat="1" x14ac:dyDescent="0.25">
      <c r="E7886" s="17"/>
    </row>
    <row r="7887" spans="5:5" s="16" customFormat="1" x14ac:dyDescent="0.25">
      <c r="E7887" s="17"/>
    </row>
    <row r="7888" spans="5:5" s="16" customFormat="1" x14ac:dyDescent="0.25">
      <c r="E7888" s="17"/>
    </row>
    <row r="7889" spans="5:5" s="16" customFormat="1" x14ac:dyDescent="0.25">
      <c r="E7889" s="17"/>
    </row>
    <row r="7890" spans="5:5" s="16" customFormat="1" x14ac:dyDescent="0.25">
      <c r="E7890" s="17"/>
    </row>
    <row r="7891" spans="5:5" s="16" customFormat="1" x14ac:dyDescent="0.25">
      <c r="E7891" s="17"/>
    </row>
    <row r="7892" spans="5:5" s="16" customFormat="1" x14ac:dyDescent="0.25">
      <c r="E7892" s="17"/>
    </row>
    <row r="7893" spans="5:5" s="16" customFormat="1" x14ac:dyDescent="0.25">
      <c r="E7893" s="17"/>
    </row>
    <row r="7894" spans="5:5" s="16" customFormat="1" x14ac:dyDescent="0.25">
      <c r="E7894" s="17"/>
    </row>
    <row r="7895" spans="5:5" s="16" customFormat="1" x14ac:dyDescent="0.25">
      <c r="E7895" s="17"/>
    </row>
    <row r="7896" spans="5:5" s="16" customFormat="1" x14ac:dyDescent="0.25">
      <c r="E7896" s="17"/>
    </row>
    <row r="7897" spans="5:5" s="16" customFormat="1" x14ac:dyDescent="0.25">
      <c r="E7897" s="17"/>
    </row>
    <row r="7898" spans="5:5" s="16" customFormat="1" x14ac:dyDescent="0.25">
      <c r="E7898" s="17"/>
    </row>
    <row r="7899" spans="5:5" s="16" customFormat="1" x14ac:dyDescent="0.25">
      <c r="E7899" s="17"/>
    </row>
    <row r="7900" spans="5:5" s="16" customFormat="1" x14ac:dyDescent="0.25">
      <c r="E7900" s="17"/>
    </row>
    <row r="7901" spans="5:5" s="16" customFormat="1" x14ac:dyDescent="0.25">
      <c r="E7901" s="17"/>
    </row>
    <row r="7902" spans="5:5" s="16" customFormat="1" x14ac:dyDescent="0.25">
      <c r="E7902" s="17"/>
    </row>
    <row r="7903" spans="5:5" s="16" customFormat="1" x14ac:dyDescent="0.25">
      <c r="E7903" s="17"/>
    </row>
    <row r="7904" spans="5:5" s="16" customFormat="1" x14ac:dyDescent="0.25">
      <c r="E7904" s="17"/>
    </row>
    <row r="7905" spans="5:5" s="16" customFormat="1" x14ac:dyDescent="0.25">
      <c r="E7905" s="17"/>
    </row>
    <row r="7906" spans="5:5" s="16" customFormat="1" x14ac:dyDescent="0.25">
      <c r="E7906" s="17"/>
    </row>
    <row r="7907" spans="5:5" s="16" customFormat="1" x14ac:dyDescent="0.25">
      <c r="E7907" s="17"/>
    </row>
    <row r="7908" spans="5:5" s="16" customFormat="1" x14ac:dyDescent="0.25">
      <c r="E7908" s="17"/>
    </row>
    <row r="7909" spans="5:5" s="16" customFormat="1" x14ac:dyDescent="0.25">
      <c r="E7909" s="17"/>
    </row>
    <row r="7910" spans="5:5" s="16" customFormat="1" x14ac:dyDescent="0.25">
      <c r="E7910" s="17"/>
    </row>
    <row r="7911" spans="5:5" s="16" customFormat="1" x14ac:dyDescent="0.25">
      <c r="E7911" s="17"/>
    </row>
    <row r="7912" spans="5:5" s="16" customFormat="1" x14ac:dyDescent="0.25">
      <c r="E7912" s="17"/>
    </row>
    <row r="7913" spans="5:5" s="16" customFormat="1" x14ac:dyDescent="0.25">
      <c r="E7913" s="17"/>
    </row>
    <row r="7914" spans="5:5" s="16" customFormat="1" x14ac:dyDescent="0.25">
      <c r="E7914" s="17"/>
    </row>
    <row r="7915" spans="5:5" s="16" customFormat="1" x14ac:dyDescent="0.25">
      <c r="E7915" s="17"/>
    </row>
    <row r="7916" spans="5:5" s="16" customFormat="1" x14ac:dyDescent="0.25">
      <c r="E7916" s="17"/>
    </row>
    <row r="7917" spans="5:5" s="16" customFormat="1" x14ac:dyDescent="0.25">
      <c r="E7917" s="17"/>
    </row>
    <row r="7918" spans="5:5" s="16" customFormat="1" x14ac:dyDescent="0.25">
      <c r="E7918" s="17"/>
    </row>
    <row r="7919" spans="5:5" s="16" customFormat="1" x14ac:dyDescent="0.25">
      <c r="E7919" s="17"/>
    </row>
    <row r="7920" spans="5:5" s="16" customFormat="1" x14ac:dyDescent="0.25">
      <c r="E7920" s="17"/>
    </row>
    <row r="7921" spans="5:5" s="16" customFormat="1" x14ac:dyDescent="0.25">
      <c r="E7921" s="17"/>
    </row>
    <row r="7922" spans="5:5" s="16" customFormat="1" x14ac:dyDescent="0.25">
      <c r="E7922" s="17"/>
    </row>
    <row r="7923" spans="5:5" s="16" customFormat="1" x14ac:dyDescent="0.25">
      <c r="E7923" s="17"/>
    </row>
    <row r="7924" spans="5:5" s="16" customFormat="1" x14ac:dyDescent="0.25">
      <c r="E7924" s="17"/>
    </row>
    <row r="7925" spans="5:5" s="16" customFormat="1" x14ac:dyDescent="0.25">
      <c r="E7925" s="17"/>
    </row>
    <row r="7926" spans="5:5" s="16" customFormat="1" x14ac:dyDescent="0.25">
      <c r="E7926" s="17"/>
    </row>
    <row r="7927" spans="5:5" s="16" customFormat="1" x14ac:dyDescent="0.25">
      <c r="E7927" s="17"/>
    </row>
    <row r="7928" spans="5:5" s="16" customFormat="1" x14ac:dyDescent="0.25">
      <c r="E7928" s="17"/>
    </row>
    <row r="7929" spans="5:5" s="16" customFormat="1" x14ac:dyDescent="0.25">
      <c r="E7929" s="17"/>
    </row>
    <row r="7930" spans="5:5" s="16" customFormat="1" x14ac:dyDescent="0.25">
      <c r="E7930" s="17"/>
    </row>
    <row r="7931" spans="5:5" s="16" customFormat="1" x14ac:dyDescent="0.25">
      <c r="E7931" s="17"/>
    </row>
    <row r="7932" spans="5:5" s="16" customFormat="1" x14ac:dyDescent="0.25">
      <c r="E7932" s="17"/>
    </row>
    <row r="7933" spans="5:5" s="16" customFormat="1" x14ac:dyDescent="0.25">
      <c r="E7933" s="17"/>
    </row>
    <row r="7934" spans="5:5" s="16" customFormat="1" x14ac:dyDescent="0.25">
      <c r="E7934" s="17"/>
    </row>
    <row r="7935" spans="5:5" s="16" customFormat="1" x14ac:dyDescent="0.25">
      <c r="E7935" s="17"/>
    </row>
    <row r="7936" spans="5:5" s="16" customFormat="1" x14ac:dyDescent="0.25">
      <c r="E7936" s="17"/>
    </row>
    <row r="7937" spans="5:5" s="16" customFormat="1" x14ac:dyDescent="0.25">
      <c r="E7937" s="17"/>
    </row>
    <row r="7938" spans="5:5" s="16" customFormat="1" x14ac:dyDescent="0.25">
      <c r="E7938" s="17"/>
    </row>
    <row r="7939" spans="5:5" s="16" customFormat="1" x14ac:dyDescent="0.25">
      <c r="E7939" s="17"/>
    </row>
    <row r="7940" spans="5:5" s="16" customFormat="1" x14ac:dyDescent="0.25">
      <c r="E7940" s="17"/>
    </row>
    <row r="7941" spans="5:5" s="16" customFormat="1" x14ac:dyDescent="0.25">
      <c r="E7941" s="17"/>
    </row>
    <row r="7942" spans="5:5" s="16" customFormat="1" x14ac:dyDescent="0.25">
      <c r="E7942" s="17"/>
    </row>
    <row r="7943" spans="5:5" s="16" customFormat="1" x14ac:dyDescent="0.25">
      <c r="E7943" s="17"/>
    </row>
    <row r="7944" spans="5:5" s="16" customFormat="1" x14ac:dyDescent="0.25">
      <c r="E7944" s="17"/>
    </row>
    <row r="7945" spans="5:5" s="16" customFormat="1" x14ac:dyDescent="0.25">
      <c r="E7945" s="17"/>
    </row>
    <row r="7946" spans="5:5" s="16" customFormat="1" x14ac:dyDescent="0.25">
      <c r="E7946" s="17"/>
    </row>
    <row r="7947" spans="5:5" s="16" customFormat="1" x14ac:dyDescent="0.25">
      <c r="E7947" s="17"/>
    </row>
    <row r="7948" spans="5:5" s="16" customFormat="1" x14ac:dyDescent="0.25">
      <c r="E7948" s="17"/>
    </row>
    <row r="7949" spans="5:5" s="16" customFormat="1" x14ac:dyDescent="0.25">
      <c r="E7949" s="17"/>
    </row>
    <row r="7950" spans="5:5" s="16" customFormat="1" x14ac:dyDescent="0.25">
      <c r="E7950" s="17"/>
    </row>
    <row r="7951" spans="5:5" s="16" customFormat="1" x14ac:dyDescent="0.25">
      <c r="E7951" s="17"/>
    </row>
    <row r="7952" spans="5:5" s="16" customFormat="1" x14ac:dyDescent="0.25">
      <c r="E7952" s="17"/>
    </row>
    <row r="7953" spans="5:5" s="16" customFormat="1" x14ac:dyDescent="0.25">
      <c r="E7953" s="17"/>
    </row>
    <row r="7954" spans="5:5" s="16" customFormat="1" x14ac:dyDescent="0.25">
      <c r="E7954" s="17"/>
    </row>
    <row r="7955" spans="5:5" s="16" customFormat="1" x14ac:dyDescent="0.25">
      <c r="E7955" s="17"/>
    </row>
    <row r="7956" spans="5:5" s="16" customFormat="1" x14ac:dyDescent="0.25">
      <c r="E7956" s="17"/>
    </row>
    <row r="7957" spans="5:5" s="16" customFormat="1" x14ac:dyDescent="0.25">
      <c r="E7957" s="17"/>
    </row>
    <row r="7958" spans="5:5" s="16" customFormat="1" x14ac:dyDescent="0.25">
      <c r="E7958" s="17"/>
    </row>
    <row r="7959" spans="5:5" s="16" customFormat="1" x14ac:dyDescent="0.25">
      <c r="E7959" s="17"/>
    </row>
    <row r="7960" spans="5:5" s="16" customFormat="1" x14ac:dyDescent="0.25">
      <c r="E7960" s="17"/>
    </row>
    <row r="7961" spans="5:5" s="16" customFormat="1" x14ac:dyDescent="0.25">
      <c r="E7961" s="17"/>
    </row>
    <row r="7962" spans="5:5" s="16" customFormat="1" x14ac:dyDescent="0.25">
      <c r="E7962" s="17"/>
    </row>
    <row r="7963" spans="5:5" s="16" customFormat="1" x14ac:dyDescent="0.25">
      <c r="E7963" s="17"/>
    </row>
    <row r="7964" spans="5:5" s="16" customFormat="1" x14ac:dyDescent="0.25">
      <c r="E7964" s="17"/>
    </row>
    <row r="7965" spans="5:5" s="16" customFormat="1" x14ac:dyDescent="0.25">
      <c r="E7965" s="17"/>
    </row>
    <row r="7966" spans="5:5" s="16" customFormat="1" x14ac:dyDescent="0.25">
      <c r="E7966" s="17"/>
    </row>
    <row r="7967" spans="5:5" s="16" customFormat="1" x14ac:dyDescent="0.25">
      <c r="E7967" s="17"/>
    </row>
    <row r="7968" spans="5:5" s="16" customFormat="1" x14ac:dyDescent="0.25">
      <c r="E7968" s="17"/>
    </row>
    <row r="7969" spans="5:5" s="16" customFormat="1" x14ac:dyDescent="0.25">
      <c r="E7969" s="17"/>
    </row>
    <row r="7970" spans="5:5" s="16" customFormat="1" x14ac:dyDescent="0.25">
      <c r="E7970" s="17"/>
    </row>
    <row r="7971" spans="5:5" s="16" customFormat="1" x14ac:dyDescent="0.25">
      <c r="E7971" s="17"/>
    </row>
    <row r="7972" spans="5:5" s="16" customFormat="1" x14ac:dyDescent="0.25">
      <c r="E7972" s="17"/>
    </row>
    <row r="7973" spans="5:5" s="16" customFormat="1" x14ac:dyDescent="0.25">
      <c r="E7973" s="17"/>
    </row>
    <row r="7974" spans="5:5" s="16" customFormat="1" x14ac:dyDescent="0.25">
      <c r="E7974" s="17"/>
    </row>
    <row r="7975" spans="5:5" s="16" customFormat="1" x14ac:dyDescent="0.25">
      <c r="E7975" s="17"/>
    </row>
    <row r="7976" spans="5:5" s="16" customFormat="1" x14ac:dyDescent="0.25">
      <c r="E7976" s="17"/>
    </row>
    <row r="7977" spans="5:5" s="16" customFormat="1" x14ac:dyDescent="0.25">
      <c r="E7977" s="17"/>
    </row>
    <row r="7978" spans="5:5" s="16" customFormat="1" x14ac:dyDescent="0.25">
      <c r="E7978" s="17"/>
    </row>
    <row r="7979" spans="5:5" s="16" customFormat="1" x14ac:dyDescent="0.25">
      <c r="E7979" s="17"/>
    </row>
    <row r="7980" spans="5:5" s="16" customFormat="1" x14ac:dyDescent="0.25">
      <c r="E7980" s="17"/>
    </row>
    <row r="7981" spans="5:5" s="16" customFormat="1" x14ac:dyDescent="0.25">
      <c r="E7981" s="17"/>
    </row>
    <row r="7982" spans="5:5" s="16" customFormat="1" x14ac:dyDescent="0.25">
      <c r="E7982" s="17"/>
    </row>
    <row r="7983" spans="5:5" s="16" customFormat="1" x14ac:dyDescent="0.25">
      <c r="E7983" s="17"/>
    </row>
    <row r="7984" spans="5:5" s="16" customFormat="1" x14ac:dyDescent="0.25">
      <c r="E7984" s="17"/>
    </row>
    <row r="7985" spans="5:5" s="16" customFormat="1" x14ac:dyDescent="0.25">
      <c r="E7985" s="17"/>
    </row>
    <row r="7986" spans="5:5" s="16" customFormat="1" x14ac:dyDescent="0.25">
      <c r="E7986" s="17"/>
    </row>
    <row r="7987" spans="5:5" s="16" customFormat="1" x14ac:dyDescent="0.25">
      <c r="E7987" s="17"/>
    </row>
    <row r="7988" spans="5:5" s="16" customFormat="1" x14ac:dyDescent="0.25">
      <c r="E7988" s="17"/>
    </row>
    <row r="7989" spans="5:5" s="16" customFormat="1" x14ac:dyDescent="0.25">
      <c r="E7989" s="17"/>
    </row>
    <row r="7990" spans="5:5" s="16" customFormat="1" x14ac:dyDescent="0.25">
      <c r="E7990" s="17"/>
    </row>
    <row r="7991" spans="5:5" s="16" customFormat="1" x14ac:dyDescent="0.25">
      <c r="E7991" s="17"/>
    </row>
    <row r="7992" spans="5:5" s="16" customFormat="1" x14ac:dyDescent="0.25">
      <c r="E7992" s="17"/>
    </row>
    <row r="7993" spans="5:5" s="16" customFormat="1" x14ac:dyDescent="0.25">
      <c r="E7993" s="17"/>
    </row>
    <row r="7994" spans="5:5" s="16" customFormat="1" x14ac:dyDescent="0.25">
      <c r="E7994" s="17"/>
    </row>
    <row r="7995" spans="5:5" s="16" customFormat="1" x14ac:dyDescent="0.25">
      <c r="E7995" s="17"/>
    </row>
    <row r="7996" spans="5:5" s="16" customFormat="1" x14ac:dyDescent="0.25">
      <c r="E7996" s="17"/>
    </row>
    <row r="7997" spans="5:5" s="16" customFormat="1" x14ac:dyDescent="0.25">
      <c r="E7997" s="17"/>
    </row>
    <row r="7998" spans="5:5" s="16" customFormat="1" x14ac:dyDescent="0.25">
      <c r="E7998" s="17"/>
    </row>
    <row r="7999" spans="5:5" s="16" customFormat="1" x14ac:dyDescent="0.25">
      <c r="E7999" s="17"/>
    </row>
    <row r="8000" spans="5:5" s="16" customFormat="1" x14ac:dyDescent="0.25">
      <c r="E8000" s="17"/>
    </row>
    <row r="8001" spans="5:5" s="16" customFormat="1" x14ac:dyDescent="0.25">
      <c r="E8001" s="17"/>
    </row>
    <row r="8002" spans="5:5" s="16" customFormat="1" x14ac:dyDescent="0.25">
      <c r="E8002" s="17"/>
    </row>
    <row r="8003" spans="5:5" s="16" customFormat="1" x14ac:dyDescent="0.25">
      <c r="E8003" s="17"/>
    </row>
    <row r="8004" spans="5:5" s="16" customFormat="1" x14ac:dyDescent="0.25">
      <c r="E8004" s="17"/>
    </row>
    <row r="8005" spans="5:5" s="16" customFormat="1" x14ac:dyDescent="0.25">
      <c r="E8005" s="17"/>
    </row>
    <row r="8006" spans="5:5" s="16" customFormat="1" x14ac:dyDescent="0.25">
      <c r="E8006" s="17"/>
    </row>
    <row r="8007" spans="5:5" s="16" customFormat="1" x14ac:dyDescent="0.25">
      <c r="E8007" s="17"/>
    </row>
    <row r="8008" spans="5:5" s="16" customFormat="1" x14ac:dyDescent="0.25">
      <c r="E8008" s="17"/>
    </row>
    <row r="8009" spans="5:5" s="16" customFormat="1" x14ac:dyDescent="0.25">
      <c r="E8009" s="17"/>
    </row>
    <row r="8010" spans="5:5" s="16" customFormat="1" x14ac:dyDescent="0.25">
      <c r="E8010" s="17"/>
    </row>
    <row r="8011" spans="5:5" s="16" customFormat="1" x14ac:dyDescent="0.25">
      <c r="E8011" s="17"/>
    </row>
    <row r="8012" spans="5:5" s="16" customFormat="1" x14ac:dyDescent="0.25">
      <c r="E8012" s="17"/>
    </row>
    <row r="8013" spans="5:5" s="16" customFormat="1" x14ac:dyDescent="0.25">
      <c r="E8013" s="17"/>
    </row>
    <row r="8014" spans="5:5" s="16" customFormat="1" x14ac:dyDescent="0.25">
      <c r="E8014" s="17"/>
    </row>
    <row r="8015" spans="5:5" s="16" customFormat="1" x14ac:dyDescent="0.25">
      <c r="E8015" s="17"/>
    </row>
    <row r="8016" spans="5:5" s="16" customFormat="1" x14ac:dyDescent="0.25">
      <c r="E8016" s="17"/>
    </row>
    <row r="8017" spans="5:5" s="16" customFormat="1" x14ac:dyDescent="0.25">
      <c r="E8017" s="17"/>
    </row>
    <row r="8018" spans="5:5" s="16" customFormat="1" x14ac:dyDescent="0.25">
      <c r="E8018" s="17"/>
    </row>
    <row r="8019" spans="5:5" s="16" customFormat="1" x14ac:dyDescent="0.25">
      <c r="E8019" s="17"/>
    </row>
    <row r="8020" spans="5:5" s="16" customFormat="1" x14ac:dyDescent="0.25">
      <c r="E8020" s="17"/>
    </row>
    <row r="8021" spans="5:5" s="16" customFormat="1" x14ac:dyDescent="0.25">
      <c r="E8021" s="17"/>
    </row>
    <row r="8022" spans="5:5" s="16" customFormat="1" x14ac:dyDescent="0.25">
      <c r="E8022" s="17"/>
    </row>
    <row r="8023" spans="5:5" s="16" customFormat="1" x14ac:dyDescent="0.25">
      <c r="E8023" s="17"/>
    </row>
    <row r="8024" spans="5:5" s="16" customFormat="1" x14ac:dyDescent="0.25">
      <c r="E8024" s="17"/>
    </row>
    <row r="8025" spans="5:5" s="16" customFormat="1" x14ac:dyDescent="0.25">
      <c r="E8025" s="17"/>
    </row>
    <row r="8026" spans="5:5" s="16" customFormat="1" x14ac:dyDescent="0.25">
      <c r="E8026" s="17"/>
    </row>
    <row r="8027" spans="5:5" s="16" customFormat="1" x14ac:dyDescent="0.25">
      <c r="E8027" s="17"/>
    </row>
    <row r="8028" spans="5:5" s="16" customFormat="1" x14ac:dyDescent="0.25">
      <c r="E8028" s="17"/>
    </row>
    <row r="8029" spans="5:5" s="16" customFormat="1" x14ac:dyDescent="0.25">
      <c r="E8029" s="17"/>
    </row>
    <row r="8030" spans="5:5" s="16" customFormat="1" x14ac:dyDescent="0.25">
      <c r="E8030" s="17"/>
    </row>
    <row r="8031" spans="5:5" s="16" customFormat="1" x14ac:dyDescent="0.25">
      <c r="E8031" s="17"/>
    </row>
    <row r="8032" spans="5:5" s="16" customFormat="1" x14ac:dyDescent="0.25">
      <c r="E8032" s="17"/>
    </row>
    <row r="8033" spans="5:5" s="16" customFormat="1" x14ac:dyDescent="0.25">
      <c r="E8033" s="17"/>
    </row>
    <row r="8034" spans="5:5" s="16" customFormat="1" x14ac:dyDescent="0.25">
      <c r="E8034" s="17"/>
    </row>
    <row r="8035" spans="5:5" s="16" customFormat="1" x14ac:dyDescent="0.25">
      <c r="E8035" s="17"/>
    </row>
    <row r="8036" spans="5:5" s="16" customFormat="1" x14ac:dyDescent="0.25">
      <c r="E8036" s="17"/>
    </row>
    <row r="8037" spans="5:5" s="16" customFormat="1" x14ac:dyDescent="0.25">
      <c r="E8037" s="17"/>
    </row>
    <row r="8038" spans="5:5" s="16" customFormat="1" x14ac:dyDescent="0.25">
      <c r="E8038" s="17"/>
    </row>
    <row r="8039" spans="5:5" s="16" customFormat="1" x14ac:dyDescent="0.25">
      <c r="E8039" s="17"/>
    </row>
    <row r="8040" spans="5:5" s="16" customFormat="1" x14ac:dyDescent="0.25">
      <c r="E8040" s="17"/>
    </row>
    <row r="8041" spans="5:5" s="16" customFormat="1" x14ac:dyDescent="0.25">
      <c r="E8041" s="17"/>
    </row>
    <row r="8042" spans="5:5" s="16" customFormat="1" x14ac:dyDescent="0.25">
      <c r="E8042" s="17"/>
    </row>
    <row r="8043" spans="5:5" s="16" customFormat="1" x14ac:dyDescent="0.25">
      <c r="E8043" s="17"/>
    </row>
    <row r="8044" spans="5:5" s="16" customFormat="1" x14ac:dyDescent="0.25">
      <c r="E8044" s="17"/>
    </row>
    <row r="8045" spans="5:5" s="16" customFormat="1" x14ac:dyDescent="0.25">
      <c r="E8045" s="17"/>
    </row>
    <row r="8046" spans="5:5" s="16" customFormat="1" x14ac:dyDescent="0.25">
      <c r="E8046" s="17"/>
    </row>
    <row r="8047" spans="5:5" s="16" customFormat="1" x14ac:dyDescent="0.25">
      <c r="E8047" s="17"/>
    </row>
    <row r="8048" spans="5:5" s="16" customFormat="1" x14ac:dyDescent="0.25">
      <c r="E8048" s="17"/>
    </row>
    <row r="8049" spans="5:5" s="16" customFormat="1" x14ac:dyDescent="0.25">
      <c r="E8049" s="17"/>
    </row>
    <row r="8050" spans="5:5" s="16" customFormat="1" x14ac:dyDescent="0.25">
      <c r="E8050" s="17"/>
    </row>
    <row r="8051" spans="5:5" s="16" customFormat="1" x14ac:dyDescent="0.25">
      <c r="E8051" s="17"/>
    </row>
    <row r="8052" spans="5:5" s="16" customFormat="1" x14ac:dyDescent="0.25">
      <c r="E8052" s="17"/>
    </row>
    <row r="8053" spans="5:5" s="16" customFormat="1" x14ac:dyDescent="0.25">
      <c r="E8053" s="17"/>
    </row>
    <row r="8054" spans="5:5" s="16" customFormat="1" x14ac:dyDescent="0.25">
      <c r="E8054" s="17"/>
    </row>
    <row r="8055" spans="5:5" s="16" customFormat="1" x14ac:dyDescent="0.25">
      <c r="E8055" s="17"/>
    </row>
    <row r="8056" spans="5:5" s="16" customFormat="1" x14ac:dyDescent="0.25">
      <c r="E8056" s="17"/>
    </row>
    <row r="8057" spans="5:5" s="16" customFormat="1" x14ac:dyDescent="0.25">
      <c r="E8057" s="17"/>
    </row>
    <row r="8058" spans="5:5" s="16" customFormat="1" x14ac:dyDescent="0.25">
      <c r="E8058" s="17"/>
    </row>
    <row r="8059" spans="5:5" s="16" customFormat="1" x14ac:dyDescent="0.25">
      <c r="E8059" s="17"/>
    </row>
    <row r="8060" spans="5:5" s="16" customFormat="1" x14ac:dyDescent="0.25">
      <c r="E8060" s="17"/>
    </row>
    <row r="8061" spans="5:5" s="16" customFormat="1" x14ac:dyDescent="0.25">
      <c r="E8061" s="17"/>
    </row>
    <row r="8062" spans="5:5" s="16" customFormat="1" x14ac:dyDescent="0.25">
      <c r="E8062" s="17"/>
    </row>
    <row r="8063" spans="5:5" s="16" customFormat="1" x14ac:dyDescent="0.25">
      <c r="E8063" s="17"/>
    </row>
    <row r="8064" spans="5:5" s="16" customFormat="1" x14ac:dyDescent="0.25">
      <c r="E8064" s="17"/>
    </row>
    <row r="8065" spans="5:5" s="16" customFormat="1" x14ac:dyDescent="0.25">
      <c r="E8065" s="17"/>
    </row>
    <row r="8066" spans="5:5" s="16" customFormat="1" x14ac:dyDescent="0.25">
      <c r="E8066" s="17"/>
    </row>
    <row r="8067" spans="5:5" s="16" customFormat="1" x14ac:dyDescent="0.25">
      <c r="E8067" s="17"/>
    </row>
    <row r="8068" spans="5:5" s="16" customFormat="1" x14ac:dyDescent="0.25">
      <c r="E8068" s="17"/>
    </row>
    <row r="8069" spans="5:5" s="16" customFormat="1" x14ac:dyDescent="0.25">
      <c r="E8069" s="17"/>
    </row>
    <row r="8070" spans="5:5" s="16" customFormat="1" x14ac:dyDescent="0.25">
      <c r="E8070" s="17"/>
    </row>
    <row r="8071" spans="5:5" s="16" customFormat="1" x14ac:dyDescent="0.25">
      <c r="E8071" s="17"/>
    </row>
    <row r="8072" spans="5:5" s="16" customFormat="1" x14ac:dyDescent="0.25">
      <c r="E8072" s="17"/>
    </row>
    <row r="8073" spans="5:5" s="16" customFormat="1" x14ac:dyDescent="0.25">
      <c r="E8073" s="17"/>
    </row>
    <row r="8074" spans="5:5" s="16" customFormat="1" x14ac:dyDescent="0.25">
      <c r="E8074" s="17"/>
    </row>
    <row r="8075" spans="5:5" s="16" customFormat="1" x14ac:dyDescent="0.25">
      <c r="E8075" s="17"/>
    </row>
    <row r="8076" spans="5:5" s="16" customFormat="1" x14ac:dyDescent="0.25">
      <c r="E8076" s="17"/>
    </row>
    <row r="8077" spans="5:5" s="16" customFormat="1" x14ac:dyDescent="0.25">
      <c r="E8077" s="17"/>
    </row>
    <row r="8078" spans="5:5" s="16" customFormat="1" x14ac:dyDescent="0.25">
      <c r="E8078" s="17"/>
    </row>
    <row r="8079" spans="5:5" s="16" customFormat="1" x14ac:dyDescent="0.25">
      <c r="E8079" s="17"/>
    </row>
    <row r="8080" spans="5:5" s="16" customFormat="1" x14ac:dyDescent="0.25">
      <c r="E8080" s="17"/>
    </row>
    <row r="8081" spans="5:5" s="16" customFormat="1" x14ac:dyDescent="0.25">
      <c r="E8081" s="17"/>
    </row>
    <row r="8082" spans="5:5" s="16" customFormat="1" x14ac:dyDescent="0.25">
      <c r="E8082" s="17"/>
    </row>
    <row r="8083" spans="5:5" s="16" customFormat="1" x14ac:dyDescent="0.25">
      <c r="E8083" s="17"/>
    </row>
    <row r="8084" spans="5:5" s="16" customFormat="1" x14ac:dyDescent="0.25">
      <c r="E8084" s="17"/>
    </row>
    <row r="8085" spans="5:5" s="16" customFormat="1" x14ac:dyDescent="0.25">
      <c r="E8085" s="17"/>
    </row>
    <row r="8086" spans="5:5" s="16" customFormat="1" x14ac:dyDescent="0.25">
      <c r="E8086" s="17"/>
    </row>
    <row r="8087" spans="5:5" s="16" customFormat="1" x14ac:dyDescent="0.25">
      <c r="E8087" s="17"/>
    </row>
    <row r="8088" spans="5:5" s="16" customFormat="1" x14ac:dyDescent="0.25">
      <c r="E8088" s="17"/>
    </row>
    <row r="8089" spans="5:5" s="16" customFormat="1" x14ac:dyDescent="0.25">
      <c r="E8089" s="17"/>
    </row>
    <row r="8090" spans="5:5" s="16" customFormat="1" x14ac:dyDescent="0.25">
      <c r="E8090" s="17"/>
    </row>
    <row r="8091" spans="5:5" s="16" customFormat="1" x14ac:dyDescent="0.25">
      <c r="E8091" s="17"/>
    </row>
    <row r="8092" spans="5:5" s="16" customFormat="1" x14ac:dyDescent="0.25">
      <c r="E8092" s="17"/>
    </row>
    <row r="8093" spans="5:5" s="16" customFormat="1" x14ac:dyDescent="0.25">
      <c r="E8093" s="17"/>
    </row>
    <row r="8094" spans="5:5" s="16" customFormat="1" x14ac:dyDescent="0.25">
      <c r="E8094" s="17"/>
    </row>
    <row r="8095" spans="5:5" s="16" customFormat="1" x14ac:dyDescent="0.25">
      <c r="E8095" s="17"/>
    </row>
    <row r="8096" spans="5:5" s="16" customFormat="1" x14ac:dyDescent="0.25">
      <c r="E8096" s="17"/>
    </row>
    <row r="8097" spans="5:5" s="16" customFormat="1" x14ac:dyDescent="0.25">
      <c r="E8097" s="17"/>
    </row>
    <row r="8098" spans="5:5" s="16" customFormat="1" x14ac:dyDescent="0.25">
      <c r="E8098" s="17"/>
    </row>
    <row r="8099" spans="5:5" s="16" customFormat="1" x14ac:dyDescent="0.25">
      <c r="E8099" s="17"/>
    </row>
    <row r="8100" spans="5:5" s="16" customFormat="1" x14ac:dyDescent="0.25">
      <c r="E8100" s="17"/>
    </row>
    <row r="8101" spans="5:5" s="16" customFormat="1" x14ac:dyDescent="0.25">
      <c r="E8101" s="17"/>
    </row>
    <row r="8102" spans="5:5" s="16" customFormat="1" x14ac:dyDescent="0.25">
      <c r="E8102" s="17"/>
    </row>
    <row r="8103" spans="5:5" s="16" customFormat="1" x14ac:dyDescent="0.25">
      <c r="E8103" s="17"/>
    </row>
    <row r="8104" spans="5:5" s="16" customFormat="1" x14ac:dyDescent="0.25">
      <c r="E8104" s="17"/>
    </row>
    <row r="8105" spans="5:5" s="16" customFormat="1" x14ac:dyDescent="0.25">
      <c r="E8105" s="17"/>
    </row>
    <row r="8106" spans="5:5" s="16" customFormat="1" x14ac:dyDescent="0.25">
      <c r="E8106" s="17"/>
    </row>
    <row r="8107" spans="5:5" s="16" customFormat="1" x14ac:dyDescent="0.25">
      <c r="E8107" s="17"/>
    </row>
    <row r="8108" spans="5:5" s="16" customFormat="1" x14ac:dyDescent="0.25">
      <c r="E8108" s="17"/>
    </row>
    <row r="8109" spans="5:5" s="16" customFormat="1" x14ac:dyDescent="0.25">
      <c r="E8109" s="17"/>
    </row>
    <row r="8110" spans="5:5" s="16" customFormat="1" x14ac:dyDescent="0.25">
      <c r="E8110" s="17"/>
    </row>
    <row r="8111" spans="5:5" s="16" customFormat="1" x14ac:dyDescent="0.25">
      <c r="E8111" s="17"/>
    </row>
    <row r="8112" spans="5:5" s="16" customFormat="1" x14ac:dyDescent="0.25">
      <c r="E8112" s="17"/>
    </row>
    <row r="8113" spans="5:5" s="16" customFormat="1" x14ac:dyDescent="0.25">
      <c r="E8113" s="17"/>
    </row>
    <row r="8114" spans="5:5" s="16" customFormat="1" x14ac:dyDescent="0.25">
      <c r="E8114" s="17"/>
    </row>
    <row r="8115" spans="5:5" s="16" customFormat="1" x14ac:dyDescent="0.25">
      <c r="E8115" s="17"/>
    </row>
    <row r="8116" spans="5:5" s="16" customFormat="1" x14ac:dyDescent="0.25">
      <c r="E8116" s="17"/>
    </row>
    <row r="8117" spans="5:5" s="16" customFormat="1" x14ac:dyDescent="0.25">
      <c r="E8117" s="17"/>
    </row>
    <row r="8118" spans="5:5" s="16" customFormat="1" x14ac:dyDescent="0.25">
      <c r="E8118" s="17"/>
    </row>
    <row r="8119" spans="5:5" s="16" customFormat="1" x14ac:dyDescent="0.25">
      <c r="E8119" s="17"/>
    </row>
    <row r="8120" spans="5:5" s="16" customFormat="1" x14ac:dyDescent="0.25">
      <c r="E8120" s="17"/>
    </row>
    <row r="8121" spans="5:5" s="16" customFormat="1" x14ac:dyDescent="0.25">
      <c r="E8121" s="17"/>
    </row>
    <row r="8122" spans="5:5" s="16" customFormat="1" x14ac:dyDescent="0.25">
      <c r="E8122" s="17"/>
    </row>
    <row r="8123" spans="5:5" s="16" customFormat="1" x14ac:dyDescent="0.25">
      <c r="E8123" s="17"/>
    </row>
    <row r="8124" spans="5:5" s="16" customFormat="1" x14ac:dyDescent="0.25">
      <c r="E8124" s="17"/>
    </row>
    <row r="8125" spans="5:5" s="16" customFormat="1" x14ac:dyDescent="0.25">
      <c r="E8125" s="17"/>
    </row>
    <row r="8126" spans="5:5" s="16" customFormat="1" x14ac:dyDescent="0.25">
      <c r="E8126" s="17"/>
    </row>
    <row r="8127" spans="5:5" s="16" customFormat="1" x14ac:dyDescent="0.25">
      <c r="E8127" s="17"/>
    </row>
    <row r="8128" spans="5:5" s="16" customFormat="1" x14ac:dyDescent="0.25">
      <c r="E8128" s="17"/>
    </row>
    <row r="8129" spans="5:5" s="16" customFormat="1" x14ac:dyDescent="0.25">
      <c r="E8129" s="17"/>
    </row>
    <row r="8130" spans="5:5" s="16" customFormat="1" x14ac:dyDescent="0.25">
      <c r="E8130" s="17"/>
    </row>
    <row r="8131" spans="5:5" s="16" customFormat="1" x14ac:dyDescent="0.25">
      <c r="E8131" s="17"/>
    </row>
    <row r="8132" spans="5:5" s="16" customFormat="1" x14ac:dyDescent="0.25">
      <c r="E8132" s="17"/>
    </row>
    <row r="8133" spans="5:5" s="16" customFormat="1" x14ac:dyDescent="0.25">
      <c r="E8133" s="17"/>
    </row>
    <row r="8134" spans="5:5" s="16" customFormat="1" x14ac:dyDescent="0.25">
      <c r="E8134" s="17"/>
    </row>
    <row r="8135" spans="5:5" s="16" customFormat="1" x14ac:dyDescent="0.25">
      <c r="E8135" s="17"/>
    </row>
    <row r="8136" spans="5:5" s="16" customFormat="1" x14ac:dyDescent="0.25">
      <c r="E8136" s="17"/>
    </row>
    <row r="8137" spans="5:5" s="16" customFormat="1" x14ac:dyDescent="0.25">
      <c r="E8137" s="17"/>
    </row>
    <row r="8138" spans="5:5" s="16" customFormat="1" x14ac:dyDescent="0.25">
      <c r="E8138" s="17"/>
    </row>
    <row r="8139" spans="5:5" s="16" customFormat="1" x14ac:dyDescent="0.25">
      <c r="E8139" s="17"/>
    </row>
    <row r="8140" spans="5:5" s="16" customFormat="1" x14ac:dyDescent="0.25">
      <c r="E8140" s="17"/>
    </row>
    <row r="8141" spans="5:5" s="16" customFormat="1" x14ac:dyDescent="0.25">
      <c r="E8141" s="17"/>
    </row>
    <row r="8142" spans="5:5" s="16" customFormat="1" x14ac:dyDescent="0.25">
      <c r="E8142" s="17"/>
    </row>
    <row r="8143" spans="5:5" s="16" customFormat="1" x14ac:dyDescent="0.25">
      <c r="E8143" s="17"/>
    </row>
    <row r="8144" spans="5:5" s="16" customFormat="1" x14ac:dyDescent="0.25">
      <c r="E8144" s="17"/>
    </row>
    <row r="8145" spans="5:5" s="16" customFormat="1" x14ac:dyDescent="0.25">
      <c r="E8145" s="17"/>
    </row>
    <row r="8146" spans="5:5" s="16" customFormat="1" x14ac:dyDescent="0.25">
      <c r="E8146" s="17"/>
    </row>
    <row r="8147" spans="5:5" s="16" customFormat="1" x14ac:dyDescent="0.25">
      <c r="E8147" s="17"/>
    </row>
    <row r="8148" spans="5:5" s="16" customFormat="1" x14ac:dyDescent="0.25">
      <c r="E8148" s="17"/>
    </row>
    <row r="8149" spans="5:5" s="16" customFormat="1" x14ac:dyDescent="0.25">
      <c r="E8149" s="17"/>
    </row>
    <row r="8150" spans="5:5" s="16" customFormat="1" x14ac:dyDescent="0.25">
      <c r="E8150" s="17"/>
    </row>
    <row r="8151" spans="5:5" s="16" customFormat="1" x14ac:dyDescent="0.25">
      <c r="E8151" s="17"/>
    </row>
    <row r="8152" spans="5:5" s="16" customFormat="1" x14ac:dyDescent="0.25">
      <c r="E8152" s="17"/>
    </row>
    <row r="8153" spans="5:5" s="16" customFormat="1" x14ac:dyDescent="0.25">
      <c r="E8153" s="17"/>
    </row>
    <row r="8154" spans="5:5" s="16" customFormat="1" x14ac:dyDescent="0.25">
      <c r="E8154" s="17"/>
    </row>
    <row r="8155" spans="5:5" s="16" customFormat="1" x14ac:dyDescent="0.25">
      <c r="E8155" s="17"/>
    </row>
    <row r="8156" spans="5:5" s="16" customFormat="1" x14ac:dyDescent="0.25">
      <c r="E8156" s="17"/>
    </row>
    <row r="8157" spans="5:5" s="16" customFormat="1" x14ac:dyDescent="0.25">
      <c r="E8157" s="17"/>
    </row>
    <row r="8158" spans="5:5" s="16" customFormat="1" x14ac:dyDescent="0.25">
      <c r="E8158" s="17"/>
    </row>
    <row r="8159" spans="5:5" s="16" customFormat="1" x14ac:dyDescent="0.25">
      <c r="E8159" s="17"/>
    </row>
  </sheetData>
  <mergeCells count="2">
    <mergeCell ref="A7484:F7484"/>
    <mergeCell ref="A7485:F7485"/>
  </mergeCells>
  <phoneticPr fontId="5" type="noConversion"/>
  <pageMargins left="0.7" right="0.7" top="0.75" bottom="0.75" header="0.3" footer="0.3"/>
  <pageSetup paperSize="9" orientation="portrait" r:id="rId1"/>
  <ignoredErrors>
    <ignoredError sqref="J240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821B-72BD-450F-AE8D-78DC25DEAE2D}">
  <sheetPr>
    <tabColor theme="7" tint="0.79998168889431442"/>
  </sheetPr>
  <dimension ref="A1:K45"/>
  <sheetViews>
    <sheetView workbookViewId="0">
      <selection activeCell="C7" sqref="C7"/>
    </sheetView>
  </sheetViews>
  <sheetFormatPr defaultRowHeight="15" x14ac:dyDescent="0.25"/>
  <cols>
    <col min="1" max="1" width="48.5703125" customWidth="1"/>
    <col min="2" max="2" width="18" customWidth="1"/>
    <col min="3" max="3" width="49.7109375" customWidth="1"/>
    <col min="4" max="4" width="9" bestFit="1" customWidth="1"/>
    <col min="5" max="5" width="17.7109375" bestFit="1" customWidth="1"/>
    <col min="6" max="6" width="23.28515625" bestFit="1" customWidth="1"/>
    <col min="7" max="7" width="37.7109375" bestFit="1" customWidth="1"/>
    <col min="8" max="8" width="53.28515625" bestFit="1" customWidth="1"/>
    <col min="9" max="9" width="44.140625" bestFit="1" customWidth="1"/>
    <col min="10" max="10" width="19.42578125" bestFit="1" customWidth="1"/>
    <col min="11" max="11" width="18.7109375" customWidth="1"/>
    <col min="12" max="12" width="23.28515625" bestFit="1" customWidth="1"/>
  </cols>
  <sheetData>
    <row r="1" spans="1:11" x14ac:dyDescent="0.25">
      <c r="A1" t="s">
        <v>304</v>
      </c>
      <c r="B1" t="s">
        <v>305</v>
      </c>
      <c r="C1" t="s">
        <v>306</v>
      </c>
      <c r="D1" t="s">
        <v>4</v>
      </c>
      <c r="E1" t="s">
        <v>307</v>
      </c>
      <c r="F1" t="s">
        <v>308</v>
      </c>
      <c r="G1" t="s">
        <v>309</v>
      </c>
      <c r="H1" t="s">
        <v>310</v>
      </c>
      <c r="I1" t="s">
        <v>311</v>
      </c>
      <c r="J1" t="s">
        <v>312</v>
      </c>
      <c r="K1" t="s">
        <v>313</v>
      </c>
    </row>
    <row r="2" spans="1:11" x14ac:dyDescent="0.25">
      <c r="A2" t="s">
        <v>314</v>
      </c>
      <c r="B2" t="s">
        <v>315</v>
      </c>
      <c r="C2" t="s">
        <v>316</v>
      </c>
      <c r="D2">
        <v>632252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>
        <v>19.146191999999999</v>
      </c>
      <c r="K2">
        <v>48.736277000000001</v>
      </c>
    </row>
    <row r="3" spans="1:11" x14ac:dyDescent="0.25">
      <c r="A3" t="s">
        <v>322</v>
      </c>
      <c r="B3" t="s">
        <v>323</v>
      </c>
      <c r="C3" t="s">
        <v>324</v>
      </c>
      <c r="D3">
        <v>45017000</v>
      </c>
      <c r="E3" t="s">
        <v>317</v>
      </c>
      <c r="F3" t="s">
        <v>318</v>
      </c>
      <c r="G3" t="s">
        <v>325</v>
      </c>
      <c r="H3" t="s">
        <v>326</v>
      </c>
      <c r="I3" t="s">
        <v>327</v>
      </c>
      <c r="J3">
        <v>19.146191999999999</v>
      </c>
      <c r="K3">
        <v>48.736277000000001</v>
      </c>
    </row>
    <row r="4" spans="1:11" x14ac:dyDescent="0.25">
      <c r="A4" t="s">
        <v>328</v>
      </c>
      <c r="B4" t="s">
        <v>329</v>
      </c>
      <c r="C4" t="s">
        <v>330</v>
      </c>
      <c r="D4">
        <v>161471</v>
      </c>
      <c r="E4" t="s">
        <v>317</v>
      </c>
      <c r="F4" t="s">
        <v>318</v>
      </c>
      <c r="G4" t="s">
        <v>331</v>
      </c>
      <c r="H4" t="s">
        <v>332</v>
      </c>
      <c r="I4" t="s">
        <v>333</v>
      </c>
      <c r="J4">
        <v>19.146191999999999</v>
      </c>
      <c r="K4">
        <v>48.736277000000001</v>
      </c>
    </row>
    <row r="5" spans="1:11" x14ac:dyDescent="0.25">
      <c r="A5" t="s">
        <v>334</v>
      </c>
      <c r="B5" t="s">
        <v>335</v>
      </c>
      <c r="C5" t="s">
        <v>336</v>
      </c>
      <c r="D5">
        <v>516554</v>
      </c>
      <c r="E5" t="s">
        <v>317</v>
      </c>
      <c r="F5" t="s">
        <v>318</v>
      </c>
      <c r="G5" t="s">
        <v>337</v>
      </c>
      <c r="H5" t="s">
        <v>338</v>
      </c>
      <c r="I5" t="s">
        <v>339</v>
      </c>
      <c r="J5">
        <v>19.146191999999999</v>
      </c>
      <c r="K5">
        <v>48.736277000000001</v>
      </c>
    </row>
    <row r="6" spans="1:11" x14ac:dyDescent="0.25">
      <c r="A6" t="s">
        <v>340</v>
      </c>
      <c r="B6" t="s">
        <v>341</v>
      </c>
      <c r="C6" t="s">
        <v>342</v>
      </c>
      <c r="D6">
        <v>163741</v>
      </c>
      <c r="E6" t="s">
        <v>317</v>
      </c>
      <c r="F6" t="s">
        <v>318</v>
      </c>
      <c r="G6" t="s">
        <v>343</v>
      </c>
      <c r="H6" t="s">
        <v>344</v>
      </c>
      <c r="I6" t="s">
        <v>345</v>
      </c>
      <c r="J6">
        <v>19.146191999999999</v>
      </c>
      <c r="K6">
        <v>48.736277000000001</v>
      </c>
    </row>
    <row r="7" spans="1:11" x14ac:dyDescent="0.25">
      <c r="A7" t="s">
        <v>346</v>
      </c>
      <c r="B7" t="s">
        <v>347</v>
      </c>
      <c r="C7" t="s">
        <v>348</v>
      </c>
      <c r="D7">
        <v>647926</v>
      </c>
      <c r="E7" t="s">
        <v>349</v>
      </c>
      <c r="F7" t="s">
        <v>350</v>
      </c>
      <c r="G7" t="s">
        <v>351</v>
      </c>
      <c r="H7" t="s">
        <v>352</v>
      </c>
      <c r="I7" t="s">
        <v>353</v>
      </c>
      <c r="J7">
        <v>18.893035000000001</v>
      </c>
      <c r="K7">
        <v>48.458652999999998</v>
      </c>
    </row>
    <row r="8" spans="1:11" x14ac:dyDescent="0.25">
      <c r="A8" t="s">
        <v>354</v>
      </c>
      <c r="B8" t="s">
        <v>355</v>
      </c>
      <c r="C8" t="s">
        <v>356</v>
      </c>
      <c r="D8">
        <v>42317673</v>
      </c>
      <c r="E8" t="s">
        <v>349</v>
      </c>
      <c r="F8" t="s">
        <v>350</v>
      </c>
      <c r="G8" t="s">
        <v>357</v>
      </c>
      <c r="H8" t="s">
        <v>358</v>
      </c>
      <c r="I8" t="s">
        <v>359</v>
      </c>
      <c r="J8">
        <v>18.893035000000001</v>
      </c>
      <c r="K8">
        <v>48.458652999999998</v>
      </c>
    </row>
    <row r="9" spans="1:11" x14ac:dyDescent="0.25">
      <c r="A9" t="s">
        <v>360</v>
      </c>
      <c r="B9" t="s">
        <v>361</v>
      </c>
      <c r="C9" t="s">
        <v>362</v>
      </c>
      <c r="D9">
        <v>162710</v>
      </c>
      <c r="E9" t="s">
        <v>349</v>
      </c>
      <c r="F9" t="s">
        <v>350</v>
      </c>
      <c r="G9" t="s">
        <v>363</v>
      </c>
      <c r="H9" t="s">
        <v>364</v>
      </c>
      <c r="I9" t="s">
        <v>365</v>
      </c>
      <c r="J9">
        <v>18.893035000000001</v>
      </c>
      <c r="K9">
        <v>48.458652999999998</v>
      </c>
    </row>
    <row r="10" spans="1:11" x14ac:dyDescent="0.25">
      <c r="A10" t="s">
        <v>366</v>
      </c>
      <c r="B10" t="s">
        <v>367</v>
      </c>
      <c r="C10" t="s">
        <v>368</v>
      </c>
      <c r="D10">
        <v>37827464</v>
      </c>
      <c r="E10" t="s">
        <v>369</v>
      </c>
      <c r="F10" t="s">
        <v>318</v>
      </c>
      <c r="G10" t="s">
        <v>370</v>
      </c>
      <c r="H10" t="s">
        <v>371</v>
      </c>
      <c r="I10" t="s">
        <v>372</v>
      </c>
      <c r="J10">
        <v>19.2399907</v>
      </c>
      <c r="K10">
        <v>48.636944100000001</v>
      </c>
    </row>
    <row r="11" spans="1:11" x14ac:dyDescent="0.25">
      <c r="A11" t="s">
        <v>373</v>
      </c>
      <c r="B11" t="s">
        <v>374</v>
      </c>
      <c r="C11" t="s">
        <v>375</v>
      </c>
      <c r="D11">
        <v>632864</v>
      </c>
      <c r="E11" t="s">
        <v>376</v>
      </c>
      <c r="F11" t="s">
        <v>377</v>
      </c>
      <c r="G11" t="s">
        <v>378</v>
      </c>
      <c r="H11" t="s">
        <v>379</v>
      </c>
      <c r="I11" t="s">
        <v>380</v>
      </c>
      <c r="J11">
        <v>19.643888</v>
      </c>
      <c r="K11">
        <v>48.806356000000001</v>
      </c>
    </row>
    <row r="12" spans="1:11" x14ac:dyDescent="0.25">
      <c r="A12" t="s">
        <v>381</v>
      </c>
      <c r="B12" t="s">
        <v>382</v>
      </c>
      <c r="C12" t="s">
        <v>383</v>
      </c>
      <c r="D12">
        <v>42317657</v>
      </c>
      <c r="E12" t="s">
        <v>376</v>
      </c>
      <c r="F12" t="s">
        <v>377</v>
      </c>
      <c r="G12" t="s">
        <v>384</v>
      </c>
      <c r="H12" t="s">
        <v>385</v>
      </c>
      <c r="I12" t="s">
        <v>386</v>
      </c>
      <c r="J12">
        <v>19.643888</v>
      </c>
      <c r="K12">
        <v>48.806356000000001</v>
      </c>
    </row>
    <row r="13" spans="1:11" x14ac:dyDescent="0.25">
      <c r="A13" t="s">
        <v>387</v>
      </c>
      <c r="B13" t="s">
        <v>388</v>
      </c>
      <c r="C13" t="s">
        <v>389</v>
      </c>
      <c r="D13">
        <v>162035</v>
      </c>
      <c r="E13" t="s">
        <v>376</v>
      </c>
      <c r="F13" t="s">
        <v>377</v>
      </c>
      <c r="G13" t="s">
        <v>390</v>
      </c>
      <c r="H13" t="s">
        <v>391</v>
      </c>
      <c r="I13" t="s">
        <v>392</v>
      </c>
      <c r="J13">
        <v>19.643888</v>
      </c>
      <c r="K13">
        <v>48.806356000000001</v>
      </c>
    </row>
    <row r="14" spans="1:11" x14ac:dyDescent="0.25">
      <c r="A14" t="s">
        <v>393</v>
      </c>
      <c r="B14" t="s">
        <v>394</v>
      </c>
      <c r="C14" t="s">
        <v>395</v>
      </c>
      <c r="D14">
        <v>632261</v>
      </c>
      <c r="E14" t="s">
        <v>396</v>
      </c>
      <c r="F14" t="s">
        <v>377</v>
      </c>
      <c r="G14" t="s">
        <v>397</v>
      </c>
      <c r="H14" t="s">
        <v>398</v>
      </c>
      <c r="I14" t="s">
        <v>399</v>
      </c>
      <c r="J14">
        <v>19.581983999999999</v>
      </c>
      <c r="K14">
        <v>48.794766000000003</v>
      </c>
    </row>
    <row r="15" spans="1:11" x14ac:dyDescent="0.25">
      <c r="A15" t="s">
        <v>400</v>
      </c>
      <c r="B15" t="s">
        <v>401</v>
      </c>
      <c r="C15" t="s">
        <v>402</v>
      </c>
      <c r="D15">
        <v>632325</v>
      </c>
      <c r="E15" t="s">
        <v>403</v>
      </c>
      <c r="F15" t="s">
        <v>377</v>
      </c>
      <c r="G15" t="s">
        <v>404</v>
      </c>
      <c r="H15" t="s">
        <v>405</v>
      </c>
      <c r="I15" t="s">
        <v>406</v>
      </c>
      <c r="J15">
        <v>20.016562</v>
      </c>
      <c r="K15">
        <v>48.861732000000003</v>
      </c>
    </row>
    <row r="16" spans="1:11" x14ac:dyDescent="0.25">
      <c r="A16" t="s">
        <v>407</v>
      </c>
      <c r="B16" t="s">
        <v>408</v>
      </c>
      <c r="C16" t="s">
        <v>409</v>
      </c>
      <c r="D16">
        <v>633453</v>
      </c>
      <c r="E16" t="s">
        <v>410</v>
      </c>
      <c r="F16" t="s">
        <v>411</v>
      </c>
      <c r="G16" t="s">
        <v>412</v>
      </c>
      <c r="H16" t="s">
        <v>413</v>
      </c>
      <c r="I16" t="s">
        <v>414</v>
      </c>
      <c r="J16">
        <v>19.419142999999998</v>
      </c>
      <c r="K16">
        <v>48.560375999999998</v>
      </c>
    </row>
    <row r="17" spans="1:11" x14ac:dyDescent="0.25">
      <c r="A17" t="s">
        <v>415</v>
      </c>
      <c r="B17" t="s">
        <v>416</v>
      </c>
      <c r="C17" t="s">
        <v>417</v>
      </c>
      <c r="D17">
        <v>648493</v>
      </c>
      <c r="E17" t="s">
        <v>418</v>
      </c>
      <c r="F17" t="s">
        <v>411</v>
      </c>
      <c r="G17" t="s">
        <v>419</v>
      </c>
      <c r="H17" t="s">
        <v>420</v>
      </c>
      <c r="I17" t="s">
        <v>421</v>
      </c>
      <c r="J17">
        <v>19.527754999999999</v>
      </c>
      <c r="K17">
        <v>48.578000000000003</v>
      </c>
    </row>
    <row r="18" spans="1:11" x14ac:dyDescent="0.25">
      <c r="A18" t="s">
        <v>422</v>
      </c>
      <c r="B18" t="s">
        <v>423</v>
      </c>
      <c r="C18" t="s">
        <v>424</v>
      </c>
      <c r="D18">
        <v>648523</v>
      </c>
      <c r="E18" t="s">
        <v>425</v>
      </c>
      <c r="F18" t="s">
        <v>426</v>
      </c>
      <c r="G18" t="s">
        <v>427</v>
      </c>
      <c r="H18" t="s">
        <v>428</v>
      </c>
      <c r="I18" t="s">
        <v>429</v>
      </c>
      <c r="J18">
        <v>19.064556</v>
      </c>
      <c r="K18">
        <v>48.357357</v>
      </c>
    </row>
    <row r="19" spans="1:11" x14ac:dyDescent="0.25">
      <c r="A19" t="s">
        <v>430</v>
      </c>
      <c r="B19" t="s">
        <v>431</v>
      </c>
      <c r="C19" t="s">
        <v>432</v>
      </c>
      <c r="D19">
        <v>160580</v>
      </c>
      <c r="E19" t="s">
        <v>433</v>
      </c>
      <c r="F19" t="s">
        <v>434</v>
      </c>
      <c r="G19" t="s">
        <v>435</v>
      </c>
      <c r="H19" t="s">
        <v>436</v>
      </c>
      <c r="I19" t="s">
        <v>437</v>
      </c>
      <c r="J19">
        <v>19.822254000000001</v>
      </c>
      <c r="K19">
        <v>48.270648999999999</v>
      </c>
    </row>
    <row r="20" spans="1:11" x14ac:dyDescent="0.25">
      <c r="A20" t="s">
        <v>438</v>
      </c>
      <c r="B20" t="s">
        <v>439</v>
      </c>
      <c r="C20" t="s">
        <v>440</v>
      </c>
      <c r="D20">
        <v>52757048</v>
      </c>
      <c r="E20" t="s">
        <v>441</v>
      </c>
      <c r="F20" t="s">
        <v>434</v>
      </c>
      <c r="G20" t="s">
        <v>442</v>
      </c>
      <c r="H20" t="s">
        <v>443</v>
      </c>
      <c r="I20" t="s">
        <v>444</v>
      </c>
      <c r="J20">
        <v>19.663734999999999</v>
      </c>
      <c r="K20">
        <v>48.329859999999996</v>
      </c>
    </row>
    <row r="21" spans="1:11" x14ac:dyDescent="0.25">
      <c r="A21" t="s">
        <v>445</v>
      </c>
      <c r="B21" t="s">
        <v>446</v>
      </c>
      <c r="C21" t="s">
        <v>447</v>
      </c>
      <c r="D21">
        <v>37890221</v>
      </c>
      <c r="E21" t="s">
        <v>441</v>
      </c>
      <c r="F21" t="s">
        <v>434</v>
      </c>
      <c r="G21" t="s">
        <v>448</v>
      </c>
      <c r="H21" t="s">
        <v>449</v>
      </c>
      <c r="I21" t="s">
        <v>450</v>
      </c>
      <c r="J21">
        <v>19.663734999999999</v>
      </c>
      <c r="K21">
        <v>48.329859999999996</v>
      </c>
    </row>
    <row r="22" spans="1:11" x14ac:dyDescent="0.25">
      <c r="A22" t="s">
        <v>451</v>
      </c>
      <c r="B22" t="s">
        <v>452</v>
      </c>
      <c r="C22" t="s">
        <v>453</v>
      </c>
      <c r="D22">
        <v>52757056</v>
      </c>
      <c r="E22" t="s">
        <v>441</v>
      </c>
      <c r="F22" t="s">
        <v>434</v>
      </c>
      <c r="G22" t="s">
        <v>454</v>
      </c>
      <c r="H22" t="s">
        <v>455</v>
      </c>
      <c r="I22" t="s">
        <v>456</v>
      </c>
      <c r="J22">
        <v>19.663734999999999</v>
      </c>
      <c r="K22">
        <v>48.329859999999996</v>
      </c>
    </row>
    <row r="23" spans="1:11" x14ac:dyDescent="0.25">
      <c r="A23" t="s">
        <v>457</v>
      </c>
      <c r="B23" t="s">
        <v>458</v>
      </c>
      <c r="C23" t="s">
        <v>459</v>
      </c>
      <c r="D23">
        <v>162809</v>
      </c>
      <c r="E23" t="s">
        <v>441</v>
      </c>
      <c r="F23" t="s">
        <v>434</v>
      </c>
      <c r="G23" t="s">
        <v>460</v>
      </c>
      <c r="H23" t="s">
        <v>461</v>
      </c>
      <c r="I23" t="s">
        <v>437</v>
      </c>
      <c r="J23">
        <v>19.663734999999999</v>
      </c>
      <c r="K23">
        <v>48.329859999999996</v>
      </c>
    </row>
    <row r="24" spans="1:11" x14ac:dyDescent="0.25">
      <c r="A24" t="s">
        <v>462</v>
      </c>
      <c r="B24" t="s">
        <v>463</v>
      </c>
      <c r="C24" t="s">
        <v>464</v>
      </c>
      <c r="D24">
        <v>893307</v>
      </c>
      <c r="E24" t="s">
        <v>441</v>
      </c>
      <c r="F24" t="s">
        <v>434</v>
      </c>
      <c r="G24" t="s">
        <v>465</v>
      </c>
      <c r="H24" t="s">
        <v>466</v>
      </c>
      <c r="I24" t="s">
        <v>467</v>
      </c>
      <c r="J24">
        <v>19.663734999999999</v>
      </c>
      <c r="K24">
        <v>48.329859999999996</v>
      </c>
    </row>
    <row r="25" spans="1:11" x14ac:dyDescent="0.25">
      <c r="A25" t="s">
        <v>468</v>
      </c>
      <c r="B25" t="s">
        <v>469</v>
      </c>
      <c r="C25" t="s">
        <v>470</v>
      </c>
      <c r="D25">
        <v>42195462</v>
      </c>
      <c r="E25" t="s">
        <v>471</v>
      </c>
      <c r="F25" t="s">
        <v>472</v>
      </c>
      <c r="G25" t="s">
        <v>473</v>
      </c>
      <c r="H25" t="s">
        <v>474</v>
      </c>
      <c r="I25" t="s">
        <v>475</v>
      </c>
      <c r="J25">
        <v>19.796892</v>
      </c>
      <c r="K25">
        <v>48.435096999999999</v>
      </c>
    </row>
    <row r="26" spans="1:11" x14ac:dyDescent="0.25">
      <c r="A26" t="s">
        <v>476</v>
      </c>
      <c r="B26" t="s">
        <v>477</v>
      </c>
      <c r="C26" t="s">
        <v>478</v>
      </c>
      <c r="D26">
        <v>35653663</v>
      </c>
      <c r="E26" t="s">
        <v>479</v>
      </c>
      <c r="F26" t="s">
        <v>472</v>
      </c>
      <c r="G26" t="s">
        <v>480</v>
      </c>
      <c r="H26" t="s">
        <v>481</v>
      </c>
      <c r="I26" t="s">
        <v>482</v>
      </c>
      <c r="J26">
        <v>19.890373</v>
      </c>
      <c r="K26">
        <v>48.411940999999999</v>
      </c>
    </row>
    <row r="27" spans="1:11" x14ac:dyDescent="0.25">
      <c r="A27" t="s">
        <v>483</v>
      </c>
      <c r="B27" t="s">
        <v>484</v>
      </c>
      <c r="C27" t="s">
        <v>485</v>
      </c>
      <c r="D27">
        <v>161136</v>
      </c>
      <c r="E27" t="s">
        <v>486</v>
      </c>
      <c r="F27" t="s">
        <v>487</v>
      </c>
      <c r="G27" t="s">
        <v>488</v>
      </c>
      <c r="H27" t="s">
        <v>489</v>
      </c>
      <c r="I27" t="s">
        <v>490</v>
      </c>
      <c r="J27">
        <v>20.114388000000002</v>
      </c>
      <c r="K27">
        <v>48.683582999999999</v>
      </c>
    </row>
    <row r="28" spans="1:11" x14ac:dyDescent="0.25">
      <c r="A28" t="s">
        <v>491</v>
      </c>
      <c r="B28" t="s">
        <v>492</v>
      </c>
      <c r="C28" t="s">
        <v>493</v>
      </c>
      <c r="D28">
        <v>648124</v>
      </c>
      <c r="E28" t="s">
        <v>494</v>
      </c>
      <c r="F28" t="s">
        <v>487</v>
      </c>
      <c r="G28" t="s">
        <v>495</v>
      </c>
      <c r="H28" t="s">
        <v>496</v>
      </c>
      <c r="I28" t="s">
        <v>497</v>
      </c>
      <c r="J28">
        <v>20.327390999999999</v>
      </c>
      <c r="K28">
        <v>48.422204000000001</v>
      </c>
    </row>
    <row r="29" spans="1:11" x14ac:dyDescent="0.25">
      <c r="A29" t="s">
        <v>498</v>
      </c>
      <c r="B29" t="s">
        <v>499</v>
      </c>
      <c r="C29" t="s">
        <v>500</v>
      </c>
      <c r="D29">
        <v>42195438</v>
      </c>
      <c r="E29" t="s">
        <v>501</v>
      </c>
      <c r="F29" t="s">
        <v>502</v>
      </c>
      <c r="G29" t="s">
        <v>503</v>
      </c>
      <c r="H29" t="s">
        <v>504</v>
      </c>
      <c r="I29" t="s">
        <v>505</v>
      </c>
      <c r="J29">
        <v>20.018357999999999</v>
      </c>
      <c r="K29">
        <v>48.383344000000001</v>
      </c>
    </row>
    <row r="30" spans="1:11" x14ac:dyDescent="0.25">
      <c r="A30" t="s">
        <v>506</v>
      </c>
      <c r="B30" t="s">
        <v>507</v>
      </c>
      <c r="C30" t="s">
        <v>508</v>
      </c>
      <c r="D30">
        <v>42317665</v>
      </c>
      <c r="E30" t="s">
        <v>501</v>
      </c>
      <c r="F30" t="s">
        <v>502</v>
      </c>
      <c r="G30" t="s">
        <v>509</v>
      </c>
      <c r="H30" t="s">
        <v>510</v>
      </c>
      <c r="I30" t="s">
        <v>511</v>
      </c>
      <c r="J30">
        <v>20.018357999999999</v>
      </c>
      <c r="K30">
        <v>48.383344000000001</v>
      </c>
    </row>
    <row r="31" spans="1:11" x14ac:dyDescent="0.25">
      <c r="A31" t="s">
        <v>512</v>
      </c>
      <c r="B31" t="s">
        <v>513</v>
      </c>
      <c r="C31" t="s">
        <v>514</v>
      </c>
      <c r="D31">
        <v>35679565</v>
      </c>
      <c r="E31" t="s">
        <v>515</v>
      </c>
      <c r="F31" t="s">
        <v>502</v>
      </c>
      <c r="G31" t="s">
        <v>516</v>
      </c>
      <c r="H31" t="s">
        <v>517</v>
      </c>
      <c r="I31" t="s">
        <v>518</v>
      </c>
      <c r="J31">
        <v>19.942890999999999</v>
      </c>
      <c r="K31">
        <v>48.680571999999998</v>
      </c>
    </row>
    <row r="32" spans="1:11" x14ac:dyDescent="0.25">
      <c r="A32" t="s">
        <v>519</v>
      </c>
      <c r="B32" t="s">
        <v>520</v>
      </c>
      <c r="C32" t="s">
        <v>521</v>
      </c>
      <c r="D32">
        <v>648108</v>
      </c>
      <c r="E32" t="s">
        <v>522</v>
      </c>
      <c r="F32" t="s">
        <v>502</v>
      </c>
      <c r="G32" t="s">
        <v>523</v>
      </c>
      <c r="H32" t="s">
        <v>524</v>
      </c>
      <c r="I32" t="s">
        <v>525</v>
      </c>
      <c r="J32">
        <v>20.117068</v>
      </c>
      <c r="K32">
        <v>48.445027000000003</v>
      </c>
    </row>
    <row r="33" spans="1:11" x14ac:dyDescent="0.25">
      <c r="A33" t="s">
        <v>526</v>
      </c>
      <c r="B33" t="s">
        <v>527</v>
      </c>
      <c r="C33" t="s">
        <v>528</v>
      </c>
      <c r="D33">
        <v>647560</v>
      </c>
      <c r="E33" t="s">
        <v>529</v>
      </c>
      <c r="F33" t="s">
        <v>530</v>
      </c>
      <c r="G33" t="s">
        <v>531</v>
      </c>
      <c r="H33" t="s">
        <v>532</v>
      </c>
      <c r="I33" t="s">
        <v>533</v>
      </c>
      <c r="J33">
        <v>19.490646000000002</v>
      </c>
      <c r="K33">
        <v>48.140827999999999</v>
      </c>
    </row>
    <row r="34" spans="1:11" x14ac:dyDescent="0.25">
      <c r="A34" t="s">
        <v>534</v>
      </c>
      <c r="B34" t="s">
        <v>535</v>
      </c>
      <c r="C34" t="s">
        <v>536</v>
      </c>
      <c r="D34">
        <v>647551</v>
      </c>
      <c r="E34" t="s">
        <v>537</v>
      </c>
      <c r="F34" t="s">
        <v>530</v>
      </c>
      <c r="G34" t="s">
        <v>538</v>
      </c>
      <c r="H34" t="s">
        <v>539</v>
      </c>
      <c r="I34" t="s">
        <v>540</v>
      </c>
      <c r="J34">
        <v>19.341277999999999</v>
      </c>
      <c r="K34">
        <v>48.211193999999999</v>
      </c>
    </row>
    <row r="35" spans="1:11" x14ac:dyDescent="0.25">
      <c r="A35" t="s">
        <v>541</v>
      </c>
      <c r="B35" t="s">
        <v>542</v>
      </c>
      <c r="C35" t="s">
        <v>543</v>
      </c>
      <c r="D35">
        <v>160709</v>
      </c>
      <c r="E35" t="s">
        <v>537</v>
      </c>
      <c r="F35" t="s">
        <v>530</v>
      </c>
      <c r="G35" t="s">
        <v>544</v>
      </c>
      <c r="H35" t="s">
        <v>545</v>
      </c>
      <c r="I35" t="s">
        <v>546</v>
      </c>
      <c r="J35">
        <v>19.341277999999999</v>
      </c>
      <c r="K35">
        <v>48.211193999999999</v>
      </c>
    </row>
    <row r="36" spans="1:11" x14ac:dyDescent="0.25">
      <c r="A36" t="s">
        <v>547</v>
      </c>
      <c r="B36" t="s">
        <v>548</v>
      </c>
      <c r="C36" t="s">
        <v>549</v>
      </c>
      <c r="D36">
        <v>37890115</v>
      </c>
      <c r="E36" t="s">
        <v>550</v>
      </c>
      <c r="F36" t="s">
        <v>551</v>
      </c>
      <c r="G36" t="s">
        <v>552</v>
      </c>
      <c r="H36" t="s">
        <v>553</v>
      </c>
      <c r="I36" t="s">
        <v>554</v>
      </c>
      <c r="J36">
        <v>19.125629</v>
      </c>
      <c r="K36">
        <v>48.575862000000001</v>
      </c>
    </row>
    <row r="37" spans="1:11" x14ac:dyDescent="0.25">
      <c r="A37" t="s">
        <v>555</v>
      </c>
      <c r="B37" t="s">
        <v>556</v>
      </c>
      <c r="C37" t="s">
        <v>536</v>
      </c>
      <c r="D37">
        <v>648515</v>
      </c>
      <c r="E37" t="s">
        <v>550</v>
      </c>
      <c r="F37" t="s">
        <v>551</v>
      </c>
      <c r="G37" t="s">
        <v>557</v>
      </c>
      <c r="H37" t="s">
        <v>558</v>
      </c>
      <c r="I37" t="s">
        <v>559</v>
      </c>
      <c r="J37">
        <v>19.125629</v>
      </c>
      <c r="K37">
        <v>48.575862000000001</v>
      </c>
    </row>
    <row r="38" spans="1:11" x14ac:dyDescent="0.25">
      <c r="A38" t="s">
        <v>560</v>
      </c>
      <c r="B38" t="s">
        <v>561</v>
      </c>
      <c r="C38" t="s">
        <v>562</v>
      </c>
      <c r="D38">
        <v>163791</v>
      </c>
      <c r="E38" t="s">
        <v>550</v>
      </c>
      <c r="F38" t="s">
        <v>551</v>
      </c>
      <c r="G38" t="s">
        <v>563</v>
      </c>
      <c r="H38" t="s">
        <v>564</v>
      </c>
      <c r="I38" t="s">
        <v>565</v>
      </c>
      <c r="J38">
        <v>19.125629</v>
      </c>
      <c r="K38">
        <v>48.575862000000001</v>
      </c>
    </row>
    <row r="39" spans="1:11" x14ac:dyDescent="0.25">
      <c r="A39" t="s">
        <v>566</v>
      </c>
      <c r="B39" t="s">
        <v>567</v>
      </c>
      <c r="C39" t="s">
        <v>568</v>
      </c>
      <c r="D39">
        <v>647951</v>
      </c>
      <c r="E39" t="s">
        <v>569</v>
      </c>
      <c r="F39" t="s">
        <v>570</v>
      </c>
      <c r="G39" t="s">
        <v>571</v>
      </c>
      <c r="H39" t="s">
        <v>572</v>
      </c>
      <c r="I39" t="s">
        <v>573</v>
      </c>
      <c r="J39">
        <v>18.636562999999999</v>
      </c>
      <c r="K39">
        <v>48.42615</v>
      </c>
    </row>
    <row r="40" spans="1:11" x14ac:dyDescent="0.25">
      <c r="A40" t="s">
        <v>574</v>
      </c>
      <c r="B40" t="s">
        <v>575</v>
      </c>
      <c r="C40" t="s">
        <v>576</v>
      </c>
      <c r="D40">
        <v>37956124</v>
      </c>
      <c r="E40" t="s">
        <v>569</v>
      </c>
      <c r="F40" t="s">
        <v>570</v>
      </c>
      <c r="G40" t="s">
        <v>577</v>
      </c>
      <c r="H40" t="s">
        <v>578</v>
      </c>
      <c r="I40" t="s">
        <v>579</v>
      </c>
      <c r="J40">
        <v>18.636562999999999</v>
      </c>
      <c r="K40">
        <v>48.42615</v>
      </c>
    </row>
    <row r="41" spans="1:11" x14ac:dyDescent="0.25">
      <c r="A41" t="s">
        <v>580</v>
      </c>
      <c r="B41" t="s">
        <v>581</v>
      </c>
      <c r="C41" t="s">
        <v>409</v>
      </c>
      <c r="D41">
        <v>647918</v>
      </c>
      <c r="E41" t="s">
        <v>582</v>
      </c>
      <c r="F41" t="s">
        <v>583</v>
      </c>
      <c r="G41" t="s">
        <v>584</v>
      </c>
      <c r="H41" t="s">
        <v>585</v>
      </c>
      <c r="I41" t="s">
        <v>586</v>
      </c>
      <c r="J41">
        <v>18.875716000000001</v>
      </c>
      <c r="K41">
        <v>48.575825000000002</v>
      </c>
    </row>
    <row r="42" spans="1:11" x14ac:dyDescent="0.25">
      <c r="A42" t="s">
        <v>587</v>
      </c>
      <c r="B42" t="s">
        <v>588</v>
      </c>
      <c r="C42" t="s">
        <v>589</v>
      </c>
      <c r="D42">
        <v>160881</v>
      </c>
      <c r="E42" t="s">
        <v>590</v>
      </c>
      <c r="F42" t="s">
        <v>583</v>
      </c>
      <c r="G42" t="s">
        <v>591</v>
      </c>
      <c r="H42" t="s">
        <v>592</v>
      </c>
      <c r="I42" t="s">
        <v>593</v>
      </c>
      <c r="J42">
        <v>18.849378000000002</v>
      </c>
      <c r="K42">
        <v>48.588265999999997</v>
      </c>
    </row>
    <row r="43" spans="1:11" x14ac:dyDescent="0.25">
      <c r="A43" t="s">
        <v>594</v>
      </c>
      <c r="B43" t="s">
        <v>595</v>
      </c>
      <c r="C43" t="s">
        <v>596</v>
      </c>
      <c r="D43">
        <v>647934</v>
      </c>
      <c r="E43" t="s">
        <v>590</v>
      </c>
      <c r="F43" t="s">
        <v>583</v>
      </c>
      <c r="G43" t="s">
        <v>597</v>
      </c>
      <c r="H43" t="s">
        <v>598</v>
      </c>
      <c r="I43" t="s">
        <v>599</v>
      </c>
      <c r="J43">
        <v>18.849378000000002</v>
      </c>
      <c r="K43">
        <v>48.588265999999997</v>
      </c>
    </row>
    <row r="44" spans="1:11" x14ac:dyDescent="0.25">
      <c r="A44" t="s">
        <v>600</v>
      </c>
      <c r="B44" t="s">
        <v>601</v>
      </c>
      <c r="C44" t="s">
        <v>602</v>
      </c>
      <c r="D44">
        <v>37890085</v>
      </c>
      <c r="E44" t="s">
        <v>590</v>
      </c>
      <c r="F44" t="s">
        <v>583</v>
      </c>
      <c r="G44" t="s">
        <v>603</v>
      </c>
      <c r="H44" t="s">
        <v>604</v>
      </c>
      <c r="I44" t="s">
        <v>605</v>
      </c>
      <c r="J44">
        <v>18.849378000000002</v>
      </c>
      <c r="K44">
        <v>48.588265999999997</v>
      </c>
    </row>
    <row r="45" spans="1:11" x14ac:dyDescent="0.25">
      <c r="A45" t="s">
        <v>606</v>
      </c>
      <c r="B45" t="s">
        <v>607</v>
      </c>
      <c r="C45" t="s">
        <v>608</v>
      </c>
      <c r="D45">
        <v>37956469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2220-551C-48FE-9000-69E93A9C389B}">
  <sheetPr>
    <tabColor theme="7" tint="0.79998168889431442"/>
  </sheetPr>
  <dimension ref="A1:H45"/>
  <sheetViews>
    <sheetView workbookViewId="0">
      <selection activeCell="D39" sqref="D39"/>
    </sheetView>
  </sheetViews>
  <sheetFormatPr defaultRowHeight="15" x14ac:dyDescent="0.25"/>
  <cols>
    <col min="1" max="1" width="57.28515625" bestFit="1" customWidth="1"/>
    <col min="2" max="2" width="21.28515625" bestFit="1" customWidth="1"/>
    <col min="3" max="3" width="65.7109375" style="1" bestFit="1" customWidth="1"/>
    <col min="4" max="4" width="9" bestFit="1" customWidth="1"/>
    <col min="5" max="5" width="17.7109375" bestFit="1" customWidth="1"/>
    <col min="6" max="6" width="37.7109375" bestFit="1" customWidth="1"/>
    <col min="7" max="7" width="53.28515625" bestFit="1" customWidth="1"/>
    <col min="8" max="8" width="44.140625" bestFit="1" customWidth="1"/>
    <col min="9" max="9" width="21" bestFit="1" customWidth="1"/>
  </cols>
  <sheetData>
    <row r="1" spans="1:8" x14ac:dyDescent="0.25">
      <c r="A1" t="s">
        <v>304</v>
      </c>
      <c r="B1" t="s">
        <v>305</v>
      </c>
      <c r="C1" t="s">
        <v>306</v>
      </c>
      <c r="D1" t="s">
        <v>4</v>
      </c>
      <c r="E1" t="s">
        <v>307</v>
      </c>
      <c r="F1" t="s">
        <v>309</v>
      </c>
      <c r="G1" t="s">
        <v>310</v>
      </c>
      <c r="H1" t="s">
        <v>311</v>
      </c>
    </row>
    <row r="2" spans="1:8" x14ac:dyDescent="0.25">
      <c r="A2" t="s">
        <v>587</v>
      </c>
      <c r="B2" t="s">
        <v>588</v>
      </c>
      <c r="C2" t="s">
        <v>589</v>
      </c>
      <c r="D2">
        <v>160881</v>
      </c>
      <c r="E2" t="s">
        <v>590</v>
      </c>
      <c r="F2" t="s">
        <v>591</v>
      </c>
      <c r="G2" t="s">
        <v>592</v>
      </c>
      <c r="H2" t="s">
        <v>593</v>
      </c>
    </row>
    <row r="3" spans="1:8" x14ac:dyDescent="0.25">
      <c r="A3" t="s">
        <v>606</v>
      </c>
      <c r="B3" t="s">
        <v>607</v>
      </c>
      <c r="C3" t="s">
        <v>608</v>
      </c>
      <c r="D3">
        <v>37956469</v>
      </c>
    </row>
    <row r="4" spans="1:8" x14ac:dyDescent="0.25">
      <c r="A4" t="s">
        <v>438</v>
      </c>
      <c r="B4" t="s">
        <v>439</v>
      </c>
      <c r="C4" t="s">
        <v>440</v>
      </c>
      <c r="D4">
        <v>52757048</v>
      </c>
      <c r="E4" t="s">
        <v>441</v>
      </c>
      <c r="F4" t="s">
        <v>442</v>
      </c>
      <c r="G4" t="s">
        <v>443</v>
      </c>
      <c r="H4" t="s">
        <v>444</v>
      </c>
    </row>
    <row r="5" spans="1:8" x14ac:dyDescent="0.25">
      <c r="A5" t="s">
        <v>534</v>
      </c>
      <c r="B5" t="s">
        <v>535</v>
      </c>
      <c r="C5" t="s">
        <v>536</v>
      </c>
      <c r="D5">
        <v>647551</v>
      </c>
      <c r="E5" t="s">
        <v>537</v>
      </c>
      <c r="F5" t="s">
        <v>538</v>
      </c>
      <c r="G5" t="s">
        <v>539</v>
      </c>
      <c r="H5" t="s">
        <v>540</v>
      </c>
    </row>
    <row r="6" spans="1:8" x14ac:dyDescent="0.25">
      <c r="A6" t="s">
        <v>407</v>
      </c>
      <c r="B6" t="s">
        <v>408</v>
      </c>
      <c r="C6" t="s">
        <v>409</v>
      </c>
      <c r="D6">
        <v>633453</v>
      </c>
      <c r="E6" t="s">
        <v>410</v>
      </c>
      <c r="F6" t="s">
        <v>412</v>
      </c>
      <c r="G6" t="s">
        <v>413</v>
      </c>
      <c r="H6" t="s">
        <v>414</v>
      </c>
    </row>
    <row r="7" spans="1:8" x14ac:dyDescent="0.25">
      <c r="A7" t="s">
        <v>415</v>
      </c>
      <c r="B7" t="s">
        <v>416</v>
      </c>
      <c r="C7" t="s">
        <v>417</v>
      </c>
      <c r="D7">
        <v>648493</v>
      </c>
      <c r="E7" t="s">
        <v>418</v>
      </c>
      <c r="F7" t="s">
        <v>419</v>
      </c>
      <c r="G7" t="s">
        <v>420</v>
      </c>
      <c r="H7" t="s">
        <v>421</v>
      </c>
    </row>
    <row r="8" spans="1:8" x14ac:dyDescent="0.25">
      <c r="A8" t="s">
        <v>373</v>
      </c>
      <c r="B8" t="s">
        <v>374</v>
      </c>
      <c r="C8" t="s">
        <v>375</v>
      </c>
      <c r="D8">
        <v>632864</v>
      </c>
      <c r="E8" t="s">
        <v>376</v>
      </c>
      <c r="F8" t="s">
        <v>378</v>
      </c>
      <c r="G8" t="s">
        <v>379</v>
      </c>
      <c r="H8" t="s">
        <v>380</v>
      </c>
    </row>
    <row r="9" spans="1:8" x14ac:dyDescent="0.25">
      <c r="A9" t="s">
        <v>346</v>
      </c>
      <c r="B9" t="s">
        <v>347</v>
      </c>
      <c r="C9" t="s">
        <v>348</v>
      </c>
      <c r="D9">
        <v>647926</v>
      </c>
      <c r="E9" t="s">
        <v>349</v>
      </c>
      <c r="F9" t="s">
        <v>351</v>
      </c>
      <c r="G9" t="s">
        <v>352</v>
      </c>
      <c r="H9" t="s">
        <v>353</v>
      </c>
    </row>
    <row r="10" spans="1:8" x14ac:dyDescent="0.25">
      <c r="A10" t="s">
        <v>519</v>
      </c>
      <c r="B10" t="s">
        <v>520</v>
      </c>
      <c r="C10" t="s">
        <v>521</v>
      </c>
      <c r="D10">
        <v>648108</v>
      </c>
      <c r="E10" t="s">
        <v>522</v>
      </c>
      <c r="F10" t="s">
        <v>523</v>
      </c>
      <c r="G10" t="s">
        <v>524</v>
      </c>
      <c r="H10" t="s">
        <v>525</v>
      </c>
    </row>
    <row r="11" spans="1:8" x14ac:dyDescent="0.25">
      <c r="A11" t="s">
        <v>498</v>
      </c>
      <c r="B11" t="s">
        <v>499</v>
      </c>
      <c r="C11" t="s">
        <v>500</v>
      </c>
      <c r="D11">
        <v>42195438</v>
      </c>
      <c r="E11" t="s">
        <v>501</v>
      </c>
      <c r="F11" t="s">
        <v>503</v>
      </c>
      <c r="G11" t="s">
        <v>504</v>
      </c>
      <c r="H11" t="s">
        <v>505</v>
      </c>
    </row>
    <row r="12" spans="1:8" x14ac:dyDescent="0.25">
      <c r="A12" t="s">
        <v>547</v>
      </c>
      <c r="B12" t="s">
        <v>548</v>
      </c>
      <c r="C12" t="s">
        <v>549</v>
      </c>
      <c r="D12">
        <v>37890115</v>
      </c>
      <c r="E12" t="s">
        <v>550</v>
      </c>
      <c r="F12" t="s">
        <v>552</v>
      </c>
      <c r="G12" t="s">
        <v>553</v>
      </c>
      <c r="H12" t="s">
        <v>554</v>
      </c>
    </row>
    <row r="13" spans="1:8" x14ac:dyDescent="0.25">
      <c r="A13" t="s">
        <v>354</v>
      </c>
      <c r="B13" t="s">
        <v>355</v>
      </c>
      <c r="C13" t="s">
        <v>356</v>
      </c>
      <c r="D13">
        <v>42317673</v>
      </c>
      <c r="E13" t="s">
        <v>349</v>
      </c>
      <c r="F13" t="s">
        <v>357</v>
      </c>
      <c r="G13" t="s">
        <v>358</v>
      </c>
      <c r="H13" t="s">
        <v>359</v>
      </c>
    </row>
    <row r="14" spans="1:8" x14ac:dyDescent="0.25">
      <c r="A14" t="s">
        <v>468</v>
      </c>
      <c r="B14" t="s">
        <v>469</v>
      </c>
      <c r="C14" t="s">
        <v>470</v>
      </c>
      <c r="D14">
        <v>42195462</v>
      </c>
      <c r="E14" t="s">
        <v>471</v>
      </c>
      <c r="F14" t="s">
        <v>473</v>
      </c>
      <c r="G14" t="s">
        <v>474</v>
      </c>
      <c r="H14" t="s">
        <v>475</v>
      </c>
    </row>
    <row r="15" spans="1:8" x14ac:dyDescent="0.25">
      <c r="A15" t="s">
        <v>526</v>
      </c>
      <c r="B15" t="s">
        <v>527</v>
      </c>
      <c r="C15" t="s">
        <v>528</v>
      </c>
      <c r="D15">
        <v>647560</v>
      </c>
      <c r="E15" t="s">
        <v>529</v>
      </c>
      <c r="F15" t="s">
        <v>531</v>
      </c>
      <c r="G15" t="s">
        <v>532</v>
      </c>
      <c r="H15" t="s">
        <v>533</v>
      </c>
    </row>
    <row r="16" spans="1:8" x14ac:dyDescent="0.25">
      <c r="A16" t="s">
        <v>445</v>
      </c>
      <c r="B16" t="s">
        <v>446</v>
      </c>
      <c r="C16" t="s">
        <v>447</v>
      </c>
      <c r="D16">
        <v>37890221</v>
      </c>
      <c r="E16" t="s">
        <v>441</v>
      </c>
      <c r="F16" t="s">
        <v>448</v>
      </c>
      <c r="G16" t="s">
        <v>449</v>
      </c>
      <c r="H16" t="s">
        <v>450</v>
      </c>
    </row>
    <row r="17" spans="1:8" x14ac:dyDescent="0.25">
      <c r="A17" t="s">
        <v>314</v>
      </c>
      <c r="B17" t="s">
        <v>315</v>
      </c>
      <c r="C17" t="s">
        <v>316</v>
      </c>
      <c r="D17">
        <v>632252</v>
      </c>
      <c r="E17" t="s">
        <v>317</v>
      </c>
      <c r="F17" t="s">
        <v>319</v>
      </c>
      <c r="G17" t="s">
        <v>320</v>
      </c>
      <c r="H17" t="s">
        <v>321</v>
      </c>
    </row>
    <row r="18" spans="1:8" x14ac:dyDescent="0.25">
      <c r="A18" t="s">
        <v>566</v>
      </c>
      <c r="B18" t="s">
        <v>567</v>
      </c>
      <c r="C18" t="s">
        <v>568</v>
      </c>
      <c r="D18">
        <v>647951</v>
      </c>
      <c r="E18" t="s">
        <v>569</v>
      </c>
      <c r="F18" t="s">
        <v>571</v>
      </c>
      <c r="G18" t="s">
        <v>572</v>
      </c>
      <c r="H18" t="s">
        <v>573</v>
      </c>
    </row>
    <row r="19" spans="1:8" x14ac:dyDescent="0.25">
      <c r="A19" t="s">
        <v>422</v>
      </c>
      <c r="B19" t="s">
        <v>423</v>
      </c>
      <c r="C19" t="s">
        <v>424</v>
      </c>
      <c r="D19">
        <v>648523</v>
      </c>
      <c r="E19" t="s">
        <v>425</v>
      </c>
      <c r="F19" t="s">
        <v>427</v>
      </c>
      <c r="G19" t="s">
        <v>428</v>
      </c>
      <c r="H19" t="s">
        <v>429</v>
      </c>
    </row>
    <row r="20" spans="1:8" x14ac:dyDescent="0.25">
      <c r="A20" t="s">
        <v>580</v>
      </c>
      <c r="B20" t="s">
        <v>581</v>
      </c>
      <c r="C20" t="s">
        <v>409</v>
      </c>
      <c r="D20">
        <v>647918</v>
      </c>
      <c r="E20" t="s">
        <v>582</v>
      </c>
      <c r="F20" t="s">
        <v>584</v>
      </c>
      <c r="G20" t="s">
        <v>585</v>
      </c>
      <c r="H20" t="s">
        <v>586</v>
      </c>
    </row>
    <row r="21" spans="1:8" x14ac:dyDescent="0.25">
      <c r="A21" t="s">
        <v>400</v>
      </c>
      <c r="B21" t="s">
        <v>401</v>
      </c>
      <c r="C21" t="s">
        <v>402</v>
      </c>
      <c r="D21">
        <v>632325</v>
      </c>
      <c r="E21" t="s">
        <v>403</v>
      </c>
      <c r="F21" t="s">
        <v>404</v>
      </c>
      <c r="G21" t="s">
        <v>405</v>
      </c>
      <c r="H21" t="s">
        <v>406</v>
      </c>
    </row>
    <row r="22" spans="1:8" x14ac:dyDescent="0.25">
      <c r="A22" t="s">
        <v>366</v>
      </c>
      <c r="B22" t="s">
        <v>367</v>
      </c>
      <c r="C22" t="s">
        <v>368</v>
      </c>
      <c r="D22">
        <v>37827464</v>
      </c>
      <c r="E22" t="s">
        <v>369</v>
      </c>
      <c r="F22" t="s">
        <v>370</v>
      </c>
      <c r="G22" t="s">
        <v>371</v>
      </c>
      <c r="H22" t="s">
        <v>372</v>
      </c>
    </row>
    <row r="23" spans="1:8" x14ac:dyDescent="0.25">
      <c r="A23" t="s">
        <v>476</v>
      </c>
      <c r="B23" t="s">
        <v>477</v>
      </c>
      <c r="C23" t="s">
        <v>478</v>
      </c>
      <c r="D23">
        <v>35653663</v>
      </c>
      <c r="E23" t="s">
        <v>479</v>
      </c>
      <c r="F23" t="s">
        <v>480</v>
      </c>
      <c r="G23" t="s">
        <v>481</v>
      </c>
      <c r="H23" t="s">
        <v>482</v>
      </c>
    </row>
    <row r="24" spans="1:8" x14ac:dyDescent="0.25">
      <c r="A24" t="s">
        <v>512</v>
      </c>
      <c r="B24" t="s">
        <v>513</v>
      </c>
      <c r="C24" t="s">
        <v>514</v>
      </c>
      <c r="D24">
        <v>35679565</v>
      </c>
      <c r="E24" t="s">
        <v>515</v>
      </c>
      <c r="F24" t="s">
        <v>516</v>
      </c>
      <c r="G24" t="s">
        <v>517</v>
      </c>
      <c r="H24" t="s">
        <v>518</v>
      </c>
    </row>
    <row r="25" spans="1:8" x14ac:dyDescent="0.25">
      <c r="A25" t="s">
        <v>491</v>
      </c>
      <c r="B25" t="s">
        <v>492</v>
      </c>
      <c r="C25" t="s">
        <v>493</v>
      </c>
      <c r="D25">
        <v>648124</v>
      </c>
      <c r="E25" t="s">
        <v>494</v>
      </c>
      <c r="F25" t="s">
        <v>495</v>
      </c>
      <c r="G25" t="s">
        <v>496</v>
      </c>
      <c r="H25" t="s">
        <v>497</v>
      </c>
    </row>
    <row r="26" spans="1:8" x14ac:dyDescent="0.25">
      <c r="A26" t="s">
        <v>594</v>
      </c>
      <c r="B26" t="s">
        <v>595</v>
      </c>
      <c r="C26" t="s">
        <v>596</v>
      </c>
      <c r="D26">
        <v>647934</v>
      </c>
      <c r="E26" t="s">
        <v>590</v>
      </c>
      <c r="F26" t="s">
        <v>597</v>
      </c>
      <c r="G26" t="s">
        <v>598</v>
      </c>
      <c r="H26" t="s">
        <v>599</v>
      </c>
    </row>
    <row r="27" spans="1:8" x14ac:dyDescent="0.25">
      <c r="A27" t="s">
        <v>555</v>
      </c>
      <c r="B27" t="s">
        <v>556</v>
      </c>
      <c r="C27" t="s">
        <v>536</v>
      </c>
      <c r="D27">
        <v>648515</v>
      </c>
      <c r="E27" t="s">
        <v>550</v>
      </c>
      <c r="F27" t="s">
        <v>557</v>
      </c>
      <c r="G27" t="s">
        <v>558</v>
      </c>
      <c r="H27" t="s">
        <v>559</v>
      </c>
    </row>
    <row r="28" spans="1:8" x14ac:dyDescent="0.25">
      <c r="A28" t="s">
        <v>430</v>
      </c>
      <c r="B28" t="s">
        <v>431</v>
      </c>
      <c r="C28" t="s">
        <v>432</v>
      </c>
      <c r="D28">
        <v>160580</v>
      </c>
      <c r="E28" t="s">
        <v>433</v>
      </c>
      <c r="F28" t="s">
        <v>435</v>
      </c>
      <c r="G28" t="s">
        <v>436</v>
      </c>
      <c r="H28" t="s">
        <v>437</v>
      </c>
    </row>
    <row r="29" spans="1:8" x14ac:dyDescent="0.25">
      <c r="A29" t="s">
        <v>483</v>
      </c>
      <c r="B29" t="s">
        <v>484</v>
      </c>
      <c r="C29" t="s">
        <v>485</v>
      </c>
      <c r="D29">
        <v>161136</v>
      </c>
      <c r="E29" t="s">
        <v>486</v>
      </c>
      <c r="F29" t="s">
        <v>488</v>
      </c>
      <c r="G29" t="s">
        <v>489</v>
      </c>
      <c r="H29" t="s">
        <v>490</v>
      </c>
    </row>
    <row r="30" spans="1:8" x14ac:dyDescent="0.25">
      <c r="A30" t="s">
        <v>451</v>
      </c>
      <c r="B30" t="s">
        <v>452</v>
      </c>
      <c r="C30" t="s">
        <v>453</v>
      </c>
      <c r="D30">
        <v>52757056</v>
      </c>
      <c r="E30" t="s">
        <v>441</v>
      </c>
      <c r="F30" t="s">
        <v>454</v>
      </c>
      <c r="G30" t="s">
        <v>455</v>
      </c>
      <c r="H30" t="s">
        <v>456</v>
      </c>
    </row>
    <row r="31" spans="1:8" x14ac:dyDescent="0.25">
      <c r="A31" t="s">
        <v>457</v>
      </c>
      <c r="B31" t="s">
        <v>458</v>
      </c>
      <c r="C31" t="s">
        <v>459</v>
      </c>
      <c r="D31">
        <v>162809</v>
      </c>
      <c r="E31" t="s">
        <v>441</v>
      </c>
      <c r="F31" t="s">
        <v>460</v>
      </c>
      <c r="G31" t="s">
        <v>461</v>
      </c>
      <c r="H31" t="s">
        <v>437</v>
      </c>
    </row>
    <row r="32" spans="1:8" x14ac:dyDescent="0.25">
      <c r="A32" t="s">
        <v>574</v>
      </c>
      <c r="B32" t="s">
        <v>575</v>
      </c>
      <c r="C32" t="s">
        <v>576</v>
      </c>
      <c r="D32">
        <v>37956124</v>
      </c>
      <c r="E32" t="s">
        <v>569</v>
      </c>
      <c r="F32" t="s">
        <v>577</v>
      </c>
      <c r="G32" t="s">
        <v>578</v>
      </c>
      <c r="H32" t="s">
        <v>579</v>
      </c>
    </row>
    <row r="33" spans="1:8" x14ac:dyDescent="0.25">
      <c r="A33" t="s">
        <v>322</v>
      </c>
      <c r="B33" t="s">
        <v>323</v>
      </c>
      <c r="C33" t="s">
        <v>324</v>
      </c>
      <c r="D33">
        <v>45017000</v>
      </c>
      <c r="E33" t="s">
        <v>317</v>
      </c>
      <c r="F33" t="s">
        <v>325</v>
      </c>
      <c r="G33" t="s">
        <v>326</v>
      </c>
      <c r="H33" t="s">
        <v>327</v>
      </c>
    </row>
    <row r="34" spans="1:8" x14ac:dyDescent="0.25">
      <c r="A34" t="s">
        <v>360</v>
      </c>
      <c r="B34" t="s">
        <v>361</v>
      </c>
      <c r="C34" t="s">
        <v>362</v>
      </c>
      <c r="D34">
        <v>162710</v>
      </c>
      <c r="E34" t="s">
        <v>349</v>
      </c>
      <c r="F34" t="s">
        <v>363</v>
      </c>
      <c r="G34" t="s">
        <v>364</v>
      </c>
      <c r="H34" t="s">
        <v>365</v>
      </c>
    </row>
    <row r="35" spans="1:8" x14ac:dyDescent="0.25">
      <c r="A35" t="s">
        <v>600</v>
      </c>
      <c r="B35" t="s">
        <v>601</v>
      </c>
      <c r="C35" t="s">
        <v>602</v>
      </c>
      <c r="D35">
        <v>37890085</v>
      </c>
      <c r="E35" t="s">
        <v>590</v>
      </c>
      <c r="F35" t="s">
        <v>603</v>
      </c>
      <c r="G35" t="s">
        <v>604</v>
      </c>
      <c r="H35" t="s">
        <v>605</v>
      </c>
    </row>
    <row r="36" spans="1:8" x14ac:dyDescent="0.25">
      <c r="A36" t="s">
        <v>328</v>
      </c>
      <c r="B36" t="s">
        <v>329</v>
      </c>
      <c r="C36" t="s">
        <v>330</v>
      </c>
      <c r="D36">
        <v>161471</v>
      </c>
      <c r="E36" t="s">
        <v>317</v>
      </c>
      <c r="F36" t="s">
        <v>331</v>
      </c>
      <c r="G36" t="s">
        <v>332</v>
      </c>
      <c r="H36" t="s">
        <v>333</v>
      </c>
    </row>
    <row r="37" spans="1:8" x14ac:dyDescent="0.25">
      <c r="A37" t="s">
        <v>381</v>
      </c>
      <c r="B37" t="s">
        <v>382</v>
      </c>
      <c r="C37" t="s">
        <v>383</v>
      </c>
      <c r="D37">
        <v>42317657</v>
      </c>
      <c r="E37" t="s">
        <v>376</v>
      </c>
      <c r="F37" t="s">
        <v>384</v>
      </c>
      <c r="G37" t="s">
        <v>385</v>
      </c>
      <c r="H37" t="s">
        <v>386</v>
      </c>
    </row>
    <row r="38" spans="1:8" x14ac:dyDescent="0.25">
      <c r="A38" t="s">
        <v>462</v>
      </c>
      <c r="B38" t="s">
        <v>463</v>
      </c>
      <c r="C38" t="s">
        <v>464</v>
      </c>
      <c r="D38">
        <v>893307</v>
      </c>
      <c r="E38" t="s">
        <v>441</v>
      </c>
      <c r="F38" t="s">
        <v>465</v>
      </c>
      <c r="G38" t="s">
        <v>466</v>
      </c>
      <c r="H38" t="s">
        <v>467</v>
      </c>
    </row>
    <row r="39" spans="1:8" x14ac:dyDescent="0.25">
      <c r="A39" t="s">
        <v>334</v>
      </c>
      <c r="B39" t="s">
        <v>335</v>
      </c>
      <c r="C39" t="s">
        <v>336</v>
      </c>
      <c r="D39">
        <v>516554</v>
      </c>
      <c r="E39" t="s">
        <v>317</v>
      </c>
      <c r="F39" t="s">
        <v>337</v>
      </c>
      <c r="G39" t="s">
        <v>338</v>
      </c>
      <c r="H39" t="s">
        <v>339</v>
      </c>
    </row>
    <row r="40" spans="1:8" x14ac:dyDescent="0.25">
      <c r="A40" t="s">
        <v>340</v>
      </c>
      <c r="B40" t="s">
        <v>341</v>
      </c>
      <c r="C40" t="s">
        <v>342</v>
      </c>
      <c r="D40">
        <v>163741</v>
      </c>
      <c r="E40" t="s">
        <v>317</v>
      </c>
      <c r="F40" t="s">
        <v>343</v>
      </c>
      <c r="G40" t="s">
        <v>344</v>
      </c>
      <c r="H40" t="s">
        <v>345</v>
      </c>
    </row>
    <row r="41" spans="1:8" x14ac:dyDescent="0.25">
      <c r="A41" t="s">
        <v>560</v>
      </c>
      <c r="B41" t="s">
        <v>561</v>
      </c>
      <c r="C41" t="s">
        <v>562</v>
      </c>
      <c r="D41">
        <v>163791</v>
      </c>
      <c r="E41" t="s">
        <v>550</v>
      </c>
      <c r="F41" t="s">
        <v>563</v>
      </c>
      <c r="G41" t="s">
        <v>564</v>
      </c>
      <c r="H41" t="s">
        <v>565</v>
      </c>
    </row>
    <row r="42" spans="1:8" x14ac:dyDescent="0.25">
      <c r="A42" t="s">
        <v>393</v>
      </c>
      <c r="B42" t="s">
        <v>394</v>
      </c>
      <c r="C42" t="s">
        <v>395</v>
      </c>
      <c r="D42">
        <v>632261</v>
      </c>
      <c r="E42" t="s">
        <v>396</v>
      </c>
      <c r="F42" t="s">
        <v>397</v>
      </c>
      <c r="G42" t="s">
        <v>398</v>
      </c>
      <c r="H42" t="s">
        <v>399</v>
      </c>
    </row>
    <row r="43" spans="1:8" x14ac:dyDescent="0.25">
      <c r="A43" t="s">
        <v>387</v>
      </c>
      <c r="B43" t="s">
        <v>388</v>
      </c>
      <c r="C43" t="s">
        <v>389</v>
      </c>
      <c r="D43">
        <v>162035</v>
      </c>
      <c r="E43" t="s">
        <v>376</v>
      </c>
      <c r="F43" t="s">
        <v>390</v>
      </c>
      <c r="G43" t="s">
        <v>391</v>
      </c>
      <c r="H43" t="s">
        <v>392</v>
      </c>
    </row>
    <row r="44" spans="1:8" x14ac:dyDescent="0.25">
      <c r="A44" t="s">
        <v>541</v>
      </c>
      <c r="B44" t="s">
        <v>542</v>
      </c>
      <c r="C44" t="s">
        <v>543</v>
      </c>
      <c r="D44">
        <v>160709</v>
      </c>
      <c r="E44" t="s">
        <v>537</v>
      </c>
      <c r="F44" t="s">
        <v>544</v>
      </c>
      <c r="G44" t="s">
        <v>545</v>
      </c>
      <c r="H44" t="s">
        <v>546</v>
      </c>
    </row>
    <row r="45" spans="1:8" x14ac:dyDescent="0.25">
      <c r="A45" t="s">
        <v>506</v>
      </c>
      <c r="B45" t="s">
        <v>507</v>
      </c>
      <c r="C45" t="s">
        <v>508</v>
      </c>
      <c r="D45">
        <v>42317665</v>
      </c>
      <c r="E45" t="s">
        <v>501</v>
      </c>
      <c r="F45" t="s">
        <v>509</v>
      </c>
      <c r="G45" t="s">
        <v>510</v>
      </c>
      <c r="H45" t="s">
        <v>511</v>
      </c>
    </row>
  </sheetData>
  <sheetProtection algorithmName="SHA-512" hashValue="X0QNt/kpvz1wOnBcF19PNBpJyKlUJivtNWj8U57Lq2jS9KQsZesR1hOEAzHVp+TcDiZTszM7f5z09Zuk7EBt1A==" saltValue="A2sfYLH7KBdlps3UJDDXU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B23F-AB3E-4D2B-BB42-A2350D34C645}">
  <sheetPr>
    <tabColor theme="7" tint="0.79998168889431442"/>
  </sheetPr>
  <dimension ref="A1:I7481"/>
  <sheetViews>
    <sheetView workbookViewId="0">
      <selection activeCell="G7" sqref="G7"/>
    </sheetView>
  </sheetViews>
  <sheetFormatPr defaultRowHeight="15" x14ac:dyDescent="0.25"/>
  <cols>
    <col min="1" max="1" width="57.28515625" bestFit="1" customWidth="1"/>
    <col min="2" max="2" width="16.140625" bestFit="1" customWidth="1"/>
    <col min="3" max="3" width="80.85546875" bestFit="1" customWidth="1"/>
    <col min="4" max="4" width="10.85546875" bestFit="1" customWidth="1"/>
    <col min="5" max="5" width="80.85546875" bestFit="1" customWidth="1"/>
    <col min="6" max="6" width="59.140625" bestFit="1" customWidth="1"/>
    <col min="7" max="7" width="48.5703125" bestFit="1" customWidth="1"/>
    <col min="8" max="8" width="80.85546875" bestFit="1" customWidth="1"/>
    <col min="9" max="9" width="9.140625" bestFit="1" customWidth="1"/>
  </cols>
  <sheetData>
    <row r="1" spans="1:9" x14ac:dyDescent="0.25">
      <c r="A1" t="s">
        <v>304</v>
      </c>
      <c r="B1" t="s">
        <v>0</v>
      </c>
      <c r="C1" t="s">
        <v>1</v>
      </c>
      <c r="D1" t="s">
        <v>2</v>
      </c>
      <c r="E1" t="s">
        <v>609</v>
      </c>
      <c r="F1" t="s">
        <v>610</v>
      </c>
      <c r="G1" t="s">
        <v>611</v>
      </c>
      <c r="H1" t="s">
        <v>3</v>
      </c>
      <c r="I1" t="s">
        <v>4</v>
      </c>
    </row>
    <row r="2" spans="1:9" x14ac:dyDescent="0.25">
      <c r="A2" t="s">
        <v>587</v>
      </c>
      <c r="B2" t="s">
        <v>7</v>
      </c>
      <c r="C2" t="s">
        <v>8</v>
      </c>
      <c r="D2" t="s">
        <v>10</v>
      </c>
      <c r="I2" s="1">
        <v>160881</v>
      </c>
    </row>
    <row r="3" spans="1:9" x14ac:dyDescent="0.25">
      <c r="A3" t="s">
        <v>587</v>
      </c>
      <c r="B3" t="s">
        <v>7</v>
      </c>
      <c r="C3" t="s">
        <v>9</v>
      </c>
      <c r="D3" t="s">
        <v>10</v>
      </c>
      <c r="I3" s="1">
        <v>160881</v>
      </c>
    </row>
    <row r="4" spans="1:9" x14ac:dyDescent="0.25">
      <c r="A4" t="s">
        <v>587</v>
      </c>
      <c r="B4" t="s">
        <v>7</v>
      </c>
      <c r="C4" t="s">
        <v>11</v>
      </c>
      <c r="D4" t="s">
        <v>10</v>
      </c>
      <c r="E4">
        <v>1.49</v>
      </c>
      <c r="F4">
        <v>90</v>
      </c>
      <c r="G4">
        <v>360</v>
      </c>
      <c r="I4" s="1">
        <v>160881</v>
      </c>
    </row>
    <row r="5" spans="1:9" x14ac:dyDescent="0.25">
      <c r="A5" t="s">
        <v>587</v>
      </c>
      <c r="B5" t="s">
        <v>7</v>
      </c>
      <c r="C5" t="s">
        <v>12</v>
      </c>
      <c r="D5" t="s">
        <v>10</v>
      </c>
      <c r="E5">
        <v>0.5</v>
      </c>
      <c r="F5">
        <v>50</v>
      </c>
      <c r="G5">
        <v>200</v>
      </c>
      <c r="I5" s="1">
        <v>160881</v>
      </c>
    </row>
    <row r="6" spans="1:9" x14ac:dyDescent="0.25">
      <c r="A6" t="s">
        <v>587</v>
      </c>
      <c r="B6" t="s">
        <v>7</v>
      </c>
      <c r="C6" t="s">
        <v>13</v>
      </c>
      <c r="D6" t="s">
        <v>10</v>
      </c>
      <c r="I6" s="1">
        <v>160881</v>
      </c>
    </row>
    <row r="7" spans="1:9" x14ac:dyDescent="0.25">
      <c r="A7" t="s">
        <v>587</v>
      </c>
      <c r="B7" t="s">
        <v>7</v>
      </c>
      <c r="C7" t="s">
        <v>14</v>
      </c>
      <c r="D7" t="s">
        <v>10</v>
      </c>
      <c r="E7">
        <v>0.69</v>
      </c>
      <c r="F7">
        <v>5</v>
      </c>
      <c r="G7">
        <v>20</v>
      </c>
      <c r="I7" s="1">
        <v>160881</v>
      </c>
    </row>
    <row r="8" spans="1:9" x14ac:dyDescent="0.25">
      <c r="A8" t="s">
        <v>587</v>
      </c>
      <c r="B8" t="s">
        <v>7</v>
      </c>
      <c r="C8" t="s">
        <v>15</v>
      </c>
      <c r="D8" t="s">
        <v>16</v>
      </c>
      <c r="I8" s="1">
        <v>160881</v>
      </c>
    </row>
    <row r="9" spans="1:9" x14ac:dyDescent="0.25">
      <c r="A9" t="s">
        <v>587</v>
      </c>
      <c r="B9" t="s">
        <v>7</v>
      </c>
      <c r="C9" t="s">
        <v>17</v>
      </c>
      <c r="D9" t="s">
        <v>10</v>
      </c>
      <c r="E9">
        <v>3.5</v>
      </c>
      <c r="F9">
        <v>3</v>
      </c>
      <c r="G9">
        <v>12</v>
      </c>
      <c r="I9" s="1">
        <v>160881</v>
      </c>
    </row>
    <row r="10" spans="1:9" x14ac:dyDescent="0.25">
      <c r="A10" t="s">
        <v>587</v>
      </c>
      <c r="B10" t="s">
        <v>7</v>
      </c>
      <c r="C10" t="s">
        <v>18</v>
      </c>
      <c r="D10" t="s">
        <v>10</v>
      </c>
      <c r="E10">
        <v>0.49</v>
      </c>
      <c r="F10">
        <v>26</v>
      </c>
      <c r="G10">
        <v>52</v>
      </c>
      <c r="I10" s="1">
        <v>160881</v>
      </c>
    </row>
    <row r="11" spans="1:9" x14ac:dyDescent="0.25">
      <c r="A11" t="s">
        <v>587</v>
      </c>
      <c r="B11" t="s">
        <v>7</v>
      </c>
      <c r="C11" t="s">
        <v>19</v>
      </c>
      <c r="D11" t="s">
        <v>10</v>
      </c>
      <c r="I11" s="1">
        <v>160881</v>
      </c>
    </row>
    <row r="12" spans="1:9" x14ac:dyDescent="0.25">
      <c r="A12" t="s">
        <v>587</v>
      </c>
      <c r="B12" t="s">
        <v>7</v>
      </c>
      <c r="C12" t="s">
        <v>20</v>
      </c>
      <c r="D12" t="s">
        <v>10</v>
      </c>
      <c r="I12" s="1">
        <v>160881</v>
      </c>
    </row>
    <row r="13" spans="1:9" x14ac:dyDescent="0.25">
      <c r="A13" t="s">
        <v>587</v>
      </c>
      <c r="B13" t="s">
        <v>7</v>
      </c>
      <c r="C13" t="s">
        <v>21</v>
      </c>
      <c r="D13" t="s">
        <v>22</v>
      </c>
      <c r="I13" s="1">
        <v>160881</v>
      </c>
    </row>
    <row r="14" spans="1:9" x14ac:dyDescent="0.25">
      <c r="A14" t="s">
        <v>587</v>
      </c>
      <c r="B14" t="s">
        <v>7</v>
      </c>
      <c r="C14" t="s">
        <v>23</v>
      </c>
      <c r="D14" t="s">
        <v>10</v>
      </c>
      <c r="E14">
        <v>2.9</v>
      </c>
      <c r="F14">
        <v>20</v>
      </c>
      <c r="G14">
        <v>10</v>
      </c>
      <c r="I14" s="1">
        <v>160881</v>
      </c>
    </row>
    <row r="15" spans="1:9" x14ac:dyDescent="0.25">
      <c r="A15" t="s">
        <v>587</v>
      </c>
      <c r="B15" t="s">
        <v>7</v>
      </c>
      <c r="C15" t="s">
        <v>24</v>
      </c>
      <c r="D15" t="s">
        <v>10</v>
      </c>
      <c r="E15">
        <v>2</v>
      </c>
      <c r="F15">
        <v>50</v>
      </c>
      <c r="G15">
        <v>150</v>
      </c>
      <c r="I15" s="1">
        <v>160881</v>
      </c>
    </row>
    <row r="16" spans="1:9" x14ac:dyDescent="0.25">
      <c r="A16" t="s">
        <v>587</v>
      </c>
      <c r="B16" t="s">
        <v>7</v>
      </c>
      <c r="C16" t="s">
        <v>25</v>
      </c>
      <c r="D16" t="s">
        <v>10</v>
      </c>
      <c r="I16" s="1">
        <v>160881</v>
      </c>
    </row>
    <row r="17" spans="1:9" x14ac:dyDescent="0.25">
      <c r="A17" t="s">
        <v>587</v>
      </c>
      <c r="B17" t="s">
        <v>7</v>
      </c>
      <c r="C17" t="s">
        <v>26</v>
      </c>
      <c r="D17" t="s">
        <v>10</v>
      </c>
      <c r="E17">
        <v>1.2</v>
      </c>
      <c r="F17">
        <v>40</v>
      </c>
      <c r="G17">
        <v>150</v>
      </c>
      <c r="I17" s="1">
        <v>160881</v>
      </c>
    </row>
    <row r="18" spans="1:9" x14ac:dyDescent="0.25">
      <c r="A18" t="s">
        <v>587</v>
      </c>
      <c r="B18" t="s">
        <v>7</v>
      </c>
      <c r="C18" t="s">
        <v>27</v>
      </c>
      <c r="D18" t="s">
        <v>10</v>
      </c>
      <c r="E18">
        <v>0.65</v>
      </c>
      <c r="F18">
        <v>80</v>
      </c>
      <c r="G18">
        <v>320</v>
      </c>
      <c r="I18" s="1">
        <v>160881</v>
      </c>
    </row>
    <row r="19" spans="1:9" x14ac:dyDescent="0.25">
      <c r="A19" t="s">
        <v>587</v>
      </c>
      <c r="B19" t="s">
        <v>7</v>
      </c>
      <c r="C19" t="s">
        <v>28</v>
      </c>
      <c r="D19" t="s">
        <v>10</v>
      </c>
      <c r="E19">
        <v>0.69</v>
      </c>
      <c r="F19">
        <v>50</v>
      </c>
      <c r="G19">
        <v>120</v>
      </c>
      <c r="I19" s="1">
        <v>160881</v>
      </c>
    </row>
    <row r="20" spans="1:9" x14ac:dyDescent="0.25">
      <c r="A20" t="s">
        <v>587</v>
      </c>
      <c r="B20" t="s">
        <v>7</v>
      </c>
      <c r="C20" t="s">
        <v>29</v>
      </c>
      <c r="D20" t="s">
        <v>16</v>
      </c>
      <c r="E20">
        <v>0.55000000000000004</v>
      </c>
      <c r="F20">
        <v>40</v>
      </c>
      <c r="G20">
        <v>40</v>
      </c>
      <c r="I20" s="1">
        <v>160881</v>
      </c>
    </row>
    <row r="21" spans="1:9" x14ac:dyDescent="0.25">
      <c r="A21" t="s">
        <v>587</v>
      </c>
      <c r="B21" t="s">
        <v>7</v>
      </c>
      <c r="C21" t="s">
        <v>30</v>
      </c>
      <c r="D21" t="s">
        <v>10</v>
      </c>
      <c r="E21">
        <v>0.8</v>
      </c>
      <c r="F21">
        <v>20</v>
      </c>
      <c r="G21">
        <v>100</v>
      </c>
      <c r="I21" s="1">
        <v>160881</v>
      </c>
    </row>
    <row r="22" spans="1:9" x14ac:dyDescent="0.25">
      <c r="A22" t="s">
        <v>587</v>
      </c>
      <c r="B22" t="s">
        <v>7</v>
      </c>
      <c r="C22" t="s">
        <v>31</v>
      </c>
      <c r="D22" t="s">
        <v>10</v>
      </c>
      <c r="E22">
        <v>0.89</v>
      </c>
      <c r="F22">
        <v>30</v>
      </c>
      <c r="G22">
        <v>60</v>
      </c>
      <c r="I22" s="1">
        <v>160881</v>
      </c>
    </row>
    <row r="23" spans="1:9" x14ac:dyDescent="0.25">
      <c r="A23" t="s">
        <v>587</v>
      </c>
      <c r="B23" t="s">
        <v>7</v>
      </c>
      <c r="C23" t="s">
        <v>32</v>
      </c>
      <c r="D23" t="s">
        <v>10</v>
      </c>
      <c r="E23">
        <v>0.8</v>
      </c>
      <c r="F23">
        <v>70</v>
      </c>
      <c r="G23">
        <v>150</v>
      </c>
      <c r="I23" s="1">
        <v>160881</v>
      </c>
    </row>
    <row r="24" spans="1:9" x14ac:dyDescent="0.25">
      <c r="A24" t="s">
        <v>587</v>
      </c>
      <c r="B24" t="s">
        <v>7</v>
      </c>
      <c r="C24" t="s">
        <v>33</v>
      </c>
      <c r="D24" t="s">
        <v>10</v>
      </c>
      <c r="I24" s="1">
        <v>160881</v>
      </c>
    </row>
    <row r="25" spans="1:9" x14ac:dyDescent="0.25">
      <c r="A25" t="s">
        <v>587</v>
      </c>
      <c r="B25" t="s">
        <v>7</v>
      </c>
      <c r="C25" t="s">
        <v>34</v>
      </c>
      <c r="D25" t="s">
        <v>10</v>
      </c>
      <c r="E25">
        <v>0.48</v>
      </c>
      <c r="F25">
        <v>50</v>
      </c>
      <c r="G25">
        <v>120</v>
      </c>
      <c r="I25" s="1">
        <v>160881</v>
      </c>
    </row>
    <row r="26" spans="1:9" x14ac:dyDescent="0.25">
      <c r="A26" t="s">
        <v>587</v>
      </c>
      <c r="B26" t="s">
        <v>7</v>
      </c>
      <c r="C26" t="s">
        <v>35</v>
      </c>
      <c r="D26" t="s">
        <v>10</v>
      </c>
      <c r="E26">
        <v>0.55000000000000004</v>
      </c>
      <c r="F26">
        <v>10</v>
      </c>
      <c r="G26">
        <v>20</v>
      </c>
      <c r="I26" s="1">
        <v>160881</v>
      </c>
    </row>
    <row r="27" spans="1:9" x14ac:dyDescent="0.25">
      <c r="A27" t="s">
        <v>587</v>
      </c>
      <c r="B27" t="s">
        <v>7</v>
      </c>
      <c r="C27" t="s">
        <v>36</v>
      </c>
      <c r="D27" t="s">
        <v>10</v>
      </c>
      <c r="I27" s="1">
        <v>160881</v>
      </c>
    </row>
    <row r="28" spans="1:9" x14ac:dyDescent="0.25">
      <c r="A28" t="s">
        <v>587</v>
      </c>
      <c r="B28" t="s">
        <v>7</v>
      </c>
      <c r="C28" t="s">
        <v>37</v>
      </c>
      <c r="D28" t="s">
        <v>10</v>
      </c>
      <c r="I28" s="1">
        <v>160881</v>
      </c>
    </row>
    <row r="29" spans="1:9" x14ac:dyDescent="0.25">
      <c r="A29" t="s">
        <v>587</v>
      </c>
      <c r="B29" t="s">
        <v>7</v>
      </c>
      <c r="C29" t="s">
        <v>38</v>
      </c>
      <c r="D29" t="s">
        <v>10</v>
      </c>
      <c r="E29">
        <v>0.85</v>
      </c>
      <c r="F29">
        <v>10</v>
      </c>
      <c r="G29">
        <v>5</v>
      </c>
      <c r="I29" s="1">
        <v>160881</v>
      </c>
    </row>
    <row r="30" spans="1:9" x14ac:dyDescent="0.25">
      <c r="A30" t="s">
        <v>587</v>
      </c>
      <c r="B30" t="s">
        <v>7</v>
      </c>
      <c r="C30" t="s">
        <v>39</v>
      </c>
      <c r="D30" t="s">
        <v>16</v>
      </c>
      <c r="I30" s="1">
        <v>160881</v>
      </c>
    </row>
    <row r="31" spans="1:9" x14ac:dyDescent="0.25">
      <c r="A31" t="s">
        <v>587</v>
      </c>
      <c r="B31" t="s">
        <v>7</v>
      </c>
      <c r="C31" t="s">
        <v>40</v>
      </c>
      <c r="D31" t="s">
        <v>10</v>
      </c>
      <c r="E31">
        <v>2</v>
      </c>
      <c r="F31">
        <v>20</v>
      </c>
      <c r="G31">
        <v>60</v>
      </c>
      <c r="I31" s="1">
        <v>160881</v>
      </c>
    </row>
    <row r="32" spans="1:9" x14ac:dyDescent="0.25">
      <c r="A32" t="s">
        <v>587</v>
      </c>
      <c r="B32" t="s">
        <v>7</v>
      </c>
      <c r="C32" t="s">
        <v>41</v>
      </c>
      <c r="D32" t="s">
        <v>10</v>
      </c>
      <c r="E32">
        <v>0.55000000000000004</v>
      </c>
      <c r="F32">
        <v>60</v>
      </c>
      <c r="G32">
        <v>60</v>
      </c>
      <c r="I32" s="1">
        <v>160881</v>
      </c>
    </row>
    <row r="33" spans="1:9" x14ac:dyDescent="0.25">
      <c r="A33" t="s">
        <v>587</v>
      </c>
      <c r="B33" t="s">
        <v>7</v>
      </c>
      <c r="C33" t="s">
        <v>42</v>
      </c>
      <c r="D33" t="s">
        <v>10</v>
      </c>
      <c r="I33" s="1">
        <v>160881</v>
      </c>
    </row>
    <row r="34" spans="1:9" x14ac:dyDescent="0.25">
      <c r="A34" t="s">
        <v>587</v>
      </c>
      <c r="B34" t="s">
        <v>7</v>
      </c>
      <c r="C34" t="s">
        <v>43</v>
      </c>
      <c r="D34" t="s">
        <v>10</v>
      </c>
      <c r="E34">
        <v>0.5</v>
      </c>
      <c r="F34">
        <v>100</v>
      </c>
      <c r="G34">
        <v>300</v>
      </c>
      <c r="I34" s="1">
        <v>160881</v>
      </c>
    </row>
    <row r="35" spans="1:9" x14ac:dyDescent="0.25">
      <c r="A35" t="s">
        <v>587</v>
      </c>
      <c r="B35" t="s">
        <v>7</v>
      </c>
      <c r="C35" t="s">
        <v>44</v>
      </c>
      <c r="D35" t="s">
        <v>45</v>
      </c>
      <c r="I35" s="1">
        <v>160881</v>
      </c>
    </row>
    <row r="36" spans="1:9" x14ac:dyDescent="0.25">
      <c r="A36" t="s">
        <v>587</v>
      </c>
      <c r="B36" t="s">
        <v>7</v>
      </c>
      <c r="C36" t="s">
        <v>46</v>
      </c>
      <c r="D36" t="s">
        <v>45</v>
      </c>
      <c r="I36" s="1">
        <v>160881</v>
      </c>
    </row>
    <row r="37" spans="1:9" x14ac:dyDescent="0.25">
      <c r="A37" t="s">
        <v>587</v>
      </c>
      <c r="B37" t="s">
        <v>7</v>
      </c>
      <c r="C37" t="s">
        <v>47</v>
      </c>
      <c r="D37" t="s">
        <v>10</v>
      </c>
      <c r="I37" s="1">
        <v>160881</v>
      </c>
    </row>
    <row r="38" spans="1:9" x14ac:dyDescent="0.25">
      <c r="A38" t="s">
        <v>587</v>
      </c>
      <c r="B38" t="s">
        <v>7</v>
      </c>
      <c r="C38" t="s">
        <v>48</v>
      </c>
      <c r="D38" t="s">
        <v>10</v>
      </c>
      <c r="I38" s="1">
        <v>160881</v>
      </c>
    </row>
    <row r="39" spans="1:9" x14ac:dyDescent="0.25">
      <c r="A39" t="s">
        <v>587</v>
      </c>
      <c r="B39" t="s">
        <v>7</v>
      </c>
      <c r="C39" t="s">
        <v>49</v>
      </c>
      <c r="D39" t="s">
        <v>10</v>
      </c>
      <c r="I39" s="1">
        <v>160881</v>
      </c>
    </row>
    <row r="40" spans="1:9" x14ac:dyDescent="0.25">
      <c r="A40" t="s">
        <v>587</v>
      </c>
      <c r="B40" t="s">
        <v>7</v>
      </c>
      <c r="C40" t="s">
        <v>50</v>
      </c>
      <c r="D40" t="s">
        <v>10</v>
      </c>
      <c r="I40" s="1">
        <v>160881</v>
      </c>
    </row>
    <row r="41" spans="1:9" x14ac:dyDescent="0.25">
      <c r="A41" t="s">
        <v>587</v>
      </c>
      <c r="B41" t="s">
        <v>7</v>
      </c>
      <c r="C41" t="s">
        <v>51</v>
      </c>
      <c r="D41" t="s">
        <v>10</v>
      </c>
      <c r="E41">
        <v>1.8</v>
      </c>
      <c r="F41">
        <v>30</v>
      </c>
      <c r="G41">
        <v>90</v>
      </c>
      <c r="I41" s="1">
        <v>160881</v>
      </c>
    </row>
    <row r="42" spans="1:9" x14ac:dyDescent="0.25">
      <c r="A42" t="s">
        <v>587</v>
      </c>
      <c r="B42" t="s">
        <v>7</v>
      </c>
      <c r="C42" t="s">
        <v>52</v>
      </c>
      <c r="D42" t="s">
        <v>10</v>
      </c>
      <c r="I42" s="1">
        <v>160881</v>
      </c>
    </row>
    <row r="43" spans="1:9" x14ac:dyDescent="0.25">
      <c r="A43" t="s">
        <v>587</v>
      </c>
      <c r="B43" t="s">
        <v>7</v>
      </c>
      <c r="C43" t="s">
        <v>53</v>
      </c>
      <c r="D43" t="s">
        <v>10</v>
      </c>
      <c r="E43">
        <v>1.4</v>
      </c>
      <c r="F43">
        <v>10</v>
      </c>
      <c r="G43">
        <v>30</v>
      </c>
      <c r="I43" s="1">
        <v>160881</v>
      </c>
    </row>
    <row r="44" spans="1:9" x14ac:dyDescent="0.25">
      <c r="A44" t="s">
        <v>587</v>
      </c>
      <c r="B44" t="s">
        <v>7</v>
      </c>
      <c r="C44" t="s">
        <v>54</v>
      </c>
      <c r="D44" t="s">
        <v>10</v>
      </c>
      <c r="I44" s="1">
        <v>160881</v>
      </c>
    </row>
    <row r="45" spans="1:9" x14ac:dyDescent="0.25">
      <c r="A45" t="s">
        <v>587</v>
      </c>
      <c r="B45" t="s">
        <v>7</v>
      </c>
      <c r="C45" t="s">
        <v>55</v>
      </c>
      <c r="D45" t="s">
        <v>10</v>
      </c>
      <c r="I45" s="1">
        <v>160881</v>
      </c>
    </row>
    <row r="46" spans="1:9" x14ac:dyDescent="0.25">
      <c r="A46" t="s">
        <v>587</v>
      </c>
      <c r="B46" t="s">
        <v>7</v>
      </c>
      <c r="C46" t="s">
        <v>56</v>
      </c>
      <c r="D46" t="s">
        <v>10</v>
      </c>
      <c r="E46">
        <v>1</v>
      </c>
      <c r="F46">
        <v>15</v>
      </c>
      <c r="G46">
        <v>40</v>
      </c>
      <c r="I46" s="1">
        <v>160881</v>
      </c>
    </row>
    <row r="47" spans="1:9" x14ac:dyDescent="0.25">
      <c r="A47" t="s">
        <v>587</v>
      </c>
      <c r="B47" t="s">
        <v>7</v>
      </c>
      <c r="C47" t="s">
        <v>57</v>
      </c>
      <c r="D47" t="s">
        <v>10</v>
      </c>
      <c r="I47" s="1">
        <v>160881</v>
      </c>
    </row>
    <row r="48" spans="1:9" x14ac:dyDescent="0.25">
      <c r="A48" t="s">
        <v>587</v>
      </c>
      <c r="B48" t="s">
        <v>7</v>
      </c>
      <c r="C48" t="s">
        <v>58</v>
      </c>
      <c r="D48" t="s">
        <v>16</v>
      </c>
      <c r="I48" s="1">
        <v>160881</v>
      </c>
    </row>
    <row r="49" spans="1:9" x14ac:dyDescent="0.25">
      <c r="A49" t="s">
        <v>587</v>
      </c>
      <c r="B49" t="s">
        <v>7</v>
      </c>
      <c r="C49" t="s">
        <v>59</v>
      </c>
      <c r="D49" t="s">
        <v>10</v>
      </c>
      <c r="E49">
        <v>1.2</v>
      </c>
      <c r="F49">
        <v>25</v>
      </c>
      <c r="G49">
        <v>50</v>
      </c>
      <c r="I49" s="1">
        <v>160881</v>
      </c>
    </row>
    <row r="50" spans="1:9" x14ac:dyDescent="0.25">
      <c r="A50" t="s">
        <v>587</v>
      </c>
      <c r="B50" t="s">
        <v>7</v>
      </c>
      <c r="C50" t="s">
        <v>60</v>
      </c>
      <c r="D50" t="s">
        <v>10</v>
      </c>
      <c r="I50" s="1">
        <v>160881</v>
      </c>
    </row>
    <row r="51" spans="1:9" x14ac:dyDescent="0.25">
      <c r="A51" t="s">
        <v>587</v>
      </c>
      <c r="B51" t="s">
        <v>7</v>
      </c>
      <c r="C51" t="s">
        <v>61</v>
      </c>
      <c r="D51" t="s">
        <v>16</v>
      </c>
      <c r="E51">
        <v>0.65</v>
      </c>
      <c r="F51">
        <v>50</v>
      </c>
      <c r="G51">
        <v>50</v>
      </c>
      <c r="I51" s="1">
        <v>160881</v>
      </c>
    </row>
    <row r="52" spans="1:9" x14ac:dyDescent="0.25">
      <c r="A52" t="s">
        <v>587</v>
      </c>
      <c r="B52" t="s">
        <v>7</v>
      </c>
      <c r="C52" t="s">
        <v>62</v>
      </c>
      <c r="D52" t="s">
        <v>16</v>
      </c>
      <c r="E52">
        <v>1.9</v>
      </c>
      <c r="F52">
        <v>10</v>
      </c>
      <c r="G52">
        <v>30</v>
      </c>
      <c r="I52" s="1">
        <v>160881</v>
      </c>
    </row>
    <row r="53" spans="1:9" x14ac:dyDescent="0.25">
      <c r="A53" t="s">
        <v>587</v>
      </c>
      <c r="B53" t="s">
        <v>7</v>
      </c>
      <c r="C53" t="s">
        <v>63</v>
      </c>
      <c r="D53" t="s">
        <v>16</v>
      </c>
      <c r="I53" s="1">
        <v>160881</v>
      </c>
    </row>
    <row r="54" spans="1:9" x14ac:dyDescent="0.25">
      <c r="A54" t="s">
        <v>587</v>
      </c>
      <c r="B54" t="s">
        <v>7</v>
      </c>
      <c r="C54" t="s">
        <v>64</v>
      </c>
      <c r="D54" t="s">
        <v>10</v>
      </c>
      <c r="E54">
        <v>1.9</v>
      </c>
      <c r="F54">
        <v>4</v>
      </c>
      <c r="G54">
        <v>8</v>
      </c>
      <c r="I54" s="1">
        <v>160881</v>
      </c>
    </row>
    <row r="55" spans="1:9" x14ac:dyDescent="0.25">
      <c r="A55" t="s">
        <v>587</v>
      </c>
      <c r="B55" t="s">
        <v>7</v>
      </c>
      <c r="C55" t="s">
        <v>65</v>
      </c>
      <c r="D55" t="s">
        <v>10</v>
      </c>
      <c r="I55" s="1">
        <v>160881</v>
      </c>
    </row>
    <row r="56" spans="1:9" x14ac:dyDescent="0.25">
      <c r="A56" t="s">
        <v>587</v>
      </c>
      <c r="B56" t="s">
        <v>7</v>
      </c>
      <c r="C56" t="s">
        <v>66</v>
      </c>
      <c r="D56" t="s">
        <v>10</v>
      </c>
      <c r="E56">
        <v>1.4</v>
      </c>
      <c r="F56">
        <v>60</v>
      </c>
      <c r="G56">
        <v>180</v>
      </c>
      <c r="I56" s="1">
        <v>160881</v>
      </c>
    </row>
    <row r="57" spans="1:9" x14ac:dyDescent="0.25">
      <c r="A57" t="s">
        <v>587</v>
      </c>
      <c r="B57" t="s">
        <v>7</v>
      </c>
      <c r="C57" t="s">
        <v>67</v>
      </c>
      <c r="D57" t="s">
        <v>10</v>
      </c>
      <c r="I57" s="1">
        <v>160881</v>
      </c>
    </row>
    <row r="58" spans="1:9" x14ac:dyDescent="0.25">
      <c r="A58" t="s">
        <v>587</v>
      </c>
      <c r="B58" t="s">
        <v>7</v>
      </c>
      <c r="C58" t="s">
        <v>68</v>
      </c>
      <c r="D58" t="s">
        <v>10</v>
      </c>
      <c r="I58" s="1">
        <v>160881</v>
      </c>
    </row>
    <row r="59" spans="1:9" x14ac:dyDescent="0.25">
      <c r="A59" t="s">
        <v>587</v>
      </c>
      <c r="B59" t="s">
        <v>7</v>
      </c>
      <c r="C59" t="s">
        <v>69</v>
      </c>
      <c r="D59" t="s">
        <v>10</v>
      </c>
      <c r="I59" s="1">
        <v>160881</v>
      </c>
    </row>
    <row r="60" spans="1:9" x14ac:dyDescent="0.25">
      <c r="A60" t="s">
        <v>587</v>
      </c>
      <c r="B60" t="s">
        <v>7</v>
      </c>
      <c r="C60" t="s">
        <v>70</v>
      </c>
      <c r="D60" t="s">
        <v>10</v>
      </c>
      <c r="E60">
        <v>1</v>
      </c>
      <c r="F60">
        <v>14</v>
      </c>
      <c r="G60">
        <v>30</v>
      </c>
      <c r="I60" s="1">
        <v>160881</v>
      </c>
    </row>
    <row r="61" spans="1:9" x14ac:dyDescent="0.25">
      <c r="A61" t="s">
        <v>587</v>
      </c>
      <c r="B61" t="s">
        <v>7</v>
      </c>
      <c r="C61" t="s">
        <v>71</v>
      </c>
      <c r="D61" t="s">
        <v>10</v>
      </c>
      <c r="E61">
        <v>0.45</v>
      </c>
      <c r="F61">
        <v>120</v>
      </c>
      <c r="G61">
        <v>120</v>
      </c>
      <c r="I61" s="1">
        <v>160881</v>
      </c>
    </row>
    <row r="62" spans="1:9" x14ac:dyDescent="0.25">
      <c r="A62" t="s">
        <v>587</v>
      </c>
      <c r="B62" t="s">
        <v>7</v>
      </c>
      <c r="C62" t="s">
        <v>72</v>
      </c>
      <c r="D62" t="s">
        <v>10</v>
      </c>
      <c r="E62">
        <v>0.39</v>
      </c>
      <c r="F62">
        <v>1400</v>
      </c>
      <c r="G62">
        <v>5600</v>
      </c>
      <c r="I62" s="1">
        <v>160881</v>
      </c>
    </row>
    <row r="63" spans="1:9" x14ac:dyDescent="0.25">
      <c r="A63" t="s">
        <v>587</v>
      </c>
      <c r="B63" t="s">
        <v>7</v>
      </c>
      <c r="C63" t="s">
        <v>73</v>
      </c>
      <c r="D63" t="s">
        <v>10</v>
      </c>
      <c r="I63" s="1">
        <v>160881</v>
      </c>
    </row>
    <row r="64" spans="1:9" x14ac:dyDescent="0.25">
      <c r="A64" t="s">
        <v>587</v>
      </c>
      <c r="B64" t="s">
        <v>7</v>
      </c>
      <c r="C64" t="s">
        <v>74</v>
      </c>
      <c r="D64" t="s">
        <v>10</v>
      </c>
      <c r="I64" s="1">
        <v>160881</v>
      </c>
    </row>
    <row r="65" spans="1:9" x14ac:dyDescent="0.25">
      <c r="A65" t="s">
        <v>587</v>
      </c>
      <c r="B65" t="s">
        <v>7</v>
      </c>
      <c r="C65" t="s">
        <v>75</v>
      </c>
      <c r="D65" t="s">
        <v>10</v>
      </c>
      <c r="I65" s="1">
        <v>160881</v>
      </c>
    </row>
    <row r="66" spans="1:9" x14ac:dyDescent="0.25">
      <c r="A66" t="s">
        <v>587</v>
      </c>
      <c r="B66" t="s">
        <v>7</v>
      </c>
      <c r="C66" t="s">
        <v>76</v>
      </c>
      <c r="D66" t="s">
        <v>10</v>
      </c>
      <c r="I66" s="1">
        <v>160881</v>
      </c>
    </row>
    <row r="67" spans="1:9" x14ac:dyDescent="0.25">
      <c r="A67" t="s">
        <v>587</v>
      </c>
      <c r="B67" t="s">
        <v>7</v>
      </c>
      <c r="C67" t="s">
        <v>77</v>
      </c>
      <c r="D67" t="s">
        <v>10</v>
      </c>
      <c r="I67" s="1">
        <v>160881</v>
      </c>
    </row>
    <row r="68" spans="1:9" x14ac:dyDescent="0.25">
      <c r="A68" t="s">
        <v>587</v>
      </c>
      <c r="B68" t="s">
        <v>78</v>
      </c>
      <c r="C68" t="s">
        <v>79</v>
      </c>
      <c r="D68" t="s">
        <v>16</v>
      </c>
      <c r="I68" s="1">
        <v>160881</v>
      </c>
    </row>
    <row r="69" spans="1:9" x14ac:dyDescent="0.25">
      <c r="A69" t="s">
        <v>587</v>
      </c>
      <c r="B69" t="s">
        <v>78</v>
      </c>
      <c r="C69" t="s">
        <v>80</v>
      </c>
      <c r="D69" t="s">
        <v>16</v>
      </c>
      <c r="E69">
        <v>0.12</v>
      </c>
      <c r="F69">
        <v>600</v>
      </c>
      <c r="G69">
        <v>1800</v>
      </c>
      <c r="I69" s="1">
        <v>160881</v>
      </c>
    </row>
    <row r="70" spans="1:9" x14ac:dyDescent="0.25">
      <c r="A70" t="s">
        <v>587</v>
      </c>
      <c r="B70" t="s">
        <v>81</v>
      </c>
      <c r="C70" t="s">
        <v>82</v>
      </c>
      <c r="D70" t="s">
        <v>10</v>
      </c>
      <c r="E70">
        <v>4.4000000000000004</v>
      </c>
      <c r="F70">
        <v>28</v>
      </c>
      <c r="G70">
        <v>56</v>
      </c>
      <c r="I70" s="1">
        <v>160881</v>
      </c>
    </row>
    <row r="71" spans="1:9" x14ac:dyDescent="0.25">
      <c r="A71" t="s">
        <v>587</v>
      </c>
      <c r="B71" t="s">
        <v>81</v>
      </c>
      <c r="C71" t="s">
        <v>83</v>
      </c>
      <c r="D71" t="s">
        <v>10</v>
      </c>
      <c r="E71">
        <v>3.95</v>
      </c>
      <c r="F71">
        <v>100</v>
      </c>
      <c r="G71">
        <v>350</v>
      </c>
      <c r="I71" s="1">
        <v>160881</v>
      </c>
    </row>
    <row r="72" spans="1:9" x14ac:dyDescent="0.25">
      <c r="A72" t="s">
        <v>587</v>
      </c>
      <c r="B72" t="s">
        <v>81</v>
      </c>
      <c r="C72" t="s">
        <v>84</v>
      </c>
      <c r="D72" t="s">
        <v>10</v>
      </c>
      <c r="I72" s="1">
        <v>160881</v>
      </c>
    </row>
    <row r="73" spans="1:9" x14ac:dyDescent="0.25">
      <c r="A73" t="s">
        <v>587</v>
      </c>
      <c r="B73" t="s">
        <v>81</v>
      </c>
      <c r="C73" t="s">
        <v>85</v>
      </c>
      <c r="D73" t="s">
        <v>10</v>
      </c>
      <c r="E73">
        <v>3.79</v>
      </c>
      <c r="F73">
        <v>75</v>
      </c>
      <c r="G73">
        <v>250</v>
      </c>
      <c r="I73" s="1">
        <v>160881</v>
      </c>
    </row>
    <row r="74" spans="1:9" x14ac:dyDescent="0.25">
      <c r="A74" t="s">
        <v>587</v>
      </c>
      <c r="B74" t="s">
        <v>81</v>
      </c>
      <c r="C74" t="s">
        <v>86</v>
      </c>
      <c r="D74" t="s">
        <v>10</v>
      </c>
      <c r="I74" s="1">
        <v>160881</v>
      </c>
    </row>
    <row r="75" spans="1:9" x14ac:dyDescent="0.25">
      <c r="A75" t="s">
        <v>587</v>
      </c>
      <c r="B75" t="s">
        <v>81</v>
      </c>
      <c r="C75" t="s">
        <v>87</v>
      </c>
      <c r="D75" t="s">
        <v>10</v>
      </c>
      <c r="I75" s="1">
        <v>160881</v>
      </c>
    </row>
    <row r="76" spans="1:9" x14ac:dyDescent="0.25">
      <c r="A76" t="s">
        <v>587</v>
      </c>
      <c r="B76" t="s">
        <v>81</v>
      </c>
      <c r="C76" t="s">
        <v>88</v>
      </c>
      <c r="D76" t="s">
        <v>10</v>
      </c>
      <c r="I76" s="1">
        <v>160881</v>
      </c>
    </row>
    <row r="77" spans="1:9" x14ac:dyDescent="0.25">
      <c r="A77" t="s">
        <v>587</v>
      </c>
      <c r="B77" t="s">
        <v>81</v>
      </c>
      <c r="C77" t="s">
        <v>89</v>
      </c>
      <c r="D77" t="s">
        <v>10</v>
      </c>
      <c r="I77" s="1">
        <v>160881</v>
      </c>
    </row>
    <row r="78" spans="1:9" x14ac:dyDescent="0.25">
      <c r="A78" t="s">
        <v>587</v>
      </c>
      <c r="B78" t="s">
        <v>90</v>
      </c>
      <c r="C78" t="s">
        <v>91</v>
      </c>
      <c r="D78" t="s">
        <v>10</v>
      </c>
      <c r="E78">
        <v>0.6</v>
      </c>
      <c r="F78">
        <v>500</v>
      </c>
      <c r="I78" s="1">
        <v>160881</v>
      </c>
    </row>
    <row r="79" spans="1:9" x14ac:dyDescent="0.25">
      <c r="A79" t="s">
        <v>587</v>
      </c>
      <c r="B79" t="s">
        <v>92</v>
      </c>
      <c r="C79" t="s">
        <v>93</v>
      </c>
      <c r="D79" t="s">
        <v>10</v>
      </c>
      <c r="E79">
        <v>2.903225806451613</v>
      </c>
      <c r="F79">
        <v>93</v>
      </c>
      <c r="I79" s="1">
        <v>160881</v>
      </c>
    </row>
    <row r="80" spans="1:9" x14ac:dyDescent="0.25">
      <c r="A80" t="s">
        <v>587</v>
      </c>
      <c r="B80" t="s">
        <v>92</v>
      </c>
      <c r="C80" t="s">
        <v>94</v>
      </c>
      <c r="D80" t="s">
        <v>10</v>
      </c>
      <c r="E80">
        <v>2</v>
      </c>
      <c r="F80">
        <v>60</v>
      </c>
      <c r="I80" s="1">
        <v>160881</v>
      </c>
    </row>
    <row r="81" spans="1:9" x14ac:dyDescent="0.25">
      <c r="A81" t="s">
        <v>587</v>
      </c>
      <c r="B81" t="s">
        <v>92</v>
      </c>
      <c r="C81" t="s">
        <v>95</v>
      </c>
      <c r="D81" t="s">
        <v>10</v>
      </c>
      <c r="I81" s="1">
        <v>160881</v>
      </c>
    </row>
    <row r="82" spans="1:9" x14ac:dyDescent="0.25">
      <c r="A82" t="s">
        <v>587</v>
      </c>
      <c r="B82" t="s">
        <v>92</v>
      </c>
      <c r="C82" t="s">
        <v>96</v>
      </c>
      <c r="D82" t="s">
        <v>10</v>
      </c>
      <c r="I82" s="1">
        <v>160881</v>
      </c>
    </row>
    <row r="83" spans="1:9" x14ac:dyDescent="0.25">
      <c r="A83" t="s">
        <v>587</v>
      </c>
      <c r="B83" t="s">
        <v>92</v>
      </c>
      <c r="C83" t="s">
        <v>97</v>
      </c>
      <c r="D83" t="s">
        <v>10</v>
      </c>
      <c r="I83" s="1">
        <v>160881</v>
      </c>
    </row>
    <row r="84" spans="1:9" x14ac:dyDescent="0.25">
      <c r="A84" t="s">
        <v>587</v>
      </c>
      <c r="B84" t="s">
        <v>92</v>
      </c>
      <c r="C84" t="s">
        <v>98</v>
      </c>
      <c r="D84" t="s">
        <v>10</v>
      </c>
      <c r="I84" s="1">
        <v>160881</v>
      </c>
    </row>
    <row r="85" spans="1:9" x14ac:dyDescent="0.25">
      <c r="A85" t="s">
        <v>587</v>
      </c>
      <c r="B85" t="s">
        <v>92</v>
      </c>
      <c r="C85" t="s">
        <v>99</v>
      </c>
      <c r="D85" t="s">
        <v>45</v>
      </c>
      <c r="I85" s="1">
        <v>160881</v>
      </c>
    </row>
    <row r="86" spans="1:9" x14ac:dyDescent="0.25">
      <c r="A86" t="s">
        <v>587</v>
      </c>
      <c r="B86" t="s">
        <v>92</v>
      </c>
      <c r="C86" t="s">
        <v>100</v>
      </c>
      <c r="D86" t="s">
        <v>10</v>
      </c>
      <c r="E86">
        <v>3</v>
      </c>
      <c r="F86">
        <v>3</v>
      </c>
      <c r="I86" s="1">
        <v>160881</v>
      </c>
    </row>
    <row r="87" spans="1:9" x14ac:dyDescent="0.25">
      <c r="A87" t="s">
        <v>587</v>
      </c>
      <c r="B87" t="s">
        <v>92</v>
      </c>
      <c r="C87" t="s">
        <v>101</v>
      </c>
      <c r="D87" t="s">
        <v>45</v>
      </c>
      <c r="I87" s="1">
        <v>160881</v>
      </c>
    </row>
    <row r="88" spans="1:9" x14ac:dyDescent="0.25">
      <c r="A88" t="s">
        <v>587</v>
      </c>
      <c r="B88" t="s">
        <v>92</v>
      </c>
      <c r="C88" t="s">
        <v>102</v>
      </c>
      <c r="D88" t="s">
        <v>10</v>
      </c>
      <c r="I88" s="1">
        <v>160881</v>
      </c>
    </row>
    <row r="89" spans="1:9" x14ac:dyDescent="0.25">
      <c r="A89" t="s">
        <v>587</v>
      </c>
      <c r="B89" t="s">
        <v>92</v>
      </c>
      <c r="C89" t="s">
        <v>103</v>
      </c>
      <c r="D89" t="s">
        <v>10</v>
      </c>
      <c r="I89" s="1">
        <v>160881</v>
      </c>
    </row>
    <row r="90" spans="1:9" x14ac:dyDescent="0.25">
      <c r="A90" t="s">
        <v>587</v>
      </c>
      <c r="B90" t="s">
        <v>90</v>
      </c>
      <c r="C90" t="s">
        <v>104</v>
      </c>
      <c r="D90" t="s">
        <v>45</v>
      </c>
      <c r="I90" s="1">
        <v>160881</v>
      </c>
    </row>
    <row r="91" spans="1:9" x14ac:dyDescent="0.25">
      <c r="A91" t="s">
        <v>587</v>
      </c>
      <c r="B91" t="s">
        <v>92</v>
      </c>
      <c r="C91" t="s">
        <v>105</v>
      </c>
      <c r="D91" t="s">
        <v>10</v>
      </c>
      <c r="I91" s="1">
        <v>160881</v>
      </c>
    </row>
    <row r="92" spans="1:9" x14ac:dyDescent="0.25">
      <c r="A92" t="s">
        <v>587</v>
      </c>
      <c r="B92" t="s">
        <v>92</v>
      </c>
      <c r="C92" t="s">
        <v>106</v>
      </c>
      <c r="D92" t="s">
        <v>10</v>
      </c>
      <c r="I92" s="1">
        <v>160881</v>
      </c>
    </row>
    <row r="93" spans="1:9" x14ac:dyDescent="0.25">
      <c r="A93" t="s">
        <v>587</v>
      </c>
      <c r="B93" t="s">
        <v>92</v>
      </c>
      <c r="C93" t="s">
        <v>107</v>
      </c>
      <c r="D93" t="s">
        <v>10</v>
      </c>
      <c r="I93" s="1">
        <v>160881</v>
      </c>
    </row>
    <row r="94" spans="1:9" x14ac:dyDescent="0.25">
      <c r="A94" t="s">
        <v>587</v>
      </c>
      <c r="B94" t="s">
        <v>92</v>
      </c>
      <c r="C94" t="s">
        <v>108</v>
      </c>
      <c r="D94" t="s">
        <v>10</v>
      </c>
      <c r="E94">
        <v>5.45</v>
      </c>
      <c r="F94">
        <v>28</v>
      </c>
      <c r="I94" s="1">
        <v>160881</v>
      </c>
    </row>
    <row r="95" spans="1:9" x14ac:dyDescent="0.25">
      <c r="A95" t="s">
        <v>587</v>
      </c>
      <c r="B95" t="s">
        <v>92</v>
      </c>
      <c r="C95" t="s">
        <v>109</v>
      </c>
      <c r="D95" t="s">
        <v>45</v>
      </c>
      <c r="E95">
        <v>3.3</v>
      </c>
      <c r="F95">
        <v>17</v>
      </c>
      <c r="I95" s="1">
        <v>160881</v>
      </c>
    </row>
    <row r="96" spans="1:9" x14ac:dyDescent="0.25">
      <c r="A96" t="s">
        <v>587</v>
      </c>
      <c r="B96" t="s">
        <v>92</v>
      </c>
      <c r="C96" t="s">
        <v>110</v>
      </c>
      <c r="D96" t="s">
        <v>10</v>
      </c>
      <c r="I96" s="1">
        <v>160881</v>
      </c>
    </row>
    <row r="97" spans="1:9" x14ac:dyDescent="0.25">
      <c r="A97" t="s">
        <v>587</v>
      </c>
      <c r="B97" t="s">
        <v>92</v>
      </c>
      <c r="C97" t="s">
        <v>111</v>
      </c>
      <c r="D97" t="s">
        <v>10</v>
      </c>
      <c r="E97">
        <v>3.5</v>
      </c>
      <c r="F97">
        <v>45</v>
      </c>
      <c r="G97">
        <v>38</v>
      </c>
      <c r="I97" s="1">
        <v>160881</v>
      </c>
    </row>
    <row r="98" spans="1:9" x14ac:dyDescent="0.25">
      <c r="A98" t="s">
        <v>587</v>
      </c>
      <c r="B98" t="s">
        <v>92</v>
      </c>
      <c r="C98" t="s">
        <v>112</v>
      </c>
      <c r="D98" t="s">
        <v>10</v>
      </c>
      <c r="E98">
        <v>3</v>
      </c>
      <c r="F98">
        <v>30</v>
      </c>
      <c r="I98" s="1">
        <v>160881</v>
      </c>
    </row>
    <row r="99" spans="1:9" x14ac:dyDescent="0.25">
      <c r="A99" t="s">
        <v>587</v>
      </c>
      <c r="B99" t="s">
        <v>92</v>
      </c>
      <c r="C99" t="s">
        <v>113</v>
      </c>
      <c r="D99" t="s">
        <v>10</v>
      </c>
      <c r="I99" s="1">
        <v>160881</v>
      </c>
    </row>
    <row r="100" spans="1:9" x14ac:dyDescent="0.25">
      <c r="A100" t="s">
        <v>587</v>
      </c>
      <c r="B100" t="s">
        <v>81</v>
      </c>
      <c r="C100" t="s">
        <v>114</v>
      </c>
      <c r="D100" t="s">
        <v>10</v>
      </c>
      <c r="I100" s="1">
        <v>160881</v>
      </c>
    </row>
    <row r="101" spans="1:9" x14ac:dyDescent="0.25">
      <c r="A101" t="s">
        <v>587</v>
      </c>
      <c r="B101" t="s">
        <v>81</v>
      </c>
      <c r="C101" t="s">
        <v>115</v>
      </c>
      <c r="D101" t="s">
        <v>10</v>
      </c>
      <c r="I101" s="1">
        <v>160881</v>
      </c>
    </row>
    <row r="102" spans="1:9" x14ac:dyDescent="0.25">
      <c r="A102" t="s">
        <v>587</v>
      </c>
      <c r="B102" t="s">
        <v>81</v>
      </c>
      <c r="C102" t="s">
        <v>116</v>
      </c>
      <c r="D102" t="s">
        <v>10</v>
      </c>
      <c r="I102" s="1">
        <v>160881</v>
      </c>
    </row>
    <row r="103" spans="1:9" x14ac:dyDescent="0.25">
      <c r="A103" t="s">
        <v>587</v>
      </c>
      <c r="B103" t="s">
        <v>81</v>
      </c>
      <c r="C103" t="s">
        <v>117</v>
      </c>
      <c r="D103" t="s">
        <v>10</v>
      </c>
      <c r="I103" s="1">
        <v>160881</v>
      </c>
    </row>
    <row r="104" spans="1:9" x14ac:dyDescent="0.25">
      <c r="A104" t="s">
        <v>587</v>
      </c>
      <c r="B104" t="s">
        <v>81</v>
      </c>
      <c r="C104" t="s">
        <v>118</v>
      </c>
      <c r="D104" t="s">
        <v>10</v>
      </c>
      <c r="E104">
        <v>6.4</v>
      </c>
      <c r="F104">
        <v>60</v>
      </c>
      <c r="G104">
        <v>180</v>
      </c>
      <c r="I104" s="1">
        <v>160881</v>
      </c>
    </row>
    <row r="105" spans="1:9" x14ac:dyDescent="0.25">
      <c r="A105" t="s">
        <v>587</v>
      </c>
      <c r="B105" t="s">
        <v>81</v>
      </c>
      <c r="C105" t="s">
        <v>119</v>
      </c>
      <c r="D105" t="s">
        <v>10</v>
      </c>
      <c r="I105" s="1">
        <v>160881</v>
      </c>
    </row>
    <row r="106" spans="1:9" x14ac:dyDescent="0.25">
      <c r="A106" t="s">
        <v>587</v>
      </c>
      <c r="B106" t="s">
        <v>81</v>
      </c>
      <c r="C106" t="s">
        <v>120</v>
      </c>
      <c r="D106" t="s">
        <v>10</v>
      </c>
      <c r="I106" s="1">
        <v>160881</v>
      </c>
    </row>
    <row r="107" spans="1:9" x14ac:dyDescent="0.25">
      <c r="A107" t="s">
        <v>587</v>
      </c>
      <c r="B107" t="s">
        <v>81</v>
      </c>
      <c r="C107" t="s">
        <v>121</v>
      </c>
      <c r="D107" t="s">
        <v>10</v>
      </c>
      <c r="I107" s="1">
        <v>160881</v>
      </c>
    </row>
    <row r="108" spans="1:9" x14ac:dyDescent="0.25">
      <c r="A108" t="s">
        <v>587</v>
      </c>
      <c r="B108" t="s">
        <v>122</v>
      </c>
      <c r="C108" t="s">
        <v>123</v>
      </c>
      <c r="D108" t="s">
        <v>10</v>
      </c>
      <c r="I108" s="1">
        <v>160881</v>
      </c>
    </row>
    <row r="109" spans="1:9" x14ac:dyDescent="0.25">
      <c r="A109" t="s">
        <v>587</v>
      </c>
      <c r="B109" t="s">
        <v>122</v>
      </c>
      <c r="C109" t="s">
        <v>124</v>
      </c>
      <c r="D109" t="s">
        <v>10</v>
      </c>
      <c r="I109" s="1">
        <v>160881</v>
      </c>
    </row>
    <row r="110" spans="1:9" x14ac:dyDescent="0.25">
      <c r="A110" t="s">
        <v>587</v>
      </c>
      <c r="B110" t="s">
        <v>122</v>
      </c>
      <c r="C110" t="s">
        <v>125</v>
      </c>
      <c r="D110" t="s">
        <v>10</v>
      </c>
      <c r="E110">
        <v>4.45</v>
      </c>
      <c r="F110">
        <v>30</v>
      </c>
      <c r="G110">
        <v>90</v>
      </c>
      <c r="H110" t="s">
        <v>126</v>
      </c>
      <c r="I110" s="1">
        <v>160881</v>
      </c>
    </row>
    <row r="111" spans="1:9" x14ac:dyDescent="0.25">
      <c r="A111" t="s">
        <v>587</v>
      </c>
      <c r="B111" t="s">
        <v>122</v>
      </c>
      <c r="C111" t="s">
        <v>127</v>
      </c>
      <c r="D111" t="s">
        <v>10</v>
      </c>
      <c r="I111" s="1">
        <v>160881</v>
      </c>
    </row>
    <row r="112" spans="1:9" x14ac:dyDescent="0.25">
      <c r="A112" t="s">
        <v>587</v>
      </c>
      <c r="B112" t="s">
        <v>122</v>
      </c>
      <c r="C112" t="s">
        <v>128</v>
      </c>
      <c r="D112" t="s">
        <v>10</v>
      </c>
      <c r="I112" s="1">
        <v>160881</v>
      </c>
    </row>
    <row r="113" spans="1:9" x14ac:dyDescent="0.25">
      <c r="A113" t="s">
        <v>587</v>
      </c>
      <c r="B113" t="s">
        <v>122</v>
      </c>
      <c r="C113" t="s">
        <v>129</v>
      </c>
      <c r="D113" t="s">
        <v>10</v>
      </c>
      <c r="I113" s="1">
        <v>160881</v>
      </c>
    </row>
    <row r="114" spans="1:9" x14ac:dyDescent="0.25">
      <c r="A114" t="s">
        <v>587</v>
      </c>
      <c r="B114" t="s">
        <v>122</v>
      </c>
      <c r="C114" t="s">
        <v>130</v>
      </c>
      <c r="D114" t="s">
        <v>10</v>
      </c>
      <c r="I114" s="1">
        <v>160881</v>
      </c>
    </row>
    <row r="115" spans="1:9" x14ac:dyDescent="0.25">
      <c r="A115" t="s">
        <v>587</v>
      </c>
      <c r="B115" t="s">
        <v>122</v>
      </c>
      <c r="C115" t="s">
        <v>131</v>
      </c>
      <c r="D115" t="s">
        <v>10</v>
      </c>
      <c r="E115">
        <v>4.5</v>
      </c>
      <c r="F115">
        <v>3</v>
      </c>
      <c r="G115">
        <v>6</v>
      </c>
      <c r="I115" s="1">
        <v>160881</v>
      </c>
    </row>
    <row r="116" spans="1:9" x14ac:dyDescent="0.25">
      <c r="A116" t="s">
        <v>587</v>
      </c>
      <c r="B116" t="s">
        <v>122</v>
      </c>
      <c r="C116" t="s">
        <v>132</v>
      </c>
      <c r="D116" t="s">
        <v>10</v>
      </c>
      <c r="E116">
        <v>4.2</v>
      </c>
      <c r="F116">
        <v>10</v>
      </c>
      <c r="G116">
        <v>20</v>
      </c>
      <c r="H116" t="s">
        <v>133</v>
      </c>
      <c r="I116" s="1">
        <v>160881</v>
      </c>
    </row>
    <row r="117" spans="1:9" x14ac:dyDescent="0.25">
      <c r="A117" t="s">
        <v>587</v>
      </c>
      <c r="B117" t="s">
        <v>122</v>
      </c>
      <c r="C117" t="s">
        <v>134</v>
      </c>
      <c r="D117" t="s">
        <v>10</v>
      </c>
      <c r="I117" s="1">
        <v>160881</v>
      </c>
    </row>
    <row r="118" spans="1:9" x14ac:dyDescent="0.25">
      <c r="A118" t="s">
        <v>587</v>
      </c>
      <c r="B118" t="s">
        <v>122</v>
      </c>
      <c r="C118" t="s">
        <v>135</v>
      </c>
      <c r="D118" t="s">
        <v>10</v>
      </c>
      <c r="E118">
        <v>4</v>
      </c>
      <c r="F118">
        <v>25</v>
      </c>
      <c r="G118">
        <v>35</v>
      </c>
      <c r="I118" s="1">
        <v>160881</v>
      </c>
    </row>
    <row r="119" spans="1:9" x14ac:dyDescent="0.25">
      <c r="A119" t="s">
        <v>587</v>
      </c>
      <c r="B119" t="s">
        <v>122</v>
      </c>
      <c r="C119" t="s">
        <v>136</v>
      </c>
      <c r="D119" t="s">
        <v>10</v>
      </c>
      <c r="I119" s="1">
        <v>160881</v>
      </c>
    </row>
    <row r="120" spans="1:9" x14ac:dyDescent="0.25">
      <c r="A120" t="s">
        <v>587</v>
      </c>
      <c r="B120" t="s">
        <v>122</v>
      </c>
      <c r="C120" t="s">
        <v>137</v>
      </c>
      <c r="D120" t="s">
        <v>10</v>
      </c>
      <c r="I120" s="1">
        <v>160881</v>
      </c>
    </row>
    <row r="121" spans="1:9" x14ac:dyDescent="0.25">
      <c r="A121" t="s">
        <v>587</v>
      </c>
      <c r="B121" t="s">
        <v>122</v>
      </c>
      <c r="C121" t="s">
        <v>138</v>
      </c>
      <c r="D121" t="s">
        <v>10</v>
      </c>
      <c r="I121" s="1">
        <v>160881</v>
      </c>
    </row>
    <row r="122" spans="1:9" x14ac:dyDescent="0.25">
      <c r="A122" t="s">
        <v>587</v>
      </c>
      <c r="B122" t="s">
        <v>122</v>
      </c>
      <c r="C122" t="s">
        <v>139</v>
      </c>
      <c r="D122" t="s">
        <v>10</v>
      </c>
      <c r="I122" s="1">
        <v>160881</v>
      </c>
    </row>
    <row r="123" spans="1:9" x14ac:dyDescent="0.25">
      <c r="A123" t="s">
        <v>587</v>
      </c>
      <c r="B123" t="s">
        <v>122</v>
      </c>
      <c r="C123" t="s">
        <v>140</v>
      </c>
      <c r="D123" t="s">
        <v>10</v>
      </c>
      <c r="I123" s="1">
        <v>160881</v>
      </c>
    </row>
    <row r="124" spans="1:9" x14ac:dyDescent="0.25">
      <c r="A124" t="s">
        <v>587</v>
      </c>
      <c r="B124" t="s">
        <v>122</v>
      </c>
      <c r="C124" t="s">
        <v>141</v>
      </c>
      <c r="D124" t="s">
        <v>10</v>
      </c>
      <c r="I124" s="1">
        <v>160881</v>
      </c>
    </row>
    <row r="125" spans="1:9" x14ac:dyDescent="0.25">
      <c r="A125" t="s">
        <v>587</v>
      </c>
      <c r="B125" t="s">
        <v>122</v>
      </c>
      <c r="C125" t="s">
        <v>142</v>
      </c>
      <c r="D125" t="s">
        <v>10</v>
      </c>
      <c r="I125" s="1">
        <v>160881</v>
      </c>
    </row>
    <row r="126" spans="1:9" x14ac:dyDescent="0.25">
      <c r="A126" t="s">
        <v>587</v>
      </c>
      <c r="B126" t="s">
        <v>122</v>
      </c>
      <c r="C126" t="s">
        <v>143</v>
      </c>
      <c r="D126" t="s">
        <v>10</v>
      </c>
      <c r="I126" s="1">
        <v>160881</v>
      </c>
    </row>
    <row r="127" spans="1:9" x14ac:dyDescent="0.25">
      <c r="A127" t="s">
        <v>587</v>
      </c>
      <c r="B127" t="s">
        <v>122</v>
      </c>
      <c r="C127" t="s">
        <v>144</v>
      </c>
      <c r="D127" t="s">
        <v>10</v>
      </c>
      <c r="I127" s="1">
        <v>160881</v>
      </c>
    </row>
    <row r="128" spans="1:9" x14ac:dyDescent="0.25">
      <c r="A128" t="s">
        <v>587</v>
      </c>
      <c r="B128" t="s">
        <v>122</v>
      </c>
      <c r="C128" t="s">
        <v>145</v>
      </c>
      <c r="D128" t="s">
        <v>10</v>
      </c>
      <c r="I128" s="1">
        <v>160881</v>
      </c>
    </row>
    <row r="129" spans="1:9" x14ac:dyDescent="0.25">
      <c r="A129" t="s">
        <v>587</v>
      </c>
      <c r="B129" t="s">
        <v>122</v>
      </c>
      <c r="C129" t="s">
        <v>146</v>
      </c>
      <c r="D129" t="s">
        <v>10</v>
      </c>
      <c r="I129" s="1">
        <v>160881</v>
      </c>
    </row>
    <row r="130" spans="1:9" x14ac:dyDescent="0.25">
      <c r="A130" t="s">
        <v>587</v>
      </c>
      <c r="B130" t="s">
        <v>122</v>
      </c>
      <c r="C130" t="s">
        <v>147</v>
      </c>
      <c r="D130" t="s">
        <v>10</v>
      </c>
      <c r="I130" s="1">
        <v>160881</v>
      </c>
    </row>
    <row r="131" spans="1:9" x14ac:dyDescent="0.25">
      <c r="A131" t="s">
        <v>587</v>
      </c>
      <c r="B131" t="s">
        <v>122</v>
      </c>
      <c r="C131" t="s">
        <v>148</v>
      </c>
      <c r="D131" t="s">
        <v>10</v>
      </c>
      <c r="I131" s="1">
        <v>160881</v>
      </c>
    </row>
    <row r="132" spans="1:9" x14ac:dyDescent="0.25">
      <c r="A132" t="s">
        <v>587</v>
      </c>
      <c r="B132" t="s">
        <v>122</v>
      </c>
      <c r="C132" t="s">
        <v>149</v>
      </c>
      <c r="D132" t="s">
        <v>10</v>
      </c>
      <c r="I132" s="1">
        <v>160881</v>
      </c>
    </row>
    <row r="133" spans="1:9" x14ac:dyDescent="0.25">
      <c r="A133" t="s">
        <v>587</v>
      </c>
      <c r="B133" t="s">
        <v>122</v>
      </c>
      <c r="C133" t="s">
        <v>150</v>
      </c>
      <c r="D133" t="s">
        <v>10</v>
      </c>
      <c r="I133" s="1">
        <v>160881</v>
      </c>
    </row>
    <row r="134" spans="1:9" x14ac:dyDescent="0.25">
      <c r="A134" t="s">
        <v>587</v>
      </c>
      <c r="B134" t="s">
        <v>122</v>
      </c>
      <c r="C134" t="s">
        <v>151</v>
      </c>
      <c r="D134" t="s">
        <v>10</v>
      </c>
      <c r="I134" s="1">
        <v>160881</v>
      </c>
    </row>
    <row r="135" spans="1:9" x14ac:dyDescent="0.25">
      <c r="A135" t="s">
        <v>587</v>
      </c>
      <c r="B135" t="s">
        <v>122</v>
      </c>
      <c r="C135" t="s">
        <v>152</v>
      </c>
      <c r="D135" t="s">
        <v>10</v>
      </c>
      <c r="I135" s="1">
        <v>160881</v>
      </c>
    </row>
    <row r="136" spans="1:9" x14ac:dyDescent="0.25">
      <c r="A136" t="s">
        <v>587</v>
      </c>
      <c r="B136" t="s">
        <v>122</v>
      </c>
      <c r="C136" t="s">
        <v>153</v>
      </c>
      <c r="D136" t="s">
        <v>10</v>
      </c>
      <c r="I136" s="1">
        <v>160881</v>
      </c>
    </row>
    <row r="137" spans="1:9" x14ac:dyDescent="0.25">
      <c r="A137" t="s">
        <v>587</v>
      </c>
      <c r="B137" t="s">
        <v>122</v>
      </c>
      <c r="C137" t="s">
        <v>154</v>
      </c>
      <c r="D137" t="s">
        <v>10</v>
      </c>
      <c r="I137" s="1">
        <v>160881</v>
      </c>
    </row>
    <row r="138" spans="1:9" x14ac:dyDescent="0.25">
      <c r="A138" t="s">
        <v>587</v>
      </c>
      <c r="B138" t="s">
        <v>122</v>
      </c>
      <c r="C138" t="s">
        <v>155</v>
      </c>
      <c r="D138" t="s">
        <v>10</v>
      </c>
      <c r="I138" s="1">
        <v>160881</v>
      </c>
    </row>
    <row r="139" spans="1:9" x14ac:dyDescent="0.25">
      <c r="A139" t="s">
        <v>587</v>
      </c>
      <c r="B139" t="s">
        <v>122</v>
      </c>
      <c r="C139" t="s">
        <v>156</v>
      </c>
      <c r="D139" t="s">
        <v>10</v>
      </c>
      <c r="I139" s="1">
        <v>160881</v>
      </c>
    </row>
    <row r="140" spans="1:9" x14ac:dyDescent="0.25">
      <c r="A140" t="s">
        <v>587</v>
      </c>
      <c r="B140" t="s">
        <v>122</v>
      </c>
      <c r="C140" t="s">
        <v>157</v>
      </c>
      <c r="D140" t="s">
        <v>10</v>
      </c>
      <c r="I140" s="1">
        <v>160881</v>
      </c>
    </row>
    <row r="141" spans="1:9" x14ac:dyDescent="0.25">
      <c r="A141" t="s">
        <v>587</v>
      </c>
      <c r="B141" t="s">
        <v>122</v>
      </c>
      <c r="C141" t="s">
        <v>158</v>
      </c>
      <c r="D141" t="s">
        <v>10</v>
      </c>
      <c r="I141" s="1">
        <v>160881</v>
      </c>
    </row>
    <row r="142" spans="1:9" x14ac:dyDescent="0.25">
      <c r="A142" t="s">
        <v>587</v>
      </c>
      <c r="B142" t="s">
        <v>122</v>
      </c>
      <c r="C142" t="s">
        <v>159</v>
      </c>
      <c r="D142" t="s">
        <v>10</v>
      </c>
      <c r="I142" s="1">
        <v>160881</v>
      </c>
    </row>
    <row r="143" spans="1:9" x14ac:dyDescent="0.25">
      <c r="A143" t="s">
        <v>587</v>
      </c>
      <c r="B143" t="s">
        <v>122</v>
      </c>
      <c r="C143" t="s">
        <v>160</v>
      </c>
      <c r="D143" t="s">
        <v>10</v>
      </c>
      <c r="I143" s="1">
        <v>160881</v>
      </c>
    </row>
    <row r="144" spans="1:9" x14ac:dyDescent="0.25">
      <c r="A144" t="s">
        <v>587</v>
      </c>
      <c r="B144" t="s">
        <v>122</v>
      </c>
      <c r="C144" t="s">
        <v>161</v>
      </c>
      <c r="D144" t="s">
        <v>10</v>
      </c>
      <c r="I144" s="1">
        <v>160881</v>
      </c>
    </row>
    <row r="145" spans="1:9" x14ac:dyDescent="0.25">
      <c r="A145" t="s">
        <v>587</v>
      </c>
      <c r="B145" t="s">
        <v>122</v>
      </c>
      <c r="C145" t="s">
        <v>162</v>
      </c>
      <c r="D145" t="s">
        <v>10</v>
      </c>
      <c r="I145" s="1">
        <v>160881</v>
      </c>
    </row>
    <row r="146" spans="1:9" x14ac:dyDescent="0.25">
      <c r="A146" t="s">
        <v>587</v>
      </c>
      <c r="B146" t="s">
        <v>122</v>
      </c>
      <c r="C146" t="s">
        <v>163</v>
      </c>
      <c r="D146" t="s">
        <v>10</v>
      </c>
      <c r="I146" s="1">
        <v>160881</v>
      </c>
    </row>
    <row r="147" spans="1:9" x14ac:dyDescent="0.25">
      <c r="A147" t="s">
        <v>587</v>
      </c>
      <c r="B147" t="s">
        <v>122</v>
      </c>
      <c r="C147" t="s">
        <v>164</v>
      </c>
      <c r="D147" t="s">
        <v>10</v>
      </c>
      <c r="I147" s="1">
        <v>160881</v>
      </c>
    </row>
    <row r="148" spans="1:9" x14ac:dyDescent="0.25">
      <c r="A148" t="s">
        <v>587</v>
      </c>
      <c r="B148" t="s">
        <v>122</v>
      </c>
      <c r="C148" t="s">
        <v>165</v>
      </c>
      <c r="D148" t="s">
        <v>10</v>
      </c>
      <c r="I148" s="1">
        <v>160881</v>
      </c>
    </row>
    <row r="149" spans="1:9" x14ac:dyDescent="0.25">
      <c r="A149" t="s">
        <v>587</v>
      </c>
      <c r="B149" t="s">
        <v>122</v>
      </c>
      <c r="C149" t="s">
        <v>166</v>
      </c>
      <c r="D149" t="s">
        <v>10</v>
      </c>
      <c r="I149" s="1">
        <v>160881</v>
      </c>
    </row>
    <row r="150" spans="1:9" x14ac:dyDescent="0.25">
      <c r="A150" t="s">
        <v>587</v>
      </c>
      <c r="B150" t="s">
        <v>122</v>
      </c>
      <c r="C150" t="s">
        <v>167</v>
      </c>
      <c r="D150" t="s">
        <v>10</v>
      </c>
      <c r="I150" s="1">
        <v>160881</v>
      </c>
    </row>
    <row r="151" spans="1:9" x14ac:dyDescent="0.25">
      <c r="A151" t="s">
        <v>587</v>
      </c>
      <c r="B151" t="s">
        <v>122</v>
      </c>
      <c r="C151" t="s">
        <v>168</v>
      </c>
      <c r="D151" t="s">
        <v>10</v>
      </c>
      <c r="I151" s="1">
        <v>160881</v>
      </c>
    </row>
    <row r="152" spans="1:9" x14ac:dyDescent="0.25">
      <c r="A152" t="s">
        <v>587</v>
      </c>
      <c r="B152" t="s">
        <v>122</v>
      </c>
      <c r="C152" t="s">
        <v>169</v>
      </c>
      <c r="D152" t="s">
        <v>10</v>
      </c>
      <c r="I152" s="1">
        <v>160881</v>
      </c>
    </row>
    <row r="153" spans="1:9" x14ac:dyDescent="0.25">
      <c r="A153" t="s">
        <v>587</v>
      </c>
      <c r="B153" t="s">
        <v>122</v>
      </c>
      <c r="C153" t="s">
        <v>170</v>
      </c>
      <c r="D153" t="s">
        <v>10</v>
      </c>
      <c r="I153" s="1">
        <v>160881</v>
      </c>
    </row>
    <row r="154" spans="1:9" x14ac:dyDescent="0.25">
      <c r="A154" t="s">
        <v>587</v>
      </c>
      <c r="B154" t="s">
        <v>122</v>
      </c>
      <c r="C154" t="s">
        <v>171</v>
      </c>
      <c r="D154" t="s">
        <v>10</v>
      </c>
      <c r="I154" s="1">
        <v>160881</v>
      </c>
    </row>
    <row r="155" spans="1:9" x14ac:dyDescent="0.25">
      <c r="A155" t="s">
        <v>587</v>
      </c>
      <c r="B155" t="s">
        <v>122</v>
      </c>
      <c r="C155" t="s">
        <v>172</v>
      </c>
      <c r="D155" t="s">
        <v>10</v>
      </c>
      <c r="I155" s="1">
        <v>160881</v>
      </c>
    </row>
    <row r="156" spans="1:9" x14ac:dyDescent="0.25">
      <c r="A156" t="s">
        <v>587</v>
      </c>
      <c r="B156" t="s">
        <v>122</v>
      </c>
      <c r="C156" t="s">
        <v>173</v>
      </c>
      <c r="D156" t="s">
        <v>10</v>
      </c>
      <c r="I156" s="1">
        <v>160881</v>
      </c>
    </row>
    <row r="157" spans="1:9" x14ac:dyDescent="0.25">
      <c r="A157" t="s">
        <v>587</v>
      </c>
      <c r="B157" t="s">
        <v>122</v>
      </c>
      <c r="C157" t="s">
        <v>174</v>
      </c>
      <c r="D157" t="s">
        <v>10</v>
      </c>
      <c r="I157" s="1">
        <v>160881</v>
      </c>
    </row>
    <row r="158" spans="1:9" x14ac:dyDescent="0.25">
      <c r="A158" t="s">
        <v>587</v>
      </c>
      <c r="B158" t="s">
        <v>122</v>
      </c>
      <c r="C158" t="s">
        <v>175</v>
      </c>
      <c r="D158" t="s">
        <v>10</v>
      </c>
      <c r="I158" s="1">
        <v>160881</v>
      </c>
    </row>
    <row r="159" spans="1:9" x14ac:dyDescent="0.25">
      <c r="A159" t="s">
        <v>587</v>
      </c>
      <c r="B159" t="s">
        <v>122</v>
      </c>
      <c r="C159" t="s">
        <v>176</v>
      </c>
      <c r="D159" t="s">
        <v>10</v>
      </c>
      <c r="I159" s="1">
        <v>160881</v>
      </c>
    </row>
    <row r="160" spans="1:9" x14ac:dyDescent="0.25">
      <c r="A160" t="s">
        <v>587</v>
      </c>
      <c r="B160" t="s">
        <v>122</v>
      </c>
      <c r="C160" t="s">
        <v>177</v>
      </c>
      <c r="D160" t="s">
        <v>10</v>
      </c>
      <c r="I160" s="1">
        <v>160881</v>
      </c>
    </row>
    <row r="161" spans="1:9" x14ac:dyDescent="0.25">
      <c r="A161" t="s">
        <v>587</v>
      </c>
      <c r="B161" t="s">
        <v>122</v>
      </c>
      <c r="C161" t="s">
        <v>178</v>
      </c>
      <c r="D161" t="s">
        <v>10</v>
      </c>
      <c r="I161" s="1">
        <v>160881</v>
      </c>
    </row>
    <row r="162" spans="1:9" x14ac:dyDescent="0.25">
      <c r="A162" t="s">
        <v>587</v>
      </c>
      <c r="B162" t="s">
        <v>122</v>
      </c>
      <c r="C162" t="s">
        <v>179</v>
      </c>
      <c r="D162" t="s">
        <v>10</v>
      </c>
      <c r="I162" s="1">
        <v>160881</v>
      </c>
    </row>
    <row r="163" spans="1:9" x14ac:dyDescent="0.25">
      <c r="A163" t="s">
        <v>587</v>
      </c>
      <c r="B163" t="s">
        <v>122</v>
      </c>
      <c r="C163" t="s">
        <v>180</v>
      </c>
      <c r="D163" t="s">
        <v>10</v>
      </c>
      <c r="I163" s="1">
        <v>160881</v>
      </c>
    </row>
    <row r="164" spans="1:9" x14ac:dyDescent="0.25">
      <c r="A164" t="s">
        <v>587</v>
      </c>
      <c r="B164" t="s">
        <v>122</v>
      </c>
      <c r="C164" t="s">
        <v>181</v>
      </c>
      <c r="D164" t="s">
        <v>10</v>
      </c>
      <c r="I164" s="1">
        <v>160881</v>
      </c>
    </row>
    <row r="165" spans="1:9" x14ac:dyDescent="0.25">
      <c r="A165" t="s">
        <v>587</v>
      </c>
      <c r="B165" t="s">
        <v>122</v>
      </c>
      <c r="C165" t="s">
        <v>182</v>
      </c>
      <c r="D165" t="s">
        <v>10</v>
      </c>
      <c r="I165" s="1">
        <v>160881</v>
      </c>
    </row>
    <row r="166" spans="1:9" x14ac:dyDescent="0.25">
      <c r="A166" t="s">
        <v>587</v>
      </c>
      <c r="B166" t="s">
        <v>122</v>
      </c>
      <c r="C166" t="s">
        <v>183</v>
      </c>
      <c r="D166" t="s">
        <v>10</v>
      </c>
      <c r="I166" s="1">
        <v>160881</v>
      </c>
    </row>
    <row r="167" spans="1:9" x14ac:dyDescent="0.25">
      <c r="A167" t="s">
        <v>587</v>
      </c>
      <c r="B167" t="s">
        <v>122</v>
      </c>
      <c r="C167" t="s">
        <v>184</v>
      </c>
      <c r="D167" t="s">
        <v>10</v>
      </c>
      <c r="I167" s="1">
        <v>160881</v>
      </c>
    </row>
    <row r="168" spans="1:9" x14ac:dyDescent="0.25">
      <c r="A168" t="s">
        <v>587</v>
      </c>
      <c r="B168" t="s">
        <v>122</v>
      </c>
      <c r="C168" t="s">
        <v>185</v>
      </c>
      <c r="D168" t="s">
        <v>10</v>
      </c>
      <c r="I168" s="1">
        <v>160881</v>
      </c>
    </row>
    <row r="169" spans="1:9" x14ac:dyDescent="0.25">
      <c r="A169" t="s">
        <v>587</v>
      </c>
      <c r="B169" t="s">
        <v>92</v>
      </c>
      <c r="C169" t="s">
        <v>186</v>
      </c>
      <c r="D169" t="s">
        <v>45</v>
      </c>
      <c r="I169" s="1">
        <v>160881</v>
      </c>
    </row>
    <row r="170" spans="1:9" x14ac:dyDescent="0.25">
      <c r="A170" t="s">
        <v>587</v>
      </c>
      <c r="B170" t="s">
        <v>92</v>
      </c>
      <c r="C170" t="s">
        <v>187</v>
      </c>
      <c r="D170" t="s">
        <v>10</v>
      </c>
      <c r="I170" s="1">
        <v>160881</v>
      </c>
    </row>
    <row r="171" spans="1:9" x14ac:dyDescent="0.25">
      <c r="A171" t="s">
        <v>587</v>
      </c>
      <c r="B171" t="s">
        <v>92</v>
      </c>
      <c r="C171" t="s">
        <v>188</v>
      </c>
      <c r="D171" t="s">
        <v>10</v>
      </c>
      <c r="I171" s="1">
        <v>160881</v>
      </c>
    </row>
    <row r="172" spans="1:9" x14ac:dyDescent="0.25">
      <c r="A172" t="s">
        <v>606</v>
      </c>
      <c r="B172" t="s">
        <v>7</v>
      </c>
      <c r="C172" t="s">
        <v>8</v>
      </c>
      <c r="D172" t="s">
        <v>10</v>
      </c>
      <c r="I172" s="1">
        <v>37956469</v>
      </c>
    </row>
    <row r="173" spans="1:9" x14ac:dyDescent="0.25">
      <c r="A173" t="s">
        <v>606</v>
      </c>
      <c r="B173" t="s">
        <v>7</v>
      </c>
      <c r="C173" t="s">
        <v>9</v>
      </c>
      <c r="D173" t="s">
        <v>10</v>
      </c>
      <c r="E173">
        <v>1.1910000000000001</v>
      </c>
      <c r="F173">
        <v>20</v>
      </c>
      <c r="G173">
        <v>100</v>
      </c>
      <c r="I173" s="1">
        <v>37956469</v>
      </c>
    </row>
    <row r="174" spans="1:9" x14ac:dyDescent="0.25">
      <c r="A174" t="s">
        <v>606</v>
      </c>
      <c r="B174" t="s">
        <v>7</v>
      </c>
      <c r="C174" t="s">
        <v>11</v>
      </c>
      <c r="D174" t="s">
        <v>10</v>
      </c>
      <c r="E174">
        <v>1.6</v>
      </c>
      <c r="F174">
        <v>100</v>
      </c>
      <c r="G174">
        <v>200</v>
      </c>
      <c r="I174" s="1">
        <v>37956469</v>
      </c>
    </row>
    <row r="175" spans="1:9" x14ac:dyDescent="0.25">
      <c r="A175" t="s">
        <v>606</v>
      </c>
      <c r="B175" t="s">
        <v>7</v>
      </c>
      <c r="C175" t="s">
        <v>12</v>
      </c>
      <c r="D175" t="s">
        <v>10</v>
      </c>
      <c r="E175">
        <v>0.45</v>
      </c>
      <c r="F175">
        <v>160</v>
      </c>
      <c r="G175">
        <v>800</v>
      </c>
      <c r="I175" s="1">
        <v>37956469</v>
      </c>
    </row>
    <row r="176" spans="1:9" x14ac:dyDescent="0.25">
      <c r="A176" t="s">
        <v>606</v>
      </c>
      <c r="B176" t="s">
        <v>7</v>
      </c>
      <c r="C176" t="s">
        <v>13</v>
      </c>
      <c r="D176" t="s">
        <v>10</v>
      </c>
      <c r="I176" s="1">
        <v>37956469</v>
      </c>
    </row>
    <row r="177" spans="1:9" x14ac:dyDescent="0.25">
      <c r="A177" t="s">
        <v>606</v>
      </c>
      <c r="B177" t="s">
        <v>7</v>
      </c>
      <c r="C177" t="s">
        <v>14</v>
      </c>
      <c r="D177" t="s">
        <v>10</v>
      </c>
      <c r="I177" s="1">
        <v>37956469</v>
      </c>
    </row>
    <row r="178" spans="1:9" x14ac:dyDescent="0.25">
      <c r="A178" t="s">
        <v>606</v>
      </c>
      <c r="B178" t="s">
        <v>7</v>
      </c>
      <c r="C178" t="s">
        <v>15</v>
      </c>
      <c r="D178" t="s">
        <v>16</v>
      </c>
      <c r="E178">
        <v>0.45</v>
      </c>
      <c r="F178">
        <v>30</v>
      </c>
      <c r="G178">
        <v>150</v>
      </c>
      <c r="I178" s="1">
        <v>37956469</v>
      </c>
    </row>
    <row r="179" spans="1:9" x14ac:dyDescent="0.25">
      <c r="A179" t="s">
        <v>606</v>
      </c>
      <c r="B179" t="s">
        <v>7</v>
      </c>
      <c r="C179" t="s">
        <v>17</v>
      </c>
      <c r="D179" t="s">
        <v>10</v>
      </c>
      <c r="E179">
        <v>3.49</v>
      </c>
      <c r="F179">
        <v>6</v>
      </c>
      <c r="G179">
        <v>30</v>
      </c>
      <c r="I179" s="1">
        <v>37956469</v>
      </c>
    </row>
    <row r="180" spans="1:9" x14ac:dyDescent="0.25">
      <c r="A180" t="s">
        <v>606</v>
      </c>
      <c r="B180" t="s">
        <v>7</v>
      </c>
      <c r="C180" t="s">
        <v>18</v>
      </c>
      <c r="D180" t="s">
        <v>10</v>
      </c>
      <c r="E180">
        <v>0.45</v>
      </c>
      <c r="F180">
        <v>10</v>
      </c>
      <c r="G180">
        <v>50</v>
      </c>
      <c r="I180" s="1">
        <v>37956469</v>
      </c>
    </row>
    <row r="181" spans="1:9" x14ac:dyDescent="0.25">
      <c r="A181" t="s">
        <v>606</v>
      </c>
      <c r="B181" t="s">
        <v>7</v>
      </c>
      <c r="C181" t="s">
        <v>19</v>
      </c>
      <c r="D181" t="s">
        <v>10</v>
      </c>
      <c r="E181">
        <v>1.3</v>
      </c>
      <c r="F181">
        <v>10</v>
      </c>
      <c r="G181">
        <v>30</v>
      </c>
      <c r="I181" s="1">
        <v>37956469</v>
      </c>
    </row>
    <row r="182" spans="1:9" x14ac:dyDescent="0.25">
      <c r="A182" t="s">
        <v>606</v>
      </c>
      <c r="B182" t="s">
        <v>7</v>
      </c>
      <c r="C182" t="s">
        <v>20</v>
      </c>
      <c r="D182" t="s">
        <v>10</v>
      </c>
      <c r="I182" s="1">
        <v>37956469</v>
      </c>
    </row>
    <row r="183" spans="1:9" x14ac:dyDescent="0.25">
      <c r="A183" t="s">
        <v>606</v>
      </c>
      <c r="B183" t="s">
        <v>7</v>
      </c>
      <c r="C183" t="s">
        <v>21</v>
      </c>
      <c r="D183" t="s">
        <v>22</v>
      </c>
      <c r="I183" s="1">
        <v>37956469</v>
      </c>
    </row>
    <row r="184" spans="1:9" x14ac:dyDescent="0.25">
      <c r="A184" t="s">
        <v>606</v>
      </c>
      <c r="B184" t="s">
        <v>7</v>
      </c>
      <c r="C184" t="s">
        <v>23</v>
      </c>
      <c r="D184" t="s">
        <v>10</v>
      </c>
      <c r="E184">
        <v>3</v>
      </c>
      <c r="F184">
        <v>30</v>
      </c>
      <c r="G184">
        <v>150</v>
      </c>
      <c r="I184" s="1">
        <v>37956469</v>
      </c>
    </row>
    <row r="185" spans="1:9" x14ac:dyDescent="0.25">
      <c r="A185" t="s">
        <v>606</v>
      </c>
      <c r="B185" t="s">
        <v>7</v>
      </c>
      <c r="C185" t="s">
        <v>24</v>
      </c>
      <c r="D185" t="s">
        <v>10</v>
      </c>
      <c r="E185">
        <v>1.6</v>
      </c>
      <c r="F185">
        <v>100</v>
      </c>
      <c r="G185">
        <v>300</v>
      </c>
      <c r="I185" s="1">
        <v>37956469</v>
      </c>
    </row>
    <row r="186" spans="1:9" x14ac:dyDescent="0.25">
      <c r="A186" t="s">
        <v>606</v>
      </c>
      <c r="B186" t="s">
        <v>7</v>
      </c>
      <c r="C186" t="s">
        <v>25</v>
      </c>
      <c r="D186" t="s">
        <v>10</v>
      </c>
      <c r="I186" s="1">
        <v>37956469</v>
      </c>
    </row>
    <row r="187" spans="1:9" x14ac:dyDescent="0.25">
      <c r="A187" t="s">
        <v>606</v>
      </c>
      <c r="B187" t="s">
        <v>7</v>
      </c>
      <c r="C187" t="s">
        <v>26</v>
      </c>
      <c r="D187" t="s">
        <v>10</v>
      </c>
      <c r="E187">
        <v>1</v>
      </c>
      <c r="F187">
        <v>100</v>
      </c>
      <c r="G187">
        <v>540</v>
      </c>
      <c r="I187" s="1">
        <v>37956469</v>
      </c>
    </row>
    <row r="188" spans="1:9" x14ac:dyDescent="0.25">
      <c r="A188" t="s">
        <v>606</v>
      </c>
      <c r="B188" t="s">
        <v>7</v>
      </c>
      <c r="C188" t="s">
        <v>27</v>
      </c>
      <c r="D188" t="s">
        <v>10</v>
      </c>
      <c r="E188">
        <v>0.59</v>
      </c>
      <c r="F188">
        <v>500</v>
      </c>
      <c r="G188">
        <v>3400</v>
      </c>
      <c r="I188" s="1">
        <v>37956469</v>
      </c>
    </row>
    <row r="189" spans="1:9" x14ac:dyDescent="0.25">
      <c r="A189" t="s">
        <v>606</v>
      </c>
      <c r="B189" t="s">
        <v>7</v>
      </c>
      <c r="C189" t="s">
        <v>28</v>
      </c>
      <c r="D189" t="s">
        <v>10</v>
      </c>
      <c r="E189">
        <v>0.59</v>
      </c>
      <c r="F189">
        <v>200</v>
      </c>
      <c r="G189">
        <v>800</v>
      </c>
      <c r="I189" s="1">
        <v>37956469</v>
      </c>
    </row>
    <row r="190" spans="1:9" x14ac:dyDescent="0.25">
      <c r="A190" t="s">
        <v>606</v>
      </c>
      <c r="B190" t="s">
        <v>7</v>
      </c>
      <c r="C190" t="s">
        <v>29</v>
      </c>
      <c r="D190" t="s">
        <v>16</v>
      </c>
      <c r="I190" s="1">
        <v>37956469</v>
      </c>
    </row>
    <row r="191" spans="1:9" x14ac:dyDescent="0.25">
      <c r="A191" t="s">
        <v>606</v>
      </c>
      <c r="B191" t="s">
        <v>7</v>
      </c>
      <c r="C191" t="s">
        <v>30</v>
      </c>
      <c r="D191" t="s">
        <v>10</v>
      </c>
      <c r="E191">
        <v>0.55000000000000004</v>
      </c>
      <c r="F191">
        <v>30</v>
      </c>
      <c r="G191">
        <v>110</v>
      </c>
      <c r="I191" s="1">
        <v>37956469</v>
      </c>
    </row>
    <row r="192" spans="1:9" x14ac:dyDescent="0.25">
      <c r="A192" t="s">
        <v>606</v>
      </c>
      <c r="B192" t="s">
        <v>7</v>
      </c>
      <c r="C192" t="s">
        <v>31</v>
      </c>
      <c r="D192" t="s">
        <v>10</v>
      </c>
      <c r="E192">
        <v>1.19</v>
      </c>
      <c r="F192">
        <v>20</v>
      </c>
      <c r="G192">
        <v>100</v>
      </c>
      <c r="I192" s="1">
        <v>37956469</v>
      </c>
    </row>
    <row r="193" spans="1:9" x14ac:dyDescent="0.25">
      <c r="A193" t="s">
        <v>606</v>
      </c>
      <c r="B193" t="s">
        <v>7</v>
      </c>
      <c r="C193" t="s">
        <v>32</v>
      </c>
      <c r="D193" t="s">
        <v>10</v>
      </c>
      <c r="E193">
        <v>0.65</v>
      </c>
      <c r="F193">
        <v>60</v>
      </c>
      <c r="G193">
        <v>300</v>
      </c>
      <c r="I193" s="1">
        <v>37956469</v>
      </c>
    </row>
    <row r="194" spans="1:9" x14ac:dyDescent="0.25">
      <c r="A194" t="s">
        <v>606</v>
      </c>
      <c r="B194" t="s">
        <v>7</v>
      </c>
      <c r="C194" t="s">
        <v>33</v>
      </c>
      <c r="D194" t="s">
        <v>10</v>
      </c>
      <c r="I194" s="1">
        <v>37956469</v>
      </c>
    </row>
    <row r="195" spans="1:9" x14ac:dyDescent="0.25">
      <c r="A195" t="s">
        <v>606</v>
      </c>
      <c r="B195" t="s">
        <v>7</v>
      </c>
      <c r="C195" t="s">
        <v>34</v>
      </c>
      <c r="D195" t="s">
        <v>10</v>
      </c>
      <c r="E195">
        <v>0.65</v>
      </c>
      <c r="F195">
        <v>100</v>
      </c>
      <c r="G195">
        <v>2000</v>
      </c>
      <c r="I195" s="1">
        <v>37956469</v>
      </c>
    </row>
    <row r="196" spans="1:9" x14ac:dyDescent="0.25">
      <c r="A196" t="s">
        <v>606</v>
      </c>
      <c r="B196" t="s">
        <v>7</v>
      </c>
      <c r="C196" t="s">
        <v>35</v>
      </c>
      <c r="D196" t="s">
        <v>10</v>
      </c>
      <c r="E196">
        <v>0.65</v>
      </c>
      <c r="F196">
        <v>50</v>
      </c>
      <c r="G196">
        <v>100</v>
      </c>
      <c r="I196" s="1">
        <v>37956469</v>
      </c>
    </row>
    <row r="197" spans="1:9" x14ac:dyDescent="0.25">
      <c r="A197" t="s">
        <v>606</v>
      </c>
      <c r="B197" t="s">
        <v>7</v>
      </c>
      <c r="C197" t="s">
        <v>36</v>
      </c>
      <c r="D197" t="s">
        <v>10</v>
      </c>
      <c r="F197">
        <v>60</v>
      </c>
      <c r="G197">
        <v>300</v>
      </c>
      <c r="I197" s="1">
        <v>37956469</v>
      </c>
    </row>
    <row r="198" spans="1:9" x14ac:dyDescent="0.25">
      <c r="A198" t="s">
        <v>606</v>
      </c>
      <c r="B198" t="s">
        <v>7</v>
      </c>
      <c r="C198" t="s">
        <v>37</v>
      </c>
      <c r="D198" t="s">
        <v>10</v>
      </c>
      <c r="I198" s="1">
        <v>37956469</v>
      </c>
    </row>
    <row r="199" spans="1:9" x14ac:dyDescent="0.25">
      <c r="A199" t="s">
        <v>606</v>
      </c>
      <c r="B199" t="s">
        <v>7</v>
      </c>
      <c r="C199" t="s">
        <v>38</v>
      </c>
      <c r="D199" t="s">
        <v>10</v>
      </c>
      <c r="E199">
        <v>1.0900000000000001</v>
      </c>
      <c r="F199">
        <v>50</v>
      </c>
      <c r="G199">
        <v>100</v>
      </c>
      <c r="I199" s="1">
        <v>37956469</v>
      </c>
    </row>
    <row r="200" spans="1:9" x14ac:dyDescent="0.25">
      <c r="A200" t="s">
        <v>606</v>
      </c>
      <c r="B200" t="s">
        <v>7</v>
      </c>
      <c r="C200" t="s">
        <v>39</v>
      </c>
      <c r="D200" t="s">
        <v>16</v>
      </c>
      <c r="I200" s="1">
        <v>37956469</v>
      </c>
    </row>
    <row r="201" spans="1:9" x14ac:dyDescent="0.25">
      <c r="A201" t="s">
        <v>606</v>
      </c>
      <c r="B201" t="s">
        <v>7</v>
      </c>
      <c r="C201" t="s">
        <v>40</v>
      </c>
      <c r="D201" t="s">
        <v>10</v>
      </c>
      <c r="I201" s="1">
        <v>37956469</v>
      </c>
    </row>
    <row r="202" spans="1:9" x14ac:dyDescent="0.25">
      <c r="A202" t="s">
        <v>606</v>
      </c>
      <c r="B202" t="s">
        <v>7</v>
      </c>
      <c r="C202" t="s">
        <v>41</v>
      </c>
      <c r="D202" t="s">
        <v>10</v>
      </c>
      <c r="I202" s="1">
        <v>37956469</v>
      </c>
    </row>
    <row r="203" spans="1:9" x14ac:dyDescent="0.25">
      <c r="A203" t="s">
        <v>606</v>
      </c>
      <c r="B203" t="s">
        <v>7</v>
      </c>
      <c r="C203" t="s">
        <v>42</v>
      </c>
      <c r="D203" t="s">
        <v>10</v>
      </c>
      <c r="I203" s="1">
        <v>37956469</v>
      </c>
    </row>
    <row r="204" spans="1:9" x14ac:dyDescent="0.25">
      <c r="A204" t="s">
        <v>606</v>
      </c>
      <c r="B204" t="s">
        <v>7</v>
      </c>
      <c r="C204" t="s">
        <v>43</v>
      </c>
      <c r="D204" t="s">
        <v>10</v>
      </c>
      <c r="E204">
        <v>0.5</v>
      </c>
      <c r="F204">
        <v>30</v>
      </c>
      <c r="G204">
        <v>300</v>
      </c>
      <c r="I204" s="1">
        <v>37956469</v>
      </c>
    </row>
    <row r="205" spans="1:9" x14ac:dyDescent="0.25">
      <c r="A205" t="s">
        <v>606</v>
      </c>
      <c r="B205" t="s">
        <v>7</v>
      </c>
      <c r="C205" t="s">
        <v>44</v>
      </c>
      <c r="D205" t="s">
        <v>45</v>
      </c>
      <c r="F205">
        <v>100</v>
      </c>
      <c r="G205">
        <v>1000</v>
      </c>
      <c r="I205" s="1">
        <v>37956469</v>
      </c>
    </row>
    <row r="206" spans="1:9" x14ac:dyDescent="0.25">
      <c r="A206" t="s">
        <v>606</v>
      </c>
      <c r="B206" t="s">
        <v>7</v>
      </c>
      <c r="C206" t="s">
        <v>46</v>
      </c>
      <c r="D206" t="s">
        <v>45</v>
      </c>
      <c r="F206">
        <v>100</v>
      </c>
      <c r="G206">
        <v>500</v>
      </c>
      <c r="I206" s="1">
        <v>37956469</v>
      </c>
    </row>
    <row r="207" spans="1:9" x14ac:dyDescent="0.25">
      <c r="A207" t="s">
        <v>606</v>
      </c>
      <c r="B207" t="s">
        <v>7</v>
      </c>
      <c r="C207" t="s">
        <v>47</v>
      </c>
      <c r="D207" t="s">
        <v>10</v>
      </c>
      <c r="E207">
        <v>10.199999999999999</v>
      </c>
      <c r="F207">
        <v>5</v>
      </c>
      <c r="G207">
        <v>5</v>
      </c>
      <c r="I207" s="1">
        <v>37956469</v>
      </c>
    </row>
    <row r="208" spans="1:9" x14ac:dyDescent="0.25">
      <c r="A208" t="s">
        <v>606</v>
      </c>
      <c r="B208" t="s">
        <v>7</v>
      </c>
      <c r="C208" t="s">
        <v>48</v>
      </c>
      <c r="D208" t="s">
        <v>10</v>
      </c>
      <c r="E208">
        <v>2.65</v>
      </c>
      <c r="F208">
        <v>50</v>
      </c>
      <c r="G208">
        <v>200</v>
      </c>
      <c r="I208" s="1">
        <v>37956469</v>
      </c>
    </row>
    <row r="209" spans="1:9" x14ac:dyDescent="0.25">
      <c r="A209" t="s">
        <v>606</v>
      </c>
      <c r="B209" t="s">
        <v>7</v>
      </c>
      <c r="C209" t="s">
        <v>49</v>
      </c>
      <c r="D209" t="s">
        <v>10</v>
      </c>
      <c r="F209">
        <v>30</v>
      </c>
      <c r="G209">
        <v>150</v>
      </c>
      <c r="I209" s="1">
        <v>37956469</v>
      </c>
    </row>
    <row r="210" spans="1:9" x14ac:dyDescent="0.25">
      <c r="A210" t="s">
        <v>606</v>
      </c>
      <c r="B210" t="s">
        <v>7</v>
      </c>
      <c r="C210" t="s">
        <v>50</v>
      </c>
      <c r="D210" t="s">
        <v>10</v>
      </c>
      <c r="E210">
        <v>3</v>
      </c>
      <c r="F210">
        <v>30</v>
      </c>
      <c r="G210">
        <v>150</v>
      </c>
      <c r="I210" s="1">
        <v>37956469</v>
      </c>
    </row>
    <row r="211" spans="1:9" x14ac:dyDescent="0.25">
      <c r="A211" t="s">
        <v>606</v>
      </c>
      <c r="B211" t="s">
        <v>7</v>
      </c>
      <c r="C211" t="s">
        <v>51</v>
      </c>
      <c r="D211" t="s">
        <v>10</v>
      </c>
      <c r="E211">
        <v>3</v>
      </c>
      <c r="F211">
        <v>30</v>
      </c>
      <c r="G211">
        <v>150</v>
      </c>
      <c r="I211" s="1">
        <v>37956469</v>
      </c>
    </row>
    <row r="212" spans="1:9" x14ac:dyDescent="0.25">
      <c r="A212" t="s">
        <v>606</v>
      </c>
      <c r="B212" t="s">
        <v>7</v>
      </c>
      <c r="C212" t="s">
        <v>52</v>
      </c>
      <c r="D212" t="s">
        <v>10</v>
      </c>
      <c r="E212">
        <v>3</v>
      </c>
      <c r="F212">
        <v>30</v>
      </c>
      <c r="G212">
        <v>150</v>
      </c>
      <c r="I212" s="1">
        <v>37956469</v>
      </c>
    </row>
    <row r="213" spans="1:9" x14ac:dyDescent="0.25">
      <c r="A213" t="s">
        <v>606</v>
      </c>
      <c r="B213" t="s">
        <v>7</v>
      </c>
      <c r="C213" t="s">
        <v>53</v>
      </c>
      <c r="D213" t="s">
        <v>10</v>
      </c>
      <c r="E213">
        <v>2.6</v>
      </c>
      <c r="F213">
        <v>80</v>
      </c>
      <c r="G213">
        <v>400</v>
      </c>
      <c r="I213" s="1">
        <v>37956469</v>
      </c>
    </row>
    <row r="214" spans="1:9" x14ac:dyDescent="0.25">
      <c r="A214" t="s">
        <v>606</v>
      </c>
      <c r="B214" t="s">
        <v>7</v>
      </c>
      <c r="C214" t="s">
        <v>54</v>
      </c>
      <c r="D214" t="s">
        <v>10</v>
      </c>
      <c r="F214">
        <v>80</v>
      </c>
      <c r="G214">
        <v>400</v>
      </c>
      <c r="I214" s="1">
        <v>37956469</v>
      </c>
    </row>
    <row r="215" spans="1:9" x14ac:dyDescent="0.25">
      <c r="A215" t="s">
        <v>606</v>
      </c>
      <c r="B215" t="s">
        <v>7</v>
      </c>
      <c r="C215" t="s">
        <v>55</v>
      </c>
      <c r="D215" t="s">
        <v>10</v>
      </c>
      <c r="I215" s="1">
        <v>37956469</v>
      </c>
    </row>
    <row r="216" spans="1:9" x14ac:dyDescent="0.25">
      <c r="A216" t="s">
        <v>606</v>
      </c>
      <c r="B216" t="s">
        <v>7</v>
      </c>
      <c r="C216" t="s">
        <v>56</v>
      </c>
      <c r="D216" t="s">
        <v>10</v>
      </c>
      <c r="F216">
        <v>60</v>
      </c>
      <c r="G216">
        <v>300</v>
      </c>
      <c r="I216" s="1">
        <v>37956469</v>
      </c>
    </row>
    <row r="217" spans="1:9" x14ac:dyDescent="0.25">
      <c r="A217" t="s">
        <v>606</v>
      </c>
      <c r="B217" t="s">
        <v>7</v>
      </c>
      <c r="C217" t="s">
        <v>57</v>
      </c>
      <c r="D217" t="s">
        <v>10</v>
      </c>
      <c r="I217" s="1">
        <v>37956469</v>
      </c>
    </row>
    <row r="218" spans="1:9" x14ac:dyDescent="0.25">
      <c r="A218" t="s">
        <v>606</v>
      </c>
      <c r="B218" t="s">
        <v>7</v>
      </c>
      <c r="C218" t="s">
        <v>58</v>
      </c>
      <c r="D218" t="s">
        <v>16</v>
      </c>
      <c r="E218">
        <v>0.55000000000000004</v>
      </c>
      <c r="F218">
        <v>40</v>
      </c>
      <c r="G218">
        <v>200</v>
      </c>
      <c r="I218" s="1">
        <v>37956469</v>
      </c>
    </row>
    <row r="219" spans="1:9" x14ac:dyDescent="0.25">
      <c r="A219" t="s">
        <v>606</v>
      </c>
      <c r="B219" t="s">
        <v>7</v>
      </c>
      <c r="C219" t="s">
        <v>59</v>
      </c>
      <c r="D219" t="s">
        <v>10</v>
      </c>
      <c r="E219">
        <v>2</v>
      </c>
      <c r="F219">
        <v>100</v>
      </c>
      <c r="G219">
        <v>300</v>
      </c>
      <c r="I219" s="1">
        <v>37956469</v>
      </c>
    </row>
    <row r="220" spans="1:9" x14ac:dyDescent="0.25">
      <c r="A220" t="s">
        <v>606</v>
      </c>
      <c r="B220" t="s">
        <v>7</v>
      </c>
      <c r="C220" t="s">
        <v>60</v>
      </c>
      <c r="D220" t="s">
        <v>10</v>
      </c>
      <c r="E220">
        <v>63</v>
      </c>
      <c r="F220">
        <v>1</v>
      </c>
      <c r="G220">
        <v>5</v>
      </c>
      <c r="I220" s="1">
        <v>37956469</v>
      </c>
    </row>
    <row r="221" spans="1:9" x14ac:dyDescent="0.25">
      <c r="A221" t="s">
        <v>606</v>
      </c>
      <c r="B221" t="s">
        <v>7</v>
      </c>
      <c r="C221" t="s">
        <v>61</v>
      </c>
      <c r="D221" t="s">
        <v>16</v>
      </c>
      <c r="F221">
        <v>20</v>
      </c>
      <c r="G221">
        <v>100</v>
      </c>
      <c r="I221" s="1">
        <v>37956469</v>
      </c>
    </row>
    <row r="222" spans="1:9" x14ac:dyDescent="0.25">
      <c r="A222" t="s">
        <v>606</v>
      </c>
      <c r="B222" t="s">
        <v>7</v>
      </c>
      <c r="C222" t="s">
        <v>62</v>
      </c>
      <c r="D222" t="s">
        <v>16</v>
      </c>
      <c r="E222">
        <v>1.69</v>
      </c>
      <c r="F222">
        <v>20</v>
      </c>
      <c r="G222">
        <v>100</v>
      </c>
      <c r="I222" s="1">
        <v>37956469</v>
      </c>
    </row>
    <row r="223" spans="1:9" x14ac:dyDescent="0.25">
      <c r="A223" t="s">
        <v>606</v>
      </c>
      <c r="B223" t="s">
        <v>7</v>
      </c>
      <c r="C223" t="s">
        <v>63</v>
      </c>
      <c r="D223" t="s">
        <v>16</v>
      </c>
      <c r="I223" s="1">
        <v>37956469</v>
      </c>
    </row>
    <row r="224" spans="1:9" x14ac:dyDescent="0.25">
      <c r="A224" t="s">
        <v>606</v>
      </c>
      <c r="B224" t="s">
        <v>7</v>
      </c>
      <c r="C224" t="s">
        <v>64</v>
      </c>
      <c r="D224" t="s">
        <v>10</v>
      </c>
      <c r="E224">
        <v>1.99</v>
      </c>
      <c r="F224">
        <v>15</v>
      </c>
      <c r="G224">
        <v>100</v>
      </c>
      <c r="I224" s="1">
        <v>37956469</v>
      </c>
    </row>
    <row r="225" spans="1:9" x14ac:dyDescent="0.25">
      <c r="A225" t="s">
        <v>606</v>
      </c>
      <c r="B225" t="s">
        <v>7</v>
      </c>
      <c r="C225" t="s">
        <v>65</v>
      </c>
      <c r="D225" t="s">
        <v>10</v>
      </c>
      <c r="F225">
        <v>100</v>
      </c>
      <c r="G225">
        <v>300</v>
      </c>
      <c r="I225" s="1">
        <v>37956469</v>
      </c>
    </row>
    <row r="226" spans="1:9" x14ac:dyDescent="0.25">
      <c r="A226" t="s">
        <v>606</v>
      </c>
      <c r="B226" t="s">
        <v>7</v>
      </c>
      <c r="C226" t="s">
        <v>66</v>
      </c>
      <c r="D226" t="s">
        <v>10</v>
      </c>
      <c r="E226">
        <v>1</v>
      </c>
      <c r="F226">
        <v>100</v>
      </c>
      <c r="G226">
        <v>400</v>
      </c>
      <c r="I226" s="1">
        <v>37956469</v>
      </c>
    </row>
    <row r="227" spans="1:9" x14ac:dyDescent="0.25">
      <c r="A227" t="s">
        <v>606</v>
      </c>
      <c r="B227" t="s">
        <v>7</v>
      </c>
      <c r="C227" t="s">
        <v>67</v>
      </c>
      <c r="D227" t="s">
        <v>10</v>
      </c>
      <c r="E227">
        <v>2</v>
      </c>
      <c r="F227">
        <v>60</v>
      </c>
      <c r="G227">
        <v>60</v>
      </c>
      <c r="I227" s="1">
        <v>37956469</v>
      </c>
    </row>
    <row r="228" spans="1:9" x14ac:dyDescent="0.25">
      <c r="A228" t="s">
        <v>606</v>
      </c>
      <c r="B228" t="s">
        <v>7</v>
      </c>
      <c r="C228" t="s">
        <v>68</v>
      </c>
      <c r="D228" t="s">
        <v>10</v>
      </c>
      <c r="F228">
        <v>60</v>
      </c>
      <c r="G228">
        <v>100</v>
      </c>
      <c r="I228" s="1">
        <v>37956469</v>
      </c>
    </row>
    <row r="229" spans="1:9" x14ac:dyDescent="0.25">
      <c r="A229" t="s">
        <v>606</v>
      </c>
      <c r="B229" t="s">
        <v>7</v>
      </c>
      <c r="C229" t="s">
        <v>69</v>
      </c>
      <c r="D229" t="s">
        <v>10</v>
      </c>
      <c r="I229" s="1">
        <v>37956469</v>
      </c>
    </row>
    <row r="230" spans="1:9" x14ac:dyDescent="0.25">
      <c r="A230" t="s">
        <v>606</v>
      </c>
      <c r="B230" t="s">
        <v>7</v>
      </c>
      <c r="C230" t="s">
        <v>70</v>
      </c>
      <c r="D230" t="s">
        <v>10</v>
      </c>
      <c r="F230">
        <v>50</v>
      </c>
      <c r="G230">
        <v>200</v>
      </c>
      <c r="I230" s="1">
        <v>37956469</v>
      </c>
    </row>
    <row r="231" spans="1:9" x14ac:dyDescent="0.25">
      <c r="A231" t="s">
        <v>606</v>
      </c>
      <c r="B231" t="s">
        <v>7</v>
      </c>
      <c r="C231" t="s">
        <v>71</v>
      </c>
      <c r="D231" t="s">
        <v>10</v>
      </c>
      <c r="E231">
        <v>0.35</v>
      </c>
      <c r="F231">
        <v>1000</v>
      </c>
      <c r="G231">
        <v>6000</v>
      </c>
      <c r="I231" s="1">
        <v>37956469</v>
      </c>
    </row>
    <row r="232" spans="1:9" x14ac:dyDescent="0.25">
      <c r="A232" t="s">
        <v>606</v>
      </c>
      <c r="B232" t="s">
        <v>7</v>
      </c>
      <c r="C232" t="s">
        <v>72</v>
      </c>
      <c r="D232" t="s">
        <v>10</v>
      </c>
      <c r="E232">
        <v>0.3</v>
      </c>
      <c r="F232">
        <v>1000</v>
      </c>
      <c r="G232">
        <v>6000</v>
      </c>
      <c r="I232" s="1">
        <v>37956469</v>
      </c>
    </row>
    <row r="233" spans="1:9" x14ac:dyDescent="0.25">
      <c r="A233" t="s">
        <v>606</v>
      </c>
      <c r="B233" t="s">
        <v>7</v>
      </c>
      <c r="C233" t="s">
        <v>73</v>
      </c>
      <c r="D233" t="s">
        <v>10</v>
      </c>
      <c r="G233">
        <v>3000</v>
      </c>
      <c r="H233" t="s">
        <v>189</v>
      </c>
      <c r="I233" s="1">
        <v>37956469</v>
      </c>
    </row>
    <row r="234" spans="1:9" x14ac:dyDescent="0.25">
      <c r="A234" t="s">
        <v>606</v>
      </c>
      <c r="B234" t="s">
        <v>7</v>
      </c>
      <c r="C234" t="s">
        <v>74</v>
      </c>
      <c r="D234" t="s">
        <v>10</v>
      </c>
      <c r="I234" s="1">
        <v>37956469</v>
      </c>
    </row>
    <row r="235" spans="1:9" x14ac:dyDescent="0.25">
      <c r="A235" t="s">
        <v>606</v>
      </c>
      <c r="B235" t="s">
        <v>7</v>
      </c>
      <c r="C235" t="s">
        <v>75</v>
      </c>
      <c r="D235" t="s">
        <v>10</v>
      </c>
      <c r="G235">
        <v>300</v>
      </c>
      <c r="H235" t="s">
        <v>189</v>
      </c>
      <c r="I235" s="1">
        <v>37956469</v>
      </c>
    </row>
    <row r="236" spans="1:9" x14ac:dyDescent="0.25">
      <c r="A236" t="s">
        <v>606</v>
      </c>
      <c r="B236" t="s">
        <v>7</v>
      </c>
      <c r="C236" t="s">
        <v>76</v>
      </c>
      <c r="D236" t="s">
        <v>10</v>
      </c>
      <c r="I236" s="1">
        <v>37956469</v>
      </c>
    </row>
    <row r="237" spans="1:9" x14ac:dyDescent="0.25">
      <c r="A237" t="s">
        <v>606</v>
      </c>
      <c r="B237" t="s">
        <v>7</v>
      </c>
      <c r="C237" t="s">
        <v>77</v>
      </c>
      <c r="D237" t="s">
        <v>10</v>
      </c>
      <c r="G237">
        <v>300</v>
      </c>
      <c r="H237" t="s">
        <v>189</v>
      </c>
      <c r="I237" s="1">
        <v>37956469</v>
      </c>
    </row>
    <row r="238" spans="1:9" x14ac:dyDescent="0.25">
      <c r="A238" t="s">
        <v>606</v>
      </c>
      <c r="B238" t="s">
        <v>78</v>
      </c>
      <c r="C238" t="s">
        <v>79</v>
      </c>
      <c r="D238" t="s">
        <v>16</v>
      </c>
      <c r="E238">
        <v>0.1</v>
      </c>
      <c r="F238">
        <v>600</v>
      </c>
      <c r="G238">
        <v>10000</v>
      </c>
      <c r="I238" s="1">
        <v>37956469</v>
      </c>
    </row>
    <row r="239" spans="1:9" x14ac:dyDescent="0.25">
      <c r="A239" t="s">
        <v>606</v>
      </c>
      <c r="B239" t="s">
        <v>78</v>
      </c>
      <c r="C239" t="s">
        <v>80</v>
      </c>
      <c r="D239" t="s">
        <v>16</v>
      </c>
      <c r="I239" s="1">
        <v>37956469</v>
      </c>
    </row>
    <row r="240" spans="1:9" x14ac:dyDescent="0.25">
      <c r="A240" t="s">
        <v>606</v>
      </c>
      <c r="B240" t="s">
        <v>81</v>
      </c>
      <c r="C240" t="s">
        <v>82</v>
      </c>
      <c r="D240" t="s">
        <v>10</v>
      </c>
      <c r="E240">
        <v>4.3499999999999996</v>
      </c>
      <c r="F240">
        <v>100</v>
      </c>
      <c r="G240">
        <v>500</v>
      </c>
      <c r="H240" t="s">
        <v>190</v>
      </c>
      <c r="I240" s="1">
        <v>37956469</v>
      </c>
    </row>
    <row r="241" spans="1:9" x14ac:dyDescent="0.25">
      <c r="A241" t="s">
        <v>606</v>
      </c>
      <c r="B241" t="s">
        <v>81</v>
      </c>
      <c r="C241" t="s">
        <v>83</v>
      </c>
      <c r="D241" t="s">
        <v>10</v>
      </c>
      <c r="E241">
        <v>3.99</v>
      </c>
      <c r="F241">
        <v>100</v>
      </c>
      <c r="G241">
        <v>700</v>
      </c>
      <c r="H241" t="s">
        <v>191</v>
      </c>
      <c r="I241" s="1">
        <v>37956469</v>
      </c>
    </row>
    <row r="242" spans="1:9" x14ac:dyDescent="0.25">
      <c r="A242" t="s">
        <v>606</v>
      </c>
      <c r="B242" t="s">
        <v>81</v>
      </c>
      <c r="C242" t="s">
        <v>84</v>
      </c>
      <c r="D242" t="s">
        <v>10</v>
      </c>
      <c r="E242">
        <v>4.25</v>
      </c>
      <c r="F242">
        <v>100</v>
      </c>
      <c r="G242">
        <v>100</v>
      </c>
      <c r="H242" t="s">
        <v>192</v>
      </c>
      <c r="I242" s="1">
        <v>37956469</v>
      </c>
    </row>
    <row r="243" spans="1:9" x14ac:dyDescent="0.25">
      <c r="A243" t="s">
        <v>606</v>
      </c>
      <c r="B243" t="s">
        <v>81</v>
      </c>
      <c r="C243" t="s">
        <v>85</v>
      </c>
      <c r="D243" t="s">
        <v>10</v>
      </c>
      <c r="E243">
        <v>3.49</v>
      </c>
      <c r="F243">
        <v>100</v>
      </c>
      <c r="G243">
        <v>300</v>
      </c>
      <c r="H243" t="s">
        <v>193</v>
      </c>
      <c r="I243" s="1">
        <v>37956469</v>
      </c>
    </row>
    <row r="244" spans="1:9" x14ac:dyDescent="0.25">
      <c r="A244" t="s">
        <v>606</v>
      </c>
      <c r="B244" t="s">
        <v>81</v>
      </c>
      <c r="C244" t="s">
        <v>86</v>
      </c>
      <c r="D244" t="s">
        <v>10</v>
      </c>
      <c r="I244" s="1">
        <v>37956469</v>
      </c>
    </row>
    <row r="245" spans="1:9" x14ac:dyDescent="0.25">
      <c r="A245" t="s">
        <v>606</v>
      </c>
      <c r="B245" t="s">
        <v>81</v>
      </c>
      <c r="C245" t="s">
        <v>87</v>
      </c>
      <c r="D245" t="s">
        <v>10</v>
      </c>
      <c r="I245" s="1">
        <v>37956469</v>
      </c>
    </row>
    <row r="246" spans="1:9" x14ac:dyDescent="0.25">
      <c r="A246" t="s">
        <v>606</v>
      </c>
      <c r="B246" t="s">
        <v>81</v>
      </c>
      <c r="C246" t="s">
        <v>88</v>
      </c>
      <c r="D246" t="s">
        <v>10</v>
      </c>
      <c r="E246">
        <v>6.8</v>
      </c>
      <c r="F246">
        <v>50</v>
      </c>
      <c r="G246">
        <v>150</v>
      </c>
      <c r="I246" s="1">
        <v>37956469</v>
      </c>
    </row>
    <row r="247" spans="1:9" x14ac:dyDescent="0.25">
      <c r="A247" t="s">
        <v>606</v>
      </c>
      <c r="B247" t="s">
        <v>81</v>
      </c>
      <c r="C247" t="s">
        <v>89</v>
      </c>
      <c r="D247" t="s">
        <v>10</v>
      </c>
      <c r="I247" s="1">
        <v>37956469</v>
      </c>
    </row>
    <row r="248" spans="1:9" x14ac:dyDescent="0.25">
      <c r="A248" t="s">
        <v>606</v>
      </c>
      <c r="B248" t="s">
        <v>90</v>
      </c>
      <c r="C248" t="s">
        <v>91</v>
      </c>
      <c r="D248" t="s">
        <v>10</v>
      </c>
      <c r="E248">
        <v>0.55000000000000004</v>
      </c>
      <c r="F248">
        <v>1000</v>
      </c>
      <c r="G248">
        <v>5000</v>
      </c>
      <c r="H248" t="s">
        <v>194</v>
      </c>
      <c r="I248" s="1">
        <v>37956469</v>
      </c>
    </row>
    <row r="249" spans="1:9" x14ac:dyDescent="0.25">
      <c r="A249" t="s">
        <v>606</v>
      </c>
      <c r="B249" t="s">
        <v>92</v>
      </c>
      <c r="C249" t="s">
        <v>93</v>
      </c>
      <c r="D249" t="s">
        <v>10</v>
      </c>
      <c r="I249" s="1">
        <v>37956469</v>
      </c>
    </row>
    <row r="250" spans="1:9" x14ac:dyDescent="0.25">
      <c r="A250" t="s">
        <v>606</v>
      </c>
      <c r="B250" t="s">
        <v>92</v>
      </c>
      <c r="C250" t="s">
        <v>94</v>
      </c>
      <c r="D250" t="s">
        <v>10</v>
      </c>
      <c r="E250">
        <v>2.5299999999999998</v>
      </c>
      <c r="F250">
        <v>20</v>
      </c>
      <c r="G250">
        <v>100</v>
      </c>
      <c r="H250" t="s">
        <v>195</v>
      </c>
      <c r="I250" s="1">
        <v>37956469</v>
      </c>
    </row>
    <row r="251" spans="1:9" x14ac:dyDescent="0.25">
      <c r="A251" t="s">
        <v>606</v>
      </c>
      <c r="B251" t="s">
        <v>92</v>
      </c>
      <c r="C251" t="s">
        <v>95</v>
      </c>
      <c r="D251" t="s">
        <v>10</v>
      </c>
      <c r="E251">
        <v>2.2799999999999998</v>
      </c>
      <c r="G251">
        <v>22.5</v>
      </c>
      <c r="I251" s="1">
        <v>37956469</v>
      </c>
    </row>
    <row r="252" spans="1:9" x14ac:dyDescent="0.25">
      <c r="A252" t="s">
        <v>606</v>
      </c>
      <c r="B252" t="s">
        <v>92</v>
      </c>
      <c r="C252" t="s">
        <v>96</v>
      </c>
      <c r="D252" t="s">
        <v>10</v>
      </c>
      <c r="I252" s="1">
        <v>37956469</v>
      </c>
    </row>
    <row r="253" spans="1:9" x14ac:dyDescent="0.25">
      <c r="A253" t="s">
        <v>606</v>
      </c>
      <c r="B253" t="s">
        <v>92</v>
      </c>
      <c r="C253" t="s">
        <v>97</v>
      </c>
      <c r="D253" t="s">
        <v>10</v>
      </c>
      <c r="E253">
        <v>1.95</v>
      </c>
      <c r="F253">
        <v>90</v>
      </c>
      <c r="G253">
        <v>450</v>
      </c>
      <c r="H253" t="s">
        <v>196</v>
      </c>
      <c r="I253" s="1">
        <v>37956469</v>
      </c>
    </row>
    <row r="254" spans="1:9" x14ac:dyDescent="0.25">
      <c r="A254" t="s">
        <v>606</v>
      </c>
      <c r="B254" t="s">
        <v>92</v>
      </c>
      <c r="C254" t="s">
        <v>98</v>
      </c>
      <c r="D254" t="s">
        <v>10</v>
      </c>
      <c r="I254" s="1">
        <v>37956469</v>
      </c>
    </row>
    <row r="255" spans="1:9" x14ac:dyDescent="0.25">
      <c r="A255" t="s">
        <v>606</v>
      </c>
      <c r="B255" t="s">
        <v>92</v>
      </c>
      <c r="C255" t="s">
        <v>99</v>
      </c>
      <c r="D255" t="s">
        <v>45</v>
      </c>
      <c r="I255" s="1">
        <v>37956469</v>
      </c>
    </row>
    <row r="256" spans="1:9" x14ac:dyDescent="0.25">
      <c r="A256" t="s">
        <v>606</v>
      </c>
      <c r="B256" t="s">
        <v>92</v>
      </c>
      <c r="C256" t="s">
        <v>100</v>
      </c>
      <c r="D256" t="s">
        <v>10</v>
      </c>
      <c r="E256">
        <v>2.2000000000000002</v>
      </c>
      <c r="F256">
        <v>10</v>
      </c>
      <c r="G256">
        <v>50</v>
      </c>
      <c r="H256" t="s">
        <v>197</v>
      </c>
      <c r="I256" s="1">
        <v>37956469</v>
      </c>
    </row>
    <row r="257" spans="1:9" x14ac:dyDescent="0.25">
      <c r="A257" t="s">
        <v>606</v>
      </c>
      <c r="B257" t="s">
        <v>92</v>
      </c>
      <c r="C257" t="s">
        <v>101</v>
      </c>
      <c r="D257" t="s">
        <v>45</v>
      </c>
      <c r="I257" s="1">
        <v>37956469</v>
      </c>
    </row>
    <row r="258" spans="1:9" x14ac:dyDescent="0.25">
      <c r="A258" t="s">
        <v>606</v>
      </c>
      <c r="B258" t="s">
        <v>92</v>
      </c>
      <c r="C258" t="s">
        <v>102</v>
      </c>
      <c r="D258" t="s">
        <v>10</v>
      </c>
      <c r="F258">
        <v>60</v>
      </c>
      <c r="G258">
        <v>300</v>
      </c>
      <c r="I258" s="1">
        <v>37956469</v>
      </c>
    </row>
    <row r="259" spans="1:9" x14ac:dyDescent="0.25">
      <c r="A259" t="s">
        <v>606</v>
      </c>
      <c r="B259" t="s">
        <v>92</v>
      </c>
      <c r="C259" t="s">
        <v>103</v>
      </c>
      <c r="D259" t="s">
        <v>10</v>
      </c>
      <c r="F259">
        <v>60</v>
      </c>
      <c r="G259">
        <v>300</v>
      </c>
      <c r="I259" s="1">
        <v>37956469</v>
      </c>
    </row>
    <row r="260" spans="1:9" x14ac:dyDescent="0.25">
      <c r="A260" t="s">
        <v>606</v>
      </c>
      <c r="B260" t="s">
        <v>90</v>
      </c>
      <c r="C260" t="s">
        <v>104</v>
      </c>
      <c r="D260" t="s">
        <v>45</v>
      </c>
      <c r="E260">
        <v>0.78</v>
      </c>
      <c r="F260">
        <v>500</v>
      </c>
      <c r="G260">
        <v>2000</v>
      </c>
      <c r="I260" s="1">
        <v>37956469</v>
      </c>
    </row>
    <row r="261" spans="1:9" x14ac:dyDescent="0.25">
      <c r="A261" t="s">
        <v>606</v>
      </c>
      <c r="B261" t="s">
        <v>92</v>
      </c>
      <c r="C261" t="s">
        <v>105</v>
      </c>
      <c r="D261" t="s">
        <v>10</v>
      </c>
      <c r="F261">
        <v>60</v>
      </c>
      <c r="G261">
        <v>300</v>
      </c>
      <c r="I261" s="1">
        <v>37956469</v>
      </c>
    </row>
    <row r="262" spans="1:9" x14ac:dyDescent="0.25">
      <c r="A262" t="s">
        <v>606</v>
      </c>
      <c r="B262" t="s">
        <v>92</v>
      </c>
      <c r="C262" t="s">
        <v>106</v>
      </c>
      <c r="D262" t="s">
        <v>10</v>
      </c>
      <c r="F262">
        <v>60</v>
      </c>
      <c r="G262">
        <v>300</v>
      </c>
      <c r="I262" s="1">
        <v>37956469</v>
      </c>
    </row>
    <row r="263" spans="1:9" x14ac:dyDescent="0.25">
      <c r="A263" t="s">
        <v>606</v>
      </c>
      <c r="B263" t="s">
        <v>92</v>
      </c>
      <c r="C263" t="s">
        <v>107</v>
      </c>
      <c r="D263" t="s">
        <v>10</v>
      </c>
      <c r="E263">
        <v>1.45</v>
      </c>
      <c r="F263">
        <v>10</v>
      </c>
      <c r="G263">
        <v>50</v>
      </c>
      <c r="I263" s="1">
        <v>37956469</v>
      </c>
    </row>
    <row r="264" spans="1:9" x14ac:dyDescent="0.25">
      <c r="A264" t="s">
        <v>606</v>
      </c>
      <c r="B264" t="s">
        <v>92</v>
      </c>
      <c r="C264" t="s">
        <v>108</v>
      </c>
      <c r="D264" t="s">
        <v>10</v>
      </c>
      <c r="E264">
        <v>7.2</v>
      </c>
      <c r="F264">
        <v>80</v>
      </c>
      <c r="G264">
        <v>400</v>
      </c>
      <c r="H264" t="s">
        <v>198</v>
      </c>
      <c r="I264" s="1">
        <v>37956469</v>
      </c>
    </row>
    <row r="265" spans="1:9" x14ac:dyDescent="0.25">
      <c r="A265" t="s">
        <v>606</v>
      </c>
      <c r="B265" t="s">
        <v>92</v>
      </c>
      <c r="C265" t="s">
        <v>109</v>
      </c>
      <c r="D265" t="s">
        <v>45</v>
      </c>
      <c r="E265">
        <v>3.16</v>
      </c>
      <c r="F265">
        <v>70</v>
      </c>
      <c r="G265">
        <v>300</v>
      </c>
      <c r="H265" t="s">
        <v>199</v>
      </c>
      <c r="I265" s="1">
        <v>37956469</v>
      </c>
    </row>
    <row r="266" spans="1:9" x14ac:dyDescent="0.25">
      <c r="A266" t="s">
        <v>606</v>
      </c>
      <c r="B266" t="s">
        <v>92</v>
      </c>
      <c r="C266" t="s">
        <v>110</v>
      </c>
      <c r="D266" t="s">
        <v>10</v>
      </c>
      <c r="E266">
        <v>5.4</v>
      </c>
      <c r="F266">
        <v>100</v>
      </c>
      <c r="G266">
        <v>500</v>
      </c>
      <c r="H266" t="s">
        <v>200</v>
      </c>
      <c r="I266" s="1">
        <v>37956469</v>
      </c>
    </row>
    <row r="267" spans="1:9" x14ac:dyDescent="0.25">
      <c r="A267" t="s">
        <v>606</v>
      </c>
      <c r="B267" t="s">
        <v>92</v>
      </c>
      <c r="C267" t="s">
        <v>111</v>
      </c>
      <c r="D267" t="s">
        <v>10</v>
      </c>
      <c r="E267">
        <v>10</v>
      </c>
      <c r="F267">
        <v>40</v>
      </c>
      <c r="G267">
        <v>150</v>
      </c>
      <c r="I267" s="1">
        <v>37956469</v>
      </c>
    </row>
    <row r="268" spans="1:9" x14ac:dyDescent="0.25">
      <c r="A268" t="s">
        <v>606</v>
      </c>
      <c r="B268" t="s">
        <v>92</v>
      </c>
      <c r="C268" t="s">
        <v>112</v>
      </c>
      <c r="D268" t="s">
        <v>10</v>
      </c>
      <c r="E268">
        <v>2.5</v>
      </c>
      <c r="F268">
        <v>30</v>
      </c>
      <c r="G268">
        <v>100</v>
      </c>
      <c r="H268" t="s">
        <v>201</v>
      </c>
      <c r="I268" s="1">
        <v>37956469</v>
      </c>
    </row>
    <row r="269" spans="1:9" x14ac:dyDescent="0.25">
      <c r="A269" t="s">
        <v>606</v>
      </c>
      <c r="B269" t="s">
        <v>92</v>
      </c>
      <c r="C269" t="s">
        <v>113</v>
      </c>
      <c r="D269" t="s">
        <v>10</v>
      </c>
      <c r="I269" s="1">
        <v>37956469</v>
      </c>
    </row>
    <row r="270" spans="1:9" x14ac:dyDescent="0.25">
      <c r="A270" t="s">
        <v>606</v>
      </c>
      <c r="B270" t="s">
        <v>81</v>
      </c>
      <c r="C270" t="s">
        <v>114</v>
      </c>
      <c r="D270" t="s">
        <v>10</v>
      </c>
      <c r="I270" s="1">
        <v>37956469</v>
      </c>
    </row>
    <row r="271" spans="1:9" x14ac:dyDescent="0.25">
      <c r="A271" t="s">
        <v>606</v>
      </c>
      <c r="B271" t="s">
        <v>81</v>
      </c>
      <c r="C271" t="s">
        <v>115</v>
      </c>
      <c r="D271" t="s">
        <v>10</v>
      </c>
      <c r="I271" s="1">
        <v>37956469</v>
      </c>
    </row>
    <row r="272" spans="1:9" x14ac:dyDescent="0.25">
      <c r="A272" t="s">
        <v>606</v>
      </c>
      <c r="B272" t="s">
        <v>81</v>
      </c>
      <c r="C272" t="s">
        <v>116</v>
      </c>
      <c r="D272" t="s">
        <v>10</v>
      </c>
      <c r="I272" s="1">
        <v>37956469</v>
      </c>
    </row>
    <row r="273" spans="1:9" x14ac:dyDescent="0.25">
      <c r="A273" t="s">
        <v>606</v>
      </c>
      <c r="B273" t="s">
        <v>81</v>
      </c>
      <c r="C273" t="s">
        <v>117</v>
      </c>
      <c r="D273" t="s">
        <v>10</v>
      </c>
      <c r="F273">
        <v>10</v>
      </c>
      <c r="G273">
        <v>30</v>
      </c>
      <c r="I273" s="1">
        <v>37956469</v>
      </c>
    </row>
    <row r="274" spans="1:9" x14ac:dyDescent="0.25">
      <c r="A274" t="s">
        <v>606</v>
      </c>
      <c r="B274" t="s">
        <v>81</v>
      </c>
      <c r="C274" t="s">
        <v>118</v>
      </c>
      <c r="D274" t="s">
        <v>10</v>
      </c>
      <c r="I274" s="1">
        <v>37956469</v>
      </c>
    </row>
    <row r="275" spans="1:9" x14ac:dyDescent="0.25">
      <c r="A275" t="s">
        <v>606</v>
      </c>
      <c r="B275" t="s">
        <v>81</v>
      </c>
      <c r="C275" t="s">
        <v>119</v>
      </c>
      <c r="D275" t="s">
        <v>10</v>
      </c>
      <c r="E275">
        <v>6</v>
      </c>
      <c r="F275">
        <v>100</v>
      </c>
      <c r="G275">
        <v>500</v>
      </c>
      <c r="I275" s="1">
        <v>37956469</v>
      </c>
    </row>
    <row r="276" spans="1:9" x14ac:dyDescent="0.25">
      <c r="A276" t="s">
        <v>606</v>
      </c>
      <c r="B276" t="s">
        <v>81</v>
      </c>
      <c r="C276" t="s">
        <v>120</v>
      </c>
      <c r="D276" t="s">
        <v>10</v>
      </c>
      <c r="F276">
        <v>100</v>
      </c>
      <c r="G276">
        <v>500</v>
      </c>
      <c r="I276" s="1">
        <v>37956469</v>
      </c>
    </row>
    <row r="277" spans="1:9" x14ac:dyDescent="0.25">
      <c r="A277" t="s">
        <v>606</v>
      </c>
      <c r="B277" t="s">
        <v>81</v>
      </c>
      <c r="C277" t="s">
        <v>121</v>
      </c>
      <c r="D277" t="s">
        <v>10</v>
      </c>
      <c r="E277">
        <v>7.7</v>
      </c>
      <c r="I277" s="1">
        <v>37956469</v>
      </c>
    </row>
    <row r="278" spans="1:9" x14ac:dyDescent="0.25">
      <c r="A278" t="s">
        <v>606</v>
      </c>
      <c r="B278" t="s">
        <v>122</v>
      </c>
      <c r="C278" t="s">
        <v>123</v>
      </c>
      <c r="D278" t="s">
        <v>10</v>
      </c>
      <c r="I278" s="1">
        <v>37956469</v>
      </c>
    </row>
    <row r="279" spans="1:9" x14ac:dyDescent="0.25">
      <c r="A279" t="s">
        <v>606</v>
      </c>
      <c r="B279" t="s">
        <v>122</v>
      </c>
      <c r="C279" t="s">
        <v>124</v>
      </c>
      <c r="D279" t="s">
        <v>10</v>
      </c>
      <c r="F279">
        <v>15</v>
      </c>
      <c r="G279">
        <v>150</v>
      </c>
      <c r="I279" s="1">
        <v>37956469</v>
      </c>
    </row>
    <row r="280" spans="1:9" x14ac:dyDescent="0.25">
      <c r="A280" t="s">
        <v>606</v>
      </c>
      <c r="B280" t="s">
        <v>122</v>
      </c>
      <c r="C280" t="s">
        <v>125</v>
      </c>
      <c r="D280" t="s">
        <v>10</v>
      </c>
      <c r="E280">
        <v>4.49</v>
      </c>
      <c r="F280">
        <v>50</v>
      </c>
      <c r="G280">
        <v>100</v>
      </c>
      <c r="I280" s="1">
        <v>37956469</v>
      </c>
    </row>
    <row r="281" spans="1:9" x14ac:dyDescent="0.25">
      <c r="A281" t="s">
        <v>606</v>
      </c>
      <c r="B281" t="s">
        <v>122</v>
      </c>
      <c r="C281" t="s">
        <v>127</v>
      </c>
      <c r="D281" t="s">
        <v>10</v>
      </c>
      <c r="I281" s="1">
        <v>37956469</v>
      </c>
    </row>
    <row r="282" spans="1:9" x14ac:dyDescent="0.25">
      <c r="A282" t="s">
        <v>606</v>
      </c>
      <c r="B282" t="s">
        <v>122</v>
      </c>
      <c r="C282" t="s">
        <v>128</v>
      </c>
      <c r="D282" t="s">
        <v>10</v>
      </c>
      <c r="I282" s="1">
        <v>37956469</v>
      </c>
    </row>
    <row r="283" spans="1:9" x14ac:dyDescent="0.25">
      <c r="A283" t="s">
        <v>606</v>
      </c>
      <c r="B283" t="s">
        <v>122</v>
      </c>
      <c r="C283" t="s">
        <v>129</v>
      </c>
      <c r="D283" t="s">
        <v>10</v>
      </c>
      <c r="I283" s="1">
        <v>37956469</v>
      </c>
    </row>
    <row r="284" spans="1:9" x14ac:dyDescent="0.25">
      <c r="A284" t="s">
        <v>606</v>
      </c>
      <c r="B284" t="s">
        <v>122</v>
      </c>
      <c r="C284" t="s">
        <v>130</v>
      </c>
      <c r="D284" t="s">
        <v>10</v>
      </c>
      <c r="I284" s="1">
        <v>37956469</v>
      </c>
    </row>
    <row r="285" spans="1:9" x14ac:dyDescent="0.25">
      <c r="A285" t="s">
        <v>606</v>
      </c>
      <c r="B285" t="s">
        <v>122</v>
      </c>
      <c r="C285" t="s">
        <v>131</v>
      </c>
      <c r="D285" t="s">
        <v>10</v>
      </c>
      <c r="F285">
        <v>50</v>
      </c>
      <c r="G285">
        <v>100</v>
      </c>
      <c r="I285" s="1">
        <v>37956469</v>
      </c>
    </row>
    <row r="286" spans="1:9" x14ac:dyDescent="0.25">
      <c r="A286" t="s">
        <v>606</v>
      </c>
      <c r="B286" t="s">
        <v>122</v>
      </c>
      <c r="C286" t="s">
        <v>132</v>
      </c>
      <c r="D286" t="s">
        <v>10</v>
      </c>
      <c r="I286" s="1">
        <v>37956469</v>
      </c>
    </row>
    <row r="287" spans="1:9" x14ac:dyDescent="0.25">
      <c r="A287" t="s">
        <v>606</v>
      </c>
      <c r="B287" t="s">
        <v>122</v>
      </c>
      <c r="C287" t="s">
        <v>134</v>
      </c>
      <c r="D287" t="s">
        <v>10</v>
      </c>
      <c r="I287" s="1">
        <v>37956469</v>
      </c>
    </row>
    <row r="288" spans="1:9" x14ac:dyDescent="0.25">
      <c r="A288" t="s">
        <v>606</v>
      </c>
      <c r="B288" t="s">
        <v>122</v>
      </c>
      <c r="C288" t="s">
        <v>135</v>
      </c>
      <c r="D288" t="s">
        <v>10</v>
      </c>
      <c r="E288">
        <v>3.89</v>
      </c>
      <c r="F288">
        <v>15</v>
      </c>
      <c r="G288">
        <v>50</v>
      </c>
      <c r="I288" s="1">
        <v>37956469</v>
      </c>
    </row>
    <row r="289" spans="1:9" x14ac:dyDescent="0.25">
      <c r="A289" t="s">
        <v>606</v>
      </c>
      <c r="B289" t="s">
        <v>122</v>
      </c>
      <c r="C289" t="s">
        <v>136</v>
      </c>
      <c r="D289" t="s">
        <v>10</v>
      </c>
      <c r="I289" s="1">
        <v>37956469</v>
      </c>
    </row>
    <row r="290" spans="1:9" x14ac:dyDescent="0.25">
      <c r="A290" t="s">
        <v>606</v>
      </c>
      <c r="B290" t="s">
        <v>122</v>
      </c>
      <c r="C290" t="s">
        <v>137</v>
      </c>
      <c r="D290" t="s">
        <v>10</v>
      </c>
      <c r="I290" s="1">
        <v>37956469</v>
      </c>
    </row>
    <row r="291" spans="1:9" x14ac:dyDescent="0.25">
      <c r="A291" t="s">
        <v>606</v>
      </c>
      <c r="B291" t="s">
        <v>122</v>
      </c>
      <c r="C291" t="s">
        <v>138</v>
      </c>
      <c r="D291" t="s">
        <v>10</v>
      </c>
      <c r="F291">
        <v>15</v>
      </c>
      <c r="G291">
        <v>50</v>
      </c>
      <c r="I291" s="1">
        <v>37956469</v>
      </c>
    </row>
    <row r="292" spans="1:9" x14ac:dyDescent="0.25">
      <c r="A292" t="s">
        <v>606</v>
      </c>
      <c r="B292" t="s">
        <v>122</v>
      </c>
      <c r="C292" t="s">
        <v>139</v>
      </c>
      <c r="D292" t="s">
        <v>10</v>
      </c>
      <c r="I292" s="1">
        <v>37956469</v>
      </c>
    </row>
    <row r="293" spans="1:9" x14ac:dyDescent="0.25">
      <c r="A293" t="s">
        <v>606</v>
      </c>
      <c r="B293" t="s">
        <v>122</v>
      </c>
      <c r="C293" t="s">
        <v>140</v>
      </c>
      <c r="D293" t="s">
        <v>10</v>
      </c>
      <c r="I293" s="1">
        <v>37956469</v>
      </c>
    </row>
    <row r="294" spans="1:9" x14ac:dyDescent="0.25">
      <c r="A294" t="s">
        <v>606</v>
      </c>
      <c r="B294" t="s">
        <v>122</v>
      </c>
      <c r="C294" t="s">
        <v>141</v>
      </c>
      <c r="D294" t="s">
        <v>10</v>
      </c>
      <c r="I294" s="1">
        <v>37956469</v>
      </c>
    </row>
    <row r="295" spans="1:9" x14ac:dyDescent="0.25">
      <c r="A295" t="s">
        <v>606</v>
      </c>
      <c r="B295" t="s">
        <v>122</v>
      </c>
      <c r="C295" t="s">
        <v>142</v>
      </c>
      <c r="D295" t="s">
        <v>10</v>
      </c>
      <c r="I295" s="1">
        <v>37956469</v>
      </c>
    </row>
    <row r="296" spans="1:9" x14ac:dyDescent="0.25">
      <c r="A296" t="s">
        <v>606</v>
      </c>
      <c r="B296" t="s">
        <v>122</v>
      </c>
      <c r="C296" t="s">
        <v>143</v>
      </c>
      <c r="D296" t="s">
        <v>10</v>
      </c>
      <c r="I296" s="1">
        <v>37956469</v>
      </c>
    </row>
    <row r="297" spans="1:9" x14ac:dyDescent="0.25">
      <c r="A297" t="s">
        <v>606</v>
      </c>
      <c r="B297" t="s">
        <v>122</v>
      </c>
      <c r="C297" t="s">
        <v>144</v>
      </c>
      <c r="D297" t="s">
        <v>10</v>
      </c>
      <c r="I297" s="1">
        <v>37956469</v>
      </c>
    </row>
    <row r="298" spans="1:9" x14ac:dyDescent="0.25">
      <c r="A298" t="s">
        <v>606</v>
      </c>
      <c r="B298" t="s">
        <v>122</v>
      </c>
      <c r="C298" t="s">
        <v>145</v>
      </c>
      <c r="D298" t="s">
        <v>10</v>
      </c>
      <c r="I298" s="1">
        <v>37956469</v>
      </c>
    </row>
    <row r="299" spans="1:9" x14ac:dyDescent="0.25">
      <c r="A299" t="s">
        <v>606</v>
      </c>
      <c r="B299" t="s">
        <v>122</v>
      </c>
      <c r="C299" t="s">
        <v>146</v>
      </c>
      <c r="D299" t="s">
        <v>10</v>
      </c>
      <c r="I299" s="1">
        <v>37956469</v>
      </c>
    </row>
    <row r="300" spans="1:9" x14ac:dyDescent="0.25">
      <c r="A300" t="s">
        <v>606</v>
      </c>
      <c r="B300" t="s">
        <v>122</v>
      </c>
      <c r="C300" t="s">
        <v>147</v>
      </c>
      <c r="D300" t="s">
        <v>10</v>
      </c>
      <c r="I300" s="1">
        <v>37956469</v>
      </c>
    </row>
    <row r="301" spans="1:9" x14ac:dyDescent="0.25">
      <c r="A301" t="s">
        <v>606</v>
      </c>
      <c r="B301" t="s">
        <v>122</v>
      </c>
      <c r="C301" t="s">
        <v>148</v>
      </c>
      <c r="D301" t="s">
        <v>10</v>
      </c>
      <c r="I301" s="1">
        <v>37956469</v>
      </c>
    </row>
    <row r="302" spans="1:9" x14ac:dyDescent="0.25">
      <c r="A302" t="s">
        <v>606</v>
      </c>
      <c r="B302" t="s">
        <v>122</v>
      </c>
      <c r="C302" t="s">
        <v>149</v>
      </c>
      <c r="D302" t="s">
        <v>10</v>
      </c>
      <c r="I302" s="1">
        <v>37956469</v>
      </c>
    </row>
    <row r="303" spans="1:9" x14ac:dyDescent="0.25">
      <c r="A303" t="s">
        <v>606</v>
      </c>
      <c r="B303" t="s">
        <v>122</v>
      </c>
      <c r="C303" t="s">
        <v>150</v>
      </c>
      <c r="D303" t="s">
        <v>10</v>
      </c>
      <c r="I303" s="1">
        <v>37956469</v>
      </c>
    </row>
    <row r="304" spans="1:9" x14ac:dyDescent="0.25">
      <c r="A304" t="s">
        <v>606</v>
      </c>
      <c r="B304" t="s">
        <v>122</v>
      </c>
      <c r="C304" t="s">
        <v>151</v>
      </c>
      <c r="D304" t="s">
        <v>10</v>
      </c>
      <c r="E304">
        <v>6.39</v>
      </c>
      <c r="F304">
        <v>30</v>
      </c>
      <c r="G304">
        <v>50</v>
      </c>
      <c r="I304" s="1">
        <v>37956469</v>
      </c>
    </row>
    <row r="305" spans="1:9" x14ac:dyDescent="0.25">
      <c r="A305" t="s">
        <v>606</v>
      </c>
      <c r="B305" t="s">
        <v>122</v>
      </c>
      <c r="C305" t="s">
        <v>152</v>
      </c>
      <c r="D305" t="s">
        <v>10</v>
      </c>
      <c r="F305">
        <v>30</v>
      </c>
      <c r="G305">
        <v>50</v>
      </c>
      <c r="I305" s="1">
        <v>37956469</v>
      </c>
    </row>
    <row r="306" spans="1:9" x14ac:dyDescent="0.25">
      <c r="A306" t="s">
        <v>606</v>
      </c>
      <c r="B306" t="s">
        <v>122</v>
      </c>
      <c r="C306" t="s">
        <v>153</v>
      </c>
      <c r="D306" t="s">
        <v>10</v>
      </c>
      <c r="E306">
        <v>6.39</v>
      </c>
      <c r="F306">
        <v>30</v>
      </c>
      <c r="G306">
        <v>50</v>
      </c>
      <c r="I306" s="1">
        <v>37956469</v>
      </c>
    </row>
    <row r="307" spans="1:9" x14ac:dyDescent="0.25">
      <c r="A307" t="s">
        <v>606</v>
      </c>
      <c r="B307" t="s">
        <v>122</v>
      </c>
      <c r="C307" t="s">
        <v>154</v>
      </c>
      <c r="D307" t="s">
        <v>10</v>
      </c>
      <c r="F307">
        <v>15</v>
      </c>
      <c r="G307">
        <v>50</v>
      </c>
      <c r="I307" s="1">
        <v>37956469</v>
      </c>
    </row>
    <row r="308" spans="1:9" x14ac:dyDescent="0.25">
      <c r="A308" t="s">
        <v>606</v>
      </c>
      <c r="B308" t="s">
        <v>122</v>
      </c>
      <c r="C308" t="s">
        <v>155</v>
      </c>
      <c r="D308" t="s">
        <v>10</v>
      </c>
      <c r="I308" s="1">
        <v>37956469</v>
      </c>
    </row>
    <row r="309" spans="1:9" x14ac:dyDescent="0.25">
      <c r="A309" t="s">
        <v>606</v>
      </c>
      <c r="B309" t="s">
        <v>122</v>
      </c>
      <c r="C309" t="s">
        <v>156</v>
      </c>
      <c r="D309" t="s">
        <v>10</v>
      </c>
      <c r="F309">
        <v>5</v>
      </c>
      <c r="G309">
        <v>20</v>
      </c>
      <c r="I309" s="1">
        <v>37956469</v>
      </c>
    </row>
    <row r="310" spans="1:9" x14ac:dyDescent="0.25">
      <c r="A310" t="s">
        <v>606</v>
      </c>
      <c r="B310" t="s">
        <v>122</v>
      </c>
      <c r="C310" t="s">
        <v>157</v>
      </c>
      <c r="D310" t="s">
        <v>10</v>
      </c>
      <c r="I310" s="1">
        <v>37956469</v>
      </c>
    </row>
    <row r="311" spans="1:9" x14ac:dyDescent="0.25">
      <c r="A311" t="s">
        <v>606</v>
      </c>
      <c r="B311" t="s">
        <v>122</v>
      </c>
      <c r="C311" t="s">
        <v>158</v>
      </c>
      <c r="D311" t="s">
        <v>10</v>
      </c>
      <c r="F311">
        <v>15</v>
      </c>
      <c r="G311">
        <v>100</v>
      </c>
      <c r="I311" s="1">
        <v>37956469</v>
      </c>
    </row>
    <row r="312" spans="1:9" x14ac:dyDescent="0.25">
      <c r="A312" t="s">
        <v>606</v>
      </c>
      <c r="B312" t="s">
        <v>122</v>
      </c>
      <c r="C312" t="s">
        <v>159</v>
      </c>
      <c r="D312" t="s">
        <v>10</v>
      </c>
      <c r="F312">
        <v>10</v>
      </c>
      <c r="G312">
        <v>50</v>
      </c>
      <c r="I312" s="1">
        <v>37956469</v>
      </c>
    </row>
    <row r="313" spans="1:9" x14ac:dyDescent="0.25">
      <c r="A313" t="s">
        <v>606</v>
      </c>
      <c r="B313" t="s">
        <v>122</v>
      </c>
      <c r="C313" t="s">
        <v>160</v>
      </c>
      <c r="D313" t="s">
        <v>10</v>
      </c>
      <c r="I313" s="1">
        <v>37956469</v>
      </c>
    </row>
    <row r="314" spans="1:9" x14ac:dyDescent="0.25">
      <c r="A314" t="s">
        <v>606</v>
      </c>
      <c r="B314" t="s">
        <v>122</v>
      </c>
      <c r="C314" t="s">
        <v>161</v>
      </c>
      <c r="D314" t="s">
        <v>10</v>
      </c>
      <c r="I314" s="1">
        <v>37956469</v>
      </c>
    </row>
    <row r="315" spans="1:9" x14ac:dyDescent="0.25">
      <c r="A315" t="s">
        <v>606</v>
      </c>
      <c r="B315" t="s">
        <v>122</v>
      </c>
      <c r="C315" t="s">
        <v>162</v>
      </c>
      <c r="D315" t="s">
        <v>10</v>
      </c>
      <c r="I315" s="1">
        <v>37956469</v>
      </c>
    </row>
    <row r="316" spans="1:9" x14ac:dyDescent="0.25">
      <c r="A316" t="s">
        <v>606</v>
      </c>
      <c r="B316" t="s">
        <v>122</v>
      </c>
      <c r="C316" t="s">
        <v>163</v>
      </c>
      <c r="D316" t="s">
        <v>10</v>
      </c>
      <c r="E316">
        <v>4.6900000000000004</v>
      </c>
      <c r="F316">
        <v>15</v>
      </c>
      <c r="G316">
        <v>100</v>
      </c>
      <c r="I316" s="1">
        <v>37956469</v>
      </c>
    </row>
    <row r="317" spans="1:9" x14ac:dyDescent="0.25">
      <c r="A317" t="s">
        <v>606</v>
      </c>
      <c r="B317" t="s">
        <v>122</v>
      </c>
      <c r="C317" t="s">
        <v>164</v>
      </c>
      <c r="D317" t="s">
        <v>10</v>
      </c>
      <c r="I317" s="1">
        <v>37956469</v>
      </c>
    </row>
    <row r="318" spans="1:9" x14ac:dyDescent="0.25">
      <c r="A318" t="s">
        <v>606</v>
      </c>
      <c r="B318" t="s">
        <v>122</v>
      </c>
      <c r="C318" t="s">
        <v>165</v>
      </c>
      <c r="D318" t="s">
        <v>10</v>
      </c>
      <c r="E318">
        <v>2.29</v>
      </c>
      <c r="F318">
        <v>5</v>
      </c>
      <c r="G318">
        <v>20</v>
      </c>
      <c r="I318" s="1">
        <v>37956469</v>
      </c>
    </row>
    <row r="319" spans="1:9" x14ac:dyDescent="0.25">
      <c r="A319" t="s">
        <v>606</v>
      </c>
      <c r="B319" t="s">
        <v>122</v>
      </c>
      <c r="C319" t="s">
        <v>166</v>
      </c>
      <c r="D319" t="s">
        <v>10</v>
      </c>
      <c r="E319">
        <v>5.9</v>
      </c>
      <c r="F319">
        <v>5</v>
      </c>
      <c r="G319">
        <v>20</v>
      </c>
      <c r="I319" s="1">
        <v>37956469</v>
      </c>
    </row>
    <row r="320" spans="1:9" x14ac:dyDescent="0.25">
      <c r="A320" t="s">
        <v>606</v>
      </c>
      <c r="B320" t="s">
        <v>122</v>
      </c>
      <c r="C320" t="s">
        <v>167</v>
      </c>
      <c r="D320" t="s">
        <v>10</v>
      </c>
      <c r="F320">
        <v>15</v>
      </c>
      <c r="G320">
        <v>30</v>
      </c>
      <c r="I320" s="1">
        <v>37956469</v>
      </c>
    </row>
    <row r="321" spans="1:9" x14ac:dyDescent="0.25">
      <c r="A321" t="s">
        <v>606</v>
      </c>
      <c r="B321" t="s">
        <v>122</v>
      </c>
      <c r="C321" t="s">
        <v>168</v>
      </c>
      <c r="D321" t="s">
        <v>10</v>
      </c>
      <c r="I321" s="1">
        <v>37956469</v>
      </c>
    </row>
    <row r="322" spans="1:9" x14ac:dyDescent="0.25">
      <c r="A322" t="s">
        <v>606</v>
      </c>
      <c r="B322" t="s">
        <v>122</v>
      </c>
      <c r="C322" t="s">
        <v>169</v>
      </c>
      <c r="D322" t="s">
        <v>10</v>
      </c>
      <c r="I322" s="1">
        <v>37956469</v>
      </c>
    </row>
    <row r="323" spans="1:9" x14ac:dyDescent="0.25">
      <c r="A323" t="s">
        <v>606</v>
      </c>
      <c r="B323" t="s">
        <v>122</v>
      </c>
      <c r="C323" t="s">
        <v>170</v>
      </c>
      <c r="D323" t="s">
        <v>10</v>
      </c>
      <c r="I323" s="1">
        <v>37956469</v>
      </c>
    </row>
    <row r="324" spans="1:9" x14ac:dyDescent="0.25">
      <c r="A324" t="s">
        <v>606</v>
      </c>
      <c r="B324" t="s">
        <v>122</v>
      </c>
      <c r="C324" t="s">
        <v>171</v>
      </c>
      <c r="D324" t="s">
        <v>10</v>
      </c>
      <c r="I324" s="1">
        <v>37956469</v>
      </c>
    </row>
    <row r="325" spans="1:9" x14ac:dyDescent="0.25">
      <c r="A325" t="s">
        <v>606</v>
      </c>
      <c r="B325" t="s">
        <v>122</v>
      </c>
      <c r="C325" t="s">
        <v>172</v>
      </c>
      <c r="D325" t="s">
        <v>10</v>
      </c>
      <c r="E325">
        <v>2.29</v>
      </c>
      <c r="F325">
        <v>10</v>
      </c>
      <c r="G325">
        <v>50</v>
      </c>
      <c r="I325" s="1">
        <v>37956469</v>
      </c>
    </row>
    <row r="326" spans="1:9" x14ac:dyDescent="0.25">
      <c r="A326" t="s">
        <v>606</v>
      </c>
      <c r="B326" t="s">
        <v>122</v>
      </c>
      <c r="C326" t="s">
        <v>173</v>
      </c>
      <c r="D326" t="s">
        <v>10</v>
      </c>
      <c r="I326" s="1">
        <v>37956469</v>
      </c>
    </row>
    <row r="327" spans="1:9" x14ac:dyDescent="0.25">
      <c r="A327" t="s">
        <v>606</v>
      </c>
      <c r="B327" t="s">
        <v>122</v>
      </c>
      <c r="C327" t="s">
        <v>174</v>
      </c>
      <c r="D327" t="s">
        <v>10</v>
      </c>
      <c r="I327" s="1">
        <v>37956469</v>
      </c>
    </row>
    <row r="328" spans="1:9" x14ac:dyDescent="0.25">
      <c r="A328" t="s">
        <v>606</v>
      </c>
      <c r="B328" t="s">
        <v>122</v>
      </c>
      <c r="C328" t="s">
        <v>175</v>
      </c>
      <c r="D328" t="s">
        <v>10</v>
      </c>
      <c r="I328" s="1">
        <v>37956469</v>
      </c>
    </row>
    <row r="329" spans="1:9" x14ac:dyDescent="0.25">
      <c r="A329" t="s">
        <v>606</v>
      </c>
      <c r="B329" t="s">
        <v>122</v>
      </c>
      <c r="C329" t="s">
        <v>176</v>
      </c>
      <c r="D329" t="s">
        <v>10</v>
      </c>
      <c r="I329" s="1">
        <v>37956469</v>
      </c>
    </row>
    <row r="330" spans="1:9" x14ac:dyDescent="0.25">
      <c r="A330" t="s">
        <v>606</v>
      </c>
      <c r="B330" t="s">
        <v>122</v>
      </c>
      <c r="C330" t="s">
        <v>177</v>
      </c>
      <c r="D330" t="s">
        <v>10</v>
      </c>
      <c r="I330" s="1">
        <v>37956469</v>
      </c>
    </row>
    <row r="331" spans="1:9" x14ac:dyDescent="0.25">
      <c r="A331" t="s">
        <v>606</v>
      </c>
      <c r="B331" t="s">
        <v>122</v>
      </c>
      <c r="C331" t="s">
        <v>178</v>
      </c>
      <c r="D331" t="s">
        <v>10</v>
      </c>
      <c r="F331">
        <v>10</v>
      </c>
      <c r="G331">
        <v>30</v>
      </c>
      <c r="I331" s="1">
        <v>37956469</v>
      </c>
    </row>
    <row r="332" spans="1:9" x14ac:dyDescent="0.25">
      <c r="A332" t="s">
        <v>606</v>
      </c>
      <c r="B332" t="s">
        <v>122</v>
      </c>
      <c r="C332" t="s">
        <v>179</v>
      </c>
      <c r="D332" t="s">
        <v>10</v>
      </c>
      <c r="I332" s="1">
        <v>37956469</v>
      </c>
    </row>
    <row r="333" spans="1:9" x14ac:dyDescent="0.25">
      <c r="A333" t="s">
        <v>606</v>
      </c>
      <c r="B333" t="s">
        <v>122</v>
      </c>
      <c r="C333" t="s">
        <v>180</v>
      </c>
      <c r="D333" t="s">
        <v>10</v>
      </c>
      <c r="I333" s="1">
        <v>37956469</v>
      </c>
    </row>
    <row r="334" spans="1:9" x14ac:dyDescent="0.25">
      <c r="A334" t="s">
        <v>606</v>
      </c>
      <c r="B334" t="s">
        <v>122</v>
      </c>
      <c r="C334" t="s">
        <v>181</v>
      </c>
      <c r="D334" t="s">
        <v>10</v>
      </c>
      <c r="I334" s="1">
        <v>37956469</v>
      </c>
    </row>
    <row r="335" spans="1:9" x14ac:dyDescent="0.25">
      <c r="A335" t="s">
        <v>606</v>
      </c>
      <c r="B335" t="s">
        <v>122</v>
      </c>
      <c r="C335" t="s">
        <v>182</v>
      </c>
      <c r="D335" t="s">
        <v>10</v>
      </c>
      <c r="I335" s="1">
        <v>37956469</v>
      </c>
    </row>
    <row r="336" spans="1:9" x14ac:dyDescent="0.25">
      <c r="A336" t="s">
        <v>606</v>
      </c>
      <c r="B336" t="s">
        <v>122</v>
      </c>
      <c r="C336" t="s">
        <v>183</v>
      </c>
      <c r="D336" t="s">
        <v>10</v>
      </c>
      <c r="I336" s="1">
        <v>37956469</v>
      </c>
    </row>
    <row r="337" spans="1:9" x14ac:dyDescent="0.25">
      <c r="A337" t="s">
        <v>606</v>
      </c>
      <c r="B337" t="s">
        <v>122</v>
      </c>
      <c r="C337" t="s">
        <v>184</v>
      </c>
      <c r="D337" t="s">
        <v>10</v>
      </c>
      <c r="F337">
        <v>15</v>
      </c>
      <c r="G337">
        <v>100</v>
      </c>
      <c r="I337" s="1">
        <v>37956469</v>
      </c>
    </row>
    <row r="338" spans="1:9" x14ac:dyDescent="0.25">
      <c r="A338" t="s">
        <v>606</v>
      </c>
      <c r="B338" t="s">
        <v>122</v>
      </c>
      <c r="C338" t="s">
        <v>185</v>
      </c>
      <c r="D338" t="s">
        <v>10</v>
      </c>
      <c r="I338" s="1">
        <v>37956469</v>
      </c>
    </row>
    <row r="339" spans="1:9" x14ac:dyDescent="0.25">
      <c r="A339" t="s">
        <v>606</v>
      </c>
      <c r="B339" t="s">
        <v>92</v>
      </c>
      <c r="C339" t="s">
        <v>186</v>
      </c>
      <c r="D339" t="s">
        <v>45</v>
      </c>
      <c r="I339" s="1">
        <v>37956469</v>
      </c>
    </row>
    <row r="340" spans="1:9" x14ac:dyDescent="0.25">
      <c r="A340" t="s">
        <v>606</v>
      </c>
      <c r="B340" t="s">
        <v>92</v>
      </c>
      <c r="C340" t="s">
        <v>187</v>
      </c>
      <c r="D340" t="s">
        <v>10</v>
      </c>
      <c r="I340" s="1">
        <v>37956469</v>
      </c>
    </row>
    <row r="341" spans="1:9" x14ac:dyDescent="0.25">
      <c r="A341" t="s">
        <v>606</v>
      </c>
      <c r="B341" t="s">
        <v>92</v>
      </c>
      <c r="C341" t="s">
        <v>188</v>
      </c>
      <c r="D341" t="s">
        <v>10</v>
      </c>
      <c r="I341" s="1">
        <v>37956469</v>
      </c>
    </row>
    <row r="342" spans="1:9" x14ac:dyDescent="0.25">
      <c r="A342" t="s">
        <v>438</v>
      </c>
      <c r="B342" t="s">
        <v>7</v>
      </c>
      <c r="C342" t="s">
        <v>8</v>
      </c>
      <c r="D342" t="s">
        <v>10</v>
      </c>
      <c r="I342" s="1">
        <v>52757048</v>
      </c>
    </row>
    <row r="343" spans="1:9" x14ac:dyDescent="0.25">
      <c r="A343" t="s">
        <v>438</v>
      </c>
      <c r="B343" t="s">
        <v>7</v>
      </c>
      <c r="C343" t="s">
        <v>9</v>
      </c>
      <c r="D343" t="s">
        <v>10</v>
      </c>
      <c r="I343" s="1">
        <v>52757048</v>
      </c>
    </row>
    <row r="344" spans="1:9" x14ac:dyDescent="0.25">
      <c r="A344" t="s">
        <v>438</v>
      </c>
      <c r="B344" t="s">
        <v>7</v>
      </c>
      <c r="C344" t="s">
        <v>11</v>
      </c>
      <c r="D344" t="s">
        <v>10</v>
      </c>
      <c r="E344">
        <v>1.8</v>
      </c>
      <c r="F344">
        <v>30</v>
      </c>
      <c r="G344">
        <v>100</v>
      </c>
      <c r="I344" s="1">
        <v>52757048</v>
      </c>
    </row>
    <row r="345" spans="1:9" x14ac:dyDescent="0.25">
      <c r="A345" t="s">
        <v>438</v>
      </c>
      <c r="B345" t="s">
        <v>7</v>
      </c>
      <c r="C345" t="s">
        <v>12</v>
      </c>
      <c r="D345" t="s">
        <v>10</v>
      </c>
      <c r="E345">
        <v>0.5</v>
      </c>
      <c r="F345">
        <v>50</v>
      </c>
      <c r="G345">
        <v>350</v>
      </c>
      <c r="I345" s="1">
        <v>52757048</v>
      </c>
    </row>
    <row r="346" spans="1:9" x14ac:dyDescent="0.25">
      <c r="A346" t="s">
        <v>438</v>
      </c>
      <c r="B346" t="s">
        <v>7</v>
      </c>
      <c r="C346" t="s">
        <v>13</v>
      </c>
      <c r="D346" t="s">
        <v>10</v>
      </c>
      <c r="I346" s="1">
        <v>52757048</v>
      </c>
    </row>
    <row r="347" spans="1:9" x14ac:dyDescent="0.25">
      <c r="A347" t="s">
        <v>438</v>
      </c>
      <c r="B347" t="s">
        <v>7</v>
      </c>
      <c r="C347" t="s">
        <v>14</v>
      </c>
      <c r="D347" t="s">
        <v>10</v>
      </c>
      <c r="I347" s="1">
        <v>52757048</v>
      </c>
    </row>
    <row r="348" spans="1:9" x14ac:dyDescent="0.25">
      <c r="A348" t="s">
        <v>438</v>
      </c>
      <c r="B348" t="s">
        <v>7</v>
      </c>
      <c r="C348" t="s">
        <v>15</v>
      </c>
      <c r="D348" t="s">
        <v>16</v>
      </c>
      <c r="E348">
        <v>0.55000000000000004</v>
      </c>
      <c r="F348">
        <v>60</v>
      </c>
      <c r="G348">
        <v>180</v>
      </c>
      <c r="I348" s="1">
        <v>52757048</v>
      </c>
    </row>
    <row r="349" spans="1:9" x14ac:dyDescent="0.25">
      <c r="A349" t="s">
        <v>438</v>
      </c>
      <c r="B349" t="s">
        <v>7</v>
      </c>
      <c r="C349" t="s">
        <v>17</v>
      </c>
      <c r="D349" t="s">
        <v>10</v>
      </c>
      <c r="E349">
        <v>3.5</v>
      </c>
      <c r="F349">
        <v>8</v>
      </c>
      <c r="G349">
        <v>50</v>
      </c>
      <c r="I349" s="1">
        <v>52757048</v>
      </c>
    </row>
    <row r="350" spans="1:9" x14ac:dyDescent="0.25">
      <c r="A350" t="s">
        <v>438</v>
      </c>
      <c r="B350" t="s">
        <v>7</v>
      </c>
      <c r="C350" t="s">
        <v>18</v>
      </c>
      <c r="D350" t="s">
        <v>10</v>
      </c>
      <c r="I350" s="1">
        <v>52757048</v>
      </c>
    </row>
    <row r="351" spans="1:9" x14ac:dyDescent="0.25">
      <c r="A351" t="s">
        <v>438</v>
      </c>
      <c r="B351" t="s">
        <v>7</v>
      </c>
      <c r="C351" t="s">
        <v>19</v>
      </c>
      <c r="D351" t="s">
        <v>10</v>
      </c>
      <c r="E351">
        <v>2</v>
      </c>
      <c r="F351">
        <v>30</v>
      </c>
      <c r="G351">
        <v>100</v>
      </c>
      <c r="I351" s="1">
        <v>52757048</v>
      </c>
    </row>
    <row r="352" spans="1:9" x14ac:dyDescent="0.25">
      <c r="A352" t="s">
        <v>438</v>
      </c>
      <c r="B352" t="s">
        <v>7</v>
      </c>
      <c r="C352" t="s">
        <v>20</v>
      </c>
      <c r="D352" t="s">
        <v>10</v>
      </c>
      <c r="I352" s="1">
        <v>52757048</v>
      </c>
    </row>
    <row r="353" spans="1:9" x14ac:dyDescent="0.25">
      <c r="A353" t="s">
        <v>438</v>
      </c>
      <c r="B353" t="s">
        <v>7</v>
      </c>
      <c r="C353" t="s">
        <v>21</v>
      </c>
      <c r="D353" t="s">
        <v>22</v>
      </c>
      <c r="I353" s="1">
        <v>52757048</v>
      </c>
    </row>
    <row r="354" spans="1:9" x14ac:dyDescent="0.25">
      <c r="A354" t="s">
        <v>438</v>
      </c>
      <c r="B354" t="s">
        <v>7</v>
      </c>
      <c r="C354" t="s">
        <v>23</v>
      </c>
      <c r="D354" t="s">
        <v>10</v>
      </c>
      <c r="I354" s="1">
        <v>52757048</v>
      </c>
    </row>
    <row r="355" spans="1:9" x14ac:dyDescent="0.25">
      <c r="A355" t="s">
        <v>438</v>
      </c>
      <c r="B355" t="s">
        <v>7</v>
      </c>
      <c r="C355" t="s">
        <v>24</v>
      </c>
      <c r="D355" t="s">
        <v>10</v>
      </c>
      <c r="E355">
        <v>2</v>
      </c>
      <c r="F355">
        <v>28</v>
      </c>
      <c r="G355">
        <v>90</v>
      </c>
      <c r="I355" s="1">
        <v>52757048</v>
      </c>
    </row>
    <row r="356" spans="1:9" x14ac:dyDescent="0.25">
      <c r="A356" t="s">
        <v>438</v>
      </c>
      <c r="B356" t="s">
        <v>7</v>
      </c>
      <c r="C356" t="s">
        <v>25</v>
      </c>
      <c r="D356" t="s">
        <v>10</v>
      </c>
      <c r="G356" t="s">
        <v>202</v>
      </c>
      <c r="I356" s="1">
        <v>52757048</v>
      </c>
    </row>
    <row r="357" spans="1:9" x14ac:dyDescent="0.25">
      <c r="A357" t="s">
        <v>438</v>
      </c>
      <c r="B357" t="s">
        <v>7</v>
      </c>
      <c r="C357" t="s">
        <v>26</v>
      </c>
      <c r="D357" t="s">
        <v>10</v>
      </c>
      <c r="E357">
        <v>0.99</v>
      </c>
      <c r="F357">
        <v>45</v>
      </c>
      <c r="G357">
        <v>180</v>
      </c>
      <c r="I357" s="1">
        <v>52757048</v>
      </c>
    </row>
    <row r="358" spans="1:9" x14ac:dyDescent="0.25">
      <c r="A358" t="s">
        <v>438</v>
      </c>
      <c r="B358" t="s">
        <v>7</v>
      </c>
      <c r="C358" t="s">
        <v>27</v>
      </c>
      <c r="D358" t="s">
        <v>10</v>
      </c>
      <c r="E358">
        <v>0.6</v>
      </c>
      <c r="F358">
        <v>40</v>
      </c>
      <c r="G358">
        <v>210</v>
      </c>
      <c r="I358" s="1">
        <v>52757048</v>
      </c>
    </row>
    <row r="359" spans="1:9" x14ac:dyDescent="0.25">
      <c r="A359" t="s">
        <v>438</v>
      </c>
      <c r="B359" t="s">
        <v>7</v>
      </c>
      <c r="C359" t="s">
        <v>28</v>
      </c>
      <c r="D359" t="s">
        <v>10</v>
      </c>
      <c r="E359">
        <v>0.6</v>
      </c>
      <c r="F359">
        <v>30</v>
      </c>
      <c r="G359">
        <v>210</v>
      </c>
      <c r="I359" s="1">
        <v>52757048</v>
      </c>
    </row>
    <row r="360" spans="1:9" x14ac:dyDescent="0.25">
      <c r="A360" t="s">
        <v>438</v>
      </c>
      <c r="B360" t="s">
        <v>7</v>
      </c>
      <c r="C360" t="s">
        <v>29</v>
      </c>
      <c r="D360" t="s">
        <v>16</v>
      </c>
      <c r="E360">
        <v>0.65</v>
      </c>
      <c r="F360">
        <v>50</v>
      </c>
      <c r="G360">
        <v>150</v>
      </c>
      <c r="I360" s="1">
        <v>52757048</v>
      </c>
    </row>
    <row r="361" spans="1:9" x14ac:dyDescent="0.25">
      <c r="A361" t="s">
        <v>438</v>
      </c>
      <c r="B361" t="s">
        <v>7</v>
      </c>
      <c r="C361" t="s">
        <v>30</v>
      </c>
      <c r="D361" t="s">
        <v>10</v>
      </c>
      <c r="E361">
        <v>0.55000000000000004</v>
      </c>
      <c r="F361">
        <v>15</v>
      </c>
      <c r="G361">
        <v>70</v>
      </c>
      <c r="I361" s="1">
        <v>52757048</v>
      </c>
    </row>
    <row r="362" spans="1:9" x14ac:dyDescent="0.25">
      <c r="A362" t="s">
        <v>438</v>
      </c>
      <c r="B362" t="s">
        <v>7</v>
      </c>
      <c r="C362" t="s">
        <v>31</v>
      </c>
      <c r="D362" t="s">
        <v>10</v>
      </c>
      <c r="E362">
        <v>0.85</v>
      </c>
      <c r="F362">
        <v>26</v>
      </c>
      <c r="G362">
        <v>100</v>
      </c>
      <c r="I362" s="1">
        <v>52757048</v>
      </c>
    </row>
    <row r="363" spans="1:9" x14ac:dyDescent="0.25">
      <c r="A363" t="s">
        <v>438</v>
      </c>
      <c r="B363" t="s">
        <v>7</v>
      </c>
      <c r="C363" t="s">
        <v>32</v>
      </c>
      <c r="D363" t="s">
        <v>10</v>
      </c>
      <c r="E363">
        <v>1</v>
      </c>
      <c r="F363">
        <v>30</v>
      </c>
      <c r="G363">
        <v>200</v>
      </c>
      <c r="I363" s="1">
        <v>52757048</v>
      </c>
    </row>
    <row r="364" spans="1:9" x14ac:dyDescent="0.25">
      <c r="A364" t="s">
        <v>438</v>
      </c>
      <c r="B364" t="s">
        <v>7</v>
      </c>
      <c r="C364" t="s">
        <v>33</v>
      </c>
      <c r="D364" t="s">
        <v>10</v>
      </c>
      <c r="G364" t="s">
        <v>202</v>
      </c>
      <c r="I364" s="1">
        <v>52757048</v>
      </c>
    </row>
    <row r="365" spans="1:9" x14ac:dyDescent="0.25">
      <c r="A365" t="s">
        <v>438</v>
      </c>
      <c r="B365" t="s">
        <v>7</v>
      </c>
      <c r="C365" t="s">
        <v>34</v>
      </c>
      <c r="D365" t="s">
        <v>10</v>
      </c>
      <c r="E365">
        <v>0.5</v>
      </c>
      <c r="F365">
        <v>25</v>
      </c>
      <c r="G365">
        <v>150</v>
      </c>
      <c r="I365" s="1">
        <v>52757048</v>
      </c>
    </row>
    <row r="366" spans="1:9" x14ac:dyDescent="0.25">
      <c r="A366" t="s">
        <v>438</v>
      </c>
      <c r="B366" t="s">
        <v>7</v>
      </c>
      <c r="C366" t="s">
        <v>35</v>
      </c>
      <c r="D366" t="s">
        <v>10</v>
      </c>
      <c r="E366">
        <v>0.65</v>
      </c>
      <c r="F366">
        <v>10</v>
      </c>
      <c r="G366">
        <v>60</v>
      </c>
      <c r="I366" s="1">
        <v>52757048</v>
      </c>
    </row>
    <row r="367" spans="1:9" x14ac:dyDescent="0.25">
      <c r="A367" t="s">
        <v>438</v>
      </c>
      <c r="B367" t="s">
        <v>7</v>
      </c>
      <c r="C367" t="s">
        <v>36</v>
      </c>
      <c r="D367" t="s">
        <v>10</v>
      </c>
      <c r="E367">
        <v>3.0769230769230771</v>
      </c>
      <c r="F367">
        <v>20</v>
      </c>
      <c r="G367">
        <v>58.5</v>
      </c>
      <c r="H367" t="s">
        <v>203</v>
      </c>
      <c r="I367" s="1">
        <v>52757048</v>
      </c>
    </row>
    <row r="368" spans="1:9" x14ac:dyDescent="0.25">
      <c r="A368" t="s">
        <v>438</v>
      </c>
      <c r="B368" t="s">
        <v>7</v>
      </c>
      <c r="C368" t="s">
        <v>37</v>
      </c>
      <c r="D368" t="s">
        <v>10</v>
      </c>
      <c r="I368" s="1">
        <v>52757048</v>
      </c>
    </row>
    <row r="369" spans="1:9" x14ac:dyDescent="0.25">
      <c r="A369" t="s">
        <v>438</v>
      </c>
      <c r="B369" t="s">
        <v>7</v>
      </c>
      <c r="C369" t="s">
        <v>38</v>
      </c>
      <c r="D369" t="s">
        <v>10</v>
      </c>
      <c r="E369">
        <v>0.85</v>
      </c>
      <c r="F369">
        <v>15</v>
      </c>
      <c r="G369">
        <v>60</v>
      </c>
      <c r="I369" s="1">
        <v>52757048</v>
      </c>
    </row>
    <row r="370" spans="1:9" x14ac:dyDescent="0.25">
      <c r="A370" t="s">
        <v>438</v>
      </c>
      <c r="B370" t="s">
        <v>7</v>
      </c>
      <c r="C370" t="s">
        <v>39</v>
      </c>
      <c r="D370" t="s">
        <v>16</v>
      </c>
      <c r="G370" t="s">
        <v>202</v>
      </c>
      <c r="I370" s="1">
        <v>52757048</v>
      </c>
    </row>
    <row r="371" spans="1:9" x14ac:dyDescent="0.25">
      <c r="A371" t="s">
        <v>438</v>
      </c>
      <c r="B371" t="s">
        <v>7</v>
      </c>
      <c r="C371" t="s">
        <v>40</v>
      </c>
      <c r="D371" t="s">
        <v>10</v>
      </c>
      <c r="E371">
        <v>2</v>
      </c>
      <c r="F371">
        <v>26</v>
      </c>
      <c r="G371">
        <v>80</v>
      </c>
      <c r="I371" s="1">
        <v>52757048</v>
      </c>
    </row>
    <row r="372" spans="1:9" x14ac:dyDescent="0.25">
      <c r="A372" t="s">
        <v>438</v>
      </c>
      <c r="B372" t="s">
        <v>7</v>
      </c>
      <c r="C372" t="s">
        <v>41</v>
      </c>
      <c r="D372" t="s">
        <v>10</v>
      </c>
      <c r="E372">
        <v>0.55000000000000004</v>
      </c>
      <c r="F372">
        <v>13</v>
      </c>
      <c r="G372">
        <v>60</v>
      </c>
      <c r="I372" s="1">
        <v>52757048</v>
      </c>
    </row>
    <row r="373" spans="1:9" x14ac:dyDescent="0.25">
      <c r="A373" t="s">
        <v>438</v>
      </c>
      <c r="B373" t="s">
        <v>7</v>
      </c>
      <c r="C373" t="s">
        <v>42</v>
      </c>
      <c r="D373" t="s">
        <v>10</v>
      </c>
      <c r="E373">
        <v>1.25</v>
      </c>
      <c r="F373">
        <v>13</v>
      </c>
      <c r="G373">
        <v>60</v>
      </c>
      <c r="I373" s="1">
        <v>52757048</v>
      </c>
    </row>
    <row r="374" spans="1:9" x14ac:dyDescent="0.25">
      <c r="A374" t="s">
        <v>438</v>
      </c>
      <c r="B374" t="s">
        <v>7</v>
      </c>
      <c r="C374" t="s">
        <v>43</v>
      </c>
      <c r="D374" t="s">
        <v>10</v>
      </c>
      <c r="E374">
        <v>0.55000000000000004</v>
      </c>
      <c r="F374">
        <v>60</v>
      </c>
      <c r="G374">
        <v>400</v>
      </c>
      <c r="I374" s="1">
        <v>52757048</v>
      </c>
    </row>
    <row r="375" spans="1:9" x14ac:dyDescent="0.25">
      <c r="A375" t="s">
        <v>438</v>
      </c>
      <c r="B375" t="s">
        <v>7</v>
      </c>
      <c r="C375" t="s">
        <v>44</v>
      </c>
      <c r="D375" t="s">
        <v>45</v>
      </c>
      <c r="G375" t="s">
        <v>202</v>
      </c>
      <c r="I375" s="1">
        <v>52757048</v>
      </c>
    </row>
    <row r="376" spans="1:9" x14ac:dyDescent="0.25">
      <c r="A376" t="s">
        <v>438</v>
      </c>
      <c r="B376" t="s">
        <v>7</v>
      </c>
      <c r="C376" t="s">
        <v>46</v>
      </c>
      <c r="D376" t="s">
        <v>45</v>
      </c>
      <c r="G376" t="s">
        <v>202</v>
      </c>
      <c r="I376" s="1">
        <v>52757048</v>
      </c>
    </row>
    <row r="377" spans="1:9" x14ac:dyDescent="0.25">
      <c r="A377" t="s">
        <v>438</v>
      </c>
      <c r="B377" t="s">
        <v>7</v>
      </c>
      <c r="C377" t="s">
        <v>47</v>
      </c>
      <c r="D377" t="s">
        <v>10</v>
      </c>
      <c r="G377" t="s">
        <v>202</v>
      </c>
      <c r="I377" s="1">
        <v>52757048</v>
      </c>
    </row>
    <row r="378" spans="1:9" x14ac:dyDescent="0.25">
      <c r="A378" t="s">
        <v>438</v>
      </c>
      <c r="B378" t="s">
        <v>7</v>
      </c>
      <c r="C378" t="s">
        <v>48</v>
      </c>
      <c r="D378" t="s">
        <v>10</v>
      </c>
      <c r="G378" t="s">
        <v>202</v>
      </c>
      <c r="I378" s="1">
        <v>52757048</v>
      </c>
    </row>
    <row r="379" spans="1:9" x14ac:dyDescent="0.25">
      <c r="A379" t="s">
        <v>438</v>
      </c>
      <c r="B379" t="s">
        <v>7</v>
      </c>
      <c r="C379" t="s">
        <v>49</v>
      </c>
      <c r="D379" t="s">
        <v>10</v>
      </c>
      <c r="G379" t="s">
        <v>202</v>
      </c>
      <c r="I379" s="1">
        <v>52757048</v>
      </c>
    </row>
    <row r="380" spans="1:9" x14ac:dyDescent="0.25">
      <c r="A380" t="s">
        <v>438</v>
      </c>
      <c r="B380" t="s">
        <v>7</v>
      </c>
      <c r="C380" t="s">
        <v>50</v>
      </c>
      <c r="D380" t="s">
        <v>10</v>
      </c>
      <c r="G380" t="s">
        <v>202</v>
      </c>
      <c r="I380" s="1">
        <v>52757048</v>
      </c>
    </row>
    <row r="381" spans="1:9" x14ac:dyDescent="0.25">
      <c r="A381" t="s">
        <v>438</v>
      </c>
      <c r="B381" t="s">
        <v>7</v>
      </c>
      <c r="C381" t="s">
        <v>51</v>
      </c>
      <c r="D381" t="s">
        <v>10</v>
      </c>
      <c r="E381">
        <v>1.6</v>
      </c>
      <c r="F381">
        <v>15</v>
      </c>
      <c r="G381">
        <v>100</v>
      </c>
      <c r="I381" s="1">
        <v>52757048</v>
      </c>
    </row>
    <row r="382" spans="1:9" x14ac:dyDescent="0.25">
      <c r="A382" t="s">
        <v>438</v>
      </c>
      <c r="B382" t="s">
        <v>7</v>
      </c>
      <c r="C382" t="s">
        <v>52</v>
      </c>
      <c r="D382" t="s">
        <v>10</v>
      </c>
      <c r="G382" t="s">
        <v>202</v>
      </c>
      <c r="I382" s="1">
        <v>52757048</v>
      </c>
    </row>
    <row r="383" spans="1:9" x14ac:dyDescent="0.25">
      <c r="A383" t="s">
        <v>438</v>
      </c>
      <c r="B383" t="s">
        <v>7</v>
      </c>
      <c r="C383" t="s">
        <v>53</v>
      </c>
      <c r="D383" t="s">
        <v>10</v>
      </c>
      <c r="E383">
        <v>1.2</v>
      </c>
      <c r="F383">
        <v>25</v>
      </c>
      <c r="G383">
        <v>150</v>
      </c>
      <c r="I383" s="1">
        <v>52757048</v>
      </c>
    </row>
    <row r="384" spans="1:9" x14ac:dyDescent="0.25">
      <c r="A384" t="s">
        <v>438</v>
      </c>
      <c r="B384" t="s">
        <v>7</v>
      </c>
      <c r="C384" t="s">
        <v>54</v>
      </c>
      <c r="D384" t="s">
        <v>10</v>
      </c>
      <c r="G384" t="s">
        <v>202</v>
      </c>
      <c r="I384" s="1">
        <v>52757048</v>
      </c>
    </row>
    <row r="385" spans="1:9" x14ac:dyDescent="0.25">
      <c r="A385" t="s">
        <v>438</v>
      </c>
      <c r="B385" t="s">
        <v>7</v>
      </c>
      <c r="C385" t="s">
        <v>55</v>
      </c>
      <c r="D385" t="s">
        <v>10</v>
      </c>
      <c r="G385" t="s">
        <v>202</v>
      </c>
      <c r="I385" s="1">
        <v>52757048</v>
      </c>
    </row>
    <row r="386" spans="1:9" x14ac:dyDescent="0.25">
      <c r="A386" t="s">
        <v>438</v>
      </c>
      <c r="B386" t="s">
        <v>7</v>
      </c>
      <c r="C386" t="s">
        <v>56</v>
      </c>
      <c r="D386" t="s">
        <v>10</v>
      </c>
      <c r="E386">
        <v>1</v>
      </c>
      <c r="F386">
        <v>30</v>
      </c>
      <c r="G386">
        <v>180</v>
      </c>
      <c r="I386" s="1">
        <v>52757048</v>
      </c>
    </row>
    <row r="387" spans="1:9" x14ac:dyDescent="0.25">
      <c r="A387" t="s">
        <v>438</v>
      </c>
      <c r="B387" t="s">
        <v>7</v>
      </c>
      <c r="C387" t="s">
        <v>57</v>
      </c>
      <c r="D387" t="s">
        <v>10</v>
      </c>
      <c r="G387" t="s">
        <v>202</v>
      </c>
      <c r="I387" s="1">
        <v>52757048</v>
      </c>
    </row>
    <row r="388" spans="1:9" x14ac:dyDescent="0.25">
      <c r="A388" t="s">
        <v>438</v>
      </c>
      <c r="B388" t="s">
        <v>7</v>
      </c>
      <c r="C388" t="s">
        <v>58</v>
      </c>
      <c r="D388" t="s">
        <v>16</v>
      </c>
      <c r="E388">
        <v>0.55000000000000004</v>
      </c>
      <c r="F388">
        <v>40</v>
      </c>
      <c r="G388">
        <v>120</v>
      </c>
      <c r="I388" s="1">
        <v>52757048</v>
      </c>
    </row>
    <row r="389" spans="1:9" x14ac:dyDescent="0.25">
      <c r="A389" t="s">
        <v>438</v>
      </c>
      <c r="B389" t="s">
        <v>7</v>
      </c>
      <c r="C389" t="s">
        <v>59</v>
      </c>
      <c r="D389" t="s">
        <v>10</v>
      </c>
      <c r="E389">
        <v>1.8</v>
      </c>
      <c r="F389">
        <v>15</v>
      </c>
      <c r="G389">
        <v>50</v>
      </c>
      <c r="I389" s="1">
        <v>52757048</v>
      </c>
    </row>
    <row r="390" spans="1:9" x14ac:dyDescent="0.25">
      <c r="A390" t="s">
        <v>438</v>
      </c>
      <c r="B390" t="s">
        <v>7</v>
      </c>
      <c r="C390" t="s">
        <v>60</v>
      </c>
      <c r="D390" t="s">
        <v>10</v>
      </c>
      <c r="G390" t="s">
        <v>202</v>
      </c>
      <c r="I390" s="1">
        <v>52757048</v>
      </c>
    </row>
    <row r="391" spans="1:9" x14ac:dyDescent="0.25">
      <c r="A391" t="s">
        <v>438</v>
      </c>
      <c r="B391" t="s">
        <v>7</v>
      </c>
      <c r="C391" t="s">
        <v>61</v>
      </c>
      <c r="D391" t="s">
        <v>16</v>
      </c>
      <c r="E391">
        <v>0.75</v>
      </c>
      <c r="F391">
        <v>10</v>
      </c>
      <c r="G391">
        <v>60</v>
      </c>
      <c r="I391" s="1">
        <v>52757048</v>
      </c>
    </row>
    <row r="392" spans="1:9" x14ac:dyDescent="0.25">
      <c r="A392" t="s">
        <v>438</v>
      </c>
      <c r="B392" t="s">
        <v>7</v>
      </c>
      <c r="C392" t="s">
        <v>62</v>
      </c>
      <c r="D392" t="s">
        <v>16</v>
      </c>
      <c r="E392">
        <v>1.29</v>
      </c>
      <c r="F392">
        <v>10</v>
      </c>
      <c r="G392">
        <v>60</v>
      </c>
      <c r="I392" s="1">
        <v>52757048</v>
      </c>
    </row>
    <row r="393" spans="1:9" x14ac:dyDescent="0.25">
      <c r="A393" t="s">
        <v>438</v>
      </c>
      <c r="B393" t="s">
        <v>7</v>
      </c>
      <c r="C393" t="s">
        <v>63</v>
      </c>
      <c r="D393" t="s">
        <v>16</v>
      </c>
      <c r="G393" t="s">
        <v>202</v>
      </c>
      <c r="I393" s="1">
        <v>52757048</v>
      </c>
    </row>
    <row r="394" spans="1:9" x14ac:dyDescent="0.25">
      <c r="A394" t="s">
        <v>438</v>
      </c>
      <c r="B394" t="s">
        <v>7</v>
      </c>
      <c r="C394" t="s">
        <v>64</v>
      </c>
      <c r="D394" t="s">
        <v>10</v>
      </c>
      <c r="G394" t="s">
        <v>202</v>
      </c>
      <c r="I394" s="1">
        <v>52757048</v>
      </c>
    </row>
    <row r="395" spans="1:9" x14ac:dyDescent="0.25">
      <c r="A395" t="s">
        <v>438</v>
      </c>
      <c r="B395" t="s">
        <v>7</v>
      </c>
      <c r="C395" t="s">
        <v>65</v>
      </c>
      <c r="D395" t="s">
        <v>10</v>
      </c>
      <c r="G395" t="s">
        <v>202</v>
      </c>
      <c r="I395" s="1">
        <v>52757048</v>
      </c>
    </row>
    <row r="396" spans="1:9" x14ac:dyDescent="0.25">
      <c r="A396" t="s">
        <v>438</v>
      </c>
      <c r="B396" t="s">
        <v>7</v>
      </c>
      <c r="C396" t="s">
        <v>66</v>
      </c>
      <c r="D396" t="s">
        <v>10</v>
      </c>
      <c r="E396">
        <v>1.55</v>
      </c>
      <c r="F396">
        <v>13</v>
      </c>
      <c r="G396">
        <v>80</v>
      </c>
      <c r="I396" s="1">
        <v>52757048</v>
      </c>
    </row>
    <row r="397" spans="1:9" x14ac:dyDescent="0.25">
      <c r="A397" t="s">
        <v>438</v>
      </c>
      <c r="B397" t="s">
        <v>7</v>
      </c>
      <c r="C397" t="s">
        <v>67</v>
      </c>
      <c r="D397" t="s">
        <v>10</v>
      </c>
      <c r="G397" t="s">
        <v>202</v>
      </c>
      <c r="I397" s="1">
        <v>52757048</v>
      </c>
    </row>
    <row r="398" spans="1:9" x14ac:dyDescent="0.25">
      <c r="A398" t="s">
        <v>438</v>
      </c>
      <c r="B398" t="s">
        <v>7</v>
      </c>
      <c r="C398" t="s">
        <v>68</v>
      </c>
      <c r="D398" t="s">
        <v>10</v>
      </c>
      <c r="G398" t="s">
        <v>202</v>
      </c>
      <c r="I398" s="1">
        <v>52757048</v>
      </c>
    </row>
    <row r="399" spans="1:9" x14ac:dyDescent="0.25">
      <c r="A399" t="s">
        <v>438</v>
      </c>
      <c r="B399" t="s">
        <v>7</v>
      </c>
      <c r="C399" t="s">
        <v>69</v>
      </c>
      <c r="D399" t="s">
        <v>10</v>
      </c>
      <c r="G399" t="s">
        <v>202</v>
      </c>
      <c r="I399" s="1">
        <v>52757048</v>
      </c>
    </row>
    <row r="400" spans="1:9" x14ac:dyDescent="0.25">
      <c r="A400" t="s">
        <v>438</v>
      </c>
      <c r="B400" t="s">
        <v>7</v>
      </c>
      <c r="C400" t="s">
        <v>70</v>
      </c>
      <c r="D400" t="s">
        <v>10</v>
      </c>
      <c r="E400">
        <v>0.75</v>
      </c>
      <c r="F400">
        <v>18</v>
      </c>
      <c r="G400">
        <v>110</v>
      </c>
      <c r="I400" s="1">
        <v>52757048</v>
      </c>
    </row>
    <row r="401" spans="1:9" x14ac:dyDescent="0.25">
      <c r="A401" t="s">
        <v>438</v>
      </c>
      <c r="B401" t="s">
        <v>7</v>
      </c>
      <c r="C401" t="s">
        <v>71</v>
      </c>
      <c r="D401" t="s">
        <v>10</v>
      </c>
      <c r="E401">
        <v>0.55000000000000004</v>
      </c>
      <c r="F401">
        <v>300</v>
      </c>
      <c r="G401">
        <v>2000</v>
      </c>
      <c r="I401" s="1">
        <v>52757048</v>
      </c>
    </row>
    <row r="402" spans="1:9" x14ac:dyDescent="0.25">
      <c r="A402" t="s">
        <v>438</v>
      </c>
      <c r="B402" t="s">
        <v>7</v>
      </c>
      <c r="C402" t="s">
        <v>72</v>
      </c>
      <c r="D402" t="s">
        <v>10</v>
      </c>
      <c r="E402">
        <v>0.45</v>
      </c>
      <c r="F402">
        <v>300</v>
      </c>
      <c r="G402">
        <v>2000</v>
      </c>
      <c r="I402" s="1">
        <v>52757048</v>
      </c>
    </row>
    <row r="403" spans="1:9" x14ac:dyDescent="0.25">
      <c r="A403" t="s">
        <v>438</v>
      </c>
      <c r="B403" t="s">
        <v>7</v>
      </c>
      <c r="C403" t="s">
        <v>73</v>
      </c>
      <c r="D403" t="s">
        <v>10</v>
      </c>
      <c r="I403" s="1">
        <v>52757048</v>
      </c>
    </row>
    <row r="404" spans="1:9" x14ac:dyDescent="0.25">
      <c r="A404" t="s">
        <v>438</v>
      </c>
      <c r="B404" t="s">
        <v>7</v>
      </c>
      <c r="C404" t="s">
        <v>74</v>
      </c>
      <c r="D404" t="s">
        <v>10</v>
      </c>
      <c r="I404" s="1">
        <v>52757048</v>
      </c>
    </row>
    <row r="405" spans="1:9" x14ac:dyDescent="0.25">
      <c r="A405" t="s">
        <v>438</v>
      </c>
      <c r="B405" t="s">
        <v>7</v>
      </c>
      <c r="C405" t="s">
        <v>75</v>
      </c>
      <c r="D405" t="s">
        <v>10</v>
      </c>
      <c r="I405" s="1">
        <v>52757048</v>
      </c>
    </row>
    <row r="406" spans="1:9" x14ac:dyDescent="0.25">
      <c r="A406" t="s">
        <v>438</v>
      </c>
      <c r="B406" t="s">
        <v>7</v>
      </c>
      <c r="C406" t="s">
        <v>76</v>
      </c>
      <c r="D406" t="s">
        <v>10</v>
      </c>
      <c r="I406" s="1">
        <v>52757048</v>
      </c>
    </row>
    <row r="407" spans="1:9" x14ac:dyDescent="0.25">
      <c r="A407" t="s">
        <v>438</v>
      </c>
      <c r="B407" t="s">
        <v>7</v>
      </c>
      <c r="C407" t="s">
        <v>77</v>
      </c>
      <c r="D407" t="s">
        <v>10</v>
      </c>
      <c r="I407" s="1">
        <v>52757048</v>
      </c>
    </row>
    <row r="408" spans="1:9" x14ac:dyDescent="0.25">
      <c r="A408" t="s">
        <v>438</v>
      </c>
      <c r="B408" t="s">
        <v>78</v>
      </c>
      <c r="C408" t="s">
        <v>79</v>
      </c>
      <c r="D408" t="s">
        <v>16</v>
      </c>
      <c r="I408" s="1">
        <v>52757048</v>
      </c>
    </row>
    <row r="409" spans="1:9" x14ac:dyDescent="0.25">
      <c r="A409" t="s">
        <v>438</v>
      </c>
      <c r="B409" t="s">
        <v>78</v>
      </c>
      <c r="C409" t="s">
        <v>80</v>
      </c>
      <c r="D409" t="s">
        <v>16</v>
      </c>
      <c r="E409">
        <v>0.11</v>
      </c>
      <c r="F409">
        <v>1200</v>
      </c>
      <c r="G409">
        <v>7700</v>
      </c>
      <c r="I409" s="1">
        <v>52757048</v>
      </c>
    </row>
    <row r="410" spans="1:9" x14ac:dyDescent="0.25">
      <c r="A410" t="s">
        <v>438</v>
      </c>
      <c r="B410" t="s">
        <v>81</v>
      </c>
      <c r="C410" t="s">
        <v>82</v>
      </c>
      <c r="D410" t="s">
        <v>10</v>
      </c>
      <c r="E410">
        <v>3.49</v>
      </c>
      <c r="F410">
        <v>50</v>
      </c>
      <c r="G410">
        <v>320</v>
      </c>
      <c r="I410" s="1">
        <v>52757048</v>
      </c>
    </row>
    <row r="411" spans="1:9" x14ac:dyDescent="0.25">
      <c r="A411" t="s">
        <v>438</v>
      </c>
      <c r="B411" t="s">
        <v>81</v>
      </c>
      <c r="C411" t="s">
        <v>83</v>
      </c>
      <c r="D411" t="s">
        <v>10</v>
      </c>
      <c r="E411">
        <v>2.79</v>
      </c>
      <c r="F411">
        <v>50</v>
      </c>
      <c r="G411">
        <v>300</v>
      </c>
      <c r="I411" s="1">
        <v>52757048</v>
      </c>
    </row>
    <row r="412" spans="1:9" x14ac:dyDescent="0.25">
      <c r="A412" t="s">
        <v>438</v>
      </c>
      <c r="B412" t="s">
        <v>81</v>
      </c>
      <c r="C412" t="s">
        <v>84</v>
      </c>
      <c r="D412" t="s">
        <v>10</v>
      </c>
      <c r="E412">
        <v>3.59</v>
      </c>
      <c r="F412">
        <v>13</v>
      </c>
      <c r="G412">
        <v>60</v>
      </c>
      <c r="I412" s="1">
        <v>52757048</v>
      </c>
    </row>
    <row r="413" spans="1:9" x14ac:dyDescent="0.25">
      <c r="A413" t="s">
        <v>438</v>
      </c>
      <c r="B413" t="s">
        <v>81</v>
      </c>
      <c r="C413" t="s">
        <v>85</v>
      </c>
      <c r="D413" t="s">
        <v>10</v>
      </c>
      <c r="E413">
        <v>2.73</v>
      </c>
      <c r="F413">
        <v>50</v>
      </c>
      <c r="G413">
        <v>330</v>
      </c>
      <c r="I413" s="1">
        <v>52757048</v>
      </c>
    </row>
    <row r="414" spans="1:9" x14ac:dyDescent="0.25">
      <c r="A414" t="s">
        <v>438</v>
      </c>
      <c r="B414" t="s">
        <v>81</v>
      </c>
      <c r="C414" t="s">
        <v>86</v>
      </c>
      <c r="D414" t="s">
        <v>10</v>
      </c>
      <c r="I414" s="1">
        <v>52757048</v>
      </c>
    </row>
    <row r="415" spans="1:9" x14ac:dyDescent="0.25">
      <c r="A415" t="s">
        <v>438</v>
      </c>
      <c r="B415" t="s">
        <v>81</v>
      </c>
      <c r="C415" t="s">
        <v>87</v>
      </c>
      <c r="D415" t="s">
        <v>10</v>
      </c>
      <c r="I415" s="1">
        <v>52757048</v>
      </c>
    </row>
    <row r="416" spans="1:9" x14ac:dyDescent="0.25">
      <c r="A416" t="s">
        <v>438</v>
      </c>
      <c r="B416" t="s">
        <v>81</v>
      </c>
      <c r="C416" t="s">
        <v>88</v>
      </c>
      <c r="D416" t="s">
        <v>10</v>
      </c>
      <c r="I416" s="1">
        <v>52757048</v>
      </c>
    </row>
    <row r="417" spans="1:9" x14ac:dyDescent="0.25">
      <c r="A417" t="s">
        <v>438</v>
      </c>
      <c r="B417" t="s">
        <v>81</v>
      </c>
      <c r="C417" t="s">
        <v>89</v>
      </c>
      <c r="D417" t="s">
        <v>10</v>
      </c>
      <c r="I417" s="1">
        <v>52757048</v>
      </c>
    </row>
    <row r="418" spans="1:9" x14ac:dyDescent="0.25">
      <c r="A418" t="s">
        <v>438</v>
      </c>
      <c r="B418" t="s">
        <v>90</v>
      </c>
      <c r="C418" t="s">
        <v>91</v>
      </c>
      <c r="D418" t="s">
        <v>10</v>
      </c>
      <c r="E418">
        <v>0.57499999999999996</v>
      </c>
      <c r="F418">
        <v>500</v>
      </c>
      <c r="G418">
        <v>3100</v>
      </c>
      <c r="I418" s="1">
        <v>52757048</v>
      </c>
    </row>
    <row r="419" spans="1:9" x14ac:dyDescent="0.25">
      <c r="A419" t="s">
        <v>438</v>
      </c>
      <c r="B419" t="s">
        <v>92</v>
      </c>
      <c r="C419" t="s">
        <v>93</v>
      </c>
      <c r="D419" t="s">
        <v>10</v>
      </c>
      <c r="E419">
        <v>0.26800000000000002</v>
      </c>
      <c r="F419">
        <v>55</v>
      </c>
      <c r="G419">
        <v>350</v>
      </c>
      <c r="I419" s="1">
        <v>52757048</v>
      </c>
    </row>
    <row r="420" spans="1:9" x14ac:dyDescent="0.25">
      <c r="A420" t="s">
        <v>438</v>
      </c>
      <c r="B420" t="s">
        <v>92</v>
      </c>
      <c r="C420" t="s">
        <v>94</v>
      </c>
      <c r="D420" t="s">
        <v>10</v>
      </c>
      <c r="I420" s="1">
        <v>52757048</v>
      </c>
    </row>
    <row r="421" spans="1:9" x14ac:dyDescent="0.25">
      <c r="A421" t="s">
        <v>438</v>
      </c>
      <c r="B421" t="s">
        <v>92</v>
      </c>
      <c r="C421" t="s">
        <v>95</v>
      </c>
      <c r="D421" t="s">
        <v>10</v>
      </c>
      <c r="E421">
        <v>0.23599999999999999</v>
      </c>
      <c r="F421">
        <v>15</v>
      </c>
      <c r="G421">
        <v>60</v>
      </c>
      <c r="I421" s="1">
        <v>52757048</v>
      </c>
    </row>
    <row r="422" spans="1:9" x14ac:dyDescent="0.25">
      <c r="A422" t="s">
        <v>438</v>
      </c>
      <c r="B422" t="s">
        <v>92</v>
      </c>
      <c r="C422" t="s">
        <v>96</v>
      </c>
      <c r="D422" t="s">
        <v>10</v>
      </c>
      <c r="I422" s="1">
        <v>52757048</v>
      </c>
    </row>
    <row r="423" spans="1:9" x14ac:dyDescent="0.25">
      <c r="A423" t="s">
        <v>438</v>
      </c>
      <c r="B423" t="s">
        <v>92</v>
      </c>
      <c r="C423" t="s">
        <v>97</v>
      </c>
      <c r="D423" t="s">
        <v>10</v>
      </c>
      <c r="I423" s="1">
        <v>52757048</v>
      </c>
    </row>
    <row r="424" spans="1:9" x14ac:dyDescent="0.25">
      <c r="A424" t="s">
        <v>438</v>
      </c>
      <c r="B424" t="s">
        <v>92</v>
      </c>
      <c r="C424" t="s">
        <v>98</v>
      </c>
      <c r="D424" t="s">
        <v>10</v>
      </c>
      <c r="I424" s="1">
        <v>52757048</v>
      </c>
    </row>
    <row r="425" spans="1:9" x14ac:dyDescent="0.25">
      <c r="A425" t="s">
        <v>438</v>
      </c>
      <c r="B425" t="s">
        <v>92</v>
      </c>
      <c r="C425" t="s">
        <v>99</v>
      </c>
      <c r="D425" t="s">
        <v>45</v>
      </c>
      <c r="I425" s="1">
        <v>52757048</v>
      </c>
    </row>
    <row r="426" spans="1:9" x14ac:dyDescent="0.25">
      <c r="A426" t="s">
        <v>438</v>
      </c>
      <c r="B426" t="s">
        <v>92</v>
      </c>
      <c r="C426" t="s">
        <v>100</v>
      </c>
      <c r="D426" t="s">
        <v>10</v>
      </c>
      <c r="I426" s="1">
        <v>52757048</v>
      </c>
    </row>
    <row r="427" spans="1:9" x14ac:dyDescent="0.25">
      <c r="A427" t="s">
        <v>438</v>
      </c>
      <c r="B427" t="s">
        <v>92</v>
      </c>
      <c r="C427" t="s">
        <v>101</v>
      </c>
      <c r="D427" t="s">
        <v>45</v>
      </c>
      <c r="I427" s="1">
        <v>52757048</v>
      </c>
    </row>
    <row r="428" spans="1:9" x14ac:dyDescent="0.25">
      <c r="A428" t="s">
        <v>438</v>
      </c>
      <c r="B428" t="s">
        <v>92</v>
      </c>
      <c r="C428" t="s">
        <v>102</v>
      </c>
      <c r="D428" t="s">
        <v>10</v>
      </c>
      <c r="I428" s="1">
        <v>52757048</v>
      </c>
    </row>
    <row r="429" spans="1:9" x14ac:dyDescent="0.25">
      <c r="A429" t="s">
        <v>438</v>
      </c>
      <c r="B429" t="s">
        <v>92</v>
      </c>
      <c r="C429" t="s">
        <v>103</v>
      </c>
      <c r="D429" t="s">
        <v>10</v>
      </c>
      <c r="I429" s="1">
        <v>52757048</v>
      </c>
    </row>
    <row r="430" spans="1:9" x14ac:dyDescent="0.25">
      <c r="A430" t="s">
        <v>438</v>
      </c>
      <c r="B430" t="s">
        <v>90</v>
      </c>
      <c r="C430" t="s">
        <v>104</v>
      </c>
      <c r="D430" t="s">
        <v>45</v>
      </c>
      <c r="I430" s="1">
        <v>52757048</v>
      </c>
    </row>
    <row r="431" spans="1:9" x14ac:dyDescent="0.25">
      <c r="A431" t="s">
        <v>438</v>
      </c>
      <c r="B431" t="s">
        <v>92</v>
      </c>
      <c r="C431" t="s">
        <v>105</v>
      </c>
      <c r="D431" t="s">
        <v>10</v>
      </c>
      <c r="I431" s="1">
        <v>52757048</v>
      </c>
    </row>
    <row r="432" spans="1:9" x14ac:dyDescent="0.25">
      <c r="A432" t="s">
        <v>438</v>
      </c>
      <c r="B432" t="s">
        <v>92</v>
      </c>
      <c r="C432" t="s">
        <v>106</v>
      </c>
      <c r="D432" t="s">
        <v>10</v>
      </c>
      <c r="I432" s="1">
        <v>52757048</v>
      </c>
    </row>
    <row r="433" spans="1:9" x14ac:dyDescent="0.25">
      <c r="A433" t="s">
        <v>438</v>
      </c>
      <c r="B433" t="s">
        <v>92</v>
      </c>
      <c r="C433" t="s">
        <v>107</v>
      </c>
      <c r="D433" t="s">
        <v>10</v>
      </c>
      <c r="E433">
        <v>0.316</v>
      </c>
      <c r="F433">
        <v>8</v>
      </c>
      <c r="G433">
        <v>50</v>
      </c>
      <c r="H433" t="s">
        <v>203</v>
      </c>
      <c r="I433" s="1">
        <v>52757048</v>
      </c>
    </row>
    <row r="434" spans="1:9" x14ac:dyDescent="0.25">
      <c r="A434" t="s">
        <v>438</v>
      </c>
      <c r="B434" t="s">
        <v>92</v>
      </c>
      <c r="C434" t="s">
        <v>108</v>
      </c>
      <c r="D434" t="s">
        <v>10</v>
      </c>
      <c r="E434">
        <v>7.9130000000000003</v>
      </c>
      <c r="F434">
        <v>20</v>
      </c>
      <c r="G434">
        <v>120</v>
      </c>
      <c r="I434" s="1">
        <v>52757048</v>
      </c>
    </row>
    <row r="435" spans="1:9" x14ac:dyDescent="0.25">
      <c r="A435" t="s">
        <v>438</v>
      </c>
      <c r="B435" t="s">
        <v>92</v>
      </c>
      <c r="C435" t="s">
        <v>109</v>
      </c>
      <c r="D435" t="s">
        <v>45</v>
      </c>
      <c r="E435">
        <v>3.532</v>
      </c>
      <c r="F435">
        <v>25</v>
      </c>
      <c r="G435">
        <v>150</v>
      </c>
      <c r="I435" s="1">
        <v>52757048</v>
      </c>
    </row>
    <row r="436" spans="1:9" x14ac:dyDescent="0.25">
      <c r="A436" t="s">
        <v>438</v>
      </c>
      <c r="B436" t="s">
        <v>92</v>
      </c>
      <c r="C436" t="s">
        <v>110</v>
      </c>
      <c r="D436" t="s">
        <v>10</v>
      </c>
      <c r="E436">
        <v>4.74</v>
      </c>
      <c r="F436">
        <v>20</v>
      </c>
      <c r="G436">
        <v>120</v>
      </c>
      <c r="I436" s="1">
        <v>52757048</v>
      </c>
    </row>
    <row r="437" spans="1:9" x14ac:dyDescent="0.25">
      <c r="A437" t="s">
        <v>438</v>
      </c>
      <c r="B437" t="s">
        <v>92</v>
      </c>
      <c r="C437" t="s">
        <v>111</v>
      </c>
      <c r="D437" t="s">
        <v>10</v>
      </c>
      <c r="I437" s="1">
        <v>52757048</v>
      </c>
    </row>
    <row r="438" spans="1:9" x14ac:dyDescent="0.25">
      <c r="A438" t="s">
        <v>438</v>
      </c>
      <c r="B438" t="s">
        <v>92</v>
      </c>
      <c r="C438" t="s">
        <v>112</v>
      </c>
      <c r="D438" t="s">
        <v>10</v>
      </c>
      <c r="E438">
        <v>0.9</v>
      </c>
      <c r="F438">
        <v>8</v>
      </c>
      <c r="G438">
        <v>50</v>
      </c>
      <c r="I438" s="1">
        <v>52757048</v>
      </c>
    </row>
    <row r="439" spans="1:9" x14ac:dyDescent="0.25">
      <c r="A439" t="s">
        <v>438</v>
      </c>
      <c r="B439" t="s">
        <v>92</v>
      </c>
      <c r="C439" t="s">
        <v>113</v>
      </c>
      <c r="D439" t="s">
        <v>10</v>
      </c>
      <c r="I439" s="1">
        <v>52757048</v>
      </c>
    </row>
    <row r="440" spans="1:9" x14ac:dyDescent="0.25">
      <c r="A440" t="s">
        <v>438</v>
      </c>
      <c r="B440" t="s">
        <v>81</v>
      </c>
      <c r="C440" t="s">
        <v>114</v>
      </c>
      <c r="D440" t="s">
        <v>10</v>
      </c>
      <c r="E440">
        <v>0.01</v>
      </c>
      <c r="F440">
        <v>25</v>
      </c>
      <c r="G440">
        <v>150</v>
      </c>
      <c r="I440" s="1">
        <v>52757048</v>
      </c>
    </row>
    <row r="441" spans="1:9" x14ac:dyDescent="0.25">
      <c r="A441" t="s">
        <v>438</v>
      </c>
      <c r="B441" t="s">
        <v>81</v>
      </c>
      <c r="C441" t="s">
        <v>115</v>
      </c>
      <c r="D441" t="s">
        <v>10</v>
      </c>
      <c r="I441" s="1">
        <v>52757048</v>
      </c>
    </row>
    <row r="442" spans="1:9" x14ac:dyDescent="0.25">
      <c r="A442" t="s">
        <v>438</v>
      </c>
      <c r="B442" t="s">
        <v>81</v>
      </c>
      <c r="C442" t="s">
        <v>116</v>
      </c>
      <c r="D442" t="s">
        <v>10</v>
      </c>
      <c r="E442">
        <v>6.4</v>
      </c>
      <c r="F442">
        <v>13</v>
      </c>
      <c r="G442">
        <v>50</v>
      </c>
      <c r="I442" s="1">
        <v>52757048</v>
      </c>
    </row>
    <row r="443" spans="1:9" x14ac:dyDescent="0.25">
      <c r="A443" t="s">
        <v>438</v>
      </c>
      <c r="B443" t="s">
        <v>81</v>
      </c>
      <c r="C443" t="s">
        <v>117</v>
      </c>
      <c r="D443" t="s">
        <v>10</v>
      </c>
      <c r="I443" s="1">
        <v>52757048</v>
      </c>
    </row>
    <row r="444" spans="1:9" x14ac:dyDescent="0.25">
      <c r="A444" t="s">
        <v>438</v>
      </c>
      <c r="B444" t="s">
        <v>81</v>
      </c>
      <c r="C444" t="s">
        <v>118</v>
      </c>
      <c r="D444" t="s">
        <v>10</v>
      </c>
      <c r="I444" s="1">
        <v>52757048</v>
      </c>
    </row>
    <row r="445" spans="1:9" x14ac:dyDescent="0.25">
      <c r="A445" t="s">
        <v>438</v>
      </c>
      <c r="B445" t="s">
        <v>81</v>
      </c>
      <c r="C445" t="s">
        <v>119</v>
      </c>
      <c r="D445" t="s">
        <v>10</v>
      </c>
      <c r="I445" s="1">
        <v>52757048</v>
      </c>
    </row>
    <row r="446" spans="1:9" x14ac:dyDescent="0.25">
      <c r="A446" t="s">
        <v>438</v>
      </c>
      <c r="B446" t="s">
        <v>81</v>
      </c>
      <c r="C446" t="s">
        <v>120</v>
      </c>
      <c r="D446" t="s">
        <v>10</v>
      </c>
      <c r="E446">
        <v>7.8</v>
      </c>
      <c r="F446">
        <v>13</v>
      </c>
      <c r="G446">
        <v>50</v>
      </c>
      <c r="I446" s="1">
        <v>52757048</v>
      </c>
    </row>
    <row r="447" spans="1:9" x14ac:dyDescent="0.25">
      <c r="A447" t="s">
        <v>438</v>
      </c>
      <c r="B447" t="s">
        <v>81</v>
      </c>
      <c r="C447" t="s">
        <v>121</v>
      </c>
      <c r="D447" t="s">
        <v>10</v>
      </c>
      <c r="I447" s="1">
        <v>52757048</v>
      </c>
    </row>
    <row r="448" spans="1:9" x14ac:dyDescent="0.25">
      <c r="A448" t="s">
        <v>438</v>
      </c>
      <c r="B448" t="s">
        <v>122</v>
      </c>
      <c r="C448" t="s">
        <v>123</v>
      </c>
      <c r="D448" t="s">
        <v>10</v>
      </c>
      <c r="I448" s="1">
        <v>52757048</v>
      </c>
    </row>
    <row r="449" spans="1:9" x14ac:dyDescent="0.25">
      <c r="A449" t="s">
        <v>438</v>
      </c>
      <c r="B449" t="s">
        <v>122</v>
      </c>
      <c r="C449" t="s">
        <v>124</v>
      </c>
      <c r="D449" t="s">
        <v>10</v>
      </c>
      <c r="E449">
        <v>4</v>
      </c>
      <c r="F449">
        <v>15</v>
      </c>
      <c r="G449">
        <v>90</v>
      </c>
      <c r="I449" s="1">
        <v>52757048</v>
      </c>
    </row>
    <row r="450" spans="1:9" x14ac:dyDescent="0.25">
      <c r="A450" t="s">
        <v>438</v>
      </c>
      <c r="B450" t="s">
        <v>122</v>
      </c>
      <c r="C450" t="s">
        <v>125</v>
      </c>
      <c r="D450" t="s">
        <v>10</v>
      </c>
      <c r="E450">
        <v>4.0999999999999996</v>
      </c>
      <c r="F450">
        <v>10</v>
      </c>
      <c r="G450">
        <v>60</v>
      </c>
      <c r="I450" s="1">
        <v>52757048</v>
      </c>
    </row>
    <row r="451" spans="1:9" x14ac:dyDescent="0.25">
      <c r="A451" t="s">
        <v>438</v>
      </c>
      <c r="B451" t="s">
        <v>122</v>
      </c>
      <c r="C451" t="s">
        <v>127</v>
      </c>
      <c r="D451" t="s">
        <v>10</v>
      </c>
      <c r="E451">
        <v>2</v>
      </c>
      <c r="F451">
        <v>5</v>
      </c>
      <c r="G451">
        <v>15</v>
      </c>
      <c r="I451" s="1">
        <v>52757048</v>
      </c>
    </row>
    <row r="452" spans="1:9" x14ac:dyDescent="0.25">
      <c r="A452" t="s">
        <v>438</v>
      </c>
      <c r="B452" t="s">
        <v>122</v>
      </c>
      <c r="C452" t="s">
        <v>128</v>
      </c>
      <c r="D452" t="s">
        <v>10</v>
      </c>
      <c r="I452" s="1">
        <v>52757048</v>
      </c>
    </row>
    <row r="453" spans="1:9" x14ac:dyDescent="0.25">
      <c r="A453" t="s">
        <v>438</v>
      </c>
      <c r="B453" t="s">
        <v>122</v>
      </c>
      <c r="C453" t="s">
        <v>129</v>
      </c>
      <c r="D453" t="s">
        <v>10</v>
      </c>
      <c r="I453" s="1">
        <v>52757048</v>
      </c>
    </row>
    <row r="454" spans="1:9" x14ac:dyDescent="0.25">
      <c r="A454" t="s">
        <v>438</v>
      </c>
      <c r="B454" t="s">
        <v>122</v>
      </c>
      <c r="C454" t="s">
        <v>130</v>
      </c>
      <c r="D454" t="s">
        <v>10</v>
      </c>
      <c r="I454" s="1">
        <v>52757048</v>
      </c>
    </row>
    <row r="455" spans="1:9" x14ac:dyDescent="0.25">
      <c r="A455" t="s">
        <v>438</v>
      </c>
      <c r="B455" t="s">
        <v>122</v>
      </c>
      <c r="C455" t="s">
        <v>131</v>
      </c>
      <c r="D455" t="s">
        <v>10</v>
      </c>
      <c r="I455" s="1">
        <v>52757048</v>
      </c>
    </row>
    <row r="456" spans="1:9" x14ac:dyDescent="0.25">
      <c r="A456" t="s">
        <v>438</v>
      </c>
      <c r="B456" t="s">
        <v>122</v>
      </c>
      <c r="C456" t="s">
        <v>132</v>
      </c>
      <c r="D456" t="s">
        <v>10</v>
      </c>
      <c r="I456" s="1">
        <v>52757048</v>
      </c>
    </row>
    <row r="457" spans="1:9" x14ac:dyDescent="0.25">
      <c r="A457" t="s">
        <v>438</v>
      </c>
      <c r="B457" t="s">
        <v>122</v>
      </c>
      <c r="C457" t="s">
        <v>134</v>
      </c>
      <c r="D457" t="s">
        <v>10</v>
      </c>
      <c r="I457" s="1">
        <v>52757048</v>
      </c>
    </row>
    <row r="458" spans="1:9" x14ac:dyDescent="0.25">
      <c r="A458" t="s">
        <v>438</v>
      </c>
      <c r="B458" t="s">
        <v>122</v>
      </c>
      <c r="C458" t="s">
        <v>135</v>
      </c>
      <c r="D458" t="s">
        <v>10</v>
      </c>
      <c r="E458">
        <v>4.2</v>
      </c>
      <c r="F458">
        <v>10</v>
      </c>
      <c r="G458">
        <v>40</v>
      </c>
      <c r="I458" s="1">
        <v>52757048</v>
      </c>
    </row>
    <row r="459" spans="1:9" x14ac:dyDescent="0.25">
      <c r="A459" t="s">
        <v>438</v>
      </c>
      <c r="B459" t="s">
        <v>122</v>
      </c>
      <c r="C459" t="s">
        <v>136</v>
      </c>
      <c r="D459" t="s">
        <v>10</v>
      </c>
      <c r="I459" s="1">
        <v>52757048</v>
      </c>
    </row>
    <row r="460" spans="1:9" x14ac:dyDescent="0.25">
      <c r="A460" t="s">
        <v>438</v>
      </c>
      <c r="B460" t="s">
        <v>122</v>
      </c>
      <c r="C460" t="s">
        <v>137</v>
      </c>
      <c r="D460" t="s">
        <v>10</v>
      </c>
      <c r="I460" s="1">
        <v>52757048</v>
      </c>
    </row>
    <row r="461" spans="1:9" x14ac:dyDescent="0.25">
      <c r="A461" t="s">
        <v>438</v>
      </c>
      <c r="B461" t="s">
        <v>122</v>
      </c>
      <c r="C461" t="s">
        <v>138</v>
      </c>
      <c r="D461" t="s">
        <v>10</v>
      </c>
      <c r="E461">
        <v>1</v>
      </c>
      <c r="F461">
        <v>10</v>
      </c>
      <c r="G461">
        <v>30</v>
      </c>
      <c r="I461" s="1">
        <v>52757048</v>
      </c>
    </row>
    <row r="462" spans="1:9" x14ac:dyDescent="0.25">
      <c r="A462" t="s">
        <v>438</v>
      </c>
      <c r="B462" t="s">
        <v>122</v>
      </c>
      <c r="C462" t="s">
        <v>139</v>
      </c>
      <c r="D462" t="s">
        <v>10</v>
      </c>
      <c r="I462" s="1">
        <v>52757048</v>
      </c>
    </row>
    <row r="463" spans="1:9" x14ac:dyDescent="0.25">
      <c r="A463" t="s">
        <v>438</v>
      </c>
      <c r="B463" t="s">
        <v>122</v>
      </c>
      <c r="C463" t="s">
        <v>140</v>
      </c>
      <c r="D463" t="s">
        <v>10</v>
      </c>
      <c r="I463" s="1">
        <v>52757048</v>
      </c>
    </row>
    <row r="464" spans="1:9" x14ac:dyDescent="0.25">
      <c r="A464" t="s">
        <v>438</v>
      </c>
      <c r="B464" t="s">
        <v>122</v>
      </c>
      <c r="C464" t="s">
        <v>141</v>
      </c>
      <c r="D464" t="s">
        <v>10</v>
      </c>
      <c r="I464" s="1">
        <v>52757048</v>
      </c>
    </row>
    <row r="465" spans="1:9" x14ac:dyDescent="0.25">
      <c r="A465" t="s">
        <v>438</v>
      </c>
      <c r="B465" t="s">
        <v>122</v>
      </c>
      <c r="C465" t="s">
        <v>142</v>
      </c>
      <c r="D465" t="s">
        <v>10</v>
      </c>
      <c r="I465" s="1">
        <v>52757048</v>
      </c>
    </row>
    <row r="466" spans="1:9" x14ac:dyDescent="0.25">
      <c r="A466" t="s">
        <v>438</v>
      </c>
      <c r="B466" t="s">
        <v>122</v>
      </c>
      <c r="C466" t="s">
        <v>143</v>
      </c>
      <c r="D466" t="s">
        <v>10</v>
      </c>
      <c r="E466">
        <v>3.75</v>
      </c>
      <c r="F466">
        <v>5</v>
      </c>
      <c r="G466">
        <v>15</v>
      </c>
      <c r="I466" s="1">
        <v>52757048</v>
      </c>
    </row>
    <row r="467" spans="1:9" x14ac:dyDescent="0.25">
      <c r="A467" t="s">
        <v>438</v>
      </c>
      <c r="B467" t="s">
        <v>122</v>
      </c>
      <c r="C467" t="s">
        <v>144</v>
      </c>
      <c r="D467" t="s">
        <v>10</v>
      </c>
      <c r="G467" t="s">
        <v>202</v>
      </c>
      <c r="I467" s="1">
        <v>52757048</v>
      </c>
    </row>
    <row r="468" spans="1:9" x14ac:dyDescent="0.25">
      <c r="A468" t="s">
        <v>438</v>
      </c>
      <c r="B468" t="s">
        <v>122</v>
      </c>
      <c r="C468" t="s">
        <v>145</v>
      </c>
      <c r="D468" t="s">
        <v>10</v>
      </c>
      <c r="G468" t="s">
        <v>202</v>
      </c>
      <c r="I468" s="1">
        <v>52757048</v>
      </c>
    </row>
    <row r="469" spans="1:9" x14ac:dyDescent="0.25">
      <c r="A469" t="s">
        <v>438</v>
      </c>
      <c r="B469" t="s">
        <v>122</v>
      </c>
      <c r="C469" t="s">
        <v>146</v>
      </c>
      <c r="D469" t="s">
        <v>10</v>
      </c>
      <c r="E469">
        <v>1.5</v>
      </c>
      <c r="F469">
        <v>22</v>
      </c>
      <c r="G469">
        <v>45</v>
      </c>
      <c r="I469" s="1">
        <v>52757048</v>
      </c>
    </row>
    <row r="470" spans="1:9" x14ac:dyDescent="0.25">
      <c r="A470" t="s">
        <v>438</v>
      </c>
      <c r="B470" t="s">
        <v>122</v>
      </c>
      <c r="C470" t="s">
        <v>147</v>
      </c>
      <c r="D470" t="s">
        <v>10</v>
      </c>
      <c r="G470" t="s">
        <v>202</v>
      </c>
      <c r="I470" s="1">
        <v>52757048</v>
      </c>
    </row>
    <row r="471" spans="1:9" x14ac:dyDescent="0.25">
      <c r="A471" t="s">
        <v>438</v>
      </c>
      <c r="B471" t="s">
        <v>122</v>
      </c>
      <c r="C471" t="s">
        <v>148</v>
      </c>
      <c r="D471" t="s">
        <v>10</v>
      </c>
      <c r="G471" t="s">
        <v>202</v>
      </c>
      <c r="I471" s="1">
        <v>52757048</v>
      </c>
    </row>
    <row r="472" spans="1:9" x14ac:dyDescent="0.25">
      <c r="A472" t="s">
        <v>438</v>
      </c>
      <c r="B472" t="s">
        <v>122</v>
      </c>
      <c r="C472" t="s">
        <v>149</v>
      </c>
      <c r="D472" t="s">
        <v>10</v>
      </c>
      <c r="G472" t="s">
        <v>202</v>
      </c>
      <c r="I472" s="1">
        <v>52757048</v>
      </c>
    </row>
    <row r="473" spans="1:9" x14ac:dyDescent="0.25">
      <c r="A473" t="s">
        <v>438</v>
      </c>
      <c r="B473" t="s">
        <v>122</v>
      </c>
      <c r="C473" t="s">
        <v>150</v>
      </c>
      <c r="D473" t="s">
        <v>10</v>
      </c>
      <c r="G473" t="s">
        <v>202</v>
      </c>
      <c r="I473" s="1">
        <v>52757048</v>
      </c>
    </row>
    <row r="474" spans="1:9" x14ac:dyDescent="0.25">
      <c r="A474" t="s">
        <v>438</v>
      </c>
      <c r="B474" t="s">
        <v>122</v>
      </c>
      <c r="C474" t="s">
        <v>151</v>
      </c>
      <c r="D474" t="s">
        <v>10</v>
      </c>
      <c r="E474">
        <v>2.5</v>
      </c>
      <c r="F474">
        <v>10</v>
      </c>
      <c r="G474">
        <v>60</v>
      </c>
      <c r="I474" s="1">
        <v>52757048</v>
      </c>
    </row>
    <row r="475" spans="1:9" x14ac:dyDescent="0.25">
      <c r="A475" t="s">
        <v>438</v>
      </c>
      <c r="B475" t="s">
        <v>122</v>
      </c>
      <c r="C475" t="s">
        <v>152</v>
      </c>
      <c r="D475" t="s">
        <v>10</v>
      </c>
      <c r="G475" t="s">
        <v>202</v>
      </c>
      <c r="I475" s="1">
        <v>52757048</v>
      </c>
    </row>
    <row r="476" spans="1:9" x14ac:dyDescent="0.25">
      <c r="A476" t="s">
        <v>438</v>
      </c>
      <c r="B476" t="s">
        <v>122</v>
      </c>
      <c r="C476" t="s">
        <v>153</v>
      </c>
      <c r="D476" t="s">
        <v>10</v>
      </c>
      <c r="E476">
        <v>5.6</v>
      </c>
      <c r="F476">
        <v>10</v>
      </c>
      <c r="G476">
        <v>60</v>
      </c>
      <c r="I476" s="1">
        <v>52757048</v>
      </c>
    </row>
    <row r="477" spans="1:9" x14ac:dyDescent="0.25">
      <c r="A477" t="s">
        <v>438</v>
      </c>
      <c r="B477" t="s">
        <v>122</v>
      </c>
      <c r="C477" t="s">
        <v>154</v>
      </c>
      <c r="D477" t="s">
        <v>10</v>
      </c>
      <c r="G477" t="s">
        <v>202</v>
      </c>
      <c r="I477" s="1">
        <v>52757048</v>
      </c>
    </row>
    <row r="478" spans="1:9" x14ac:dyDescent="0.25">
      <c r="A478" t="s">
        <v>438</v>
      </c>
      <c r="B478" t="s">
        <v>122</v>
      </c>
      <c r="C478" t="s">
        <v>155</v>
      </c>
      <c r="D478" t="s">
        <v>10</v>
      </c>
      <c r="G478" t="s">
        <v>202</v>
      </c>
      <c r="I478" s="1">
        <v>52757048</v>
      </c>
    </row>
    <row r="479" spans="1:9" x14ac:dyDescent="0.25">
      <c r="A479" t="s">
        <v>438</v>
      </c>
      <c r="B479" t="s">
        <v>122</v>
      </c>
      <c r="C479" t="s">
        <v>156</v>
      </c>
      <c r="D479" t="s">
        <v>10</v>
      </c>
      <c r="G479" t="s">
        <v>202</v>
      </c>
      <c r="I479" s="1">
        <v>52757048</v>
      </c>
    </row>
    <row r="480" spans="1:9" x14ac:dyDescent="0.25">
      <c r="A480" t="s">
        <v>438</v>
      </c>
      <c r="B480" t="s">
        <v>122</v>
      </c>
      <c r="C480" t="s">
        <v>157</v>
      </c>
      <c r="D480" t="s">
        <v>10</v>
      </c>
      <c r="E480">
        <v>4</v>
      </c>
      <c r="F480">
        <v>5</v>
      </c>
      <c r="G480">
        <v>20</v>
      </c>
      <c r="I480" s="1">
        <v>52757048</v>
      </c>
    </row>
    <row r="481" spans="1:9" x14ac:dyDescent="0.25">
      <c r="A481" t="s">
        <v>438</v>
      </c>
      <c r="B481" t="s">
        <v>122</v>
      </c>
      <c r="C481" t="s">
        <v>158</v>
      </c>
      <c r="D481" t="s">
        <v>10</v>
      </c>
      <c r="G481" t="s">
        <v>202</v>
      </c>
      <c r="I481" s="1">
        <v>52757048</v>
      </c>
    </row>
    <row r="482" spans="1:9" x14ac:dyDescent="0.25">
      <c r="A482" t="s">
        <v>438</v>
      </c>
      <c r="B482" t="s">
        <v>122</v>
      </c>
      <c r="C482" t="s">
        <v>159</v>
      </c>
      <c r="D482" t="s">
        <v>10</v>
      </c>
      <c r="E482">
        <v>2.8</v>
      </c>
      <c r="F482">
        <v>10</v>
      </c>
      <c r="G482">
        <v>60</v>
      </c>
      <c r="I482" s="1">
        <v>52757048</v>
      </c>
    </row>
    <row r="483" spans="1:9" x14ac:dyDescent="0.25">
      <c r="A483" t="s">
        <v>438</v>
      </c>
      <c r="B483" t="s">
        <v>122</v>
      </c>
      <c r="C483" t="s">
        <v>160</v>
      </c>
      <c r="D483" t="s">
        <v>10</v>
      </c>
      <c r="G483" t="s">
        <v>202</v>
      </c>
      <c r="I483" s="1">
        <v>52757048</v>
      </c>
    </row>
    <row r="484" spans="1:9" x14ac:dyDescent="0.25">
      <c r="A484" t="s">
        <v>438</v>
      </c>
      <c r="B484" t="s">
        <v>122</v>
      </c>
      <c r="C484" t="s">
        <v>161</v>
      </c>
      <c r="D484" t="s">
        <v>10</v>
      </c>
      <c r="G484" t="s">
        <v>202</v>
      </c>
      <c r="I484" s="1">
        <v>52757048</v>
      </c>
    </row>
    <row r="485" spans="1:9" x14ac:dyDescent="0.25">
      <c r="A485" t="s">
        <v>438</v>
      </c>
      <c r="B485" t="s">
        <v>122</v>
      </c>
      <c r="C485" t="s">
        <v>162</v>
      </c>
      <c r="D485" t="s">
        <v>10</v>
      </c>
      <c r="G485" t="s">
        <v>202</v>
      </c>
      <c r="I485" s="1">
        <v>52757048</v>
      </c>
    </row>
    <row r="486" spans="1:9" x14ac:dyDescent="0.25">
      <c r="A486" t="s">
        <v>438</v>
      </c>
      <c r="B486" t="s">
        <v>122</v>
      </c>
      <c r="C486" t="s">
        <v>163</v>
      </c>
      <c r="D486" t="s">
        <v>10</v>
      </c>
      <c r="E486">
        <v>3</v>
      </c>
      <c r="F486">
        <v>10</v>
      </c>
      <c r="G486">
        <v>20</v>
      </c>
      <c r="I486" s="1">
        <v>52757048</v>
      </c>
    </row>
    <row r="487" spans="1:9" x14ac:dyDescent="0.25">
      <c r="A487" t="s">
        <v>438</v>
      </c>
      <c r="B487" t="s">
        <v>122</v>
      </c>
      <c r="C487" t="s">
        <v>164</v>
      </c>
      <c r="D487" t="s">
        <v>10</v>
      </c>
      <c r="G487" t="s">
        <v>202</v>
      </c>
      <c r="I487" s="1">
        <v>52757048</v>
      </c>
    </row>
    <row r="488" spans="1:9" x14ac:dyDescent="0.25">
      <c r="A488" t="s">
        <v>438</v>
      </c>
      <c r="B488" t="s">
        <v>122</v>
      </c>
      <c r="C488" t="s">
        <v>165</v>
      </c>
      <c r="D488" t="s">
        <v>10</v>
      </c>
      <c r="E488">
        <v>2.2000000000000002</v>
      </c>
      <c r="F488">
        <v>6</v>
      </c>
      <c r="G488">
        <v>40</v>
      </c>
      <c r="I488" s="1">
        <v>52757048</v>
      </c>
    </row>
    <row r="489" spans="1:9" x14ac:dyDescent="0.25">
      <c r="A489" t="s">
        <v>438</v>
      </c>
      <c r="B489" t="s">
        <v>122</v>
      </c>
      <c r="C489" t="s">
        <v>166</v>
      </c>
      <c r="D489" t="s">
        <v>10</v>
      </c>
      <c r="E489">
        <v>2</v>
      </c>
      <c r="F489">
        <v>5</v>
      </c>
      <c r="G489">
        <v>25</v>
      </c>
      <c r="I489" s="1">
        <v>52757048</v>
      </c>
    </row>
    <row r="490" spans="1:9" x14ac:dyDescent="0.25">
      <c r="A490" t="s">
        <v>438</v>
      </c>
      <c r="B490" t="s">
        <v>122</v>
      </c>
      <c r="C490" t="s">
        <v>167</v>
      </c>
      <c r="D490" t="s">
        <v>10</v>
      </c>
      <c r="E490">
        <v>3</v>
      </c>
      <c r="F490">
        <v>10</v>
      </c>
      <c r="G490">
        <v>80</v>
      </c>
      <c r="I490" s="1">
        <v>52757048</v>
      </c>
    </row>
    <row r="491" spans="1:9" x14ac:dyDescent="0.25">
      <c r="A491" t="s">
        <v>438</v>
      </c>
      <c r="B491" t="s">
        <v>122</v>
      </c>
      <c r="C491" t="s">
        <v>168</v>
      </c>
      <c r="D491" t="s">
        <v>10</v>
      </c>
      <c r="I491" s="1">
        <v>52757048</v>
      </c>
    </row>
    <row r="492" spans="1:9" x14ac:dyDescent="0.25">
      <c r="A492" t="s">
        <v>438</v>
      </c>
      <c r="B492" t="s">
        <v>122</v>
      </c>
      <c r="C492" t="s">
        <v>169</v>
      </c>
      <c r="D492" t="s">
        <v>10</v>
      </c>
      <c r="I492" s="1">
        <v>52757048</v>
      </c>
    </row>
    <row r="493" spans="1:9" x14ac:dyDescent="0.25">
      <c r="A493" t="s">
        <v>438</v>
      </c>
      <c r="B493" t="s">
        <v>122</v>
      </c>
      <c r="C493" t="s">
        <v>170</v>
      </c>
      <c r="D493" t="s">
        <v>10</v>
      </c>
      <c r="I493" s="1">
        <v>52757048</v>
      </c>
    </row>
    <row r="494" spans="1:9" x14ac:dyDescent="0.25">
      <c r="A494" t="s">
        <v>438</v>
      </c>
      <c r="B494" t="s">
        <v>122</v>
      </c>
      <c r="C494" t="s">
        <v>171</v>
      </c>
      <c r="D494" t="s">
        <v>10</v>
      </c>
      <c r="I494" s="1">
        <v>52757048</v>
      </c>
    </row>
    <row r="495" spans="1:9" x14ac:dyDescent="0.25">
      <c r="A495" t="s">
        <v>438</v>
      </c>
      <c r="B495" t="s">
        <v>122</v>
      </c>
      <c r="C495" t="s">
        <v>172</v>
      </c>
      <c r="D495" t="s">
        <v>10</v>
      </c>
      <c r="I495" s="1">
        <v>52757048</v>
      </c>
    </row>
    <row r="496" spans="1:9" x14ac:dyDescent="0.25">
      <c r="A496" t="s">
        <v>438</v>
      </c>
      <c r="B496" t="s">
        <v>122</v>
      </c>
      <c r="C496" t="s">
        <v>173</v>
      </c>
      <c r="D496" t="s">
        <v>10</v>
      </c>
      <c r="E496">
        <v>3.49</v>
      </c>
      <c r="F496">
        <v>6</v>
      </c>
      <c r="G496">
        <v>40</v>
      </c>
      <c r="I496" s="1">
        <v>52757048</v>
      </c>
    </row>
    <row r="497" spans="1:9" x14ac:dyDescent="0.25">
      <c r="A497" t="s">
        <v>438</v>
      </c>
      <c r="B497" t="s">
        <v>122</v>
      </c>
      <c r="C497" t="s">
        <v>174</v>
      </c>
      <c r="D497" t="s">
        <v>10</v>
      </c>
      <c r="I497" s="1">
        <v>52757048</v>
      </c>
    </row>
    <row r="498" spans="1:9" x14ac:dyDescent="0.25">
      <c r="A498" t="s">
        <v>438</v>
      </c>
      <c r="B498" t="s">
        <v>122</v>
      </c>
      <c r="C498" t="s">
        <v>175</v>
      </c>
      <c r="D498" t="s">
        <v>10</v>
      </c>
      <c r="E498">
        <v>3.9</v>
      </c>
      <c r="F498">
        <v>8</v>
      </c>
      <c r="G498">
        <v>50</v>
      </c>
      <c r="I498" s="1">
        <v>52757048</v>
      </c>
    </row>
    <row r="499" spans="1:9" x14ac:dyDescent="0.25">
      <c r="A499" t="s">
        <v>438</v>
      </c>
      <c r="B499" t="s">
        <v>122</v>
      </c>
      <c r="C499" t="s">
        <v>176</v>
      </c>
      <c r="D499" t="s">
        <v>10</v>
      </c>
      <c r="I499" s="1">
        <v>52757048</v>
      </c>
    </row>
    <row r="500" spans="1:9" x14ac:dyDescent="0.25">
      <c r="A500" t="s">
        <v>438</v>
      </c>
      <c r="B500" t="s">
        <v>122</v>
      </c>
      <c r="C500" t="s">
        <v>177</v>
      </c>
      <c r="D500" t="s">
        <v>10</v>
      </c>
      <c r="I500" s="1">
        <v>52757048</v>
      </c>
    </row>
    <row r="501" spans="1:9" x14ac:dyDescent="0.25">
      <c r="A501" t="s">
        <v>438</v>
      </c>
      <c r="B501" t="s">
        <v>122</v>
      </c>
      <c r="C501" t="s">
        <v>178</v>
      </c>
      <c r="D501" t="s">
        <v>10</v>
      </c>
      <c r="I501" s="1">
        <v>52757048</v>
      </c>
    </row>
    <row r="502" spans="1:9" x14ac:dyDescent="0.25">
      <c r="A502" t="s">
        <v>438</v>
      </c>
      <c r="B502" t="s">
        <v>122</v>
      </c>
      <c r="C502" t="s">
        <v>179</v>
      </c>
      <c r="D502" t="s">
        <v>10</v>
      </c>
      <c r="I502" s="1">
        <v>52757048</v>
      </c>
    </row>
    <row r="503" spans="1:9" x14ac:dyDescent="0.25">
      <c r="A503" t="s">
        <v>438</v>
      </c>
      <c r="B503" t="s">
        <v>122</v>
      </c>
      <c r="C503" t="s">
        <v>180</v>
      </c>
      <c r="D503" t="s">
        <v>10</v>
      </c>
      <c r="I503" s="1">
        <v>52757048</v>
      </c>
    </row>
    <row r="504" spans="1:9" x14ac:dyDescent="0.25">
      <c r="A504" t="s">
        <v>438</v>
      </c>
      <c r="B504" t="s">
        <v>122</v>
      </c>
      <c r="C504" t="s">
        <v>181</v>
      </c>
      <c r="D504" t="s">
        <v>10</v>
      </c>
      <c r="I504" s="1">
        <v>52757048</v>
      </c>
    </row>
    <row r="505" spans="1:9" x14ac:dyDescent="0.25">
      <c r="A505" t="s">
        <v>438</v>
      </c>
      <c r="B505" t="s">
        <v>122</v>
      </c>
      <c r="C505" t="s">
        <v>182</v>
      </c>
      <c r="D505" t="s">
        <v>10</v>
      </c>
      <c r="E505">
        <v>2.5</v>
      </c>
      <c r="F505">
        <v>4</v>
      </c>
      <c r="G505">
        <v>25</v>
      </c>
      <c r="I505" s="1">
        <v>52757048</v>
      </c>
    </row>
    <row r="506" spans="1:9" x14ac:dyDescent="0.25">
      <c r="A506" t="s">
        <v>438</v>
      </c>
      <c r="B506" t="s">
        <v>122</v>
      </c>
      <c r="C506" t="s">
        <v>183</v>
      </c>
      <c r="D506" t="s">
        <v>10</v>
      </c>
      <c r="I506" s="1">
        <v>52757048</v>
      </c>
    </row>
    <row r="507" spans="1:9" x14ac:dyDescent="0.25">
      <c r="A507" t="s">
        <v>438</v>
      </c>
      <c r="B507" t="s">
        <v>122</v>
      </c>
      <c r="C507" t="s">
        <v>184</v>
      </c>
      <c r="D507" t="s">
        <v>10</v>
      </c>
      <c r="I507" s="1">
        <v>52757048</v>
      </c>
    </row>
    <row r="508" spans="1:9" x14ac:dyDescent="0.25">
      <c r="A508" t="s">
        <v>438</v>
      </c>
      <c r="B508" t="s">
        <v>122</v>
      </c>
      <c r="C508" t="s">
        <v>185</v>
      </c>
      <c r="D508" t="s">
        <v>10</v>
      </c>
      <c r="I508" s="1">
        <v>52757048</v>
      </c>
    </row>
    <row r="509" spans="1:9" x14ac:dyDescent="0.25">
      <c r="A509" t="s">
        <v>438</v>
      </c>
      <c r="B509" t="s">
        <v>92</v>
      </c>
      <c r="C509" t="s">
        <v>186</v>
      </c>
      <c r="D509" t="s">
        <v>45</v>
      </c>
      <c r="I509" s="1">
        <v>52757048</v>
      </c>
    </row>
    <row r="510" spans="1:9" x14ac:dyDescent="0.25">
      <c r="A510" t="s">
        <v>438</v>
      </c>
      <c r="B510" t="s">
        <v>92</v>
      </c>
      <c r="C510" t="s">
        <v>187</v>
      </c>
      <c r="D510" t="s">
        <v>10</v>
      </c>
      <c r="I510" s="1">
        <v>52757048</v>
      </c>
    </row>
    <row r="511" spans="1:9" x14ac:dyDescent="0.25">
      <c r="A511" t="s">
        <v>438</v>
      </c>
      <c r="B511" t="s">
        <v>92</v>
      </c>
      <c r="C511" t="s">
        <v>188</v>
      </c>
      <c r="D511" t="s">
        <v>10</v>
      </c>
      <c r="I511" s="1">
        <v>52757048</v>
      </c>
    </row>
    <row r="512" spans="1:9" x14ac:dyDescent="0.25">
      <c r="A512" t="s">
        <v>534</v>
      </c>
      <c r="B512" t="s">
        <v>7</v>
      </c>
      <c r="C512" t="s">
        <v>8</v>
      </c>
      <c r="D512" t="s">
        <v>10</v>
      </c>
      <c r="I512" s="1">
        <v>647551</v>
      </c>
    </row>
    <row r="513" spans="1:9" x14ac:dyDescent="0.25">
      <c r="A513" t="s">
        <v>534</v>
      </c>
      <c r="B513" t="s">
        <v>7</v>
      </c>
      <c r="C513" t="s">
        <v>9</v>
      </c>
      <c r="D513" t="s">
        <v>10</v>
      </c>
      <c r="I513" s="1">
        <v>647551</v>
      </c>
    </row>
    <row r="514" spans="1:9" x14ac:dyDescent="0.25">
      <c r="A514" t="s">
        <v>534</v>
      </c>
      <c r="B514" t="s">
        <v>7</v>
      </c>
      <c r="C514" t="s">
        <v>11</v>
      </c>
      <c r="D514" t="s">
        <v>10</v>
      </c>
      <c r="E514">
        <v>3</v>
      </c>
      <c r="F514">
        <v>5</v>
      </c>
      <c r="G514">
        <v>25</v>
      </c>
      <c r="I514" s="1">
        <v>647551</v>
      </c>
    </row>
    <row r="515" spans="1:9" x14ac:dyDescent="0.25">
      <c r="A515" t="s">
        <v>534</v>
      </c>
      <c r="B515" t="s">
        <v>7</v>
      </c>
      <c r="C515" t="s">
        <v>12</v>
      </c>
      <c r="D515" t="s">
        <v>10</v>
      </c>
      <c r="E515">
        <v>0.45</v>
      </c>
      <c r="F515">
        <v>90</v>
      </c>
      <c r="G515">
        <v>450</v>
      </c>
      <c r="I515" s="1">
        <v>647551</v>
      </c>
    </row>
    <row r="516" spans="1:9" x14ac:dyDescent="0.25">
      <c r="A516" t="s">
        <v>534</v>
      </c>
      <c r="B516" t="s">
        <v>7</v>
      </c>
      <c r="C516" t="s">
        <v>13</v>
      </c>
      <c r="D516" t="s">
        <v>10</v>
      </c>
      <c r="I516" s="1">
        <v>647551</v>
      </c>
    </row>
    <row r="517" spans="1:9" x14ac:dyDescent="0.25">
      <c r="A517" t="s">
        <v>534</v>
      </c>
      <c r="B517" t="s">
        <v>7</v>
      </c>
      <c r="C517" t="s">
        <v>14</v>
      </c>
      <c r="D517" t="s">
        <v>10</v>
      </c>
      <c r="I517" s="1">
        <v>647551</v>
      </c>
    </row>
    <row r="518" spans="1:9" x14ac:dyDescent="0.25">
      <c r="A518" t="s">
        <v>534</v>
      </c>
      <c r="B518" t="s">
        <v>7</v>
      </c>
      <c r="C518" t="s">
        <v>15</v>
      </c>
      <c r="D518" t="s">
        <v>16</v>
      </c>
      <c r="E518">
        <v>0.55000000000000004</v>
      </c>
      <c r="F518">
        <v>30</v>
      </c>
      <c r="G518">
        <v>180</v>
      </c>
      <c r="I518" s="1">
        <v>647551</v>
      </c>
    </row>
    <row r="519" spans="1:9" x14ac:dyDescent="0.25">
      <c r="A519" t="s">
        <v>534</v>
      </c>
      <c r="B519" t="s">
        <v>7</v>
      </c>
      <c r="C519" t="s">
        <v>17</v>
      </c>
      <c r="D519" t="s">
        <v>10</v>
      </c>
      <c r="E519">
        <v>4</v>
      </c>
      <c r="F519">
        <v>4</v>
      </c>
      <c r="G519">
        <v>20</v>
      </c>
      <c r="I519" s="1">
        <v>647551</v>
      </c>
    </row>
    <row r="520" spans="1:9" x14ac:dyDescent="0.25">
      <c r="A520" t="s">
        <v>534</v>
      </c>
      <c r="B520" t="s">
        <v>7</v>
      </c>
      <c r="C520" t="s">
        <v>18</v>
      </c>
      <c r="D520" t="s">
        <v>10</v>
      </c>
      <c r="E520">
        <v>0.55000000000000004</v>
      </c>
      <c r="I520" s="1">
        <v>647551</v>
      </c>
    </row>
    <row r="521" spans="1:9" x14ac:dyDescent="0.25">
      <c r="A521" t="s">
        <v>534</v>
      </c>
      <c r="B521" t="s">
        <v>7</v>
      </c>
      <c r="C521" t="s">
        <v>19</v>
      </c>
      <c r="D521" t="s">
        <v>10</v>
      </c>
      <c r="E521">
        <v>2</v>
      </c>
      <c r="G521">
        <v>5</v>
      </c>
      <c r="I521" s="1">
        <v>647551</v>
      </c>
    </row>
    <row r="522" spans="1:9" x14ac:dyDescent="0.25">
      <c r="A522" t="s">
        <v>534</v>
      </c>
      <c r="B522" t="s">
        <v>7</v>
      </c>
      <c r="C522" t="s">
        <v>20</v>
      </c>
      <c r="D522" t="s">
        <v>10</v>
      </c>
      <c r="I522" s="1">
        <v>647551</v>
      </c>
    </row>
    <row r="523" spans="1:9" x14ac:dyDescent="0.25">
      <c r="A523" t="s">
        <v>534</v>
      </c>
      <c r="B523" t="s">
        <v>7</v>
      </c>
      <c r="C523" t="s">
        <v>21</v>
      </c>
      <c r="D523" t="s">
        <v>22</v>
      </c>
      <c r="I523" s="1">
        <v>647551</v>
      </c>
    </row>
    <row r="524" spans="1:9" x14ac:dyDescent="0.25">
      <c r="A524" t="s">
        <v>534</v>
      </c>
      <c r="B524" t="s">
        <v>7</v>
      </c>
      <c r="C524" t="s">
        <v>23</v>
      </c>
      <c r="D524" t="s">
        <v>10</v>
      </c>
      <c r="I524" s="1">
        <v>647551</v>
      </c>
    </row>
    <row r="525" spans="1:9" x14ac:dyDescent="0.25">
      <c r="A525" t="s">
        <v>534</v>
      </c>
      <c r="B525" t="s">
        <v>7</v>
      </c>
      <c r="C525" t="s">
        <v>24</v>
      </c>
      <c r="D525" t="s">
        <v>10</v>
      </c>
      <c r="E525">
        <v>3</v>
      </c>
      <c r="F525">
        <v>8</v>
      </c>
      <c r="G525">
        <v>8</v>
      </c>
      <c r="I525" s="1">
        <v>647551</v>
      </c>
    </row>
    <row r="526" spans="1:9" x14ac:dyDescent="0.25">
      <c r="A526" t="s">
        <v>534</v>
      </c>
      <c r="B526" t="s">
        <v>7</v>
      </c>
      <c r="C526" t="s">
        <v>25</v>
      </c>
      <c r="D526" t="s">
        <v>10</v>
      </c>
      <c r="I526" s="1">
        <v>647551</v>
      </c>
    </row>
    <row r="527" spans="1:9" x14ac:dyDescent="0.25">
      <c r="A527" t="s">
        <v>534</v>
      </c>
      <c r="B527" t="s">
        <v>7</v>
      </c>
      <c r="C527" t="s">
        <v>26</v>
      </c>
      <c r="D527" t="s">
        <v>10</v>
      </c>
      <c r="I527" s="1">
        <v>647551</v>
      </c>
    </row>
    <row r="528" spans="1:9" x14ac:dyDescent="0.25">
      <c r="A528" t="s">
        <v>534</v>
      </c>
      <c r="B528" t="s">
        <v>7</v>
      </c>
      <c r="C528" t="s">
        <v>27</v>
      </c>
      <c r="D528" t="s">
        <v>10</v>
      </c>
      <c r="E528">
        <v>0.7</v>
      </c>
      <c r="F528">
        <v>63</v>
      </c>
      <c r="G528">
        <v>250</v>
      </c>
      <c r="I528" s="1">
        <v>647551</v>
      </c>
    </row>
    <row r="529" spans="1:9" x14ac:dyDescent="0.25">
      <c r="A529" t="s">
        <v>534</v>
      </c>
      <c r="B529" t="s">
        <v>7</v>
      </c>
      <c r="C529" t="s">
        <v>28</v>
      </c>
      <c r="D529" t="s">
        <v>10</v>
      </c>
      <c r="E529">
        <v>0.7</v>
      </c>
      <c r="F529">
        <v>10</v>
      </c>
      <c r="G529">
        <v>30</v>
      </c>
      <c r="I529" s="1">
        <v>647551</v>
      </c>
    </row>
    <row r="530" spans="1:9" x14ac:dyDescent="0.25">
      <c r="A530" t="s">
        <v>534</v>
      </c>
      <c r="B530" t="s">
        <v>7</v>
      </c>
      <c r="C530" t="s">
        <v>29</v>
      </c>
      <c r="D530" t="s">
        <v>16</v>
      </c>
      <c r="E530">
        <v>0.55000000000000004</v>
      </c>
      <c r="F530">
        <v>16</v>
      </c>
      <c r="G530">
        <v>60</v>
      </c>
      <c r="I530" s="1">
        <v>647551</v>
      </c>
    </row>
    <row r="531" spans="1:9" x14ac:dyDescent="0.25">
      <c r="A531" t="s">
        <v>534</v>
      </c>
      <c r="B531" t="s">
        <v>7</v>
      </c>
      <c r="C531" t="s">
        <v>30</v>
      </c>
      <c r="D531" t="s">
        <v>10</v>
      </c>
      <c r="E531">
        <v>0.45</v>
      </c>
      <c r="F531">
        <v>2</v>
      </c>
      <c r="G531">
        <v>10</v>
      </c>
      <c r="I531" s="1">
        <v>647551</v>
      </c>
    </row>
    <row r="532" spans="1:9" x14ac:dyDescent="0.25">
      <c r="A532" t="s">
        <v>534</v>
      </c>
      <c r="B532" t="s">
        <v>7</v>
      </c>
      <c r="C532" t="s">
        <v>31</v>
      </c>
      <c r="D532" t="s">
        <v>10</v>
      </c>
      <c r="E532">
        <v>0.9</v>
      </c>
      <c r="I532" s="1">
        <v>647551</v>
      </c>
    </row>
    <row r="533" spans="1:9" x14ac:dyDescent="0.25">
      <c r="A533" t="s">
        <v>534</v>
      </c>
      <c r="B533" t="s">
        <v>7</v>
      </c>
      <c r="C533" t="s">
        <v>32</v>
      </c>
      <c r="D533" t="s">
        <v>10</v>
      </c>
      <c r="E533">
        <v>1</v>
      </c>
      <c r="F533">
        <v>30</v>
      </c>
      <c r="G533">
        <v>120</v>
      </c>
      <c r="I533" s="1">
        <v>647551</v>
      </c>
    </row>
    <row r="534" spans="1:9" x14ac:dyDescent="0.25">
      <c r="A534" t="s">
        <v>534</v>
      </c>
      <c r="B534" t="s">
        <v>7</v>
      </c>
      <c r="C534" t="s">
        <v>33</v>
      </c>
      <c r="D534" t="s">
        <v>10</v>
      </c>
      <c r="I534" s="1">
        <v>647551</v>
      </c>
    </row>
    <row r="535" spans="1:9" x14ac:dyDescent="0.25">
      <c r="A535" t="s">
        <v>534</v>
      </c>
      <c r="B535" t="s">
        <v>7</v>
      </c>
      <c r="C535" t="s">
        <v>34</v>
      </c>
      <c r="D535" t="s">
        <v>10</v>
      </c>
      <c r="E535">
        <v>0.495</v>
      </c>
      <c r="F535">
        <v>40</v>
      </c>
      <c r="G535">
        <v>240</v>
      </c>
      <c r="I535" s="1">
        <v>647551</v>
      </c>
    </row>
    <row r="536" spans="1:9" x14ac:dyDescent="0.25">
      <c r="A536" t="s">
        <v>534</v>
      </c>
      <c r="B536" t="s">
        <v>7</v>
      </c>
      <c r="C536" t="s">
        <v>35</v>
      </c>
      <c r="D536" t="s">
        <v>10</v>
      </c>
      <c r="I536" s="1">
        <v>647551</v>
      </c>
    </row>
    <row r="537" spans="1:9" x14ac:dyDescent="0.25">
      <c r="A537" t="s">
        <v>534</v>
      </c>
      <c r="B537" t="s">
        <v>7</v>
      </c>
      <c r="C537" t="s">
        <v>36</v>
      </c>
      <c r="D537" t="s">
        <v>10</v>
      </c>
      <c r="I537" s="1">
        <v>647551</v>
      </c>
    </row>
    <row r="538" spans="1:9" x14ac:dyDescent="0.25">
      <c r="A538" t="s">
        <v>534</v>
      </c>
      <c r="B538" t="s">
        <v>7</v>
      </c>
      <c r="C538" t="s">
        <v>37</v>
      </c>
      <c r="D538" t="s">
        <v>10</v>
      </c>
      <c r="I538" s="1">
        <v>647551</v>
      </c>
    </row>
    <row r="539" spans="1:9" x14ac:dyDescent="0.25">
      <c r="A539" t="s">
        <v>534</v>
      </c>
      <c r="B539" t="s">
        <v>7</v>
      </c>
      <c r="C539" t="s">
        <v>38</v>
      </c>
      <c r="D539" t="s">
        <v>10</v>
      </c>
      <c r="E539">
        <v>1.3</v>
      </c>
      <c r="F539">
        <v>11</v>
      </c>
      <c r="G539">
        <v>50</v>
      </c>
      <c r="I539" s="1">
        <v>647551</v>
      </c>
    </row>
    <row r="540" spans="1:9" x14ac:dyDescent="0.25">
      <c r="A540" t="s">
        <v>534</v>
      </c>
      <c r="B540" t="s">
        <v>7</v>
      </c>
      <c r="C540" t="s">
        <v>39</v>
      </c>
      <c r="D540" t="s">
        <v>16</v>
      </c>
      <c r="I540" s="1">
        <v>647551</v>
      </c>
    </row>
    <row r="541" spans="1:9" x14ac:dyDescent="0.25">
      <c r="A541" t="s">
        <v>534</v>
      </c>
      <c r="B541" t="s">
        <v>7</v>
      </c>
      <c r="C541" t="s">
        <v>40</v>
      </c>
      <c r="D541" t="s">
        <v>10</v>
      </c>
      <c r="I541" s="1">
        <v>647551</v>
      </c>
    </row>
    <row r="542" spans="1:9" x14ac:dyDescent="0.25">
      <c r="A542" t="s">
        <v>534</v>
      </c>
      <c r="B542" t="s">
        <v>7</v>
      </c>
      <c r="C542" t="s">
        <v>41</v>
      </c>
      <c r="D542" t="s">
        <v>10</v>
      </c>
      <c r="E542">
        <v>0.55000000000000004</v>
      </c>
      <c r="F542">
        <v>20</v>
      </c>
      <c r="G542">
        <v>100</v>
      </c>
      <c r="I542" s="1">
        <v>647551</v>
      </c>
    </row>
    <row r="543" spans="1:9" x14ac:dyDescent="0.25">
      <c r="A543" t="s">
        <v>534</v>
      </c>
      <c r="B543" t="s">
        <v>7</v>
      </c>
      <c r="C543" t="s">
        <v>42</v>
      </c>
      <c r="D543" t="s">
        <v>10</v>
      </c>
      <c r="E543">
        <v>1</v>
      </c>
      <c r="F543">
        <v>15</v>
      </c>
      <c r="G543">
        <v>15</v>
      </c>
      <c r="I543" s="1">
        <v>647551</v>
      </c>
    </row>
    <row r="544" spans="1:9" x14ac:dyDescent="0.25">
      <c r="A544" t="s">
        <v>534</v>
      </c>
      <c r="B544" t="s">
        <v>7</v>
      </c>
      <c r="C544" t="s">
        <v>43</v>
      </c>
      <c r="D544" t="s">
        <v>10</v>
      </c>
      <c r="E544">
        <v>0.5</v>
      </c>
      <c r="F544">
        <v>28</v>
      </c>
      <c r="G544">
        <v>130</v>
      </c>
      <c r="I544" s="1">
        <v>647551</v>
      </c>
    </row>
    <row r="545" spans="1:9" x14ac:dyDescent="0.25">
      <c r="A545" t="s">
        <v>534</v>
      </c>
      <c r="B545" t="s">
        <v>7</v>
      </c>
      <c r="C545" t="s">
        <v>44</v>
      </c>
      <c r="D545" t="s">
        <v>45</v>
      </c>
      <c r="I545" s="1">
        <v>647551</v>
      </c>
    </row>
    <row r="546" spans="1:9" x14ac:dyDescent="0.25">
      <c r="A546" t="s">
        <v>534</v>
      </c>
      <c r="B546" t="s">
        <v>7</v>
      </c>
      <c r="C546" t="s">
        <v>46</v>
      </c>
      <c r="D546" t="s">
        <v>45</v>
      </c>
      <c r="I546" s="1">
        <v>647551</v>
      </c>
    </row>
    <row r="547" spans="1:9" x14ac:dyDescent="0.25">
      <c r="A547" t="s">
        <v>534</v>
      </c>
      <c r="B547" t="s">
        <v>7</v>
      </c>
      <c r="C547" t="s">
        <v>47</v>
      </c>
      <c r="D547" t="s">
        <v>10</v>
      </c>
      <c r="E547">
        <v>15</v>
      </c>
      <c r="F547">
        <v>1</v>
      </c>
      <c r="G547">
        <v>6</v>
      </c>
      <c r="I547" s="1">
        <v>647551</v>
      </c>
    </row>
    <row r="548" spans="1:9" x14ac:dyDescent="0.25">
      <c r="A548" t="s">
        <v>534</v>
      </c>
      <c r="B548" t="s">
        <v>7</v>
      </c>
      <c r="C548" t="s">
        <v>48</v>
      </c>
      <c r="D548" t="s">
        <v>10</v>
      </c>
      <c r="I548" s="1">
        <v>647551</v>
      </c>
    </row>
    <row r="549" spans="1:9" x14ac:dyDescent="0.25">
      <c r="A549" t="s">
        <v>534</v>
      </c>
      <c r="B549" t="s">
        <v>7</v>
      </c>
      <c r="C549" t="s">
        <v>49</v>
      </c>
      <c r="D549" t="s">
        <v>10</v>
      </c>
      <c r="I549" s="1">
        <v>647551</v>
      </c>
    </row>
    <row r="550" spans="1:9" x14ac:dyDescent="0.25">
      <c r="A550" t="s">
        <v>534</v>
      </c>
      <c r="B550" t="s">
        <v>7</v>
      </c>
      <c r="C550" t="s">
        <v>50</v>
      </c>
      <c r="D550" t="s">
        <v>10</v>
      </c>
      <c r="I550" s="1">
        <v>647551</v>
      </c>
    </row>
    <row r="551" spans="1:9" x14ac:dyDescent="0.25">
      <c r="A551" t="s">
        <v>534</v>
      </c>
      <c r="B551" t="s">
        <v>7</v>
      </c>
      <c r="C551" t="s">
        <v>51</v>
      </c>
      <c r="D551" t="s">
        <v>10</v>
      </c>
      <c r="E551">
        <v>1.6</v>
      </c>
      <c r="F551">
        <v>6</v>
      </c>
      <c r="G551">
        <v>36</v>
      </c>
      <c r="I551" s="1">
        <v>647551</v>
      </c>
    </row>
    <row r="552" spans="1:9" x14ac:dyDescent="0.25">
      <c r="A552" t="s">
        <v>534</v>
      </c>
      <c r="B552" t="s">
        <v>7</v>
      </c>
      <c r="C552" t="s">
        <v>52</v>
      </c>
      <c r="D552" t="s">
        <v>10</v>
      </c>
      <c r="I552" s="1">
        <v>647551</v>
      </c>
    </row>
    <row r="553" spans="1:9" x14ac:dyDescent="0.25">
      <c r="A553" t="s">
        <v>534</v>
      </c>
      <c r="B553" t="s">
        <v>7</v>
      </c>
      <c r="C553" t="s">
        <v>53</v>
      </c>
      <c r="D553" t="s">
        <v>10</v>
      </c>
      <c r="E553">
        <v>1.3</v>
      </c>
      <c r="F553">
        <v>60</v>
      </c>
      <c r="G553">
        <v>240</v>
      </c>
      <c r="I553" s="1">
        <v>647551</v>
      </c>
    </row>
    <row r="554" spans="1:9" x14ac:dyDescent="0.25">
      <c r="A554" t="s">
        <v>534</v>
      </c>
      <c r="B554" t="s">
        <v>7</v>
      </c>
      <c r="C554" t="s">
        <v>54</v>
      </c>
      <c r="D554" t="s">
        <v>10</v>
      </c>
      <c r="I554" s="1">
        <v>647551</v>
      </c>
    </row>
    <row r="555" spans="1:9" x14ac:dyDescent="0.25">
      <c r="A555" t="s">
        <v>534</v>
      </c>
      <c r="B555" t="s">
        <v>7</v>
      </c>
      <c r="C555" t="s">
        <v>55</v>
      </c>
      <c r="D555" t="s">
        <v>10</v>
      </c>
      <c r="I555" s="1">
        <v>647551</v>
      </c>
    </row>
    <row r="556" spans="1:9" x14ac:dyDescent="0.25">
      <c r="A556" t="s">
        <v>534</v>
      </c>
      <c r="B556" t="s">
        <v>7</v>
      </c>
      <c r="C556" t="s">
        <v>56</v>
      </c>
      <c r="D556" t="s">
        <v>10</v>
      </c>
      <c r="E556">
        <v>1</v>
      </c>
      <c r="F556">
        <v>8</v>
      </c>
      <c r="G556">
        <v>40</v>
      </c>
      <c r="I556" s="1">
        <v>647551</v>
      </c>
    </row>
    <row r="557" spans="1:9" x14ac:dyDescent="0.25">
      <c r="A557" t="s">
        <v>534</v>
      </c>
      <c r="B557" t="s">
        <v>7</v>
      </c>
      <c r="C557" t="s">
        <v>57</v>
      </c>
      <c r="D557" t="s">
        <v>10</v>
      </c>
      <c r="I557" s="1">
        <v>647551</v>
      </c>
    </row>
    <row r="558" spans="1:9" x14ac:dyDescent="0.25">
      <c r="A558" t="s">
        <v>534</v>
      </c>
      <c r="B558" t="s">
        <v>7</v>
      </c>
      <c r="C558" t="s">
        <v>58</v>
      </c>
      <c r="D558" t="s">
        <v>16</v>
      </c>
      <c r="E558">
        <v>0.55000000000000004</v>
      </c>
      <c r="F558">
        <v>5</v>
      </c>
      <c r="G558">
        <v>60</v>
      </c>
      <c r="I558" s="1">
        <v>647551</v>
      </c>
    </row>
    <row r="559" spans="1:9" x14ac:dyDescent="0.25">
      <c r="A559" t="s">
        <v>534</v>
      </c>
      <c r="B559" t="s">
        <v>7</v>
      </c>
      <c r="C559" t="s">
        <v>59</v>
      </c>
      <c r="D559" t="s">
        <v>10</v>
      </c>
      <c r="E559">
        <v>3</v>
      </c>
      <c r="F559">
        <v>1</v>
      </c>
      <c r="G559">
        <v>6</v>
      </c>
      <c r="I559" s="1">
        <v>647551</v>
      </c>
    </row>
    <row r="560" spans="1:9" x14ac:dyDescent="0.25">
      <c r="A560" t="s">
        <v>534</v>
      </c>
      <c r="B560" t="s">
        <v>7</v>
      </c>
      <c r="C560" t="s">
        <v>60</v>
      </c>
      <c r="D560" t="s">
        <v>10</v>
      </c>
      <c r="I560" s="1">
        <v>647551</v>
      </c>
    </row>
    <row r="561" spans="1:9" x14ac:dyDescent="0.25">
      <c r="A561" t="s">
        <v>534</v>
      </c>
      <c r="B561" t="s">
        <v>7</v>
      </c>
      <c r="C561" t="s">
        <v>61</v>
      </c>
      <c r="D561" t="s">
        <v>16</v>
      </c>
      <c r="E561">
        <v>0.75</v>
      </c>
      <c r="F561">
        <v>40</v>
      </c>
      <c r="G561">
        <v>160</v>
      </c>
      <c r="I561" s="1">
        <v>647551</v>
      </c>
    </row>
    <row r="562" spans="1:9" x14ac:dyDescent="0.25">
      <c r="A562" t="s">
        <v>534</v>
      </c>
      <c r="B562" t="s">
        <v>7</v>
      </c>
      <c r="C562" t="s">
        <v>62</v>
      </c>
      <c r="D562" t="s">
        <v>16</v>
      </c>
      <c r="E562">
        <v>0.99</v>
      </c>
      <c r="F562">
        <v>26</v>
      </c>
      <c r="G562">
        <v>156</v>
      </c>
      <c r="I562" s="1">
        <v>647551</v>
      </c>
    </row>
    <row r="563" spans="1:9" x14ac:dyDescent="0.25">
      <c r="A563" t="s">
        <v>534</v>
      </c>
      <c r="B563" t="s">
        <v>7</v>
      </c>
      <c r="C563" t="s">
        <v>63</v>
      </c>
      <c r="D563" t="s">
        <v>16</v>
      </c>
      <c r="I563" s="1">
        <v>647551</v>
      </c>
    </row>
    <row r="564" spans="1:9" x14ac:dyDescent="0.25">
      <c r="A564" t="s">
        <v>534</v>
      </c>
      <c r="B564" t="s">
        <v>7</v>
      </c>
      <c r="C564" t="s">
        <v>64</v>
      </c>
      <c r="D564" t="s">
        <v>10</v>
      </c>
      <c r="I564" s="1">
        <v>647551</v>
      </c>
    </row>
    <row r="565" spans="1:9" x14ac:dyDescent="0.25">
      <c r="A565" t="s">
        <v>534</v>
      </c>
      <c r="B565" t="s">
        <v>7</v>
      </c>
      <c r="C565" t="s">
        <v>65</v>
      </c>
      <c r="D565" t="s">
        <v>10</v>
      </c>
      <c r="I565" s="1">
        <v>647551</v>
      </c>
    </row>
    <row r="566" spans="1:9" x14ac:dyDescent="0.25">
      <c r="A566" t="s">
        <v>534</v>
      </c>
      <c r="B566" t="s">
        <v>7</v>
      </c>
      <c r="C566" t="s">
        <v>66</v>
      </c>
      <c r="D566" t="s">
        <v>10</v>
      </c>
      <c r="E566">
        <v>1.25</v>
      </c>
      <c r="F566">
        <v>18</v>
      </c>
      <c r="G566">
        <v>36</v>
      </c>
      <c r="I566" s="1">
        <v>647551</v>
      </c>
    </row>
    <row r="567" spans="1:9" x14ac:dyDescent="0.25">
      <c r="A567" t="s">
        <v>534</v>
      </c>
      <c r="B567" t="s">
        <v>7</v>
      </c>
      <c r="C567" t="s">
        <v>67</v>
      </c>
      <c r="D567" t="s">
        <v>10</v>
      </c>
      <c r="I567" s="1">
        <v>647551</v>
      </c>
    </row>
    <row r="568" spans="1:9" x14ac:dyDescent="0.25">
      <c r="A568" t="s">
        <v>534</v>
      </c>
      <c r="B568" t="s">
        <v>7</v>
      </c>
      <c r="C568" t="s">
        <v>68</v>
      </c>
      <c r="D568" t="s">
        <v>10</v>
      </c>
      <c r="I568" s="1">
        <v>647551</v>
      </c>
    </row>
    <row r="569" spans="1:9" x14ac:dyDescent="0.25">
      <c r="A569" t="s">
        <v>534</v>
      </c>
      <c r="B569" t="s">
        <v>7</v>
      </c>
      <c r="C569" t="s">
        <v>69</v>
      </c>
      <c r="D569" t="s">
        <v>10</v>
      </c>
      <c r="I569" s="1">
        <v>647551</v>
      </c>
    </row>
    <row r="570" spans="1:9" x14ac:dyDescent="0.25">
      <c r="A570" t="s">
        <v>534</v>
      </c>
      <c r="B570" t="s">
        <v>7</v>
      </c>
      <c r="C570" t="s">
        <v>70</v>
      </c>
      <c r="D570" t="s">
        <v>10</v>
      </c>
      <c r="E570">
        <v>1</v>
      </c>
      <c r="F570">
        <v>8</v>
      </c>
      <c r="G570">
        <v>24</v>
      </c>
      <c r="I570" s="1">
        <v>647551</v>
      </c>
    </row>
    <row r="571" spans="1:9" x14ac:dyDescent="0.25">
      <c r="A571" t="s">
        <v>534</v>
      </c>
      <c r="B571" t="s">
        <v>7</v>
      </c>
      <c r="C571" t="s">
        <v>71</v>
      </c>
      <c r="D571" t="s">
        <v>10</v>
      </c>
      <c r="E571">
        <v>0.45</v>
      </c>
      <c r="F571">
        <v>300</v>
      </c>
      <c r="G571">
        <v>600</v>
      </c>
      <c r="I571" s="1">
        <v>647551</v>
      </c>
    </row>
    <row r="572" spans="1:9" x14ac:dyDescent="0.25">
      <c r="A572" t="s">
        <v>534</v>
      </c>
      <c r="B572" t="s">
        <v>7</v>
      </c>
      <c r="C572" t="s">
        <v>72</v>
      </c>
      <c r="D572" t="s">
        <v>10</v>
      </c>
      <c r="E572">
        <v>0.4</v>
      </c>
      <c r="F572">
        <v>1000</v>
      </c>
      <c r="G572">
        <v>4000</v>
      </c>
      <c r="I572" s="1">
        <v>647551</v>
      </c>
    </row>
    <row r="573" spans="1:9" x14ac:dyDescent="0.25">
      <c r="A573" t="s">
        <v>534</v>
      </c>
      <c r="B573" t="s">
        <v>7</v>
      </c>
      <c r="C573" t="s">
        <v>73</v>
      </c>
      <c r="D573" t="s">
        <v>10</v>
      </c>
      <c r="I573" s="1">
        <v>647551</v>
      </c>
    </row>
    <row r="574" spans="1:9" x14ac:dyDescent="0.25">
      <c r="A574" t="s">
        <v>534</v>
      </c>
      <c r="B574" t="s">
        <v>7</v>
      </c>
      <c r="C574" t="s">
        <v>74</v>
      </c>
      <c r="D574" t="s">
        <v>10</v>
      </c>
      <c r="I574" s="1">
        <v>647551</v>
      </c>
    </row>
    <row r="575" spans="1:9" x14ac:dyDescent="0.25">
      <c r="A575" t="s">
        <v>534</v>
      </c>
      <c r="B575" t="s">
        <v>7</v>
      </c>
      <c r="C575" t="s">
        <v>75</v>
      </c>
      <c r="D575" t="s">
        <v>10</v>
      </c>
      <c r="I575" s="1">
        <v>647551</v>
      </c>
    </row>
    <row r="576" spans="1:9" x14ac:dyDescent="0.25">
      <c r="A576" t="s">
        <v>534</v>
      </c>
      <c r="B576" t="s">
        <v>7</v>
      </c>
      <c r="C576" t="s">
        <v>76</v>
      </c>
      <c r="D576" t="s">
        <v>10</v>
      </c>
      <c r="I576" s="1">
        <v>647551</v>
      </c>
    </row>
    <row r="577" spans="1:9" x14ac:dyDescent="0.25">
      <c r="A577" t="s">
        <v>534</v>
      </c>
      <c r="B577" t="s">
        <v>7</v>
      </c>
      <c r="C577" t="s">
        <v>77</v>
      </c>
      <c r="D577" t="s">
        <v>10</v>
      </c>
      <c r="I577" s="1">
        <v>647551</v>
      </c>
    </row>
    <row r="578" spans="1:9" x14ac:dyDescent="0.25">
      <c r="A578" t="s">
        <v>534</v>
      </c>
      <c r="B578" t="s">
        <v>78</v>
      </c>
      <c r="C578" t="s">
        <v>79</v>
      </c>
      <c r="D578" t="s">
        <v>16</v>
      </c>
      <c r="I578" s="1">
        <v>647551</v>
      </c>
    </row>
    <row r="579" spans="1:9" x14ac:dyDescent="0.25">
      <c r="A579" t="s">
        <v>534</v>
      </c>
      <c r="B579" t="s">
        <v>78</v>
      </c>
      <c r="C579" t="s">
        <v>80</v>
      </c>
      <c r="D579" t="s">
        <v>16</v>
      </c>
      <c r="E579">
        <v>0.11</v>
      </c>
      <c r="F579">
        <v>1800</v>
      </c>
      <c r="G579">
        <v>10800</v>
      </c>
      <c r="I579" s="1">
        <v>647551</v>
      </c>
    </row>
    <row r="580" spans="1:9" x14ac:dyDescent="0.25">
      <c r="A580" t="s">
        <v>534</v>
      </c>
      <c r="B580" t="s">
        <v>81</v>
      </c>
      <c r="C580" t="s">
        <v>82</v>
      </c>
      <c r="D580" t="s">
        <v>10</v>
      </c>
      <c r="H580" t="s">
        <v>204</v>
      </c>
      <c r="I580" s="1">
        <v>647551</v>
      </c>
    </row>
    <row r="581" spans="1:9" x14ac:dyDescent="0.25">
      <c r="A581" t="s">
        <v>534</v>
      </c>
      <c r="B581" t="s">
        <v>81</v>
      </c>
      <c r="C581" t="s">
        <v>83</v>
      </c>
      <c r="D581" t="s">
        <v>10</v>
      </c>
      <c r="H581" t="s">
        <v>204</v>
      </c>
      <c r="I581" s="1">
        <v>647551</v>
      </c>
    </row>
    <row r="582" spans="1:9" x14ac:dyDescent="0.25">
      <c r="A582" t="s">
        <v>534</v>
      </c>
      <c r="B582" t="s">
        <v>81</v>
      </c>
      <c r="C582" t="s">
        <v>84</v>
      </c>
      <c r="D582" t="s">
        <v>10</v>
      </c>
      <c r="H582" t="s">
        <v>204</v>
      </c>
      <c r="I582" s="1">
        <v>647551</v>
      </c>
    </row>
    <row r="583" spans="1:9" x14ac:dyDescent="0.25">
      <c r="A583" t="s">
        <v>534</v>
      </c>
      <c r="B583" t="s">
        <v>81</v>
      </c>
      <c r="C583" t="s">
        <v>85</v>
      </c>
      <c r="D583" t="s">
        <v>10</v>
      </c>
      <c r="H583" t="s">
        <v>204</v>
      </c>
      <c r="I583" s="1">
        <v>647551</v>
      </c>
    </row>
    <row r="584" spans="1:9" x14ac:dyDescent="0.25">
      <c r="A584" t="s">
        <v>534</v>
      </c>
      <c r="B584" t="s">
        <v>81</v>
      </c>
      <c r="C584" t="s">
        <v>86</v>
      </c>
      <c r="D584" t="s">
        <v>10</v>
      </c>
      <c r="I584" s="1">
        <v>647551</v>
      </c>
    </row>
    <row r="585" spans="1:9" x14ac:dyDescent="0.25">
      <c r="A585" t="s">
        <v>534</v>
      </c>
      <c r="B585" t="s">
        <v>81</v>
      </c>
      <c r="C585" t="s">
        <v>87</v>
      </c>
      <c r="D585" t="s">
        <v>10</v>
      </c>
      <c r="I585" s="1">
        <v>647551</v>
      </c>
    </row>
    <row r="586" spans="1:9" x14ac:dyDescent="0.25">
      <c r="A586" t="s">
        <v>534</v>
      </c>
      <c r="B586" t="s">
        <v>81</v>
      </c>
      <c r="C586" t="s">
        <v>88</v>
      </c>
      <c r="D586" t="s">
        <v>10</v>
      </c>
      <c r="I586" s="1">
        <v>647551</v>
      </c>
    </row>
    <row r="587" spans="1:9" x14ac:dyDescent="0.25">
      <c r="A587" t="s">
        <v>534</v>
      </c>
      <c r="B587" t="s">
        <v>81</v>
      </c>
      <c r="C587" t="s">
        <v>89</v>
      </c>
      <c r="D587" t="s">
        <v>10</v>
      </c>
      <c r="H587" t="s">
        <v>204</v>
      </c>
      <c r="I587" s="1">
        <v>647551</v>
      </c>
    </row>
    <row r="588" spans="1:9" x14ac:dyDescent="0.25">
      <c r="A588" t="s">
        <v>534</v>
      </c>
      <c r="B588" t="s">
        <v>90</v>
      </c>
      <c r="C588" t="s">
        <v>91</v>
      </c>
      <c r="D588" t="s">
        <v>10</v>
      </c>
      <c r="I588" s="1">
        <v>647551</v>
      </c>
    </row>
    <row r="589" spans="1:9" x14ac:dyDescent="0.25">
      <c r="A589" t="s">
        <v>534</v>
      </c>
      <c r="B589" t="s">
        <v>92</v>
      </c>
      <c r="C589" t="s">
        <v>93</v>
      </c>
      <c r="D589" t="s">
        <v>10</v>
      </c>
      <c r="I589" s="1">
        <v>647551</v>
      </c>
    </row>
    <row r="590" spans="1:9" x14ac:dyDescent="0.25">
      <c r="A590" t="s">
        <v>534</v>
      </c>
      <c r="B590" t="s">
        <v>92</v>
      </c>
      <c r="C590" t="s">
        <v>94</v>
      </c>
      <c r="D590" t="s">
        <v>10</v>
      </c>
      <c r="I590" s="1">
        <v>647551</v>
      </c>
    </row>
    <row r="591" spans="1:9" x14ac:dyDescent="0.25">
      <c r="A591" t="s">
        <v>534</v>
      </c>
      <c r="B591" t="s">
        <v>92</v>
      </c>
      <c r="C591" t="s">
        <v>95</v>
      </c>
      <c r="D591" t="s">
        <v>10</v>
      </c>
      <c r="I591" s="1">
        <v>647551</v>
      </c>
    </row>
    <row r="592" spans="1:9" x14ac:dyDescent="0.25">
      <c r="A592" t="s">
        <v>534</v>
      </c>
      <c r="B592" t="s">
        <v>92</v>
      </c>
      <c r="C592" t="s">
        <v>96</v>
      </c>
      <c r="D592" t="s">
        <v>10</v>
      </c>
      <c r="I592" s="1">
        <v>647551</v>
      </c>
    </row>
    <row r="593" spans="1:9" x14ac:dyDescent="0.25">
      <c r="A593" t="s">
        <v>534</v>
      </c>
      <c r="B593" t="s">
        <v>92</v>
      </c>
      <c r="C593" t="s">
        <v>97</v>
      </c>
      <c r="D593" t="s">
        <v>10</v>
      </c>
      <c r="I593" s="1">
        <v>647551</v>
      </c>
    </row>
    <row r="594" spans="1:9" x14ac:dyDescent="0.25">
      <c r="A594" t="s">
        <v>534</v>
      </c>
      <c r="B594" t="s">
        <v>92</v>
      </c>
      <c r="C594" t="s">
        <v>98</v>
      </c>
      <c r="D594" t="s">
        <v>10</v>
      </c>
      <c r="I594" s="1">
        <v>647551</v>
      </c>
    </row>
    <row r="595" spans="1:9" x14ac:dyDescent="0.25">
      <c r="A595" t="s">
        <v>534</v>
      </c>
      <c r="B595" t="s">
        <v>92</v>
      </c>
      <c r="C595" t="s">
        <v>99</v>
      </c>
      <c r="D595" t="s">
        <v>45</v>
      </c>
      <c r="I595" s="1">
        <v>647551</v>
      </c>
    </row>
    <row r="596" spans="1:9" x14ac:dyDescent="0.25">
      <c r="A596" t="s">
        <v>534</v>
      </c>
      <c r="B596" t="s">
        <v>92</v>
      </c>
      <c r="C596" t="s">
        <v>100</v>
      </c>
      <c r="D596" t="s">
        <v>10</v>
      </c>
      <c r="I596" s="1">
        <v>647551</v>
      </c>
    </row>
    <row r="597" spans="1:9" x14ac:dyDescent="0.25">
      <c r="A597" t="s">
        <v>534</v>
      </c>
      <c r="B597" t="s">
        <v>92</v>
      </c>
      <c r="C597" t="s">
        <v>101</v>
      </c>
      <c r="D597" t="s">
        <v>45</v>
      </c>
      <c r="I597" s="1">
        <v>647551</v>
      </c>
    </row>
    <row r="598" spans="1:9" x14ac:dyDescent="0.25">
      <c r="A598" t="s">
        <v>534</v>
      </c>
      <c r="B598" t="s">
        <v>92</v>
      </c>
      <c r="C598" t="s">
        <v>102</v>
      </c>
      <c r="D598" t="s">
        <v>10</v>
      </c>
      <c r="I598" s="1">
        <v>647551</v>
      </c>
    </row>
    <row r="599" spans="1:9" x14ac:dyDescent="0.25">
      <c r="A599" t="s">
        <v>534</v>
      </c>
      <c r="B599" t="s">
        <v>92</v>
      </c>
      <c r="C599" t="s">
        <v>103</v>
      </c>
      <c r="D599" t="s">
        <v>10</v>
      </c>
      <c r="I599" s="1">
        <v>647551</v>
      </c>
    </row>
    <row r="600" spans="1:9" x14ac:dyDescent="0.25">
      <c r="A600" t="s">
        <v>534</v>
      </c>
      <c r="B600" t="s">
        <v>90</v>
      </c>
      <c r="C600" t="s">
        <v>104</v>
      </c>
      <c r="D600" t="s">
        <v>45</v>
      </c>
      <c r="I600" s="1">
        <v>647551</v>
      </c>
    </row>
    <row r="601" spans="1:9" x14ac:dyDescent="0.25">
      <c r="A601" t="s">
        <v>534</v>
      </c>
      <c r="B601" t="s">
        <v>92</v>
      </c>
      <c r="C601" t="s">
        <v>105</v>
      </c>
      <c r="D601" t="s">
        <v>10</v>
      </c>
      <c r="I601" s="1">
        <v>647551</v>
      </c>
    </row>
    <row r="602" spans="1:9" x14ac:dyDescent="0.25">
      <c r="A602" t="s">
        <v>534</v>
      </c>
      <c r="B602" t="s">
        <v>92</v>
      </c>
      <c r="C602" t="s">
        <v>106</v>
      </c>
      <c r="D602" t="s">
        <v>10</v>
      </c>
      <c r="I602" s="1">
        <v>647551</v>
      </c>
    </row>
    <row r="603" spans="1:9" x14ac:dyDescent="0.25">
      <c r="A603" t="s">
        <v>534</v>
      </c>
      <c r="B603" t="s">
        <v>92</v>
      </c>
      <c r="C603" t="s">
        <v>107</v>
      </c>
      <c r="D603" t="s">
        <v>10</v>
      </c>
      <c r="E603">
        <v>0.26</v>
      </c>
      <c r="F603">
        <v>130</v>
      </c>
      <c r="G603">
        <v>520</v>
      </c>
      <c r="I603" s="1">
        <v>647551</v>
      </c>
    </row>
    <row r="604" spans="1:9" x14ac:dyDescent="0.25">
      <c r="A604" t="s">
        <v>534</v>
      </c>
      <c r="B604" t="s">
        <v>92</v>
      </c>
      <c r="C604" t="s">
        <v>108</v>
      </c>
      <c r="D604" t="s">
        <v>10</v>
      </c>
      <c r="E604">
        <v>7.5</v>
      </c>
      <c r="F604">
        <v>72</v>
      </c>
      <c r="G604">
        <v>360</v>
      </c>
      <c r="I604" s="1">
        <v>647551</v>
      </c>
    </row>
    <row r="605" spans="1:9" x14ac:dyDescent="0.25">
      <c r="A605" t="s">
        <v>534</v>
      </c>
      <c r="B605" t="s">
        <v>92</v>
      </c>
      <c r="C605" t="s">
        <v>109</v>
      </c>
      <c r="D605" t="s">
        <v>45</v>
      </c>
      <c r="I605" s="1">
        <v>647551</v>
      </c>
    </row>
    <row r="606" spans="1:9" x14ac:dyDescent="0.25">
      <c r="A606" t="s">
        <v>534</v>
      </c>
      <c r="B606" t="s">
        <v>92</v>
      </c>
      <c r="C606" t="s">
        <v>110</v>
      </c>
      <c r="D606" t="s">
        <v>10</v>
      </c>
      <c r="E606">
        <v>4.9000000000000004</v>
      </c>
      <c r="F606">
        <v>28</v>
      </c>
      <c r="G606">
        <v>112</v>
      </c>
      <c r="I606" s="1">
        <v>647551</v>
      </c>
    </row>
    <row r="607" spans="1:9" x14ac:dyDescent="0.25">
      <c r="A607" t="s">
        <v>534</v>
      </c>
      <c r="B607" t="s">
        <v>92</v>
      </c>
      <c r="C607" t="s">
        <v>111</v>
      </c>
      <c r="D607" t="s">
        <v>10</v>
      </c>
      <c r="I607" s="1">
        <v>647551</v>
      </c>
    </row>
    <row r="608" spans="1:9" x14ac:dyDescent="0.25">
      <c r="A608" t="s">
        <v>534</v>
      </c>
      <c r="B608" t="s">
        <v>92</v>
      </c>
      <c r="C608" t="s">
        <v>112</v>
      </c>
      <c r="D608" t="s">
        <v>10</v>
      </c>
      <c r="I608" s="1">
        <v>647551</v>
      </c>
    </row>
    <row r="609" spans="1:9" x14ac:dyDescent="0.25">
      <c r="A609" t="s">
        <v>534</v>
      </c>
      <c r="B609" t="s">
        <v>92</v>
      </c>
      <c r="C609" t="s">
        <v>113</v>
      </c>
      <c r="D609" t="s">
        <v>10</v>
      </c>
      <c r="I609" s="1">
        <v>647551</v>
      </c>
    </row>
    <row r="610" spans="1:9" x14ac:dyDescent="0.25">
      <c r="A610" t="s">
        <v>534</v>
      </c>
      <c r="B610" t="s">
        <v>81</v>
      </c>
      <c r="C610" t="s">
        <v>114</v>
      </c>
      <c r="D610" t="s">
        <v>10</v>
      </c>
      <c r="I610" s="1">
        <v>647551</v>
      </c>
    </row>
    <row r="611" spans="1:9" x14ac:dyDescent="0.25">
      <c r="A611" t="s">
        <v>534</v>
      </c>
      <c r="B611" t="s">
        <v>81</v>
      </c>
      <c r="C611" t="s">
        <v>115</v>
      </c>
      <c r="D611" t="s">
        <v>10</v>
      </c>
      <c r="H611" t="s">
        <v>204</v>
      </c>
      <c r="I611" s="1">
        <v>647551</v>
      </c>
    </row>
    <row r="612" spans="1:9" x14ac:dyDescent="0.25">
      <c r="A612" t="s">
        <v>534</v>
      </c>
      <c r="B612" t="s">
        <v>81</v>
      </c>
      <c r="C612" t="s">
        <v>116</v>
      </c>
      <c r="D612" t="s">
        <v>10</v>
      </c>
      <c r="I612" s="1">
        <v>647551</v>
      </c>
    </row>
    <row r="613" spans="1:9" x14ac:dyDescent="0.25">
      <c r="A613" t="s">
        <v>534</v>
      </c>
      <c r="B613" t="s">
        <v>81</v>
      </c>
      <c r="C613" t="s">
        <v>117</v>
      </c>
      <c r="D613" t="s">
        <v>10</v>
      </c>
      <c r="I613" s="1">
        <v>647551</v>
      </c>
    </row>
    <row r="614" spans="1:9" x14ac:dyDescent="0.25">
      <c r="A614" t="s">
        <v>534</v>
      </c>
      <c r="B614" t="s">
        <v>81</v>
      </c>
      <c r="C614" t="s">
        <v>118</v>
      </c>
      <c r="D614" t="s">
        <v>10</v>
      </c>
      <c r="H614" t="s">
        <v>204</v>
      </c>
      <c r="I614" s="1">
        <v>647551</v>
      </c>
    </row>
    <row r="615" spans="1:9" x14ac:dyDescent="0.25">
      <c r="A615" t="s">
        <v>534</v>
      </c>
      <c r="B615" t="s">
        <v>81</v>
      </c>
      <c r="C615" t="s">
        <v>119</v>
      </c>
      <c r="D615" t="s">
        <v>10</v>
      </c>
      <c r="I615" s="1">
        <v>647551</v>
      </c>
    </row>
    <row r="616" spans="1:9" x14ac:dyDescent="0.25">
      <c r="A616" t="s">
        <v>534</v>
      </c>
      <c r="B616" t="s">
        <v>81</v>
      </c>
      <c r="C616" t="s">
        <v>120</v>
      </c>
      <c r="D616" t="s">
        <v>10</v>
      </c>
      <c r="I616" s="1">
        <v>647551</v>
      </c>
    </row>
    <row r="617" spans="1:9" x14ac:dyDescent="0.25">
      <c r="A617" t="s">
        <v>534</v>
      </c>
      <c r="B617" t="s">
        <v>81</v>
      </c>
      <c r="C617" t="s">
        <v>121</v>
      </c>
      <c r="D617" t="s">
        <v>10</v>
      </c>
      <c r="I617" s="1">
        <v>647551</v>
      </c>
    </row>
    <row r="618" spans="1:9" x14ac:dyDescent="0.25">
      <c r="A618" t="s">
        <v>534</v>
      </c>
      <c r="B618" t="s">
        <v>122</v>
      </c>
      <c r="C618" t="s">
        <v>123</v>
      </c>
      <c r="D618" t="s">
        <v>10</v>
      </c>
      <c r="I618" s="1">
        <v>647551</v>
      </c>
    </row>
    <row r="619" spans="1:9" x14ac:dyDescent="0.25">
      <c r="A619" t="s">
        <v>534</v>
      </c>
      <c r="B619" t="s">
        <v>122</v>
      </c>
      <c r="C619" t="s">
        <v>124</v>
      </c>
      <c r="D619" t="s">
        <v>10</v>
      </c>
      <c r="E619">
        <v>2.99</v>
      </c>
      <c r="F619">
        <v>17</v>
      </c>
      <c r="G619">
        <v>68</v>
      </c>
      <c r="I619" s="1">
        <v>647551</v>
      </c>
    </row>
    <row r="620" spans="1:9" x14ac:dyDescent="0.25">
      <c r="A620" t="s">
        <v>534</v>
      </c>
      <c r="B620" t="s">
        <v>122</v>
      </c>
      <c r="C620" t="s">
        <v>125</v>
      </c>
      <c r="D620" t="s">
        <v>10</v>
      </c>
      <c r="I620" s="1">
        <v>647551</v>
      </c>
    </row>
    <row r="621" spans="1:9" x14ac:dyDescent="0.25">
      <c r="A621" t="s">
        <v>534</v>
      </c>
      <c r="B621" t="s">
        <v>122</v>
      </c>
      <c r="C621" t="s">
        <v>127</v>
      </c>
      <c r="D621" t="s">
        <v>10</v>
      </c>
      <c r="H621" t="s">
        <v>204</v>
      </c>
      <c r="I621" s="1">
        <v>647551</v>
      </c>
    </row>
    <row r="622" spans="1:9" x14ac:dyDescent="0.25">
      <c r="A622" t="s">
        <v>534</v>
      </c>
      <c r="B622" t="s">
        <v>122</v>
      </c>
      <c r="C622" t="s">
        <v>128</v>
      </c>
      <c r="D622" t="s">
        <v>10</v>
      </c>
      <c r="I622" s="1">
        <v>647551</v>
      </c>
    </row>
    <row r="623" spans="1:9" x14ac:dyDescent="0.25">
      <c r="A623" t="s">
        <v>534</v>
      </c>
      <c r="B623" t="s">
        <v>122</v>
      </c>
      <c r="C623" t="s">
        <v>129</v>
      </c>
      <c r="D623" t="s">
        <v>10</v>
      </c>
      <c r="I623" s="1">
        <v>647551</v>
      </c>
    </row>
    <row r="624" spans="1:9" x14ac:dyDescent="0.25">
      <c r="A624" t="s">
        <v>534</v>
      </c>
      <c r="B624" t="s">
        <v>122</v>
      </c>
      <c r="C624" t="s">
        <v>130</v>
      </c>
      <c r="D624" t="s">
        <v>10</v>
      </c>
      <c r="I624" s="1">
        <v>647551</v>
      </c>
    </row>
    <row r="625" spans="1:9" x14ac:dyDescent="0.25">
      <c r="A625" t="s">
        <v>534</v>
      </c>
      <c r="B625" t="s">
        <v>122</v>
      </c>
      <c r="C625" t="s">
        <v>131</v>
      </c>
      <c r="D625" t="s">
        <v>10</v>
      </c>
      <c r="I625" s="1">
        <v>647551</v>
      </c>
    </row>
    <row r="626" spans="1:9" x14ac:dyDescent="0.25">
      <c r="A626" t="s">
        <v>534</v>
      </c>
      <c r="B626" t="s">
        <v>122</v>
      </c>
      <c r="C626" t="s">
        <v>132</v>
      </c>
      <c r="D626" t="s">
        <v>10</v>
      </c>
      <c r="I626" s="1">
        <v>647551</v>
      </c>
    </row>
    <row r="627" spans="1:9" x14ac:dyDescent="0.25">
      <c r="A627" t="s">
        <v>534</v>
      </c>
      <c r="B627" t="s">
        <v>122</v>
      </c>
      <c r="C627" t="s">
        <v>134</v>
      </c>
      <c r="D627" t="s">
        <v>10</v>
      </c>
      <c r="I627" s="1">
        <v>647551</v>
      </c>
    </row>
    <row r="628" spans="1:9" x14ac:dyDescent="0.25">
      <c r="A628" t="s">
        <v>534</v>
      </c>
      <c r="B628" t="s">
        <v>122</v>
      </c>
      <c r="C628" t="s">
        <v>135</v>
      </c>
      <c r="D628" t="s">
        <v>10</v>
      </c>
      <c r="E628">
        <v>3.69</v>
      </c>
      <c r="F628">
        <v>5</v>
      </c>
      <c r="G628">
        <v>30</v>
      </c>
      <c r="I628" s="1">
        <v>647551</v>
      </c>
    </row>
    <row r="629" spans="1:9" x14ac:dyDescent="0.25">
      <c r="A629" t="s">
        <v>534</v>
      </c>
      <c r="B629" t="s">
        <v>122</v>
      </c>
      <c r="C629" t="s">
        <v>136</v>
      </c>
      <c r="D629" t="s">
        <v>10</v>
      </c>
      <c r="I629" s="1">
        <v>647551</v>
      </c>
    </row>
    <row r="630" spans="1:9" x14ac:dyDescent="0.25">
      <c r="A630" t="s">
        <v>534</v>
      </c>
      <c r="B630" t="s">
        <v>122</v>
      </c>
      <c r="C630" t="s">
        <v>137</v>
      </c>
      <c r="D630" t="s">
        <v>10</v>
      </c>
      <c r="I630" s="1">
        <v>647551</v>
      </c>
    </row>
    <row r="631" spans="1:9" x14ac:dyDescent="0.25">
      <c r="A631" t="s">
        <v>534</v>
      </c>
      <c r="B631" t="s">
        <v>122</v>
      </c>
      <c r="C631" t="s">
        <v>138</v>
      </c>
      <c r="D631" t="s">
        <v>10</v>
      </c>
      <c r="I631" s="1">
        <v>647551</v>
      </c>
    </row>
    <row r="632" spans="1:9" x14ac:dyDescent="0.25">
      <c r="A632" t="s">
        <v>534</v>
      </c>
      <c r="B632" t="s">
        <v>122</v>
      </c>
      <c r="C632" t="s">
        <v>139</v>
      </c>
      <c r="D632" t="s">
        <v>10</v>
      </c>
      <c r="I632" s="1">
        <v>647551</v>
      </c>
    </row>
    <row r="633" spans="1:9" x14ac:dyDescent="0.25">
      <c r="A633" t="s">
        <v>534</v>
      </c>
      <c r="B633" t="s">
        <v>122</v>
      </c>
      <c r="C633" t="s">
        <v>140</v>
      </c>
      <c r="D633" t="s">
        <v>10</v>
      </c>
      <c r="I633" s="1">
        <v>647551</v>
      </c>
    </row>
    <row r="634" spans="1:9" x14ac:dyDescent="0.25">
      <c r="A634" t="s">
        <v>534</v>
      </c>
      <c r="B634" t="s">
        <v>122</v>
      </c>
      <c r="C634" t="s">
        <v>141</v>
      </c>
      <c r="D634" t="s">
        <v>10</v>
      </c>
      <c r="I634" s="1">
        <v>647551</v>
      </c>
    </row>
    <row r="635" spans="1:9" x14ac:dyDescent="0.25">
      <c r="A635" t="s">
        <v>534</v>
      </c>
      <c r="B635" t="s">
        <v>122</v>
      </c>
      <c r="C635" t="s">
        <v>142</v>
      </c>
      <c r="D635" t="s">
        <v>10</v>
      </c>
      <c r="I635" s="1">
        <v>647551</v>
      </c>
    </row>
    <row r="636" spans="1:9" x14ac:dyDescent="0.25">
      <c r="A636" t="s">
        <v>534</v>
      </c>
      <c r="B636" t="s">
        <v>122</v>
      </c>
      <c r="C636" t="s">
        <v>143</v>
      </c>
      <c r="D636" t="s">
        <v>10</v>
      </c>
      <c r="E636">
        <v>3.69</v>
      </c>
      <c r="F636">
        <v>6</v>
      </c>
      <c r="G636">
        <v>12</v>
      </c>
      <c r="I636" s="1">
        <v>647551</v>
      </c>
    </row>
    <row r="637" spans="1:9" x14ac:dyDescent="0.25">
      <c r="A637" t="s">
        <v>534</v>
      </c>
      <c r="B637" t="s">
        <v>122</v>
      </c>
      <c r="C637" t="s">
        <v>144</v>
      </c>
      <c r="D637" t="s">
        <v>10</v>
      </c>
      <c r="I637" s="1">
        <v>647551</v>
      </c>
    </row>
    <row r="638" spans="1:9" x14ac:dyDescent="0.25">
      <c r="A638" t="s">
        <v>534</v>
      </c>
      <c r="B638" t="s">
        <v>122</v>
      </c>
      <c r="C638" t="s">
        <v>145</v>
      </c>
      <c r="D638" t="s">
        <v>10</v>
      </c>
      <c r="E638">
        <v>6.5</v>
      </c>
      <c r="F638">
        <v>12</v>
      </c>
      <c r="G638">
        <v>36</v>
      </c>
      <c r="I638" s="1">
        <v>647551</v>
      </c>
    </row>
    <row r="639" spans="1:9" x14ac:dyDescent="0.25">
      <c r="A639" t="s">
        <v>534</v>
      </c>
      <c r="B639" t="s">
        <v>122</v>
      </c>
      <c r="C639" t="s">
        <v>146</v>
      </c>
      <c r="D639" t="s">
        <v>10</v>
      </c>
      <c r="E639">
        <v>2.99</v>
      </c>
      <c r="F639">
        <v>18</v>
      </c>
      <c r="G639">
        <v>90</v>
      </c>
      <c r="I639" s="1">
        <v>647551</v>
      </c>
    </row>
    <row r="640" spans="1:9" x14ac:dyDescent="0.25">
      <c r="A640" t="s">
        <v>534</v>
      </c>
      <c r="B640" t="s">
        <v>122</v>
      </c>
      <c r="C640" t="s">
        <v>147</v>
      </c>
      <c r="D640" t="s">
        <v>10</v>
      </c>
      <c r="I640" s="1">
        <v>647551</v>
      </c>
    </row>
    <row r="641" spans="1:9" x14ac:dyDescent="0.25">
      <c r="A641" t="s">
        <v>534</v>
      </c>
      <c r="B641" t="s">
        <v>122</v>
      </c>
      <c r="C641" t="s">
        <v>148</v>
      </c>
      <c r="D641" t="s">
        <v>10</v>
      </c>
      <c r="I641" s="1">
        <v>647551</v>
      </c>
    </row>
    <row r="642" spans="1:9" x14ac:dyDescent="0.25">
      <c r="A642" t="s">
        <v>534</v>
      </c>
      <c r="B642" t="s">
        <v>122</v>
      </c>
      <c r="C642" t="s">
        <v>149</v>
      </c>
      <c r="D642" t="s">
        <v>10</v>
      </c>
      <c r="E642">
        <v>2.4900000000000002</v>
      </c>
      <c r="F642">
        <v>20</v>
      </c>
      <c r="G642">
        <v>80</v>
      </c>
      <c r="I642" s="1">
        <v>647551</v>
      </c>
    </row>
    <row r="643" spans="1:9" x14ac:dyDescent="0.25">
      <c r="A643" t="s">
        <v>534</v>
      </c>
      <c r="B643" t="s">
        <v>122</v>
      </c>
      <c r="C643" t="s">
        <v>150</v>
      </c>
      <c r="D643" t="s">
        <v>10</v>
      </c>
      <c r="I643" s="1">
        <v>647551</v>
      </c>
    </row>
    <row r="644" spans="1:9" x14ac:dyDescent="0.25">
      <c r="A644" t="s">
        <v>534</v>
      </c>
      <c r="B644" t="s">
        <v>122</v>
      </c>
      <c r="C644" t="s">
        <v>151</v>
      </c>
      <c r="D644" t="s">
        <v>10</v>
      </c>
      <c r="E644">
        <v>7</v>
      </c>
      <c r="F644">
        <v>12</v>
      </c>
      <c r="G644">
        <v>36</v>
      </c>
      <c r="I644" s="1">
        <v>647551</v>
      </c>
    </row>
    <row r="645" spans="1:9" x14ac:dyDescent="0.25">
      <c r="A645" t="s">
        <v>534</v>
      </c>
      <c r="B645" t="s">
        <v>122</v>
      </c>
      <c r="C645" t="s">
        <v>152</v>
      </c>
      <c r="D645" t="s">
        <v>10</v>
      </c>
      <c r="I645" s="1">
        <v>647551</v>
      </c>
    </row>
    <row r="646" spans="1:9" x14ac:dyDescent="0.25">
      <c r="A646" t="s">
        <v>534</v>
      </c>
      <c r="B646" t="s">
        <v>122</v>
      </c>
      <c r="C646" t="s">
        <v>153</v>
      </c>
      <c r="D646" t="s">
        <v>10</v>
      </c>
      <c r="E646">
        <v>7</v>
      </c>
      <c r="F646">
        <v>6</v>
      </c>
      <c r="G646">
        <v>30</v>
      </c>
      <c r="I646" s="1">
        <v>647551</v>
      </c>
    </row>
    <row r="647" spans="1:9" x14ac:dyDescent="0.25">
      <c r="A647" t="s">
        <v>534</v>
      </c>
      <c r="B647" t="s">
        <v>122</v>
      </c>
      <c r="C647" t="s">
        <v>154</v>
      </c>
      <c r="D647" t="s">
        <v>10</v>
      </c>
      <c r="E647">
        <v>2.5499999999999998</v>
      </c>
      <c r="F647">
        <v>3</v>
      </c>
      <c r="G647">
        <v>9</v>
      </c>
      <c r="I647" s="1">
        <v>647551</v>
      </c>
    </row>
    <row r="648" spans="1:9" x14ac:dyDescent="0.25">
      <c r="A648" t="s">
        <v>534</v>
      </c>
      <c r="B648" t="s">
        <v>122</v>
      </c>
      <c r="C648" t="s">
        <v>155</v>
      </c>
      <c r="D648" t="s">
        <v>10</v>
      </c>
      <c r="E648">
        <v>4.4000000000000004</v>
      </c>
      <c r="F648">
        <v>12</v>
      </c>
      <c r="G648">
        <v>36</v>
      </c>
      <c r="I648" s="1">
        <v>647551</v>
      </c>
    </row>
    <row r="649" spans="1:9" x14ac:dyDescent="0.25">
      <c r="A649" t="s">
        <v>534</v>
      </c>
      <c r="B649" t="s">
        <v>122</v>
      </c>
      <c r="C649" t="s">
        <v>156</v>
      </c>
      <c r="D649" t="s">
        <v>10</v>
      </c>
      <c r="E649">
        <v>4.99</v>
      </c>
      <c r="F649">
        <v>4</v>
      </c>
      <c r="G649">
        <v>20</v>
      </c>
      <c r="I649" s="1">
        <v>647551</v>
      </c>
    </row>
    <row r="650" spans="1:9" x14ac:dyDescent="0.25">
      <c r="A650" t="s">
        <v>534</v>
      </c>
      <c r="B650" t="s">
        <v>122</v>
      </c>
      <c r="C650" t="s">
        <v>157</v>
      </c>
      <c r="D650" t="s">
        <v>10</v>
      </c>
      <c r="I650" s="1">
        <v>647551</v>
      </c>
    </row>
    <row r="651" spans="1:9" x14ac:dyDescent="0.25">
      <c r="A651" t="s">
        <v>534</v>
      </c>
      <c r="B651" t="s">
        <v>122</v>
      </c>
      <c r="C651" t="s">
        <v>158</v>
      </c>
      <c r="D651" t="s">
        <v>10</v>
      </c>
      <c r="I651" s="1">
        <v>647551</v>
      </c>
    </row>
    <row r="652" spans="1:9" x14ac:dyDescent="0.25">
      <c r="A652" t="s">
        <v>534</v>
      </c>
      <c r="B652" t="s">
        <v>122</v>
      </c>
      <c r="C652" t="s">
        <v>159</v>
      </c>
      <c r="D652" t="s">
        <v>10</v>
      </c>
      <c r="E652">
        <v>3.25</v>
      </c>
      <c r="F652">
        <v>5</v>
      </c>
      <c r="G652">
        <v>30</v>
      </c>
      <c r="I652" s="1">
        <v>647551</v>
      </c>
    </row>
    <row r="653" spans="1:9" x14ac:dyDescent="0.25">
      <c r="A653" t="s">
        <v>534</v>
      </c>
      <c r="B653" t="s">
        <v>122</v>
      </c>
      <c r="C653" t="s">
        <v>160</v>
      </c>
      <c r="D653" t="s">
        <v>10</v>
      </c>
      <c r="I653" s="1">
        <v>647551</v>
      </c>
    </row>
    <row r="654" spans="1:9" x14ac:dyDescent="0.25">
      <c r="A654" t="s">
        <v>534</v>
      </c>
      <c r="B654" t="s">
        <v>122</v>
      </c>
      <c r="C654" t="s">
        <v>161</v>
      </c>
      <c r="D654" t="s">
        <v>10</v>
      </c>
      <c r="I654" s="1">
        <v>647551</v>
      </c>
    </row>
    <row r="655" spans="1:9" x14ac:dyDescent="0.25">
      <c r="A655" t="s">
        <v>534</v>
      </c>
      <c r="B655" t="s">
        <v>122</v>
      </c>
      <c r="C655" t="s">
        <v>162</v>
      </c>
      <c r="D655" t="s">
        <v>10</v>
      </c>
      <c r="I655" s="1">
        <v>647551</v>
      </c>
    </row>
    <row r="656" spans="1:9" x14ac:dyDescent="0.25">
      <c r="A656" t="s">
        <v>534</v>
      </c>
      <c r="B656" t="s">
        <v>122</v>
      </c>
      <c r="C656" t="s">
        <v>163</v>
      </c>
      <c r="D656" t="s">
        <v>10</v>
      </c>
      <c r="I656" s="1">
        <v>647551</v>
      </c>
    </row>
    <row r="657" spans="1:9" x14ac:dyDescent="0.25">
      <c r="A657" t="s">
        <v>534</v>
      </c>
      <c r="B657" t="s">
        <v>122</v>
      </c>
      <c r="C657" t="s">
        <v>164</v>
      </c>
      <c r="D657" t="s">
        <v>10</v>
      </c>
      <c r="E657">
        <v>5.15</v>
      </c>
      <c r="F657">
        <v>3</v>
      </c>
      <c r="G657">
        <v>30</v>
      </c>
      <c r="I657" s="1">
        <v>647551</v>
      </c>
    </row>
    <row r="658" spans="1:9" x14ac:dyDescent="0.25">
      <c r="A658" t="s">
        <v>534</v>
      </c>
      <c r="B658" t="s">
        <v>122</v>
      </c>
      <c r="C658" t="s">
        <v>165</v>
      </c>
      <c r="D658" t="s">
        <v>10</v>
      </c>
      <c r="I658" s="1">
        <v>647551</v>
      </c>
    </row>
    <row r="659" spans="1:9" x14ac:dyDescent="0.25">
      <c r="A659" t="s">
        <v>534</v>
      </c>
      <c r="B659" t="s">
        <v>122</v>
      </c>
      <c r="C659" t="s">
        <v>166</v>
      </c>
      <c r="D659" t="s">
        <v>10</v>
      </c>
      <c r="I659" s="1">
        <v>647551</v>
      </c>
    </row>
    <row r="660" spans="1:9" x14ac:dyDescent="0.25">
      <c r="A660" t="s">
        <v>534</v>
      </c>
      <c r="B660" t="s">
        <v>122</v>
      </c>
      <c r="C660" t="s">
        <v>167</v>
      </c>
      <c r="D660" t="s">
        <v>10</v>
      </c>
      <c r="E660">
        <v>2.99</v>
      </c>
      <c r="F660">
        <v>10</v>
      </c>
      <c r="G660">
        <v>40</v>
      </c>
      <c r="I660" s="1">
        <v>647551</v>
      </c>
    </row>
    <row r="661" spans="1:9" x14ac:dyDescent="0.25">
      <c r="A661" t="s">
        <v>534</v>
      </c>
      <c r="B661" t="s">
        <v>122</v>
      </c>
      <c r="C661" t="s">
        <v>168</v>
      </c>
      <c r="D661" t="s">
        <v>10</v>
      </c>
      <c r="I661" s="1">
        <v>647551</v>
      </c>
    </row>
    <row r="662" spans="1:9" x14ac:dyDescent="0.25">
      <c r="A662" t="s">
        <v>534</v>
      </c>
      <c r="B662" t="s">
        <v>122</v>
      </c>
      <c r="C662" t="s">
        <v>169</v>
      </c>
      <c r="D662" t="s">
        <v>10</v>
      </c>
      <c r="E662">
        <v>3.25</v>
      </c>
      <c r="F662">
        <v>15</v>
      </c>
      <c r="G662">
        <v>75</v>
      </c>
      <c r="I662" s="1">
        <v>647551</v>
      </c>
    </row>
    <row r="663" spans="1:9" x14ac:dyDescent="0.25">
      <c r="A663" t="s">
        <v>534</v>
      </c>
      <c r="B663" t="s">
        <v>122</v>
      </c>
      <c r="C663" t="s">
        <v>170</v>
      </c>
      <c r="D663" t="s">
        <v>10</v>
      </c>
      <c r="I663" s="1">
        <v>647551</v>
      </c>
    </row>
    <row r="664" spans="1:9" x14ac:dyDescent="0.25">
      <c r="A664" t="s">
        <v>534</v>
      </c>
      <c r="B664" t="s">
        <v>122</v>
      </c>
      <c r="C664" t="s">
        <v>171</v>
      </c>
      <c r="D664" t="s">
        <v>10</v>
      </c>
      <c r="I664" s="1">
        <v>647551</v>
      </c>
    </row>
    <row r="665" spans="1:9" x14ac:dyDescent="0.25">
      <c r="A665" t="s">
        <v>534</v>
      </c>
      <c r="B665" t="s">
        <v>122</v>
      </c>
      <c r="C665" t="s">
        <v>172</v>
      </c>
      <c r="D665" t="s">
        <v>10</v>
      </c>
      <c r="E665">
        <v>2.99</v>
      </c>
      <c r="F665">
        <v>5</v>
      </c>
      <c r="G665">
        <v>30</v>
      </c>
      <c r="I665" s="1">
        <v>647551</v>
      </c>
    </row>
    <row r="666" spans="1:9" x14ac:dyDescent="0.25">
      <c r="A666" t="s">
        <v>534</v>
      </c>
      <c r="B666" t="s">
        <v>122</v>
      </c>
      <c r="C666" t="s">
        <v>173</v>
      </c>
      <c r="D666" t="s">
        <v>10</v>
      </c>
      <c r="I666" s="1">
        <v>647551</v>
      </c>
    </row>
    <row r="667" spans="1:9" x14ac:dyDescent="0.25">
      <c r="A667" t="s">
        <v>534</v>
      </c>
      <c r="B667" t="s">
        <v>122</v>
      </c>
      <c r="C667" t="s">
        <v>174</v>
      </c>
      <c r="D667" t="s">
        <v>10</v>
      </c>
      <c r="I667" s="1">
        <v>647551</v>
      </c>
    </row>
    <row r="668" spans="1:9" x14ac:dyDescent="0.25">
      <c r="A668" t="s">
        <v>534</v>
      </c>
      <c r="B668" t="s">
        <v>122</v>
      </c>
      <c r="C668" t="s">
        <v>175</v>
      </c>
      <c r="D668" t="s">
        <v>10</v>
      </c>
      <c r="H668" t="s">
        <v>204</v>
      </c>
      <c r="I668" s="1">
        <v>647551</v>
      </c>
    </row>
    <row r="669" spans="1:9" x14ac:dyDescent="0.25">
      <c r="A669" t="s">
        <v>534</v>
      </c>
      <c r="B669" t="s">
        <v>122</v>
      </c>
      <c r="C669" t="s">
        <v>176</v>
      </c>
      <c r="D669" t="s">
        <v>10</v>
      </c>
      <c r="I669" s="1">
        <v>647551</v>
      </c>
    </row>
    <row r="670" spans="1:9" x14ac:dyDescent="0.25">
      <c r="A670" t="s">
        <v>534</v>
      </c>
      <c r="B670" t="s">
        <v>122</v>
      </c>
      <c r="C670" t="s">
        <v>177</v>
      </c>
      <c r="D670" t="s">
        <v>10</v>
      </c>
      <c r="I670" s="1">
        <v>647551</v>
      </c>
    </row>
    <row r="671" spans="1:9" x14ac:dyDescent="0.25">
      <c r="A671" t="s">
        <v>534</v>
      </c>
      <c r="B671" t="s">
        <v>122</v>
      </c>
      <c r="C671" t="s">
        <v>178</v>
      </c>
      <c r="D671" t="s">
        <v>10</v>
      </c>
      <c r="I671" s="1">
        <v>647551</v>
      </c>
    </row>
    <row r="672" spans="1:9" x14ac:dyDescent="0.25">
      <c r="A672" t="s">
        <v>534</v>
      </c>
      <c r="B672" t="s">
        <v>122</v>
      </c>
      <c r="C672" t="s">
        <v>179</v>
      </c>
      <c r="D672" t="s">
        <v>10</v>
      </c>
      <c r="E672">
        <v>2.9</v>
      </c>
      <c r="F672">
        <v>3</v>
      </c>
      <c r="G672">
        <v>18</v>
      </c>
      <c r="I672" s="1">
        <v>647551</v>
      </c>
    </row>
    <row r="673" spans="1:9" x14ac:dyDescent="0.25">
      <c r="A673" t="s">
        <v>534</v>
      </c>
      <c r="B673" t="s">
        <v>122</v>
      </c>
      <c r="C673" t="s">
        <v>180</v>
      </c>
      <c r="D673" t="s">
        <v>10</v>
      </c>
      <c r="I673" s="1">
        <v>647551</v>
      </c>
    </row>
    <row r="674" spans="1:9" x14ac:dyDescent="0.25">
      <c r="A674" t="s">
        <v>534</v>
      </c>
      <c r="B674" t="s">
        <v>122</v>
      </c>
      <c r="C674" t="s">
        <v>181</v>
      </c>
      <c r="D674" t="s">
        <v>10</v>
      </c>
      <c r="I674" s="1">
        <v>647551</v>
      </c>
    </row>
    <row r="675" spans="1:9" x14ac:dyDescent="0.25">
      <c r="A675" t="s">
        <v>534</v>
      </c>
      <c r="B675" t="s">
        <v>122</v>
      </c>
      <c r="C675" t="s">
        <v>182</v>
      </c>
      <c r="D675" t="s">
        <v>10</v>
      </c>
      <c r="I675" s="1">
        <v>647551</v>
      </c>
    </row>
    <row r="676" spans="1:9" x14ac:dyDescent="0.25">
      <c r="A676" t="s">
        <v>534</v>
      </c>
      <c r="B676" t="s">
        <v>122</v>
      </c>
      <c r="C676" t="s">
        <v>183</v>
      </c>
      <c r="D676" t="s">
        <v>10</v>
      </c>
      <c r="I676" s="1">
        <v>647551</v>
      </c>
    </row>
    <row r="677" spans="1:9" x14ac:dyDescent="0.25">
      <c r="A677" t="s">
        <v>534</v>
      </c>
      <c r="B677" t="s">
        <v>122</v>
      </c>
      <c r="C677" t="s">
        <v>184</v>
      </c>
      <c r="D677" t="s">
        <v>10</v>
      </c>
      <c r="E677">
        <v>3.5</v>
      </c>
      <c r="F677">
        <v>14</v>
      </c>
      <c r="G677">
        <v>70</v>
      </c>
      <c r="I677" s="1">
        <v>647551</v>
      </c>
    </row>
    <row r="678" spans="1:9" x14ac:dyDescent="0.25">
      <c r="A678" t="s">
        <v>534</v>
      </c>
      <c r="B678" t="s">
        <v>122</v>
      </c>
      <c r="C678" t="s">
        <v>185</v>
      </c>
      <c r="D678" t="s">
        <v>10</v>
      </c>
      <c r="E678">
        <v>5.15</v>
      </c>
      <c r="F678">
        <v>6</v>
      </c>
      <c r="G678">
        <v>18</v>
      </c>
      <c r="I678" s="1">
        <v>647551</v>
      </c>
    </row>
    <row r="679" spans="1:9" x14ac:dyDescent="0.25">
      <c r="A679" t="s">
        <v>534</v>
      </c>
      <c r="B679" t="s">
        <v>92</v>
      </c>
      <c r="C679" t="s">
        <v>186</v>
      </c>
      <c r="D679" t="s">
        <v>45</v>
      </c>
      <c r="I679" s="1">
        <v>647551</v>
      </c>
    </row>
    <row r="680" spans="1:9" x14ac:dyDescent="0.25">
      <c r="A680" t="s">
        <v>534</v>
      </c>
      <c r="B680" t="s">
        <v>92</v>
      </c>
      <c r="C680" t="s">
        <v>187</v>
      </c>
      <c r="D680" t="s">
        <v>10</v>
      </c>
      <c r="I680" s="1">
        <v>647551</v>
      </c>
    </row>
    <row r="681" spans="1:9" x14ac:dyDescent="0.25">
      <c r="A681" t="s">
        <v>534</v>
      </c>
      <c r="B681" t="s">
        <v>92</v>
      </c>
      <c r="C681" t="s">
        <v>188</v>
      </c>
      <c r="D681" t="s">
        <v>10</v>
      </c>
      <c r="E681">
        <v>0.37</v>
      </c>
      <c r="F681">
        <v>20</v>
      </c>
      <c r="G681">
        <v>100</v>
      </c>
      <c r="I681" s="1">
        <v>647551</v>
      </c>
    </row>
    <row r="682" spans="1:9" x14ac:dyDescent="0.25">
      <c r="A682" t="s">
        <v>346</v>
      </c>
      <c r="B682" t="s">
        <v>7</v>
      </c>
      <c r="C682" t="s">
        <v>8</v>
      </c>
      <c r="D682" t="s">
        <v>10</v>
      </c>
      <c r="I682" s="1">
        <v>647926</v>
      </c>
    </row>
    <row r="683" spans="1:9" x14ac:dyDescent="0.25">
      <c r="A683" t="s">
        <v>346</v>
      </c>
      <c r="B683" t="s">
        <v>7</v>
      </c>
      <c r="C683" t="s">
        <v>9</v>
      </c>
      <c r="D683" t="s">
        <v>10</v>
      </c>
      <c r="E683">
        <v>2</v>
      </c>
      <c r="I683" s="1">
        <v>647926</v>
      </c>
    </row>
    <row r="684" spans="1:9" x14ac:dyDescent="0.25">
      <c r="A684" t="s">
        <v>346</v>
      </c>
      <c r="B684" t="s">
        <v>7</v>
      </c>
      <c r="C684" t="s">
        <v>11</v>
      </c>
      <c r="D684" t="s">
        <v>10</v>
      </c>
      <c r="E684">
        <v>1.1000000000000001</v>
      </c>
      <c r="I684" s="1">
        <v>647926</v>
      </c>
    </row>
    <row r="685" spans="1:9" x14ac:dyDescent="0.25">
      <c r="A685" t="s">
        <v>346</v>
      </c>
      <c r="B685" t="s">
        <v>7</v>
      </c>
      <c r="C685" t="s">
        <v>12</v>
      </c>
      <c r="D685" t="s">
        <v>10</v>
      </c>
      <c r="E685">
        <v>0.49</v>
      </c>
      <c r="F685">
        <v>110</v>
      </c>
      <c r="G685">
        <v>300</v>
      </c>
      <c r="I685" s="1">
        <v>647926</v>
      </c>
    </row>
    <row r="686" spans="1:9" x14ac:dyDescent="0.25">
      <c r="A686" t="s">
        <v>346</v>
      </c>
      <c r="B686" t="s">
        <v>7</v>
      </c>
      <c r="C686" t="s">
        <v>13</v>
      </c>
      <c r="D686" t="s">
        <v>10</v>
      </c>
      <c r="I686" s="1">
        <v>647926</v>
      </c>
    </row>
    <row r="687" spans="1:9" x14ac:dyDescent="0.25">
      <c r="A687" t="s">
        <v>346</v>
      </c>
      <c r="B687" t="s">
        <v>7</v>
      </c>
      <c r="C687" t="s">
        <v>14</v>
      </c>
      <c r="D687" t="s">
        <v>10</v>
      </c>
      <c r="I687" s="1">
        <v>647926</v>
      </c>
    </row>
    <row r="688" spans="1:9" x14ac:dyDescent="0.25">
      <c r="A688" t="s">
        <v>346</v>
      </c>
      <c r="B688" t="s">
        <v>7</v>
      </c>
      <c r="C688" t="s">
        <v>15</v>
      </c>
      <c r="D688" t="s">
        <v>16</v>
      </c>
      <c r="E688">
        <v>0.5</v>
      </c>
      <c r="F688">
        <v>80</v>
      </c>
      <c r="I688" s="1">
        <v>647926</v>
      </c>
    </row>
    <row r="689" spans="1:9" x14ac:dyDescent="0.25">
      <c r="A689" t="s">
        <v>346</v>
      </c>
      <c r="B689" t="s">
        <v>7</v>
      </c>
      <c r="C689" t="s">
        <v>17</v>
      </c>
      <c r="D689" t="s">
        <v>10</v>
      </c>
      <c r="E689">
        <v>3.9</v>
      </c>
      <c r="F689">
        <v>8</v>
      </c>
      <c r="G689">
        <v>30</v>
      </c>
      <c r="I689" s="1">
        <v>647926</v>
      </c>
    </row>
    <row r="690" spans="1:9" x14ac:dyDescent="0.25">
      <c r="A690" t="s">
        <v>346</v>
      </c>
      <c r="B690" t="s">
        <v>7</v>
      </c>
      <c r="C690" t="s">
        <v>18</v>
      </c>
      <c r="D690" t="s">
        <v>10</v>
      </c>
      <c r="E690">
        <v>0.45</v>
      </c>
      <c r="F690">
        <v>4</v>
      </c>
      <c r="G690">
        <v>10</v>
      </c>
      <c r="I690" s="1">
        <v>647926</v>
      </c>
    </row>
    <row r="691" spans="1:9" x14ac:dyDescent="0.25">
      <c r="A691" t="s">
        <v>346</v>
      </c>
      <c r="B691" t="s">
        <v>7</v>
      </c>
      <c r="C691" t="s">
        <v>19</v>
      </c>
      <c r="D691" t="s">
        <v>10</v>
      </c>
      <c r="E691">
        <v>1.1000000000000001</v>
      </c>
      <c r="F691">
        <v>4</v>
      </c>
      <c r="I691" s="1">
        <v>647926</v>
      </c>
    </row>
    <row r="692" spans="1:9" x14ac:dyDescent="0.25">
      <c r="A692" t="s">
        <v>346</v>
      </c>
      <c r="B692" t="s">
        <v>7</v>
      </c>
      <c r="C692" t="s">
        <v>20</v>
      </c>
      <c r="D692" t="s">
        <v>10</v>
      </c>
      <c r="I692" s="1">
        <v>647926</v>
      </c>
    </row>
    <row r="693" spans="1:9" x14ac:dyDescent="0.25">
      <c r="A693" t="s">
        <v>346</v>
      </c>
      <c r="B693" t="s">
        <v>7</v>
      </c>
      <c r="C693" t="s">
        <v>21</v>
      </c>
      <c r="D693" t="s">
        <v>22</v>
      </c>
      <c r="E693">
        <v>1</v>
      </c>
      <c r="F693">
        <v>14</v>
      </c>
      <c r="G693">
        <v>5</v>
      </c>
      <c r="I693" s="1">
        <v>647926</v>
      </c>
    </row>
    <row r="694" spans="1:9" x14ac:dyDescent="0.25">
      <c r="A694" t="s">
        <v>346</v>
      </c>
      <c r="B694" t="s">
        <v>7</v>
      </c>
      <c r="C694" t="s">
        <v>23</v>
      </c>
      <c r="D694" t="s">
        <v>10</v>
      </c>
      <c r="I694" s="1">
        <v>647926</v>
      </c>
    </row>
    <row r="695" spans="1:9" x14ac:dyDescent="0.25">
      <c r="A695" t="s">
        <v>346</v>
      </c>
      <c r="B695" t="s">
        <v>7</v>
      </c>
      <c r="C695" t="s">
        <v>24</v>
      </c>
      <c r="D695" t="s">
        <v>10</v>
      </c>
      <c r="E695">
        <v>1.4</v>
      </c>
      <c r="F695">
        <v>20</v>
      </c>
      <c r="I695" s="1">
        <v>647926</v>
      </c>
    </row>
    <row r="696" spans="1:9" x14ac:dyDescent="0.25">
      <c r="A696" t="s">
        <v>346</v>
      </c>
      <c r="B696" t="s">
        <v>7</v>
      </c>
      <c r="C696" t="s">
        <v>25</v>
      </c>
      <c r="D696" t="s">
        <v>10</v>
      </c>
      <c r="E696">
        <v>1.4</v>
      </c>
      <c r="F696">
        <v>20</v>
      </c>
      <c r="I696" s="1">
        <v>647926</v>
      </c>
    </row>
    <row r="697" spans="1:9" x14ac:dyDescent="0.25">
      <c r="A697" t="s">
        <v>346</v>
      </c>
      <c r="B697" t="s">
        <v>7</v>
      </c>
      <c r="C697" t="s">
        <v>26</v>
      </c>
      <c r="D697" t="s">
        <v>10</v>
      </c>
      <c r="E697">
        <v>1.19</v>
      </c>
      <c r="F697">
        <v>52</v>
      </c>
      <c r="G697">
        <v>200</v>
      </c>
      <c r="I697" s="1">
        <v>647926</v>
      </c>
    </row>
    <row r="698" spans="1:9" x14ac:dyDescent="0.25">
      <c r="A698" t="s">
        <v>346</v>
      </c>
      <c r="B698" t="s">
        <v>7</v>
      </c>
      <c r="C698" t="s">
        <v>27</v>
      </c>
      <c r="D698" t="s">
        <v>10</v>
      </c>
      <c r="E698">
        <v>0.55000000000000004</v>
      </c>
      <c r="F698">
        <v>70</v>
      </c>
      <c r="G698">
        <v>300</v>
      </c>
      <c r="I698" s="1">
        <v>647926</v>
      </c>
    </row>
    <row r="699" spans="1:9" x14ac:dyDescent="0.25">
      <c r="A699" t="s">
        <v>346</v>
      </c>
      <c r="B699" t="s">
        <v>7</v>
      </c>
      <c r="C699" t="s">
        <v>28</v>
      </c>
      <c r="D699" t="s">
        <v>10</v>
      </c>
      <c r="E699">
        <v>0.65</v>
      </c>
      <c r="F699">
        <v>70</v>
      </c>
      <c r="G699">
        <v>180</v>
      </c>
      <c r="I699" s="1">
        <v>647926</v>
      </c>
    </row>
    <row r="700" spans="1:9" x14ac:dyDescent="0.25">
      <c r="A700" t="s">
        <v>346</v>
      </c>
      <c r="B700" t="s">
        <v>7</v>
      </c>
      <c r="C700" t="s">
        <v>29</v>
      </c>
      <c r="D700" t="s">
        <v>16</v>
      </c>
      <c r="I700" s="1">
        <v>647926</v>
      </c>
    </row>
    <row r="701" spans="1:9" x14ac:dyDescent="0.25">
      <c r="A701" t="s">
        <v>346</v>
      </c>
      <c r="B701" t="s">
        <v>7</v>
      </c>
      <c r="C701" t="s">
        <v>30</v>
      </c>
      <c r="D701" t="s">
        <v>10</v>
      </c>
      <c r="E701">
        <v>0.57999999999999996</v>
      </c>
      <c r="F701">
        <v>9</v>
      </c>
      <c r="G701">
        <v>20</v>
      </c>
      <c r="I701" s="1">
        <v>647926</v>
      </c>
    </row>
    <row r="702" spans="1:9" x14ac:dyDescent="0.25">
      <c r="A702" t="s">
        <v>346</v>
      </c>
      <c r="B702" t="s">
        <v>7</v>
      </c>
      <c r="C702" t="s">
        <v>31</v>
      </c>
      <c r="D702" t="s">
        <v>10</v>
      </c>
      <c r="E702">
        <v>0.63</v>
      </c>
      <c r="F702">
        <v>20</v>
      </c>
      <c r="I702" s="1">
        <v>647926</v>
      </c>
    </row>
    <row r="703" spans="1:9" x14ac:dyDescent="0.25">
      <c r="A703" t="s">
        <v>346</v>
      </c>
      <c r="B703" t="s">
        <v>7</v>
      </c>
      <c r="C703" t="s">
        <v>32</v>
      </c>
      <c r="D703" t="s">
        <v>10</v>
      </c>
      <c r="E703">
        <v>0.73</v>
      </c>
      <c r="F703">
        <v>50</v>
      </c>
      <c r="G703">
        <v>100</v>
      </c>
      <c r="I703" s="1">
        <v>647926</v>
      </c>
    </row>
    <row r="704" spans="1:9" x14ac:dyDescent="0.25">
      <c r="A704" t="s">
        <v>346</v>
      </c>
      <c r="B704" t="s">
        <v>7</v>
      </c>
      <c r="C704" t="s">
        <v>33</v>
      </c>
      <c r="D704" t="s">
        <v>10</v>
      </c>
      <c r="E704">
        <v>0.7</v>
      </c>
      <c r="I704" s="1">
        <v>647926</v>
      </c>
    </row>
    <row r="705" spans="1:9" x14ac:dyDescent="0.25">
      <c r="A705" t="s">
        <v>346</v>
      </c>
      <c r="B705" t="s">
        <v>7</v>
      </c>
      <c r="C705" t="s">
        <v>34</v>
      </c>
      <c r="D705" t="s">
        <v>10</v>
      </c>
      <c r="E705">
        <v>0.6</v>
      </c>
      <c r="F705">
        <v>55</v>
      </c>
      <c r="G705">
        <v>50</v>
      </c>
      <c r="I705" s="1">
        <v>647926</v>
      </c>
    </row>
    <row r="706" spans="1:9" x14ac:dyDescent="0.25">
      <c r="A706" t="s">
        <v>346</v>
      </c>
      <c r="B706" t="s">
        <v>7</v>
      </c>
      <c r="C706" t="s">
        <v>35</v>
      </c>
      <c r="D706" t="s">
        <v>10</v>
      </c>
      <c r="E706">
        <v>0.45</v>
      </c>
      <c r="F706">
        <v>20</v>
      </c>
      <c r="I706" s="1">
        <v>647926</v>
      </c>
    </row>
    <row r="707" spans="1:9" x14ac:dyDescent="0.25">
      <c r="A707" t="s">
        <v>346</v>
      </c>
      <c r="B707" t="s">
        <v>7</v>
      </c>
      <c r="C707" t="s">
        <v>36</v>
      </c>
      <c r="D707" t="s">
        <v>10</v>
      </c>
      <c r="E707">
        <v>1.7692307692307692</v>
      </c>
      <c r="F707">
        <v>10</v>
      </c>
      <c r="G707">
        <v>30</v>
      </c>
      <c r="H707" t="s">
        <v>205</v>
      </c>
      <c r="I707" s="1">
        <v>647926</v>
      </c>
    </row>
    <row r="708" spans="1:9" x14ac:dyDescent="0.25">
      <c r="A708" t="s">
        <v>346</v>
      </c>
      <c r="B708" t="s">
        <v>7</v>
      </c>
      <c r="C708" t="s">
        <v>37</v>
      </c>
      <c r="D708" t="s">
        <v>10</v>
      </c>
      <c r="I708" s="1">
        <v>647926</v>
      </c>
    </row>
    <row r="709" spans="1:9" x14ac:dyDescent="0.25">
      <c r="A709" t="s">
        <v>346</v>
      </c>
      <c r="B709" t="s">
        <v>7</v>
      </c>
      <c r="C709" t="s">
        <v>38</v>
      </c>
      <c r="D709" t="s">
        <v>10</v>
      </c>
      <c r="I709" s="1">
        <v>647926</v>
      </c>
    </row>
    <row r="710" spans="1:9" x14ac:dyDescent="0.25">
      <c r="A710" t="s">
        <v>346</v>
      </c>
      <c r="B710" t="s">
        <v>7</v>
      </c>
      <c r="C710" t="s">
        <v>39</v>
      </c>
      <c r="D710" t="s">
        <v>16</v>
      </c>
      <c r="I710" s="1">
        <v>647926</v>
      </c>
    </row>
    <row r="711" spans="1:9" x14ac:dyDescent="0.25">
      <c r="A711" t="s">
        <v>346</v>
      </c>
      <c r="B711" t="s">
        <v>7</v>
      </c>
      <c r="C711" t="s">
        <v>40</v>
      </c>
      <c r="D711" t="s">
        <v>10</v>
      </c>
      <c r="E711">
        <v>1.18</v>
      </c>
      <c r="F711">
        <v>15</v>
      </c>
      <c r="G711">
        <v>30</v>
      </c>
      <c r="I711" s="1">
        <v>647926</v>
      </c>
    </row>
    <row r="712" spans="1:9" x14ac:dyDescent="0.25">
      <c r="A712" t="s">
        <v>346</v>
      </c>
      <c r="B712" t="s">
        <v>7</v>
      </c>
      <c r="C712" t="s">
        <v>41</v>
      </c>
      <c r="D712" t="s">
        <v>10</v>
      </c>
      <c r="E712">
        <v>0.38</v>
      </c>
      <c r="F712">
        <v>40</v>
      </c>
      <c r="G712">
        <v>100</v>
      </c>
      <c r="I712" s="1">
        <v>647926</v>
      </c>
    </row>
    <row r="713" spans="1:9" x14ac:dyDescent="0.25">
      <c r="A713" t="s">
        <v>346</v>
      </c>
      <c r="B713" t="s">
        <v>7</v>
      </c>
      <c r="C713" t="s">
        <v>42</v>
      </c>
      <c r="D713" t="s">
        <v>10</v>
      </c>
      <c r="E713">
        <v>0.9</v>
      </c>
      <c r="F713">
        <v>20</v>
      </c>
      <c r="I713" s="1">
        <v>647926</v>
      </c>
    </row>
    <row r="714" spans="1:9" x14ac:dyDescent="0.25">
      <c r="A714" t="s">
        <v>346</v>
      </c>
      <c r="B714" t="s">
        <v>7</v>
      </c>
      <c r="C714" t="s">
        <v>43</v>
      </c>
      <c r="D714" t="s">
        <v>10</v>
      </c>
      <c r="E714">
        <v>0.55000000000000004</v>
      </c>
      <c r="F714">
        <v>40</v>
      </c>
      <c r="G714">
        <v>110</v>
      </c>
      <c r="I714" s="1">
        <v>647926</v>
      </c>
    </row>
    <row r="715" spans="1:9" x14ac:dyDescent="0.25">
      <c r="A715" t="s">
        <v>346</v>
      </c>
      <c r="B715" t="s">
        <v>7</v>
      </c>
      <c r="C715" t="s">
        <v>44</v>
      </c>
      <c r="D715" t="s">
        <v>45</v>
      </c>
      <c r="I715" s="1">
        <v>647926</v>
      </c>
    </row>
    <row r="716" spans="1:9" x14ac:dyDescent="0.25">
      <c r="A716" t="s">
        <v>346</v>
      </c>
      <c r="B716" t="s">
        <v>7</v>
      </c>
      <c r="C716" t="s">
        <v>46</v>
      </c>
      <c r="D716" t="s">
        <v>45</v>
      </c>
      <c r="I716" s="1">
        <v>647926</v>
      </c>
    </row>
    <row r="717" spans="1:9" x14ac:dyDescent="0.25">
      <c r="A717" t="s">
        <v>346</v>
      </c>
      <c r="B717" t="s">
        <v>7</v>
      </c>
      <c r="C717" t="s">
        <v>47</v>
      </c>
      <c r="D717" t="s">
        <v>10</v>
      </c>
      <c r="I717" s="1">
        <v>647926</v>
      </c>
    </row>
    <row r="718" spans="1:9" x14ac:dyDescent="0.25">
      <c r="A718" t="s">
        <v>346</v>
      </c>
      <c r="B718" t="s">
        <v>7</v>
      </c>
      <c r="C718" t="s">
        <v>48</v>
      </c>
      <c r="D718" t="s">
        <v>10</v>
      </c>
      <c r="E718">
        <v>1.4</v>
      </c>
      <c r="F718">
        <v>33</v>
      </c>
      <c r="G718">
        <v>100</v>
      </c>
      <c r="I718" s="1">
        <v>647926</v>
      </c>
    </row>
    <row r="719" spans="1:9" x14ac:dyDescent="0.25">
      <c r="A719" t="s">
        <v>346</v>
      </c>
      <c r="B719" t="s">
        <v>7</v>
      </c>
      <c r="C719" t="s">
        <v>49</v>
      </c>
      <c r="D719" t="s">
        <v>10</v>
      </c>
      <c r="I719" s="1">
        <v>647926</v>
      </c>
    </row>
    <row r="720" spans="1:9" x14ac:dyDescent="0.25">
      <c r="A720" t="s">
        <v>346</v>
      </c>
      <c r="B720" t="s">
        <v>7</v>
      </c>
      <c r="C720" t="s">
        <v>50</v>
      </c>
      <c r="D720" t="s">
        <v>10</v>
      </c>
      <c r="I720" s="1">
        <v>647926</v>
      </c>
    </row>
    <row r="721" spans="1:9" x14ac:dyDescent="0.25">
      <c r="A721" t="s">
        <v>346</v>
      </c>
      <c r="B721" t="s">
        <v>7</v>
      </c>
      <c r="C721" t="s">
        <v>51</v>
      </c>
      <c r="D721" t="s">
        <v>10</v>
      </c>
      <c r="E721">
        <v>1.4</v>
      </c>
      <c r="F721">
        <v>33</v>
      </c>
      <c r="G721">
        <v>100</v>
      </c>
      <c r="I721" s="1">
        <v>647926</v>
      </c>
    </row>
    <row r="722" spans="1:9" x14ac:dyDescent="0.25">
      <c r="A722" t="s">
        <v>346</v>
      </c>
      <c r="B722" t="s">
        <v>7</v>
      </c>
      <c r="C722" t="s">
        <v>52</v>
      </c>
      <c r="D722" t="s">
        <v>10</v>
      </c>
      <c r="I722" s="1">
        <v>647926</v>
      </c>
    </row>
    <row r="723" spans="1:9" x14ac:dyDescent="0.25">
      <c r="A723" t="s">
        <v>346</v>
      </c>
      <c r="B723" t="s">
        <v>7</v>
      </c>
      <c r="C723" t="s">
        <v>53</v>
      </c>
      <c r="D723" t="s">
        <v>10</v>
      </c>
      <c r="E723">
        <v>1.2</v>
      </c>
      <c r="F723">
        <v>70</v>
      </c>
      <c r="G723">
        <v>100</v>
      </c>
      <c r="I723" s="1">
        <v>647926</v>
      </c>
    </row>
    <row r="724" spans="1:9" x14ac:dyDescent="0.25">
      <c r="A724" t="s">
        <v>346</v>
      </c>
      <c r="B724" t="s">
        <v>7</v>
      </c>
      <c r="C724" t="s">
        <v>54</v>
      </c>
      <c r="D724" t="s">
        <v>10</v>
      </c>
      <c r="I724" s="1">
        <v>647926</v>
      </c>
    </row>
    <row r="725" spans="1:9" x14ac:dyDescent="0.25">
      <c r="A725" t="s">
        <v>346</v>
      </c>
      <c r="B725" t="s">
        <v>7</v>
      </c>
      <c r="C725" t="s">
        <v>55</v>
      </c>
      <c r="D725" t="s">
        <v>10</v>
      </c>
      <c r="I725" s="1">
        <v>647926</v>
      </c>
    </row>
    <row r="726" spans="1:9" x14ac:dyDescent="0.25">
      <c r="A726" t="s">
        <v>346</v>
      </c>
      <c r="B726" t="s">
        <v>7</v>
      </c>
      <c r="C726" t="s">
        <v>56</v>
      </c>
      <c r="D726" t="s">
        <v>10</v>
      </c>
      <c r="E726">
        <v>1.1000000000000001</v>
      </c>
      <c r="F726">
        <v>11</v>
      </c>
      <c r="G726">
        <v>30</v>
      </c>
      <c r="I726" s="1">
        <v>647926</v>
      </c>
    </row>
    <row r="727" spans="1:9" x14ac:dyDescent="0.25">
      <c r="A727" t="s">
        <v>346</v>
      </c>
      <c r="B727" t="s">
        <v>7</v>
      </c>
      <c r="C727" t="s">
        <v>57</v>
      </c>
      <c r="D727" t="s">
        <v>10</v>
      </c>
      <c r="I727" s="1">
        <v>647926</v>
      </c>
    </row>
    <row r="728" spans="1:9" x14ac:dyDescent="0.25">
      <c r="A728" t="s">
        <v>346</v>
      </c>
      <c r="B728" t="s">
        <v>7</v>
      </c>
      <c r="C728" t="s">
        <v>58</v>
      </c>
      <c r="D728" t="s">
        <v>16</v>
      </c>
      <c r="E728">
        <v>0.56000000000000005</v>
      </c>
      <c r="F728">
        <v>50</v>
      </c>
      <c r="G728">
        <v>30</v>
      </c>
      <c r="I728" s="1">
        <v>647926</v>
      </c>
    </row>
    <row r="729" spans="1:9" x14ac:dyDescent="0.25">
      <c r="A729" t="s">
        <v>346</v>
      </c>
      <c r="B729" t="s">
        <v>7</v>
      </c>
      <c r="C729" t="s">
        <v>59</v>
      </c>
      <c r="D729" t="s">
        <v>10</v>
      </c>
      <c r="E729">
        <v>0.79</v>
      </c>
      <c r="F729">
        <v>30</v>
      </c>
      <c r="G729">
        <v>30</v>
      </c>
      <c r="I729" s="1">
        <v>647926</v>
      </c>
    </row>
    <row r="730" spans="1:9" x14ac:dyDescent="0.25">
      <c r="A730" t="s">
        <v>346</v>
      </c>
      <c r="B730" t="s">
        <v>7</v>
      </c>
      <c r="C730" t="s">
        <v>60</v>
      </c>
      <c r="D730" t="s">
        <v>10</v>
      </c>
      <c r="I730" s="1">
        <v>647926</v>
      </c>
    </row>
    <row r="731" spans="1:9" x14ac:dyDescent="0.25">
      <c r="A731" t="s">
        <v>346</v>
      </c>
      <c r="B731" t="s">
        <v>7</v>
      </c>
      <c r="C731" t="s">
        <v>61</v>
      </c>
      <c r="D731" t="s">
        <v>16</v>
      </c>
      <c r="E731">
        <v>0.47</v>
      </c>
      <c r="F731">
        <v>40</v>
      </c>
      <c r="G731">
        <v>40</v>
      </c>
      <c r="I731" s="1">
        <v>647926</v>
      </c>
    </row>
    <row r="732" spans="1:9" x14ac:dyDescent="0.25">
      <c r="A732" t="s">
        <v>346</v>
      </c>
      <c r="B732" t="s">
        <v>7</v>
      </c>
      <c r="C732" t="s">
        <v>62</v>
      </c>
      <c r="D732" t="s">
        <v>16</v>
      </c>
      <c r="E732">
        <v>0.75</v>
      </c>
      <c r="F732">
        <v>35</v>
      </c>
      <c r="I732" s="1">
        <v>647926</v>
      </c>
    </row>
    <row r="733" spans="1:9" x14ac:dyDescent="0.25">
      <c r="A733" t="s">
        <v>346</v>
      </c>
      <c r="B733" t="s">
        <v>7</v>
      </c>
      <c r="C733" t="s">
        <v>63</v>
      </c>
      <c r="D733" t="s">
        <v>16</v>
      </c>
      <c r="I733" s="1">
        <v>647926</v>
      </c>
    </row>
    <row r="734" spans="1:9" x14ac:dyDescent="0.25">
      <c r="A734" t="s">
        <v>346</v>
      </c>
      <c r="B734" t="s">
        <v>7</v>
      </c>
      <c r="C734" t="s">
        <v>64</v>
      </c>
      <c r="D734" t="s">
        <v>10</v>
      </c>
      <c r="I734" s="1">
        <v>647926</v>
      </c>
    </row>
    <row r="735" spans="1:9" x14ac:dyDescent="0.25">
      <c r="A735" t="s">
        <v>346</v>
      </c>
      <c r="B735" t="s">
        <v>7</v>
      </c>
      <c r="C735" t="s">
        <v>65</v>
      </c>
      <c r="D735" t="s">
        <v>10</v>
      </c>
      <c r="E735">
        <v>1.1299999999999999</v>
      </c>
      <c r="F735">
        <v>50</v>
      </c>
      <c r="G735">
        <v>150</v>
      </c>
      <c r="I735" s="1">
        <v>647926</v>
      </c>
    </row>
    <row r="736" spans="1:9" x14ac:dyDescent="0.25">
      <c r="A736" t="s">
        <v>346</v>
      </c>
      <c r="B736" t="s">
        <v>7</v>
      </c>
      <c r="C736" t="s">
        <v>66</v>
      </c>
      <c r="D736" t="s">
        <v>10</v>
      </c>
      <c r="I736" s="1">
        <v>647926</v>
      </c>
    </row>
    <row r="737" spans="1:9" x14ac:dyDescent="0.25">
      <c r="A737" t="s">
        <v>346</v>
      </c>
      <c r="B737" t="s">
        <v>7</v>
      </c>
      <c r="C737" t="s">
        <v>67</v>
      </c>
      <c r="D737" t="s">
        <v>10</v>
      </c>
      <c r="I737" s="1">
        <v>647926</v>
      </c>
    </row>
    <row r="738" spans="1:9" x14ac:dyDescent="0.25">
      <c r="A738" t="s">
        <v>346</v>
      </c>
      <c r="B738" t="s">
        <v>7</v>
      </c>
      <c r="C738" t="s">
        <v>68</v>
      </c>
      <c r="D738" t="s">
        <v>10</v>
      </c>
      <c r="I738" s="1">
        <v>647926</v>
      </c>
    </row>
    <row r="739" spans="1:9" x14ac:dyDescent="0.25">
      <c r="A739" t="s">
        <v>346</v>
      </c>
      <c r="B739" t="s">
        <v>7</v>
      </c>
      <c r="C739" t="s">
        <v>69</v>
      </c>
      <c r="D739" t="s">
        <v>10</v>
      </c>
      <c r="E739">
        <v>0.8</v>
      </c>
      <c r="F739">
        <v>10</v>
      </c>
      <c r="G739">
        <v>40</v>
      </c>
      <c r="I739" s="1">
        <v>647926</v>
      </c>
    </row>
    <row r="740" spans="1:9" x14ac:dyDescent="0.25">
      <c r="A740" t="s">
        <v>346</v>
      </c>
      <c r="B740" t="s">
        <v>7</v>
      </c>
      <c r="C740" t="s">
        <v>70</v>
      </c>
      <c r="D740" t="s">
        <v>10</v>
      </c>
      <c r="E740">
        <v>0.74</v>
      </c>
      <c r="F740">
        <v>13</v>
      </c>
      <c r="G740">
        <v>20</v>
      </c>
      <c r="I740" s="1">
        <v>647926</v>
      </c>
    </row>
    <row r="741" spans="1:9" x14ac:dyDescent="0.25">
      <c r="A741" t="s">
        <v>346</v>
      </c>
      <c r="B741" t="s">
        <v>7</v>
      </c>
      <c r="C741" t="s">
        <v>71</v>
      </c>
      <c r="D741" t="s">
        <v>10</v>
      </c>
      <c r="E741">
        <v>0.5</v>
      </c>
      <c r="F741">
        <v>400</v>
      </c>
      <c r="I741" s="1">
        <v>647926</v>
      </c>
    </row>
    <row r="742" spans="1:9" x14ac:dyDescent="0.25">
      <c r="A742" t="s">
        <v>346</v>
      </c>
      <c r="B742" t="s">
        <v>7</v>
      </c>
      <c r="C742" t="s">
        <v>72</v>
      </c>
      <c r="D742" t="s">
        <v>10</v>
      </c>
      <c r="E742">
        <v>0.48</v>
      </c>
      <c r="F742">
        <v>800</v>
      </c>
      <c r="G742">
        <v>350</v>
      </c>
      <c r="I742" s="1">
        <v>647926</v>
      </c>
    </row>
    <row r="743" spans="1:9" x14ac:dyDescent="0.25">
      <c r="A743" t="s">
        <v>346</v>
      </c>
      <c r="B743" t="s">
        <v>7</v>
      </c>
      <c r="C743" t="s">
        <v>73</v>
      </c>
      <c r="D743" t="s">
        <v>10</v>
      </c>
      <c r="I743" s="1">
        <v>647926</v>
      </c>
    </row>
    <row r="744" spans="1:9" x14ac:dyDescent="0.25">
      <c r="A744" t="s">
        <v>346</v>
      </c>
      <c r="B744" t="s">
        <v>7</v>
      </c>
      <c r="C744" t="s">
        <v>74</v>
      </c>
      <c r="D744" t="s">
        <v>10</v>
      </c>
      <c r="I744" s="1">
        <v>647926</v>
      </c>
    </row>
    <row r="745" spans="1:9" x14ac:dyDescent="0.25">
      <c r="A745" t="s">
        <v>346</v>
      </c>
      <c r="B745" t="s">
        <v>7</v>
      </c>
      <c r="C745" t="s">
        <v>75</v>
      </c>
      <c r="D745" t="s">
        <v>10</v>
      </c>
      <c r="I745" s="1">
        <v>647926</v>
      </c>
    </row>
    <row r="746" spans="1:9" x14ac:dyDescent="0.25">
      <c r="A746" t="s">
        <v>346</v>
      </c>
      <c r="B746" t="s">
        <v>7</v>
      </c>
      <c r="C746" t="s">
        <v>76</v>
      </c>
      <c r="D746" t="s">
        <v>10</v>
      </c>
      <c r="I746" s="1">
        <v>647926</v>
      </c>
    </row>
    <row r="747" spans="1:9" x14ac:dyDescent="0.25">
      <c r="A747" t="s">
        <v>346</v>
      </c>
      <c r="B747" t="s">
        <v>7</v>
      </c>
      <c r="C747" t="s">
        <v>77</v>
      </c>
      <c r="D747" t="s">
        <v>10</v>
      </c>
      <c r="I747" s="1">
        <v>647926</v>
      </c>
    </row>
    <row r="748" spans="1:9" x14ac:dyDescent="0.25">
      <c r="A748" t="s">
        <v>346</v>
      </c>
      <c r="B748" t="s">
        <v>78</v>
      </c>
      <c r="C748" t="s">
        <v>79</v>
      </c>
      <c r="D748" t="s">
        <v>16</v>
      </c>
      <c r="E748">
        <v>0.12</v>
      </c>
      <c r="F748">
        <v>2000</v>
      </c>
      <c r="I748" s="1">
        <v>647926</v>
      </c>
    </row>
    <row r="749" spans="1:9" x14ac:dyDescent="0.25">
      <c r="A749" t="s">
        <v>346</v>
      </c>
      <c r="B749" t="s">
        <v>78</v>
      </c>
      <c r="C749" t="s">
        <v>80</v>
      </c>
      <c r="D749" t="s">
        <v>16</v>
      </c>
      <c r="I749" s="1">
        <v>647926</v>
      </c>
    </row>
    <row r="750" spans="1:9" x14ac:dyDescent="0.25">
      <c r="A750" t="s">
        <v>346</v>
      </c>
      <c r="B750" t="s">
        <v>81</v>
      </c>
      <c r="C750" t="s">
        <v>82</v>
      </c>
      <c r="D750" t="s">
        <v>10</v>
      </c>
      <c r="E750">
        <v>3.99</v>
      </c>
      <c r="F750">
        <v>54</v>
      </c>
      <c r="G750">
        <v>150</v>
      </c>
      <c r="I750" s="1">
        <v>647926</v>
      </c>
    </row>
    <row r="751" spans="1:9" x14ac:dyDescent="0.25">
      <c r="A751" t="s">
        <v>346</v>
      </c>
      <c r="B751" t="s">
        <v>81</v>
      </c>
      <c r="C751" t="s">
        <v>83</v>
      </c>
      <c r="D751" t="s">
        <v>10</v>
      </c>
      <c r="E751">
        <v>3.85</v>
      </c>
      <c r="F751">
        <v>120</v>
      </c>
      <c r="G751">
        <v>200</v>
      </c>
      <c r="I751" s="1">
        <v>647926</v>
      </c>
    </row>
    <row r="752" spans="1:9" x14ac:dyDescent="0.25">
      <c r="A752" t="s">
        <v>346</v>
      </c>
      <c r="B752" t="s">
        <v>81</v>
      </c>
      <c r="C752" t="s">
        <v>84</v>
      </c>
      <c r="D752" t="s">
        <v>10</v>
      </c>
      <c r="E752">
        <v>3.8</v>
      </c>
      <c r="F752">
        <v>20</v>
      </c>
      <c r="G752">
        <v>50</v>
      </c>
      <c r="I752" s="1">
        <v>647926</v>
      </c>
    </row>
    <row r="753" spans="1:9" x14ac:dyDescent="0.25">
      <c r="A753" t="s">
        <v>346</v>
      </c>
      <c r="B753" t="s">
        <v>81</v>
      </c>
      <c r="C753" t="s">
        <v>85</v>
      </c>
      <c r="D753" t="s">
        <v>10</v>
      </c>
      <c r="E753">
        <v>3.5</v>
      </c>
      <c r="F753">
        <v>46</v>
      </c>
      <c r="G753">
        <v>70</v>
      </c>
      <c r="I753" s="1">
        <v>647926</v>
      </c>
    </row>
    <row r="754" spans="1:9" x14ac:dyDescent="0.25">
      <c r="A754" t="s">
        <v>346</v>
      </c>
      <c r="B754" t="s">
        <v>81</v>
      </c>
      <c r="C754" t="s">
        <v>86</v>
      </c>
      <c r="D754" t="s">
        <v>10</v>
      </c>
      <c r="E754">
        <v>3.6</v>
      </c>
      <c r="F754">
        <v>19</v>
      </c>
      <c r="G754">
        <v>60</v>
      </c>
      <c r="I754" s="1">
        <v>647926</v>
      </c>
    </row>
    <row r="755" spans="1:9" x14ac:dyDescent="0.25">
      <c r="A755" t="s">
        <v>346</v>
      </c>
      <c r="B755" t="s">
        <v>81</v>
      </c>
      <c r="C755" t="s">
        <v>87</v>
      </c>
      <c r="D755" t="s">
        <v>10</v>
      </c>
      <c r="I755" s="1">
        <v>647926</v>
      </c>
    </row>
    <row r="756" spans="1:9" x14ac:dyDescent="0.25">
      <c r="A756" t="s">
        <v>346</v>
      </c>
      <c r="B756" t="s">
        <v>81</v>
      </c>
      <c r="C756" t="s">
        <v>88</v>
      </c>
      <c r="D756" t="s">
        <v>10</v>
      </c>
      <c r="G756">
        <v>20</v>
      </c>
      <c r="I756" s="1">
        <v>647926</v>
      </c>
    </row>
    <row r="757" spans="1:9" x14ac:dyDescent="0.25">
      <c r="A757" t="s">
        <v>346</v>
      </c>
      <c r="B757" t="s">
        <v>81</v>
      </c>
      <c r="C757" t="s">
        <v>89</v>
      </c>
      <c r="D757" t="s">
        <v>10</v>
      </c>
      <c r="I757" s="1">
        <v>647926</v>
      </c>
    </row>
    <row r="758" spans="1:9" x14ac:dyDescent="0.25">
      <c r="A758" t="s">
        <v>346</v>
      </c>
      <c r="B758" t="s">
        <v>90</v>
      </c>
      <c r="C758" t="s">
        <v>91</v>
      </c>
      <c r="D758" t="s">
        <v>10</v>
      </c>
      <c r="E758">
        <v>0.54</v>
      </c>
      <c r="F758">
        <v>1400</v>
      </c>
      <c r="G758">
        <v>200</v>
      </c>
      <c r="I758" s="1">
        <v>647926</v>
      </c>
    </row>
    <row r="759" spans="1:9" x14ac:dyDescent="0.25">
      <c r="A759" t="s">
        <v>346</v>
      </c>
      <c r="B759" t="s">
        <v>92</v>
      </c>
      <c r="C759" t="s">
        <v>93</v>
      </c>
      <c r="D759" t="s">
        <v>10</v>
      </c>
      <c r="I759" s="1">
        <v>647926</v>
      </c>
    </row>
    <row r="760" spans="1:9" x14ac:dyDescent="0.25">
      <c r="A760" t="s">
        <v>346</v>
      </c>
      <c r="B760" t="s">
        <v>92</v>
      </c>
      <c r="C760" t="s">
        <v>94</v>
      </c>
      <c r="D760" t="s">
        <v>10</v>
      </c>
      <c r="F760">
        <v>5</v>
      </c>
      <c r="G760">
        <v>5</v>
      </c>
      <c r="I760" s="1">
        <v>647926</v>
      </c>
    </row>
    <row r="761" spans="1:9" x14ac:dyDescent="0.25">
      <c r="A761" t="s">
        <v>346</v>
      </c>
      <c r="B761" t="s">
        <v>92</v>
      </c>
      <c r="C761" t="s">
        <v>95</v>
      </c>
      <c r="D761" t="s">
        <v>10</v>
      </c>
      <c r="F761">
        <v>70</v>
      </c>
      <c r="I761" s="1">
        <v>647926</v>
      </c>
    </row>
    <row r="762" spans="1:9" x14ac:dyDescent="0.25">
      <c r="A762" t="s">
        <v>346</v>
      </c>
      <c r="B762" t="s">
        <v>92</v>
      </c>
      <c r="C762" t="s">
        <v>96</v>
      </c>
      <c r="D762" t="s">
        <v>10</v>
      </c>
      <c r="I762" s="1">
        <v>647926</v>
      </c>
    </row>
    <row r="763" spans="1:9" x14ac:dyDescent="0.25">
      <c r="A763" t="s">
        <v>346</v>
      </c>
      <c r="B763" t="s">
        <v>92</v>
      </c>
      <c r="C763" t="s">
        <v>97</v>
      </c>
      <c r="D763" t="s">
        <v>10</v>
      </c>
      <c r="F763">
        <v>201</v>
      </c>
      <c r="G763">
        <v>350</v>
      </c>
      <c r="I763" s="1">
        <v>647926</v>
      </c>
    </row>
    <row r="764" spans="1:9" x14ac:dyDescent="0.25">
      <c r="A764" t="s">
        <v>346</v>
      </c>
      <c r="B764" t="s">
        <v>92</v>
      </c>
      <c r="C764" t="s">
        <v>98</v>
      </c>
      <c r="D764" t="s">
        <v>10</v>
      </c>
      <c r="H764" t="s">
        <v>206</v>
      </c>
      <c r="I764" s="1">
        <v>647926</v>
      </c>
    </row>
    <row r="765" spans="1:9" x14ac:dyDescent="0.25">
      <c r="A765" t="s">
        <v>346</v>
      </c>
      <c r="B765" t="s">
        <v>92</v>
      </c>
      <c r="C765" t="s">
        <v>99</v>
      </c>
      <c r="D765" t="s">
        <v>45</v>
      </c>
      <c r="I765" s="1">
        <v>647926</v>
      </c>
    </row>
    <row r="766" spans="1:9" x14ac:dyDescent="0.25">
      <c r="A766" t="s">
        <v>346</v>
      </c>
      <c r="B766" t="s">
        <v>92</v>
      </c>
      <c r="C766" t="s">
        <v>100</v>
      </c>
      <c r="D766" t="s">
        <v>10</v>
      </c>
      <c r="F766">
        <v>10</v>
      </c>
      <c r="I766" s="1">
        <v>647926</v>
      </c>
    </row>
    <row r="767" spans="1:9" x14ac:dyDescent="0.25">
      <c r="A767" t="s">
        <v>346</v>
      </c>
      <c r="B767" t="s">
        <v>92</v>
      </c>
      <c r="C767" t="s">
        <v>101</v>
      </c>
      <c r="D767" t="s">
        <v>45</v>
      </c>
      <c r="I767" s="1">
        <v>647926</v>
      </c>
    </row>
    <row r="768" spans="1:9" x14ac:dyDescent="0.25">
      <c r="A768" t="s">
        <v>346</v>
      </c>
      <c r="B768" t="s">
        <v>92</v>
      </c>
      <c r="C768" t="s">
        <v>102</v>
      </c>
      <c r="D768" t="s">
        <v>10</v>
      </c>
      <c r="E768">
        <v>9</v>
      </c>
      <c r="I768" s="1">
        <v>647926</v>
      </c>
    </row>
    <row r="769" spans="1:9" x14ac:dyDescent="0.25">
      <c r="A769" t="s">
        <v>346</v>
      </c>
      <c r="B769" t="s">
        <v>92</v>
      </c>
      <c r="C769" t="s">
        <v>103</v>
      </c>
      <c r="D769" t="s">
        <v>10</v>
      </c>
      <c r="E769">
        <v>8.5</v>
      </c>
      <c r="I769" s="1">
        <v>647926</v>
      </c>
    </row>
    <row r="770" spans="1:9" x14ac:dyDescent="0.25">
      <c r="A770" t="s">
        <v>346</v>
      </c>
      <c r="B770" t="s">
        <v>90</v>
      </c>
      <c r="C770" t="s">
        <v>104</v>
      </c>
      <c r="D770" t="s">
        <v>45</v>
      </c>
      <c r="E770">
        <v>0.86</v>
      </c>
      <c r="H770">
        <v>3.5000000000000003E-2</v>
      </c>
      <c r="I770" s="1">
        <v>647926</v>
      </c>
    </row>
    <row r="771" spans="1:9" x14ac:dyDescent="0.25">
      <c r="A771" t="s">
        <v>346</v>
      </c>
      <c r="B771" t="s">
        <v>92</v>
      </c>
      <c r="C771" t="s">
        <v>105</v>
      </c>
      <c r="D771" t="s">
        <v>10</v>
      </c>
      <c r="E771">
        <v>8.5</v>
      </c>
      <c r="I771" s="1">
        <v>647926</v>
      </c>
    </row>
    <row r="772" spans="1:9" x14ac:dyDescent="0.25">
      <c r="A772" t="s">
        <v>346</v>
      </c>
      <c r="B772" t="s">
        <v>92</v>
      </c>
      <c r="C772" t="s">
        <v>106</v>
      </c>
      <c r="D772" t="s">
        <v>10</v>
      </c>
      <c r="E772">
        <v>8</v>
      </c>
      <c r="I772" s="1">
        <v>647926</v>
      </c>
    </row>
    <row r="773" spans="1:9" x14ac:dyDescent="0.25">
      <c r="A773" t="s">
        <v>346</v>
      </c>
      <c r="B773" t="s">
        <v>92</v>
      </c>
      <c r="C773" t="s">
        <v>107</v>
      </c>
      <c r="D773" t="s">
        <v>10</v>
      </c>
      <c r="F773">
        <v>140</v>
      </c>
      <c r="I773" s="1">
        <v>647926</v>
      </c>
    </row>
    <row r="774" spans="1:9" x14ac:dyDescent="0.25">
      <c r="A774" t="s">
        <v>346</v>
      </c>
      <c r="B774" t="s">
        <v>92</v>
      </c>
      <c r="C774" t="s">
        <v>108</v>
      </c>
      <c r="D774" t="s">
        <v>10</v>
      </c>
      <c r="E774">
        <v>8.8000000000000007</v>
      </c>
      <c r="F774">
        <v>51</v>
      </c>
      <c r="G774">
        <v>20</v>
      </c>
      <c r="I774" s="1">
        <v>647926</v>
      </c>
    </row>
    <row r="775" spans="1:9" x14ac:dyDescent="0.25">
      <c r="A775" t="s">
        <v>346</v>
      </c>
      <c r="B775" t="s">
        <v>92</v>
      </c>
      <c r="C775" t="s">
        <v>109</v>
      </c>
      <c r="D775" t="s">
        <v>45</v>
      </c>
      <c r="E775">
        <v>9</v>
      </c>
      <c r="I775" s="1">
        <v>647926</v>
      </c>
    </row>
    <row r="776" spans="1:9" x14ac:dyDescent="0.25">
      <c r="A776" t="s">
        <v>346</v>
      </c>
      <c r="B776" t="s">
        <v>92</v>
      </c>
      <c r="C776" t="s">
        <v>110</v>
      </c>
      <c r="D776" t="s">
        <v>10</v>
      </c>
      <c r="E776">
        <v>10</v>
      </c>
      <c r="F776">
        <v>20</v>
      </c>
      <c r="I776" s="1">
        <v>647926</v>
      </c>
    </row>
    <row r="777" spans="1:9" x14ac:dyDescent="0.25">
      <c r="A777" t="s">
        <v>346</v>
      </c>
      <c r="B777" t="s">
        <v>92</v>
      </c>
      <c r="C777" t="s">
        <v>111</v>
      </c>
      <c r="D777" t="s">
        <v>10</v>
      </c>
      <c r="E777">
        <v>10</v>
      </c>
      <c r="F777">
        <v>20</v>
      </c>
      <c r="G777">
        <v>30</v>
      </c>
      <c r="I777" s="1">
        <v>647926</v>
      </c>
    </row>
    <row r="778" spans="1:9" x14ac:dyDescent="0.25">
      <c r="A778" t="s">
        <v>346</v>
      </c>
      <c r="B778" t="s">
        <v>92</v>
      </c>
      <c r="C778" t="s">
        <v>112</v>
      </c>
      <c r="D778" t="s">
        <v>10</v>
      </c>
      <c r="E778">
        <v>3.6</v>
      </c>
      <c r="F778">
        <v>24</v>
      </c>
      <c r="G778">
        <v>50</v>
      </c>
      <c r="I778" s="1">
        <v>647926</v>
      </c>
    </row>
    <row r="779" spans="1:9" x14ac:dyDescent="0.25">
      <c r="A779" t="s">
        <v>346</v>
      </c>
      <c r="B779" t="s">
        <v>92</v>
      </c>
      <c r="C779" t="s">
        <v>113</v>
      </c>
      <c r="D779" t="s">
        <v>10</v>
      </c>
      <c r="E779">
        <v>10</v>
      </c>
      <c r="I779" s="1">
        <v>647926</v>
      </c>
    </row>
    <row r="780" spans="1:9" x14ac:dyDescent="0.25">
      <c r="A780" t="s">
        <v>346</v>
      </c>
      <c r="B780" t="s">
        <v>81</v>
      </c>
      <c r="C780" t="s">
        <v>114</v>
      </c>
      <c r="D780" t="s">
        <v>10</v>
      </c>
      <c r="E780">
        <v>1</v>
      </c>
      <c r="F780">
        <v>22</v>
      </c>
      <c r="I780" s="1">
        <v>647926</v>
      </c>
    </row>
    <row r="781" spans="1:9" x14ac:dyDescent="0.25">
      <c r="A781" t="s">
        <v>346</v>
      </c>
      <c r="B781" t="s">
        <v>81</v>
      </c>
      <c r="C781" t="s">
        <v>115</v>
      </c>
      <c r="D781" t="s">
        <v>10</v>
      </c>
      <c r="I781" s="1">
        <v>647926</v>
      </c>
    </row>
    <row r="782" spans="1:9" x14ac:dyDescent="0.25">
      <c r="A782" t="s">
        <v>346</v>
      </c>
      <c r="B782" t="s">
        <v>81</v>
      </c>
      <c r="C782" t="s">
        <v>116</v>
      </c>
      <c r="D782" t="s">
        <v>10</v>
      </c>
      <c r="E782">
        <v>6.1</v>
      </c>
      <c r="F782">
        <v>43</v>
      </c>
      <c r="I782" s="1">
        <v>647926</v>
      </c>
    </row>
    <row r="783" spans="1:9" x14ac:dyDescent="0.25">
      <c r="A783" t="s">
        <v>346</v>
      </c>
      <c r="B783" t="s">
        <v>81</v>
      </c>
      <c r="C783" t="s">
        <v>117</v>
      </c>
      <c r="D783" t="s">
        <v>10</v>
      </c>
      <c r="I783" s="1">
        <v>647926</v>
      </c>
    </row>
    <row r="784" spans="1:9" x14ac:dyDescent="0.25">
      <c r="A784" t="s">
        <v>346</v>
      </c>
      <c r="B784" t="s">
        <v>81</v>
      </c>
      <c r="C784" t="s">
        <v>118</v>
      </c>
      <c r="D784" t="s">
        <v>10</v>
      </c>
      <c r="I784" s="1">
        <v>647926</v>
      </c>
    </row>
    <row r="785" spans="1:9" x14ac:dyDescent="0.25">
      <c r="A785" t="s">
        <v>346</v>
      </c>
      <c r="B785" t="s">
        <v>81</v>
      </c>
      <c r="C785" t="s">
        <v>119</v>
      </c>
      <c r="D785" t="s">
        <v>10</v>
      </c>
      <c r="E785">
        <v>2.5499999999999998</v>
      </c>
      <c r="F785">
        <v>30</v>
      </c>
      <c r="I785" s="1">
        <v>647926</v>
      </c>
    </row>
    <row r="786" spans="1:9" x14ac:dyDescent="0.25">
      <c r="A786" t="s">
        <v>346</v>
      </c>
      <c r="B786" t="s">
        <v>81</v>
      </c>
      <c r="C786" t="s">
        <v>120</v>
      </c>
      <c r="D786" t="s">
        <v>10</v>
      </c>
      <c r="E786">
        <v>7.2</v>
      </c>
      <c r="F786">
        <v>52</v>
      </c>
      <c r="I786" s="1">
        <v>647926</v>
      </c>
    </row>
    <row r="787" spans="1:9" x14ac:dyDescent="0.25">
      <c r="A787" t="s">
        <v>346</v>
      </c>
      <c r="B787" t="s">
        <v>81</v>
      </c>
      <c r="C787" t="s">
        <v>121</v>
      </c>
      <c r="D787" t="s">
        <v>10</v>
      </c>
      <c r="E787">
        <v>2.2000000000000002</v>
      </c>
      <c r="F787">
        <v>10</v>
      </c>
      <c r="I787" s="1">
        <v>647926</v>
      </c>
    </row>
    <row r="788" spans="1:9" x14ac:dyDescent="0.25">
      <c r="A788" t="s">
        <v>346</v>
      </c>
      <c r="B788" t="s">
        <v>122</v>
      </c>
      <c r="C788" t="s">
        <v>123</v>
      </c>
      <c r="D788" t="s">
        <v>10</v>
      </c>
      <c r="I788" s="1">
        <v>647926</v>
      </c>
    </row>
    <row r="789" spans="1:9" x14ac:dyDescent="0.25">
      <c r="A789" t="s">
        <v>346</v>
      </c>
      <c r="B789" t="s">
        <v>122</v>
      </c>
      <c r="C789" t="s">
        <v>124</v>
      </c>
      <c r="D789" t="s">
        <v>10</v>
      </c>
      <c r="E789">
        <v>2.95</v>
      </c>
      <c r="F789">
        <v>15</v>
      </c>
      <c r="I789" s="1">
        <v>647926</v>
      </c>
    </row>
    <row r="790" spans="1:9" x14ac:dyDescent="0.25">
      <c r="A790" t="s">
        <v>346</v>
      </c>
      <c r="B790" t="s">
        <v>122</v>
      </c>
      <c r="C790" t="s">
        <v>125</v>
      </c>
      <c r="D790" t="s">
        <v>10</v>
      </c>
      <c r="E790">
        <v>3.9</v>
      </c>
      <c r="F790">
        <v>30</v>
      </c>
      <c r="I790" s="1">
        <v>647926</v>
      </c>
    </row>
    <row r="791" spans="1:9" x14ac:dyDescent="0.25">
      <c r="A791" t="s">
        <v>346</v>
      </c>
      <c r="B791" t="s">
        <v>122</v>
      </c>
      <c r="C791" t="s">
        <v>127</v>
      </c>
      <c r="D791" t="s">
        <v>10</v>
      </c>
      <c r="E791">
        <v>3.6</v>
      </c>
      <c r="F791">
        <v>13</v>
      </c>
      <c r="I791" s="1">
        <v>647926</v>
      </c>
    </row>
    <row r="792" spans="1:9" x14ac:dyDescent="0.25">
      <c r="A792" t="s">
        <v>346</v>
      </c>
      <c r="B792" t="s">
        <v>122</v>
      </c>
      <c r="C792" t="s">
        <v>128</v>
      </c>
      <c r="D792" t="s">
        <v>10</v>
      </c>
      <c r="I792" s="1">
        <v>647926</v>
      </c>
    </row>
    <row r="793" spans="1:9" x14ac:dyDescent="0.25">
      <c r="A793" t="s">
        <v>346</v>
      </c>
      <c r="B793" t="s">
        <v>122</v>
      </c>
      <c r="C793" t="s">
        <v>129</v>
      </c>
      <c r="D793" t="s">
        <v>10</v>
      </c>
      <c r="I793" s="1">
        <v>647926</v>
      </c>
    </row>
    <row r="794" spans="1:9" x14ac:dyDescent="0.25">
      <c r="A794" t="s">
        <v>346</v>
      </c>
      <c r="B794" t="s">
        <v>122</v>
      </c>
      <c r="C794" t="s">
        <v>130</v>
      </c>
      <c r="D794" t="s">
        <v>10</v>
      </c>
      <c r="I794" s="1">
        <v>647926</v>
      </c>
    </row>
    <row r="795" spans="1:9" x14ac:dyDescent="0.25">
      <c r="A795" t="s">
        <v>346</v>
      </c>
      <c r="B795" t="s">
        <v>122</v>
      </c>
      <c r="C795" t="s">
        <v>131</v>
      </c>
      <c r="D795" t="s">
        <v>10</v>
      </c>
      <c r="E795">
        <v>4.2</v>
      </c>
      <c r="F795">
        <v>20</v>
      </c>
      <c r="I795" s="1">
        <v>647926</v>
      </c>
    </row>
    <row r="796" spans="1:9" x14ac:dyDescent="0.25">
      <c r="A796" t="s">
        <v>346</v>
      </c>
      <c r="B796" t="s">
        <v>122</v>
      </c>
      <c r="C796" t="s">
        <v>132</v>
      </c>
      <c r="D796" t="s">
        <v>10</v>
      </c>
      <c r="I796" s="1">
        <v>647926</v>
      </c>
    </row>
    <row r="797" spans="1:9" x14ac:dyDescent="0.25">
      <c r="A797" t="s">
        <v>346</v>
      </c>
      <c r="B797" t="s">
        <v>122</v>
      </c>
      <c r="C797" t="s">
        <v>134</v>
      </c>
      <c r="D797" t="s">
        <v>10</v>
      </c>
      <c r="E797">
        <v>1.8</v>
      </c>
      <c r="F797">
        <v>27</v>
      </c>
      <c r="I797" s="1">
        <v>647926</v>
      </c>
    </row>
    <row r="798" spans="1:9" x14ac:dyDescent="0.25">
      <c r="A798" t="s">
        <v>346</v>
      </c>
      <c r="B798" t="s">
        <v>122</v>
      </c>
      <c r="C798" t="s">
        <v>135</v>
      </c>
      <c r="D798" t="s">
        <v>10</v>
      </c>
      <c r="E798">
        <v>3.5</v>
      </c>
      <c r="F798">
        <v>22</v>
      </c>
      <c r="I798" s="1">
        <v>647926</v>
      </c>
    </row>
    <row r="799" spans="1:9" x14ac:dyDescent="0.25">
      <c r="A799" t="s">
        <v>346</v>
      </c>
      <c r="B799" t="s">
        <v>122</v>
      </c>
      <c r="C799" t="s">
        <v>136</v>
      </c>
      <c r="D799" t="s">
        <v>10</v>
      </c>
      <c r="I799" s="1">
        <v>647926</v>
      </c>
    </row>
    <row r="800" spans="1:9" x14ac:dyDescent="0.25">
      <c r="A800" t="s">
        <v>346</v>
      </c>
      <c r="B800" t="s">
        <v>122</v>
      </c>
      <c r="C800" t="s">
        <v>137</v>
      </c>
      <c r="D800" t="s">
        <v>10</v>
      </c>
      <c r="I800" s="1">
        <v>647926</v>
      </c>
    </row>
    <row r="801" spans="1:9" x14ac:dyDescent="0.25">
      <c r="A801" t="s">
        <v>346</v>
      </c>
      <c r="B801" t="s">
        <v>122</v>
      </c>
      <c r="C801" t="s">
        <v>138</v>
      </c>
      <c r="D801" t="s">
        <v>10</v>
      </c>
      <c r="E801">
        <v>3.9</v>
      </c>
      <c r="F801">
        <v>7</v>
      </c>
      <c r="H801">
        <v>0.81</v>
      </c>
      <c r="I801" s="1">
        <v>647926</v>
      </c>
    </row>
    <row r="802" spans="1:9" x14ac:dyDescent="0.25">
      <c r="A802" t="s">
        <v>346</v>
      </c>
      <c r="B802" t="s">
        <v>122</v>
      </c>
      <c r="C802" t="s">
        <v>139</v>
      </c>
      <c r="D802" t="s">
        <v>10</v>
      </c>
      <c r="I802" s="1">
        <v>647926</v>
      </c>
    </row>
    <row r="803" spans="1:9" x14ac:dyDescent="0.25">
      <c r="A803" t="s">
        <v>346</v>
      </c>
      <c r="B803" t="s">
        <v>122</v>
      </c>
      <c r="C803" t="s">
        <v>140</v>
      </c>
      <c r="D803" t="s">
        <v>10</v>
      </c>
      <c r="I803" s="1">
        <v>647926</v>
      </c>
    </row>
    <row r="804" spans="1:9" x14ac:dyDescent="0.25">
      <c r="A804" t="s">
        <v>346</v>
      </c>
      <c r="B804" t="s">
        <v>122</v>
      </c>
      <c r="C804" t="s">
        <v>141</v>
      </c>
      <c r="D804" t="s">
        <v>10</v>
      </c>
      <c r="I804" s="1">
        <v>647926</v>
      </c>
    </row>
    <row r="805" spans="1:9" x14ac:dyDescent="0.25">
      <c r="A805" t="s">
        <v>346</v>
      </c>
      <c r="B805" t="s">
        <v>122</v>
      </c>
      <c r="C805" t="s">
        <v>142</v>
      </c>
      <c r="D805" t="s">
        <v>10</v>
      </c>
      <c r="I805" s="1">
        <v>647926</v>
      </c>
    </row>
    <row r="806" spans="1:9" x14ac:dyDescent="0.25">
      <c r="A806" t="s">
        <v>346</v>
      </c>
      <c r="B806" t="s">
        <v>122</v>
      </c>
      <c r="C806" t="s">
        <v>143</v>
      </c>
      <c r="D806" t="s">
        <v>10</v>
      </c>
      <c r="E806">
        <v>1.1000000000000001</v>
      </c>
      <c r="F806">
        <v>13</v>
      </c>
      <c r="I806" s="1">
        <v>647926</v>
      </c>
    </row>
    <row r="807" spans="1:9" x14ac:dyDescent="0.25">
      <c r="A807" t="s">
        <v>346</v>
      </c>
      <c r="B807" t="s">
        <v>122</v>
      </c>
      <c r="C807" t="s">
        <v>144</v>
      </c>
      <c r="D807" t="s">
        <v>10</v>
      </c>
      <c r="E807">
        <v>3.3</v>
      </c>
      <c r="F807">
        <v>15</v>
      </c>
      <c r="I807" s="1">
        <v>647926</v>
      </c>
    </row>
    <row r="808" spans="1:9" x14ac:dyDescent="0.25">
      <c r="A808" t="s">
        <v>346</v>
      </c>
      <c r="B808" t="s">
        <v>122</v>
      </c>
      <c r="C808" t="s">
        <v>145</v>
      </c>
      <c r="D808" t="s">
        <v>10</v>
      </c>
      <c r="E808">
        <v>4.4000000000000004</v>
      </c>
      <c r="F808">
        <v>8</v>
      </c>
      <c r="I808" s="1">
        <v>647926</v>
      </c>
    </row>
    <row r="809" spans="1:9" x14ac:dyDescent="0.25">
      <c r="A809" t="s">
        <v>346</v>
      </c>
      <c r="B809" t="s">
        <v>122</v>
      </c>
      <c r="C809" t="s">
        <v>146</v>
      </c>
      <c r="D809" t="s">
        <v>10</v>
      </c>
      <c r="E809">
        <v>2.1</v>
      </c>
      <c r="F809">
        <v>7</v>
      </c>
      <c r="I809" s="1">
        <v>647926</v>
      </c>
    </row>
    <row r="810" spans="1:9" x14ac:dyDescent="0.25">
      <c r="A810" t="s">
        <v>346</v>
      </c>
      <c r="B810" t="s">
        <v>122</v>
      </c>
      <c r="C810" t="s">
        <v>147</v>
      </c>
      <c r="D810" t="s">
        <v>10</v>
      </c>
      <c r="I810" s="1">
        <v>647926</v>
      </c>
    </row>
    <row r="811" spans="1:9" x14ac:dyDescent="0.25">
      <c r="A811" t="s">
        <v>346</v>
      </c>
      <c r="B811" t="s">
        <v>122</v>
      </c>
      <c r="C811" t="s">
        <v>148</v>
      </c>
      <c r="D811" t="s">
        <v>10</v>
      </c>
      <c r="I811" s="1">
        <v>647926</v>
      </c>
    </row>
    <row r="812" spans="1:9" x14ac:dyDescent="0.25">
      <c r="A812" t="s">
        <v>346</v>
      </c>
      <c r="B812" t="s">
        <v>122</v>
      </c>
      <c r="C812" t="s">
        <v>149</v>
      </c>
      <c r="D812" t="s">
        <v>10</v>
      </c>
      <c r="E812">
        <v>1.18</v>
      </c>
      <c r="F812">
        <v>27</v>
      </c>
      <c r="I812" s="1">
        <v>647926</v>
      </c>
    </row>
    <row r="813" spans="1:9" x14ac:dyDescent="0.25">
      <c r="A813" t="s">
        <v>346</v>
      </c>
      <c r="B813" t="s">
        <v>122</v>
      </c>
      <c r="C813" t="s">
        <v>150</v>
      </c>
      <c r="D813" t="s">
        <v>10</v>
      </c>
      <c r="I813" s="1">
        <v>647926</v>
      </c>
    </row>
    <row r="814" spans="1:9" x14ac:dyDescent="0.25">
      <c r="A814" t="s">
        <v>346</v>
      </c>
      <c r="B814" t="s">
        <v>122</v>
      </c>
      <c r="C814" t="s">
        <v>151</v>
      </c>
      <c r="D814" t="s">
        <v>10</v>
      </c>
      <c r="E814">
        <v>5.4</v>
      </c>
      <c r="F814">
        <v>4</v>
      </c>
      <c r="I814" s="1">
        <v>647926</v>
      </c>
    </row>
    <row r="815" spans="1:9" x14ac:dyDescent="0.25">
      <c r="A815" t="s">
        <v>346</v>
      </c>
      <c r="B815" t="s">
        <v>122</v>
      </c>
      <c r="C815" t="s">
        <v>152</v>
      </c>
      <c r="D815" t="s">
        <v>10</v>
      </c>
      <c r="E815">
        <v>5</v>
      </c>
      <c r="I815" s="1">
        <v>647926</v>
      </c>
    </row>
    <row r="816" spans="1:9" x14ac:dyDescent="0.25">
      <c r="A816" t="s">
        <v>346</v>
      </c>
      <c r="B816" t="s">
        <v>122</v>
      </c>
      <c r="C816" t="s">
        <v>153</v>
      </c>
      <c r="D816" t="s">
        <v>10</v>
      </c>
      <c r="E816">
        <v>5.4</v>
      </c>
      <c r="F816">
        <v>20</v>
      </c>
      <c r="I816" s="1">
        <v>647926</v>
      </c>
    </row>
    <row r="817" spans="1:9" x14ac:dyDescent="0.25">
      <c r="A817" t="s">
        <v>346</v>
      </c>
      <c r="B817" t="s">
        <v>122</v>
      </c>
      <c r="C817" t="s">
        <v>154</v>
      </c>
      <c r="D817" t="s">
        <v>10</v>
      </c>
      <c r="I817" s="1">
        <v>647926</v>
      </c>
    </row>
    <row r="818" spans="1:9" x14ac:dyDescent="0.25">
      <c r="A818" t="s">
        <v>346</v>
      </c>
      <c r="B818" t="s">
        <v>122</v>
      </c>
      <c r="C818" t="s">
        <v>155</v>
      </c>
      <c r="D818" t="s">
        <v>10</v>
      </c>
      <c r="E818">
        <v>5.5</v>
      </c>
      <c r="F818">
        <v>12</v>
      </c>
      <c r="I818" s="1">
        <v>647926</v>
      </c>
    </row>
    <row r="819" spans="1:9" x14ac:dyDescent="0.25">
      <c r="A819" t="s">
        <v>346</v>
      </c>
      <c r="B819" t="s">
        <v>122</v>
      </c>
      <c r="C819" t="s">
        <v>156</v>
      </c>
      <c r="D819" t="s">
        <v>10</v>
      </c>
      <c r="E819">
        <v>3.8</v>
      </c>
      <c r="F819">
        <v>8</v>
      </c>
      <c r="I819" s="1">
        <v>647926</v>
      </c>
    </row>
    <row r="820" spans="1:9" x14ac:dyDescent="0.25">
      <c r="A820" t="s">
        <v>346</v>
      </c>
      <c r="B820" t="s">
        <v>122</v>
      </c>
      <c r="C820" t="s">
        <v>157</v>
      </c>
      <c r="D820" t="s">
        <v>10</v>
      </c>
      <c r="E820">
        <v>4</v>
      </c>
      <c r="F820">
        <v>10</v>
      </c>
      <c r="I820" s="1">
        <v>647926</v>
      </c>
    </row>
    <row r="821" spans="1:9" x14ac:dyDescent="0.25">
      <c r="A821" t="s">
        <v>346</v>
      </c>
      <c r="B821" t="s">
        <v>122</v>
      </c>
      <c r="C821" t="s">
        <v>158</v>
      </c>
      <c r="D821" t="s">
        <v>10</v>
      </c>
      <c r="I821" s="1">
        <v>647926</v>
      </c>
    </row>
    <row r="822" spans="1:9" x14ac:dyDescent="0.25">
      <c r="A822" t="s">
        <v>346</v>
      </c>
      <c r="B822" t="s">
        <v>122</v>
      </c>
      <c r="C822" t="s">
        <v>159</v>
      </c>
      <c r="D822" t="s">
        <v>10</v>
      </c>
      <c r="I822" s="1">
        <v>647926</v>
      </c>
    </row>
    <row r="823" spans="1:9" x14ac:dyDescent="0.25">
      <c r="A823" t="s">
        <v>346</v>
      </c>
      <c r="B823" t="s">
        <v>122</v>
      </c>
      <c r="C823" t="s">
        <v>160</v>
      </c>
      <c r="D823" t="s">
        <v>10</v>
      </c>
      <c r="I823" s="1">
        <v>647926</v>
      </c>
    </row>
    <row r="824" spans="1:9" x14ac:dyDescent="0.25">
      <c r="A824" t="s">
        <v>346</v>
      </c>
      <c r="B824" t="s">
        <v>122</v>
      </c>
      <c r="C824" t="s">
        <v>161</v>
      </c>
      <c r="D824" t="s">
        <v>10</v>
      </c>
      <c r="I824" s="1">
        <v>647926</v>
      </c>
    </row>
    <row r="825" spans="1:9" x14ac:dyDescent="0.25">
      <c r="A825" t="s">
        <v>346</v>
      </c>
      <c r="B825" t="s">
        <v>122</v>
      </c>
      <c r="C825" t="s">
        <v>162</v>
      </c>
      <c r="D825" t="s">
        <v>10</v>
      </c>
      <c r="I825" s="1">
        <v>647926</v>
      </c>
    </row>
    <row r="826" spans="1:9" x14ac:dyDescent="0.25">
      <c r="A826" t="s">
        <v>346</v>
      </c>
      <c r="B826" t="s">
        <v>122</v>
      </c>
      <c r="C826" t="s">
        <v>163</v>
      </c>
      <c r="D826" t="s">
        <v>10</v>
      </c>
      <c r="E826">
        <v>3.75</v>
      </c>
      <c r="F826">
        <v>12</v>
      </c>
      <c r="I826" s="1">
        <v>647926</v>
      </c>
    </row>
    <row r="827" spans="1:9" x14ac:dyDescent="0.25">
      <c r="A827" t="s">
        <v>346</v>
      </c>
      <c r="B827" t="s">
        <v>122</v>
      </c>
      <c r="C827" t="s">
        <v>164</v>
      </c>
      <c r="D827" t="s">
        <v>10</v>
      </c>
      <c r="E827">
        <v>4.4000000000000004</v>
      </c>
      <c r="F827">
        <v>8</v>
      </c>
      <c r="I827" s="1">
        <v>647926</v>
      </c>
    </row>
    <row r="828" spans="1:9" x14ac:dyDescent="0.25">
      <c r="A828" t="s">
        <v>346</v>
      </c>
      <c r="B828" t="s">
        <v>122</v>
      </c>
      <c r="C828" t="s">
        <v>165</v>
      </c>
      <c r="D828" t="s">
        <v>10</v>
      </c>
      <c r="E828">
        <v>1.75</v>
      </c>
      <c r="F828">
        <v>37</v>
      </c>
      <c r="I828" s="1">
        <v>647926</v>
      </c>
    </row>
    <row r="829" spans="1:9" x14ac:dyDescent="0.25">
      <c r="A829" t="s">
        <v>346</v>
      </c>
      <c r="B829" t="s">
        <v>122</v>
      </c>
      <c r="C829" t="s">
        <v>166</v>
      </c>
      <c r="D829" t="s">
        <v>10</v>
      </c>
      <c r="E829">
        <v>3.8</v>
      </c>
      <c r="F829">
        <v>9</v>
      </c>
      <c r="I829" s="1">
        <v>647926</v>
      </c>
    </row>
    <row r="830" spans="1:9" x14ac:dyDescent="0.25">
      <c r="A830" t="s">
        <v>346</v>
      </c>
      <c r="B830" t="s">
        <v>122</v>
      </c>
      <c r="C830" t="s">
        <v>167</v>
      </c>
      <c r="D830" t="s">
        <v>10</v>
      </c>
      <c r="E830">
        <v>2.95</v>
      </c>
      <c r="F830">
        <v>28</v>
      </c>
      <c r="I830" s="1">
        <v>647926</v>
      </c>
    </row>
    <row r="831" spans="1:9" x14ac:dyDescent="0.25">
      <c r="A831" t="s">
        <v>346</v>
      </c>
      <c r="B831" t="s">
        <v>122</v>
      </c>
      <c r="C831" t="s">
        <v>168</v>
      </c>
      <c r="D831" t="s">
        <v>10</v>
      </c>
      <c r="I831" s="1">
        <v>647926</v>
      </c>
    </row>
    <row r="832" spans="1:9" x14ac:dyDescent="0.25">
      <c r="A832" t="s">
        <v>346</v>
      </c>
      <c r="B832" t="s">
        <v>122</v>
      </c>
      <c r="C832" t="s">
        <v>169</v>
      </c>
      <c r="D832" t="s">
        <v>10</v>
      </c>
      <c r="I832" s="1">
        <v>647926</v>
      </c>
    </row>
    <row r="833" spans="1:9" x14ac:dyDescent="0.25">
      <c r="A833" t="s">
        <v>346</v>
      </c>
      <c r="B833" t="s">
        <v>122</v>
      </c>
      <c r="C833" t="s">
        <v>170</v>
      </c>
      <c r="D833" t="s">
        <v>10</v>
      </c>
      <c r="I833" s="1">
        <v>647926</v>
      </c>
    </row>
    <row r="834" spans="1:9" x14ac:dyDescent="0.25">
      <c r="A834" t="s">
        <v>346</v>
      </c>
      <c r="B834" t="s">
        <v>122</v>
      </c>
      <c r="C834" t="s">
        <v>171</v>
      </c>
      <c r="D834" t="s">
        <v>10</v>
      </c>
      <c r="I834" s="1">
        <v>647926</v>
      </c>
    </row>
    <row r="835" spans="1:9" x14ac:dyDescent="0.25">
      <c r="A835" t="s">
        <v>346</v>
      </c>
      <c r="B835" t="s">
        <v>122</v>
      </c>
      <c r="C835" t="s">
        <v>172</v>
      </c>
      <c r="D835" t="s">
        <v>10</v>
      </c>
      <c r="E835">
        <v>3.33</v>
      </c>
      <c r="I835" s="1">
        <v>647926</v>
      </c>
    </row>
    <row r="836" spans="1:9" x14ac:dyDescent="0.25">
      <c r="A836" t="s">
        <v>346</v>
      </c>
      <c r="B836" t="s">
        <v>122</v>
      </c>
      <c r="C836" t="s">
        <v>173</v>
      </c>
      <c r="D836" t="s">
        <v>10</v>
      </c>
      <c r="E836">
        <v>3.33</v>
      </c>
      <c r="F836">
        <v>10</v>
      </c>
      <c r="I836" s="1">
        <v>647926</v>
      </c>
    </row>
    <row r="837" spans="1:9" x14ac:dyDescent="0.25">
      <c r="A837" t="s">
        <v>346</v>
      </c>
      <c r="B837" t="s">
        <v>122</v>
      </c>
      <c r="C837" t="s">
        <v>174</v>
      </c>
      <c r="D837" t="s">
        <v>10</v>
      </c>
      <c r="I837" s="1">
        <v>647926</v>
      </c>
    </row>
    <row r="838" spans="1:9" x14ac:dyDescent="0.25">
      <c r="A838" t="s">
        <v>346</v>
      </c>
      <c r="B838" t="s">
        <v>122</v>
      </c>
      <c r="C838" t="s">
        <v>175</v>
      </c>
      <c r="D838" t="s">
        <v>10</v>
      </c>
      <c r="E838">
        <v>3.9</v>
      </c>
      <c r="F838">
        <v>23</v>
      </c>
      <c r="I838" s="1">
        <v>647926</v>
      </c>
    </row>
    <row r="839" spans="1:9" x14ac:dyDescent="0.25">
      <c r="A839" t="s">
        <v>346</v>
      </c>
      <c r="B839" t="s">
        <v>122</v>
      </c>
      <c r="C839" t="s">
        <v>176</v>
      </c>
      <c r="D839" t="s">
        <v>10</v>
      </c>
      <c r="I839" s="1">
        <v>647926</v>
      </c>
    </row>
    <row r="840" spans="1:9" x14ac:dyDescent="0.25">
      <c r="A840" t="s">
        <v>346</v>
      </c>
      <c r="B840" t="s">
        <v>122</v>
      </c>
      <c r="C840" t="s">
        <v>177</v>
      </c>
      <c r="D840" t="s">
        <v>10</v>
      </c>
      <c r="I840" s="1">
        <v>647926</v>
      </c>
    </row>
    <row r="841" spans="1:9" x14ac:dyDescent="0.25">
      <c r="A841" t="s">
        <v>346</v>
      </c>
      <c r="B841" t="s">
        <v>122</v>
      </c>
      <c r="C841" t="s">
        <v>178</v>
      </c>
      <c r="D841" t="s">
        <v>10</v>
      </c>
      <c r="E841">
        <v>3.9</v>
      </c>
      <c r="F841">
        <v>20</v>
      </c>
      <c r="I841" s="1">
        <v>647926</v>
      </c>
    </row>
    <row r="842" spans="1:9" x14ac:dyDescent="0.25">
      <c r="A842" t="s">
        <v>346</v>
      </c>
      <c r="B842" t="s">
        <v>122</v>
      </c>
      <c r="C842" t="s">
        <v>179</v>
      </c>
      <c r="D842" t="s">
        <v>10</v>
      </c>
      <c r="E842">
        <v>3.9</v>
      </c>
      <c r="F842">
        <v>20</v>
      </c>
      <c r="I842" s="1">
        <v>647926</v>
      </c>
    </row>
    <row r="843" spans="1:9" x14ac:dyDescent="0.25">
      <c r="A843" t="s">
        <v>346</v>
      </c>
      <c r="B843" t="s">
        <v>122</v>
      </c>
      <c r="C843" t="s">
        <v>180</v>
      </c>
      <c r="D843" t="s">
        <v>10</v>
      </c>
      <c r="E843">
        <v>3.9</v>
      </c>
      <c r="F843">
        <v>20</v>
      </c>
      <c r="I843" s="1">
        <v>647926</v>
      </c>
    </row>
    <row r="844" spans="1:9" x14ac:dyDescent="0.25">
      <c r="A844" t="s">
        <v>346</v>
      </c>
      <c r="B844" t="s">
        <v>122</v>
      </c>
      <c r="C844" t="s">
        <v>181</v>
      </c>
      <c r="D844" t="s">
        <v>10</v>
      </c>
      <c r="I844" s="1">
        <v>647926</v>
      </c>
    </row>
    <row r="845" spans="1:9" x14ac:dyDescent="0.25">
      <c r="A845" t="s">
        <v>346</v>
      </c>
      <c r="B845" t="s">
        <v>122</v>
      </c>
      <c r="C845" t="s">
        <v>182</v>
      </c>
      <c r="D845" t="s">
        <v>10</v>
      </c>
      <c r="I845" s="1">
        <v>647926</v>
      </c>
    </row>
    <row r="846" spans="1:9" x14ac:dyDescent="0.25">
      <c r="A846" t="s">
        <v>346</v>
      </c>
      <c r="B846" t="s">
        <v>122</v>
      </c>
      <c r="C846" t="s">
        <v>183</v>
      </c>
      <c r="D846" t="s">
        <v>10</v>
      </c>
      <c r="I846" s="1">
        <v>647926</v>
      </c>
    </row>
    <row r="847" spans="1:9" x14ac:dyDescent="0.25">
      <c r="A847" t="s">
        <v>346</v>
      </c>
      <c r="B847" t="s">
        <v>122</v>
      </c>
      <c r="C847" t="s">
        <v>184</v>
      </c>
      <c r="D847" t="s">
        <v>10</v>
      </c>
      <c r="I847" s="1">
        <v>647926</v>
      </c>
    </row>
    <row r="848" spans="1:9" x14ac:dyDescent="0.25">
      <c r="A848" t="s">
        <v>346</v>
      </c>
      <c r="B848" t="s">
        <v>122</v>
      </c>
      <c r="C848" t="s">
        <v>185</v>
      </c>
      <c r="D848" t="s">
        <v>10</v>
      </c>
      <c r="E848">
        <v>4.4000000000000004</v>
      </c>
      <c r="F848">
        <v>10</v>
      </c>
      <c r="I848" s="1">
        <v>647926</v>
      </c>
    </row>
    <row r="849" spans="1:9" x14ac:dyDescent="0.25">
      <c r="A849" t="s">
        <v>346</v>
      </c>
      <c r="B849" t="s">
        <v>92</v>
      </c>
      <c r="C849" t="s">
        <v>186</v>
      </c>
      <c r="D849" t="s">
        <v>45</v>
      </c>
      <c r="E849">
        <v>1.1399999999999999</v>
      </c>
      <c r="I849" s="1">
        <v>647926</v>
      </c>
    </row>
    <row r="850" spans="1:9" x14ac:dyDescent="0.25">
      <c r="A850" t="s">
        <v>346</v>
      </c>
      <c r="B850" t="s">
        <v>92</v>
      </c>
      <c r="C850" t="s">
        <v>187</v>
      </c>
      <c r="D850" t="s">
        <v>10</v>
      </c>
      <c r="F850">
        <v>130</v>
      </c>
      <c r="I850" s="1">
        <v>647926</v>
      </c>
    </row>
    <row r="851" spans="1:9" x14ac:dyDescent="0.25">
      <c r="A851" t="s">
        <v>346</v>
      </c>
      <c r="B851" t="s">
        <v>92</v>
      </c>
      <c r="C851" t="s">
        <v>188</v>
      </c>
      <c r="D851" t="s">
        <v>10</v>
      </c>
      <c r="E851">
        <v>0.46</v>
      </c>
      <c r="F851">
        <v>109</v>
      </c>
      <c r="I851" s="1">
        <v>647926</v>
      </c>
    </row>
    <row r="852" spans="1:9" x14ac:dyDescent="0.25">
      <c r="A852" t="s">
        <v>407</v>
      </c>
      <c r="B852" t="s">
        <v>7</v>
      </c>
      <c r="C852" t="s">
        <v>8</v>
      </c>
      <c r="D852" t="s">
        <v>10</v>
      </c>
      <c r="I852" s="1">
        <v>633453</v>
      </c>
    </row>
    <row r="853" spans="1:9" x14ac:dyDescent="0.25">
      <c r="A853" t="s">
        <v>407</v>
      </c>
      <c r="B853" t="s">
        <v>7</v>
      </c>
      <c r="C853" t="s">
        <v>9</v>
      </c>
      <c r="D853" t="s">
        <v>10</v>
      </c>
      <c r="E853">
        <v>1.21</v>
      </c>
      <c r="F853">
        <v>10</v>
      </c>
      <c r="G853">
        <v>60</v>
      </c>
      <c r="I853" s="1">
        <v>633453</v>
      </c>
    </row>
    <row r="854" spans="1:9" x14ac:dyDescent="0.25">
      <c r="A854" t="s">
        <v>407</v>
      </c>
      <c r="B854" t="s">
        <v>7</v>
      </c>
      <c r="C854" t="s">
        <v>11</v>
      </c>
      <c r="D854" t="s">
        <v>10</v>
      </c>
      <c r="E854">
        <v>1.49</v>
      </c>
      <c r="F854">
        <v>15</v>
      </c>
      <c r="G854">
        <v>90</v>
      </c>
      <c r="I854" s="1">
        <v>633453</v>
      </c>
    </row>
    <row r="855" spans="1:9" x14ac:dyDescent="0.25">
      <c r="A855" t="s">
        <v>407</v>
      </c>
      <c r="B855" t="s">
        <v>7</v>
      </c>
      <c r="C855" t="s">
        <v>12</v>
      </c>
      <c r="D855" t="s">
        <v>10</v>
      </c>
      <c r="E855">
        <v>0.59</v>
      </c>
      <c r="F855">
        <v>30</v>
      </c>
      <c r="G855">
        <v>180</v>
      </c>
      <c r="I855" s="1">
        <v>633453</v>
      </c>
    </row>
    <row r="856" spans="1:9" x14ac:dyDescent="0.25">
      <c r="A856" t="s">
        <v>407</v>
      </c>
      <c r="B856" t="s">
        <v>7</v>
      </c>
      <c r="C856" t="s">
        <v>13</v>
      </c>
      <c r="D856" t="s">
        <v>10</v>
      </c>
      <c r="I856" s="1">
        <v>633453</v>
      </c>
    </row>
    <row r="857" spans="1:9" x14ac:dyDescent="0.25">
      <c r="A857" t="s">
        <v>407</v>
      </c>
      <c r="B857" t="s">
        <v>7</v>
      </c>
      <c r="C857" t="s">
        <v>14</v>
      </c>
      <c r="D857" t="s">
        <v>10</v>
      </c>
      <c r="E857">
        <v>1.89</v>
      </c>
      <c r="F857">
        <v>4</v>
      </c>
      <c r="G857">
        <v>24</v>
      </c>
      <c r="I857" s="1">
        <v>633453</v>
      </c>
    </row>
    <row r="858" spans="1:9" x14ac:dyDescent="0.25">
      <c r="A858" t="s">
        <v>407</v>
      </c>
      <c r="B858" t="s">
        <v>7</v>
      </c>
      <c r="C858" t="s">
        <v>15</v>
      </c>
      <c r="D858" t="s">
        <v>16</v>
      </c>
      <c r="I858" s="1">
        <v>633453</v>
      </c>
    </row>
    <row r="859" spans="1:9" x14ac:dyDescent="0.25">
      <c r="A859" t="s">
        <v>407</v>
      </c>
      <c r="B859" t="s">
        <v>7</v>
      </c>
      <c r="C859" t="s">
        <v>17</v>
      </c>
      <c r="D859" t="s">
        <v>10</v>
      </c>
      <c r="E859">
        <v>2.79</v>
      </c>
      <c r="F859">
        <v>5</v>
      </c>
      <c r="G859">
        <v>30</v>
      </c>
      <c r="I859" s="1">
        <v>633453</v>
      </c>
    </row>
    <row r="860" spans="1:9" x14ac:dyDescent="0.25">
      <c r="A860" t="s">
        <v>407</v>
      </c>
      <c r="B860" t="s">
        <v>7</v>
      </c>
      <c r="C860" t="s">
        <v>18</v>
      </c>
      <c r="D860" t="s">
        <v>10</v>
      </c>
      <c r="I860" s="1">
        <v>633453</v>
      </c>
    </row>
    <row r="861" spans="1:9" x14ac:dyDescent="0.25">
      <c r="A861" t="s">
        <v>407</v>
      </c>
      <c r="B861" t="s">
        <v>7</v>
      </c>
      <c r="C861" t="s">
        <v>19</v>
      </c>
      <c r="D861" t="s">
        <v>10</v>
      </c>
      <c r="E861">
        <v>1.0900000000000001</v>
      </c>
      <c r="F861">
        <v>4</v>
      </c>
      <c r="G861">
        <v>24</v>
      </c>
      <c r="I861" s="1">
        <v>633453</v>
      </c>
    </row>
    <row r="862" spans="1:9" x14ac:dyDescent="0.25">
      <c r="A862" t="s">
        <v>407</v>
      </c>
      <c r="B862" t="s">
        <v>7</v>
      </c>
      <c r="C862" t="s">
        <v>20</v>
      </c>
      <c r="D862" t="s">
        <v>10</v>
      </c>
      <c r="E862">
        <v>0.68</v>
      </c>
      <c r="F862">
        <v>20</v>
      </c>
      <c r="G862">
        <v>120</v>
      </c>
      <c r="I862" s="1">
        <v>633453</v>
      </c>
    </row>
    <row r="863" spans="1:9" x14ac:dyDescent="0.25">
      <c r="A863" t="s">
        <v>407</v>
      </c>
      <c r="B863" t="s">
        <v>7</v>
      </c>
      <c r="C863" t="s">
        <v>21</v>
      </c>
      <c r="D863" t="s">
        <v>22</v>
      </c>
      <c r="I863" s="1">
        <v>633453</v>
      </c>
    </row>
    <row r="864" spans="1:9" x14ac:dyDescent="0.25">
      <c r="A864" t="s">
        <v>407</v>
      </c>
      <c r="B864" t="s">
        <v>7</v>
      </c>
      <c r="C864" t="s">
        <v>23</v>
      </c>
      <c r="D864" t="s">
        <v>10</v>
      </c>
      <c r="E864">
        <v>2.39</v>
      </c>
      <c r="F864">
        <v>4</v>
      </c>
      <c r="G864">
        <v>24</v>
      </c>
      <c r="I864" s="1">
        <v>633453</v>
      </c>
    </row>
    <row r="865" spans="1:9" x14ac:dyDescent="0.25">
      <c r="A865" t="s">
        <v>407</v>
      </c>
      <c r="B865" t="s">
        <v>7</v>
      </c>
      <c r="C865" t="s">
        <v>24</v>
      </c>
      <c r="D865" t="s">
        <v>10</v>
      </c>
      <c r="E865">
        <v>1.89</v>
      </c>
      <c r="F865">
        <v>7</v>
      </c>
      <c r="G865">
        <v>42</v>
      </c>
      <c r="I865" s="1">
        <v>633453</v>
      </c>
    </row>
    <row r="866" spans="1:9" x14ac:dyDescent="0.25">
      <c r="A866" t="s">
        <v>407</v>
      </c>
      <c r="B866" t="s">
        <v>7</v>
      </c>
      <c r="C866" t="s">
        <v>25</v>
      </c>
      <c r="D866" t="s">
        <v>10</v>
      </c>
      <c r="E866">
        <v>1.89</v>
      </c>
      <c r="F866">
        <v>7</v>
      </c>
      <c r="G866">
        <v>42</v>
      </c>
      <c r="I866" s="1">
        <v>633453</v>
      </c>
    </row>
    <row r="867" spans="1:9" x14ac:dyDescent="0.25">
      <c r="A867" t="s">
        <v>407</v>
      </c>
      <c r="B867" t="s">
        <v>7</v>
      </c>
      <c r="C867" t="s">
        <v>26</v>
      </c>
      <c r="D867" t="s">
        <v>10</v>
      </c>
      <c r="I867" s="1">
        <v>633453</v>
      </c>
    </row>
    <row r="868" spans="1:9" x14ac:dyDescent="0.25">
      <c r="A868" t="s">
        <v>407</v>
      </c>
      <c r="B868" t="s">
        <v>7</v>
      </c>
      <c r="C868" t="s">
        <v>27</v>
      </c>
      <c r="D868" t="s">
        <v>10</v>
      </c>
      <c r="E868">
        <v>0.79</v>
      </c>
      <c r="F868">
        <v>60</v>
      </c>
      <c r="G868">
        <v>360</v>
      </c>
      <c r="I868" s="1">
        <v>633453</v>
      </c>
    </row>
    <row r="869" spans="1:9" x14ac:dyDescent="0.25">
      <c r="A869" t="s">
        <v>407</v>
      </c>
      <c r="B869" t="s">
        <v>7</v>
      </c>
      <c r="C869" t="s">
        <v>28</v>
      </c>
      <c r="D869" t="s">
        <v>10</v>
      </c>
      <c r="E869">
        <v>0.89</v>
      </c>
      <c r="F869">
        <v>30</v>
      </c>
      <c r="G869">
        <v>180</v>
      </c>
      <c r="I869" s="1">
        <v>633453</v>
      </c>
    </row>
    <row r="870" spans="1:9" x14ac:dyDescent="0.25">
      <c r="A870" t="s">
        <v>407</v>
      </c>
      <c r="B870" t="s">
        <v>7</v>
      </c>
      <c r="C870" t="s">
        <v>29</v>
      </c>
      <c r="D870" t="s">
        <v>16</v>
      </c>
      <c r="E870">
        <v>0.59</v>
      </c>
      <c r="F870">
        <v>5</v>
      </c>
      <c r="G870">
        <v>30</v>
      </c>
      <c r="I870" s="1">
        <v>633453</v>
      </c>
    </row>
    <row r="871" spans="1:9" x14ac:dyDescent="0.25">
      <c r="A871" t="s">
        <v>407</v>
      </c>
      <c r="B871" t="s">
        <v>7</v>
      </c>
      <c r="C871" t="s">
        <v>30</v>
      </c>
      <c r="D871" t="s">
        <v>10</v>
      </c>
      <c r="E871">
        <v>0.59</v>
      </c>
      <c r="F871">
        <v>2</v>
      </c>
      <c r="G871">
        <v>12</v>
      </c>
      <c r="I871" s="1">
        <v>633453</v>
      </c>
    </row>
    <row r="872" spans="1:9" x14ac:dyDescent="0.25">
      <c r="A872" t="s">
        <v>407</v>
      </c>
      <c r="B872" t="s">
        <v>7</v>
      </c>
      <c r="C872" t="s">
        <v>31</v>
      </c>
      <c r="D872" t="s">
        <v>10</v>
      </c>
      <c r="E872">
        <v>0.99</v>
      </c>
      <c r="F872">
        <v>8</v>
      </c>
      <c r="G872">
        <v>48</v>
      </c>
      <c r="I872" s="1">
        <v>633453</v>
      </c>
    </row>
    <row r="873" spans="1:9" x14ac:dyDescent="0.25">
      <c r="A873" t="s">
        <v>407</v>
      </c>
      <c r="B873" t="s">
        <v>7</v>
      </c>
      <c r="C873" t="s">
        <v>32</v>
      </c>
      <c r="D873" t="s">
        <v>10</v>
      </c>
      <c r="E873">
        <v>0.75</v>
      </c>
      <c r="F873">
        <v>42</v>
      </c>
      <c r="G873">
        <v>252</v>
      </c>
      <c r="I873" s="1">
        <v>633453</v>
      </c>
    </row>
    <row r="874" spans="1:9" x14ac:dyDescent="0.25">
      <c r="A874" t="s">
        <v>407</v>
      </c>
      <c r="B874" t="s">
        <v>7</v>
      </c>
      <c r="C874" t="s">
        <v>33</v>
      </c>
      <c r="D874" t="s">
        <v>10</v>
      </c>
      <c r="I874" s="1">
        <v>633453</v>
      </c>
    </row>
    <row r="875" spans="1:9" x14ac:dyDescent="0.25">
      <c r="A875" t="s">
        <v>407</v>
      </c>
      <c r="B875" t="s">
        <v>7</v>
      </c>
      <c r="C875" t="s">
        <v>34</v>
      </c>
      <c r="D875" t="s">
        <v>10</v>
      </c>
      <c r="E875">
        <v>0.65</v>
      </c>
      <c r="F875">
        <v>30</v>
      </c>
      <c r="G875">
        <v>180</v>
      </c>
      <c r="I875" s="1">
        <v>633453</v>
      </c>
    </row>
    <row r="876" spans="1:9" x14ac:dyDescent="0.25">
      <c r="A876" t="s">
        <v>407</v>
      </c>
      <c r="B876" t="s">
        <v>7</v>
      </c>
      <c r="C876" t="s">
        <v>35</v>
      </c>
      <c r="D876" t="s">
        <v>10</v>
      </c>
      <c r="E876">
        <v>0.69</v>
      </c>
      <c r="F876">
        <v>15</v>
      </c>
      <c r="G876">
        <v>90</v>
      </c>
      <c r="I876" s="1">
        <v>633453</v>
      </c>
    </row>
    <row r="877" spans="1:9" x14ac:dyDescent="0.25">
      <c r="A877" t="s">
        <v>407</v>
      </c>
      <c r="B877" t="s">
        <v>7</v>
      </c>
      <c r="C877" t="s">
        <v>36</v>
      </c>
      <c r="D877" t="s">
        <v>10</v>
      </c>
      <c r="E877">
        <v>1.29</v>
      </c>
      <c r="F877">
        <v>25</v>
      </c>
      <c r="G877">
        <v>150</v>
      </c>
      <c r="I877" s="1">
        <v>633453</v>
      </c>
    </row>
    <row r="878" spans="1:9" x14ac:dyDescent="0.25">
      <c r="A878" t="s">
        <v>407</v>
      </c>
      <c r="B878" t="s">
        <v>7</v>
      </c>
      <c r="C878" t="s">
        <v>37</v>
      </c>
      <c r="D878" t="s">
        <v>10</v>
      </c>
      <c r="I878" s="1">
        <v>633453</v>
      </c>
    </row>
    <row r="879" spans="1:9" x14ac:dyDescent="0.25">
      <c r="A879" t="s">
        <v>407</v>
      </c>
      <c r="B879" t="s">
        <v>7</v>
      </c>
      <c r="C879" t="s">
        <v>38</v>
      </c>
      <c r="D879" t="s">
        <v>10</v>
      </c>
      <c r="E879">
        <v>0.99</v>
      </c>
      <c r="F879">
        <v>8</v>
      </c>
      <c r="G879">
        <v>48</v>
      </c>
      <c r="I879" s="1">
        <v>633453</v>
      </c>
    </row>
    <row r="880" spans="1:9" x14ac:dyDescent="0.25">
      <c r="A880" t="s">
        <v>407</v>
      </c>
      <c r="B880" t="s">
        <v>7</v>
      </c>
      <c r="C880" t="s">
        <v>39</v>
      </c>
      <c r="D880" t="s">
        <v>16</v>
      </c>
      <c r="I880" s="1">
        <v>633453</v>
      </c>
    </row>
    <row r="881" spans="1:9" x14ac:dyDescent="0.25">
      <c r="A881" t="s">
        <v>407</v>
      </c>
      <c r="B881" t="s">
        <v>7</v>
      </c>
      <c r="C881" t="s">
        <v>40</v>
      </c>
      <c r="D881" t="s">
        <v>10</v>
      </c>
      <c r="E881">
        <v>1.65</v>
      </c>
      <c r="F881">
        <v>12</v>
      </c>
      <c r="G881">
        <v>72</v>
      </c>
      <c r="I881" s="1">
        <v>633453</v>
      </c>
    </row>
    <row r="882" spans="1:9" x14ac:dyDescent="0.25">
      <c r="A882" t="s">
        <v>407</v>
      </c>
      <c r="B882" t="s">
        <v>7</v>
      </c>
      <c r="C882" t="s">
        <v>41</v>
      </c>
      <c r="D882" t="s">
        <v>10</v>
      </c>
      <c r="E882">
        <v>0.49</v>
      </c>
      <c r="F882">
        <v>10</v>
      </c>
      <c r="G882">
        <v>60</v>
      </c>
      <c r="I882" s="1">
        <v>633453</v>
      </c>
    </row>
    <row r="883" spans="1:9" x14ac:dyDescent="0.25">
      <c r="A883" t="s">
        <v>407</v>
      </c>
      <c r="B883" t="s">
        <v>7</v>
      </c>
      <c r="C883" t="s">
        <v>42</v>
      </c>
      <c r="D883" t="s">
        <v>10</v>
      </c>
      <c r="E883">
        <v>1.49</v>
      </c>
      <c r="F883">
        <v>8</v>
      </c>
      <c r="G883">
        <v>48</v>
      </c>
      <c r="I883" s="1">
        <v>633453</v>
      </c>
    </row>
    <row r="884" spans="1:9" x14ac:dyDescent="0.25">
      <c r="A884" t="s">
        <v>407</v>
      </c>
      <c r="B884" t="s">
        <v>7</v>
      </c>
      <c r="C884" t="s">
        <v>43</v>
      </c>
      <c r="D884" t="s">
        <v>10</v>
      </c>
      <c r="E884">
        <v>0.59</v>
      </c>
      <c r="F884">
        <v>16</v>
      </c>
      <c r="G884">
        <v>96</v>
      </c>
      <c r="I884" s="1">
        <v>633453</v>
      </c>
    </row>
    <row r="885" spans="1:9" x14ac:dyDescent="0.25">
      <c r="A885" t="s">
        <v>407</v>
      </c>
      <c r="B885" t="s">
        <v>7</v>
      </c>
      <c r="C885" t="s">
        <v>44</v>
      </c>
      <c r="D885" t="s">
        <v>45</v>
      </c>
      <c r="I885" s="1">
        <v>633453</v>
      </c>
    </row>
    <row r="886" spans="1:9" x14ac:dyDescent="0.25">
      <c r="A886" t="s">
        <v>407</v>
      </c>
      <c r="B886" t="s">
        <v>7</v>
      </c>
      <c r="C886" t="s">
        <v>46</v>
      </c>
      <c r="D886" t="s">
        <v>45</v>
      </c>
      <c r="I886" s="1">
        <v>633453</v>
      </c>
    </row>
    <row r="887" spans="1:9" x14ac:dyDescent="0.25">
      <c r="A887" t="s">
        <v>407</v>
      </c>
      <c r="B887" t="s">
        <v>7</v>
      </c>
      <c r="C887" t="s">
        <v>47</v>
      </c>
      <c r="D887" t="s">
        <v>10</v>
      </c>
      <c r="E887">
        <v>7.99</v>
      </c>
      <c r="F887">
        <v>2</v>
      </c>
      <c r="G887">
        <v>12</v>
      </c>
      <c r="I887" s="1">
        <v>633453</v>
      </c>
    </row>
    <row r="888" spans="1:9" x14ac:dyDescent="0.25">
      <c r="A888" t="s">
        <v>407</v>
      </c>
      <c r="B888" t="s">
        <v>7</v>
      </c>
      <c r="C888" t="s">
        <v>48</v>
      </c>
      <c r="D888" t="s">
        <v>10</v>
      </c>
      <c r="E888">
        <v>1.39</v>
      </c>
      <c r="F888">
        <v>2</v>
      </c>
      <c r="G888">
        <v>12</v>
      </c>
      <c r="I888" s="1">
        <v>633453</v>
      </c>
    </row>
    <row r="889" spans="1:9" x14ac:dyDescent="0.25">
      <c r="A889" t="s">
        <v>407</v>
      </c>
      <c r="B889" t="s">
        <v>7</v>
      </c>
      <c r="C889" t="s">
        <v>49</v>
      </c>
      <c r="D889" t="s">
        <v>10</v>
      </c>
      <c r="E889">
        <v>1.49</v>
      </c>
      <c r="F889">
        <v>7</v>
      </c>
      <c r="G889">
        <v>42</v>
      </c>
      <c r="I889" s="1">
        <v>633453</v>
      </c>
    </row>
    <row r="890" spans="1:9" x14ac:dyDescent="0.25">
      <c r="A890" t="s">
        <v>407</v>
      </c>
      <c r="B890" t="s">
        <v>7</v>
      </c>
      <c r="C890" t="s">
        <v>50</v>
      </c>
      <c r="D890" t="s">
        <v>10</v>
      </c>
      <c r="I890" s="1">
        <v>633453</v>
      </c>
    </row>
    <row r="891" spans="1:9" x14ac:dyDescent="0.25">
      <c r="A891" t="s">
        <v>407</v>
      </c>
      <c r="B891" t="s">
        <v>7</v>
      </c>
      <c r="C891" t="s">
        <v>51</v>
      </c>
      <c r="D891" t="s">
        <v>10</v>
      </c>
      <c r="E891">
        <v>1.39</v>
      </c>
      <c r="F891">
        <v>2</v>
      </c>
      <c r="G891">
        <v>12</v>
      </c>
      <c r="I891" s="1">
        <v>633453</v>
      </c>
    </row>
    <row r="892" spans="1:9" x14ac:dyDescent="0.25">
      <c r="A892" t="s">
        <v>407</v>
      </c>
      <c r="B892" t="s">
        <v>7</v>
      </c>
      <c r="C892" t="s">
        <v>52</v>
      </c>
      <c r="D892" t="s">
        <v>10</v>
      </c>
      <c r="I892" s="1">
        <v>633453</v>
      </c>
    </row>
    <row r="893" spans="1:9" x14ac:dyDescent="0.25">
      <c r="A893" t="s">
        <v>407</v>
      </c>
      <c r="B893" t="s">
        <v>7</v>
      </c>
      <c r="C893" t="s">
        <v>53</v>
      </c>
      <c r="D893" t="s">
        <v>10</v>
      </c>
      <c r="I893" s="1">
        <v>633453</v>
      </c>
    </row>
    <row r="894" spans="1:9" x14ac:dyDescent="0.25">
      <c r="A894" t="s">
        <v>407</v>
      </c>
      <c r="B894" t="s">
        <v>7</v>
      </c>
      <c r="C894" t="s">
        <v>54</v>
      </c>
      <c r="D894" t="s">
        <v>10</v>
      </c>
      <c r="E894">
        <v>1.29</v>
      </c>
      <c r="F894">
        <v>9</v>
      </c>
      <c r="G894">
        <v>54</v>
      </c>
      <c r="I894" s="1">
        <v>633453</v>
      </c>
    </row>
    <row r="895" spans="1:9" x14ac:dyDescent="0.25">
      <c r="A895" t="s">
        <v>407</v>
      </c>
      <c r="B895" t="s">
        <v>7</v>
      </c>
      <c r="C895" t="s">
        <v>55</v>
      </c>
      <c r="D895" t="s">
        <v>10</v>
      </c>
      <c r="E895">
        <v>3.4</v>
      </c>
      <c r="F895">
        <v>4</v>
      </c>
      <c r="G895">
        <v>24</v>
      </c>
      <c r="I895" s="1">
        <v>633453</v>
      </c>
    </row>
    <row r="896" spans="1:9" x14ac:dyDescent="0.25">
      <c r="A896" t="s">
        <v>407</v>
      </c>
      <c r="B896" t="s">
        <v>7</v>
      </c>
      <c r="C896" t="s">
        <v>56</v>
      </c>
      <c r="D896" t="s">
        <v>10</v>
      </c>
      <c r="E896">
        <v>1.29</v>
      </c>
      <c r="F896">
        <v>2</v>
      </c>
      <c r="G896">
        <v>12</v>
      </c>
      <c r="I896" s="1">
        <v>633453</v>
      </c>
    </row>
    <row r="897" spans="1:9" x14ac:dyDescent="0.25">
      <c r="A897" t="s">
        <v>407</v>
      </c>
      <c r="B897" t="s">
        <v>7</v>
      </c>
      <c r="C897" t="s">
        <v>57</v>
      </c>
      <c r="D897" t="s">
        <v>10</v>
      </c>
      <c r="E897">
        <v>0.59</v>
      </c>
      <c r="F897">
        <v>2</v>
      </c>
      <c r="G897">
        <v>12</v>
      </c>
      <c r="I897" s="1">
        <v>633453</v>
      </c>
    </row>
    <row r="898" spans="1:9" x14ac:dyDescent="0.25">
      <c r="A898" t="s">
        <v>407</v>
      </c>
      <c r="B898" t="s">
        <v>7</v>
      </c>
      <c r="C898" t="s">
        <v>58</v>
      </c>
      <c r="D898" t="s">
        <v>16</v>
      </c>
      <c r="E898">
        <v>0.59</v>
      </c>
      <c r="F898">
        <v>10</v>
      </c>
      <c r="G898">
        <v>60</v>
      </c>
      <c r="I898" s="1">
        <v>633453</v>
      </c>
    </row>
    <row r="899" spans="1:9" x14ac:dyDescent="0.25">
      <c r="A899" t="s">
        <v>407</v>
      </c>
      <c r="B899" t="s">
        <v>7</v>
      </c>
      <c r="C899" t="s">
        <v>59</v>
      </c>
      <c r="D899" t="s">
        <v>10</v>
      </c>
      <c r="E899">
        <v>0.99</v>
      </c>
      <c r="F899">
        <v>4</v>
      </c>
      <c r="G899">
        <v>24</v>
      </c>
      <c r="I899" s="1">
        <v>633453</v>
      </c>
    </row>
    <row r="900" spans="1:9" x14ac:dyDescent="0.25">
      <c r="A900" t="s">
        <v>407</v>
      </c>
      <c r="B900" t="s">
        <v>7</v>
      </c>
      <c r="C900" t="s">
        <v>60</v>
      </c>
      <c r="D900" t="s">
        <v>10</v>
      </c>
      <c r="I900" s="1">
        <v>633453</v>
      </c>
    </row>
    <row r="901" spans="1:9" x14ac:dyDescent="0.25">
      <c r="A901" t="s">
        <v>407</v>
      </c>
      <c r="B901" t="s">
        <v>7</v>
      </c>
      <c r="C901" t="s">
        <v>61</v>
      </c>
      <c r="D901" t="s">
        <v>16</v>
      </c>
      <c r="E901">
        <v>0.85</v>
      </c>
      <c r="F901">
        <v>17</v>
      </c>
      <c r="G901">
        <v>102</v>
      </c>
      <c r="I901" s="1">
        <v>633453</v>
      </c>
    </row>
    <row r="902" spans="1:9" x14ac:dyDescent="0.25">
      <c r="A902" t="s">
        <v>407</v>
      </c>
      <c r="B902" t="s">
        <v>7</v>
      </c>
      <c r="C902" t="s">
        <v>62</v>
      </c>
      <c r="D902" t="s">
        <v>16</v>
      </c>
      <c r="E902">
        <v>0.99</v>
      </c>
      <c r="F902">
        <v>8</v>
      </c>
      <c r="G902">
        <v>48</v>
      </c>
      <c r="I902" s="1">
        <v>633453</v>
      </c>
    </row>
    <row r="903" spans="1:9" x14ac:dyDescent="0.25">
      <c r="A903" t="s">
        <v>407</v>
      </c>
      <c r="B903" t="s">
        <v>7</v>
      </c>
      <c r="C903" t="s">
        <v>63</v>
      </c>
      <c r="D903" t="s">
        <v>16</v>
      </c>
      <c r="I903" s="1">
        <v>633453</v>
      </c>
    </row>
    <row r="904" spans="1:9" x14ac:dyDescent="0.25">
      <c r="A904" t="s">
        <v>407</v>
      </c>
      <c r="B904" t="s">
        <v>7</v>
      </c>
      <c r="C904" t="s">
        <v>64</v>
      </c>
      <c r="D904" t="s">
        <v>10</v>
      </c>
      <c r="E904">
        <v>1.85</v>
      </c>
      <c r="F904">
        <v>5</v>
      </c>
      <c r="G904">
        <v>30</v>
      </c>
      <c r="I904" s="1">
        <v>633453</v>
      </c>
    </row>
    <row r="905" spans="1:9" x14ac:dyDescent="0.25">
      <c r="A905" t="s">
        <v>407</v>
      </c>
      <c r="B905" t="s">
        <v>7</v>
      </c>
      <c r="C905" t="s">
        <v>65</v>
      </c>
      <c r="D905" t="s">
        <v>10</v>
      </c>
      <c r="E905">
        <v>1.25</v>
      </c>
      <c r="F905">
        <v>23</v>
      </c>
      <c r="G905">
        <v>138</v>
      </c>
      <c r="I905" s="1">
        <v>633453</v>
      </c>
    </row>
    <row r="906" spans="1:9" x14ac:dyDescent="0.25">
      <c r="A906" t="s">
        <v>407</v>
      </c>
      <c r="B906" t="s">
        <v>7</v>
      </c>
      <c r="C906" t="s">
        <v>66</v>
      </c>
      <c r="D906" t="s">
        <v>10</v>
      </c>
      <c r="E906">
        <v>1</v>
      </c>
      <c r="F906">
        <v>5</v>
      </c>
      <c r="G906">
        <v>30</v>
      </c>
      <c r="I906" s="1">
        <v>633453</v>
      </c>
    </row>
    <row r="907" spans="1:9" x14ac:dyDescent="0.25">
      <c r="A907" t="s">
        <v>407</v>
      </c>
      <c r="B907" t="s">
        <v>7</v>
      </c>
      <c r="C907" t="s">
        <v>67</v>
      </c>
      <c r="D907" t="s">
        <v>10</v>
      </c>
      <c r="E907">
        <v>1.35</v>
      </c>
      <c r="F907">
        <v>7</v>
      </c>
      <c r="G907">
        <v>42</v>
      </c>
      <c r="I907" s="1">
        <v>633453</v>
      </c>
    </row>
    <row r="908" spans="1:9" x14ac:dyDescent="0.25">
      <c r="A908" t="s">
        <v>407</v>
      </c>
      <c r="B908" t="s">
        <v>7</v>
      </c>
      <c r="C908" t="s">
        <v>68</v>
      </c>
      <c r="D908" t="s">
        <v>10</v>
      </c>
      <c r="I908" s="1">
        <v>633453</v>
      </c>
    </row>
    <row r="909" spans="1:9" x14ac:dyDescent="0.25">
      <c r="A909" t="s">
        <v>407</v>
      </c>
      <c r="B909" t="s">
        <v>7</v>
      </c>
      <c r="C909" t="s">
        <v>69</v>
      </c>
      <c r="D909" t="s">
        <v>10</v>
      </c>
      <c r="E909">
        <v>0.95</v>
      </c>
      <c r="F909">
        <v>4</v>
      </c>
      <c r="G909">
        <v>24</v>
      </c>
      <c r="I909" s="1">
        <v>633453</v>
      </c>
    </row>
    <row r="910" spans="1:9" x14ac:dyDescent="0.25">
      <c r="A910" t="s">
        <v>407</v>
      </c>
      <c r="B910" t="s">
        <v>7</v>
      </c>
      <c r="C910" t="s">
        <v>70</v>
      </c>
      <c r="D910" t="s">
        <v>10</v>
      </c>
      <c r="E910">
        <v>0.79</v>
      </c>
      <c r="F910">
        <v>2</v>
      </c>
      <c r="G910">
        <v>12</v>
      </c>
      <c r="I910" s="1">
        <v>633453</v>
      </c>
    </row>
    <row r="911" spans="1:9" x14ac:dyDescent="0.25">
      <c r="A911" t="s">
        <v>407</v>
      </c>
      <c r="B911" t="s">
        <v>7</v>
      </c>
      <c r="C911" t="s">
        <v>71</v>
      </c>
      <c r="D911" t="s">
        <v>10</v>
      </c>
      <c r="E911">
        <v>0.69</v>
      </c>
      <c r="F911">
        <v>220</v>
      </c>
      <c r="G911">
        <v>1320</v>
      </c>
      <c r="I911" s="1">
        <v>633453</v>
      </c>
    </row>
    <row r="912" spans="1:9" x14ac:dyDescent="0.25">
      <c r="A912" t="s">
        <v>407</v>
      </c>
      <c r="B912" t="s">
        <v>7</v>
      </c>
      <c r="C912" t="s">
        <v>72</v>
      </c>
      <c r="D912" t="s">
        <v>10</v>
      </c>
      <c r="E912">
        <v>0.49</v>
      </c>
      <c r="F912">
        <v>640</v>
      </c>
      <c r="G912">
        <v>3840</v>
      </c>
      <c r="I912" s="1">
        <v>633453</v>
      </c>
    </row>
    <row r="913" spans="1:9" x14ac:dyDescent="0.25">
      <c r="A913" t="s">
        <v>407</v>
      </c>
      <c r="B913" t="s">
        <v>7</v>
      </c>
      <c r="C913" t="s">
        <v>73</v>
      </c>
      <c r="D913" t="s">
        <v>10</v>
      </c>
      <c r="I913" s="1">
        <v>633453</v>
      </c>
    </row>
    <row r="914" spans="1:9" x14ac:dyDescent="0.25">
      <c r="A914" t="s">
        <v>407</v>
      </c>
      <c r="B914" t="s">
        <v>7</v>
      </c>
      <c r="C914" t="s">
        <v>74</v>
      </c>
      <c r="D914" t="s">
        <v>10</v>
      </c>
      <c r="I914" s="1">
        <v>633453</v>
      </c>
    </row>
    <row r="915" spans="1:9" x14ac:dyDescent="0.25">
      <c r="A915" t="s">
        <v>407</v>
      </c>
      <c r="B915" t="s">
        <v>7</v>
      </c>
      <c r="C915" t="s">
        <v>75</v>
      </c>
      <c r="D915" t="s">
        <v>10</v>
      </c>
      <c r="E915">
        <v>1</v>
      </c>
      <c r="F915">
        <v>7</v>
      </c>
      <c r="G915">
        <v>42</v>
      </c>
      <c r="I915" s="1">
        <v>633453</v>
      </c>
    </row>
    <row r="916" spans="1:9" x14ac:dyDescent="0.25">
      <c r="A916" t="s">
        <v>407</v>
      </c>
      <c r="B916" t="s">
        <v>7</v>
      </c>
      <c r="C916" t="s">
        <v>76</v>
      </c>
      <c r="D916" t="s">
        <v>10</v>
      </c>
      <c r="I916" s="1">
        <v>633453</v>
      </c>
    </row>
    <row r="917" spans="1:9" x14ac:dyDescent="0.25">
      <c r="A917" t="s">
        <v>407</v>
      </c>
      <c r="B917" t="s">
        <v>7</v>
      </c>
      <c r="C917" t="s">
        <v>77</v>
      </c>
      <c r="D917" t="s">
        <v>10</v>
      </c>
      <c r="I917" s="1">
        <v>633453</v>
      </c>
    </row>
    <row r="918" spans="1:9" x14ac:dyDescent="0.25">
      <c r="A918" t="s">
        <v>407</v>
      </c>
      <c r="B918" t="s">
        <v>78</v>
      </c>
      <c r="C918" t="s">
        <v>79</v>
      </c>
      <c r="D918" t="s">
        <v>16</v>
      </c>
      <c r="E918">
        <v>0.09</v>
      </c>
      <c r="F918">
        <v>1150</v>
      </c>
      <c r="G918">
        <v>6900</v>
      </c>
      <c r="I918" s="1">
        <v>633453</v>
      </c>
    </row>
    <row r="919" spans="1:9" x14ac:dyDescent="0.25">
      <c r="A919" t="s">
        <v>407</v>
      </c>
      <c r="B919" t="s">
        <v>78</v>
      </c>
      <c r="C919" t="s">
        <v>80</v>
      </c>
      <c r="D919" t="s">
        <v>16</v>
      </c>
      <c r="I919" s="1">
        <v>633453</v>
      </c>
    </row>
    <row r="920" spans="1:9" x14ac:dyDescent="0.25">
      <c r="A920" t="s">
        <v>407</v>
      </c>
      <c r="B920" t="s">
        <v>81</v>
      </c>
      <c r="C920" t="s">
        <v>82</v>
      </c>
      <c r="D920" t="s">
        <v>10</v>
      </c>
      <c r="E920">
        <v>3.5</v>
      </c>
      <c r="F920">
        <v>65</v>
      </c>
      <c r="G920">
        <v>390</v>
      </c>
      <c r="I920" s="1">
        <v>633453</v>
      </c>
    </row>
    <row r="921" spans="1:9" x14ac:dyDescent="0.25">
      <c r="A921" t="s">
        <v>407</v>
      </c>
      <c r="B921" t="s">
        <v>81</v>
      </c>
      <c r="C921" t="s">
        <v>83</v>
      </c>
      <c r="D921" t="s">
        <v>10</v>
      </c>
      <c r="E921">
        <v>3.2</v>
      </c>
      <c r="F921">
        <v>58</v>
      </c>
      <c r="G921">
        <v>348</v>
      </c>
      <c r="I921" s="1">
        <v>633453</v>
      </c>
    </row>
    <row r="922" spans="1:9" x14ac:dyDescent="0.25">
      <c r="A922" t="s">
        <v>407</v>
      </c>
      <c r="B922" t="s">
        <v>81</v>
      </c>
      <c r="C922" t="s">
        <v>84</v>
      </c>
      <c r="D922" t="s">
        <v>10</v>
      </c>
      <c r="E922">
        <v>3.5</v>
      </c>
      <c r="F922">
        <v>17</v>
      </c>
      <c r="G922">
        <v>102</v>
      </c>
      <c r="I922" s="1">
        <v>633453</v>
      </c>
    </row>
    <row r="923" spans="1:9" x14ac:dyDescent="0.25">
      <c r="A923" t="s">
        <v>407</v>
      </c>
      <c r="B923" t="s">
        <v>81</v>
      </c>
      <c r="C923" t="s">
        <v>85</v>
      </c>
      <c r="D923" t="s">
        <v>10</v>
      </c>
      <c r="E923">
        <v>2.8</v>
      </c>
      <c r="F923">
        <v>44</v>
      </c>
      <c r="G923">
        <v>264</v>
      </c>
      <c r="I923" s="1">
        <v>633453</v>
      </c>
    </row>
    <row r="924" spans="1:9" x14ac:dyDescent="0.25">
      <c r="A924" t="s">
        <v>407</v>
      </c>
      <c r="B924" t="s">
        <v>81</v>
      </c>
      <c r="C924" t="s">
        <v>86</v>
      </c>
      <c r="D924" t="s">
        <v>10</v>
      </c>
      <c r="E924">
        <v>3.2</v>
      </c>
      <c r="F924">
        <v>9</v>
      </c>
      <c r="G924">
        <v>54</v>
      </c>
      <c r="I924" s="1">
        <v>633453</v>
      </c>
    </row>
    <row r="925" spans="1:9" x14ac:dyDescent="0.25">
      <c r="A925" t="s">
        <v>407</v>
      </c>
      <c r="B925" t="s">
        <v>81</v>
      </c>
      <c r="C925" t="s">
        <v>87</v>
      </c>
      <c r="D925" t="s">
        <v>10</v>
      </c>
      <c r="I925" s="1">
        <v>633453</v>
      </c>
    </row>
    <row r="926" spans="1:9" x14ac:dyDescent="0.25">
      <c r="A926" t="s">
        <v>407</v>
      </c>
      <c r="B926" t="s">
        <v>81</v>
      </c>
      <c r="C926" t="s">
        <v>88</v>
      </c>
      <c r="D926" t="s">
        <v>10</v>
      </c>
      <c r="I926" s="1">
        <v>633453</v>
      </c>
    </row>
    <row r="927" spans="1:9" x14ac:dyDescent="0.25">
      <c r="A927" t="s">
        <v>407</v>
      </c>
      <c r="B927" t="s">
        <v>81</v>
      </c>
      <c r="C927" t="s">
        <v>89</v>
      </c>
      <c r="D927" t="s">
        <v>10</v>
      </c>
      <c r="I927" s="1">
        <v>633453</v>
      </c>
    </row>
    <row r="928" spans="1:9" x14ac:dyDescent="0.25">
      <c r="A928" t="s">
        <v>407</v>
      </c>
      <c r="B928" t="s">
        <v>90</v>
      </c>
      <c r="C928" t="s">
        <v>91</v>
      </c>
      <c r="D928" t="s">
        <v>10</v>
      </c>
      <c r="E928">
        <v>0.53</v>
      </c>
      <c r="F928">
        <v>134</v>
      </c>
      <c r="G928">
        <v>804</v>
      </c>
      <c r="I928" s="1">
        <v>633453</v>
      </c>
    </row>
    <row r="929" spans="1:9" x14ac:dyDescent="0.25">
      <c r="A929" t="s">
        <v>407</v>
      </c>
      <c r="B929" t="s">
        <v>92</v>
      </c>
      <c r="C929" t="s">
        <v>93</v>
      </c>
      <c r="D929" t="s">
        <v>10</v>
      </c>
      <c r="I929" s="1">
        <v>633453</v>
      </c>
    </row>
    <row r="930" spans="1:9" x14ac:dyDescent="0.25">
      <c r="A930" t="s">
        <v>407</v>
      </c>
      <c r="B930" t="s">
        <v>92</v>
      </c>
      <c r="C930" t="s">
        <v>94</v>
      </c>
      <c r="D930" t="s">
        <v>10</v>
      </c>
      <c r="I930" s="1">
        <v>633453</v>
      </c>
    </row>
    <row r="931" spans="1:9" x14ac:dyDescent="0.25">
      <c r="A931" t="s">
        <v>407</v>
      </c>
      <c r="B931" t="s">
        <v>92</v>
      </c>
      <c r="C931" t="s">
        <v>95</v>
      </c>
      <c r="D931" t="s">
        <v>10</v>
      </c>
      <c r="E931">
        <v>1.65</v>
      </c>
      <c r="F931">
        <v>6</v>
      </c>
      <c r="G931">
        <v>36</v>
      </c>
      <c r="I931" s="1">
        <v>633453</v>
      </c>
    </row>
    <row r="932" spans="1:9" x14ac:dyDescent="0.25">
      <c r="A932" t="s">
        <v>407</v>
      </c>
      <c r="B932" t="s">
        <v>92</v>
      </c>
      <c r="C932" t="s">
        <v>96</v>
      </c>
      <c r="D932" t="s">
        <v>10</v>
      </c>
      <c r="I932" s="1">
        <v>633453</v>
      </c>
    </row>
    <row r="933" spans="1:9" x14ac:dyDescent="0.25">
      <c r="A933" t="s">
        <v>407</v>
      </c>
      <c r="B933" t="s">
        <v>92</v>
      </c>
      <c r="C933" t="s">
        <v>97</v>
      </c>
      <c r="D933" t="s">
        <v>10</v>
      </c>
      <c r="E933">
        <v>1.76</v>
      </c>
      <c r="F933">
        <v>12</v>
      </c>
      <c r="G933">
        <v>72</v>
      </c>
      <c r="I933" s="1">
        <v>633453</v>
      </c>
    </row>
    <row r="934" spans="1:9" x14ac:dyDescent="0.25">
      <c r="A934" t="s">
        <v>407</v>
      </c>
      <c r="B934" t="s">
        <v>92</v>
      </c>
      <c r="C934" t="s">
        <v>98</v>
      </c>
      <c r="D934" t="s">
        <v>10</v>
      </c>
      <c r="I934" s="1">
        <v>633453</v>
      </c>
    </row>
    <row r="935" spans="1:9" x14ac:dyDescent="0.25">
      <c r="A935" t="s">
        <v>407</v>
      </c>
      <c r="B935" t="s">
        <v>92</v>
      </c>
      <c r="C935" t="s">
        <v>99</v>
      </c>
      <c r="D935" t="s">
        <v>45</v>
      </c>
      <c r="I935" s="1">
        <v>633453</v>
      </c>
    </row>
    <row r="936" spans="1:9" x14ac:dyDescent="0.25">
      <c r="A936" t="s">
        <v>407</v>
      </c>
      <c r="B936" t="s">
        <v>92</v>
      </c>
      <c r="C936" t="s">
        <v>100</v>
      </c>
      <c r="D936" t="s">
        <v>10</v>
      </c>
      <c r="I936" s="1">
        <v>633453</v>
      </c>
    </row>
    <row r="937" spans="1:9" x14ac:dyDescent="0.25">
      <c r="A937" t="s">
        <v>407</v>
      </c>
      <c r="B937" t="s">
        <v>92</v>
      </c>
      <c r="C937" t="s">
        <v>101</v>
      </c>
      <c r="D937" t="s">
        <v>45</v>
      </c>
      <c r="I937" s="1">
        <v>633453</v>
      </c>
    </row>
    <row r="938" spans="1:9" x14ac:dyDescent="0.25">
      <c r="A938" t="s">
        <v>407</v>
      </c>
      <c r="B938" t="s">
        <v>92</v>
      </c>
      <c r="C938" t="s">
        <v>102</v>
      </c>
      <c r="D938" t="s">
        <v>10</v>
      </c>
      <c r="I938" s="1">
        <v>633453</v>
      </c>
    </row>
    <row r="939" spans="1:9" x14ac:dyDescent="0.25">
      <c r="A939" t="s">
        <v>407</v>
      </c>
      <c r="B939" t="s">
        <v>92</v>
      </c>
      <c r="C939" t="s">
        <v>103</v>
      </c>
      <c r="D939" t="s">
        <v>10</v>
      </c>
      <c r="I939" s="1">
        <v>633453</v>
      </c>
    </row>
    <row r="940" spans="1:9" x14ac:dyDescent="0.25">
      <c r="A940" t="s">
        <v>407</v>
      </c>
      <c r="B940" t="s">
        <v>90</v>
      </c>
      <c r="C940" t="s">
        <v>104</v>
      </c>
      <c r="D940" t="s">
        <v>45</v>
      </c>
      <c r="E940">
        <v>0.63</v>
      </c>
      <c r="F940">
        <v>134</v>
      </c>
      <c r="G940">
        <v>804</v>
      </c>
      <c r="I940" s="1">
        <v>633453</v>
      </c>
    </row>
    <row r="941" spans="1:9" x14ac:dyDescent="0.25">
      <c r="A941" t="s">
        <v>407</v>
      </c>
      <c r="B941" t="s">
        <v>92</v>
      </c>
      <c r="C941" t="s">
        <v>105</v>
      </c>
      <c r="D941" t="s">
        <v>10</v>
      </c>
      <c r="I941" s="1">
        <v>633453</v>
      </c>
    </row>
    <row r="942" spans="1:9" x14ac:dyDescent="0.25">
      <c r="A942" t="s">
        <v>407</v>
      </c>
      <c r="B942" t="s">
        <v>92</v>
      </c>
      <c r="C942" t="s">
        <v>106</v>
      </c>
      <c r="D942" t="s">
        <v>10</v>
      </c>
      <c r="I942" s="1">
        <v>633453</v>
      </c>
    </row>
    <row r="943" spans="1:9" x14ac:dyDescent="0.25">
      <c r="A943" t="s">
        <v>407</v>
      </c>
      <c r="B943" t="s">
        <v>92</v>
      </c>
      <c r="C943" t="s">
        <v>107</v>
      </c>
      <c r="D943" t="s">
        <v>10</v>
      </c>
      <c r="E943">
        <v>1.05</v>
      </c>
      <c r="F943">
        <v>7</v>
      </c>
      <c r="G943">
        <v>42</v>
      </c>
      <c r="I943" s="1">
        <v>633453</v>
      </c>
    </row>
    <row r="944" spans="1:9" x14ac:dyDescent="0.25">
      <c r="A944" t="s">
        <v>407</v>
      </c>
      <c r="B944" t="s">
        <v>92</v>
      </c>
      <c r="C944" t="s">
        <v>108</v>
      </c>
      <c r="D944" t="s">
        <v>10</v>
      </c>
      <c r="E944">
        <v>7.7</v>
      </c>
      <c r="F944">
        <v>16</v>
      </c>
      <c r="G944">
        <v>96</v>
      </c>
      <c r="I944" s="1">
        <v>633453</v>
      </c>
    </row>
    <row r="945" spans="1:9" x14ac:dyDescent="0.25">
      <c r="A945" t="s">
        <v>407</v>
      </c>
      <c r="B945" t="s">
        <v>92</v>
      </c>
      <c r="C945" t="s">
        <v>109</v>
      </c>
      <c r="D945" t="s">
        <v>45</v>
      </c>
      <c r="E945">
        <v>2.62</v>
      </c>
      <c r="F945">
        <v>13</v>
      </c>
      <c r="G945">
        <v>78</v>
      </c>
      <c r="I945" s="1">
        <v>633453</v>
      </c>
    </row>
    <row r="946" spans="1:9" x14ac:dyDescent="0.25">
      <c r="A946" t="s">
        <v>407</v>
      </c>
      <c r="B946" t="s">
        <v>92</v>
      </c>
      <c r="C946" t="s">
        <v>110</v>
      </c>
      <c r="D946" t="s">
        <v>10</v>
      </c>
      <c r="I946" s="1">
        <v>633453</v>
      </c>
    </row>
    <row r="947" spans="1:9" x14ac:dyDescent="0.25">
      <c r="A947" t="s">
        <v>407</v>
      </c>
      <c r="B947" t="s">
        <v>92</v>
      </c>
      <c r="C947" t="s">
        <v>111</v>
      </c>
      <c r="D947" t="s">
        <v>10</v>
      </c>
      <c r="E947">
        <v>4.59</v>
      </c>
      <c r="F947">
        <v>5</v>
      </c>
      <c r="G947">
        <v>30</v>
      </c>
      <c r="I947" s="1">
        <v>633453</v>
      </c>
    </row>
    <row r="948" spans="1:9" x14ac:dyDescent="0.25">
      <c r="A948" t="s">
        <v>407</v>
      </c>
      <c r="B948" t="s">
        <v>92</v>
      </c>
      <c r="C948" t="s">
        <v>112</v>
      </c>
      <c r="D948" t="s">
        <v>10</v>
      </c>
      <c r="E948">
        <v>2.5499999999999998</v>
      </c>
      <c r="F948">
        <v>12</v>
      </c>
      <c r="G948">
        <v>72</v>
      </c>
      <c r="I948" s="1">
        <v>633453</v>
      </c>
    </row>
    <row r="949" spans="1:9" x14ac:dyDescent="0.25">
      <c r="A949" t="s">
        <v>407</v>
      </c>
      <c r="B949" t="s">
        <v>92</v>
      </c>
      <c r="C949" t="s">
        <v>113</v>
      </c>
      <c r="D949" t="s">
        <v>10</v>
      </c>
      <c r="I949" s="1">
        <v>633453</v>
      </c>
    </row>
    <row r="950" spans="1:9" x14ac:dyDescent="0.25">
      <c r="A950" t="s">
        <v>407</v>
      </c>
      <c r="B950" t="s">
        <v>81</v>
      </c>
      <c r="C950" t="s">
        <v>114</v>
      </c>
      <c r="D950" t="s">
        <v>10</v>
      </c>
      <c r="E950">
        <v>0.5</v>
      </c>
      <c r="F950">
        <v>2</v>
      </c>
      <c r="G950">
        <v>15</v>
      </c>
      <c r="I950" s="1">
        <v>633453</v>
      </c>
    </row>
    <row r="951" spans="1:9" x14ac:dyDescent="0.25">
      <c r="A951" t="s">
        <v>407</v>
      </c>
      <c r="B951" t="s">
        <v>81</v>
      </c>
      <c r="C951" t="s">
        <v>115</v>
      </c>
      <c r="D951" t="s">
        <v>10</v>
      </c>
      <c r="I951" s="1">
        <v>633453</v>
      </c>
    </row>
    <row r="952" spans="1:9" x14ac:dyDescent="0.25">
      <c r="A952" t="s">
        <v>407</v>
      </c>
      <c r="B952" t="s">
        <v>81</v>
      </c>
      <c r="C952" t="s">
        <v>116</v>
      </c>
      <c r="D952" t="s">
        <v>10</v>
      </c>
      <c r="E952">
        <v>6.2</v>
      </c>
      <c r="F952">
        <v>5</v>
      </c>
      <c r="G952">
        <v>30</v>
      </c>
      <c r="I952" s="1">
        <v>633453</v>
      </c>
    </row>
    <row r="953" spans="1:9" x14ac:dyDescent="0.25">
      <c r="A953" t="s">
        <v>407</v>
      </c>
      <c r="B953" t="s">
        <v>81</v>
      </c>
      <c r="C953" t="s">
        <v>117</v>
      </c>
      <c r="D953" t="s">
        <v>10</v>
      </c>
      <c r="E953">
        <v>4</v>
      </c>
      <c r="F953">
        <v>5</v>
      </c>
      <c r="G953">
        <v>30</v>
      </c>
      <c r="I953" s="1">
        <v>633453</v>
      </c>
    </row>
    <row r="954" spans="1:9" x14ac:dyDescent="0.25">
      <c r="A954" t="s">
        <v>407</v>
      </c>
      <c r="B954" t="s">
        <v>81</v>
      </c>
      <c r="C954" t="s">
        <v>118</v>
      </c>
      <c r="D954" t="s">
        <v>10</v>
      </c>
      <c r="I954" s="1">
        <v>633453</v>
      </c>
    </row>
    <row r="955" spans="1:9" x14ac:dyDescent="0.25">
      <c r="A955" t="s">
        <v>407</v>
      </c>
      <c r="B955" t="s">
        <v>81</v>
      </c>
      <c r="C955" t="s">
        <v>119</v>
      </c>
      <c r="D955" t="s">
        <v>10</v>
      </c>
      <c r="I955" s="1">
        <v>633453</v>
      </c>
    </row>
    <row r="956" spans="1:9" x14ac:dyDescent="0.25">
      <c r="A956" t="s">
        <v>407</v>
      </c>
      <c r="B956" t="s">
        <v>81</v>
      </c>
      <c r="C956" t="s">
        <v>120</v>
      </c>
      <c r="D956" t="s">
        <v>10</v>
      </c>
      <c r="E956">
        <v>7.1</v>
      </c>
      <c r="F956">
        <v>32</v>
      </c>
      <c r="G956">
        <v>192</v>
      </c>
      <c r="I956" s="1">
        <v>633453</v>
      </c>
    </row>
    <row r="957" spans="1:9" x14ac:dyDescent="0.25">
      <c r="A957" t="s">
        <v>407</v>
      </c>
      <c r="B957" t="s">
        <v>81</v>
      </c>
      <c r="C957" t="s">
        <v>121</v>
      </c>
      <c r="D957" t="s">
        <v>10</v>
      </c>
      <c r="E957">
        <v>7.3</v>
      </c>
      <c r="F957">
        <v>13</v>
      </c>
      <c r="G957">
        <v>78</v>
      </c>
      <c r="I957" s="1">
        <v>633453</v>
      </c>
    </row>
    <row r="958" spans="1:9" x14ac:dyDescent="0.25">
      <c r="A958" t="s">
        <v>407</v>
      </c>
      <c r="B958" t="s">
        <v>122</v>
      </c>
      <c r="C958" t="s">
        <v>123</v>
      </c>
      <c r="D958" t="s">
        <v>10</v>
      </c>
      <c r="E958">
        <v>3.6</v>
      </c>
      <c r="F958">
        <v>5</v>
      </c>
      <c r="G958">
        <v>30</v>
      </c>
      <c r="I958" s="1">
        <v>633453</v>
      </c>
    </row>
    <row r="959" spans="1:9" x14ac:dyDescent="0.25">
      <c r="A959" t="s">
        <v>407</v>
      </c>
      <c r="B959" t="s">
        <v>122</v>
      </c>
      <c r="C959" t="s">
        <v>124</v>
      </c>
      <c r="D959" t="s">
        <v>10</v>
      </c>
      <c r="E959">
        <v>2.9</v>
      </c>
      <c r="F959">
        <v>10</v>
      </c>
      <c r="G959">
        <v>60</v>
      </c>
      <c r="I959" s="1">
        <v>633453</v>
      </c>
    </row>
    <row r="960" spans="1:9" x14ac:dyDescent="0.25">
      <c r="A960" t="s">
        <v>407</v>
      </c>
      <c r="B960" t="s">
        <v>122</v>
      </c>
      <c r="C960" t="s">
        <v>125</v>
      </c>
      <c r="D960" t="s">
        <v>10</v>
      </c>
      <c r="E960">
        <v>4.0999999999999996</v>
      </c>
      <c r="F960">
        <v>3</v>
      </c>
      <c r="G960">
        <v>18</v>
      </c>
      <c r="I960" s="1">
        <v>633453</v>
      </c>
    </row>
    <row r="961" spans="1:9" x14ac:dyDescent="0.25">
      <c r="A961" t="s">
        <v>407</v>
      </c>
      <c r="B961" t="s">
        <v>122</v>
      </c>
      <c r="C961" t="s">
        <v>127</v>
      </c>
      <c r="D961" t="s">
        <v>10</v>
      </c>
      <c r="E961">
        <v>4</v>
      </c>
      <c r="F961">
        <v>6</v>
      </c>
      <c r="G961">
        <v>36</v>
      </c>
      <c r="I961" s="1">
        <v>633453</v>
      </c>
    </row>
    <row r="962" spans="1:9" x14ac:dyDescent="0.25">
      <c r="A962" t="s">
        <v>407</v>
      </c>
      <c r="B962" t="s">
        <v>122</v>
      </c>
      <c r="C962" t="s">
        <v>128</v>
      </c>
      <c r="D962" t="s">
        <v>10</v>
      </c>
      <c r="I962" s="1">
        <v>633453</v>
      </c>
    </row>
    <row r="963" spans="1:9" x14ac:dyDescent="0.25">
      <c r="A963" t="s">
        <v>407</v>
      </c>
      <c r="B963" t="s">
        <v>122</v>
      </c>
      <c r="C963" t="s">
        <v>129</v>
      </c>
      <c r="D963" t="s">
        <v>10</v>
      </c>
      <c r="E963">
        <v>2.8</v>
      </c>
      <c r="F963">
        <v>8</v>
      </c>
      <c r="G963">
        <v>48</v>
      </c>
      <c r="I963" s="1">
        <v>633453</v>
      </c>
    </row>
    <row r="964" spans="1:9" x14ac:dyDescent="0.25">
      <c r="A964" t="s">
        <v>407</v>
      </c>
      <c r="B964" t="s">
        <v>122</v>
      </c>
      <c r="C964" t="s">
        <v>130</v>
      </c>
      <c r="D964" t="s">
        <v>10</v>
      </c>
      <c r="I964" s="1">
        <v>633453</v>
      </c>
    </row>
    <row r="965" spans="1:9" x14ac:dyDescent="0.25">
      <c r="A965" t="s">
        <v>407</v>
      </c>
      <c r="B965" t="s">
        <v>122</v>
      </c>
      <c r="C965" t="s">
        <v>131</v>
      </c>
      <c r="D965" t="s">
        <v>10</v>
      </c>
      <c r="E965">
        <v>4</v>
      </c>
      <c r="F965">
        <v>5</v>
      </c>
      <c r="G965">
        <v>30</v>
      </c>
      <c r="I965" s="1">
        <v>633453</v>
      </c>
    </row>
    <row r="966" spans="1:9" x14ac:dyDescent="0.25">
      <c r="A966" t="s">
        <v>407</v>
      </c>
      <c r="B966" t="s">
        <v>122</v>
      </c>
      <c r="C966" t="s">
        <v>132</v>
      </c>
      <c r="D966" t="s">
        <v>10</v>
      </c>
      <c r="I966" s="1">
        <v>633453</v>
      </c>
    </row>
    <row r="967" spans="1:9" x14ac:dyDescent="0.25">
      <c r="A967" t="s">
        <v>407</v>
      </c>
      <c r="B967" t="s">
        <v>122</v>
      </c>
      <c r="C967" t="s">
        <v>134</v>
      </c>
      <c r="D967" t="s">
        <v>10</v>
      </c>
      <c r="E967">
        <v>1.8</v>
      </c>
      <c r="F967">
        <v>4</v>
      </c>
      <c r="G967">
        <v>24</v>
      </c>
      <c r="I967" s="1">
        <v>633453</v>
      </c>
    </row>
    <row r="968" spans="1:9" x14ac:dyDescent="0.25">
      <c r="A968" t="s">
        <v>407</v>
      </c>
      <c r="B968" t="s">
        <v>122</v>
      </c>
      <c r="C968" t="s">
        <v>135</v>
      </c>
      <c r="D968" t="s">
        <v>10</v>
      </c>
      <c r="E968">
        <v>3.2</v>
      </c>
      <c r="F968">
        <v>12</v>
      </c>
      <c r="G968">
        <v>72</v>
      </c>
      <c r="I968" s="1">
        <v>633453</v>
      </c>
    </row>
    <row r="969" spans="1:9" x14ac:dyDescent="0.25">
      <c r="A969" t="s">
        <v>407</v>
      </c>
      <c r="B969" t="s">
        <v>122</v>
      </c>
      <c r="C969" t="s">
        <v>136</v>
      </c>
      <c r="D969" t="s">
        <v>10</v>
      </c>
      <c r="I969" s="1">
        <v>633453</v>
      </c>
    </row>
    <row r="970" spans="1:9" x14ac:dyDescent="0.25">
      <c r="A970" t="s">
        <v>407</v>
      </c>
      <c r="B970" t="s">
        <v>122</v>
      </c>
      <c r="C970" t="s">
        <v>137</v>
      </c>
      <c r="D970" t="s">
        <v>10</v>
      </c>
      <c r="I970" s="1">
        <v>633453</v>
      </c>
    </row>
    <row r="971" spans="1:9" x14ac:dyDescent="0.25">
      <c r="A971" t="s">
        <v>407</v>
      </c>
      <c r="B971" t="s">
        <v>122</v>
      </c>
      <c r="C971" t="s">
        <v>138</v>
      </c>
      <c r="D971" t="s">
        <v>10</v>
      </c>
      <c r="E971">
        <v>4</v>
      </c>
      <c r="F971">
        <v>5</v>
      </c>
      <c r="G971">
        <v>30</v>
      </c>
      <c r="I971" s="1">
        <v>633453</v>
      </c>
    </row>
    <row r="972" spans="1:9" x14ac:dyDescent="0.25">
      <c r="A972" t="s">
        <v>407</v>
      </c>
      <c r="B972" t="s">
        <v>122</v>
      </c>
      <c r="C972" t="s">
        <v>139</v>
      </c>
      <c r="D972" t="s">
        <v>10</v>
      </c>
      <c r="I972" s="1">
        <v>633453</v>
      </c>
    </row>
    <row r="973" spans="1:9" x14ac:dyDescent="0.25">
      <c r="A973" t="s">
        <v>407</v>
      </c>
      <c r="B973" t="s">
        <v>122</v>
      </c>
      <c r="C973" t="s">
        <v>140</v>
      </c>
      <c r="D973" t="s">
        <v>10</v>
      </c>
      <c r="I973" s="1">
        <v>633453</v>
      </c>
    </row>
    <row r="974" spans="1:9" x14ac:dyDescent="0.25">
      <c r="A974" t="s">
        <v>407</v>
      </c>
      <c r="B974" t="s">
        <v>122</v>
      </c>
      <c r="C974" t="s">
        <v>141</v>
      </c>
      <c r="D974" t="s">
        <v>10</v>
      </c>
      <c r="I974" s="1">
        <v>633453</v>
      </c>
    </row>
    <row r="975" spans="1:9" x14ac:dyDescent="0.25">
      <c r="A975" t="s">
        <v>407</v>
      </c>
      <c r="B975" t="s">
        <v>122</v>
      </c>
      <c r="C975" t="s">
        <v>142</v>
      </c>
      <c r="D975" t="s">
        <v>10</v>
      </c>
      <c r="E975">
        <v>2.9</v>
      </c>
      <c r="F975">
        <v>8</v>
      </c>
      <c r="G975">
        <v>48</v>
      </c>
      <c r="I975" s="1">
        <v>633453</v>
      </c>
    </row>
    <row r="976" spans="1:9" x14ac:dyDescent="0.25">
      <c r="A976" t="s">
        <v>407</v>
      </c>
      <c r="B976" t="s">
        <v>122</v>
      </c>
      <c r="C976" t="s">
        <v>143</v>
      </c>
      <c r="D976" t="s">
        <v>10</v>
      </c>
      <c r="E976">
        <v>4</v>
      </c>
      <c r="F976">
        <v>5</v>
      </c>
      <c r="G976">
        <v>30</v>
      </c>
      <c r="I976" s="1">
        <v>633453</v>
      </c>
    </row>
    <row r="977" spans="1:9" x14ac:dyDescent="0.25">
      <c r="A977" t="s">
        <v>407</v>
      </c>
      <c r="B977" t="s">
        <v>122</v>
      </c>
      <c r="C977" t="s">
        <v>144</v>
      </c>
      <c r="D977" t="s">
        <v>10</v>
      </c>
      <c r="I977" s="1">
        <v>633453</v>
      </c>
    </row>
    <row r="978" spans="1:9" x14ac:dyDescent="0.25">
      <c r="A978" t="s">
        <v>407</v>
      </c>
      <c r="B978" t="s">
        <v>122</v>
      </c>
      <c r="C978" t="s">
        <v>145</v>
      </c>
      <c r="D978" t="s">
        <v>10</v>
      </c>
      <c r="E978">
        <v>3.9</v>
      </c>
      <c r="F978">
        <v>4</v>
      </c>
      <c r="G978">
        <v>24</v>
      </c>
      <c r="I978" s="1">
        <v>633453</v>
      </c>
    </row>
    <row r="979" spans="1:9" x14ac:dyDescent="0.25">
      <c r="A979" t="s">
        <v>407</v>
      </c>
      <c r="B979" t="s">
        <v>122</v>
      </c>
      <c r="C979" t="s">
        <v>146</v>
      </c>
      <c r="D979" t="s">
        <v>10</v>
      </c>
      <c r="E979">
        <v>1.95</v>
      </c>
      <c r="F979">
        <v>18</v>
      </c>
      <c r="G979">
        <v>108</v>
      </c>
      <c r="I979" s="1">
        <v>633453</v>
      </c>
    </row>
    <row r="980" spans="1:9" x14ac:dyDescent="0.25">
      <c r="A980" t="s">
        <v>407</v>
      </c>
      <c r="B980" t="s">
        <v>122</v>
      </c>
      <c r="C980" t="s">
        <v>147</v>
      </c>
      <c r="D980" t="s">
        <v>10</v>
      </c>
      <c r="I980" s="1">
        <v>633453</v>
      </c>
    </row>
    <row r="981" spans="1:9" x14ac:dyDescent="0.25">
      <c r="A981" t="s">
        <v>407</v>
      </c>
      <c r="B981" t="s">
        <v>122</v>
      </c>
      <c r="C981" t="s">
        <v>148</v>
      </c>
      <c r="D981" t="s">
        <v>10</v>
      </c>
      <c r="I981" s="1">
        <v>633453</v>
      </c>
    </row>
    <row r="982" spans="1:9" x14ac:dyDescent="0.25">
      <c r="A982" t="s">
        <v>407</v>
      </c>
      <c r="B982" t="s">
        <v>122</v>
      </c>
      <c r="C982" t="s">
        <v>149</v>
      </c>
      <c r="D982" t="s">
        <v>10</v>
      </c>
      <c r="I982" s="1">
        <v>633453</v>
      </c>
    </row>
    <row r="983" spans="1:9" x14ac:dyDescent="0.25">
      <c r="A983" t="s">
        <v>407</v>
      </c>
      <c r="B983" t="s">
        <v>122</v>
      </c>
      <c r="C983" t="s">
        <v>150</v>
      </c>
      <c r="D983" t="s">
        <v>10</v>
      </c>
      <c r="I983" s="1">
        <v>633453</v>
      </c>
    </row>
    <row r="984" spans="1:9" x14ac:dyDescent="0.25">
      <c r="A984" t="s">
        <v>407</v>
      </c>
      <c r="B984" t="s">
        <v>122</v>
      </c>
      <c r="C984" t="s">
        <v>151</v>
      </c>
      <c r="D984" t="s">
        <v>10</v>
      </c>
      <c r="E984">
        <v>5</v>
      </c>
      <c r="F984">
        <v>5</v>
      </c>
      <c r="G984">
        <v>30</v>
      </c>
      <c r="I984" s="1">
        <v>633453</v>
      </c>
    </row>
    <row r="985" spans="1:9" x14ac:dyDescent="0.25">
      <c r="A985" t="s">
        <v>407</v>
      </c>
      <c r="B985" t="s">
        <v>122</v>
      </c>
      <c r="C985" t="s">
        <v>152</v>
      </c>
      <c r="D985" t="s">
        <v>10</v>
      </c>
      <c r="E985">
        <v>5</v>
      </c>
      <c r="F985">
        <v>3</v>
      </c>
      <c r="G985">
        <v>18</v>
      </c>
      <c r="I985" s="1">
        <v>633453</v>
      </c>
    </row>
    <row r="986" spans="1:9" x14ac:dyDescent="0.25">
      <c r="A986" t="s">
        <v>407</v>
      </c>
      <c r="B986" t="s">
        <v>122</v>
      </c>
      <c r="C986" t="s">
        <v>153</v>
      </c>
      <c r="D986" t="s">
        <v>10</v>
      </c>
      <c r="E986">
        <v>5</v>
      </c>
      <c r="F986">
        <v>3</v>
      </c>
      <c r="G986">
        <v>18</v>
      </c>
      <c r="I986" s="1">
        <v>633453</v>
      </c>
    </row>
    <row r="987" spans="1:9" x14ac:dyDescent="0.25">
      <c r="A987" t="s">
        <v>407</v>
      </c>
      <c r="B987" t="s">
        <v>122</v>
      </c>
      <c r="C987" t="s">
        <v>154</v>
      </c>
      <c r="D987" t="s">
        <v>10</v>
      </c>
      <c r="I987" s="1">
        <v>633453</v>
      </c>
    </row>
    <row r="988" spans="1:9" x14ac:dyDescent="0.25">
      <c r="A988" t="s">
        <v>407</v>
      </c>
      <c r="B988" t="s">
        <v>122</v>
      </c>
      <c r="C988" t="s">
        <v>155</v>
      </c>
      <c r="D988" t="s">
        <v>10</v>
      </c>
      <c r="E988">
        <v>3.5</v>
      </c>
      <c r="F988">
        <v>3</v>
      </c>
      <c r="G988">
        <v>18</v>
      </c>
      <c r="I988" s="1">
        <v>633453</v>
      </c>
    </row>
    <row r="989" spans="1:9" x14ac:dyDescent="0.25">
      <c r="A989" t="s">
        <v>407</v>
      </c>
      <c r="B989" t="s">
        <v>122</v>
      </c>
      <c r="C989" t="s">
        <v>156</v>
      </c>
      <c r="D989" t="s">
        <v>10</v>
      </c>
      <c r="I989" s="1">
        <v>633453</v>
      </c>
    </row>
    <row r="990" spans="1:9" x14ac:dyDescent="0.25">
      <c r="A990" t="s">
        <v>407</v>
      </c>
      <c r="B990" t="s">
        <v>122</v>
      </c>
      <c r="C990" t="s">
        <v>157</v>
      </c>
      <c r="D990" t="s">
        <v>10</v>
      </c>
      <c r="I990" s="1">
        <v>633453</v>
      </c>
    </row>
    <row r="991" spans="1:9" x14ac:dyDescent="0.25">
      <c r="A991" t="s">
        <v>407</v>
      </c>
      <c r="B991" t="s">
        <v>122</v>
      </c>
      <c r="C991" t="s">
        <v>158</v>
      </c>
      <c r="D991" t="s">
        <v>10</v>
      </c>
      <c r="I991" s="1">
        <v>633453</v>
      </c>
    </row>
    <row r="992" spans="1:9" x14ac:dyDescent="0.25">
      <c r="A992" t="s">
        <v>407</v>
      </c>
      <c r="B992" t="s">
        <v>122</v>
      </c>
      <c r="C992" t="s">
        <v>159</v>
      </c>
      <c r="D992" t="s">
        <v>10</v>
      </c>
      <c r="E992">
        <v>3</v>
      </c>
      <c r="F992">
        <v>3</v>
      </c>
      <c r="G992">
        <v>18</v>
      </c>
      <c r="I992" s="1">
        <v>633453</v>
      </c>
    </row>
    <row r="993" spans="1:9" x14ac:dyDescent="0.25">
      <c r="A993" t="s">
        <v>407</v>
      </c>
      <c r="B993" t="s">
        <v>122</v>
      </c>
      <c r="C993" t="s">
        <v>160</v>
      </c>
      <c r="D993" t="s">
        <v>10</v>
      </c>
      <c r="I993" s="1">
        <v>633453</v>
      </c>
    </row>
    <row r="994" spans="1:9" x14ac:dyDescent="0.25">
      <c r="A994" t="s">
        <v>407</v>
      </c>
      <c r="B994" t="s">
        <v>122</v>
      </c>
      <c r="C994" t="s">
        <v>161</v>
      </c>
      <c r="D994" t="s">
        <v>10</v>
      </c>
      <c r="E994">
        <v>3</v>
      </c>
      <c r="F994">
        <v>3</v>
      </c>
      <c r="G994">
        <v>18</v>
      </c>
      <c r="I994" s="1">
        <v>633453</v>
      </c>
    </row>
    <row r="995" spans="1:9" x14ac:dyDescent="0.25">
      <c r="A995" t="s">
        <v>407</v>
      </c>
      <c r="B995" t="s">
        <v>122</v>
      </c>
      <c r="C995" t="s">
        <v>162</v>
      </c>
      <c r="D995" t="s">
        <v>10</v>
      </c>
      <c r="I995" s="1">
        <v>633453</v>
      </c>
    </row>
    <row r="996" spans="1:9" x14ac:dyDescent="0.25">
      <c r="A996" t="s">
        <v>407</v>
      </c>
      <c r="B996" t="s">
        <v>122</v>
      </c>
      <c r="C996" t="s">
        <v>163</v>
      </c>
      <c r="D996" t="s">
        <v>10</v>
      </c>
      <c r="E996">
        <v>3.9</v>
      </c>
      <c r="F996">
        <v>9</v>
      </c>
      <c r="G996">
        <v>54</v>
      </c>
      <c r="I996" s="1">
        <v>633453</v>
      </c>
    </row>
    <row r="997" spans="1:9" x14ac:dyDescent="0.25">
      <c r="A997" t="s">
        <v>407</v>
      </c>
      <c r="B997" t="s">
        <v>122</v>
      </c>
      <c r="C997" t="s">
        <v>164</v>
      </c>
      <c r="D997" t="s">
        <v>10</v>
      </c>
      <c r="E997">
        <v>3.9</v>
      </c>
      <c r="F997">
        <v>3</v>
      </c>
      <c r="G997">
        <v>18</v>
      </c>
      <c r="I997" s="1">
        <v>633453</v>
      </c>
    </row>
    <row r="998" spans="1:9" x14ac:dyDescent="0.25">
      <c r="A998" t="s">
        <v>407</v>
      </c>
      <c r="B998" t="s">
        <v>122</v>
      </c>
      <c r="C998" t="s">
        <v>165</v>
      </c>
      <c r="D998" t="s">
        <v>10</v>
      </c>
      <c r="E998">
        <v>1.8</v>
      </c>
      <c r="F998">
        <v>2</v>
      </c>
      <c r="G998">
        <v>12</v>
      </c>
      <c r="I998" s="1">
        <v>633453</v>
      </c>
    </row>
    <row r="999" spans="1:9" x14ac:dyDescent="0.25">
      <c r="A999" t="s">
        <v>407</v>
      </c>
      <c r="B999" t="s">
        <v>122</v>
      </c>
      <c r="C999" t="s">
        <v>166</v>
      </c>
      <c r="D999" t="s">
        <v>10</v>
      </c>
      <c r="E999">
        <v>4</v>
      </c>
      <c r="F999">
        <v>5</v>
      </c>
      <c r="G999">
        <v>30</v>
      </c>
      <c r="I999" s="1">
        <v>633453</v>
      </c>
    </row>
    <row r="1000" spans="1:9" x14ac:dyDescent="0.25">
      <c r="A1000" t="s">
        <v>407</v>
      </c>
      <c r="B1000" t="s">
        <v>122</v>
      </c>
      <c r="C1000" t="s">
        <v>167</v>
      </c>
      <c r="D1000" t="s">
        <v>10</v>
      </c>
      <c r="E1000">
        <v>2.9</v>
      </c>
      <c r="F1000">
        <v>8</v>
      </c>
      <c r="G1000">
        <v>48</v>
      </c>
      <c r="I1000" s="1">
        <v>633453</v>
      </c>
    </row>
    <row r="1001" spans="1:9" x14ac:dyDescent="0.25">
      <c r="A1001" t="s">
        <v>407</v>
      </c>
      <c r="B1001" t="s">
        <v>122</v>
      </c>
      <c r="C1001" t="s">
        <v>168</v>
      </c>
      <c r="D1001" t="s">
        <v>10</v>
      </c>
      <c r="I1001" s="1">
        <v>633453</v>
      </c>
    </row>
    <row r="1002" spans="1:9" x14ac:dyDescent="0.25">
      <c r="A1002" t="s">
        <v>407</v>
      </c>
      <c r="B1002" t="s">
        <v>122</v>
      </c>
      <c r="C1002" t="s">
        <v>169</v>
      </c>
      <c r="D1002" t="s">
        <v>10</v>
      </c>
      <c r="E1002">
        <v>4</v>
      </c>
      <c r="F1002">
        <v>3</v>
      </c>
      <c r="G1002">
        <v>18</v>
      </c>
      <c r="I1002" s="1">
        <v>633453</v>
      </c>
    </row>
    <row r="1003" spans="1:9" x14ac:dyDescent="0.25">
      <c r="A1003" t="s">
        <v>407</v>
      </c>
      <c r="B1003" t="s">
        <v>122</v>
      </c>
      <c r="C1003" t="s">
        <v>170</v>
      </c>
      <c r="D1003" t="s">
        <v>10</v>
      </c>
      <c r="I1003" s="1">
        <v>633453</v>
      </c>
    </row>
    <row r="1004" spans="1:9" x14ac:dyDescent="0.25">
      <c r="A1004" t="s">
        <v>407</v>
      </c>
      <c r="B1004" t="s">
        <v>122</v>
      </c>
      <c r="C1004" t="s">
        <v>171</v>
      </c>
      <c r="D1004" t="s">
        <v>10</v>
      </c>
      <c r="I1004" s="1">
        <v>633453</v>
      </c>
    </row>
    <row r="1005" spans="1:9" x14ac:dyDescent="0.25">
      <c r="A1005" t="s">
        <v>407</v>
      </c>
      <c r="B1005" t="s">
        <v>122</v>
      </c>
      <c r="C1005" t="s">
        <v>172</v>
      </c>
      <c r="D1005" t="s">
        <v>10</v>
      </c>
      <c r="I1005" s="1">
        <v>633453</v>
      </c>
    </row>
    <row r="1006" spans="1:9" x14ac:dyDescent="0.25">
      <c r="A1006" t="s">
        <v>407</v>
      </c>
      <c r="B1006" t="s">
        <v>122</v>
      </c>
      <c r="C1006" t="s">
        <v>173</v>
      </c>
      <c r="D1006" t="s">
        <v>10</v>
      </c>
      <c r="E1006">
        <v>2.5</v>
      </c>
      <c r="F1006">
        <v>3</v>
      </c>
      <c r="G1006">
        <v>18</v>
      </c>
      <c r="I1006" s="1">
        <v>633453</v>
      </c>
    </row>
    <row r="1007" spans="1:9" x14ac:dyDescent="0.25">
      <c r="A1007" t="s">
        <v>407</v>
      </c>
      <c r="B1007" t="s">
        <v>122</v>
      </c>
      <c r="C1007" t="s">
        <v>174</v>
      </c>
      <c r="D1007" t="s">
        <v>10</v>
      </c>
      <c r="E1007">
        <v>4</v>
      </c>
      <c r="F1007">
        <v>3</v>
      </c>
      <c r="G1007">
        <v>18</v>
      </c>
      <c r="I1007" s="1">
        <v>633453</v>
      </c>
    </row>
    <row r="1008" spans="1:9" x14ac:dyDescent="0.25">
      <c r="A1008" t="s">
        <v>407</v>
      </c>
      <c r="B1008" t="s">
        <v>122</v>
      </c>
      <c r="C1008" t="s">
        <v>175</v>
      </c>
      <c r="D1008" t="s">
        <v>10</v>
      </c>
      <c r="E1008">
        <v>3.6</v>
      </c>
      <c r="F1008">
        <v>5</v>
      </c>
      <c r="G1008">
        <v>30</v>
      </c>
      <c r="I1008" s="1">
        <v>633453</v>
      </c>
    </row>
    <row r="1009" spans="1:9" x14ac:dyDescent="0.25">
      <c r="A1009" t="s">
        <v>407</v>
      </c>
      <c r="B1009" t="s">
        <v>122</v>
      </c>
      <c r="C1009" t="s">
        <v>176</v>
      </c>
      <c r="D1009" t="s">
        <v>10</v>
      </c>
      <c r="I1009" s="1">
        <v>633453</v>
      </c>
    </row>
    <row r="1010" spans="1:9" x14ac:dyDescent="0.25">
      <c r="A1010" t="s">
        <v>407</v>
      </c>
      <c r="B1010" t="s">
        <v>122</v>
      </c>
      <c r="C1010" t="s">
        <v>177</v>
      </c>
      <c r="D1010" t="s">
        <v>10</v>
      </c>
      <c r="I1010" s="1">
        <v>633453</v>
      </c>
    </row>
    <row r="1011" spans="1:9" x14ac:dyDescent="0.25">
      <c r="A1011" t="s">
        <v>407</v>
      </c>
      <c r="B1011" t="s">
        <v>122</v>
      </c>
      <c r="C1011" t="s">
        <v>178</v>
      </c>
      <c r="D1011" t="s">
        <v>10</v>
      </c>
      <c r="E1011">
        <v>4</v>
      </c>
      <c r="F1011">
        <v>5</v>
      </c>
      <c r="G1011">
        <v>30</v>
      </c>
      <c r="I1011" s="1">
        <v>633453</v>
      </c>
    </row>
    <row r="1012" spans="1:9" x14ac:dyDescent="0.25">
      <c r="A1012" t="s">
        <v>407</v>
      </c>
      <c r="B1012" t="s">
        <v>122</v>
      </c>
      <c r="C1012" t="s">
        <v>179</v>
      </c>
      <c r="D1012" t="s">
        <v>10</v>
      </c>
      <c r="I1012" s="1">
        <v>633453</v>
      </c>
    </row>
    <row r="1013" spans="1:9" x14ac:dyDescent="0.25">
      <c r="A1013" t="s">
        <v>407</v>
      </c>
      <c r="B1013" t="s">
        <v>122</v>
      </c>
      <c r="C1013" t="s">
        <v>180</v>
      </c>
      <c r="D1013" t="s">
        <v>10</v>
      </c>
      <c r="I1013" s="1">
        <v>633453</v>
      </c>
    </row>
    <row r="1014" spans="1:9" x14ac:dyDescent="0.25">
      <c r="A1014" t="s">
        <v>407</v>
      </c>
      <c r="B1014" t="s">
        <v>122</v>
      </c>
      <c r="C1014" t="s">
        <v>181</v>
      </c>
      <c r="D1014" t="s">
        <v>10</v>
      </c>
      <c r="I1014" s="1">
        <v>633453</v>
      </c>
    </row>
    <row r="1015" spans="1:9" x14ac:dyDescent="0.25">
      <c r="A1015" t="s">
        <v>407</v>
      </c>
      <c r="B1015" t="s">
        <v>122</v>
      </c>
      <c r="C1015" t="s">
        <v>182</v>
      </c>
      <c r="D1015" t="s">
        <v>10</v>
      </c>
      <c r="I1015" s="1">
        <v>633453</v>
      </c>
    </row>
    <row r="1016" spans="1:9" x14ac:dyDescent="0.25">
      <c r="A1016" t="s">
        <v>407</v>
      </c>
      <c r="B1016" t="s">
        <v>122</v>
      </c>
      <c r="C1016" t="s">
        <v>183</v>
      </c>
      <c r="D1016" t="s">
        <v>10</v>
      </c>
      <c r="I1016" s="1">
        <v>633453</v>
      </c>
    </row>
    <row r="1017" spans="1:9" x14ac:dyDescent="0.25">
      <c r="A1017" t="s">
        <v>407</v>
      </c>
      <c r="B1017" t="s">
        <v>122</v>
      </c>
      <c r="C1017" t="s">
        <v>184</v>
      </c>
      <c r="D1017" t="s">
        <v>10</v>
      </c>
      <c r="I1017" s="1">
        <v>633453</v>
      </c>
    </row>
    <row r="1018" spans="1:9" x14ac:dyDescent="0.25">
      <c r="A1018" t="s">
        <v>407</v>
      </c>
      <c r="B1018" t="s">
        <v>122</v>
      </c>
      <c r="C1018" t="s">
        <v>185</v>
      </c>
      <c r="D1018" t="s">
        <v>10</v>
      </c>
      <c r="E1018">
        <v>3.9</v>
      </c>
      <c r="F1018">
        <v>4</v>
      </c>
      <c r="G1018">
        <v>24</v>
      </c>
      <c r="I1018" s="1">
        <v>633453</v>
      </c>
    </row>
    <row r="1019" spans="1:9" x14ac:dyDescent="0.25">
      <c r="A1019" t="s">
        <v>407</v>
      </c>
      <c r="B1019" t="s">
        <v>92</v>
      </c>
      <c r="C1019" t="s">
        <v>186</v>
      </c>
      <c r="D1019" t="s">
        <v>45</v>
      </c>
      <c r="E1019">
        <v>0.83</v>
      </c>
      <c r="F1019">
        <v>17</v>
      </c>
      <c r="G1019">
        <v>102</v>
      </c>
      <c r="I1019" s="1">
        <v>633453</v>
      </c>
    </row>
    <row r="1020" spans="1:9" x14ac:dyDescent="0.25">
      <c r="A1020" t="s">
        <v>407</v>
      </c>
      <c r="B1020" t="s">
        <v>92</v>
      </c>
      <c r="C1020" t="s">
        <v>187</v>
      </c>
      <c r="D1020" t="s">
        <v>10</v>
      </c>
      <c r="I1020" s="1">
        <v>633453</v>
      </c>
    </row>
    <row r="1021" spans="1:9" x14ac:dyDescent="0.25">
      <c r="A1021" t="s">
        <v>407</v>
      </c>
      <c r="B1021" t="s">
        <v>92</v>
      </c>
      <c r="C1021" t="s">
        <v>188</v>
      </c>
      <c r="D1021" t="s">
        <v>10</v>
      </c>
      <c r="I1021" s="1">
        <v>633453</v>
      </c>
    </row>
    <row r="1022" spans="1:9" x14ac:dyDescent="0.25">
      <c r="A1022" t="s">
        <v>415</v>
      </c>
      <c r="B1022" t="s">
        <v>7</v>
      </c>
      <c r="C1022" t="s">
        <v>8</v>
      </c>
      <c r="D1022" t="s">
        <v>10</v>
      </c>
      <c r="I1022" s="1">
        <v>648493</v>
      </c>
    </row>
    <row r="1023" spans="1:9" x14ac:dyDescent="0.25">
      <c r="A1023" t="s">
        <v>415</v>
      </c>
      <c r="B1023" t="s">
        <v>7</v>
      </c>
      <c r="C1023" t="s">
        <v>9</v>
      </c>
      <c r="D1023" t="s">
        <v>10</v>
      </c>
      <c r="E1023">
        <v>1.8</v>
      </c>
      <c r="F1023">
        <v>6</v>
      </c>
      <c r="G1023">
        <v>12</v>
      </c>
      <c r="I1023" s="1">
        <v>648493</v>
      </c>
    </row>
    <row r="1024" spans="1:9" x14ac:dyDescent="0.25">
      <c r="A1024" t="s">
        <v>415</v>
      </c>
      <c r="B1024" t="s">
        <v>7</v>
      </c>
      <c r="C1024" t="s">
        <v>11</v>
      </c>
      <c r="D1024" t="s">
        <v>10</v>
      </c>
      <c r="E1024">
        <v>1.3</v>
      </c>
      <c r="F1024">
        <v>12</v>
      </c>
      <c r="G1024">
        <v>50</v>
      </c>
      <c r="I1024" s="1">
        <v>648493</v>
      </c>
    </row>
    <row r="1025" spans="1:9" x14ac:dyDescent="0.25">
      <c r="A1025" t="s">
        <v>415</v>
      </c>
      <c r="B1025" t="s">
        <v>7</v>
      </c>
      <c r="C1025" t="s">
        <v>12</v>
      </c>
      <c r="D1025" t="s">
        <v>10</v>
      </c>
      <c r="E1025">
        <v>0.4</v>
      </c>
      <c r="F1025">
        <v>36</v>
      </c>
      <c r="G1025">
        <v>150</v>
      </c>
      <c r="I1025" s="1">
        <v>648493</v>
      </c>
    </row>
    <row r="1026" spans="1:9" x14ac:dyDescent="0.25">
      <c r="A1026" t="s">
        <v>415</v>
      </c>
      <c r="B1026" t="s">
        <v>7</v>
      </c>
      <c r="C1026" t="s">
        <v>13</v>
      </c>
      <c r="D1026" t="s">
        <v>10</v>
      </c>
      <c r="I1026" s="1">
        <v>648493</v>
      </c>
    </row>
    <row r="1027" spans="1:9" x14ac:dyDescent="0.25">
      <c r="A1027" t="s">
        <v>415</v>
      </c>
      <c r="B1027" t="s">
        <v>7</v>
      </c>
      <c r="C1027" t="s">
        <v>14</v>
      </c>
      <c r="D1027" t="s">
        <v>10</v>
      </c>
      <c r="I1027" s="1">
        <v>648493</v>
      </c>
    </row>
    <row r="1028" spans="1:9" x14ac:dyDescent="0.25">
      <c r="A1028" t="s">
        <v>415</v>
      </c>
      <c r="B1028" t="s">
        <v>7</v>
      </c>
      <c r="C1028" t="s">
        <v>15</v>
      </c>
      <c r="D1028" t="s">
        <v>16</v>
      </c>
      <c r="I1028" s="1">
        <v>648493</v>
      </c>
    </row>
    <row r="1029" spans="1:9" x14ac:dyDescent="0.25">
      <c r="A1029" t="s">
        <v>415</v>
      </c>
      <c r="B1029" t="s">
        <v>7</v>
      </c>
      <c r="C1029" t="s">
        <v>17</v>
      </c>
      <c r="D1029" t="s">
        <v>10</v>
      </c>
      <c r="E1029">
        <v>3</v>
      </c>
      <c r="F1029">
        <v>3</v>
      </c>
      <c r="G1029">
        <v>2</v>
      </c>
      <c r="I1029" s="1">
        <v>648493</v>
      </c>
    </row>
    <row r="1030" spans="1:9" x14ac:dyDescent="0.25">
      <c r="A1030" t="s">
        <v>415</v>
      </c>
      <c r="B1030" t="s">
        <v>7</v>
      </c>
      <c r="C1030" t="s">
        <v>18</v>
      </c>
      <c r="D1030" t="s">
        <v>10</v>
      </c>
      <c r="I1030" s="1">
        <v>648493</v>
      </c>
    </row>
    <row r="1031" spans="1:9" x14ac:dyDescent="0.25">
      <c r="A1031" t="s">
        <v>415</v>
      </c>
      <c r="B1031" t="s">
        <v>7</v>
      </c>
      <c r="C1031" t="s">
        <v>19</v>
      </c>
      <c r="D1031" t="s">
        <v>10</v>
      </c>
      <c r="E1031">
        <v>1</v>
      </c>
      <c r="I1031" s="1">
        <v>648493</v>
      </c>
    </row>
    <row r="1032" spans="1:9" x14ac:dyDescent="0.25">
      <c r="A1032" t="s">
        <v>415</v>
      </c>
      <c r="B1032" t="s">
        <v>7</v>
      </c>
      <c r="C1032" t="s">
        <v>20</v>
      </c>
      <c r="D1032" t="s">
        <v>10</v>
      </c>
      <c r="I1032" s="1">
        <v>648493</v>
      </c>
    </row>
    <row r="1033" spans="1:9" x14ac:dyDescent="0.25">
      <c r="A1033" t="s">
        <v>415</v>
      </c>
      <c r="B1033" t="s">
        <v>7</v>
      </c>
      <c r="C1033" t="s">
        <v>21</v>
      </c>
      <c r="D1033" t="s">
        <v>22</v>
      </c>
      <c r="I1033" s="1">
        <v>648493</v>
      </c>
    </row>
    <row r="1034" spans="1:9" x14ac:dyDescent="0.25">
      <c r="A1034" t="s">
        <v>415</v>
      </c>
      <c r="B1034" t="s">
        <v>7</v>
      </c>
      <c r="C1034" t="s">
        <v>23</v>
      </c>
      <c r="D1034" t="s">
        <v>10</v>
      </c>
      <c r="I1034" s="1">
        <v>648493</v>
      </c>
    </row>
    <row r="1035" spans="1:9" x14ac:dyDescent="0.25">
      <c r="A1035" t="s">
        <v>415</v>
      </c>
      <c r="B1035" t="s">
        <v>7</v>
      </c>
      <c r="C1035" t="s">
        <v>24</v>
      </c>
      <c r="D1035" t="s">
        <v>10</v>
      </c>
      <c r="E1035">
        <v>1.9</v>
      </c>
      <c r="F1035">
        <v>14</v>
      </c>
      <c r="G1035">
        <v>60</v>
      </c>
      <c r="I1035" s="1">
        <v>648493</v>
      </c>
    </row>
    <row r="1036" spans="1:9" x14ac:dyDescent="0.25">
      <c r="A1036" t="s">
        <v>415</v>
      </c>
      <c r="B1036" t="s">
        <v>7</v>
      </c>
      <c r="C1036" t="s">
        <v>25</v>
      </c>
      <c r="D1036" t="s">
        <v>10</v>
      </c>
      <c r="I1036" s="1">
        <v>648493</v>
      </c>
    </row>
    <row r="1037" spans="1:9" x14ac:dyDescent="0.25">
      <c r="A1037" t="s">
        <v>415</v>
      </c>
      <c r="B1037" t="s">
        <v>7</v>
      </c>
      <c r="C1037" t="s">
        <v>26</v>
      </c>
      <c r="D1037" t="s">
        <v>10</v>
      </c>
      <c r="I1037" s="1">
        <v>648493</v>
      </c>
    </row>
    <row r="1038" spans="1:9" x14ac:dyDescent="0.25">
      <c r="A1038" t="s">
        <v>415</v>
      </c>
      <c r="B1038" t="s">
        <v>7</v>
      </c>
      <c r="C1038" t="s">
        <v>27</v>
      </c>
      <c r="D1038" t="s">
        <v>10</v>
      </c>
      <c r="E1038">
        <v>0.5</v>
      </c>
      <c r="F1038">
        <v>36</v>
      </c>
      <c r="G1038">
        <v>120</v>
      </c>
      <c r="I1038" s="1">
        <v>648493</v>
      </c>
    </row>
    <row r="1039" spans="1:9" x14ac:dyDescent="0.25">
      <c r="A1039" t="s">
        <v>415</v>
      </c>
      <c r="B1039" t="s">
        <v>7</v>
      </c>
      <c r="C1039" t="s">
        <v>28</v>
      </c>
      <c r="D1039" t="s">
        <v>10</v>
      </c>
      <c r="E1039">
        <v>0.6</v>
      </c>
      <c r="F1039">
        <v>56</v>
      </c>
      <c r="G1039">
        <v>120</v>
      </c>
      <c r="I1039" s="1">
        <v>648493</v>
      </c>
    </row>
    <row r="1040" spans="1:9" x14ac:dyDescent="0.25">
      <c r="A1040" t="s">
        <v>415</v>
      </c>
      <c r="B1040" t="s">
        <v>7</v>
      </c>
      <c r="C1040" t="s">
        <v>29</v>
      </c>
      <c r="D1040" t="s">
        <v>16</v>
      </c>
      <c r="E1040">
        <v>0.45</v>
      </c>
      <c r="F1040">
        <v>11</v>
      </c>
      <c r="G1040">
        <v>20</v>
      </c>
      <c r="I1040" s="1">
        <v>648493</v>
      </c>
    </row>
    <row r="1041" spans="1:9" x14ac:dyDescent="0.25">
      <c r="A1041" t="s">
        <v>415</v>
      </c>
      <c r="B1041" t="s">
        <v>7</v>
      </c>
      <c r="C1041" t="s">
        <v>30</v>
      </c>
      <c r="D1041" t="s">
        <v>10</v>
      </c>
      <c r="E1041">
        <v>0.4</v>
      </c>
      <c r="F1041">
        <v>15</v>
      </c>
      <c r="G1041">
        <v>30</v>
      </c>
      <c r="I1041" s="1">
        <v>648493</v>
      </c>
    </row>
    <row r="1042" spans="1:9" x14ac:dyDescent="0.25">
      <c r="A1042" t="s">
        <v>415</v>
      </c>
      <c r="B1042" t="s">
        <v>7</v>
      </c>
      <c r="C1042" t="s">
        <v>31</v>
      </c>
      <c r="D1042" t="s">
        <v>10</v>
      </c>
      <c r="I1042" s="1">
        <v>648493</v>
      </c>
    </row>
    <row r="1043" spans="1:9" x14ac:dyDescent="0.25">
      <c r="A1043" t="s">
        <v>415</v>
      </c>
      <c r="B1043" t="s">
        <v>7</v>
      </c>
      <c r="C1043" t="s">
        <v>32</v>
      </c>
      <c r="D1043" t="s">
        <v>10</v>
      </c>
      <c r="I1043" s="1">
        <v>648493</v>
      </c>
    </row>
    <row r="1044" spans="1:9" x14ac:dyDescent="0.25">
      <c r="A1044" t="s">
        <v>415</v>
      </c>
      <c r="B1044" t="s">
        <v>7</v>
      </c>
      <c r="C1044" t="s">
        <v>33</v>
      </c>
      <c r="D1044" t="s">
        <v>10</v>
      </c>
      <c r="I1044" s="1">
        <v>648493</v>
      </c>
    </row>
    <row r="1045" spans="1:9" x14ac:dyDescent="0.25">
      <c r="A1045" t="s">
        <v>415</v>
      </c>
      <c r="B1045" t="s">
        <v>7</v>
      </c>
      <c r="C1045" t="s">
        <v>34</v>
      </c>
      <c r="D1045" t="s">
        <v>10</v>
      </c>
      <c r="E1045">
        <v>0.35</v>
      </c>
      <c r="F1045">
        <v>34</v>
      </c>
      <c r="G1045">
        <v>60</v>
      </c>
      <c r="I1045" s="1">
        <v>648493</v>
      </c>
    </row>
    <row r="1046" spans="1:9" x14ac:dyDescent="0.25">
      <c r="A1046" t="s">
        <v>415</v>
      </c>
      <c r="B1046" t="s">
        <v>7</v>
      </c>
      <c r="C1046" t="s">
        <v>35</v>
      </c>
      <c r="D1046" t="s">
        <v>10</v>
      </c>
      <c r="E1046">
        <v>0.4</v>
      </c>
      <c r="I1046" s="1">
        <v>648493</v>
      </c>
    </row>
    <row r="1047" spans="1:9" x14ac:dyDescent="0.25">
      <c r="A1047" t="s">
        <v>415</v>
      </c>
      <c r="B1047" t="s">
        <v>7</v>
      </c>
      <c r="C1047" t="s">
        <v>36</v>
      </c>
      <c r="D1047" t="s">
        <v>10</v>
      </c>
      <c r="E1047">
        <v>1.54</v>
      </c>
      <c r="F1047">
        <v>13</v>
      </c>
      <c r="G1047">
        <v>20</v>
      </c>
      <c r="H1047" t="s">
        <v>207</v>
      </c>
      <c r="I1047" s="1">
        <v>648493</v>
      </c>
    </row>
    <row r="1048" spans="1:9" x14ac:dyDescent="0.25">
      <c r="A1048" t="s">
        <v>415</v>
      </c>
      <c r="B1048" t="s">
        <v>7</v>
      </c>
      <c r="C1048" t="s">
        <v>37</v>
      </c>
      <c r="D1048" t="s">
        <v>10</v>
      </c>
      <c r="I1048" s="1">
        <v>648493</v>
      </c>
    </row>
    <row r="1049" spans="1:9" x14ac:dyDescent="0.25">
      <c r="A1049" t="s">
        <v>415</v>
      </c>
      <c r="B1049" t="s">
        <v>7</v>
      </c>
      <c r="C1049" t="s">
        <v>38</v>
      </c>
      <c r="D1049" t="s">
        <v>10</v>
      </c>
      <c r="E1049">
        <v>0.7</v>
      </c>
      <c r="F1049">
        <v>3</v>
      </c>
      <c r="G1049">
        <v>6</v>
      </c>
      <c r="I1049" s="1">
        <v>648493</v>
      </c>
    </row>
    <row r="1050" spans="1:9" x14ac:dyDescent="0.25">
      <c r="A1050" t="s">
        <v>415</v>
      </c>
      <c r="B1050" t="s">
        <v>7</v>
      </c>
      <c r="C1050" t="s">
        <v>39</v>
      </c>
      <c r="D1050" t="s">
        <v>16</v>
      </c>
      <c r="I1050" s="1">
        <v>648493</v>
      </c>
    </row>
    <row r="1051" spans="1:9" x14ac:dyDescent="0.25">
      <c r="A1051" t="s">
        <v>415</v>
      </c>
      <c r="B1051" t="s">
        <v>7</v>
      </c>
      <c r="C1051" t="s">
        <v>40</v>
      </c>
      <c r="D1051" t="s">
        <v>10</v>
      </c>
      <c r="E1051">
        <v>1.9</v>
      </c>
      <c r="F1051">
        <v>5</v>
      </c>
      <c r="G1051">
        <v>30</v>
      </c>
      <c r="I1051" s="1">
        <v>648493</v>
      </c>
    </row>
    <row r="1052" spans="1:9" x14ac:dyDescent="0.25">
      <c r="A1052" t="s">
        <v>415</v>
      </c>
      <c r="B1052" t="s">
        <v>7</v>
      </c>
      <c r="C1052" t="s">
        <v>41</v>
      </c>
      <c r="D1052" t="s">
        <v>10</v>
      </c>
      <c r="E1052">
        <v>0.6</v>
      </c>
      <c r="F1052">
        <v>40</v>
      </c>
      <c r="G1052">
        <v>80</v>
      </c>
      <c r="I1052" s="1">
        <v>648493</v>
      </c>
    </row>
    <row r="1053" spans="1:9" x14ac:dyDescent="0.25">
      <c r="A1053" t="s">
        <v>415</v>
      </c>
      <c r="B1053" t="s">
        <v>7</v>
      </c>
      <c r="C1053" t="s">
        <v>42</v>
      </c>
      <c r="D1053" t="s">
        <v>10</v>
      </c>
      <c r="I1053" s="1">
        <v>648493</v>
      </c>
    </row>
    <row r="1054" spans="1:9" x14ac:dyDescent="0.25">
      <c r="A1054" t="s">
        <v>415</v>
      </c>
      <c r="B1054" t="s">
        <v>7</v>
      </c>
      <c r="C1054" t="s">
        <v>43</v>
      </c>
      <c r="D1054" t="s">
        <v>10</v>
      </c>
      <c r="E1054">
        <v>0.5</v>
      </c>
      <c r="F1054">
        <v>48</v>
      </c>
      <c r="G1054">
        <v>100</v>
      </c>
      <c r="I1054" s="1">
        <v>648493</v>
      </c>
    </row>
    <row r="1055" spans="1:9" x14ac:dyDescent="0.25">
      <c r="A1055" t="s">
        <v>415</v>
      </c>
      <c r="B1055" t="s">
        <v>7</v>
      </c>
      <c r="C1055" t="s">
        <v>44</v>
      </c>
      <c r="D1055" t="s">
        <v>45</v>
      </c>
      <c r="I1055" s="1">
        <v>648493</v>
      </c>
    </row>
    <row r="1056" spans="1:9" x14ac:dyDescent="0.25">
      <c r="A1056" t="s">
        <v>415</v>
      </c>
      <c r="B1056" t="s">
        <v>7</v>
      </c>
      <c r="C1056" t="s">
        <v>46</v>
      </c>
      <c r="D1056" t="s">
        <v>45</v>
      </c>
      <c r="I1056" s="1">
        <v>648493</v>
      </c>
    </row>
    <row r="1057" spans="1:9" x14ac:dyDescent="0.25">
      <c r="A1057" t="s">
        <v>415</v>
      </c>
      <c r="B1057" t="s">
        <v>7</v>
      </c>
      <c r="C1057" t="s">
        <v>47</v>
      </c>
      <c r="D1057" t="s">
        <v>10</v>
      </c>
      <c r="I1057" s="1">
        <v>648493</v>
      </c>
    </row>
    <row r="1058" spans="1:9" x14ac:dyDescent="0.25">
      <c r="A1058" t="s">
        <v>415</v>
      </c>
      <c r="B1058" t="s">
        <v>7</v>
      </c>
      <c r="C1058" t="s">
        <v>48</v>
      </c>
      <c r="D1058" t="s">
        <v>10</v>
      </c>
      <c r="E1058">
        <v>1.5</v>
      </c>
      <c r="F1058">
        <v>9</v>
      </c>
      <c r="G1058">
        <v>18</v>
      </c>
      <c r="H1058" t="s">
        <v>208</v>
      </c>
      <c r="I1058" s="1">
        <v>648493</v>
      </c>
    </row>
    <row r="1059" spans="1:9" x14ac:dyDescent="0.25">
      <c r="A1059" t="s">
        <v>415</v>
      </c>
      <c r="B1059" t="s">
        <v>7</v>
      </c>
      <c r="C1059" t="s">
        <v>49</v>
      </c>
      <c r="D1059" t="s">
        <v>10</v>
      </c>
      <c r="E1059">
        <v>1.6</v>
      </c>
      <c r="F1059">
        <v>6</v>
      </c>
      <c r="G1059">
        <v>20</v>
      </c>
      <c r="I1059" s="1">
        <v>648493</v>
      </c>
    </row>
    <row r="1060" spans="1:9" x14ac:dyDescent="0.25">
      <c r="A1060" t="s">
        <v>415</v>
      </c>
      <c r="B1060" t="s">
        <v>7</v>
      </c>
      <c r="C1060" t="s">
        <v>50</v>
      </c>
      <c r="D1060" t="s">
        <v>10</v>
      </c>
      <c r="I1060" s="1">
        <v>648493</v>
      </c>
    </row>
    <row r="1061" spans="1:9" x14ac:dyDescent="0.25">
      <c r="A1061" t="s">
        <v>415</v>
      </c>
      <c r="B1061" t="s">
        <v>7</v>
      </c>
      <c r="C1061" t="s">
        <v>51</v>
      </c>
      <c r="D1061" t="s">
        <v>10</v>
      </c>
      <c r="I1061" s="1">
        <v>648493</v>
      </c>
    </row>
    <row r="1062" spans="1:9" x14ac:dyDescent="0.25">
      <c r="A1062" t="s">
        <v>415</v>
      </c>
      <c r="B1062" t="s">
        <v>7</v>
      </c>
      <c r="C1062" t="s">
        <v>52</v>
      </c>
      <c r="D1062" t="s">
        <v>10</v>
      </c>
      <c r="I1062" s="1">
        <v>648493</v>
      </c>
    </row>
    <row r="1063" spans="1:9" x14ac:dyDescent="0.25">
      <c r="A1063" t="s">
        <v>415</v>
      </c>
      <c r="B1063" t="s">
        <v>7</v>
      </c>
      <c r="C1063" t="s">
        <v>53</v>
      </c>
      <c r="D1063" t="s">
        <v>10</v>
      </c>
      <c r="I1063" s="1">
        <v>648493</v>
      </c>
    </row>
    <row r="1064" spans="1:9" x14ac:dyDescent="0.25">
      <c r="A1064" t="s">
        <v>415</v>
      </c>
      <c r="B1064" t="s">
        <v>7</v>
      </c>
      <c r="C1064" t="s">
        <v>54</v>
      </c>
      <c r="D1064" t="s">
        <v>10</v>
      </c>
      <c r="E1064">
        <v>1.2</v>
      </c>
      <c r="F1064">
        <v>17</v>
      </c>
      <c r="G1064">
        <v>30</v>
      </c>
      <c r="I1064" s="1">
        <v>648493</v>
      </c>
    </row>
    <row r="1065" spans="1:9" x14ac:dyDescent="0.25">
      <c r="A1065" t="s">
        <v>415</v>
      </c>
      <c r="B1065" t="s">
        <v>7</v>
      </c>
      <c r="C1065" t="s">
        <v>55</v>
      </c>
      <c r="D1065" t="s">
        <v>10</v>
      </c>
      <c r="E1065">
        <v>2.76</v>
      </c>
      <c r="F1065">
        <v>5</v>
      </c>
      <c r="G1065">
        <v>10</v>
      </c>
      <c r="I1065" s="1">
        <v>648493</v>
      </c>
    </row>
    <row r="1066" spans="1:9" x14ac:dyDescent="0.25">
      <c r="A1066" t="s">
        <v>415</v>
      </c>
      <c r="B1066" t="s">
        <v>7</v>
      </c>
      <c r="C1066" t="s">
        <v>56</v>
      </c>
      <c r="D1066" t="s">
        <v>10</v>
      </c>
      <c r="E1066">
        <v>0.8</v>
      </c>
      <c r="F1066">
        <v>10</v>
      </c>
      <c r="G1066">
        <v>40</v>
      </c>
      <c r="I1066" s="1">
        <v>648493</v>
      </c>
    </row>
    <row r="1067" spans="1:9" x14ac:dyDescent="0.25">
      <c r="A1067" t="s">
        <v>415</v>
      </c>
      <c r="B1067" t="s">
        <v>7</v>
      </c>
      <c r="C1067" t="s">
        <v>57</v>
      </c>
      <c r="D1067" t="s">
        <v>10</v>
      </c>
      <c r="I1067" s="1">
        <v>648493</v>
      </c>
    </row>
    <row r="1068" spans="1:9" x14ac:dyDescent="0.25">
      <c r="A1068" t="s">
        <v>415</v>
      </c>
      <c r="B1068" t="s">
        <v>7</v>
      </c>
      <c r="C1068" t="s">
        <v>58</v>
      </c>
      <c r="D1068" t="s">
        <v>16</v>
      </c>
      <c r="I1068" s="1">
        <v>648493</v>
      </c>
    </row>
    <row r="1069" spans="1:9" x14ac:dyDescent="0.25">
      <c r="A1069" t="s">
        <v>415</v>
      </c>
      <c r="B1069" t="s">
        <v>7</v>
      </c>
      <c r="C1069" t="s">
        <v>59</v>
      </c>
      <c r="D1069" t="s">
        <v>10</v>
      </c>
      <c r="E1069">
        <v>1.2</v>
      </c>
      <c r="F1069">
        <v>8</v>
      </c>
      <c r="G1069">
        <v>20</v>
      </c>
      <c r="I1069" s="1">
        <v>648493</v>
      </c>
    </row>
    <row r="1070" spans="1:9" x14ac:dyDescent="0.25">
      <c r="A1070" t="s">
        <v>415</v>
      </c>
      <c r="B1070" t="s">
        <v>7</v>
      </c>
      <c r="C1070" t="s">
        <v>60</v>
      </c>
      <c r="D1070" t="s">
        <v>10</v>
      </c>
      <c r="I1070" s="1">
        <v>648493</v>
      </c>
    </row>
    <row r="1071" spans="1:9" x14ac:dyDescent="0.25">
      <c r="A1071" t="s">
        <v>415</v>
      </c>
      <c r="B1071" t="s">
        <v>7</v>
      </c>
      <c r="C1071" t="s">
        <v>61</v>
      </c>
      <c r="D1071" t="s">
        <v>16</v>
      </c>
      <c r="E1071">
        <v>0.55000000000000004</v>
      </c>
      <c r="F1071">
        <v>5</v>
      </c>
      <c r="G1071">
        <v>20</v>
      </c>
      <c r="I1071" s="1">
        <v>648493</v>
      </c>
    </row>
    <row r="1072" spans="1:9" x14ac:dyDescent="0.25">
      <c r="A1072" t="s">
        <v>415</v>
      </c>
      <c r="B1072" t="s">
        <v>7</v>
      </c>
      <c r="C1072" t="s">
        <v>62</v>
      </c>
      <c r="D1072" t="s">
        <v>16</v>
      </c>
      <c r="E1072">
        <v>0.8</v>
      </c>
      <c r="I1072" s="1">
        <v>648493</v>
      </c>
    </row>
    <row r="1073" spans="1:9" x14ac:dyDescent="0.25">
      <c r="A1073" t="s">
        <v>415</v>
      </c>
      <c r="B1073" t="s">
        <v>7</v>
      </c>
      <c r="C1073" t="s">
        <v>63</v>
      </c>
      <c r="D1073" t="s">
        <v>16</v>
      </c>
      <c r="I1073" s="1">
        <v>648493</v>
      </c>
    </row>
    <row r="1074" spans="1:9" x14ac:dyDescent="0.25">
      <c r="A1074" t="s">
        <v>415</v>
      </c>
      <c r="B1074" t="s">
        <v>7</v>
      </c>
      <c r="C1074" t="s">
        <v>64</v>
      </c>
      <c r="D1074" t="s">
        <v>10</v>
      </c>
      <c r="E1074">
        <v>1.75</v>
      </c>
      <c r="F1074">
        <v>5</v>
      </c>
      <c r="G1074">
        <v>10</v>
      </c>
      <c r="I1074" s="1">
        <v>648493</v>
      </c>
    </row>
    <row r="1075" spans="1:9" x14ac:dyDescent="0.25">
      <c r="A1075" t="s">
        <v>415</v>
      </c>
      <c r="B1075" t="s">
        <v>7</v>
      </c>
      <c r="C1075" t="s">
        <v>65</v>
      </c>
      <c r="D1075" t="s">
        <v>10</v>
      </c>
      <c r="I1075" s="1">
        <v>648493</v>
      </c>
    </row>
    <row r="1076" spans="1:9" x14ac:dyDescent="0.25">
      <c r="A1076" t="s">
        <v>415</v>
      </c>
      <c r="B1076" t="s">
        <v>7</v>
      </c>
      <c r="C1076" t="s">
        <v>66</v>
      </c>
      <c r="D1076" t="s">
        <v>10</v>
      </c>
      <c r="E1076">
        <v>1.1000000000000001</v>
      </c>
      <c r="F1076">
        <v>13</v>
      </c>
      <c r="G1076">
        <v>30</v>
      </c>
      <c r="I1076" s="1">
        <v>648493</v>
      </c>
    </row>
    <row r="1077" spans="1:9" x14ac:dyDescent="0.25">
      <c r="A1077" t="s">
        <v>415</v>
      </c>
      <c r="B1077" t="s">
        <v>7</v>
      </c>
      <c r="C1077" t="s">
        <v>67</v>
      </c>
      <c r="D1077" t="s">
        <v>10</v>
      </c>
      <c r="I1077" s="1">
        <v>648493</v>
      </c>
    </row>
    <row r="1078" spans="1:9" x14ac:dyDescent="0.25">
      <c r="A1078" t="s">
        <v>415</v>
      </c>
      <c r="B1078" t="s">
        <v>7</v>
      </c>
      <c r="C1078" t="s">
        <v>68</v>
      </c>
      <c r="D1078" t="s">
        <v>10</v>
      </c>
      <c r="I1078" s="1">
        <v>648493</v>
      </c>
    </row>
    <row r="1079" spans="1:9" x14ac:dyDescent="0.25">
      <c r="A1079" t="s">
        <v>415</v>
      </c>
      <c r="B1079" t="s">
        <v>7</v>
      </c>
      <c r="C1079" t="s">
        <v>69</v>
      </c>
      <c r="D1079" t="s">
        <v>10</v>
      </c>
      <c r="I1079" s="1">
        <v>648493</v>
      </c>
    </row>
    <row r="1080" spans="1:9" x14ac:dyDescent="0.25">
      <c r="A1080" t="s">
        <v>415</v>
      </c>
      <c r="B1080" t="s">
        <v>7</v>
      </c>
      <c r="C1080" t="s">
        <v>70</v>
      </c>
      <c r="D1080" t="s">
        <v>10</v>
      </c>
      <c r="E1080">
        <v>0.7</v>
      </c>
      <c r="F1080">
        <v>34</v>
      </c>
      <c r="G1080">
        <v>50</v>
      </c>
      <c r="I1080" s="1">
        <v>648493</v>
      </c>
    </row>
    <row r="1081" spans="1:9" x14ac:dyDescent="0.25">
      <c r="A1081" t="s">
        <v>415</v>
      </c>
      <c r="B1081" t="s">
        <v>7</v>
      </c>
      <c r="C1081" t="s">
        <v>71</v>
      </c>
      <c r="D1081" t="s">
        <v>10</v>
      </c>
      <c r="E1081">
        <v>0.39</v>
      </c>
      <c r="F1081">
        <v>463</v>
      </c>
      <c r="G1081">
        <v>500</v>
      </c>
      <c r="I1081" s="1">
        <v>648493</v>
      </c>
    </row>
    <row r="1082" spans="1:9" x14ac:dyDescent="0.25">
      <c r="A1082" t="s">
        <v>415</v>
      </c>
      <c r="B1082" t="s">
        <v>7</v>
      </c>
      <c r="C1082" t="s">
        <v>72</v>
      </c>
      <c r="D1082" t="s">
        <v>10</v>
      </c>
      <c r="E1082">
        <v>0.28999999999999998</v>
      </c>
      <c r="F1082">
        <v>1073</v>
      </c>
      <c r="G1082">
        <v>500</v>
      </c>
      <c r="I1082" s="1">
        <v>648493</v>
      </c>
    </row>
    <row r="1083" spans="1:9" x14ac:dyDescent="0.25">
      <c r="A1083" t="s">
        <v>415</v>
      </c>
      <c r="B1083" t="s">
        <v>7</v>
      </c>
      <c r="C1083" t="s">
        <v>73</v>
      </c>
      <c r="D1083" t="s">
        <v>10</v>
      </c>
      <c r="I1083" s="1">
        <v>648493</v>
      </c>
    </row>
    <row r="1084" spans="1:9" x14ac:dyDescent="0.25">
      <c r="A1084" t="s">
        <v>415</v>
      </c>
      <c r="B1084" t="s">
        <v>7</v>
      </c>
      <c r="C1084" t="s">
        <v>74</v>
      </c>
      <c r="D1084" t="s">
        <v>10</v>
      </c>
      <c r="I1084" s="1">
        <v>648493</v>
      </c>
    </row>
    <row r="1085" spans="1:9" x14ac:dyDescent="0.25">
      <c r="A1085" t="s">
        <v>415</v>
      </c>
      <c r="B1085" t="s">
        <v>7</v>
      </c>
      <c r="C1085" t="s">
        <v>75</v>
      </c>
      <c r="D1085" t="s">
        <v>10</v>
      </c>
      <c r="I1085" s="1">
        <v>648493</v>
      </c>
    </row>
    <row r="1086" spans="1:9" x14ac:dyDescent="0.25">
      <c r="A1086" t="s">
        <v>415</v>
      </c>
      <c r="B1086" t="s">
        <v>7</v>
      </c>
      <c r="C1086" t="s">
        <v>76</v>
      </c>
      <c r="D1086" t="s">
        <v>10</v>
      </c>
      <c r="I1086" s="1">
        <v>648493</v>
      </c>
    </row>
    <row r="1087" spans="1:9" x14ac:dyDescent="0.25">
      <c r="A1087" t="s">
        <v>415</v>
      </c>
      <c r="B1087" t="s">
        <v>7</v>
      </c>
      <c r="C1087" t="s">
        <v>77</v>
      </c>
      <c r="D1087" t="s">
        <v>10</v>
      </c>
      <c r="I1087" s="1">
        <v>648493</v>
      </c>
    </row>
    <row r="1088" spans="1:9" x14ac:dyDescent="0.25">
      <c r="A1088" t="s">
        <v>415</v>
      </c>
      <c r="B1088" t="s">
        <v>78</v>
      </c>
      <c r="C1088" t="s">
        <v>79</v>
      </c>
      <c r="D1088" t="s">
        <v>16</v>
      </c>
      <c r="I1088" s="1">
        <v>648493</v>
      </c>
    </row>
    <row r="1089" spans="1:9" x14ac:dyDescent="0.25">
      <c r="A1089" t="s">
        <v>415</v>
      </c>
      <c r="B1089" t="s">
        <v>78</v>
      </c>
      <c r="C1089" t="s">
        <v>80</v>
      </c>
      <c r="D1089" t="s">
        <v>16</v>
      </c>
      <c r="E1089">
        <v>0.08</v>
      </c>
      <c r="F1089">
        <v>1179</v>
      </c>
      <c r="G1089">
        <v>2000</v>
      </c>
      <c r="I1089" s="1">
        <v>648493</v>
      </c>
    </row>
    <row r="1090" spans="1:9" x14ac:dyDescent="0.25">
      <c r="A1090" t="s">
        <v>415</v>
      </c>
      <c r="B1090" t="s">
        <v>81</v>
      </c>
      <c r="C1090" t="s">
        <v>82</v>
      </c>
      <c r="D1090" t="s">
        <v>10</v>
      </c>
      <c r="E1090">
        <v>3.39</v>
      </c>
      <c r="F1090">
        <v>24</v>
      </c>
      <c r="G1090">
        <v>60</v>
      </c>
      <c r="H1090" t="s">
        <v>209</v>
      </c>
      <c r="I1090" s="1">
        <v>648493</v>
      </c>
    </row>
    <row r="1091" spans="1:9" x14ac:dyDescent="0.25">
      <c r="A1091" t="s">
        <v>415</v>
      </c>
      <c r="B1091" t="s">
        <v>81</v>
      </c>
      <c r="C1091" t="s">
        <v>83</v>
      </c>
      <c r="D1091" t="s">
        <v>10</v>
      </c>
      <c r="E1091">
        <v>2.68</v>
      </c>
      <c r="F1091">
        <v>23</v>
      </c>
      <c r="G1091">
        <v>60</v>
      </c>
      <c r="H1091" t="s">
        <v>209</v>
      </c>
      <c r="I1091" s="1">
        <v>648493</v>
      </c>
    </row>
    <row r="1092" spans="1:9" x14ac:dyDescent="0.25">
      <c r="A1092" t="s">
        <v>415</v>
      </c>
      <c r="B1092" t="s">
        <v>81</v>
      </c>
      <c r="C1092" t="s">
        <v>84</v>
      </c>
      <c r="D1092" t="s">
        <v>10</v>
      </c>
      <c r="E1092">
        <v>3.3</v>
      </c>
      <c r="F1092">
        <v>10</v>
      </c>
      <c r="G1092">
        <v>40</v>
      </c>
      <c r="H1092" t="s">
        <v>209</v>
      </c>
      <c r="I1092" s="1">
        <v>648493</v>
      </c>
    </row>
    <row r="1093" spans="1:9" x14ac:dyDescent="0.25">
      <c r="A1093" t="s">
        <v>415</v>
      </c>
      <c r="B1093" t="s">
        <v>81</v>
      </c>
      <c r="C1093" t="s">
        <v>85</v>
      </c>
      <c r="D1093" t="s">
        <v>10</v>
      </c>
      <c r="E1093">
        <v>2.4900000000000002</v>
      </c>
      <c r="F1093">
        <v>81</v>
      </c>
      <c r="G1093">
        <v>150</v>
      </c>
      <c r="H1093" t="s">
        <v>209</v>
      </c>
      <c r="I1093" s="1">
        <v>648493</v>
      </c>
    </row>
    <row r="1094" spans="1:9" x14ac:dyDescent="0.25">
      <c r="A1094" t="s">
        <v>415</v>
      </c>
      <c r="B1094" t="s">
        <v>81</v>
      </c>
      <c r="C1094" t="s">
        <v>86</v>
      </c>
      <c r="D1094" t="s">
        <v>10</v>
      </c>
      <c r="I1094" s="1">
        <v>648493</v>
      </c>
    </row>
    <row r="1095" spans="1:9" x14ac:dyDescent="0.25">
      <c r="A1095" t="s">
        <v>415</v>
      </c>
      <c r="B1095" t="s">
        <v>81</v>
      </c>
      <c r="C1095" t="s">
        <v>87</v>
      </c>
      <c r="D1095" t="s">
        <v>10</v>
      </c>
      <c r="I1095" s="1">
        <v>648493</v>
      </c>
    </row>
    <row r="1096" spans="1:9" x14ac:dyDescent="0.25">
      <c r="A1096" t="s">
        <v>415</v>
      </c>
      <c r="B1096" t="s">
        <v>81</v>
      </c>
      <c r="C1096" t="s">
        <v>88</v>
      </c>
      <c r="D1096" t="s">
        <v>10</v>
      </c>
      <c r="I1096" s="1">
        <v>648493</v>
      </c>
    </row>
    <row r="1097" spans="1:9" x14ac:dyDescent="0.25">
      <c r="A1097" t="s">
        <v>415</v>
      </c>
      <c r="B1097" t="s">
        <v>81</v>
      </c>
      <c r="C1097" t="s">
        <v>89</v>
      </c>
      <c r="D1097" t="s">
        <v>10</v>
      </c>
      <c r="I1097" s="1">
        <v>648493</v>
      </c>
    </row>
    <row r="1098" spans="1:9" x14ac:dyDescent="0.25">
      <c r="A1098" t="s">
        <v>415</v>
      </c>
      <c r="B1098" t="s">
        <v>90</v>
      </c>
      <c r="C1098" t="s">
        <v>91</v>
      </c>
      <c r="D1098" t="s">
        <v>10</v>
      </c>
      <c r="E1098">
        <v>0.49</v>
      </c>
      <c r="F1098">
        <v>350</v>
      </c>
      <c r="G1098">
        <v>500</v>
      </c>
      <c r="H1098" t="s">
        <v>210</v>
      </c>
      <c r="I1098" s="1">
        <v>648493</v>
      </c>
    </row>
    <row r="1099" spans="1:9" x14ac:dyDescent="0.25">
      <c r="A1099" t="s">
        <v>415</v>
      </c>
      <c r="B1099" t="s">
        <v>92</v>
      </c>
      <c r="C1099" t="s">
        <v>93</v>
      </c>
      <c r="D1099" t="s">
        <v>10</v>
      </c>
      <c r="E1099">
        <v>1.7931029999999999</v>
      </c>
      <c r="F1099">
        <v>98</v>
      </c>
      <c r="G1099">
        <v>100</v>
      </c>
      <c r="H1099" t="s">
        <v>211</v>
      </c>
      <c r="I1099" s="1">
        <v>648493</v>
      </c>
    </row>
    <row r="1100" spans="1:9" x14ac:dyDescent="0.25">
      <c r="A1100" t="s">
        <v>415</v>
      </c>
      <c r="B1100" t="s">
        <v>92</v>
      </c>
      <c r="C1100" t="s">
        <v>94</v>
      </c>
      <c r="D1100" t="s">
        <v>10</v>
      </c>
      <c r="I1100" s="1">
        <v>648493</v>
      </c>
    </row>
    <row r="1101" spans="1:9" x14ac:dyDescent="0.25">
      <c r="A1101" t="s">
        <v>415</v>
      </c>
      <c r="B1101" t="s">
        <v>92</v>
      </c>
      <c r="C1101" t="s">
        <v>95</v>
      </c>
      <c r="D1101" t="s">
        <v>10</v>
      </c>
      <c r="E1101">
        <v>0.22</v>
      </c>
      <c r="I1101" s="1">
        <v>648493</v>
      </c>
    </row>
    <row r="1102" spans="1:9" x14ac:dyDescent="0.25">
      <c r="A1102" t="s">
        <v>415</v>
      </c>
      <c r="B1102" t="s">
        <v>92</v>
      </c>
      <c r="C1102" t="s">
        <v>96</v>
      </c>
      <c r="D1102" t="s">
        <v>10</v>
      </c>
      <c r="I1102" s="1">
        <v>648493</v>
      </c>
    </row>
    <row r="1103" spans="1:9" x14ac:dyDescent="0.25">
      <c r="A1103" t="s">
        <v>415</v>
      </c>
      <c r="B1103" t="s">
        <v>92</v>
      </c>
      <c r="C1103" t="s">
        <v>97</v>
      </c>
      <c r="D1103" t="s">
        <v>10</v>
      </c>
      <c r="I1103" s="1">
        <v>648493</v>
      </c>
    </row>
    <row r="1104" spans="1:9" x14ac:dyDescent="0.25">
      <c r="A1104" t="s">
        <v>415</v>
      </c>
      <c r="B1104" t="s">
        <v>92</v>
      </c>
      <c r="C1104" t="s">
        <v>98</v>
      </c>
      <c r="D1104" t="s">
        <v>10</v>
      </c>
      <c r="E1104">
        <v>1.5172410000000001</v>
      </c>
      <c r="F1104">
        <v>67</v>
      </c>
      <c r="G1104">
        <v>100</v>
      </c>
      <c r="H1104" t="s">
        <v>211</v>
      </c>
      <c r="I1104" s="1">
        <v>648493</v>
      </c>
    </row>
    <row r="1105" spans="1:9" x14ac:dyDescent="0.25">
      <c r="A1105" t="s">
        <v>415</v>
      </c>
      <c r="B1105" t="s">
        <v>92</v>
      </c>
      <c r="C1105" t="s">
        <v>99</v>
      </c>
      <c r="D1105" t="s">
        <v>45</v>
      </c>
      <c r="E1105">
        <v>1.05</v>
      </c>
      <c r="I1105" s="1">
        <v>648493</v>
      </c>
    </row>
    <row r="1106" spans="1:9" x14ac:dyDescent="0.25">
      <c r="A1106" t="s">
        <v>415</v>
      </c>
      <c r="B1106" t="s">
        <v>92</v>
      </c>
      <c r="C1106" t="s">
        <v>100</v>
      </c>
      <c r="D1106" t="s">
        <v>10</v>
      </c>
      <c r="I1106" s="1">
        <v>648493</v>
      </c>
    </row>
    <row r="1107" spans="1:9" x14ac:dyDescent="0.25">
      <c r="A1107" t="s">
        <v>415</v>
      </c>
      <c r="B1107" t="s">
        <v>92</v>
      </c>
      <c r="C1107" t="s">
        <v>101</v>
      </c>
      <c r="D1107" t="s">
        <v>45</v>
      </c>
      <c r="I1107" s="1">
        <v>648493</v>
      </c>
    </row>
    <row r="1108" spans="1:9" x14ac:dyDescent="0.25">
      <c r="A1108" t="s">
        <v>415</v>
      </c>
      <c r="B1108" t="s">
        <v>92</v>
      </c>
      <c r="C1108" t="s">
        <v>102</v>
      </c>
      <c r="D1108" t="s">
        <v>10</v>
      </c>
      <c r="E1108">
        <v>52.678570000000001</v>
      </c>
      <c r="F1108">
        <v>60</v>
      </c>
      <c r="G1108">
        <v>60</v>
      </c>
      <c r="H1108" t="s">
        <v>212</v>
      </c>
      <c r="I1108" s="1">
        <v>648493</v>
      </c>
    </row>
    <row r="1109" spans="1:9" x14ac:dyDescent="0.25">
      <c r="A1109" t="s">
        <v>415</v>
      </c>
      <c r="B1109" t="s">
        <v>92</v>
      </c>
      <c r="C1109" t="s">
        <v>103</v>
      </c>
      <c r="D1109" t="s">
        <v>10</v>
      </c>
      <c r="I1109" s="1">
        <v>648493</v>
      </c>
    </row>
    <row r="1110" spans="1:9" x14ac:dyDescent="0.25">
      <c r="A1110" t="s">
        <v>415</v>
      </c>
      <c r="B1110" t="s">
        <v>90</v>
      </c>
      <c r="C1110" t="s">
        <v>104</v>
      </c>
      <c r="D1110" t="s">
        <v>45</v>
      </c>
      <c r="I1110" s="1">
        <v>648493</v>
      </c>
    </row>
    <row r="1111" spans="1:9" x14ac:dyDescent="0.25">
      <c r="A1111" t="s">
        <v>415</v>
      </c>
      <c r="B1111" t="s">
        <v>92</v>
      </c>
      <c r="C1111" t="s">
        <v>105</v>
      </c>
      <c r="D1111" t="s">
        <v>10</v>
      </c>
      <c r="I1111" s="1">
        <v>648493</v>
      </c>
    </row>
    <row r="1112" spans="1:9" x14ac:dyDescent="0.25">
      <c r="A1112" t="s">
        <v>415</v>
      </c>
      <c r="B1112" t="s">
        <v>92</v>
      </c>
      <c r="C1112" t="s">
        <v>106</v>
      </c>
      <c r="D1112" t="s">
        <v>10</v>
      </c>
      <c r="I1112" s="1">
        <v>648493</v>
      </c>
    </row>
    <row r="1113" spans="1:9" x14ac:dyDescent="0.25">
      <c r="A1113" t="s">
        <v>415</v>
      </c>
      <c r="B1113" t="s">
        <v>92</v>
      </c>
      <c r="C1113" t="s">
        <v>107</v>
      </c>
      <c r="D1113" t="s">
        <v>10</v>
      </c>
      <c r="E1113">
        <v>1.05</v>
      </c>
      <c r="F1113">
        <v>194</v>
      </c>
      <c r="G1113">
        <v>200</v>
      </c>
      <c r="H1113" t="s">
        <v>213</v>
      </c>
      <c r="I1113" s="1">
        <v>648493</v>
      </c>
    </row>
    <row r="1114" spans="1:9" x14ac:dyDescent="0.25">
      <c r="A1114" t="s">
        <v>415</v>
      </c>
      <c r="B1114" t="s">
        <v>92</v>
      </c>
      <c r="C1114" t="s">
        <v>108</v>
      </c>
      <c r="D1114" t="s">
        <v>10</v>
      </c>
      <c r="E1114">
        <v>6.3680000000000003</v>
      </c>
      <c r="F1114">
        <v>41</v>
      </c>
      <c r="H1114" t="s">
        <v>214</v>
      </c>
      <c r="I1114" s="1">
        <v>648493</v>
      </c>
    </row>
    <row r="1115" spans="1:9" x14ac:dyDescent="0.25">
      <c r="A1115" t="s">
        <v>415</v>
      </c>
      <c r="B1115" t="s">
        <v>92</v>
      </c>
      <c r="C1115" t="s">
        <v>109</v>
      </c>
      <c r="D1115" t="s">
        <v>45</v>
      </c>
      <c r="E1115">
        <v>2.2200000000000002</v>
      </c>
      <c r="F1115">
        <v>16</v>
      </c>
      <c r="H1115" t="s">
        <v>214</v>
      </c>
      <c r="I1115" s="1">
        <v>648493</v>
      </c>
    </row>
    <row r="1116" spans="1:9" x14ac:dyDescent="0.25">
      <c r="A1116" t="s">
        <v>415</v>
      </c>
      <c r="B1116" t="s">
        <v>92</v>
      </c>
      <c r="C1116" t="s">
        <v>110</v>
      </c>
      <c r="D1116" t="s">
        <v>10</v>
      </c>
      <c r="I1116" s="1">
        <v>648493</v>
      </c>
    </row>
    <row r="1117" spans="1:9" x14ac:dyDescent="0.25">
      <c r="A1117" t="s">
        <v>415</v>
      </c>
      <c r="B1117" t="s">
        <v>92</v>
      </c>
      <c r="C1117" t="s">
        <v>111</v>
      </c>
      <c r="D1117" t="s">
        <v>10</v>
      </c>
      <c r="E1117">
        <v>2.92</v>
      </c>
      <c r="F1117">
        <v>19</v>
      </c>
      <c r="G1117">
        <v>30</v>
      </c>
      <c r="I1117" s="1">
        <v>648493</v>
      </c>
    </row>
    <row r="1118" spans="1:9" x14ac:dyDescent="0.25">
      <c r="A1118" t="s">
        <v>415</v>
      </c>
      <c r="B1118" t="s">
        <v>92</v>
      </c>
      <c r="C1118" t="s">
        <v>112</v>
      </c>
      <c r="D1118" t="s">
        <v>10</v>
      </c>
      <c r="E1118">
        <v>2.548</v>
      </c>
      <c r="F1118">
        <v>14</v>
      </c>
      <c r="G1118">
        <v>30</v>
      </c>
      <c r="I1118" s="1">
        <v>648493</v>
      </c>
    </row>
    <row r="1119" spans="1:9" x14ac:dyDescent="0.25">
      <c r="A1119" t="s">
        <v>415</v>
      </c>
      <c r="B1119" t="s">
        <v>92</v>
      </c>
      <c r="C1119" t="s">
        <v>113</v>
      </c>
      <c r="D1119" t="s">
        <v>10</v>
      </c>
      <c r="I1119" s="1">
        <v>648493</v>
      </c>
    </row>
    <row r="1120" spans="1:9" x14ac:dyDescent="0.25">
      <c r="A1120" t="s">
        <v>415</v>
      </c>
      <c r="B1120" t="s">
        <v>81</v>
      </c>
      <c r="C1120" t="s">
        <v>114</v>
      </c>
      <c r="D1120" t="s">
        <v>10</v>
      </c>
      <c r="I1120" s="1">
        <v>648493</v>
      </c>
    </row>
    <row r="1121" spans="1:9" x14ac:dyDescent="0.25">
      <c r="A1121" t="s">
        <v>415</v>
      </c>
      <c r="B1121" t="s">
        <v>81</v>
      </c>
      <c r="C1121" t="s">
        <v>115</v>
      </c>
      <c r="D1121" t="s">
        <v>10</v>
      </c>
      <c r="E1121">
        <v>4.8499999999999996</v>
      </c>
      <c r="F1121">
        <v>49</v>
      </c>
      <c r="G1121">
        <v>50</v>
      </c>
      <c r="H1121" t="s">
        <v>209</v>
      </c>
      <c r="I1121" s="1">
        <v>648493</v>
      </c>
    </row>
    <row r="1122" spans="1:9" x14ac:dyDescent="0.25">
      <c r="A1122" t="s">
        <v>415</v>
      </c>
      <c r="B1122" t="s">
        <v>81</v>
      </c>
      <c r="C1122" t="s">
        <v>116</v>
      </c>
      <c r="D1122" t="s">
        <v>10</v>
      </c>
      <c r="I1122" s="1">
        <v>648493</v>
      </c>
    </row>
    <row r="1123" spans="1:9" x14ac:dyDescent="0.25">
      <c r="A1123" t="s">
        <v>415</v>
      </c>
      <c r="B1123" t="s">
        <v>81</v>
      </c>
      <c r="C1123" t="s">
        <v>117</v>
      </c>
      <c r="D1123" t="s">
        <v>10</v>
      </c>
      <c r="E1123">
        <v>3.4</v>
      </c>
      <c r="F1123">
        <v>11</v>
      </c>
      <c r="G1123">
        <v>20</v>
      </c>
      <c r="I1123" s="1">
        <v>648493</v>
      </c>
    </row>
    <row r="1124" spans="1:9" x14ac:dyDescent="0.25">
      <c r="A1124" t="s">
        <v>415</v>
      </c>
      <c r="B1124" t="s">
        <v>81</v>
      </c>
      <c r="C1124" t="s">
        <v>118</v>
      </c>
      <c r="D1124" t="s">
        <v>10</v>
      </c>
      <c r="E1124">
        <v>6.5</v>
      </c>
      <c r="I1124" s="1">
        <v>648493</v>
      </c>
    </row>
    <row r="1125" spans="1:9" x14ac:dyDescent="0.25">
      <c r="A1125" t="s">
        <v>415</v>
      </c>
      <c r="B1125" t="s">
        <v>81</v>
      </c>
      <c r="C1125" t="s">
        <v>119</v>
      </c>
      <c r="D1125" t="s">
        <v>10</v>
      </c>
      <c r="E1125">
        <v>6.5</v>
      </c>
      <c r="F1125">
        <v>69</v>
      </c>
      <c r="G1125">
        <v>130</v>
      </c>
      <c r="H1125" t="s">
        <v>209</v>
      </c>
      <c r="I1125" s="1">
        <v>648493</v>
      </c>
    </row>
    <row r="1126" spans="1:9" x14ac:dyDescent="0.25">
      <c r="A1126" t="s">
        <v>415</v>
      </c>
      <c r="B1126" t="s">
        <v>81</v>
      </c>
      <c r="C1126" t="s">
        <v>120</v>
      </c>
      <c r="D1126" t="s">
        <v>10</v>
      </c>
      <c r="E1126">
        <v>6.5</v>
      </c>
      <c r="I1126" s="1">
        <v>648493</v>
      </c>
    </row>
    <row r="1127" spans="1:9" x14ac:dyDescent="0.25">
      <c r="A1127" t="s">
        <v>415</v>
      </c>
      <c r="B1127" t="s">
        <v>81</v>
      </c>
      <c r="C1127" t="s">
        <v>121</v>
      </c>
      <c r="D1127" t="s">
        <v>10</v>
      </c>
      <c r="E1127">
        <v>9</v>
      </c>
      <c r="F1127">
        <v>4</v>
      </c>
      <c r="G1127">
        <v>11</v>
      </c>
      <c r="I1127" s="1">
        <v>648493</v>
      </c>
    </row>
    <row r="1128" spans="1:9" x14ac:dyDescent="0.25">
      <c r="A1128" t="s">
        <v>415</v>
      </c>
      <c r="B1128" t="s">
        <v>122</v>
      </c>
      <c r="C1128" t="s">
        <v>123</v>
      </c>
      <c r="D1128" t="s">
        <v>10</v>
      </c>
      <c r="I1128" s="1">
        <v>648493</v>
      </c>
    </row>
    <row r="1129" spans="1:9" x14ac:dyDescent="0.25">
      <c r="A1129" t="s">
        <v>415</v>
      </c>
      <c r="B1129" t="s">
        <v>122</v>
      </c>
      <c r="C1129" t="s">
        <v>124</v>
      </c>
      <c r="D1129" t="s">
        <v>10</v>
      </c>
      <c r="E1129">
        <v>2.25</v>
      </c>
      <c r="F1129">
        <v>10</v>
      </c>
      <c r="G1129">
        <v>20</v>
      </c>
      <c r="I1129" s="1">
        <v>648493</v>
      </c>
    </row>
    <row r="1130" spans="1:9" x14ac:dyDescent="0.25">
      <c r="A1130" t="s">
        <v>415</v>
      </c>
      <c r="B1130" t="s">
        <v>122</v>
      </c>
      <c r="C1130" t="s">
        <v>125</v>
      </c>
      <c r="D1130" t="s">
        <v>10</v>
      </c>
      <c r="E1130">
        <v>3</v>
      </c>
      <c r="F1130">
        <v>7</v>
      </c>
      <c r="G1130">
        <v>10</v>
      </c>
      <c r="I1130" s="1">
        <v>648493</v>
      </c>
    </row>
    <row r="1131" spans="1:9" x14ac:dyDescent="0.25">
      <c r="A1131" t="s">
        <v>415</v>
      </c>
      <c r="B1131" t="s">
        <v>122</v>
      </c>
      <c r="C1131" t="s">
        <v>127</v>
      </c>
      <c r="D1131" t="s">
        <v>10</v>
      </c>
      <c r="E1131">
        <v>3</v>
      </c>
      <c r="F1131">
        <v>10</v>
      </c>
      <c r="G1131">
        <v>20</v>
      </c>
      <c r="I1131" s="1">
        <v>648493</v>
      </c>
    </row>
    <row r="1132" spans="1:9" x14ac:dyDescent="0.25">
      <c r="A1132" t="s">
        <v>415</v>
      </c>
      <c r="B1132" t="s">
        <v>122</v>
      </c>
      <c r="C1132" t="s">
        <v>128</v>
      </c>
      <c r="D1132" t="s">
        <v>10</v>
      </c>
      <c r="I1132" s="1">
        <v>648493</v>
      </c>
    </row>
    <row r="1133" spans="1:9" x14ac:dyDescent="0.25">
      <c r="A1133" t="s">
        <v>415</v>
      </c>
      <c r="B1133" t="s">
        <v>122</v>
      </c>
      <c r="C1133" t="s">
        <v>129</v>
      </c>
      <c r="D1133" t="s">
        <v>10</v>
      </c>
      <c r="I1133" s="1">
        <v>648493</v>
      </c>
    </row>
    <row r="1134" spans="1:9" x14ac:dyDescent="0.25">
      <c r="A1134" t="s">
        <v>415</v>
      </c>
      <c r="B1134" t="s">
        <v>122</v>
      </c>
      <c r="C1134" t="s">
        <v>130</v>
      </c>
      <c r="D1134" t="s">
        <v>10</v>
      </c>
      <c r="E1134">
        <v>2.85</v>
      </c>
      <c r="F1134">
        <v>3</v>
      </c>
      <c r="G1134">
        <v>10</v>
      </c>
      <c r="I1134" s="1">
        <v>648493</v>
      </c>
    </row>
    <row r="1135" spans="1:9" x14ac:dyDescent="0.25">
      <c r="A1135" t="s">
        <v>415</v>
      </c>
      <c r="B1135" t="s">
        <v>122</v>
      </c>
      <c r="C1135" t="s">
        <v>131</v>
      </c>
      <c r="D1135" t="s">
        <v>10</v>
      </c>
      <c r="I1135" s="1">
        <v>648493</v>
      </c>
    </row>
    <row r="1136" spans="1:9" x14ac:dyDescent="0.25">
      <c r="A1136" t="s">
        <v>415</v>
      </c>
      <c r="B1136" t="s">
        <v>122</v>
      </c>
      <c r="C1136" t="s">
        <v>132</v>
      </c>
      <c r="D1136" t="s">
        <v>10</v>
      </c>
      <c r="I1136" s="1">
        <v>648493</v>
      </c>
    </row>
    <row r="1137" spans="1:9" x14ac:dyDescent="0.25">
      <c r="A1137" t="s">
        <v>415</v>
      </c>
      <c r="B1137" t="s">
        <v>122</v>
      </c>
      <c r="C1137" t="s">
        <v>134</v>
      </c>
      <c r="D1137" t="s">
        <v>10</v>
      </c>
      <c r="E1137">
        <v>1.55</v>
      </c>
      <c r="F1137">
        <v>14</v>
      </c>
      <c r="G1137">
        <v>20</v>
      </c>
      <c r="H1137" t="s">
        <v>215</v>
      </c>
      <c r="I1137" s="1">
        <v>648493</v>
      </c>
    </row>
    <row r="1138" spans="1:9" x14ac:dyDescent="0.25">
      <c r="A1138" t="s">
        <v>415</v>
      </c>
      <c r="B1138" t="s">
        <v>122</v>
      </c>
      <c r="C1138" t="s">
        <v>135</v>
      </c>
      <c r="D1138" t="s">
        <v>10</v>
      </c>
      <c r="E1138">
        <v>3.2</v>
      </c>
      <c r="I1138" s="1">
        <v>648493</v>
      </c>
    </row>
    <row r="1139" spans="1:9" x14ac:dyDescent="0.25">
      <c r="A1139" t="s">
        <v>415</v>
      </c>
      <c r="B1139" t="s">
        <v>122</v>
      </c>
      <c r="C1139" t="s">
        <v>136</v>
      </c>
      <c r="D1139" t="s">
        <v>10</v>
      </c>
      <c r="I1139" s="1">
        <v>648493</v>
      </c>
    </row>
    <row r="1140" spans="1:9" x14ac:dyDescent="0.25">
      <c r="A1140" t="s">
        <v>415</v>
      </c>
      <c r="B1140" t="s">
        <v>122</v>
      </c>
      <c r="C1140" t="s">
        <v>137</v>
      </c>
      <c r="D1140" t="s">
        <v>10</v>
      </c>
      <c r="I1140" s="1">
        <v>648493</v>
      </c>
    </row>
    <row r="1141" spans="1:9" x14ac:dyDescent="0.25">
      <c r="A1141" t="s">
        <v>415</v>
      </c>
      <c r="B1141" t="s">
        <v>122</v>
      </c>
      <c r="C1141" t="s">
        <v>138</v>
      </c>
      <c r="D1141" t="s">
        <v>10</v>
      </c>
      <c r="I1141" s="1">
        <v>648493</v>
      </c>
    </row>
    <row r="1142" spans="1:9" x14ac:dyDescent="0.25">
      <c r="A1142" t="s">
        <v>415</v>
      </c>
      <c r="B1142" t="s">
        <v>122</v>
      </c>
      <c r="C1142" t="s">
        <v>139</v>
      </c>
      <c r="D1142" t="s">
        <v>10</v>
      </c>
      <c r="I1142" s="1">
        <v>648493</v>
      </c>
    </row>
    <row r="1143" spans="1:9" x14ac:dyDescent="0.25">
      <c r="A1143" t="s">
        <v>415</v>
      </c>
      <c r="B1143" t="s">
        <v>122</v>
      </c>
      <c r="C1143" t="s">
        <v>140</v>
      </c>
      <c r="D1143" t="s">
        <v>10</v>
      </c>
      <c r="I1143" s="1">
        <v>648493</v>
      </c>
    </row>
    <row r="1144" spans="1:9" x14ac:dyDescent="0.25">
      <c r="A1144" t="s">
        <v>415</v>
      </c>
      <c r="B1144" t="s">
        <v>122</v>
      </c>
      <c r="C1144" t="s">
        <v>141</v>
      </c>
      <c r="D1144" t="s">
        <v>10</v>
      </c>
      <c r="I1144" s="1">
        <v>648493</v>
      </c>
    </row>
    <row r="1145" spans="1:9" x14ac:dyDescent="0.25">
      <c r="A1145" t="s">
        <v>415</v>
      </c>
      <c r="B1145" t="s">
        <v>122</v>
      </c>
      <c r="C1145" t="s">
        <v>142</v>
      </c>
      <c r="D1145" t="s">
        <v>10</v>
      </c>
      <c r="I1145" s="1">
        <v>648493</v>
      </c>
    </row>
    <row r="1146" spans="1:9" x14ac:dyDescent="0.25">
      <c r="A1146" t="s">
        <v>415</v>
      </c>
      <c r="B1146" t="s">
        <v>122</v>
      </c>
      <c r="C1146" t="s">
        <v>143</v>
      </c>
      <c r="D1146" t="s">
        <v>10</v>
      </c>
      <c r="E1146">
        <v>3</v>
      </c>
      <c r="I1146" s="1">
        <v>648493</v>
      </c>
    </row>
    <row r="1147" spans="1:9" x14ac:dyDescent="0.25">
      <c r="A1147" t="s">
        <v>415</v>
      </c>
      <c r="B1147" t="s">
        <v>122</v>
      </c>
      <c r="C1147" t="s">
        <v>144</v>
      </c>
      <c r="D1147" t="s">
        <v>10</v>
      </c>
      <c r="I1147" s="1">
        <v>648493</v>
      </c>
    </row>
    <row r="1148" spans="1:9" x14ac:dyDescent="0.25">
      <c r="A1148" t="s">
        <v>415</v>
      </c>
      <c r="B1148" t="s">
        <v>122</v>
      </c>
      <c r="C1148" t="s">
        <v>145</v>
      </c>
      <c r="D1148" t="s">
        <v>10</v>
      </c>
      <c r="E1148">
        <v>2.85</v>
      </c>
      <c r="F1148">
        <v>4</v>
      </c>
      <c r="G1148">
        <v>10</v>
      </c>
      <c r="I1148" s="1">
        <v>648493</v>
      </c>
    </row>
    <row r="1149" spans="1:9" x14ac:dyDescent="0.25">
      <c r="A1149" t="s">
        <v>415</v>
      </c>
      <c r="B1149" t="s">
        <v>122</v>
      </c>
      <c r="C1149" t="s">
        <v>146</v>
      </c>
      <c r="D1149" t="s">
        <v>10</v>
      </c>
      <c r="E1149">
        <v>1.49</v>
      </c>
      <c r="F1149">
        <v>9</v>
      </c>
      <c r="G1149">
        <v>18</v>
      </c>
      <c r="I1149" s="1">
        <v>648493</v>
      </c>
    </row>
    <row r="1150" spans="1:9" x14ac:dyDescent="0.25">
      <c r="A1150" t="s">
        <v>415</v>
      </c>
      <c r="B1150" t="s">
        <v>122</v>
      </c>
      <c r="C1150" t="s">
        <v>147</v>
      </c>
      <c r="D1150" t="s">
        <v>10</v>
      </c>
      <c r="I1150" s="1">
        <v>648493</v>
      </c>
    </row>
    <row r="1151" spans="1:9" x14ac:dyDescent="0.25">
      <c r="A1151" t="s">
        <v>415</v>
      </c>
      <c r="B1151" t="s">
        <v>122</v>
      </c>
      <c r="C1151" t="s">
        <v>148</v>
      </c>
      <c r="D1151" t="s">
        <v>10</v>
      </c>
      <c r="I1151" s="1">
        <v>648493</v>
      </c>
    </row>
    <row r="1152" spans="1:9" x14ac:dyDescent="0.25">
      <c r="A1152" t="s">
        <v>415</v>
      </c>
      <c r="B1152" t="s">
        <v>122</v>
      </c>
      <c r="C1152" t="s">
        <v>149</v>
      </c>
      <c r="D1152" t="s">
        <v>10</v>
      </c>
      <c r="I1152" s="1">
        <v>648493</v>
      </c>
    </row>
    <row r="1153" spans="1:9" x14ac:dyDescent="0.25">
      <c r="A1153" t="s">
        <v>415</v>
      </c>
      <c r="B1153" t="s">
        <v>122</v>
      </c>
      <c r="C1153" t="s">
        <v>150</v>
      </c>
      <c r="D1153" t="s">
        <v>10</v>
      </c>
      <c r="I1153" s="1">
        <v>648493</v>
      </c>
    </row>
    <row r="1154" spans="1:9" x14ac:dyDescent="0.25">
      <c r="A1154" t="s">
        <v>415</v>
      </c>
      <c r="B1154" t="s">
        <v>122</v>
      </c>
      <c r="C1154" t="s">
        <v>151</v>
      </c>
      <c r="D1154" t="s">
        <v>10</v>
      </c>
      <c r="E1154">
        <v>5.5</v>
      </c>
      <c r="F1154">
        <v>2</v>
      </c>
      <c r="G1154">
        <v>4</v>
      </c>
      <c r="I1154" s="1">
        <v>648493</v>
      </c>
    </row>
    <row r="1155" spans="1:9" x14ac:dyDescent="0.25">
      <c r="A1155" t="s">
        <v>415</v>
      </c>
      <c r="B1155" t="s">
        <v>122</v>
      </c>
      <c r="C1155" t="s">
        <v>152</v>
      </c>
      <c r="D1155" t="s">
        <v>10</v>
      </c>
      <c r="E1155">
        <v>3</v>
      </c>
      <c r="F1155">
        <v>8</v>
      </c>
      <c r="G1155">
        <v>12</v>
      </c>
      <c r="I1155" s="1">
        <v>648493</v>
      </c>
    </row>
    <row r="1156" spans="1:9" x14ac:dyDescent="0.25">
      <c r="A1156" t="s">
        <v>415</v>
      </c>
      <c r="B1156" t="s">
        <v>122</v>
      </c>
      <c r="C1156" t="s">
        <v>153</v>
      </c>
      <c r="D1156" t="s">
        <v>10</v>
      </c>
      <c r="I1156" s="1">
        <v>648493</v>
      </c>
    </row>
    <row r="1157" spans="1:9" x14ac:dyDescent="0.25">
      <c r="A1157" t="s">
        <v>415</v>
      </c>
      <c r="B1157" t="s">
        <v>122</v>
      </c>
      <c r="C1157" t="s">
        <v>154</v>
      </c>
      <c r="D1157" t="s">
        <v>10</v>
      </c>
      <c r="E1157">
        <v>1.85</v>
      </c>
      <c r="F1157">
        <v>5</v>
      </c>
      <c r="G1157">
        <v>10</v>
      </c>
      <c r="I1157" s="1">
        <v>648493</v>
      </c>
    </row>
    <row r="1158" spans="1:9" x14ac:dyDescent="0.25">
      <c r="A1158" t="s">
        <v>415</v>
      </c>
      <c r="B1158" t="s">
        <v>122</v>
      </c>
      <c r="C1158" t="s">
        <v>155</v>
      </c>
      <c r="D1158" t="s">
        <v>10</v>
      </c>
      <c r="E1158">
        <v>3.6</v>
      </c>
      <c r="F1158">
        <v>2</v>
      </c>
      <c r="G1158">
        <v>4</v>
      </c>
      <c r="I1158" s="1">
        <v>648493</v>
      </c>
    </row>
    <row r="1159" spans="1:9" x14ac:dyDescent="0.25">
      <c r="A1159" t="s">
        <v>415</v>
      </c>
      <c r="B1159" t="s">
        <v>122</v>
      </c>
      <c r="C1159" t="s">
        <v>156</v>
      </c>
      <c r="D1159" t="s">
        <v>10</v>
      </c>
      <c r="I1159" s="1">
        <v>648493</v>
      </c>
    </row>
    <row r="1160" spans="1:9" x14ac:dyDescent="0.25">
      <c r="A1160" t="s">
        <v>415</v>
      </c>
      <c r="B1160" t="s">
        <v>122</v>
      </c>
      <c r="C1160" t="s">
        <v>157</v>
      </c>
      <c r="D1160" t="s">
        <v>10</v>
      </c>
      <c r="I1160" s="1">
        <v>648493</v>
      </c>
    </row>
    <row r="1161" spans="1:9" x14ac:dyDescent="0.25">
      <c r="A1161" t="s">
        <v>415</v>
      </c>
      <c r="B1161" t="s">
        <v>122</v>
      </c>
      <c r="C1161" t="s">
        <v>158</v>
      </c>
      <c r="D1161" t="s">
        <v>10</v>
      </c>
      <c r="I1161" s="1">
        <v>648493</v>
      </c>
    </row>
    <row r="1162" spans="1:9" x14ac:dyDescent="0.25">
      <c r="A1162" t="s">
        <v>415</v>
      </c>
      <c r="B1162" t="s">
        <v>122</v>
      </c>
      <c r="C1162" t="s">
        <v>159</v>
      </c>
      <c r="D1162" t="s">
        <v>10</v>
      </c>
      <c r="I1162" s="1">
        <v>648493</v>
      </c>
    </row>
    <row r="1163" spans="1:9" x14ac:dyDescent="0.25">
      <c r="A1163" t="s">
        <v>415</v>
      </c>
      <c r="B1163" t="s">
        <v>122</v>
      </c>
      <c r="C1163" t="s">
        <v>160</v>
      </c>
      <c r="D1163" t="s">
        <v>10</v>
      </c>
      <c r="I1163" s="1">
        <v>648493</v>
      </c>
    </row>
    <row r="1164" spans="1:9" x14ac:dyDescent="0.25">
      <c r="A1164" t="s">
        <v>415</v>
      </c>
      <c r="B1164" t="s">
        <v>122</v>
      </c>
      <c r="C1164" t="s">
        <v>161</v>
      </c>
      <c r="D1164" t="s">
        <v>10</v>
      </c>
      <c r="E1164">
        <v>3</v>
      </c>
      <c r="I1164" s="1">
        <v>648493</v>
      </c>
    </row>
    <row r="1165" spans="1:9" x14ac:dyDescent="0.25">
      <c r="A1165" t="s">
        <v>415</v>
      </c>
      <c r="B1165" t="s">
        <v>122</v>
      </c>
      <c r="C1165" t="s">
        <v>162</v>
      </c>
      <c r="D1165" t="s">
        <v>10</v>
      </c>
      <c r="I1165" s="1">
        <v>648493</v>
      </c>
    </row>
    <row r="1166" spans="1:9" x14ac:dyDescent="0.25">
      <c r="A1166" t="s">
        <v>415</v>
      </c>
      <c r="B1166" t="s">
        <v>122</v>
      </c>
      <c r="C1166" t="s">
        <v>163</v>
      </c>
      <c r="D1166" t="s">
        <v>10</v>
      </c>
      <c r="I1166" s="1">
        <v>648493</v>
      </c>
    </row>
    <row r="1167" spans="1:9" x14ac:dyDescent="0.25">
      <c r="A1167" t="s">
        <v>415</v>
      </c>
      <c r="B1167" t="s">
        <v>122</v>
      </c>
      <c r="C1167" t="s">
        <v>164</v>
      </c>
      <c r="D1167" t="s">
        <v>10</v>
      </c>
      <c r="E1167">
        <v>2.85</v>
      </c>
      <c r="F1167">
        <v>8</v>
      </c>
      <c r="G1167">
        <v>16</v>
      </c>
      <c r="I1167" s="1">
        <v>648493</v>
      </c>
    </row>
    <row r="1168" spans="1:9" x14ac:dyDescent="0.25">
      <c r="A1168" t="s">
        <v>415</v>
      </c>
      <c r="B1168" t="s">
        <v>122</v>
      </c>
      <c r="C1168" t="s">
        <v>165</v>
      </c>
      <c r="D1168" t="s">
        <v>10</v>
      </c>
      <c r="E1168">
        <v>1.2</v>
      </c>
      <c r="F1168">
        <v>3</v>
      </c>
      <c r="G1168">
        <v>6</v>
      </c>
      <c r="I1168" s="1">
        <v>648493</v>
      </c>
    </row>
    <row r="1169" spans="1:9" x14ac:dyDescent="0.25">
      <c r="A1169" t="s">
        <v>415</v>
      </c>
      <c r="B1169" t="s">
        <v>122</v>
      </c>
      <c r="C1169" t="s">
        <v>166</v>
      </c>
      <c r="D1169" t="s">
        <v>10</v>
      </c>
      <c r="E1169">
        <v>3.3</v>
      </c>
      <c r="F1169">
        <v>3</v>
      </c>
      <c r="G1169">
        <v>6</v>
      </c>
      <c r="I1169" s="1">
        <v>648493</v>
      </c>
    </row>
    <row r="1170" spans="1:9" x14ac:dyDescent="0.25">
      <c r="A1170" t="s">
        <v>415</v>
      </c>
      <c r="B1170" t="s">
        <v>122</v>
      </c>
      <c r="C1170" t="s">
        <v>167</v>
      </c>
      <c r="D1170" t="s">
        <v>10</v>
      </c>
      <c r="E1170">
        <v>2.5</v>
      </c>
      <c r="F1170">
        <v>6</v>
      </c>
      <c r="G1170">
        <v>20</v>
      </c>
      <c r="I1170" s="1">
        <v>648493</v>
      </c>
    </row>
    <row r="1171" spans="1:9" x14ac:dyDescent="0.25">
      <c r="A1171" t="s">
        <v>415</v>
      </c>
      <c r="B1171" t="s">
        <v>122</v>
      </c>
      <c r="C1171" t="s">
        <v>168</v>
      </c>
      <c r="D1171" t="s">
        <v>10</v>
      </c>
      <c r="I1171" s="1">
        <v>648493</v>
      </c>
    </row>
    <row r="1172" spans="1:9" x14ac:dyDescent="0.25">
      <c r="A1172" t="s">
        <v>415</v>
      </c>
      <c r="B1172" t="s">
        <v>122</v>
      </c>
      <c r="C1172" t="s">
        <v>169</v>
      </c>
      <c r="D1172" t="s">
        <v>10</v>
      </c>
      <c r="E1172">
        <v>3</v>
      </c>
      <c r="I1172" s="1">
        <v>648493</v>
      </c>
    </row>
    <row r="1173" spans="1:9" x14ac:dyDescent="0.25">
      <c r="A1173" t="s">
        <v>415</v>
      </c>
      <c r="B1173" t="s">
        <v>122</v>
      </c>
      <c r="C1173" t="s">
        <v>170</v>
      </c>
      <c r="D1173" t="s">
        <v>10</v>
      </c>
      <c r="I1173" s="1">
        <v>648493</v>
      </c>
    </row>
    <row r="1174" spans="1:9" x14ac:dyDescent="0.25">
      <c r="A1174" t="s">
        <v>415</v>
      </c>
      <c r="B1174" t="s">
        <v>122</v>
      </c>
      <c r="C1174" t="s">
        <v>171</v>
      </c>
      <c r="D1174" t="s">
        <v>10</v>
      </c>
      <c r="I1174" s="1">
        <v>648493</v>
      </c>
    </row>
    <row r="1175" spans="1:9" x14ac:dyDescent="0.25">
      <c r="A1175" t="s">
        <v>415</v>
      </c>
      <c r="B1175" t="s">
        <v>122</v>
      </c>
      <c r="C1175" t="s">
        <v>172</v>
      </c>
      <c r="D1175" t="s">
        <v>10</v>
      </c>
      <c r="E1175">
        <v>3.6</v>
      </c>
      <c r="F1175">
        <v>3</v>
      </c>
      <c r="G1175">
        <v>6</v>
      </c>
      <c r="I1175" s="1">
        <v>648493</v>
      </c>
    </row>
    <row r="1176" spans="1:9" x14ac:dyDescent="0.25">
      <c r="A1176" t="s">
        <v>415</v>
      </c>
      <c r="B1176" t="s">
        <v>122</v>
      </c>
      <c r="C1176" t="s">
        <v>173</v>
      </c>
      <c r="D1176" t="s">
        <v>10</v>
      </c>
      <c r="I1176" s="1">
        <v>648493</v>
      </c>
    </row>
    <row r="1177" spans="1:9" x14ac:dyDescent="0.25">
      <c r="A1177" t="s">
        <v>415</v>
      </c>
      <c r="B1177" t="s">
        <v>122</v>
      </c>
      <c r="C1177" t="s">
        <v>174</v>
      </c>
      <c r="D1177" t="s">
        <v>10</v>
      </c>
      <c r="I1177" s="1">
        <v>648493</v>
      </c>
    </row>
    <row r="1178" spans="1:9" x14ac:dyDescent="0.25">
      <c r="A1178" t="s">
        <v>415</v>
      </c>
      <c r="B1178" t="s">
        <v>122</v>
      </c>
      <c r="C1178" t="s">
        <v>175</v>
      </c>
      <c r="D1178" t="s">
        <v>10</v>
      </c>
      <c r="E1178">
        <v>3.55</v>
      </c>
      <c r="F1178">
        <v>11</v>
      </c>
      <c r="G1178">
        <v>20</v>
      </c>
      <c r="H1178" t="s">
        <v>209</v>
      </c>
      <c r="I1178" s="1">
        <v>648493</v>
      </c>
    </row>
    <row r="1179" spans="1:9" x14ac:dyDescent="0.25">
      <c r="A1179" t="s">
        <v>415</v>
      </c>
      <c r="B1179" t="s">
        <v>122</v>
      </c>
      <c r="C1179" t="s">
        <v>176</v>
      </c>
      <c r="D1179" t="s">
        <v>10</v>
      </c>
      <c r="I1179" s="1">
        <v>648493</v>
      </c>
    </row>
    <row r="1180" spans="1:9" x14ac:dyDescent="0.25">
      <c r="A1180" t="s">
        <v>415</v>
      </c>
      <c r="B1180" t="s">
        <v>122</v>
      </c>
      <c r="C1180" t="s">
        <v>177</v>
      </c>
      <c r="D1180" t="s">
        <v>10</v>
      </c>
      <c r="I1180" s="1">
        <v>648493</v>
      </c>
    </row>
    <row r="1181" spans="1:9" x14ac:dyDescent="0.25">
      <c r="A1181" t="s">
        <v>415</v>
      </c>
      <c r="B1181" t="s">
        <v>122</v>
      </c>
      <c r="C1181" t="s">
        <v>178</v>
      </c>
      <c r="D1181" t="s">
        <v>10</v>
      </c>
      <c r="E1181">
        <v>3.45</v>
      </c>
      <c r="F1181">
        <v>1</v>
      </c>
      <c r="G1181">
        <v>5</v>
      </c>
      <c r="H1181" t="s">
        <v>209</v>
      </c>
      <c r="I1181" s="1">
        <v>648493</v>
      </c>
    </row>
    <row r="1182" spans="1:9" x14ac:dyDescent="0.25">
      <c r="A1182" t="s">
        <v>415</v>
      </c>
      <c r="B1182" t="s">
        <v>122</v>
      </c>
      <c r="C1182" t="s">
        <v>179</v>
      </c>
      <c r="D1182" t="s">
        <v>10</v>
      </c>
      <c r="E1182">
        <v>2.4500000000000002</v>
      </c>
      <c r="F1182">
        <v>2</v>
      </c>
      <c r="G1182">
        <v>5</v>
      </c>
      <c r="H1182" t="s">
        <v>209</v>
      </c>
      <c r="I1182" s="1">
        <v>648493</v>
      </c>
    </row>
    <row r="1183" spans="1:9" x14ac:dyDescent="0.25">
      <c r="A1183" t="s">
        <v>415</v>
      </c>
      <c r="B1183" t="s">
        <v>122</v>
      </c>
      <c r="C1183" t="s">
        <v>180</v>
      </c>
      <c r="D1183" t="s">
        <v>10</v>
      </c>
      <c r="E1183">
        <v>2.65</v>
      </c>
      <c r="F1183">
        <v>1</v>
      </c>
      <c r="G1183">
        <v>3</v>
      </c>
      <c r="H1183" t="s">
        <v>209</v>
      </c>
      <c r="I1183" s="1">
        <v>648493</v>
      </c>
    </row>
    <row r="1184" spans="1:9" x14ac:dyDescent="0.25">
      <c r="A1184" t="s">
        <v>415</v>
      </c>
      <c r="B1184" t="s">
        <v>122</v>
      </c>
      <c r="C1184" t="s">
        <v>181</v>
      </c>
      <c r="D1184" t="s">
        <v>10</v>
      </c>
      <c r="I1184" s="1">
        <v>648493</v>
      </c>
    </row>
    <row r="1185" spans="1:9" x14ac:dyDescent="0.25">
      <c r="A1185" t="s">
        <v>415</v>
      </c>
      <c r="B1185" t="s">
        <v>122</v>
      </c>
      <c r="C1185" t="s">
        <v>182</v>
      </c>
      <c r="D1185" t="s">
        <v>10</v>
      </c>
      <c r="I1185" s="1">
        <v>648493</v>
      </c>
    </row>
    <row r="1186" spans="1:9" x14ac:dyDescent="0.25">
      <c r="A1186" t="s">
        <v>415</v>
      </c>
      <c r="B1186" t="s">
        <v>122</v>
      </c>
      <c r="C1186" t="s">
        <v>183</v>
      </c>
      <c r="D1186" t="s">
        <v>10</v>
      </c>
      <c r="I1186" s="1">
        <v>648493</v>
      </c>
    </row>
    <row r="1187" spans="1:9" x14ac:dyDescent="0.25">
      <c r="A1187" t="s">
        <v>415</v>
      </c>
      <c r="B1187" t="s">
        <v>122</v>
      </c>
      <c r="C1187" t="s">
        <v>184</v>
      </c>
      <c r="D1187" t="s">
        <v>10</v>
      </c>
      <c r="I1187" s="1">
        <v>648493</v>
      </c>
    </row>
    <row r="1188" spans="1:9" x14ac:dyDescent="0.25">
      <c r="A1188" t="s">
        <v>415</v>
      </c>
      <c r="B1188" t="s">
        <v>122</v>
      </c>
      <c r="C1188" t="s">
        <v>185</v>
      </c>
      <c r="D1188" t="s">
        <v>10</v>
      </c>
      <c r="E1188">
        <v>2.8</v>
      </c>
      <c r="F1188">
        <v>5</v>
      </c>
      <c r="G1188">
        <v>10</v>
      </c>
      <c r="I1188" s="1">
        <v>648493</v>
      </c>
    </row>
    <row r="1189" spans="1:9" x14ac:dyDescent="0.25">
      <c r="A1189" t="s">
        <v>415</v>
      </c>
      <c r="B1189" t="s">
        <v>92</v>
      </c>
      <c r="C1189" t="s">
        <v>186</v>
      </c>
      <c r="D1189" t="s">
        <v>45</v>
      </c>
      <c r="I1189" s="1">
        <v>648493</v>
      </c>
    </row>
    <row r="1190" spans="1:9" x14ac:dyDescent="0.25">
      <c r="A1190" t="s">
        <v>415</v>
      </c>
      <c r="B1190" t="s">
        <v>92</v>
      </c>
      <c r="C1190" t="s">
        <v>187</v>
      </c>
      <c r="D1190" t="s">
        <v>10</v>
      </c>
      <c r="I1190" s="1">
        <v>648493</v>
      </c>
    </row>
    <row r="1191" spans="1:9" x14ac:dyDescent="0.25">
      <c r="A1191" t="s">
        <v>415</v>
      </c>
      <c r="B1191" t="s">
        <v>92</v>
      </c>
      <c r="C1191" t="s">
        <v>188</v>
      </c>
      <c r="D1191" t="s">
        <v>10</v>
      </c>
      <c r="I1191" s="1">
        <v>648493</v>
      </c>
    </row>
    <row r="1192" spans="1:9" x14ac:dyDescent="0.25">
      <c r="A1192" t="s">
        <v>373</v>
      </c>
      <c r="B1192" t="s">
        <v>7</v>
      </c>
      <c r="C1192" t="s">
        <v>8</v>
      </c>
      <c r="D1192" t="s">
        <v>10</v>
      </c>
      <c r="I1192" s="1">
        <v>632864</v>
      </c>
    </row>
    <row r="1193" spans="1:9" x14ac:dyDescent="0.25">
      <c r="A1193" t="s">
        <v>373</v>
      </c>
      <c r="B1193" t="s">
        <v>7</v>
      </c>
      <c r="C1193" t="s">
        <v>9</v>
      </c>
      <c r="D1193" t="s">
        <v>10</v>
      </c>
      <c r="I1193" s="1">
        <v>632864</v>
      </c>
    </row>
    <row r="1194" spans="1:9" x14ac:dyDescent="0.25">
      <c r="A1194" t="s">
        <v>373</v>
      </c>
      <c r="B1194" t="s">
        <v>7</v>
      </c>
      <c r="C1194" t="s">
        <v>11</v>
      </c>
      <c r="D1194" t="s">
        <v>10</v>
      </c>
      <c r="E1194">
        <v>1.29</v>
      </c>
      <c r="F1194">
        <v>85</v>
      </c>
      <c r="I1194" s="1">
        <v>632864</v>
      </c>
    </row>
    <row r="1195" spans="1:9" x14ac:dyDescent="0.25">
      <c r="A1195" t="s">
        <v>373</v>
      </c>
      <c r="B1195" t="s">
        <v>7</v>
      </c>
      <c r="C1195" t="s">
        <v>12</v>
      </c>
      <c r="D1195" t="s">
        <v>10</v>
      </c>
      <c r="E1195">
        <v>0.45</v>
      </c>
      <c r="F1195">
        <v>60</v>
      </c>
      <c r="I1195" s="1">
        <v>632864</v>
      </c>
    </row>
    <row r="1196" spans="1:9" x14ac:dyDescent="0.25">
      <c r="A1196" t="s">
        <v>373</v>
      </c>
      <c r="B1196" t="s">
        <v>7</v>
      </c>
      <c r="C1196" t="s">
        <v>13</v>
      </c>
      <c r="D1196" t="s">
        <v>10</v>
      </c>
      <c r="I1196" s="1">
        <v>632864</v>
      </c>
    </row>
    <row r="1197" spans="1:9" x14ac:dyDescent="0.25">
      <c r="A1197" t="s">
        <v>373</v>
      </c>
      <c r="B1197" t="s">
        <v>7</v>
      </c>
      <c r="C1197" t="s">
        <v>14</v>
      </c>
      <c r="D1197" t="s">
        <v>10</v>
      </c>
      <c r="E1197">
        <v>0.6</v>
      </c>
      <c r="F1197">
        <v>5</v>
      </c>
      <c r="I1197" s="1">
        <v>632864</v>
      </c>
    </row>
    <row r="1198" spans="1:9" x14ac:dyDescent="0.25">
      <c r="A1198" t="s">
        <v>373</v>
      </c>
      <c r="B1198" t="s">
        <v>7</v>
      </c>
      <c r="C1198" t="s">
        <v>15</v>
      </c>
      <c r="D1198" t="s">
        <v>16</v>
      </c>
      <c r="I1198" s="1">
        <v>632864</v>
      </c>
    </row>
    <row r="1199" spans="1:9" x14ac:dyDescent="0.25">
      <c r="A1199" t="s">
        <v>373</v>
      </c>
      <c r="B1199" t="s">
        <v>7</v>
      </c>
      <c r="C1199" t="s">
        <v>17</v>
      </c>
      <c r="D1199" t="s">
        <v>10</v>
      </c>
      <c r="E1199">
        <v>3</v>
      </c>
      <c r="F1199">
        <v>6</v>
      </c>
      <c r="I1199" s="1">
        <v>632864</v>
      </c>
    </row>
    <row r="1200" spans="1:9" x14ac:dyDescent="0.25">
      <c r="A1200" t="s">
        <v>373</v>
      </c>
      <c r="B1200" t="s">
        <v>7</v>
      </c>
      <c r="C1200" t="s">
        <v>18</v>
      </c>
      <c r="D1200" t="s">
        <v>10</v>
      </c>
      <c r="I1200" s="1">
        <v>632864</v>
      </c>
    </row>
    <row r="1201" spans="1:9" x14ac:dyDescent="0.25">
      <c r="A1201" t="s">
        <v>373</v>
      </c>
      <c r="B1201" t="s">
        <v>7</v>
      </c>
      <c r="C1201" t="s">
        <v>19</v>
      </c>
      <c r="D1201" t="s">
        <v>10</v>
      </c>
      <c r="I1201" s="1">
        <v>632864</v>
      </c>
    </row>
    <row r="1202" spans="1:9" x14ac:dyDescent="0.25">
      <c r="A1202" t="s">
        <v>373</v>
      </c>
      <c r="B1202" t="s">
        <v>7</v>
      </c>
      <c r="C1202" t="s">
        <v>20</v>
      </c>
      <c r="D1202" t="s">
        <v>10</v>
      </c>
      <c r="I1202" s="1">
        <v>632864</v>
      </c>
    </row>
    <row r="1203" spans="1:9" x14ac:dyDescent="0.25">
      <c r="A1203" t="s">
        <v>373</v>
      </c>
      <c r="B1203" t="s">
        <v>7</v>
      </c>
      <c r="C1203" t="s">
        <v>21</v>
      </c>
      <c r="D1203" t="s">
        <v>22</v>
      </c>
      <c r="I1203" s="1">
        <v>632864</v>
      </c>
    </row>
    <row r="1204" spans="1:9" x14ac:dyDescent="0.25">
      <c r="A1204" t="s">
        <v>373</v>
      </c>
      <c r="B1204" t="s">
        <v>7</v>
      </c>
      <c r="C1204" t="s">
        <v>23</v>
      </c>
      <c r="D1204" t="s">
        <v>10</v>
      </c>
      <c r="I1204" s="1">
        <v>632864</v>
      </c>
    </row>
    <row r="1205" spans="1:9" x14ac:dyDescent="0.25">
      <c r="A1205" t="s">
        <v>373</v>
      </c>
      <c r="B1205" t="s">
        <v>7</v>
      </c>
      <c r="C1205" t="s">
        <v>24</v>
      </c>
      <c r="D1205" t="s">
        <v>10</v>
      </c>
      <c r="I1205" s="1">
        <v>632864</v>
      </c>
    </row>
    <row r="1206" spans="1:9" x14ac:dyDescent="0.25">
      <c r="A1206" t="s">
        <v>373</v>
      </c>
      <c r="B1206" t="s">
        <v>7</v>
      </c>
      <c r="C1206" t="s">
        <v>25</v>
      </c>
      <c r="D1206" t="s">
        <v>10</v>
      </c>
      <c r="I1206" s="1">
        <v>632864</v>
      </c>
    </row>
    <row r="1207" spans="1:9" x14ac:dyDescent="0.25">
      <c r="A1207" t="s">
        <v>373</v>
      </c>
      <c r="B1207" t="s">
        <v>7</v>
      </c>
      <c r="C1207" t="s">
        <v>26</v>
      </c>
      <c r="D1207" t="s">
        <v>10</v>
      </c>
      <c r="E1207">
        <v>1</v>
      </c>
      <c r="F1207">
        <v>15</v>
      </c>
      <c r="I1207" s="1">
        <v>632864</v>
      </c>
    </row>
    <row r="1208" spans="1:9" x14ac:dyDescent="0.25">
      <c r="A1208" t="s">
        <v>373</v>
      </c>
      <c r="B1208" t="s">
        <v>7</v>
      </c>
      <c r="C1208" t="s">
        <v>27</v>
      </c>
      <c r="D1208" t="s">
        <v>10</v>
      </c>
      <c r="E1208">
        <v>0.7</v>
      </c>
      <c r="F1208">
        <v>75</v>
      </c>
      <c r="I1208" s="1">
        <v>632864</v>
      </c>
    </row>
    <row r="1209" spans="1:9" x14ac:dyDescent="0.25">
      <c r="A1209" t="s">
        <v>373</v>
      </c>
      <c r="B1209" t="s">
        <v>7</v>
      </c>
      <c r="C1209" t="s">
        <v>28</v>
      </c>
      <c r="D1209" t="s">
        <v>10</v>
      </c>
      <c r="E1209">
        <v>0.79</v>
      </c>
      <c r="F1209">
        <v>20</v>
      </c>
      <c r="I1209" s="1">
        <v>632864</v>
      </c>
    </row>
    <row r="1210" spans="1:9" x14ac:dyDescent="0.25">
      <c r="A1210" t="s">
        <v>373</v>
      </c>
      <c r="B1210" t="s">
        <v>7</v>
      </c>
      <c r="C1210" t="s">
        <v>29</v>
      </c>
      <c r="D1210" t="s">
        <v>16</v>
      </c>
      <c r="E1210">
        <v>0.55000000000000004</v>
      </c>
      <c r="F1210">
        <v>60</v>
      </c>
      <c r="I1210" s="1">
        <v>632864</v>
      </c>
    </row>
    <row r="1211" spans="1:9" x14ac:dyDescent="0.25">
      <c r="A1211" t="s">
        <v>373</v>
      </c>
      <c r="B1211" t="s">
        <v>7</v>
      </c>
      <c r="C1211" t="s">
        <v>30</v>
      </c>
      <c r="D1211" t="s">
        <v>10</v>
      </c>
      <c r="I1211" s="1">
        <v>632864</v>
      </c>
    </row>
    <row r="1212" spans="1:9" x14ac:dyDescent="0.25">
      <c r="A1212" t="s">
        <v>373</v>
      </c>
      <c r="B1212" t="s">
        <v>7</v>
      </c>
      <c r="C1212" t="s">
        <v>31</v>
      </c>
      <c r="D1212" t="s">
        <v>10</v>
      </c>
      <c r="E1212">
        <v>1.19</v>
      </c>
      <c r="F1212">
        <v>20</v>
      </c>
      <c r="I1212" s="1">
        <v>632864</v>
      </c>
    </row>
    <row r="1213" spans="1:9" x14ac:dyDescent="0.25">
      <c r="A1213" t="s">
        <v>373</v>
      </c>
      <c r="B1213" t="s">
        <v>7</v>
      </c>
      <c r="C1213" t="s">
        <v>32</v>
      </c>
      <c r="D1213" t="s">
        <v>10</v>
      </c>
      <c r="E1213">
        <v>0.7</v>
      </c>
      <c r="F1213">
        <v>40</v>
      </c>
      <c r="I1213" s="1">
        <v>632864</v>
      </c>
    </row>
    <row r="1214" spans="1:9" x14ac:dyDescent="0.25">
      <c r="A1214" t="s">
        <v>373</v>
      </c>
      <c r="B1214" t="s">
        <v>7</v>
      </c>
      <c r="C1214" t="s">
        <v>33</v>
      </c>
      <c r="D1214" t="s">
        <v>10</v>
      </c>
      <c r="I1214" s="1">
        <v>632864</v>
      </c>
    </row>
    <row r="1215" spans="1:9" x14ac:dyDescent="0.25">
      <c r="A1215" t="s">
        <v>373</v>
      </c>
      <c r="B1215" t="s">
        <v>7</v>
      </c>
      <c r="C1215" t="s">
        <v>34</v>
      </c>
      <c r="D1215" t="s">
        <v>10</v>
      </c>
      <c r="E1215">
        <v>0.65</v>
      </c>
      <c r="F1215">
        <v>50</v>
      </c>
      <c r="I1215" s="1">
        <v>632864</v>
      </c>
    </row>
    <row r="1216" spans="1:9" x14ac:dyDescent="0.25">
      <c r="A1216" t="s">
        <v>373</v>
      </c>
      <c r="B1216" t="s">
        <v>7</v>
      </c>
      <c r="C1216" t="s">
        <v>35</v>
      </c>
      <c r="D1216" t="s">
        <v>10</v>
      </c>
      <c r="I1216" s="1">
        <v>632864</v>
      </c>
    </row>
    <row r="1217" spans="1:9" x14ac:dyDescent="0.25">
      <c r="A1217" t="s">
        <v>373</v>
      </c>
      <c r="B1217" t="s">
        <v>7</v>
      </c>
      <c r="C1217" t="s">
        <v>36</v>
      </c>
      <c r="D1217" t="s">
        <v>10</v>
      </c>
      <c r="E1217">
        <v>1.85</v>
      </c>
      <c r="F1217">
        <v>40</v>
      </c>
      <c r="I1217" s="1">
        <v>632864</v>
      </c>
    </row>
    <row r="1218" spans="1:9" x14ac:dyDescent="0.25">
      <c r="A1218" t="s">
        <v>373</v>
      </c>
      <c r="B1218" t="s">
        <v>7</v>
      </c>
      <c r="C1218" t="s">
        <v>37</v>
      </c>
      <c r="D1218" t="s">
        <v>10</v>
      </c>
      <c r="I1218" s="1">
        <v>632864</v>
      </c>
    </row>
    <row r="1219" spans="1:9" x14ac:dyDescent="0.25">
      <c r="A1219" t="s">
        <v>373</v>
      </c>
      <c r="B1219" t="s">
        <v>7</v>
      </c>
      <c r="C1219" t="s">
        <v>38</v>
      </c>
      <c r="D1219" t="s">
        <v>10</v>
      </c>
      <c r="I1219" s="1">
        <v>632864</v>
      </c>
    </row>
    <row r="1220" spans="1:9" x14ac:dyDescent="0.25">
      <c r="A1220" t="s">
        <v>373</v>
      </c>
      <c r="B1220" t="s">
        <v>7</v>
      </c>
      <c r="C1220" t="s">
        <v>39</v>
      </c>
      <c r="D1220" t="s">
        <v>16</v>
      </c>
      <c r="I1220" s="1">
        <v>632864</v>
      </c>
    </row>
    <row r="1221" spans="1:9" x14ac:dyDescent="0.25">
      <c r="A1221" t="s">
        <v>373</v>
      </c>
      <c r="B1221" t="s">
        <v>7</v>
      </c>
      <c r="C1221" t="s">
        <v>40</v>
      </c>
      <c r="D1221" t="s">
        <v>10</v>
      </c>
      <c r="I1221" s="1">
        <v>632864</v>
      </c>
    </row>
    <row r="1222" spans="1:9" x14ac:dyDescent="0.25">
      <c r="A1222" t="s">
        <v>373</v>
      </c>
      <c r="B1222" t="s">
        <v>7</v>
      </c>
      <c r="C1222" t="s">
        <v>41</v>
      </c>
      <c r="D1222" t="s">
        <v>10</v>
      </c>
      <c r="E1222">
        <v>0.55000000000000004</v>
      </c>
      <c r="F1222">
        <v>5</v>
      </c>
      <c r="I1222" s="1">
        <v>632864</v>
      </c>
    </row>
    <row r="1223" spans="1:9" x14ac:dyDescent="0.25">
      <c r="A1223" t="s">
        <v>373</v>
      </c>
      <c r="B1223" t="s">
        <v>7</v>
      </c>
      <c r="C1223" t="s">
        <v>42</v>
      </c>
      <c r="D1223" t="s">
        <v>10</v>
      </c>
      <c r="I1223" s="1">
        <v>632864</v>
      </c>
    </row>
    <row r="1224" spans="1:9" x14ac:dyDescent="0.25">
      <c r="A1224" t="s">
        <v>373</v>
      </c>
      <c r="B1224" t="s">
        <v>7</v>
      </c>
      <c r="C1224" t="s">
        <v>43</v>
      </c>
      <c r="D1224" t="s">
        <v>10</v>
      </c>
      <c r="E1224">
        <v>0.5</v>
      </c>
      <c r="F1224">
        <v>40</v>
      </c>
      <c r="I1224" s="1">
        <v>632864</v>
      </c>
    </row>
    <row r="1225" spans="1:9" x14ac:dyDescent="0.25">
      <c r="A1225" t="s">
        <v>373</v>
      </c>
      <c r="B1225" t="s">
        <v>7</v>
      </c>
      <c r="C1225" t="s">
        <v>44</v>
      </c>
      <c r="D1225" t="s">
        <v>45</v>
      </c>
      <c r="I1225" s="1">
        <v>632864</v>
      </c>
    </row>
    <row r="1226" spans="1:9" x14ac:dyDescent="0.25">
      <c r="A1226" t="s">
        <v>373</v>
      </c>
      <c r="B1226" t="s">
        <v>7</v>
      </c>
      <c r="C1226" t="s">
        <v>46</v>
      </c>
      <c r="D1226" t="s">
        <v>45</v>
      </c>
      <c r="I1226" s="1">
        <v>632864</v>
      </c>
    </row>
    <row r="1227" spans="1:9" x14ac:dyDescent="0.25">
      <c r="A1227" t="s">
        <v>373</v>
      </c>
      <c r="B1227" t="s">
        <v>7</v>
      </c>
      <c r="C1227" t="s">
        <v>47</v>
      </c>
      <c r="D1227" t="s">
        <v>10</v>
      </c>
      <c r="I1227" s="1">
        <v>632864</v>
      </c>
    </row>
    <row r="1228" spans="1:9" x14ac:dyDescent="0.25">
      <c r="A1228" t="s">
        <v>373</v>
      </c>
      <c r="B1228" t="s">
        <v>7</v>
      </c>
      <c r="C1228" t="s">
        <v>48</v>
      </c>
      <c r="D1228" t="s">
        <v>10</v>
      </c>
      <c r="I1228" s="1">
        <v>632864</v>
      </c>
    </row>
    <row r="1229" spans="1:9" x14ac:dyDescent="0.25">
      <c r="A1229" t="s">
        <v>373</v>
      </c>
      <c r="B1229" t="s">
        <v>7</v>
      </c>
      <c r="C1229" t="s">
        <v>49</v>
      </c>
      <c r="D1229" t="s">
        <v>10</v>
      </c>
      <c r="I1229" s="1">
        <v>632864</v>
      </c>
    </row>
    <row r="1230" spans="1:9" x14ac:dyDescent="0.25">
      <c r="A1230" t="s">
        <v>373</v>
      </c>
      <c r="B1230" t="s">
        <v>7</v>
      </c>
      <c r="C1230" t="s">
        <v>50</v>
      </c>
      <c r="D1230" t="s">
        <v>10</v>
      </c>
      <c r="I1230" s="1">
        <v>632864</v>
      </c>
    </row>
    <row r="1231" spans="1:9" x14ac:dyDescent="0.25">
      <c r="A1231" t="s">
        <v>373</v>
      </c>
      <c r="B1231" t="s">
        <v>7</v>
      </c>
      <c r="C1231" t="s">
        <v>51</v>
      </c>
      <c r="D1231" t="s">
        <v>10</v>
      </c>
      <c r="E1231">
        <v>1.5</v>
      </c>
      <c r="F1231">
        <v>10</v>
      </c>
      <c r="I1231" s="1">
        <v>632864</v>
      </c>
    </row>
    <row r="1232" spans="1:9" x14ac:dyDescent="0.25">
      <c r="A1232" t="s">
        <v>373</v>
      </c>
      <c r="B1232" t="s">
        <v>7</v>
      </c>
      <c r="C1232" t="s">
        <v>52</v>
      </c>
      <c r="D1232" t="s">
        <v>10</v>
      </c>
      <c r="I1232" s="1">
        <v>632864</v>
      </c>
    </row>
    <row r="1233" spans="1:9" x14ac:dyDescent="0.25">
      <c r="A1233" t="s">
        <v>373</v>
      </c>
      <c r="B1233" t="s">
        <v>7</v>
      </c>
      <c r="C1233" t="s">
        <v>53</v>
      </c>
      <c r="D1233" t="s">
        <v>10</v>
      </c>
      <c r="E1233">
        <v>2.6</v>
      </c>
      <c r="F1233">
        <v>50</v>
      </c>
      <c r="I1233" s="1">
        <v>632864</v>
      </c>
    </row>
    <row r="1234" spans="1:9" x14ac:dyDescent="0.25">
      <c r="A1234" t="s">
        <v>373</v>
      </c>
      <c r="B1234" t="s">
        <v>7</v>
      </c>
      <c r="C1234" t="s">
        <v>54</v>
      </c>
      <c r="D1234" t="s">
        <v>10</v>
      </c>
      <c r="I1234" s="1">
        <v>632864</v>
      </c>
    </row>
    <row r="1235" spans="1:9" x14ac:dyDescent="0.25">
      <c r="A1235" t="s">
        <v>373</v>
      </c>
      <c r="B1235" t="s">
        <v>7</v>
      </c>
      <c r="C1235" t="s">
        <v>55</v>
      </c>
      <c r="D1235" t="s">
        <v>10</v>
      </c>
      <c r="I1235" s="1">
        <v>632864</v>
      </c>
    </row>
    <row r="1236" spans="1:9" x14ac:dyDescent="0.25">
      <c r="A1236" t="s">
        <v>373</v>
      </c>
      <c r="B1236" t="s">
        <v>7</v>
      </c>
      <c r="C1236" t="s">
        <v>56</v>
      </c>
      <c r="D1236" t="s">
        <v>10</v>
      </c>
      <c r="E1236">
        <v>1</v>
      </c>
      <c r="F1236">
        <v>10</v>
      </c>
      <c r="I1236" s="1">
        <v>632864</v>
      </c>
    </row>
    <row r="1237" spans="1:9" x14ac:dyDescent="0.25">
      <c r="A1237" t="s">
        <v>373</v>
      </c>
      <c r="B1237" t="s">
        <v>7</v>
      </c>
      <c r="C1237" t="s">
        <v>57</v>
      </c>
      <c r="D1237" t="s">
        <v>10</v>
      </c>
      <c r="I1237" s="1">
        <v>632864</v>
      </c>
    </row>
    <row r="1238" spans="1:9" x14ac:dyDescent="0.25">
      <c r="A1238" t="s">
        <v>373</v>
      </c>
      <c r="B1238" t="s">
        <v>7</v>
      </c>
      <c r="C1238" t="s">
        <v>58</v>
      </c>
      <c r="D1238" t="s">
        <v>16</v>
      </c>
      <c r="I1238" s="1">
        <v>632864</v>
      </c>
    </row>
    <row r="1239" spans="1:9" x14ac:dyDescent="0.25">
      <c r="A1239" t="s">
        <v>373</v>
      </c>
      <c r="B1239" t="s">
        <v>7</v>
      </c>
      <c r="C1239" t="s">
        <v>59</v>
      </c>
      <c r="D1239" t="s">
        <v>10</v>
      </c>
      <c r="E1239">
        <v>1.3</v>
      </c>
      <c r="F1239">
        <v>10</v>
      </c>
      <c r="I1239" s="1">
        <v>632864</v>
      </c>
    </row>
    <row r="1240" spans="1:9" x14ac:dyDescent="0.25">
      <c r="A1240" t="s">
        <v>373</v>
      </c>
      <c r="B1240" t="s">
        <v>7</v>
      </c>
      <c r="C1240" t="s">
        <v>60</v>
      </c>
      <c r="D1240" t="s">
        <v>10</v>
      </c>
      <c r="I1240" s="1">
        <v>632864</v>
      </c>
    </row>
    <row r="1241" spans="1:9" x14ac:dyDescent="0.25">
      <c r="A1241" t="s">
        <v>373</v>
      </c>
      <c r="B1241" t="s">
        <v>7</v>
      </c>
      <c r="C1241" t="s">
        <v>61</v>
      </c>
      <c r="D1241" t="s">
        <v>16</v>
      </c>
      <c r="I1241" s="1">
        <v>632864</v>
      </c>
    </row>
    <row r="1242" spans="1:9" x14ac:dyDescent="0.25">
      <c r="A1242" t="s">
        <v>373</v>
      </c>
      <c r="B1242" t="s">
        <v>7</v>
      </c>
      <c r="C1242" t="s">
        <v>62</v>
      </c>
      <c r="D1242" t="s">
        <v>16</v>
      </c>
      <c r="E1242">
        <v>1.69</v>
      </c>
      <c r="F1242">
        <v>50</v>
      </c>
      <c r="I1242" s="1">
        <v>632864</v>
      </c>
    </row>
    <row r="1243" spans="1:9" x14ac:dyDescent="0.25">
      <c r="A1243" t="s">
        <v>373</v>
      </c>
      <c r="B1243" t="s">
        <v>7</v>
      </c>
      <c r="C1243" t="s">
        <v>63</v>
      </c>
      <c r="D1243" t="s">
        <v>16</v>
      </c>
      <c r="I1243" s="1">
        <v>632864</v>
      </c>
    </row>
    <row r="1244" spans="1:9" x14ac:dyDescent="0.25">
      <c r="A1244" t="s">
        <v>373</v>
      </c>
      <c r="B1244" t="s">
        <v>7</v>
      </c>
      <c r="C1244" t="s">
        <v>64</v>
      </c>
      <c r="D1244" t="s">
        <v>10</v>
      </c>
      <c r="I1244" s="1">
        <v>632864</v>
      </c>
    </row>
    <row r="1245" spans="1:9" x14ac:dyDescent="0.25">
      <c r="A1245" t="s">
        <v>373</v>
      </c>
      <c r="B1245" t="s">
        <v>7</v>
      </c>
      <c r="C1245" t="s">
        <v>65</v>
      </c>
      <c r="D1245" t="s">
        <v>10</v>
      </c>
      <c r="I1245" s="1">
        <v>632864</v>
      </c>
    </row>
    <row r="1246" spans="1:9" x14ac:dyDescent="0.25">
      <c r="A1246" t="s">
        <v>373</v>
      </c>
      <c r="B1246" t="s">
        <v>7</v>
      </c>
      <c r="C1246" t="s">
        <v>66</v>
      </c>
      <c r="D1246" t="s">
        <v>10</v>
      </c>
      <c r="E1246">
        <v>1.05</v>
      </c>
      <c r="F1246">
        <v>40</v>
      </c>
      <c r="I1246" s="1">
        <v>632864</v>
      </c>
    </row>
    <row r="1247" spans="1:9" x14ac:dyDescent="0.25">
      <c r="A1247" t="s">
        <v>373</v>
      </c>
      <c r="B1247" t="s">
        <v>7</v>
      </c>
      <c r="C1247" t="s">
        <v>67</v>
      </c>
      <c r="D1247" t="s">
        <v>10</v>
      </c>
      <c r="E1247">
        <v>2</v>
      </c>
      <c r="F1247">
        <v>10</v>
      </c>
      <c r="I1247" s="1">
        <v>632864</v>
      </c>
    </row>
    <row r="1248" spans="1:9" x14ac:dyDescent="0.25">
      <c r="A1248" t="s">
        <v>373</v>
      </c>
      <c r="B1248" t="s">
        <v>7</v>
      </c>
      <c r="C1248" t="s">
        <v>68</v>
      </c>
      <c r="D1248" t="s">
        <v>10</v>
      </c>
      <c r="I1248" s="1">
        <v>632864</v>
      </c>
    </row>
    <row r="1249" spans="1:9" x14ac:dyDescent="0.25">
      <c r="A1249" t="s">
        <v>373</v>
      </c>
      <c r="B1249" t="s">
        <v>7</v>
      </c>
      <c r="C1249" t="s">
        <v>69</v>
      </c>
      <c r="D1249" t="s">
        <v>10</v>
      </c>
      <c r="I1249" s="1">
        <v>632864</v>
      </c>
    </row>
    <row r="1250" spans="1:9" x14ac:dyDescent="0.25">
      <c r="A1250" t="s">
        <v>373</v>
      </c>
      <c r="B1250" t="s">
        <v>7</v>
      </c>
      <c r="C1250" t="s">
        <v>70</v>
      </c>
      <c r="D1250" t="s">
        <v>10</v>
      </c>
      <c r="E1250">
        <v>0.69</v>
      </c>
      <c r="F1250">
        <v>10</v>
      </c>
      <c r="I1250" s="1">
        <v>632864</v>
      </c>
    </row>
    <row r="1251" spans="1:9" x14ac:dyDescent="0.25">
      <c r="A1251" t="s">
        <v>373</v>
      </c>
      <c r="B1251" t="s">
        <v>7</v>
      </c>
      <c r="C1251" t="s">
        <v>71</v>
      </c>
      <c r="D1251" t="s">
        <v>10</v>
      </c>
      <c r="E1251">
        <v>0.45</v>
      </c>
      <c r="F1251">
        <v>300</v>
      </c>
      <c r="G1251">
        <v>1000</v>
      </c>
      <c r="I1251" s="1">
        <v>632864</v>
      </c>
    </row>
    <row r="1252" spans="1:9" x14ac:dyDescent="0.25">
      <c r="A1252" t="s">
        <v>373</v>
      </c>
      <c r="B1252" t="s">
        <v>7</v>
      </c>
      <c r="C1252" t="s">
        <v>72</v>
      </c>
      <c r="D1252" t="s">
        <v>10</v>
      </c>
      <c r="E1252">
        <v>0.5</v>
      </c>
      <c r="F1252">
        <v>700</v>
      </c>
      <c r="G1252">
        <v>2000</v>
      </c>
      <c r="I1252" s="1">
        <v>632864</v>
      </c>
    </row>
    <row r="1253" spans="1:9" x14ac:dyDescent="0.25">
      <c r="A1253" t="s">
        <v>373</v>
      </c>
      <c r="B1253" t="s">
        <v>7</v>
      </c>
      <c r="C1253" t="s">
        <v>73</v>
      </c>
      <c r="D1253" t="s">
        <v>10</v>
      </c>
      <c r="I1253" s="1">
        <v>632864</v>
      </c>
    </row>
    <row r="1254" spans="1:9" x14ac:dyDescent="0.25">
      <c r="A1254" t="s">
        <v>373</v>
      </c>
      <c r="B1254" t="s">
        <v>7</v>
      </c>
      <c r="C1254" t="s">
        <v>74</v>
      </c>
      <c r="D1254" t="s">
        <v>10</v>
      </c>
      <c r="I1254" s="1">
        <v>632864</v>
      </c>
    </row>
    <row r="1255" spans="1:9" x14ac:dyDescent="0.25">
      <c r="A1255" t="s">
        <v>373</v>
      </c>
      <c r="B1255" t="s">
        <v>7</v>
      </c>
      <c r="C1255" t="s">
        <v>75</v>
      </c>
      <c r="D1255" t="s">
        <v>10</v>
      </c>
      <c r="I1255" s="1">
        <v>632864</v>
      </c>
    </row>
    <row r="1256" spans="1:9" x14ac:dyDescent="0.25">
      <c r="A1256" t="s">
        <v>373</v>
      </c>
      <c r="B1256" t="s">
        <v>7</v>
      </c>
      <c r="C1256" t="s">
        <v>76</v>
      </c>
      <c r="D1256" t="s">
        <v>10</v>
      </c>
      <c r="I1256" s="1">
        <v>632864</v>
      </c>
    </row>
    <row r="1257" spans="1:9" x14ac:dyDescent="0.25">
      <c r="A1257" t="s">
        <v>373</v>
      </c>
      <c r="B1257" t="s">
        <v>7</v>
      </c>
      <c r="C1257" t="s">
        <v>77</v>
      </c>
      <c r="D1257" t="s">
        <v>10</v>
      </c>
      <c r="I1257" s="1">
        <v>632864</v>
      </c>
    </row>
    <row r="1258" spans="1:9" x14ac:dyDescent="0.25">
      <c r="A1258" t="s">
        <v>373</v>
      </c>
      <c r="B1258" t="s">
        <v>78</v>
      </c>
      <c r="C1258" t="s">
        <v>79</v>
      </c>
      <c r="D1258" t="s">
        <v>16</v>
      </c>
      <c r="I1258" s="1">
        <v>632864</v>
      </c>
    </row>
    <row r="1259" spans="1:9" x14ac:dyDescent="0.25">
      <c r="A1259" t="s">
        <v>373</v>
      </c>
      <c r="B1259" t="s">
        <v>78</v>
      </c>
      <c r="C1259" t="s">
        <v>80</v>
      </c>
      <c r="D1259" t="s">
        <v>16</v>
      </c>
      <c r="E1259">
        <v>0.12</v>
      </c>
      <c r="F1259">
        <v>1300</v>
      </c>
      <c r="I1259" s="1">
        <v>632864</v>
      </c>
    </row>
    <row r="1260" spans="1:9" x14ac:dyDescent="0.25">
      <c r="A1260" t="s">
        <v>373</v>
      </c>
      <c r="B1260" t="s">
        <v>81</v>
      </c>
      <c r="C1260" t="s">
        <v>82</v>
      </c>
      <c r="D1260" t="s">
        <v>10</v>
      </c>
      <c r="E1260">
        <v>3.85</v>
      </c>
      <c r="F1260">
        <v>70</v>
      </c>
      <c r="I1260" s="1">
        <v>632864</v>
      </c>
    </row>
    <row r="1261" spans="1:9" x14ac:dyDescent="0.25">
      <c r="A1261" t="s">
        <v>373</v>
      </c>
      <c r="B1261" t="s">
        <v>81</v>
      </c>
      <c r="C1261" t="s">
        <v>83</v>
      </c>
      <c r="D1261" t="s">
        <v>10</v>
      </c>
      <c r="E1261">
        <v>3.15</v>
      </c>
      <c r="F1261">
        <v>100</v>
      </c>
      <c r="I1261" s="1">
        <v>632864</v>
      </c>
    </row>
    <row r="1262" spans="1:9" x14ac:dyDescent="0.25">
      <c r="A1262" t="s">
        <v>373</v>
      </c>
      <c r="B1262" t="s">
        <v>81</v>
      </c>
      <c r="C1262" t="s">
        <v>84</v>
      </c>
      <c r="D1262" t="s">
        <v>10</v>
      </c>
      <c r="E1262">
        <v>3.85</v>
      </c>
      <c r="F1262">
        <v>16</v>
      </c>
      <c r="I1262" s="1">
        <v>632864</v>
      </c>
    </row>
    <row r="1263" spans="1:9" x14ac:dyDescent="0.25">
      <c r="A1263" t="s">
        <v>373</v>
      </c>
      <c r="B1263" t="s">
        <v>81</v>
      </c>
      <c r="C1263" t="s">
        <v>85</v>
      </c>
      <c r="D1263" t="s">
        <v>10</v>
      </c>
      <c r="E1263">
        <v>3.05</v>
      </c>
      <c r="F1263">
        <v>10</v>
      </c>
      <c r="I1263" s="1">
        <v>632864</v>
      </c>
    </row>
    <row r="1264" spans="1:9" x14ac:dyDescent="0.25">
      <c r="A1264" t="s">
        <v>373</v>
      </c>
      <c r="B1264" t="s">
        <v>81</v>
      </c>
      <c r="C1264" t="s">
        <v>86</v>
      </c>
      <c r="D1264" t="s">
        <v>10</v>
      </c>
      <c r="I1264" s="1">
        <v>632864</v>
      </c>
    </row>
    <row r="1265" spans="1:9" x14ac:dyDescent="0.25">
      <c r="A1265" t="s">
        <v>373</v>
      </c>
      <c r="B1265" t="s">
        <v>81</v>
      </c>
      <c r="C1265" t="s">
        <v>87</v>
      </c>
      <c r="D1265" t="s">
        <v>10</v>
      </c>
      <c r="I1265" s="1">
        <v>632864</v>
      </c>
    </row>
    <row r="1266" spans="1:9" x14ac:dyDescent="0.25">
      <c r="A1266" t="s">
        <v>373</v>
      </c>
      <c r="B1266" t="s">
        <v>81</v>
      </c>
      <c r="C1266" t="s">
        <v>88</v>
      </c>
      <c r="D1266" t="s">
        <v>10</v>
      </c>
      <c r="I1266" s="1">
        <v>632864</v>
      </c>
    </row>
    <row r="1267" spans="1:9" x14ac:dyDescent="0.25">
      <c r="A1267" t="s">
        <v>373</v>
      </c>
      <c r="B1267" t="s">
        <v>81</v>
      </c>
      <c r="C1267" t="s">
        <v>89</v>
      </c>
      <c r="D1267" t="s">
        <v>10</v>
      </c>
      <c r="I1267" s="1">
        <v>632864</v>
      </c>
    </row>
    <row r="1268" spans="1:9" x14ac:dyDescent="0.25">
      <c r="A1268" t="s">
        <v>373</v>
      </c>
      <c r="B1268" t="s">
        <v>90</v>
      </c>
      <c r="C1268" t="s">
        <v>91</v>
      </c>
      <c r="D1268" t="s">
        <v>10</v>
      </c>
      <c r="E1268">
        <v>0.60599999999999998</v>
      </c>
      <c r="F1268">
        <v>1000</v>
      </c>
      <c r="G1268">
        <v>200</v>
      </c>
      <c r="I1268" s="1">
        <v>632864</v>
      </c>
    </row>
    <row r="1269" spans="1:9" x14ac:dyDescent="0.25">
      <c r="A1269" t="s">
        <v>373</v>
      </c>
      <c r="B1269" t="s">
        <v>92</v>
      </c>
      <c r="C1269" t="s">
        <v>93</v>
      </c>
      <c r="D1269" t="s">
        <v>10</v>
      </c>
      <c r="I1269" s="1">
        <v>632864</v>
      </c>
    </row>
    <row r="1270" spans="1:9" x14ac:dyDescent="0.25">
      <c r="A1270" t="s">
        <v>373</v>
      </c>
      <c r="B1270" t="s">
        <v>92</v>
      </c>
      <c r="C1270" t="s">
        <v>94</v>
      </c>
      <c r="D1270" t="s">
        <v>10</v>
      </c>
      <c r="I1270" s="1">
        <v>632864</v>
      </c>
    </row>
    <row r="1271" spans="1:9" x14ac:dyDescent="0.25">
      <c r="A1271" t="s">
        <v>373</v>
      </c>
      <c r="B1271" t="s">
        <v>92</v>
      </c>
      <c r="C1271" t="s">
        <v>95</v>
      </c>
      <c r="D1271" t="s">
        <v>10</v>
      </c>
      <c r="E1271">
        <v>0.28299999999999997</v>
      </c>
      <c r="F1271">
        <v>20</v>
      </c>
      <c r="G1271">
        <v>100</v>
      </c>
      <c r="I1271" s="1">
        <v>632864</v>
      </c>
    </row>
    <row r="1272" spans="1:9" x14ac:dyDescent="0.25">
      <c r="A1272" t="s">
        <v>373</v>
      </c>
      <c r="B1272" t="s">
        <v>92</v>
      </c>
      <c r="C1272" t="s">
        <v>96</v>
      </c>
      <c r="D1272" t="s">
        <v>10</v>
      </c>
      <c r="I1272" s="1">
        <v>632864</v>
      </c>
    </row>
    <row r="1273" spans="1:9" x14ac:dyDescent="0.25">
      <c r="A1273" t="s">
        <v>373</v>
      </c>
      <c r="B1273" t="s">
        <v>92</v>
      </c>
      <c r="C1273" t="s">
        <v>97</v>
      </c>
      <c r="D1273" t="s">
        <v>10</v>
      </c>
      <c r="E1273">
        <v>0.34300000000000003</v>
      </c>
      <c r="F1273">
        <v>35</v>
      </c>
      <c r="I1273" s="1">
        <v>632864</v>
      </c>
    </row>
    <row r="1274" spans="1:9" x14ac:dyDescent="0.25">
      <c r="A1274" t="s">
        <v>373</v>
      </c>
      <c r="B1274" t="s">
        <v>92</v>
      </c>
      <c r="C1274" t="s">
        <v>98</v>
      </c>
      <c r="D1274" t="s">
        <v>10</v>
      </c>
      <c r="I1274" s="1">
        <v>632864</v>
      </c>
    </row>
    <row r="1275" spans="1:9" x14ac:dyDescent="0.25">
      <c r="A1275" t="s">
        <v>373</v>
      </c>
      <c r="B1275" t="s">
        <v>92</v>
      </c>
      <c r="C1275" t="s">
        <v>99</v>
      </c>
      <c r="D1275" t="s">
        <v>45</v>
      </c>
      <c r="I1275" s="1">
        <v>632864</v>
      </c>
    </row>
    <row r="1276" spans="1:9" x14ac:dyDescent="0.25">
      <c r="A1276" t="s">
        <v>373</v>
      </c>
      <c r="B1276" t="s">
        <v>92</v>
      </c>
      <c r="C1276" t="s">
        <v>100</v>
      </c>
      <c r="D1276" t="s">
        <v>10</v>
      </c>
      <c r="E1276">
        <v>2.718</v>
      </c>
      <c r="F1276">
        <v>5</v>
      </c>
      <c r="G1276">
        <v>40</v>
      </c>
      <c r="I1276" s="1">
        <v>632864</v>
      </c>
    </row>
    <row r="1277" spans="1:9" x14ac:dyDescent="0.25">
      <c r="A1277" t="s">
        <v>373</v>
      </c>
      <c r="B1277" t="s">
        <v>92</v>
      </c>
      <c r="C1277" t="s">
        <v>101</v>
      </c>
      <c r="D1277" t="s">
        <v>45</v>
      </c>
      <c r="I1277" s="1">
        <v>632864</v>
      </c>
    </row>
    <row r="1278" spans="1:9" x14ac:dyDescent="0.25">
      <c r="A1278" t="s">
        <v>373</v>
      </c>
      <c r="B1278" t="s">
        <v>92</v>
      </c>
      <c r="C1278" t="s">
        <v>102</v>
      </c>
      <c r="D1278" t="s">
        <v>10</v>
      </c>
      <c r="I1278" s="1">
        <v>632864</v>
      </c>
    </row>
    <row r="1279" spans="1:9" x14ac:dyDescent="0.25">
      <c r="A1279" t="s">
        <v>373</v>
      </c>
      <c r="B1279" t="s">
        <v>92</v>
      </c>
      <c r="C1279" t="s">
        <v>103</v>
      </c>
      <c r="D1279" t="s">
        <v>10</v>
      </c>
      <c r="I1279" s="1">
        <v>632864</v>
      </c>
    </row>
    <row r="1280" spans="1:9" x14ac:dyDescent="0.25">
      <c r="A1280" t="s">
        <v>373</v>
      </c>
      <c r="B1280" t="s">
        <v>90</v>
      </c>
      <c r="C1280" t="s">
        <v>104</v>
      </c>
      <c r="D1280" t="s">
        <v>45</v>
      </c>
      <c r="I1280" s="1">
        <v>632864</v>
      </c>
    </row>
    <row r="1281" spans="1:9" x14ac:dyDescent="0.25">
      <c r="A1281" t="s">
        <v>373</v>
      </c>
      <c r="B1281" t="s">
        <v>92</v>
      </c>
      <c r="C1281" t="s">
        <v>105</v>
      </c>
      <c r="D1281" t="s">
        <v>10</v>
      </c>
      <c r="I1281" s="1">
        <v>632864</v>
      </c>
    </row>
    <row r="1282" spans="1:9" x14ac:dyDescent="0.25">
      <c r="A1282" t="s">
        <v>373</v>
      </c>
      <c r="B1282" t="s">
        <v>92</v>
      </c>
      <c r="C1282" t="s">
        <v>106</v>
      </c>
      <c r="D1282" t="s">
        <v>10</v>
      </c>
      <c r="I1282" s="1">
        <v>632864</v>
      </c>
    </row>
    <row r="1283" spans="1:9" x14ac:dyDescent="0.25">
      <c r="A1283" t="s">
        <v>373</v>
      </c>
      <c r="B1283" t="s">
        <v>92</v>
      </c>
      <c r="C1283" t="s">
        <v>107</v>
      </c>
      <c r="D1283" t="s">
        <v>10</v>
      </c>
      <c r="E1283">
        <v>0.4</v>
      </c>
      <c r="F1283">
        <v>100</v>
      </c>
      <c r="G1283">
        <v>600</v>
      </c>
      <c r="I1283" s="1">
        <v>632864</v>
      </c>
    </row>
    <row r="1284" spans="1:9" x14ac:dyDescent="0.25">
      <c r="A1284" t="s">
        <v>373</v>
      </c>
      <c r="B1284" t="s">
        <v>92</v>
      </c>
      <c r="C1284" t="s">
        <v>108</v>
      </c>
      <c r="D1284" t="s">
        <v>10</v>
      </c>
      <c r="E1284">
        <v>8.8000000000000007</v>
      </c>
      <c r="F1284">
        <v>40</v>
      </c>
      <c r="G1284">
        <v>40</v>
      </c>
      <c r="I1284" s="1">
        <v>632864</v>
      </c>
    </row>
    <row r="1285" spans="1:9" x14ac:dyDescent="0.25">
      <c r="A1285" t="s">
        <v>373</v>
      </c>
      <c r="B1285" t="s">
        <v>92</v>
      </c>
      <c r="C1285" t="s">
        <v>109</v>
      </c>
      <c r="D1285" t="s">
        <v>45</v>
      </c>
      <c r="I1285" s="1">
        <v>632864</v>
      </c>
    </row>
    <row r="1286" spans="1:9" x14ac:dyDescent="0.25">
      <c r="A1286" t="s">
        <v>373</v>
      </c>
      <c r="B1286" t="s">
        <v>92</v>
      </c>
      <c r="C1286" t="s">
        <v>110</v>
      </c>
      <c r="D1286" t="s">
        <v>10</v>
      </c>
      <c r="E1286">
        <v>4.4660000000000002</v>
      </c>
      <c r="F1286">
        <v>20</v>
      </c>
      <c r="I1286" s="1">
        <v>632864</v>
      </c>
    </row>
    <row r="1287" spans="1:9" x14ac:dyDescent="0.25">
      <c r="A1287" t="s">
        <v>373</v>
      </c>
      <c r="B1287" t="s">
        <v>92</v>
      </c>
      <c r="C1287" t="s">
        <v>111</v>
      </c>
      <c r="D1287" t="s">
        <v>10</v>
      </c>
      <c r="E1287">
        <v>8.1379999999999999</v>
      </c>
      <c r="F1287">
        <v>15</v>
      </c>
      <c r="I1287" s="1">
        <v>632864</v>
      </c>
    </row>
    <row r="1288" spans="1:9" x14ac:dyDescent="0.25">
      <c r="A1288" t="s">
        <v>373</v>
      </c>
      <c r="B1288" t="s">
        <v>92</v>
      </c>
      <c r="C1288" t="s">
        <v>112</v>
      </c>
      <c r="D1288" t="s">
        <v>10</v>
      </c>
      <c r="E1288">
        <v>3.6</v>
      </c>
      <c r="F1288">
        <v>20</v>
      </c>
      <c r="G1288">
        <v>60</v>
      </c>
      <c r="I1288" s="1">
        <v>632864</v>
      </c>
    </row>
    <row r="1289" spans="1:9" x14ac:dyDescent="0.25">
      <c r="A1289" t="s">
        <v>373</v>
      </c>
      <c r="B1289" t="s">
        <v>92</v>
      </c>
      <c r="C1289" t="s">
        <v>113</v>
      </c>
      <c r="D1289" t="s">
        <v>10</v>
      </c>
      <c r="I1289" s="1">
        <v>632864</v>
      </c>
    </row>
    <row r="1290" spans="1:9" x14ac:dyDescent="0.25">
      <c r="A1290" t="s">
        <v>373</v>
      </c>
      <c r="B1290" t="s">
        <v>81</v>
      </c>
      <c r="C1290" t="s">
        <v>114</v>
      </c>
      <c r="D1290" t="s">
        <v>10</v>
      </c>
      <c r="E1290">
        <v>0.99</v>
      </c>
      <c r="F1290">
        <v>10</v>
      </c>
      <c r="I1290" s="1">
        <v>632864</v>
      </c>
    </row>
    <row r="1291" spans="1:9" x14ac:dyDescent="0.25">
      <c r="A1291" t="s">
        <v>373</v>
      </c>
      <c r="B1291" t="s">
        <v>81</v>
      </c>
      <c r="C1291" t="s">
        <v>115</v>
      </c>
      <c r="D1291" t="s">
        <v>10</v>
      </c>
      <c r="E1291">
        <v>4.99</v>
      </c>
      <c r="F1291">
        <v>15</v>
      </c>
      <c r="I1291" s="1">
        <v>632864</v>
      </c>
    </row>
    <row r="1292" spans="1:9" x14ac:dyDescent="0.25">
      <c r="A1292" t="s">
        <v>373</v>
      </c>
      <c r="B1292" t="s">
        <v>81</v>
      </c>
      <c r="C1292" t="s">
        <v>116</v>
      </c>
      <c r="D1292" t="s">
        <v>10</v>
      </c>
      <c r="I1292" s="1">
        <v>632864</v>
      </c>
    </row>
    <row r="1293" spans="1:9" x14ac:dyDescent="0.25">
      <c r="A1293" t="s">
        <v>373</v>
      </c>
      <c r="B1293" t="s">
        <v>81</v>
      </c>
      <c r="C1293" t="s">
        <v>117</v>
      </c>
      <c r="D1293" t="s">
        <v>10</v>
      </c>
      <c r="I1293" s="1">
        <v>632864</v>
      </c>
    </row>
    <row r="1294" spans="1:9" x14ac:dyDescent="0.25">
      <c r="A1294" t="s">
        <v>373</v>
      </c>
      <c r="B1294" t="s">
        <v>81</v>
      </c>
      <c r="C1294" t="s">
        <v>118</v>
      </c>
      <c r="D1294" t="s">
        <v>10</v>
      </c>
      <c r="E1294">
        <v>5.99</v>
      </c>
      <c r="F1294">
        <v>50</v>
      </c>
      <c r="I1294" s="1">
        <v>632864</v>
      </c>
    </row>
    <row r="1295" spans="1:9" x14ac:dyDescent="0.25">
      <c r="A1295" t="s">
        <v>373</v>
      </c>
      <c r="B1295" t="s">
        <v>81</v>
      </c>
      <c r="C1295" t="s">
        <v>119</v>
      </c>
      <c r="D1295" t="s">
        <v>10</v>
      </c>
      <c r="I1295" s="1">
        <v>632864</v>
      </c>
    </row>
    <row r="1296" spans="1:9" x14ac:dyDescent="0.25">
      <c r="A1296" t="s">
        <v>373</v>
      </c>
      <c r="B1296" t="s">
        <v>81</v>
      </c>
      <c r="C1296" t="s">
        <v>120</v>
      </c>
      <c r="D1296" t="s">
        <v>10</v>
      </c>
      <c r="I1296" s="1">
        <v>632864</v>
      </c>
    </row>
    <row r="1297" spans="1:9" x14ac:dyDescent="0.25">
      <c r="A1297" t="s">
        <v>373</v>
      </c>
      <c r="B1297" t="s">
        <v>81</v>
      </c>
      <c r="C1297" t="s">
        <v>121</v>
      </c>
      <c r="D1297" t="s">
        <v>10</v>
      </c>
      <c r="E1297">
        <v>8</v>
      </c>
      <c r="F1297">
        <v>15</v>
      </c>
      <c r="I1297" s="1">
        <v>632864</v>
      </c>
    </row>
    <row r="1298" spans="1:9" x14ac:dyDescent="0.25">
      <c r="A1298" t="s">
        <v>373</v>
      </c>
      <c r="B1298" t="s">
        <v>122</v>
      </c>
      <c r="C1298" t="s">
        <v>123</v>
      </c>
      <c r="D1298" t="s">
        <v>10</v>
      </c>
      <c r="I1298" s="1">
        <v>632864</v>
      </c>
    </row>
    <row r="1299" spans="1:9" x14ac:dyDescent="0.25">
      <c r="A1299" t="s">
        <v>373</v>
      </c>
      <c r="B1299" t="s">
        <v>122</v>
      </c>
      <c r="C1299" t="s">
        <v>124</v>
      </c>
      <c r="D1299" t="s">
        <v>10</v>
      </c>
      <c r="E1299">
        <v>2.85</v>
      </c>
      <c r="F1299">
        <v>10</v>
      </c>
      <c r="G1299">
        <v>45</v>
      </c>
      <c r="I1299" s="1">
        <v>632864</v>
      </c>
    </row>
    <row r="1300" spans="1:9" x14ac:dyDescent="0.25">
      <c r="A1300" t="s">
        <v>373</v>
      </c>
      <c r="B1300" t="s">
        <v>122</v>
      </c>
      <c r="C1300" t="s">
        <v>125</v>
      </c>
      <c r="D1300" t="s">
        <v>10</v>
      </c>
      <c r="E1300">
        <v>4</v>
      </c>
      <c r="F1300">
        <v>16</v>
      </c>
      <c r="I1300" s="1">
        <v>632864</v>
      </c>
    </row>
    <row r="1301" spans="1:9" x14ac:dyDescent="0.25">
      <c r="A1301" t="s">
        <v>373</v>
      </c>
      <c r="B1301" t="s">
        <v>122</v>
      </c>
      <c r="C1301" t="s">
        <v>127</v>
      </c>
      <c r="D1301" t="s">
        <v>10</v>
      </c>
      <c r="E1301">
        <v>3.5</v>
      </c>
      <c r="F1301">
        <v>14</v>
      </c>
      <c r="I1301" s="1">
        <v>632864</v>
      </c>
    </row>
    <row r="1302" spans="1:9" x14ac:dyDescent="0.25">
      <c r="A1302" t="s">
        <v>373</v>
      </c>
      <c r="B1302" t="s">
        <v>122</v>
      </c>
      <c r="C1302" t="s">
        <v>128</v>
      </c>
      <c r="D1302" t="s">
        <v>10</v>
      </c>
      <c r="I1302" s="1">
        <v>632864</v>
      </c>
    </row>
    <row r="1303" spans="1:9" x14ac:dyDescent="0.25">
      <c r="A1303" t="s">
        <v>373</v>
      </c>
      <c r="B1303" t="s">
        <v>122</v>
      </c>
      <c r="C1303" t="s">
        <v>129</v>
      </c>
      <c r="D1303" t="s">
        <v>10</v>
      </c>
      <c r="I1303" s="1">
        <v>632864</v>
      </c>
    </row>
    <row r="1304" spans="1:9" x14ac:dyDescent="0.25">
      <c r="A1304" t="s">
        <v>373</v>
      </c>
      <c r="B1304" t="s">
        <v>122</v>
      </c>
      <c r="C1304" t="s">
        <v>130</v>
      </c>
      <c r="D1304" t="s">
        <v>10</v>
      </c>
      <c r="I1304" s="1">
        <v>632864</v>
      </c>
    </row>
    <row r="1305" spans="1:9" x14ac:dyDescent="0.25">
      <c r="A1305" t="s">
        <v>373</v>
      </c>
      <c r="B1305" t="s">
        <v>122</v>
      </c>
      <c r="C1305" t="s">
        <v>131</v>
      </c>
      <c r="D1305" t="s">
        <v>10</v>
      </c>
      <c r="E1305">
        <v>3.95</v>
      </c>
      <c r="F1305">
        <v>10</v>
      </c>
      <c r="I1305" s="1">
        <v>632864</v>
      </c>
    </row>
    <row r="1306" spans="1:9" x14ac:dyDescent="0.25">
      <c r="A1306" t="s">
        <v>373</v>
      </c>
      <c r="B1306" t="s">
        <v>122</v>
      </c>
      <c r="C1306" t="s">
        <v>132</v>
      </c>
      <c r="D1306" t="s">
        <v>10</v>
      </c>
      <c r="I1306" s="1">
        <v>632864</v>
      </c>
    </row>
    <row r="1307" spans="1:9" x14ac:dyDescent="0.25">
      <c r="A1307" t="s">
        <v>373</v>
      </c>
      <c r="B1307" t="s">
        <v>122</v>
      </c>
      <c r="C1307" t="s">
        <v>134</v>
      </c>
      <c r="D1307" t="s">
        <v>10</v>
      </c>
      <c r="I1307" s="1">
        <v>632864</v>
      </c>
    </row>
    <row r="1308" spans="1:9" x14ac:dyDescent="0.25">
      <c r="A1308" t="s">
        <v>373</v>
      </c>
      <c r="B1308" t="s">
        <v>122</v>
      </c>
      <c r="C1308" t="s">
        <v>135</v>
      </c>
      <c r="D1308" t="s">
        <v>10</v>
      </c>
      <c r="I1308" s="1">
        <v>632864</v>
      </c>
    </row>
    <row r="1309" spans="1:9" x14ac:dyDescent="0.25">
      <c r="A1309" t="s">
        <v>373</v>
      </c>
      <c r="B1309" t="s">
        <v>122</v>
      </c>
      <c r="C1309" t="s">
        <v>136</v>
      </c>
      <c r="D1309" t="s">
        <v>10</v>
      </c>
      <c r="I1309" s="1">
        <v>632864</v>
      </c>
    </row>
    <row r="1310" spans="1:9" x14ac:dyDescent="0.25">
      <c r="A1310" t="s">
        <v>373</v>
      </c>
      <c r="B1310" t="s">
        <v>122</v>
      </c>
      <c r="C1310" t="s">
        <v>137</v>
      </c>
      <c r="D1310" t="s">
        <v>10</v>
      </c>
      <c r="I1310" s="1">
        <v>632864</v>
      </c>
    </row>
    <row r="1311" spans="1:9" x14ac:dyDescent="0.25">
      <c r="A1311" t="s">
        <v>373</v>
      </c>
      <c r="B1311" t="s">
        <v>122</v>
      </c>
      <c r="C1311" t="s">
        <v>138</v>
      </c>
      <c r="D1311" t="s">
        <v>10</v>
      </c>
      <c r="I1311" s="1">
        <v>632864</v>
      </c>
    </row>
    <row r="1312" spans="1:9" x14ac:dyDescent="0.25">
      <c r="A1312" t="s">
        <v>373</v>
      </c>
      <c r="B1312" t="s">
        <v>122</v>
      </c>
      <c r="C1312" t="s">
        <v>139</v>
      </c>
      <c r="D1312" t="s">
        <v>10</v>
      </c>
      <c r="I1312" s="1">
        <v>632864</v>
      </c>
    </row>
    <row r="1313" spans="1:9" x14ac:dyDescent="0.25">
      <c r="A1313" t="s">
        <v>373</v>
      </c>
      <c r="B1313" t="s">
        <v>122</v>
      </c>
      <c r="C1313" t="s">
        <v>140</v>
      </c>
      <c r="D1313" t="s">
        <v>10</v>
      </c>
      <c r="I1313" s="1">
        <v>632864</v>
      </c>
    </row>
    <row r="1314" spans="1:9" x14ac:dyDescent="0.25">
      <c r="A1314" t="s">
        <v>373</v>
      </c>
      <c r="B1314" t="s">
        <v>122</v>
      </c>
      <c r="C1314" t="s">
        <v>141</v>
      </c>
      <c r="D1314" t="s">
        <v>10</v>
      </c>
      <c r="I1314" s="1">
        <v>632864</v>
      </c>
    </row>
    <row r="1315" spans="1:9" x14ac:dyDescent="0.25">
      <c r="A1315" t="s">
        <v>373</v>
      </c>
      <c r="B1315" t="s">
        <v>122</v>
      </c>
      <c r="C1315" t="s">
        <v>142</v>
      </c>
      <c r="D1315" t="s">
        <v>10</v>
      </c>
      <c r="I1315" s="1">
        <v>632864</v>
      </c>
    </row>
    <row r="1316" spans="1:9" x14ac:dyDescent="0.25">
      <c r="A1316" t="s">
        <v>373</v>
      </c>
      <c r="B1316" t="s">
        <v>122</v>
      </c>
      <c r="C1316" t="s">
        <v>143</v>
      </c>
      <c r="D1316" t="s">
        <v>10</v>
      </c>
      <c r="I1316" s="1">
        <v>632864</v>
      </c>
    </row>
    <row r="1317" spans="1:9" x14ac:dyDescent="0.25">
      <c r="A1317" t="s">
        <v>373</v>
      </c>
      <c r="B1317" t="s">
        <v>122</v>
      </c>
      <c r="C1317" t="s">
        <v>144</v>
      </c>
      <c r="D1317" t="s">
        <v>10</v>
      </c>
      <c r="E1317">
        <v>2.5</v>
      </c>
      <c r="F1317">
        <v>10</v>
      </c>
      <c r="I1317" s="1">
        <v>632864</v>
      </c>
    </row>
    <row r="1318" spans="1:9" x14ac:dyDescent="0.25">
      <c r="A1318" t="s">
        <v>373</v>
      </c>
      <c r="B1318" t="s">
        <v>122</v>
      </c>
      <c r="C1318" t="s">
        <v>145</v>
      </c>
      <c r="D1318" t="s">
        <v>10</v>
      </c>
      <c r="E1318">
        <v>4.5</v>
      </c>
      <c r="F1318">
        <v>1</v>
      </c>
      <c r="I1318" s="1">
        <v>632864</v>
      </c>
    </row>
    <row r="1319" spans="1:9" x14ac:dyDescent="0.25">
      <c r="A1319" t="s">
        <v>373</v>
      </c>
      <c r="B1319" t="s">
        <v>122</v>
      </c>
      <c r="C1319" t="s">
        <v>146</v>
      </c>
      <c r="D1319" t="s">
        <v>10</v>
      </c>
      <c r="E1319">
        <v>1.85</v>
      </c>
      <c r="F1319">
        <v>10</v>
      </c>
      <c r="I1319" s="1">
        <v>632864</v>
      </c>
    </row>
    <row r="1320" spans="1:9" x14ac:dyDescent="0.25">
      <c r="A1320" t="s">
        <v>373</v>
      </c>
      <c r="B1320" t="s">
        <v>122</v>
      </c>
      <c r="C1320" t="s">
        <v>147</v>
      </c>
      <c r="D1320" t="s">
        <v>10</v>
      </c>
      <c r="I1320" s="1">
        <v>632864</v>
      </c>
    </row>
    <row r="1321" spans="1:9" x14ac:dyDescent="0.25">
      <c r="A1321" t="s">
        <v>373</v>
      </c>
      <c r="B1321" t="s">
        <v>122</v>
      </c>
      <c r="C1321" t="s">
        <v>148</v>
      </c>
      <c r="D1321" t="s">
        <v>10</v>
      </c>
      <c r="E1321">
        <v>3.3</v>
      </c>
      <c r="F1321">
        <v>8</v>
      </c>
      <c r="I1321" s="1">
        <v>632864</v>
      </c>
    </row>
    <row r="1322" spans="1:9" x14ac:dyDescent="0.25">
      <c r="A1322" t="s">
        <v>373</v>
      </c>
      <c r="B1322" t="s">
        <v>122</v>
      </c>
      <c r="C1322" t="s">
        <v>149</v>
      </c>
      <c r="D1322" t="s">
        <v>10</v>
      </c>
      <c r="I1322" s="1">
        <v>632864</v>
      </c>
    </row>
    <row r="1323" spans="1:9" x14ac:dyDescent="0.25">
      <c r="A1323" t="s">
        <v>373</v>
      </c>
      <c r="B1323" t="s">
        <v>122</v>
      </c>
      <c r="C1323" t="s">
        <v>150</v>
      </c>
      <c r="D1323" t="s">
        <v>10</v>
      </c>
      <c r="I1323" s="1">
        <v>632864</v>
      </c>
    </row>
    <row r="1324" spans="1:9" x14ac:dyDescent="0.25">
      <c r="A1324" t="s">
        <v>373</v>
      </c>
      <c r="B1324" t="s">
        <v>122</v>
      </c>
      <c r="C1324" t="s">
        <v>151</v>
      </c>
      <c r="D1324" t="s">
        <v>10</v>
      </c>
      <c r="E1324">
        <v>6.5</v>
      </c>
      <c r="F1324">
        <v>5</v>
      </c>
      <c r="I1324" s="1">
        <v>632864</v>
      </c>
    </row>
    <row r="1325" spans="1:9" x14ac:dyDescent="0.25">
      <c r="A1325" t="s">
        <v>373</v>
      </c>
      <c r="B1325" t="s">
        <v>122</v>
      </c>
      <c r="C1325" t="s">
        <v>152</v>
      </c>
      <c r="D1325" t="s">
        <v>10</v>
      </c>
      <c r="E1325">
        <v>3.3</v>
      </c>
      <c r="F1325">
        <v>2</v>
      </c>
      <c r="I1325" s="1">
        <v>632864</v>
      </c>
    </row>
    <row r="1326" spans="1:9" x14ac:dyDescent="0.25">
      <c r="A1326" t="s">
        <v>373</v>
      </c>
      <c r="B1326" t="s">
        <v>122</v>
      </c>
      <c r="C1326" t="s">
        <v>153</v>
      </c>
      <c r="D1326" t="s">
        <v>10</v>
      </c>
      <c r="E1326">
        <v>8</v>
      </c>
      <c r="F1326">
        <v>6</v>
      </c>
      <c r="I1326" s="1">
        <v>632864</v>
      </c>
    </row>
    <row r="1327" spans="1:9" x14ac:dyDescent="0.25">
      <c r="A1327" t="s">
        <v>373</v>
      </c>
      <c r="B1327" t="s">
        <v>122</v>
      </c>
      <c r="C1327" t="s">
        <v>154</v>
      </c>
      <c r="D1327" t="s">
        <v>10</v>
      </c>
      <c r="E1327">
        <v>1.99</v>
      </c>
      <c r="F1327">
        <v>6</v>
      </c>
      <c r="I1327" s="1">
        <v>632864</v>
      </c>
    </row>
    <row r="1328" spans="1:9" x14ac:dyDescent="0.25">
      <c r="A1328" t="s">
        <v>373</v>
      </c>
      <c r="B1328" t="s">
        <v>122</v>
      </c>
      <c r="C1328" t="s">
        <v>155</v>
      </c>
      <c r="D1328" t="s">
        <v>10</v>
      </c>
      <c r="E1328">
        <v>3.6</v>
      </c>
      <c r="F1328">
        <v>2</v>
      </c>
      <c r="I1328" s="1">
        <v>632864</v>
      </c>
    </row>
    <row r="1329" spans="1:9" x14ac:dyDescent="0.25">
      <c r="A1329" t="s">
        <v>373</v>
      </c>
      <c r="B1329" t="s">
        <v>122</v>
      </c>
      <c r="C1329" t="s">
        <v>156</v>
      </c>
      <c r="D1329" t="s">
        <v>10</v>
      </c>
      <c r="E1329">
        <v>5</v>
      </c>
      <c r="F1329">
        <v>5</v>
      </c>
      <c r="I1329" s="1">
        <v>632864</v>
      </c>
    </row>
    <row r="1330" spans="1:9" x14ac:dyDescent="0.25">
      <c r="A1330" t="s">
        <v>373</v>
      </c>
      <c r="B1330" t="s">
        <v>122</v>
      </c>
      <c r="C1330" t="s">
        <v>157</v>
      </c>
      <c r="D1330" t="s">
        <v>10</v>
      </c>
      <c r="I1330" s="1">
        <v>632864</v>
      </c>
    </row>
    <row r="1331" spans="1:9" x14ac:dyDescent="0.25">
      <c r="A1331" t="s">
        <v>373</v>
      </c>
      <c r="B1331" t="s">
        <v>122</v>
      </c>
      <c r="C1331" t="s">
        <v>158</v>
      </c>
      <c r="D1331" t="s">
        <v>10</v>
      </c>
      <c r="I1331" s="1">
        <v>632864</v>
      </c>
    </row>
    <row r="1332" spans="1:9" x14ac:dyDescent="0.25">
      <c r="A1332" t="s">
        <v>373</v>
      </c>
      <c r="B1332" t="s">
        <v>122</v>
      </c>
      <c r="C1332" t="s">
        <v>159</v>
      </c>
      <c r="D1332" t="s">
        <v>10</v>
      </c>
      <c r="I1332" s="1">
        <v>632864</v>
      </c>
    </row>
    <row r="1333" spans="1:9" x14ac:dyDescent="0.25">
      <c r="A1333" t="s">
        <v>373</v>
      </c>
      <c r="B1333" t="s">
        <v>122</v>
      </c>
      <c r="C1333" t="s">
        <v>160</v>
      </c>
      <c r="D1333" t="s">
        <v>10</v>
      </c>
      <c r="I1333" s="1">
        <v>632864</v>
      </c>
    </row>
    <row r="1334" spans="1:9" x14ac:dyDescent="0.25">
      <c r="A1334" t="s">
        <v>373</v>
      </c>
      <c r="B1334" t="s">
        <v>122</v>
      </c>
      <c r="C1334" t="s">
        <v>161</v>
      </c>
      <c r="D1334" t="s">
        <v>10</v>
      </c>
      <c r="I1334" s="1">
        <v>632864</v>
      </c>
    </row>
    <row r="1335" spans="1:9" x14ac:dyDescent="0.25">
      <c r="A1335" t="s">
        <v>373</v>
      </c>
      <c r="B1335" t="s">
        <v>122</v>
      </c>
      <c r="C1335" t="s">
        <v>162</v>
      </c>
      <c r="D1335" t="s">
        <v>10</v>
      </c>
      <c r="I1335" s="1">
        <v>632864</v>
      </c>
    </row>
    <row r="1336" spans="1:9" x14ac:dyDescent="0.25">
      <c r="A1336" t="s">
        <v>373</v>
      </c>
      <c r="B1336" t="s">
        <v>122</v>
      </c>
      <c r="C1336" t="s">
        <v>163</v>
      </c>
      <c r="D1336" t="s">
        <v>10</v>
      </c>
      <c r="E1336">
        <v>3.25</v>
      </c>
      <c r="F1336">
        <v>10</v>
      </c>
      <c r="I1336" s="1">
        <v>632864</v>
      </c>
    </row>
    <row r="1337" spans="1:9" x14ac:dyDescent="0.25">
      <c r="A1337" t="s">
        <v>373</v>
      </c>
      <c r="B1337" t="s">
        <v>122</v>
      </c>
      <c r="C1337" t="s">
        <v>164</v>
      </c>
      <c r="D1337" t="s">
        <v>10</v>
      </c>
      <c r="I1337" s="1">
        <v>632864</v>
      </c>
    </row>
    <row r="1338" spans="1:9" x14ac:dyDescent="0.25">
      <c r="A1338" t="s">
        <v>373</v>
      </c>
      <c r="B1338" t="s">
        <v>122</v>
      </c>
      <c r="C1338" t="s">
        <v>165</v>
      </c>
      <c r="D1338" t="s">
        <v>10</v>
      </c>
      <c r="I1338" s="1">
        <v>632864</v>
      </c>
    </row>
    <row r="1339" spans="1:9" x14ac:dyDescent="0.25">
      <c r="A1339" t="s">
        <v>373</v>
      </c>
      <c r="B1339" t="s">
        <v>122</v>
      </c>
      <c r="C1339" t="s">
        <v>166</v>
      </c>
      <c r="D1339" t="s">
        <v>10</v>
      </c>
      <c r="I1339" s="1">
        <v>632864</v>
      </c>
    </row>
    <row r="1340" spans="1:9" x14ac:dyDescent="0.25">
      <c r="A1340" t="s">
        <v>373</v>
      </c>
      <c r="B1340" t="s">
        <v>122</v>
      </c>
      <c r="C1340" t="s">
        <v>167</v>
      </c>
      <c r="D1340" t="s">
        <v>10</v>
      </c>
      <c r="E1340">
        <v>2.85</v>
      </c>
      <c r="F1340">
        <v>10</v>
      </c>
      <c r="I1340" s="1">
        <v>632864</v>
      </c>
    </row>
    <row r="1341" spans="1:9" x14ac:dyDescent="0.25">
      <c r="A1341" t="s">
        <v>373</v>
      </c>
      <c r="B1341" t="s">
        <v>122</v>
      </c>
      <c r="C1341" t="s">
        <v>168</v>
      </c>
      <c r="D1341" t="s">
        <v>10</v>
      </c>
      <c r="I1341" s="1">
        <v>632864</v>
      </c>
    </row>
    <row r="1342" spans="1:9" x14ac:dyDescent="0.25">
      <c r="A1342" t="s">
        <v>373</v>
      </c>
      <c r="B1342" t="s">
        <v>122</v>
      </c>
      <c r="C1342" t="s">
        <v>169</v>
      </c>
      <c r="D1342" t="s">
        <v>10</v>
      </c>
      <c r="E1342">
        <v>4</v>
      </c>
      <c r="F1342">
        <v>5</v>
      </c>
      <c r="I1342" s="1">
        <v>632864</v>
      </c>
    </row>
    <row r="1343" spans="1:9" x14ac:dyDescent="0.25">
      <c r="A1343" t="s">
        <v>373</v>
      </c>
      <c r="B1343" t="s">
        <v>122</v>
      </c>
      <c r="C1343" t="s">
        <v>170</v>
      </c>
      <c r="D1343" t="s">
        <v>10</v>
      </c>
      <c r="I1343" s="1">
        <v>632864</v>
      </c>
    </row>
    <row r="1344" spans="1:9" x14ac:dyDescent="0.25">
      <c r="A1344" t="s">
        <v>373</v>
      </c>
      <c r="B1344" t="s">
        <v>122</v>
      </c>
      <c r="C1344" t="s">
        <v>171</v>
      </c>
      <c r="D1344" t="s">
        <v>10</v>
      </c>
      <c r="I1344" s="1">
        <v>632864</v>
      </c>
    </row>
    <row r="1345" spans="1:9" x14ac:dyDescent="0.25">
      <c r="A1345" t="s">
        <v>373</v>
      </c>
      <c r="B1345" t="s">
        <v>122</v>
      </c>
      <c r="C1345" t="s">
        <v>172</v>
      </c>
      <c r="D1345" t="s">
        <v>10</v>
      </c>
      <c r="E1345">
        <v>2.2000000000000002</v>
      </c>
      <c r="F1345">
        <v>3</v>
      </c>
      <c r="I1345" s="1">
        <v>632864</v>
      </c>
    </row>
    <row r="1346" spans="1:9" x14ac:dyDescent="0.25">
      <c r="A1346" t="s">
        <v>373</v>
      </c>
      <c r="B1346" t="s">
        <v>122</v>
      </c>
      <c r="C1346" t="s">
        <v>173</v>
      </c>
      <c r="D1346" t="s">
        <v>10</v>
      </c>
      <c r="E1346">
        <v>2.5</v>
      </c>
      <c r="F1346">
        <v>4</v>
      </c>
      <c r="I1346" s="1">
        <v>632864</v>
      </c>
    </row>
    <row r="1347" spans="1:9" x14ac:dyDescent="0.25">
      <c r="A1347" t="s">
        <v>373</v>
      </c>
      <c r="B1347" t="s">
        <v>122</v>
      </c>
      <c r="C1347" t="s">
        <v>174</v>
      </c>
      <c r="D1347" t="s">
        <v>10</v>
      </c>
      <c r="E1347">
        <v>3.6</v>
      </c>
      <c r="F1347">
        <v>5</v>
      </c>
      <c r="I1347" s="1">
        <v>632864</v>
      </c>
    </row>
    <row r="1348" spans="1:9" x14ac:dyDescent="0.25">
      <c r="A1348" t="s">
        <v>373</v>
      </c>
      <c r="B1348" t="s">
        <v>122</v>
      </c>
      <c r="C1348" t="s">
        <v>175</v>
      </c>
      <c r="D1348" t="s">
        <v>10</v>
      </c>
      <c r="E1348">
        <v>3.5</v>
      </c>
      <c r="F1348">
        <v>5</v>
      </c>
      <c r="I1348" s="1">
        <v>632864</v>
      </c>
    </row>
    <row r="1349" spans="1:9" x14ac:dyDescent="0.25">
      <c r="A1349" t="s">
        <v>373</v>
      </c>
      <c r="B1349" t="s">
        <v>122</v>
      </c>
      <c r="C1349" t="s">
        <v>176</v>
      </c>
      <c r="D1349" t="s">
        <v>10</v>
      </c>
      <c r="I1349" s="1">
        <v>632864</v>
      </c>
    </row>
    <row r="1350" spans="1:9" x14ac:dyDescent="0.25">
      <c r="A1350" t="s">
        <v>373</v>
      </c>
      <c r="B1350" t="s">
        <v>122</v>
      </c>
      <c r="C1350" t="s">
        <v>177</v>
      </c>
      <c r="D1350" t="s">
        <v>10</v>
      </c>
      <c r="I1350" s="1">
        <v>632864</v>
      </c>
    </row>
    <row r="1351" spans="1:9" x14ac:dyDescent="0.25">
      <c r="A1351" t="s">
        <v>373</v>
      </c>
      <c r="B1351" t="s">
        <v>122</v>
      </c>
      <c r="C1351" t="s">
        <v>178</v>
      </c>
      <c r="D1351" t="s">
        <v>10</v>
      </c>
      <c r="E1351">
        <v>3.8</v>
      </c>
      <c r="F1351">
        <v>5</v>
      </c>
      <c r="I1351" s="1">
        <v>632864</v>
      </c>
    </row>
    <row r="1352" spans="1:9" x14ac:dyDescent="0.25">
      <c r="A1352" t="s">
        <v>373</v>
      </c>
      <c r="B1352" t="s">
        <v>122</v>
      </c>
      <c r="C1352" t="s">
        <v>179</v>
      </c>
      <c r="D1352" t="s">
        <v>10</v>
      </c>
      <c r="I1352" s="1">
        <v>632864</v>
      </c>
    </row>
    <row r="1353" spans="1:9" x14ac:dyDescent="0.25">
      <c r="A1353" t="s">
        <v>373</v>
      </c>
      <c r="B1353" t="s">
        <v>122</v>
      </c>
      <c r="C1353" t="s">
        <v>180</v>
      </c>
      <c r="D1353" t="s">
        <v>10</v>
      </c>
      <c r="I1353" s="1">
        <v>632864</v>
      </c>
    </row>
    <row r="1354" spans="1:9" x14ac:dyDescent="0.25">
      <c r="A1354" t="s">
        <v>373</v>
      </c>
      <c r="B1354" t="s">
        <v>122</v>
      </c>
      <c r="C1354" t="s">
        <v>181</v>
      </c>
      <c r="D1354" t="s">
        <v>10</v>
      </c>
      <c r="I1354" s="1">
        <v>632864</v>
      </c>
    </row>
    <row r="1355" spans="1:9" x14ac:dyDescent="0.25">
      <c r="A1355" t="s">
        <v>373</v>
      </c>
      <c r="B1355" t="s">
        <v>122</v>
      </c>
      <c r="C1355" t="s">
        <v>182</v>
      </c>
      <c r="D1355" t="s">
        <v>10</v>
      </c>
      <c r="I1355" s="1">
        <v>632864</v>
      </c>
    </row>
    <row r="1356" spans="1:9" x14ac:dyDescent="0.25">
      <c r="A1356" t="s">
        <v>373</v>
      </c>
      <c r="B1356" t="s">
        <v>122</v>
      </c>
      <c r="C1356" t="s">
        <v>183</v>
      </c>
      <c r="D1356" t="s">
        <v>10</v>
      </c>
      <c r="I1356" s="1">
        <v>632864</v>
      </c>
    </row>
    <row r="1357" spans="1:9" x14ac:dyDescent="0.25">
      <c r="A1357" t="s">
        <v>373</v>
      </c>
      <c r="B1357" t="s">
        <v>122</v>
      </c>
      <c r="C1357" t="s">
        <v>184</v>
      </c>
      <c r="D1357" t="s">
        <v>10</v>
      </c>
      <c r="I1357" s="1">
        <v>632864</v>
      </c>
    </row>
    <row r="1358" spans="1:9" x14ac:dyDescent="0.25">
      <c r="A1358" t="s">
        <v>373</v>
      </c>
      <c r="B1358" t="s">
        <v>122</v>
      </c>
      <c r="C1358" t="s">
        <v>185</v>
      </c>
      <c r="D1358" t="s">
        <v>10</v>
      </c>
      <c r="E1358">
        <v>4.5</v>
      </c>
      <c r="F1358">
        <v>7</v>
      </c>
      <c r="I1358" s="1">
        <v>632864</v>
      </c>
    </row>
    <row r="1359" spans="1:9" x14ac:dyDescent="0.25">
      <c r="A1359" t="s">
        <v>373</v>
      </c>
      <c r="B1359" t="s">
        <v>92</v>
      </c>
      <c r="C1359" t="s">
        <v>186</v>
      </c>
      <c r="D1359" t="s">
        <v>45</v>
      </c>
      <c r="I1359" s="1">
        <v>632864</v>
      </c>
    </row>
    <row r="1360" spans="1:9" x14ac:dyDescent="0.25">
      <c r="A1360" t="s">
        <v>373</v>
      </c>
      <c r="B1360" t="s">
        <v>92</v>
      </c>
      <c r="C1360" t="s">
        <v>187</v>
      </c>
      <c r="D1360" t="s">
        <v>10</v>
      </c>
      <c r="I1360" s="1">
        <v>632864</v>
      </c>
    </row>
    <row r="1361" spans="1:9" x14ac:dyDescent="0.25">
      <c r="A1361" t="s">
        <v>373</v>
      </c>
      <c r="B1361" t="s">
        <v>92</v>
      </c>
      <c r="C1361" t="s">
        <v>188</v>
      </c>
      <c r="D1361" t="s">
        <v>10</v>
      </c>
      <c r="E1361">
        <v>2.72</v>
      </c>
      <c r="F1361">
        <v>2</v>
      </c>
      <c r="I1361" s="1">
        <v>632864</v>
      </c>
    </row>
    <row r="1362" spans="1:9" x14ac:dyDescent="0.25">
      <c r="A1362" t="s">
        <v>519</v>
      </c>
      <c r="B1362" t="s">
        <v>7</v>
      </c>
      <c r="C1362" t="s">
        <v>8</v>
      </c>
      <c r="D1362" t="s">
        <v>10</v>
      </c>
      <c r="I1362" s="1">
        <v>648108</v>
      </c>
    </row>
    <row r="1363" spans="1:9" x14ac:dyDescent="0.25">
      <c r="A1363" t="s">
        <v>519</v>
      </c>
      <c r="B1363" t="s">
        <v>7</v>
      </c>
      <c r="C1363" t="s">
        <v>9</v>
      </c>
      <c r="D1363" t="s">
        <v>10</v>
      </c>
      <c r="I1363" s="1">
        <v>648108</v>
      </c>
    </row>
    <row r="1364" spans="1:9" x14ac:dyDescent="0.25">
      <c r="A1364" t="s">
        <v>519</v>
      </c>
      <c r="B1364" t="s">
        <v>7</v>
      </c>
      <c r="C1364" t="s">
        <v>11</v>
      </c>
      <c r="D1364" t="s">
        <v>10</v>
      </c>
      <c r="E1364">
        <v>1.05</v>
      </c>
      <c r="F1364">
        <v>30</v>
      </c>
      <c r="G1364">
        <v>20</v>
      </c>
      <c r="I1364" s="1">
        <v>648108</v>
      </c>
    </row>
    <row r="1365" spans="1:9" x14ac:dyDescent="0.25">
      <c r="A1365" t="s">
        <v>519</v>
      </c>
      <c r="B1365" t="s">
        <v>7</v>
      </c>
      <c r="C1365" t="s">
        <v>12</v>
      </c>
      <c r="D1365" t="s">
        <v>10</v>
      </c>
      <c r="E1365">
        <v>0.45</v>
      </c>
      <c r="F1365">
        <v>80</v>
      </c>
      <c r="G1365">
        <v>100</v>
      </c>
      <c r="I1365" s="1">
        <v>648108</v>
      </c>
    </row>
    <row r="1366" spans="1:9" x14ac:dyDescent="0.25">
      <c r="A1366" t="s">
        <v>519</v>
      </c>
      <c r="B1366" t="s">
        <v>7</v>
      </c>
      <c r="C1366" t="s">
        <v>13</v>
      </c>
      <c r="D1366" t="s">
        <v>10</v>
      </c>
      <c r="I1366" s="1">
        <v>648108</v>
      </c>
    </row>
    <row r="1367" spans="1:9" x14ac:dyDescent="0.25">
      <c r="A1367" t="s">
        <v>519</v>
      </c>
      <c r="B1367" t="s">
        <v>7</v>
      </c>
      <c r="C1367" t="s">
        <v>14</v>
      </c>
      <c r="D1367" t="s">
        <v>10</v>
      </c>
      <c r="I1367" s="1">
        <v>648108</v>
      </c>
    </row>
    <row r="1368" spans="1:9" x14ac:dyDescent="0.25">
      <c r="A1368" t="s">
        <v>519</v>
      </c>
      <c r="B1368" t="s">
        <v>7</v>
      </c>
      <c r="C1368" t="s">
        <v>15</v>
      </c>
      <c r="D1368" t="s">
        <v>16</v>
      </c>
      <c r="E1368">
        <v>0.39</v>
      </c>
      <c r="F1368">
        <v>20</v>
      </c>
      <c r="I1368" s="1">
        <v>648108</v>
      </c>
    </row>
    <row r="1369" spans="1:9" x14ac:dyDescent="0.25">
      <c r="A1369" t="s">
        <v>519</v>
      </c>
      <c r="B1369" t="s">
        <v>7</v>
      </c>
      <c r="C1369" t="s">
        <v>17</v>
      </c>
      <c r="D1369" t="s">
        <v>10</v>
      </c>
      <c r="E1369">
        <v>2.75</v>
      </c>
      <c r="F1369">
        <v>3</v>
      </c>
      <c r="I1369" s="1">
        <v>648108</v>
      </c>
    </row>
    <row r="1370" spans="1:9" x14ac:dyDescent="0.25">
      <c r="A1370" t="s">
        <v>519</v>
      </c>
      <c r="B1370" t="s">
        <v>7</v>
      </c>
      <c r="C1370" t="s">
        <v>18</v>
      </c>
      <c r="D1370" t="s">
        <v>10</v>
      </c>
      <c r="I1370" s="1">
        <v>648108</v>
      </c>
    </row>
    <row r="1371" spans="1:9" x14ac:dyDescent="0.25">
      <c r="A1371" t="s">
        <v>519</v>
      </c>
      <c r="B1371" t="s">
        <v>7</v>
      </c>
      <c r="C1371" t="s">
        <v>19</v>
      </c>
      <c r="D1371" t="s">
        <v>10</v>
      </c>
      <c r="I1371" s="1">
        <v>648108</v>
      </c>
    </row>
    <row r="1372" spans="1:9" x14ac:dyDescent="0.25">
      <c r="A1372" t="s">
        <v>519</v>
      </c>
      <c r="B1372" t="s">
        <v>7</v>
      </c>
      <c r="C1372" t="s">
        <v>20</v>
      </c>
      <c r="D1372" t="s">
        <v>10</v>
      </c>
      <c r="I1372" s="1">
        <v>648108</v>
      </c>
    </row>
    <row r="1373" spans="1:9" x14ac:dyDescent="0.25">
      <c r="A1373" t="s">
        <v>519</v>
      </c>
      <c r="B1373" t="s">
        <v>7</v>
      </c>
      <c r="C1373" t="s">
        <v>21</v>
      </c>
      <c r="D1373" t="s">
        <v>22</v>
      </c>
      <c r="I1373" s="1">
        <v>648108</v>
      </c>
    </row>
    <row r="1374" spans="1:9" x14ac:dyDescent="0.25">
      <c r="A1374" t="s">
        <v>519</v>
      </c>
      <c r="B1374" t="s">
        <v>7</v>
      </c>
      <c r="C1374" t="s">
        <v>23</v>
      </c>
      <c r="D1374" t="s">
        <v>10</v>
      </c>
      <c r="I1374" s="1">
        <v>648108</v>
      </c>
    </row>
    <row r="1375" spans="1:9" x14ac:dyDescent="0.25">
      <c r="A1375" t="s">
        <v>519</v>
      </c>
      <c r="B1375" t="s">
        <v>7</v>
      </c>
      <c r="C1375" t="s">
        <v>24</v>
      </c>
      <c r="D1375" t="s">
        <v>10</v>
      </c>
      <c r="E1375">
        <v>2.65</v>
      </c>
      <c r="F1375">
        <v>60</v>
      </c>
      <c r="I1375" s="1">
        <v>648108</v>
      </c>
    </row>
    <row r="1376" spans="1:9" x14ac:dyDescent="0.25">
      <c r="A1376" t="s">
        <v>519</v>
      </c>
      <c r="B1376" t="s">
        <v>7</v>
      </c>
      <c r="C1376" t="s">
        <v>25</v>
      </c>
      <c r="D1376" t="s">
        <v>10</v>
      </c>
      <c r="I1376" s="1">
        <v>648108</v>
      </c>
    </row>
    <row r="1377" spans="1:9" x14ac:dyDescent="0.25">
      <c r="A1377" t="s">
        <v>519</v>
      </c>
      <c r="B1377" t="s">
        <v>7</v>
      </c>
      <c r="C1377" t="s">
        <v>26</v>
      </c>
      <c r="D1377" t="s">
        <v>10</v>
      </c>
      <c r="E1377">
        <v>1.1499999999999999</v>
      </c>
      <c r="F1377">
        <v>30</v>
      </c>
      <c r="I1377" s="1">
        <v>648108</v>
      </c>
    </row>
    <row r="1378" spans="1:9" x14ac:dyDescent="0.25">
      <c r="A1378" t="s">
        <v>519</v>
      </c>
      <c r="B1378" t="s">
        <v>7</v>
      </c>
      <c r="C1378" t="s">
        <v>27</v>
      </c>
      <c r="D1378" t="s">
        <v>10</v>
      </c>
      <c r="E1378">
        <v>0.75</v>
      </c>
      <c r="F1378">
        <v>30</v>
      </c>
      <c r="G1378">
        <v>20</v>
      </c>
      <c r="I1378" s="1">
        <v>648108</v>
      </c>
    </row>
    <row r="1379" spans="1:9" x14ac:dyDescent="0.25">
      <c r="A1379" t="s">
        <v>519</v>
      </c>
      <c r="B1379" t="s">
        <v>7</v>
      </c>
      <c r="C1379" t="s">
        <v>28</v>
      </c>
      <c r="D1379" t="s">
        <v>10</v>
      </c>
      <c r="E1379">
        <v>0.75</v>
      </c>
      <c r="F1379">
        <v>20</v>
      </c>
      <c r="G1379">
        <v>20</v>
      </c>
      <c r="I1379" s="1">
        <v>648108</v>
      </c>
    </row>
    <row r="1380" spans="1:9" x14ac:dyDescent="0.25">
      <c r="A1380" t="s">
        <v>519</v>
      </c>
      <c r="B1380" t="s">
        <v>7</v>
      </c>
      <c r="C1380" t="s">
        <v>29</v>
      </c>
      <c r="D1380" t="s">
        <v>16</v>
      </c>
      <c r="E1380">
        <v>0.45</v>
      </c>
      <c r="F1380">
        <v>10</v>
      </c>
      <c r="I1380" s="1">
        <v>648108</v>
      </c>
    </row>
    <row r="1381" spans="1:9" x14ac:dyDescent="0.25">
      <c r="A1381" t="s">
        <v>519</v>
      </c>
      <c r="B1381" t="s">
        <v>7</v>
      </c>
      <c r="C1381" t="s">
        <v>30</v>
      </c>
      <c r="D1381" t="s">
        <v>10</v>
      </c>
      <c r="E1381">
        <v>0.45</v>
      </c>
      <c r="F1381">
        <v>5</v>
      </c>
      <c r="I1381" s="1">
        <v>648108</v>
      </c>
    </row>
    <row r="1382" spans="1:9" x14ac:dyDescent="0.25">
      <c r="A1382" t="s">
        <v>519</v>
      </c>
      <c r="B1382" t="s">
        <v>7</v>
      </c>
      <c r="C1382" t="s">
        <v>31</v>
      </c>
      <c r="D1382" t="s">
        <v>10</v>
      </c>
      <c r="E1382">
        <v>0.8</v>
      </c>
      <c r="F1382">
        <v>25</v>
      </c>
      <c r="I1382" s="1">
        <v>648108</v>
      </c>
    </row>
    <row r="1383" spans="1:9" x14ac:dyDescent="0.25">
      <c r="A1383" t="s">
        <v>519</v>
      </c>
      <c r="B1383" t="s">
        <v>7</v>
      </c>
      <c r="C1383" t="s">
        <v>32</v>
      </c>
      <c r="D1383" t="s">
        <v>10</v>
      </c>
      <c r="E1383">
        <v>0.69</v>
      </c>
      <c r="F1383">
        <v>10</v>
      </c>
      <c r="I1383" s="1">
        <v>648108</v>
      </c>
    </row>
    <row r="1384" spans="1:9" x14ac:dyDescent="0.25">
      <c r="A1384" t="s">
        <v>519</v>
      </c>
      <c r="B1384" t="s">
        <v>7</v>
      </c>
      <c r="C1384" t="s">
        <v>33</v>
      </c>
      <c r="D1384" t="s">
        <v>10</v>
      </c>
      <c r="I1384" s="1">
        <v>648108</v>
      </c>
    </row>
    <row r="1385" spans="1:9" x14ac:dyDescent="0.25">
      <c r="A1385" t="s">
        <v>519</v>
      </c>
      <c r="B1385" t="s">
        <v>7</v>
      </c>
      <c r="C1385" t="s">
        <v>34</v>
      </c>
      <c r="D1385" t="s">
        <v>10</v>
      </c>
      <c r="E1385">
        <v>0.36</v>
      </c>
      <c r="F1385">
        <v>30</v>
      </c>
      <c r="I1385" s="1">
        <v>648108</v>
      </c>
    </row>
    <row r="1386" spans="1:9" x14ac:dyDescent="0.25">
      <c r="A1386" t="s">
        <v>519</v>
      </c>
      <c r="B1386" t="s">
        <v>7</v>
      </c>
      <c r="C1386" t="s">
        <v>35</v>
      </c>
      <c r="D1386" t="s">
        <v>10</v>
      </c>
      <c r="I1386" s="1">
        <v>648108</v>
      </c>
    </row>
    <row r="1387" spans="1:9" x14ac:dyDescent="0.25">
      <c r="A1387" t="s">
        <v>519</v>
      </c>
      <c r="B1387" t="s">
        <v>7</v>
      </c>
      <c r="C1387" t="s">
        <v>36</v>
      </c>
      <c r="D1387" t="s">
        <v>10</v>
      </c>
      <c r="I1387" s="1">
        <v>648108</v>
      </c>
    </row>
    <row r="1388" spans="1:9" x14ac:dyDescent="0.25">
      <c r="A1388" t="s">
        <v>519</v>
      </c>
      <c r="B1388" t="s">
        <v>7</v>
      </c>
      <c r="C1388" t="s">
        <v>37</v>
      </c>
      <c r="D1388" t="s">
        <v>10</v>
      </c>
      <c r="I1388" s="1">
        <v>648108</v>
      </c>
    </row>
    <row r="1389" spans="1:9" x14ac:dyDescent="0.25">
      <c r="A1389" t="s">
        <v>519</v>
      </c>
      <c r="B1389" t="s">
        <v>7</v>
      </c>
      <c r="C1389" t="s">
        <v>38</v>
      </c>
      <c r="D1389" t="s">
        <v>10</v>
      </c>
      <c r="I1389" s="1">
        <v>648108</v>
      </c>
    </row>
    <row r="1390" spans="1:9" x14ac:dyDescent="0.25">
      <c r="A1390" t="s">
        <v>519</v>
      </c>
      <c r="B1390" t="s">
        <v>7</v>
      </c>
      <c r="C1390" t="s">
        <v>39</v>
      </c>
      <c r="D1390" t="s">
        <v>16</v>
      </c>
      <c r="E1390">
        <v>0.2</v>
      </c>
      <c r="F1390">
        <v>100</v>
      </c>
      <c r="I1390" s="1">
        <v>648108</v>
      </c>
    </row>
    <row r="1391" spans="1:9" x14ac:dyDescent="0.25">
      <c r="A1391" t="s">
        <v>519</v>
      </c>
      <c r="B1391" t="s">
        <v>7</v>
      </c>
      <c r="C1391" t="s">
        <v>40</v>
      </c>
      <c r="D1391" t="s">
        <v>10</v>
      </c>
      <c r="E1391">
        <v>1.1000000000000001</v>
      </c>
      <c r="F1391">
        <v>40</v>
      </c>
      <c r="G1391">
        <v>40</v>
      </c>
      <c r="I1391" s="1">
        <v>648108</v>
      </c>
    </row>
    <row r="1392" spans="1:9" x14ac:dyDescent="0.25">
      <c r="A1392" t="s">
        <v>519</v>
      </c>
      <c r="B1392" t="s">
        <v>7</v>
      </c>
      <c r="C1392" t="s">
        <v>41</v>
      </c>
      <c r="D1392" t="s">
        <v>10</v>
      </c>
      <c r="E1392">
        <v>0.45</v>
      </c>
      <c r="F1392">
        <v>70</v>
      </c>
      <c r="I1392" s="1">
        <v>648108</v>
      </c>
    </row>
    <row r="1393" spans="1:9" x14ac:dyDescent="0.25">
      <c r="A1393" t="s">
        <v>519</v>
      </c>
      <c r="B1393" t="s">
        <v>7</v>
      </c>
      <c r="C1393" t="s">
        <v>42</v>
      </c>
      <c r="D1393" t="s">
        <v>10</v>
      </c>
      <c r="E1393">
        <v>0.65</v>
      </c>
      <c r="F1393">
        <v>70</v>
      </c>
      <c r="I1393" s="1">
        <v>648108</v>
      </c>
    </row>
    <row r="1394" spans="1:9" x14ac:dyDescent="0.25">
      <c r="A1394" t="s">
        <v>519</v>
      </c>
      <c r="B1394" t="s">
        <v>7</v>
      </c>
      <c r="C1394" t="s">
        <v>43</v>
      </c>
      <c r="D1394" t="s">
        <v>10</v>
      </c>
      <c r="E1394">
        <v>0.45</v>
      </c>
      <c r="F1394">
        <v>25</v>
      </c>
      <c r="I1394" s="1">
        <v>648108</v>
      </c>
    </row>
    <row r="1395" spans="1:9" x14ac:dyDescent="0.25">
      <c r="A1395" t="s">
        <v>519</v>
      </c>
      <c r="B1395" t="s">
        <v>7</v>
      </c>
      <c r="C1395" t="s">
        <v>44</v>
      </c>
      <c r="D1395" t="s">
        <v>45</v>
      </c>
      <c r="I1395" s="1">
        <v>648108</v>
      </c>
    </row>
    <row r="1396" spans="1:9" x14ac:dyDescent="0.25">
      <c r="A1396" t="s">
        <v>519</v>
      </c>
      <c r="B1396" t="s">
        <v>7</v>
      </c>
      <c r="C1396" t="s">
        <v>46</v>
      </c>
      <c r="D1396" t="s">
        <v>45</v>
      </c>
      <c r="I1396" s="1">
        <v>648108</v>
      </c>
    </row>
    <row r="1397" spans="1:9" x14ac:dyDescent="0.25">
      <c r="A1397" t="s">
        <v>519</v>
      </c>
      <c r="B1397" t="s">
        <v>7</v>
      </c>
      <c r="C1397" t="s">
        <v>47</v>
      </c>
      <c r="D1397" t="s">
        <v>10</v>
      </c>
      <c r="E1397">
        <v>8.5</v>
      </c>
      <c r="F1397">
        <v>3</v>
      </c>
      <c r="G1397">
        <v>6</v>
      </c>
      <c r="I1397" s="1">
        <v>648108</v>
      </c>
    </row>
    <row r="1398" spans="1:9" x14ac:dyDescent="0.25">
      <c r="A1398" t="s">
        <v>519</v>
      </c>
      <c r="B1398" t="s">
        <v>7</v>
      </c>
      <c r="C1398" t="s">
        <v>48</v>
      </c>
      <c r="D1398" t="s">
        <v>10</v>
      </c>
      <c r="E1398">
        <v>1.75</v>
      </c>
      <c r="F1398">
        <v>40</v>
      </c>
      <c r="I1398" s="1">
        <v>648108</v>
      </c>
    </row>
    <row r="1399" spans="1:9" x14ac:dyDescent="0.25">
      <c r="A1399" t="s">
        <v>519</v>
      </c>
      <c r="B1399" t="s">
        <v>7</v>
      </c>
      <c r="C1399" t="s">
        <v>49</v>
      </c>
      <c r="D1399" t="s">
        <v>10</v>
      </c>
      <c r="I1399" s="1">
        <v>648108</v>
      </c>
    </row>
    <row r="1400" spans="1:9" x14ac:dyDescent="0.25">
      <c r="A1400" t="s">
        <v>519</v>
      </c>
      <c r="B1400" t="s">
        <v>7</v>
      </c>
      <c r="C1400" t="s">
        <v>50</v>
      </c>
      <c r="D1400" t="s">
        <v>10</v>
      </c>
      <c r="I1400" s="1">
        <v>648108</v>
      </c>
    </row>
    <row r="1401" spans="1:9" x14ac:dyDescent="0.25">
      <c r="A1401" t="s">
        <v>519</v>
      </c>
      <c r="B1401" t="s">
        <v>7</v>
      </c>
      <c r="C1401" t="s">
        <v>51</v>
      </c>
      <c r="D1401" t="s">
        <v>10</v>
      </c>
      <c r="I1401" s="1">
        <v>648108</v>
      </c>
    </row>
    <row r="1402" spans="1:9" x14ac:dyDescent="0.25">
      <c r="A1402" t="s">
        <v>519</v>
      </c>
      <c r="B1402" t="s">
        <v>7</v>
      </c>
      <c r="C1402" t="s">
        <v>52</v>
      </c>
      <c r="D1402" t="s">
        <v>10</v>
      </c>
      <c r="I1402" s="1">
        <v>648108</v>
      </c>
    </row>
    <row r="1403" spans="1:9" x14ac:dyDescent="0.25">
      <c r="A1403" t="s">
        <v>519</v>
      </c>
      <c r="B1403" t="s">
        <v>7</v>
      </c>
      <c r="C1403" t="s">
        <v>53</v>
      </c>
      <c r="D1403" t="s">
        <v>10</v>
      </c>
      <c r="I1403" s="1">
        <v>648108</v>
      </c>
    </row>
    <row r="1404" spans="1:9" x14ac:dyDescent="0.25">
      <c r="A1404" t="s">
        <v>519</v>
      </c>
      <c r="B1404" t="s">
        <v>7</v>
      </c>
      <c r="C1404" t="s">
        <v>54</v>
      </c>
      <c r="D1404" t="s">
        <v>10</v>
      </c>
      <c r="E1404">
        <v>1.1499999999999999</v>
      </c>
      <c r="F1404">
        <v>40</v>
      </c>
      <c r="I1404" s="1">
        <v>648108</v>
      </c>
    </row>
    <row r="1405" spans="1:9" x14ac:dyDescent="0.25">
      <c r="A1405" t="s">
        <v>519</v>
      </c>
      <c r="B1405" t="s">
        <v>7</v>
      </c>
      <c r="C1405" t="s">
        <v>55</v>
      </c>
      <c r="D1405" t="s">
        <v>10</v>
      </c>
      <c r="I1405" s="1">
        <v>648108</v>
      </c>
    </row>
    <row r="1406" spans="1:9" x14ac:dyDescent="0.25">
      <c r="A1406" t="s">
        <v>519</v>
      </c>
      <c r="B1406" t="s">
        <v>7</v>
      </c>
      <c r="C1406" t="s">
        <v>56</v>
      </c>
      <c r="D1406" t="s">
        <v>10</v>
      </c>
      <c r="E1406">
        <v>0.95</v>
      </c>
      <c r="F1406">
        <v>20</v>
      </c>
      <c r="I1406" s="1">
        <v>648108</v>
      </c>
    </row>
    <row r="1407" spans="1:9" x14ac:dyDescent="0.25">
      <c r="A1407" t="s">
        <v>519</v>
      </c>
      <c r="B1407" t="s">
        <v>7</v>
      </c>
      <c r="C1407" t="s">
        <v>57</v>
      </c>
      <c r="D1407" t="s">
        <v>10</v>
      </c>
      <c r="I1407" s="1">
        <v>648108</v>
      </c>
    </row>
    <row r="1408" spans="1:9" x14ac:dyDescent="0.25">
      <c r="A1408" t="s">
        <v>519</v>
      </c>
      <c r="B1408" t="s">
        <v>7</v>
      </c>
      <c r="C1408" t="s">
        <v>58</v>
      </c>
      <c r="D1408" t="s">
        <v>16</v>
      </c>
      <c r="E1408">
        <v>0.18</v>
      </c>
      <c r="F1408">
        <v>40</v>
      </c>
      <c r="I1408" s="1">
        <v>648108</v>
      </c>
    </row>
    <row r="1409" spans="1:9" x14ac:dyDescent="0.25">
      <c r="A1409" t="s">
        <v>519</v>
      </c>
      <c r="B1409" t="s">
        <v>7</v>
      </c>
      <c r="C1409" t="s">
        <v>59</v>
      </c>
      <c r="D1409" t="s">
        <v>10</v>
      </c>
      <c r="E1409">
        <v>0.95</v>
      </c>
      <c r="F1409">
        <v>40</v>
      </c>
      <c r="I1409" s="1">
        <v>648108</v>
      </c>
    </row>
    <row r="1410" spans="1:9" x14ac:dyDescent="0.25">
      <c r="A1410" t="s">
        <v>519</v>
      </c>
      <c r="B1410" t="s">
        <v>7</v>
      </c>
      <c r="C1410" t="s">
        <v>60</v>
      </c>
      <c r="D1410" t="s">
        <v>10</v>
      </c>
      <c r="I1410" s="1">
        <v>648108</v>
      </c>
    </row>
    <row r="1411" spans="1:9" x14ac:dyDescent="0.25">
      <c r="A1411" t="s">
        <v>519</v>
      </c>
      <c r="B1411" t="s">
        <v>7</v>
      </c>
      <c r="C1411" t="s">
        <v>61</v>
      </c>
      <c r="D1411" t="s">
        <v>16</v>
      </c>
      <c r="E1411">
        <v>0.69</v>
      </c>
      <c r="I1411" s="1">
        <v>648108</v>
      </c>
    </row>
    <row r="1412" spans="1:9" x14ac:dyDescent="0.25">
      <c r="A1412" t="s">
        <v>519</v>
      </c>
      <c r="B1412" t="s">
        <v>7</v>
      </c>
      <c r="C1412" t="s">
        <v>62</v>
      </c>
      <c r="D1412" t="s">
        <v>16</v>
      </c>
      <c r="I1412" s="1">
        <v>648108</v>
      </c>
    </row>
    <row r="1413" spans="1:9" x14ac:dyDescent="0.25">
      <c r="A1413" t="s">
        <v>519</v>
      </c>
      <c r="B1413" t="s">
        <v>7</v>
      </c>
      <c r="C1413" t="s">
        <v>63</v>
      </c>
      <c r="D1413" t="s">
        <v>16</v>
      </c>
      <c r="I1413" s="1">
        <v>648108</v>
      </c>
    </row>
    <row r="1414" spans="1:9" x14ac:dyDescent="0.25">
      <c r="A1414" t="s">
        <v>519</v>
      </c>
      <c r="B1414" t="s">
        <v>7</v>
      </c>
      <c r="C1414" t="s">
        <v>64</v>
      </c>
      <c r="D1414" t="s">
        <v>10</v>
      </c>
      <c r="I1414" s="1">
        <v>648108</v>
      </c>
    </row>
    <row r="1415" spans="1:9" x14ac:dyDescent="0.25">
      <c r="A1415" t="s">
        <v>519</v>
      </c>
      <c r="B1415" t="s">
        <v>7</v>
      </c>
      <c r="C1415" t="s">
        <v>65</v>
      </c>
      <c r="D1415" t="s">
        <v>10</v>
      </c>
      <c r="I1415" s="1">
        <v>648108</v>
      </c>
    </row>
    <row r="1416" spans="1:9" x14ac:dyDescent="0.25">
      <c r="A1416" t="s">
        <v>519</v>
      </c>
      <c r="B1416" t="s">
        <v>7</v>
      </c>
      <c r="C1416" t="s">
        <v>66</v>
      </c>
      <c r="D1416" t="s">
        <v>10</v>
      </c>
      <c r="E1416">
        <v>1.1499999999999999</v>
      </c>
      <c r="F1416">
        <v>40</v>
      </c>
      <c r="I1416" s="1">
        <v>648108</v>
      </c>
    </row>
    <row r="1417" spans="1:9" x14ac:dyDescent="0.25">
      <c r="A1417" t="s">
        <v>519</v>
      </c>
      <c r="B1417" t="s">
        <v>7</v>
      </c>
      <c r="C1417" t="s">
        <v>67</v>
      </c>
      <c r="D1417" t="s">
        <v>10</v>
      </c>
      <c r="I1417" s="1">
        <v>648108</v>
      </c>
    </row>
    <row r="1418" spans="1:9" x14ac:dyDescent="0.25">
      <c r="A1418" t="s">
        <v>519</v>
      </c>
      <c r="B1418" t="s">
        <v>7</v>
      </c>
      <c r="C1418" t="s">
        <v>68</v>
      </c>
      <c r="D1418" t="s">
        <v>10</v>
      </c>
      <c r="I1418" s="1">
        <v>648108</v>
      </c>
    </row>
    <row r="1419" spans="1:9" x14ac:dyDescent="0.25">
      <c r="A1419" t="s">
        <v>519</v>
      </c>
      <c r="B1419" t="s">
        <v>7</v>
      </c>
      <c r="C1419" t="s">
        <v>69</v>
      </c>
      <c r="D1419" t="s">
        <v>10</v>
      </c>
      <c r="I1419" s="1">
        <v>648108</v>
      </c>
    </row>
    <row r="1420" spans="1:9" x14ac:dyDescent="0.25">
      <c r="A1420" t="s">
        <v>519</v>
      </c>
      <c r="B1420" t="s">
        <v>7</v>
      </c>
      <c r="C1420" t="s">
        <v>70</v>
      </c>
      <c r="D1420" t="s">
        <v>10</v>
      </c>
      <c r="E1420">
        <v>0.79</v>
      </c>
      <c r="F1420">
        <v>10</v>
      </c>
      <c r="I1420" s="1">
        <v>648108</v>
      </c>
    </row>
    <row r="1421" spans="1:9" x14ac:dyDescent="0.25">
      <c r="A1421" t="s">
        <v>519</v>
      </c>
      <c r="B1421" t="s">
        <v>7</v>
      </c>
      <c r="C1421" t="s">
        <v>71</v>
      </c>
      <c r="D1421" t="s">
        <v>10</v>
      </c>
      <c r="E1421">
        <v>0.45</v>
      </c>
      <c r="F1421">
        <v>100</v>
      </c>
      <c r="G1421">
        <v>200</v>
      </c>
      <c r="I1421" s="1">
        <v>648108</v>
      </c>
    </row>
    <row r="1422" spans="1:9" x14ac:dyDescent="0.25">
      <c r="A1422" t="s">
        <v>519</v>
      </c>
      <c r="B1422" t="s">
        <v>7</v>
      </c>
      <c r="C1422" t="s">
        <v>72</v>
      </c>
      <c r="D1422" t="s">
        <v>10</v>
      </c>
      <c r="E1422">
        <v>0.37</v>
      </c>
      <c r="F1422">
        <v>600</v>
      </c>
      <c r="G1422">
        <v>400</v>
      </c>
      <c r="I1422" s="1">
        <v>648108</v>
      </c>
    </row>
    <row r="1423" spans="1:9" x14ac:dyDescent="0.25">
      <c r="A1423" t="s">
        <v>519</v>
      </c>
      <c r="B1423" t="s">
        <v>7</v>
      </c>
      <c r="C1423" t="s">
        <v>73</v>
      </c>
      <c r="D1423" t="s">
        <v>10</v>
      </c>
      <c r="I1423" s="1">
        <v>648108</v>
      </c>
    </row>
    <row r="1424" spans="1:9" x14ac:dyDescent="0.25">
      <c r="A1424" t="s">
        <v>519</v>
      </c>
      <c r="B1424" t="s">
        <v>7</v>
      </c>
      <c r="C1424" t="s">
        <v>74</v>
      </c>
      <c r="D1424" t="s">
        <v>10</v>
      </c>
      <c r="I1424" s="1">
        <v>648108</v>
      </c>
    </row>
    <row r="1425" spans="1:9" x14ac:dyDescent="0.25">
      <c r="A1425" t="s">
        <v>519</v>
      </c>
      <c r="B1425" t="s">
        <v>7</v>
      </c>
      <c r="C1425" t="s">
        <v>75</v>
      </c>
      <c r="D1425" t="s">
        <v>10</v>
      </c>
      <c r="I1425" s="1">
        <v>648108</v>
      </c>
    </row>
    <row r="1426" spans="1:9" x14ac:dyDescent="0.25">
      <c r="A1426" t="s">
        <v>519</v>
      </c>
      <c r="B1426" t="s">
        <v>7</v>
      </c>
      <c r="C1426" t="s">
        <v>76</v>
      </c>
      <c r="D1426" t="s">
        <v>10</v>
      </c>
      <c r="I1426" s="1">
        <v>648108</v>
      </c>
    </row>
    <row r="1427" spans="1:9" x14ac:dyDescent="0.25">
      <c r="A1427" t="s">
        <v>519</v>
      </c>
      <c r="B1427" t="s">
        <v>7</v>
      </c>
      <c r="C1427" t="s">
        <v>77</v>
      </c>
      <c r="D1427" t="s">
        <v>10</v>
      </c>
      <c r="I1427" s="1">
        <v>648108</v>
      </c>
    </row>
    <row r="1428" spans="1:9" x14ac:dyDescent="0.25">
      <c r="A1428" t="s">
        <v>519</v>
      </c>
      <c r="B1428" t="s">
        <v>78</v>
      </c>
      <c r="C1428" t="s">
        <v>79</v>
      </c>
      <c r="D1428" t="s">
        <v>16</v>
      </c>
      <c r="E1428">
        <v>0.1</v>
      </c>
      <c r="F1428">
        <v>1400</v>
      </c>
      <c r="I1428" s="1">
        <v>648108</v>
      </c>
    </row>
    <row r="1429" spans="1:9" x14ac:dyDescent="0.25">
      <c r="A1429" t="s">
        <v>519</v>
      </c>
      <c r="B1429" t="s">
        <v>78</v>
      </c>
      <c r="C1429" t="s">
        <v>80</v>
      </c>
      <c r="D1429" t="s">
        <v>16</v>
      </c>
      <c r="I1429" s="1">
        <v>648108</v>
      </c>
    </row>
    <row r="1430" spans="1:9" x14ac:dyDescent="0.25">
      <c r="A1430" t="s">
        <v>519</v>
      </c>
      <c r="B1430" t="s">
        <v>81</v>
      </c>
      <c r="C1430" t="s">
        <v>82</v>
      </c>
      <c r="D1430" t="s">
        <v>10</v>
      </c>
      <c r="E1430">
        <v>3.11</v>
      </c>
      <c r="F1430">
        <v>50</v>
      </c>
      <c r="I1430" s="1">
        <v>648108</v>
      </c>
    </row>
    <row r="1431" spans="1:9" x14ac:dyDescent="0.25">
      <c r="A1431" t="s">
        <v>519</v>
      </c>
      <c r="B1431" t="s">
        <v>81</v>
      </c>
      <c r="C1431" t="s">
        <v>83</v>
      </c>
      <c r="D1431" t="s">
        <v>10</v>
      </c>
      <c r="E1431">
        <v>2.83</v>
      </c>
      <c r="F1431">
        <v>40</v>
      </c>
      <c r="I1431" s="1">
        <v>648108</v>
      </c>
    </row>
    <row r="1432" spans="1:9" x14ac:dyDescent="0.25">
      <c r="A1432" t="s">
        <v>519</v>
      </c>
      <c r="B1432" t="s">
        <v>81</v>
      </c>
      <c r="C1432" t="s">
        <v>84</v>
      </c>
      <c r="D1432" t="s">
        <v>10</v>
      </c>
      <c r="E1432">
        <v>3.25</v>
      </c>
      <c r="F1432">
        <v>15</v>
      </c>
      <c r="I1432" s="1">
        <v>648108</v>
      </c>
    </row>
    <row r="1433" spans="1:9" x14ac:dyDescent="0.25">
      <c r="A1433" t="s">
        <v>519</v>
      </c>
      <c r="B1433" t="s">
        <v>81</v>
      </c>
      <c r="C1433" t="s">
        <v>85</v>
      </c>
      <c r="D1433" t="s">
        <v>10</v>
      </c>
      <c r="E1433">
        <v>2.5499999999999998</v>
      </c>
      <c r="F1433">
        <v>20</v>
      </c>
      <c r="I1433" s="1">
        <v>648108</v>
      </c>
    </row>
    <row r="1434" spans="1:9" x14ac:dyDescent="0.25">
      <c r="A1434" t="s">
        <v>519</v>
      </c>
      <c r="B1434" t="s">
        <v>81</v>
      </c>
      <c r="C1434" t="s">
        <v>86</v>
      </c>
      <c r="D1434" t="s">
        <v>10</v>
      </c>
      <c r="E1434">
        <v>5.83</v>
      </c>
      <c r="F1434">
        <v>3</v>
      </c>
      <c r="I1434" s="1">
        <v>648108</v>
      </c>
    </row>
    <row r="1435" spans="1:9" x14ac:dyDescent="0.25">
      <c r="A1435" t="s">
        <v>519</v>
      </c>
      <c r="B1435" t="s">
        <v>81</v>
      </c>
      <c r="C1435" t="s">
        <v>87</v>
      </c>
      <c r="D1435" t="s">
        <v>10</v>
      </c>
      <c r="I1435" s="1">
        <v>648108</v>
      </c>
    </row>
    <row r="1436" spans="1:9" x14ac:dyDescent="0.25">
      <c r="A1436" t="s">
        <v>519</v>
      </c>
      <c r="B1436" t="s">
        <v>81</v>
      </c>
      <c r="C1436" t="s">
        <v>88</v>
      </c>
      <c r="D1436" t="s">
        <v>10</v>
      </c>
      <c r="I1436" s="1">
        <v>648108</v>
      </c>
    </row>
    <row r="1437" spans="1:9" x14ac:dyDescent="0.25">
      <c r="A1437" t="s">
        <v>519</v>
      </c>
      <c r="B1437" t="s">
        <v>81</v>
      </c>
      <c r="C1437" t="s">
        <v>89</v>
      </c>
      <c r="D1437" t="s">
        <v>10</v>
      </c>
      <c r="E1437">
        <v>3.44</v>
      </c>
      <c r="F1437">
        <v>10</v>
      </c>
      <c r="I1437" s="1">
        <v>648108</v>
      </c>
    </row>
    <row r="1438" spans="1:9" x14ac:dyDescent="0.25">
      <c r="A1438" t="s">
        <v>519</v>
      </c>
      <c r="B1438" t="s">
        <v>90</v>
      </c>
      <c r="C1438" t="s">
        <v>91</v>
      </c>
      <c r="D1438" t="s">
        <v>10</v>
      </c>
      <c r="E1438">
        <v>0.59699999999999998</v>
      </c>
      <c r="F1438">
        <v>350</v>
      </c>
      <c r="G1438">
        <v>200</v>
      </c>
      <c r="I1438" s="1">
        <v>648108</v>
      </c>
    </row>
    <row r="1439" spans="1:9" x14ac:dyDescent="0.25">
      <c r="A1439" t="s">
        <v>519</v>
      </c>
      <c r="B1439" t="s">
        <v>92</v>
      </c>
      <c r="C1439" t="s">
        <v>93</v>
      </c>
      <c r="D1439" t="s">
        <v>10</v>
      </c>
      <c r="E1439">
        <v>0.33</v>
      </c>
      <c r="F1439">
        <v>30</v>
      </c>
      <c r="G1439">
        <v>30</v>
      </c>
      <c r="I1439" s="1">
        <v>648108</v>
      </c>
    </row>
    <row r="1440" spans="1:9" x14ac:dyDescent="0.25">
      <c r="A1440" t="s">
        <v>519</v>
      </c>
      <c r="B1440" t="s">
        <v>92</v>
      </c>
      <c r="C1440" t="s">
        <v>94</v>
      </c>
      <c r="D1440" t="s">
        <v>10</v>
      </c>
      <c r="E1440">
        <v>1.72</v>
      </c>
      <c r="F1440">
        <v>3</v>
      </c>
      <c r="I1440" s="1">
        <v>648108</v>
      </c>
    </row>
    <row r="1441" spans="1:9" x14ac:dyDescent="0.25">
      <c r="A1441" t="s">
        <v>519</v>
      </c>
      <c r="B1441" t="s">
        <v>92</v>
      </c>
      <c r="C1441" t="s">
        <v>95</v>
      </c>
      <c r="D1441" t="s">
        <v>10</v>
      </c>
      <c r="E1441">
        <v>0.23200000000000001</v>
      </c>
      <c r="F1441">
        <v>16</v>
      </c>
      <c r="I1441" s="1">
        <v>648108</v>
      </c>
    </row>
    <row r="1442" spans="1:9" x14ac:dyDescent="0.25">
      <c r="A1442" t="s">
        <v>519</v>
      </c>
      <c r="B1442" t="s">
        <v>92</v>
      </c>
      <c r="C1442" t="s">
        <v>96</v>
      </c>
      <c r="D1442" t="s">
        <v>10</v>
      </c>
      <c r="I1442" s="1">
        <v>648108</v>
      </c>
    </row>
    <row r="1443" spans="1:9" x14ac:dyDescent="0.25">
      <c r="A1443" t="s">
        <v>519</v>
      </c>
      <c r="B1443" t="s">
        <v>92</v>
      </c>
      <c r="C1443" t="s">
        <v>97</v>
      </c>
      <c r="D1443" t="s">
        <v>10</v>
      </c>
      <c r="E1443">
        <v>0.32</v>
      </c>
      <c r="F1443">
        <v>30</v>
      </c>
      <c r="G1443">
        <v>30</v>
      </c>
      <c r="I1443" s="1">
        <v>648108</v>
      </c>
    </row>
    <row r="1444" spans="1:9" x14ac:dyDescent="0.25">
      <c r="A1444" t="s">
        <v>519</v>
      </c>
      <c r="B1444" t="s">
        <v>92</v>
      </c>
      <c r="C1444" t="s">
        <v>98</v>
      </c>
      <c r="D1444" t="s">
        <v>10</v>
      </c>
      <c r="I1444" s="1">
        <v>648108</v>
      </c>
    </row>
    <row r="1445" spans="1:9" x14ac:dyDescent="0.25">
      <c r="A1445" t="s">
        <v>519</v>
      </c>
      <c r="B1445" t="s">
        <v>92</v>
      </c>
      <c r="C1445" t="s">
        <v>99</v>
      </c>
      <c r="D1445" t="s">
        <v>45</v>
      </c>
      <c r="I1445" s="1">
        <v>648108</v>
      </c>
    </row>
    <row r="1446" spans="1:9" x14ac:dyDescent="0.25">
      <c r="A1446" t="s">
        <v>519</v>
      </c>
      <c r="B1446" t="s">
        <v>92</v>
      </c>
      <c r="C1446" t="s">
        <v>100</v>
      </c>
      <c r="D1446" t="s">
        <v>10</v>
      </c>
      <c r="I1446" s="1">
        <v>648108</v>
      </c>
    </row>
    <row r="1447" spans="1:9" x14ac:dyDescent="0.25">
      <c r="A1447" t="s">
        <v>519</v>
      </c>
      <c r="B1447" t="s">
        <v>92</v>
      </c>
      <c r="C1447" t="s">
        <v>101</v>
      </c>
      <c r="D1447" t="s">
        <v>45</v>
      </c>
      <c r="I1447" s="1">
        <v>648108</v>
      </c>
    </row>
    <row r="1448" spans="1:9" x14ac:dyDescent="0.25">
      <c r="A1448" t="s">
        <v>519</v>
      </c>
      <c r="B1448" t="s">
        <v>92</v>
      </c>
      <c r="C1448" t="s">
        <v>102</v>
      </c>
      <c r="D1448" t="s">
        <v>10</v>
      </c>
      <c r="I1448" s="1">
        <v>648108</v>
      </c>
    </row>
    <row r="1449" spans="1:9" x14ac:dyDescent="0.25">
      <c r="A1449" t="s">
        <v>519</v>
      </c>
      <c r="B1449" t="s">
        <v>92</v>
      </c>
      <c r="C1449" t="s">
        <v>103</v>
      </c>
      <c r="D1449" t="s">
        <v>10</v>
      </c>
      <c r="I1449" s="1">
        <v>648108</v>
      </c>
    </row>
    <row r="1450" spans="1:9" x14ac:dyDescent="0.25">
      <c r="A1450" t="s">
        <v>519</v>
      </c>
      <c r="B1450" t="s">
        <v>90</v>
      </c>
      <c r="C1450" t="s">
        <v>104</v>
      </c>
      <c r="D1450" t="s">
        <v>45</v>
      </c>
      <c r="I1450" s="1">
        <v>648108</v>
      </c>
    </row>
    <row r="1451" spans="1:9" x14ac:dyDescent="0.25">
      <c r="A1451" t="s">
        <v>519</v>
      </c>
      <c r="B1451" t="s">
        <v>92</v>
      </c>
      <c r="C1451" t="s">
        <v>105</v>
      </c>
      <c r="D1451" t="s">
        <v>10</v>
      </c>
      <c r="I1451" s="1">
        <v>648108</v>
      </c>
    </row>
    <row r="1452" spans="1:9" x14ac:dyDescent="0.25">
      <c r="A1452" t="s">
        <v>519</v>
      </c>
      <c r="B1452" t="s">
        <v>92</v>
      </c>
      <c r="C1452" t="s">
        <v>106</v>
      </c>
      <c r="D1452" t="s">
        <v>10</v>
      </c>
      <c r="I1452" s="1">
        <v>648108</v>
      </c>
    </row>
    <row r="1453" spans="1:9" x14ac:dyDescent="0.25">
      <c r="A1453" t="s">
        <v>519</v>
      </c>
      <c r="B1453" t="s">
        <v>92</v>
      </c>
      <c r="C1453" t="s">
        <v>107</v>
      </c>
      <c r="D1453" t="s">
        <v>10</v>
      </c>
      <c r="E1453">
        <v>0.33</v>
      </c>
      <c r="F1453">
        <v>20</v>
      </c>
      <c r="I1453" s="1">
        <v>648108</v>
      </c>
    </row>
    <row r="1454" spans="1:9" x14ac:dyDescent="0.25">
      <c r="A1454" t="s">
        <v>519</v>
      </c>
      <c r="B1454" t="s">
        <v>92</v>
      </c>
      <c r="C1454" t="s">
        <v>108</v>
      </c>
      <c r="D1454" t="s">
        <v>10</v>
      </c>
      <c r="E1454">
        <v>7.28</v>
      </c>
      <c r="F1454">
        <v>60</v>
      </c>
      <c r="G1454">
        <v>50</v>
      </c>
      <c r="I1454" s="1">
        <v>648108</v>
      </c>
    </row>
    <row r="1455" spans="1:9" x14ac:dyDescent="0.25">
      <c r="A1455" t="s">
        <v>519</v>
      </c>
      <c r="B1455" t="s">
        <v>92</v>
      </c>
      <c r="C1455" t="s">
        <v>109</v>
      </c>
      <c r="D1455" t="s">
        <v>45</v>
      </c>
      <c r="E1455">
        <v>1.597</v>
      </c>
      <c r="F1455">
        <v>30</v>
      </c>
      <c r="I1455" s="1">
        <v>648108</v>
      </c>
    </row>
    <row r="1456" spans="1:9" x14ac:dyDescent="0.25">
      <c r="A1456" t="s">
        <v>519</v>
      </c>
      <c r="B1456" t="s">
        <v>92</v>
      </c>
      <c r="C1456" t="s">
        <v>110</v>
      </c>
      <c r="D1456" t="s">
        <v>10</v>
      </c>
      <c r="E1456">
        <v>4.04</v>
      </c>
      <c r="F1456">
        <v>20</v>
      </c>
      <c r="I1456" s="1">
        <v>648108</v>
      </c>
    </row>
    <row r="1457" spans="1:9" x14ac:dyDescent="0.25">
      <c r="A1457" t="s">
        <v>519</v>
      </c>
      <c r="B1457" t="s">
        <v>92</v>
      </c>
      <c r="C1457" t="s">
        <v>111</v>
      </c>
      <c r="D1457" t="s">
        <v>10</v>
      </c>
      <c r="E1457">
        <v>4.04</v>
      </c>
      <c r="I1457" s="1">
        <v>648108</v>
      </c>
    </row>
    <row r="1458" spans="1:9" x14ac:dyDescent="0.25">
      <c r="A1458" t="s">
        <v>519</v>
      </c>
      <c r="B1458" t="s">
        <v>92</v>
      </c>
      <c r="C1458" t="s">
        <v>112</v>
      </c>
      <c r="D1458" t="s">
        <v>10</v>
      </c>
      <c r="E1458">
        <v>2.1800000000000002</v>
      </c>
      <c r="F1458">
        <v>20</v>
      </c>
      <c r="G1458">
        <v>20</v>
      </c>
      <c r="I1458" s="1">
        <v>648108</v>
      </c>
    </row>
    <row r="1459" spans="1:9" x14ac:dyDescent="0.25">
      <c r="A1459" t="s">
        <v>519</v>
      </c>
      <c r="B1459" t="s">
        <v>92</v>
      </c>
      <c r="C1459" t="s">
        <v>113</v>
      </c>
      <c r="D1459" t="s">
        <v>10</v>
      </c>
      <c r="I1459" s="1">
        <v>648108</v>
      </c>
    </row>
    <row r="1460" spans="1:9" x14ac:dyDescent="0.25">
      <c r="A1460" t="s">
        <v>519</v>
      </c>
      <c r="B1460" t="s">
        <v>81</v>
      </c>
      <c r="C1460" t="s">
        <v>114</v>
      </c>
      <c r="D1460" t="s">
        <v>10</v>
      </c>
      <c r="I1460" s="1">
        <v>648108</v>
      </c>
    </row>
    <row r="1461" spans="1:9" x14ac:dyDescent="0.25">
      <c r="A1461" t="s">
        <v>519</v>
      </c>
      <c r="B1461" t="s">
        <v>81</v>
      </c>
      <c r="C1461" t="s">
        <v>115</v>
      </c>
      <c r="D1461" t="s">
        <v>10</v>
      </c>
      <c r="I1461" s="1">
        <v>648108</v>
      </c>
    </row>
    <row r="1462" spans="1:9" x14ac:dyDescent="0.25">
      <c r="A1462" t="s">
        <v>519</v>
      </c>
      <c r="B1462" t="s">
        <v>81</v>
      </c>
      <c r="C1462" t="s">
        <v>116</v>
      </c>
      <c r="D1462" t="s">
        <v>10</v>
      </c>
      <c r="E1462">
        <v>7.81</v>
      </c>
      <c r="F1462">
        <v>3</v>
      </c>
      <c r="I1462" s="1">
        <v>648108</v>
      </c>
    </row>
    <row r="1463" spans="1:9" x14ac:dyDescent="0.25">
      <c r="A1463" t="s">
        <v>519</v>
      </c>
      <c r="B1463" t="s">
        <v>81</v>
      </c>
      <c r="C1463" t="s">
        <v>117</v>
      </c>
      <c r="D1463" t="s">
        <v>10</v>
      </c>
      <c r="I1463" s="1">
        <v>648108</v>
      </c>
    </row>
    <row r="1464" spans="1:9" x14ac:dyDescent="0.25">
      <c r="A1464" t="s">
        <v>519</v>
      </c>
      <c r="B1464" t="s">
        <v>81</v>
      </c>
      <c r="C1464" t="s">
        <v>118</v>
      </c>
      <c r="D1464" t="s">
        <v>10</v>
      </c>
      <c r="I1464" s="1">
        <v>648108</v>
      </c>
    </row>
    <row r="1465" spans="1:9" x14ac:dyDescent="0.25">
      <c r="A1465" t="s">
        <v>519</v>
      </c>
      <c r="B1465" t="s">
        <v>81</v>
      </c>
      <c r="C1465" t="s">
        <v>119</v>
      </c>
      <c r="D1465" t="s">
        <v>10</v>
      </c>
      <c r="I1465" s="1">
        <v>648108</v>
      </c>
    </row>
    <row r="1466" spans="1:9" x14ac:dyDescent="0.25">
      <c r="A1466" t="s">
        <v>519</v>
      </c>
      <c r="B1466" t="s">
        <v>81</v>
      </c>
      <c r="C1466" t="s">
        <v>120</v>
      </c>
      <c r="D1466" t="s">
        <v>10</v>
      </c>
      <c r="E1466">
        <v>8.5399999999999991</v>
      </c>
      <c r="F1466">
        <v>33</v>
      </c>
      <c r="I1466" s="1">
        <v>648108</v>
      </c>
    </row>
    <row r="1467" spans="1:9" x14ac:dyDescent="0.25">
      <c r="A1467" t="s">
        <v>519</v>
      </c>
      <c r="B1467" t="s">
        <v>81</v>
      </c>
      <c r="C1467" t="s">
        <v>121</v>
      </c>
      <c r="D1467" t="s">
        <v>10</v>
      </c>
      <c r="E1467">
        <v>8.15</v>
      </c>
      <c r="I1467" s="1">
        <v>648108</v>
      </c>
    </row>
    <row r="1468" spans="1:9" x14ac:dyDescent="0.25">
      <c r="A1468" t="s">
        <v>519</v>
      </c>
      <c r="B1468" t="s">
        <v>122</v>
      </c>
      <c r="C1468" t="s">
        <v>123</v>
      </c>
      <c r="D1468" t="s">
        <v>10</v>
      </c>
      <c r="I1468" s="1">
        <v>648108</v>
      </c>
    </row>
    <row r="1469" spans="1:9" x14ac:dyDescent="0.25">
      <c r="A1469" t="s">
        <v>519</v>
      </c>
      <c r="B1469" t="s">
        <v>122</v>
      </c>
      <c r="C1469" t="s">
        <v>124</v>
      </c>
      <c r="D1469" t="s">
        <v>10</v>
      </c>
      <c r="E1469">
        <v>2.83</v>
      </c>
      <c r="I1469" s="1">
        <v>648108</v>
      </c>
    </row>
    <row r="1470" spans="1:9" x14ac:dyDescent="0.25">
      <c r="A1470" t="s">
        <v>519</v>
      </c>
      <c r="B1470" t="s">
        <v>122</v>
      </c>
      <c r="C1470" t="s">
        <v>125</v>
      </c>
      <c r="D1470" t="s">
        <v>10</v>
      </c>
      <c r="E1470">
        <v>4.46</v>
      </c>
      <c r="F1470">
        <v>15</v>
      </c>
      <c r="I1470" s="1">
        <v>648108</v>
      </c>
    </row>
    <row r="1471" spans="1:9" x14ac:dyDescent="0.25">
      <c r="A1471" t="s">
        <v>519</v>
      </c>
      <c r="B1471" t="s">
        <v>122</v>
      </c>
      <c r="C1471" t="s">
        <v>127</v>
      </c>
      <c r="D1471" t="s">
        <v>10</v>
      </c>
      <c r="E1471">
        <v>3.09</v>
      </c>
      <c r="F1471">
        <v>7</v>
      </c>
      <c r="I1471" s="1">
        <v>648108</v>
      </c>
    </row>
    <row r="1472" spans="1:9" x14ac:dyDescent="0.25">
      <c r="A1472" t="s">
        <v>519</v>
      </c>
      <c r="B1472" t="s">
        <v>122</v>
      </c>
      <c r="C1472" t="s">
        <v>128</v>
      </c>
      <c r="D1472" t="s">
        <v>10</v>
      </c>
      <c r="I1472" s="1">
        <v>648108</v>
      </c>
    </row>
    <row r="1473" spans="1:9" x14ac:dyDescent="0.25">
      <c r="A1473" t="s">
        <v>519</v>
      </c>
      <c r="B1473" t="s">
        <v>122</v>
      </c>
      <c r="C1473" t="s">
        <v>129</v>
      </c>
      <c r="D1473" t="s">
        <v>10</v>
      </c>
      <c r="I1473" s="1">
        <v>648108</v>
      </c>
    </row>
    <row r="1474" spans="1:9" x14ac:dyDescent="0.25">
      <c r="A1474" t="s">
        <v>519</v>
      </c>
      <c r="B1474" t="s">
        <v>122</v>
      </c>
      <c r="C1474" t="s">
        <v>130</v>
      </c>
      <c r="D1474" t="s">
        <v>10</v>
      </c>
      <c r="E1474">
        <v>4</v>
      </c>
      <c r="F1474">
        <v>7</v>
      </c>
      <c r="I1474" s="1">
        <v>648108</v>
      </c>
    </row>
    <row r="1475" spans="1:9" x14ac:dyDescent="0.25">
      <c r="A1475" t="s">
        <v>519</v>
      </c>
      <c r="B1475" t="s">
        <v>122</v>
      </c>
      <c r="C1475" t="s">
        <v>131</v>
      </c>
      <c r="D1475" t="s">
        <v>10</v>
      </c>
      <c r="E1475">
        <v>4.46</v>
      </c>
      <c r="F1475">
        <v>10</v>
      </c>
      <c r="I1475" s="1">
        <v>648108</v>
      </c>
    </row>
    <row r="1476" spans="1:9" x14ac:dyDescent="0.25">
      <c r="A1476" t="s">
        <v>519</v>
      </c>
      <c r="B1476" t="s">
        <v>122</v>
      </c>
      <c r="C1476" t="s">
        <v>132</v>
      </c>
      <c r="D1476" t="s">
        <v>10</v>
      </c>
      <c r="I1476" s="1">
        <v>648108</v>
      </c>
    </row>
    <row r="1477" spans="1:9" x14ac:dyDescent="0.25">
      <c r="A1477" t="s">
        <v>519</v>
      </c>
      <c r="B1477" t="s">
        <v>122</v>
      </c>
      <c r="C1477" t="s">
        <v>134</v>
      </c>
      <c r="D1477" t="s">
        <v>10</v>
      </c>
      <c r="I1477" s="1">
        <v>648108</v>
      </c>
    </row>
    <row r="1478" spans="1:9" x14ac:dyDescent="0.25">
      <c r="A1478" t="s">
        <v>519</v>
      </c>
      <c r="B1478" t="s">
        <v>122</v>
      </c>
      <c r="C1478" t="s">
        <v>135</v>
      </c>
      <c r="D1478" t="s">
        <v>10</v>
      </c>
      <c r="E1478">
        <v>4.22</v>
      </c>
      <c r="F1478">
        <v>15</v>
      </c>
      <c r="I1478" s="1">
        <v>648108</v>
      </c>
    </row>
    <row r="1479" spans="1:9" x14ac:dyDescent="0.25">
      <c r="A1479" t="s">
        <v>519</v>
      </c>
      <c r="B1479" t="s">
        <v>122</v>
      </c>
      <c r="C1479" t="s">
        <v>136</v>
      </c>
      <c r="D1479" t="s">
        <v>10</v>
      </c>
      <c r="I1479" s="1">
        <v>648108</v>
      </c>
    </row>
    <row r="1480" spans="1:9" x14ac:dyDescent="0.25">
      <c r="A1480" t="s">
        <v>519</v>
      </c>
      <c r="B1480" t="s">
        <v>122</v>
      </c>
      <c r="C1480" t="s">
        <v>137</v>
      </c>
      <c r="D1480" t="s">
        <v>10</v>
      </c>
      <c r="I1480" s="1">
        <v>648108</v>
      </c>
    </row>
    <row r="1481" spans="1:9" x14ac:dyDescent="0.25">
      <c r="A1481" t="s">
        <v>519</v>
      </c>
      <c r="B1481" t="s">
        <v>122</v>
      </c>
      <c r="C1481" t="s">
        <v>138</v>
      </c>
      <c r="D1481" t="s">
        <v>10</v>
      </c>
      <c r="I1481" s="1">
        <v>648108</v>
      </c>
    </row>
    <row r="1482" spans="1:9" x14ac:dyDescent="0.25">
      <c r="A1482" t="s">
        <v>519</v>
      </c>
      <c r="B1482" t="s">
        <v>122</v>
      </c>
      <c r="C1482" t="s">
        <v>139</v>
      </c>
      <c r="D1482" t="s">
        <v>10</v>
      </c>
      <c r="I1482" s="1">
        <v>648108</v>
      </c>
    </row>
    <row r="1483" spans="1:9" x14ac:dyDescent="0.25">
      <c r="A1483" t="s">
        <v>519</v>
      </c>
      <c r="B1483" t="s">
        <v>122</v>
      </c>
      <c r="C1483" t="s">
        <v>140</v>
      </c>
      <c r="D1483" t="s">
        <v>10</v>
      </c>
      <c r="I1483" s="1">
        <v>648108</v>
      </c>
    </row>
    <row r="1484" spans="1:9" x14ac:dyDescent="0.25">
      <c r="A1484" t="s">
        <v>519</v>
      </c>
      <c r="B1484" t="s">
        <v>122</v>
      </c>
      <c r="C1484" t="s">
        <v>141</v>
      </c>
      <c r="D1484" t="s">
        <v>10</v>
      </c>
      <c r="I1484" s="1">
        <v>648108</v>
      </c>
    </row>
    <row r="1485" spans="1:9" x14ac:dyDescent="0.25">
      <c r="A1485" t="s">
        <v>519</v>
      </c>
      <c r="B1485" t="s">
        <v>122</v>
      </c>
      <c r="C1485" t="s">
        <v>142</v>
      </c>
      <c r="D1485" t="s">
        <v>10</v>
      </c>
      <c r="I1485" s="1">
        <v>648108</v>
      </c>
    </row>
    <row r="1486" spans="1:9" x14ac:dyDescent="0.25">
      <c r="A1486" t="s">
        <v>519</v>
      </c>
      <c r="B1486" t="s">
        <v>122</v>
      </c>
      <c r="C1486" t="s">
        <v>143</v>
      </c>
      <c r="D1486" t="s">
        <v>10</v>
      </c>
      <c r="E1486">
        <v>4.09</v>
      </c>
      <c r="F1486">
        <v>10</v>
      </c>
      <c r="I1486" s="1">
        <v>648108</v>
      </c>
    </row>
    <row r="1487" spans="1:9" x14ac:dyDescent="0.25">
      <c r="A1487" t="s">
        <v>519</v>
      </c>
      <c r="B1487" t="s">
        <v>122</v>
      </c>
      <c r="C1487" t="s">
        <v>144</v>
      </c>
      <c r="D1487" t="s">
        <v>10</v>
      </c>
      <c r="I1487" s="1">
        <v>648108</v>
      </c>
    </row>
    <row r="1488" spans="1:9" x14ac:dyDescent="0.25">
      <c r="A1488" t="s">
        <v>519</v>
      </c>
      <c r="B1488" t="s">
        <v>122</v>
      </c>
      <c r="C1488" t="s">
        <v>145</v>
      </c>
      <c r="D1488" t="s">
        <v>10</v>
      </c>
      <c r="E1488">
        <v>3.75</v>
      </c>
      <c r="F1488">
        <v>10</v>
      </c>
      <c r="I1488" s="1">
        <v>648108</v>
      </c>
    </row>
    <row r="1489" spans="1:9" x14ac:dyDescent="0.25">
      <c r="A1489" t="s">
        <v>519</v>
      </c>
      <c r="B1489" t="s">
        <v>122</v>
      </c>
      <c r="C1489" t="s">
        <v>146</v>
      </c>
      <c r="D1489" t="s">
        <v>10</v>
      </c>
      <c r="E1489">
        <v>3.38</v>
      </c>
      <c r="F1489">
        <v>15</v>
      </c>
      <c r="I1489" s="1">
        <v>648108</v>
      </c>
    </row>
    <row r="1490" spans="1:9" x14ac:dyDescent="0.25">
      <c r="A1490" t="s">
        <v>519</v>
      </c>
      <c r="B1490" t="s">
        <v>122</v>
      </c>
      <c r="C1490" t="s">
        <v>147</v>
      </c>
      <c r="D1490" t="s">
        <v>10</v>
      </c>
      <c r="I1490" s="1">
        <v>648108</v>
      </c>
    </row>
    <row r="1491" spans="1:9" x14ac:dyDescent="0.25">
      <c r="A1491" t="s">
        <v>519</v>
      </c>
      <c r="B1491" t="s">
        <v>122</v>
      </c>
      <c r="C1491" t="s">
        <v>148</v>
      </c>
      <c r="D1491" t="s">
        <v>10</v>
      </c>
      <c r="I1491" s="1">
        <v>648108</v>
      </c>
    </row>
    <row r="1492" spans="1:9" x14ac:dyDescent="0.25">
      <c r="A1492" t="s">
        <v>519</v>
      </c>
      <c r="B1492" t="s">
        <v>122</v>
      </c>
      <c r="C1492" t="s">
        <v>149</v>
      </c>
      <c r="D1492" t="s">
        <v>10</v>
      </c>
      <c r="E1492">
        <v>1.55</v>
      </c>
      <c r="F1492">
        <v>7</v>
      </c>
      <c r="I1492" s="1">
        <v>648108</v>
      </c>
    </row>
    <row r="1493" spans="1:9" x14ac:dyDescent="0.25">
      <c r="A1493" t="s">
        <v>519</v>
      </c>
      <c r="B1493" t="s">
        <v>122</v>
      </c>
      <c r="C1493" t="s">
        <v>150</v>
      </c>
      <c r="D1493" t="s">
        <v>10</v>
      </c>
      <c r="E1493">
        <v>3.67</v>
      </c>
      <c r="F1493">
        <v>10</v>
      </c>
      <c r="I1493" s="1">
        <v>648108</v>
      </c>
    </row>
    <row r="1494" spans="1:9" x14ac:dyDescent="0.25">
      <c r="A1494" t="s">
        <v>519</v>
      </c>
      <c r="B1494" t="s">
        <v>122</v>
      </c>
      <c r="C1494" t="s">
        <v>151</v>
      </c>
      <c r="D1494" t="s">
        <v>10</v>
      </c>
      <c r="E1494">
        <v>4.54</v>
      </c>
      <c r="F1494">
        <v>10</v>
      </c>
      <c r="I1494" s="1">
        <v>648108</v>
      </c>
    </row>
    <row r="1495" spans="1:9" x14ac:dyDescent="0.25">
      <c r="A1495" t="s">
        <v>519</v>
      </c>
      <c r="B1495" t="s">
        <v>122</v>
      </c>
      <c r="C1495" t="s">
        <v>152</v>
      </c>
      <c r="D1495" t="s">
        <v>10</v>
      </c>
      <c r="E1495">
        <v>4.32</v>
      </c>
      <c r="F1495">
        <v>10</v>
      </c>
      <c r="I1495" s="1">
        <v>648108</v>
      </c>
    </row>
    <row r="1496" spans="1:9" x14ac:dyDescent="0.25">
      <c r="A1496" t="s">
        <v>519</v>
      </c>
      <c r="B1496" t="s">
        <v>122</v>
      </c>
      <c r="C1496" t="s">
        <v>153</v>
      </c>
      <c r="D1496" t="s">
        <v>10</v>
      </c>
      <c r="E1496">
        <v>4.8</v>
      </c>
      <c r="F1496">
        <v>7</v>
      </c>
      <c r="I1496" s="1">
        <v>648108</v>
      </c>
    </row>
    <row r="1497" spans="1:9" x14ac:dyDescent="0.25">
      <c r="A1497" t="s">
        <v>519</v>
      </c>
      <c r="B1497" t="s">
        <v>122</v>
      </c>
      <c r="C1497" t="s">
        <v>154</v>
      </c>
      <c r="D1497" t="s">
        <v>10</v>
      </c>
      <c r="E1497">
        <v>3.85</v>
      </c>
      <c r="F1497">
        <v>10</v>
      </c>
      <c r="I1497" s="1">
        <v>648108</v>
      </c>
    </row>
    <row r="1498" spans="1:9" x14ac:dyDescent="0.25">
      <c r="A1498" t="s">
        <v>519</v>
      </c>
      <c r="B1498" t="s">
        <v>122</v>
      </c>
      <c r="C1498" t="s">
        <v>155</v>
      </c>
      <c r="D1498" t="s">
        <v>10</v>
      </c>
      <c r="E1498">
        <v>4.76</v>
      </c>
      <c r="F1498">
        <v>7</v>
      </c>
      <c r="I1498" s="1">
        <v>648108</v>
      </c>
    </row>
    <row r="1499" spans="1:9" x14ac:dyDescent="0.25">
      <c r="A1499" t="s">
        <v>519</v>
      </c>
      <c r="B1499" t="s">
        <v>122</v>
      </c>
      <c r="C1499" t="s">
        <v>156</v>
      </c>
      <c r="D1499" t="s">
        <v>10</v>
      </c>
      <c r="I1499" s="1">
        <v>648108</v>
      </c>
    </row>
    <row r="1500" spans="1:9" x14ac:dyDescent="0.25">
      <c r="A1500" t="s">
        <v>519</v>
      </c>
      <c r="B1500" t="s">
        <v>122</v>
      </c>
      <c r="C1500" t="s">
        <v>157</v>
      </c>
      <c r="D1500" t="s">
        <v>10</v>
      </c>
      <c r="I1500" s="1">
        <v>648108</v>
      </c>
    </row>
    <row r="1501" spans="1:9" x14ac:dyDescent="0.25">
      <c r="A1501" t="s">
        <v>519</v>
      </c>
      <c r="B1501" t="s">
        <v>122</v>
      </c>
      <c r="C1501" t="s">
        <v>158</v>
      </c>
      <c r="D1501" t="s">
        <v>10</v>
      </c>
      <c r="I1501" s="1">
        <v>648108</v>
      </c>
    </row>
    <row r="1502" spans="1:9" x14ac:dyDescent="0.25">
      <c r="A1502" t="s">
        <v>519</v>
      </c>
      <c r="B1502" t="s">
        <v>122</v>
      </c>
      <c r="C1502" t="s">
        <v>159</v>
      </c>
      <c r="D1502" t="s">
        <v>10</v>
      </c>
      <c r="I1502" s="1">
        <v>648108</v>
      </c>
    </row>
    <row r="1503" spans="1:9" x14ac:dyDescent="0.25">
      <c r="A1503" t="s">
        <v>519</v>
      </c>
      <c r="B1503" t="s">
        <v>122</v>
      </c>
      <c r="C1503" t="s">
        <v>160</v>
      </c>
      <c r="D1503" t="s">
        <v>10</v>
      </c>
      <c r="I1503" s="1">
        <v>648108</v>
      </c>
    </row>
    <row r="1504" spans="1:9" x14ac:dyDescent="0.25">
      <c r="A1504" t="s">
        <v>519</v>
      </c>
      <c r="B1504" t="s">
        <v>122</v>
      </c>
      <c r="C1504" t="s">
        <v>161</v>
      </c>
      <c r="D1504" t="s">
        <v>10</v>
      </c>
      <c r="E1504">
        <v>1.67</v>
      </c>
      <c r="F1504">
        <v>7</v>
      </c>
      <c r="I1504" s="1">
        <v>648108</v>
      </c>
    </row>
    <row r="1505" spans="1:9" x14ac:dyDescent="0.25">
      <c r="A1505" t="s">
        <v>519</v>
      </c>
      <c r="B1505" t="s">
        <v>122</v>
      </c>
      <c r="C1505" t="s">
        <v>162</v>
      </c>
      <c r="D1505" t="s">
        <v>10</v>
      </c>
      <c r="I1505" s="1">
        <v>648108</v>
      </c>
    </row>
    <row r="1506" spans="1:9" x14ac:dyDescent="0.25">
      <c r="A1506" t="s">
        <v>519</v>
      </c>
      <c r="B1506" t="s">
        <v>122</v>
      </c>
      <c r="C1506" t="s">
        <v>163</v>
      </c>
      <c r="D1506" t="s">
        <v>10</v>
      </c>
      <c r="E1506">
        <v>5.35</v>
      </c>
      <c r="F1506">
        <v>15</v>
      </c>
      <c r="I1506" s="1">
        <v>648108</v>
      </c>
    </row>
    <row r="1507" spans="1:9" x14ac:dyDescent="0.25">
      <c r="A1507" t="s">
        <v>519</v>
      </c>
      <c r="B1507" t="s">
        <v>122</v>
      </c>
      <c r="C1507" t="s">
        <v>164</v>
      </c>
      <c r="D1507" t="s">
        <v>10</v>
      </c>
      <c r="E1507">
        <v>4</v>
      </c>
      <c r="F1507">
        <v>7</v>
      </c>
      <c r="I1507" s="1">
        <v>648108</v>
      </c>
    </row>
    <row r="1508" spans="1:9" x14ac:dyDescent="0.25">
      <c r="A1508" t="s">
        <v>519</v>
      </c>
      <c r="B1508" t="s">
        <v>122</v>
      </c>
      <c r="C1508" t="s">
        <v>165</v>
      </c>
      <c r="D1508" t="s">
        <v>10</v>
      </c>
      <c r="E1508">
        <v>1.6</v>
      </c>
      <c r="F1508">
        <v>5</v>
      </c>
      <c r="I1508" s="1">
        <v>648108</v>
      </c>
    </row>
    <row r="1509" spans="1:9" x14ac:dyDescent="0.25">
      <c r="A1509" t="s">
        <v>519</v>
      </c>
      <c r="B1509" t="s">
        <v>122</v>
      </c>
      <c r="C1509" t="s">
        <v>166</v>
      </c>
      <c r="D1509" t="s">
        <v>10</v>
      </c>
      <c r="E1509">
        <v>4.3</v>
      </c>
      <c r="F1509">
        <v>3</v>
      </c>
      <c r="I1509" s="1">
        <v>648108</v>
      </c>
    </row>
    <row r="1510" spans="1:9" x14ac:dyDescent="0.25">
      <c r="A1510" t="s">
        <v>519</v>
      </c>
      <c r="B1510" t="s">
        <v>122</v>
      </c>
      <c r="C1510" t="s">
        <v>167</v>
      </c>
      <c r="D1510" t="s">
        <v>10</v>
      </c>
      <c r="E1510">
        <v>3.4</v>
      </c>
      <c r="F1510">
        <v>10</v>
      </c>
      <c r="I1510" s="1">
        <v>648108</v>
      </c>
    </row>
    <row r="1511" spans="1:9" x14ac:dyDescent="0.25">
      <c r="A1511" t="s">
        <v>519</v>
      </c>
      <c r="B1511" t="s">
        <v>122</v>
      </c>
      <c r="C1511" t="s">
        <v>168</v>
      </c>
      <c r="D1511" t="s">
        <v>10</v>
      </c>
      <c r="I1511" s="1">
        <v>648108</v>
      </c>
    </row>
    <row r="1512" spans="1:9" x14ac:dyDescent="0.25">
      <c r="A1512" t="s">
        <v>519</v>
      </c>
      <c r="B1512" t="s">
        <v>122</v>
      </c>
      <c r="C1512" t="s">
        <v>169</v>
      </c>
      <c r="D1512" t="s">
        <v>10</v>
      </c>
      <c r="E1512">
        <v>3.21</v>
      </c>
      <c r="F1512">
        <v>20</v>
      </c>
      <c r="I1512" s="1">
        <v>648108</v>
      </c>
    </row>
    <row r="1513" spans="1:9" x14ac:dyDescent="0.25">
      <c r="A1513" t="s">
        <v>519</v>
      </c>
      <c r="B1513" t="s">
        <v>122</v>
      </c>
      <c r="C1513" t="s">
        <v>170</v>
      </c>
      <c r="D1513" t="s">
        <v>10</v>
      </c>
      <c r="I1513" s="1">
        <v>648108</v>
      </c>
    </row>
    <row r="1514" spans="1:9" x14ac:dyDescent="0.25">
      <c r="A1514" t="s">
        <v>519</v>
      </c>
      <c r="B1514" t="s">
        <v>122</v>
      </c>
      <c r="C1514" t="s">
        <v>171</v>
      </c>
      <c r="D1514" t="s">
        <v>10</v>
      </c>
      <c r="I1514" s="1">
        <v>648108</v>
      </c>
    </row>
    <row r="1515" spans="1:9" x14ac:dyDescent="0.25">
      <c r="A1515" t="s">
        <v>519</v>
      </c>
      <c r="B1515" t="s">
        <v>122</v>
      </c>
      <c r="C1515" t="s">
        <v>172</v>
      </c>
      <c r="D1515" t="s">
        <v>10</v>
      </c>
      <c r="E1515">
        <v>2.48</v>
      </c>
      <c r="F1515">
        <v>15</v>
      </c>
      <c r="I1515" s="1">
        <v>648108</v>
      </c>
    </row>
    <row r="1516" spans="1:9" x14ac:dyDescent="0.25">
      <c r="A1516" t="s">
        <v>519</v>
      </c>
      <c r="B1516" t="s">
        <v>122</v>
      </c>
      <c r="C1516" t="s">
        <v>173</v>
      </c>
      <c r="D1516" t="s">
        <v>10</v>
      </c>
      <c r="I1516" s="1">
        <v>648108</v>
      </c>
    </row>
    <row r="1517" spans="1:9" x14ac:dyDescent="0.25">
      <c r="A1517" t="s">
        <v>519</v>
      </c>
      <c r="B1517" t="s">
        <v>122</v>
      </c>
      <c r="C1517" t="s">
        <v>174</v>
      </c>
      <c r="D1517" t="s">
        <v>10</v>
      </c>
      <c r="E1517">
        <v>5.08</v>
      </c>
      <c r="F1517">
        <v>10</v>
      </c>
      <c r="I1517" s="1">
        <v>648108</v>
      </c>
    </row>
    <row r="1518" spans="1:9" x14ac:dyDescent="0.25">
      <c r="A1518" t="s">
        <v>519</v>
      </c>
      <c r="B1518" t="s">
        <v>122</v>
      </c>
      <c r="C1518" t="s">
        <v>175</v>
      </c>
      <c r="D1518" t="s">
        <v>10</v>
      </c>
      <c r="E1518">
        <v>3.85</v>
      </c>
      <c r="F1518">
        <v>10</v>
      </c>
      <c r="I1518" s="1">
        <v>648108</v>
      </c>
    </row>
    <row r="1519" spans="1:9" x14ac:dyDescent="0.25">
      <c r="A1519" t="s">
        <v>519</v>
      </c>
      <c r="B1519" t="s">
        <v>122</v>
      </c>
      <c r="C1519" t="s">
        <v>176</v>
      </c>
      <c r="D1519" t="s">
        <v>10</v>
      </c>
      <c r="I1519" s="1">
        <v>648108</v>
      </c>
    </row>
    <row r="1520" spans="1:9" x14ac:dyDescent="0.25">
      <c r="A1520" t="s">
        <v>519</v>
      </c>
      <c r="B1520" t="s">
        <v>122</v>
      </c>
      <c r="C1520" t="s">
        <v>177</v>
      </c>
      <c r="D1520" t="s">
        <v>10</v>
      </c>
      <c r="I1520" s="1">
        <v>648108</v>
      </c>
    </row>
    <row r="1521" spans="1:9" x14ac:dyDescent="0.25">
      <c r="A1521" t="s">
        <v>519</v>
      </c>
      <c r="B1521" t="s">
        <v>122</v>
      </c>
      <c r="C1521" t="s">
        <v>178</v>
      </c>
      <c r="D1521" t="s">
        <v>10</v>
      </c>
      <c r="I1521" s="1">
        <v>648108</v>
      </c>
    </row>
    <row r="1522" spans="1:9" x14ac:dyDescent="0.25">
      <c r="A1522" t="s">
        <v>519</v>
      </c>
      <c r="B1522" t="s">
        <v>122</v>
      </c>
      <c r="C1522" t="s">
        <v>179</v>
      </c>
      <c r="D1522" t="s">
        <v>10</v>
      </c>
      <c r="E1522">
        <v>3.44</v>
      </c>
      <c r="F1522">
        <v>15</v>
      </c>
      <c r="I1522" s="1">
        <v>648108</v>
      </c>
    </row>
    <row r="1523" spans="1:9" x14ac:dyDescent="0.25">
      <c r="A1523" t="s">
        <v>519</v>
      </c>
      <c r="B1523" t="s">
        <v>122</v>
      </c>
      <c r="C1523" t="s">
        <v>180</v>
      </c>
      <c r="D1523" t="s">
        <v>10</v>
      </c>
      <c r="I1523" s="1">
        <v>648108</v>
      </c>
    </row>
    <row r="1524" spans="1:9" x14ac:dyDescent="0.25">
      <c r="A1524" t="s">
        <v>519</v>
      </c>
      <c r="B1524" t="s">
        <v>122</v>
      </c>
      <c r="C1524" t="s">
        <v>181</v>
      </c>
      <c r="D1524" t="s">
        <v>10</v>
      </c>
      <c r="I1524" s="1">
        <v>648108</v>
      </c>
    </row>
    <row r="1525" spans="1:9" x14ac:dyDescent="0.25">
      <c r="A1525" t="s">
        <v>519</v>
      </c>
      <c r="B1525" t="s">
        <v>122</v>
      </c>
      <c r="C1525" t="s">
        <v>182</v>
      </c>
      <c r="D1525" t="s">
        <v>10</v>
      </c>
      <c r="I1525" s="1">
        <v>648108</v>
      </c>
    </row>
    <row r="1526" spans="1:9" x14ac:dyDescent="0.25">
      <c r="A1526" t="s">
        <v>519</v>
      </c>
      <c r="B1526" t="s">
        <v>122</v>
      </c>
      <c r="C1526" t="s">
        <v>183</v>
      </c>
      <c r="D1526" t="s">
        <v>10</v>
      </c>
      <c r="I1526" s="1">
        <v>648108</v>
      </c>
    </row>
    <row r="1527" spans="1:9" x14ac:dyDescent="0.25">
      <c r="A1527" t="s">
        <v>519</v>
      </c>
      <c r="B1527" t="s">
        <v>122</v>
      </c>
      <c r="C1527" t="s">
        <v>184</v>
      </c>
      <c r="D1527" t="s">
        <v>10</v>
      </c>
      <c r="E1527">
        <v>2.95</v>
      </c>
      <c r="F1527">
        <v>15</v>
      </c>
      <c r="I1527" s="1">
        <v>648108</v>
      </c>
    </row>
    <row r="1528" spans="1:9" x14ac:dyDescent="0.25">
      <c r="A1528" t="s">
        <v>519</v>
      </c>
      <c r="B1528" t="s">
        <v>122</v>
      </c>
      <c r="C1528" t="s">
        <v>185</v>
      </c>
      <c r="D1528" t="s">
        <v>10</v>
      </c>
      <c r="E1528">
        <v>4</v>
      </c>
      <c r="F1528">
        <v>10</v>
      </c>
      <c r="I1528" s="1">
        <v>648108</v>
      </c>
    </row>
    <row r="1529" spans="1:9" x14ac:dyDescent="0.25">
      <c r="A1529" t="s">
        <v>519</v>
      </c>
      <c r="B1529" t="s">
        <v>92</v>
      </c>
      <c r="C1529" t="s">
        <v>186</v>
      </c>
      <c r="D1529" t="s">
        <v>45</v>
      </c>
      <c r="I1529" s="1">
        <v>648108</v>
      </c>
    </row>
    <row r="1530" spans="1:9" x14ac:dyDescent="0.25">
      <c r="A1530" t="s">
        <v>519</v>
      </c>
      <c r="B1530" t="s">
        <v>92</v>
      </c>
      <c r="C1530" t="s">
        <v>187</v>
      </c>
      <c r="D1530" t="s">
        <v>10</v>
      </c>
      <c r="E1530">
        <v>1.65</v>
      </c>
      <c r="F1530">
        <v>20</v>
      </c>
      <c r="I1530" s="1">
        <v>648108</v>
      </c>
    </row>
    <row r="1531" spans="1:9" x14ac:dyDescent="0.25">
      <c r="A1531" t="s">
        <v>519</v>
      </c>
      <c r="B1531" t="s">
        <v>92</v>
      </c>
      <c r="C1531" t="s">
        <v>188</v>
      </c>
      <c r="D1531" t="s">
        <v>10</v>
      </c>
      <c r="E1531">
        <v>1.88</v>
      </c>
      <c r="F1531">
        <v>30</v>
      </c>
      <c r="G1531">
        <v>30</v>
      </c>
      <c r="I1531" s="1">
        <v>648108</v>
      </c>
    </row>
    <row r="1532" spans="1:9" x14ac:dyDescent="0.25">
      <c r="A1532" t="s">
        <v>547</v>
      </c>
      <c r="B1532" t="s">
        <v>7</v>
      </c>
      <c r="C1532" t="s">
        <v>8</v>
      </c>
      <c r="D1532" t="s">
        <v>10</v>
      </c>
      <c r="I1532" s="1">
        <v>37890115</v>
      </c>
    </row>
    <row r="1533" spans="1:9" x14ac:dyDescent="0.25">
      <c r="A1533" t="s">
        <v>547</v>
      </c>
      <c r="B1533" t="s">
        <v>7</v>
      </c>
      <c r="C1533" t="s">
        <v>9</v>
      </c>
      <c r="D1533" t="s">
        <v>10</v>
      </c>
      <c r="E1533">
        <v>2.4</v>
      </c>
      <c r="F1533">
        <v>20</v>
      </c>
      <c r="G1533">
        <v>20</v>
      </c>
      <c r="I1533" s="1">
        <v>37890115</v>
      </c>
    </row>
    <row r="1534" spans="1:9" x14ac:dyDescent="0.25">
      <c r="A1534" t="s">
        <v>547</v>
      </c>
      <c r="B1534" t="s">
        <v>7</v>
      </c>
      <c r="C1534" t="s">
        <v>11</v>
      </c>
      <c r="D1534" t="s">
        <v>10</v>
      </c>
      <c r="I1534" s="1">
        <v>37890115</v>
      </c>
    </row>
    <row r="1535" spans="1:9" x14ac:dyDescent="0.25">
      <c r="A1535" t="s">
        <v>547</v>
      </c>
      <c r="B1535" t="s">
        <v>7</v>
      </c>
      <c r="C1535" t="s">
        <v>12</v>
      </c>
      <c r="D1535" t="s">
        <v>10</v>
      </c>
      <c r="E1535">
        <v>0.6</v>
      </c>
      <c r="F1535">
        <v>100</v>
      </c>
      <c r="G1535">
        <v>100</v>
      </c>
      <c r="I1535" s="1">
        <v>37890115</v>
      </c>
    </row>
    <row r="1536" spans="1:9" x14ac:dyDescent="0.25">
      <c r="A1536" t="s">
        <v>547</v>
      </c>
      <c r="B1536" t="s">
        <v>7</v>
      </c>
      <c r="C1536" t="s">
        <v>13</v>
      </c>
      <c r="D1536" t="s">
        <v>10</v>
      </c>
      <c r="I1536" s="1">
        <v>37890115</v>
      </c>
    </row>
    <row r="1537" spans="1:9" x14ac:dyDescent="0.25">
      <c r="A1537" t="s">
        <v>547</v>
      </c>
      <c r="B1537" t="s">
        <v>7</v>
      </c>
      <c r="C1537" t="s">
        <v>14</v>
      </c>
      <c r="D1537" t="s">
        <v>10</v>
      </c>
      <c r="I1537" s="1">
        <v>37890115</v>
      </c>
    </row>
    <row r="1538" spans="1:9" x14ac:dyDescent="0.25">
      <c r="A1538" t="s">
        <v>547</v>
      </c>
      <c r="B1538" t="s">
        <v>7</v>
      </c>
      <c r="C1538" t="s">
        <v>15</v>
      </c>
      <c r="D1538" t="s">
        <v>16</v>
      </c>
      <c r="E1538">
        <v>0.28999999999999998</v>
      </c>
      <c r="F1538">
        <v>100</v>
      </c>
      <c r="G1538">
        <v>100</v>
      </c>
      <c r="I1538" s="1">
        <v>37890115</v>
      </c>
    </row>
    <row r="1539" spans="1:9" x14ac:dyDescent="0.25">
      <c r="A1539" t="s">
        <v>547</v>
      </c>
      <c r="B1539" t="s">
        <v>7</v>
      </c>
      <c r="C1539" t="s">
        <v>17</v>
      </c>
      <c r="D1539" t="s">
        <v>10</v>
      </c>
      <c r="E1539">
        <v>5.4</v>
      </c>
      <c r="F1539">
        <v>6</v>
      </c>
      <c r="G1539">
        <v>6</v>
      </c>
      <c r="I1539" s="1">
        <v>37890115</v>
      </c>
    </row>
    <row r="1540" spans="1:9" x14ac:dyDescent="0.25">
      <c r="A1540" t="s">
        <v>547</v>
      </c>
      <c r="B1540" t="s">
        <v>7</v>
      </c>
      <c r="C1540" t="s">
        <v>18</v>
      </c>
      <c r="D1540" t="s">
        <v>10</v>
      </c>
      <c r="E1540">
        <v>0.9</v>
      </c>
      <c r="F1540">
        <v>80</v>
      </c>
      <c r="G1540">
        <v>80</v>
      </c>
      <c r="I1540" s="1">
        <v>37890115</v>
      </c>
    </row>
    <row r="1541" spans="1:9" x14ac:dyDescent="0.25">
      <c r="A1541" t="s">
        <v>547</v>
      </c>
      <c r="B1541" t="s">
        <v>7</v>
      </c>
      <c r="C1541" t="s">
        <v>19</v>
      </c>
      <c r="D1541" t="s">
        <v>10</v>
      </c>
      <c r="E1541">
        <v>1</v>
      </c>
      <c r="F1541">
        <v>30</v>
      </c>
      <c r="G1541">
        <v>30</v>
      </c>
      <c r="I1541" s="1">
        <v>37890115</v>
      </c>
    </row>
    <row r="1542" spans="1:9" x14ac:dyDescent="0.25">
      <c r="A1542" t="s">
        <v>547</v>
      </c>
      <c r="B1542" t="s">
        <v>7</v>
      </c>
      <c r="C1542" t="s">
        <v>20</v>
      </c>
      <c r="D1542" t="s">
        <v>10</v>
      </c>
      <c r="I1542" s="1">
        <v>37890115</v>
      </c>
    </row>
    <row r="1543" spans="1:9" x14ac:dyDescent="0.25">
      <c r="A1543" t="s">
        <v>547</v>
      </c>
      <c r="B1543" t="s">
        <v>7</v>
      </c>
      <c r="C1543" t="s">
        <v>21</v>
      </c>
      <c r="D1543" t="s">
        <v>22</v>
      </c>
      <c r="I1543" s="1">
        <v>37890115</v>
      </c>
    </row>
    <row r="1544" spans="1:9" x14ac:dyDescent="0.25">
      <c r="A1544" t="s">
        <v>547</v>
      </c>
      <c r="B1544" t="s">
        <v>7</v>
      </c>
      <c r="C1544" t="s">
        <v>23</v>
      </c>
      <c r="D1544" t="s">
        <v>10</v>
      </c>
      <c r="E1544">
        <v>4.5</v>
      </c>
      <c r="F1544">
        <v>10</v>
      </c>
      <c r="G1544">
        <v>10</v>
      </c>
      <c r="I1544" s="1">
        <v>37890115</v>
      </c>
    </row>
    <row r="1545" spans="1:9" x14ac:dyDescent="0.25">
      <c r="A1545" t="s">
        <v>547</v>
      </c>
      <c r="B1545" t="s">
        <v>7</v>
      </c>
      <c r="C1545" t="s">
        <v>24</v>
      </c>
      <c r="D1545" t="s">
        <v>10</v>
      </c>
      <c r="I1545" s="1">
        <v>37890115</v>
      </c>
    </row>
    <row r="1546" spans="1:9" x14ac:dyDescent="0.25">
      <c r="A1546" t="s">
        <v>547</v>
      </c>
      <c r="B1546" t="s">
        <v>7</v>
      </c>
      <c r="C1546" t="s">
        <v>25</v>
      </c>
      <c r="D1546" t="s">
        <v>10</v>
      </c>
      <c r="I1546" s="1">
        <v>37890115</v>
      </c>
    </row>
    <row r="1547" spans="1:9" x14ac:dyDescent="0.25">
      <c r="A1547" t="s">
        <v>547</v>
      </c>
      <c r="B1547" t="s">
        <v>7</v>
      </c>
      <c r="C1547" t="s">
        <v>26</v>
      </c>
      <c r="D1547" t="s">
        <v>10</v>
      </c>
      <c r="I1547" s="1">
        <v>37890115</v>
      </c>
    </row>
    <row r="1548" spans="1:9" x14ac:dyDescent="0.25">
      <c r="A1548" t="s">
        <v>547</v>
      </c>
      <c r="B1548" t="s">
        <v>7</v>
      </c>
      <c r="C1548" t="s">
        <v>27</v>
      </c>
      <c r="D1548" t="s">
        <v>10</v>
      </c>
      <c r="E1548">
        <v>0.98</v>
      </c>
      <c r="F1548">
        <v>100</v>
      </c>
      <c r="G1548">
        <v>100</v>
      </c>
      <c r="I1548" s="1">
        <v>37890115</v>
      </c>
    </row>
    <row r="1549" spans="1:9" x14ac:dyDescent="0.25">
      <c r="A1549" t="s">
        <v>547</v>
      </c>
      <c r="B1549" t="s">
        <v>7</v>
      </c>
      <c r="C1549" t="s">
        <v>28</v>
      </c>
      <c r="D1549" t="s">
        <v>10</v>
      </c>
      <c r="E1549">
        <v>0.96</v>
      </c>
      <c r="F1549">
        <v>100</v>
      </c>
      <c r="G1549">
        <v>100</v>
      </c>
      <c r="I1549" s="1">
        <v>37890115</v>
      </c>
    </row>
    <row r="1550" spans="1:9" x14ac:dyDescent="0.25">
      <c r="A1550" t="s">
        <v>547</v>
      </c>
      <c r="B1550" t="s">
        <v>7</v>
      </c>
      <c r="C1550" t="s">
        <v>29</v>
      </c>
      <c r="D1550" t="s">
        <v>16</v>
      </c>
      <c r="E1550">
        <v>0.65</v>
      </c>
      <c r="F1550">
        <v>100</v>
      </c>
      <c r="G1550">
        <v>100</v>
      </c>
      <c r="I1550" s="1">
        <v>37890115</v>
      </c>
    </row>
    <row r="1551" spans="1:9" x14ac:dyDescent="0.25">
      <c r="A1551" t="s">
        <v>547</v>
      </c>
      <c r="B1551" t="s">
        <v>7</v>
      </c>
      <c r="C1551" t="s">
        <v>30</v>
      </c>
      <c r="D1551" t="s">
        <v>10</v>
      </c>
      <c r="I1551" s="1">
        <v>37890115</v>
      </c>
    </row>
    <row r="1552" spans="1:9" x14ac:dyDescent="0.25">
      <c r="A1552" t="s">
        <v>547</v>
      </c>
      <c r="B1552" t="s">
        <v>7</v>
      </c>
      <c r="C1552" t="s">
        <v>31</v>
      </c>
      <c r="D1552" t="s">
        <v>10</v>
      </c>
      <c r="E1552">
        <v>1.2</v>
      </c>
      <c r="F1552">
        <v>50</v>
      </c>
      <c r="G1552">
        <v>200</v>
      </c>
      <c r="I1552" s="1">
        <v>37890115</v>
      </c>
    </row>
    <row r="1553" spans="1:9" x14ac:dyDescent="0.25">
      <c r="A1553" t="s">
        <v>547</v>
      </c>
      <c r="B1553" t="s">
        <v>7</v>
      </c>
      <c r="C1553" t="s">
        <v>32</v>
      </c>
      <c r="D1553" t="s">
        <v>10</v>
      </c>
      <c r="E1553">
        <v>1.1000000000000001</v>
      </c>
      <c r="F1553">
        <v>50</v>
      </c>
      <c r="G1553">
        <v>200</v>
      </c>
      <c r="I1553" s="1">
        <v>37890115</v>
      </c>
    </row>
    <row r="1554" spans="1:9" x14ac:dyDescent="0.25">
      <c r="A1554" t="s">
        <v>547</v>
      </c>
      <c r="B1554" t="s">
        <v>7</v>
      </c>
      <c r="C1554" t="s">
        <v>33</v>
      </c>
      <c r="D1554" t="s">
        <v>10</v>
      </c>
      <c r="I1554" s="1">
        <v>37890115</v>
      </c>
    </row>
    <row r="1555" spans="1:9" x14ac:dyDescent="0.25">
      <c r="A1555" t="s">
        <v>547</v>
      </c>
      <c r="B1555" t="s">
        <v>7</v>
      </c>
      <c r="C1555" t="s">
        <v>34</v>
      </c>
      <c r="D1555" t="s">
        <v>10</v>
      </c>
      <c r="E1555">
        <v>0.6</v>
      </c>
      <c r="F1555">
        <v>120</v>
      </c>
      <c r="G1555">
        <v>480</v>
      </c>
      <c r="I1555" s="1">
        <v>37890115</v>
      </c>
    </row>
    <row r="1556" spans="1:9" x14ac:dyDescent="0.25">
      <c r="A1556" t="s">
        <v>547</v>
      </c>
      <c r="B1556" t="s">
        <v>7</v>
      </c>
      <c r="C1556" t="s">
        <v>35</v>
      </c>
      <c r="D1556" t="s">
        <v>10</v>
      </c>
      <c r="E1556">
        <v>1.2</v>
      </c>
      <c r="F1556">
        <v>20</v>
      </c>
      <c r="G1556">
        <v>80</v>
      </c>
      <c r="I1556" s="1">
        <v>37890115</v>
      </c>
    </row>
    <row r="1557" spans="1:9" x14ac:dyDescent="0.25">
      <c r="A1557" t="s">
        <v>547</v>
      </c>
      <c r="B1557" t="s">
        <v>7</v>
      </c>
      <c r="C1557" t="s">
        <v>36</v>
      </c>
      <c r="D1557" t="s">
        <v>10</v>
      </c>
      <c r="E1557">
        <v>2.4</v>
      </c>
      <c r="F1557">
        <v>20</v>
      </c>
      <c r="G1557">
        <v>80</v>
      </c>
      <c r="I1557" s="1">
        <v>37890115</v>
      </c>
    </row>
    <row r="1558" spans="1:9" x14ac:dyDescent="0.25">
      <c r="A1558" t="s">
        <v>547</v>
      </c>
      <c r="B1558" t="s">
        <v>7</v>
      </c>
      <c r="C1558" t="s">
        <v>37</v>
      </c>
      <c r="D1558" t="s">
        <v>10</v>
      </c>
      <c r="I1558" s="1">
        <v>37890115</v>
      </c>
    </row>
    <row r="1559" spans="1:9" x14ac:dyDescent="0.25">
      <c r="A1559" t="s">
        <v>547</v>
      </c>
      <c r="B1559" t="s">
        <v>7</v>
      </c>
      <c r="C1559" t="s">
        <v>38</v>
      </c>
      <c r="D1559" t="s">
        <v>10</v>
      </c>
      <c r="E1559">
        <v>1.25</v>
      </c>
      <c r="F1559">
        <v>30</v>
      </c>
      <c r="G1559">
        <v>120</v>
      </c>
      <c r="I1559" s="1">
        <v>37890115</v>
      </c>
    </row>
    <row r="1560" spans="1:9" x14ac:dyDescent="0.25">
      <c r="A1560" t="s">
        <v>547</v>
      </c>
      <c r="B1560" t="s">
        <v>7</v>
      </c>
      <c r="C1560" t="s">
        <v>39</v>
      </c>
      <c r="D1560" t="s">
        <v>16</v>
      </c>
      <c r="I1560" s="1">
        <v>37890115</v>
      </c>
    </row>
    <row r="1561" spans="1:9" x14ac:dyDescent="0.25">
      <c r="A1561" t="s">
        <v>547</v>
      </c>
      <c r="B1561" t="s">
        <v>7</v>
      </c>
      <c r="C1561" t="s">
        <v>40</v>
      </c>
      <c r="D1561" t="s">
        <v>10</v>
      </c>
      <c r="I1561" s="1">
        <v>37890115</v>
      </c>
    </row>
    <row r="1562" spans="1:9" x14ac:dyDescent="0.25">
      <c r="A1562" t="s">
        <v>547</v>
      </c>
      <c r="B1562" t="s">
        <v>7</v>
      </c>
      <c r="C1562" t="s">
        <v>41</v>
      </c>
      <c r="D1562" t="s">
        <v>10</v>
      </c>
      <c r="I1562" s="1">
        <v>37890115</v>
      </c>
    </row>
    <row r="1563" spans="1:9" x14ac:dyDescent="0.25">
      <c r="A1563" t="s">
        <v>547</v>
      </c>
      <c r="B1563" t="s">
        <v>7</v>
      </c>
      <c r="C1563" t="s">
        <v>42</v>
      </c>
      <c r="D1563" t="s">
        <v>10</v>
      </c>
      <c r="I1563" s="1">
        <v>37890115</v>
      </c>
    </row>
    <row r="1564" spans="1:9" x14ac:dyDescent="0.25">
      <c r="A1564" t="s">
        <v>547</v>
      </c>
      <c r="B1564" t="s">
        <v>7</v>
      </c>
      <c r="C1564" t="s">
        <v>43</v>
      </c>
      <c r="D1564" t="s">
        <v>10</v>
      </c>
      <c r="E1564">
        <v>0.55000000000000004</v>
      </c>
      <c r="F1564">
        <v>150</v>
      </c>
      <c r="G1564">
        <v>500</v>
      </c>
      <c r="I1564" s="1">
        <v>37890115</v>
      </c>
    </row>
    <row r="1565" spans="1:9" x14ac:dyDescent="0.25">
      <c r="A1565" t="s">
        <v>547</v>
      </c>
      <c r="B1565" t="s">
        <v>7</v>
      </c>
      <c r="C1565" t="s">
        <v>44</v>
      </c>
      <c r="D1565" t="s">
        <v>45</v>
      </c>
      <c r="I1565" s="1">
        <v>37890115</v>
      </c>
    </row>
    <row r="1566" spans="1:9" x14ac:dyDescent="0.25">
      <c r="A1566" t="s">
        <v>547</v>
      </c>
      <c r="B1566" t="s">
        <v>7</v>
      </c>
      <c r="C1566" t="s">
        <v>46</v>
      </c>
      <c r="D1566" t="s">
        <v>45</v>
      </c>
      <c r="I1566" s="1">
        <v>37890115</v>
      </c>
    </row>
    <row r="1567" spans="1:9" x14ac:dyDescent="0.25">
      <c r="A1567" t="s">
        <v>547</v>
      </c>
      <c r="B1567" t="s">
        <v>7</v>
      </c>
      <c r="C1567" t="s">
        <v>47</v>
      </c>
      <c r="D1567" t="s">
        <v>10</v>
      </c>
      <c r="I1567" s="1">
        <v>37890115</v>
      </c>
    </row>
    <row r="1568" spans="1:9" x14ac:dyDescent="0.25">
      <c r="A1568" t="s">
        <v>547</v>
      </c>
      <c r="B1568" t="s">
        <v>7</v>
      </c>
      <c r="C1568" t="s">
        <v>48</v>
      </c>
      <c r="D1568" t="s">
        <v>10</v>
      </c>
      <c r="E1568">
        <v>2.5</v>
      </c>
      <c r="F1568">
        <v>20</v>
      </c>
      <c r="G1568">
        <v>80</v>
      </c>
      <c r="I1568" s="1">
        <v>37890115</v>
      </c>
    </row>
    <row r="1569" spans="1:9" x14ac:dyDescent="0.25">
      <c r="A1569" t="s">
        <v>547</v>
      </c>
      <c r="B1569" t="s">
        <v>7</v>
      </c>
      <c r="C1569" t="s">
        <v>49</v>
      </c>
      <c r="D1569" t="s">
        <v>10</v>
      </c>
      <c r="I1569" s="1">
        <v>37890115</v>
      </c>
    </row>
    <row r="1570" spans="1:9" x14ac:dyDescent="0.25">
      <c r="A1570" t="s">
        <v>547</v>
      </c>
      <c r="B1570" t="s">
        <v>7</v>
      </c>
      <c r="C1570" t="s">
        <v>50</v>
      </c>
      <c r="D1570" t="s">
        <v>10</v>
      </c>
      <c r="E1570">
        <v>3.39</v>
      </c>
      <c r="F1570">
        <v>10</v>
      </c>
      <c r="G1570">
        <v>40</v>
      </c>
      <c r="I1570" s="1">
        <v>37890115</v>
      </c>
    </row>
    <row r="1571" spans="1:9" x14ac:dyDescent="0.25">
      <c r="A1571" t="s">
        <v>547</v>
      </c>
      <c r="B1571" t="s">
        <v>7</v>
      </c>
      <c r="C1571" t="s">
        <v>51</v>
      </c>
      <c r="D1571" t="s">
        <v>10</v>
      </c>
      <c r="I1571" s="1">
        <v>37890115</v>
      </c>
    </row>
    <row r="1572" spans="1:9" x14ac:dyDescent="0.25">
      <c r="A1572" t="s">
        <v>547</v>
      </c>
      <c r="B1572" t="s">
        <v>7</v>
      </c>
      <c r="C1572" t="s">
        <v>52</v>
      </c>
      <c r="D1572" t="s">
        <v>10</v>
      </c>
      <c r="I1572" s="1">
        <v>37890115</v>
      </c>
    </row>
    <row r="1573" spans="1:9" x14ac:dyDescent="0.25">
      <c r="A1573" t="s">
        <v>547</v>
      </c>
      <c r="B1573" t="s">
        <v>7</v>
      </c>
      <c r="C1573" t="s">
        <v>53</v>
      </c>
      <c r="D1573" t="s">
        <v>10</v>
      </c>
      <c r="E1573">
        <v>2.5</v>
      </c>
      <c r="F1573">
        <v>50</v>
      </c>
      <c r="G1573">
        <v>250</v>
      </c>
      <c r="I1573" s="1">
        <v>37890115</v>
      </c>
    </row>
    <row r="1574" spans="1:9" x14ac:dyDescent="0.25">
      <c r="A1574" t="s">
        <v>547</v>
      </c>
      <c r="B1574" t="s">
        <v>7</v>
      </c>
      <c r="C1574" t="s">
        <v>54</v>
      </c>
      <c r="D1574" t="s">
        <v>10</v>
      </c>
      <c r="E1574">
        <v>3.4</v>
      </c>
      <c r="F1574">
        <v>15</v>
      </c>
      <c r="G1574">
        <v>60</v>
      </c>
      <c r="I1574" s="1">
        <v>37890115</v>
      </c>
    </row>
    <row r="1575" spans="1:9" x14ac:dyDescent="0.25">
      <c r="A1575" t="s">
        <v>547</v>
      </c>
      <c r="B1575" t="s">
        <v>7</v>
      </c>
      <c r="C1575" t="s">
        <v>55</v>
      </c>
      <c r="D1575" t="s">
        <v>10</v>
      </c>
      <c r="I1575" s="1">
        <v>37890115</v>
      </c>
    </row>
    <row r="1576" spans="1:9" x14ac:dyDescent="0.25">
      <c r="A1576" t="s">
        <v>547</v>
      </c>
      <c r="B1576" t="s">
        <v>7</v>
      </c>
      <c r="C1576" t="s">
        <v>56</v>
      </c>
      <c r="D1576" t="s">
        <v>10</v>
      </c>
      <c r="E1576">
        <v>1.2</v>
      </c>
      <c r="F1576">
        <v>40</v>
      </c>
      <c r="G1576">
        <v>200</v>
      </c>
      <c r="I1576" s="1">
        <v>37890115</v>
      </c>
    </row>
    <row r="1577" spans="1:9" x14ac:dyDescent="0.25">
      <c r="A1577" t="s">
        <v>547</v>
      </c>
      <c r="B1577" t="s">
        <v>7</v>
      </c>
      <c r="C1577" t="s">
        <v>57</v>
      </c>
      <c r="D1577" t="s">
        <v>10</v>
      </c>
      <c r="E1577">
        <v>0.9</v>
      </c>
      <c r="F1577">
        <v>80</v>
      </c>
      <c r="G1577">
        <v>350</v>
      </c>
      <c r="I1577" s="1">
        <v>37890115</v>
      </c>
    </row>
    <row r="1578" spans="1:9" x14ac:dyDescent="0.25">
      <c r="A1578" t="s">
        <v>547</v>
      </c>
      <c r="B1578" t="s">
        <v>7</v>
      </c>
      <c r="C1578" t="s">
        <v>58</v>
      </c>
      <c r="D1578" t="s">
        <v>16</v>
      </c>
      <c r="E1578">
        <v>0.28999999999999998</v>
      </c>
      <c r="F1578">
        <v>80</v>
      </c>
      <c r="G1578">
        <v>40</v>
      </c>
      <c r="I1578" s="1">
        <v>37890115</v>
      </c>
    </row>
    <row r="1579" spans="1:9" x14ac:dyDescent="0.25">
      <c r="A1579" t="s">
        <v>547</v>
      </c>
      <c r="B1579" t="s">
        <v>7</v>
      </c>
      <c r="C1579" t="s">
        <v>59</v>
      </c>
      <c r="D1579" t="s">
        <v>10</v>
      </c>
      <c r="I1579" s="1">
        <v>37890115</v>
      </c>
    </row>
    <row r="1580" spans="1:9" x14ac:dyDescent="0.25">
      <c r="A1580" t="s">
        <v>547</v>
      </c>
      <c r="B1580" t="s">
        <v>7</v>
      </c>
      <c r="C1580" t="s">
        <v>60</v>
      </c>
      <c r="D1580" t="s">
        <v>10</v>
      </c>
      <c r="I1580" s="1">
        <v>37890115</v>
      </c>
    </row>
    <row r="1581" spans="1:9" x14ac:dyDescent="0.25">
      <c r="A1581" t="s">
        <v>547</v>
      </c>
      <c r="B1581" t="s">
        <v>7</v>
      </c>
      <c r="C1581" t="s">
        <v>61</v>
      </c>
      <c r="D1581" t="s">
        <v>16</v>
      </c>
      <c r="E1581">
        <v>0.97</v>
      </c>
      <c r="F1581">
        <v>100</v>
      </c>
      <c r="G1581">
        <v>100</v>
      </c>
      <c r="I1581" s="1">
        <v>37890115</v>
      </c>
    </row>
    <row r="1582" spans="1:9" x14ac:dyDescent="0.25">
      <c r="A1582" t="s">
        <v>547</v>
      </c>
      <c r="B1582" t="s">
        <v>7</v>
      </c>
      <c r="C1582" t="s">
        <v>62</v>
      </c>
      <c r="D1582" t="s">
        <v>16</v>
      </c>
      <c r="E1582">
        <v>1.4</v>
      </c>
      <c r="F1582">
        <v>100</v>
      </c>
      <c r="I1582" s="1">
        <v>37890115</v>
      </c>
    </row>
    <row r="1583" spans="1:9" x14ac:dyDescent="0.25">
      <c r="A1583" t="s">
        <v>547</v>
      </c>
      <c r="B1583" t="s">
        <v>7</v>
      </c>
      <c r="C1583" t="s">
        <v>63</v>
      </c>
      <c r="D1583" t="s">
        <v>16</v>
      </c>
      <c r="I1583" s="1">
        <v>37890115</v>
      </c>
    </row>
    <row r="1584" spans="1:9" x14ac:dyDescent="0.25">
      <c r="A1584" t="s">
        <v>547</v>
      </c>
      <c r="B1584" t="s">
        <v>7</v>
      </c>
      <c r="C1584" t="s">
        <v>64</v>
      </c>
      <c r="D1584" t="s">
        <v>10</v>
      </c>
      <c r="E1584">
        <v>2.6</v>
      </c>
      <c r="F1584">
        <v>20</v>
      </c>
      <c r="G1584">
        <v>80</v>
      </c>
      <c r="I1584" s="1">
        <v>37890115</v>
      </c>
    </row>
    <row r="1585" spans="1:9" x14ac:dyDescent="0.25">
      <c r="A1585" t="s">
        <v>547</v>
      </c>
      <c r="B1585" t="s">
        <v>7</v>
      </c>
      <c r="C1585" t="s">
        <v>65</v>
      </c>
      <c r="D1585" t="s">
        <v>10</v>
      </c>
      <c r="E1585">
        <v>2.4</v>
      </c>
      <c r="F1585">
        <v>100</v>
      </c>
      <c r="G1585">
        <v>100</v>
      </c>
      <c r="I1585" s="1">
        <v>37890115</v>
      </c>
    </row>
    <row r="1586" spans="1:9" x14ac:dyDescent="0.25">
      <c r="A1586" t="s">
        <v>547</v>
      </c>
      <c r="B1586" t="s">
        <v>7</v>
      </c>
      <c r="C1586" t="s">
        <v>66</v>
      </c>
      <c r="D1586" t="s">
        <v>10</v>
      </c>
      <c r="I1586" s="1">
        <v>37890115</v>
      </c>
    </row>
    <row r="1587" spans="1:9" x14ac:dyDescent="0.25">
      <c r="A1587" t="s">
        <v>547</v>
      </c>
      <c r="B1587" t="s">
        <v>7</v>
      </c>
      <c r="C1587" t="s">
        <v>67</v>
      </c>
      <c r="D1587" t="s">
        <v>10</v>
      </c>
      <c r="E1587">
        <v>2.4</v>
      </c>
      <c r="F1587">
        <v>40</v>
      </c>
      <c r="G1587">
        <v>100</v>
      </c>
      <c r="I1587" s="1">
        <v>37890115</v>
      </c>
    </row>
    <row r="1588" spans="1:9" x14ac:dyDescent="0.25">
      <c r="A1588" t="s">
        <v>547</v>
      </c>
      <c r="B1588" t="s">
        <v>7</v>
      </c>
      <c r="C1588" t="s">
        <v>68</v>
      </c>
      <c r="D1588" t="s">
        <v>10</v>
      </c>
      <c r="I1588" s="1">
        <v>37890115</v>
      </c>
    </row>
    <row r="1589" spans="1:9" x14ac:dyDescent="0.25">
      <c r="A1589" t="s">
        <v>547</v>
      </c>
      <c r="B1589" t="s">
        <v>7</v>
      </c>
      <c r="C1589" t="s">
        <v>69</v>
      </c>
      <c r="D1589" t="s">
        <v>10</v>
      </c>
      <c r="E1589">
        <v>1.6</v>
      </c>
      <c r="F1589">
        <v>20</v>
      </c>
      <c r="G1589">
        <v>80</v>
      </c>
      <c r="I1589" s="1">
        <v>37890115</v>
      </c>
    </row>
    <row r="1590" spans="1:9" x14ac:dyDescent="0.25">
      <c r="A1590" t="s">
        <v>547</v>
      </c>
      <c r="B1590" t="s">
        <v>7</v>
      </c>
      <c r="C1590" t="s">
        <v>70</v>
      </c>
      <c r="D1590" t="s">
        <v>10</v>
      </c>
      <c r="E1590">
        <v>0.9</v>
      </c>
      <c r="F1590">
        <v>40</v>
      </c>
      <c r="G1590">
        <v>160</v>
      </c>
      <c r="I1590" s="1">
        <v>37890115</v>
      </c>
    </row>
    <row r="1591" spans="1:9" x14ac:dyDescent="0.25">
      <c r="A1591" t="s">
        <v>547</v>
      </c>
      <c r="B1591" t="s">
        <v>7</v>
      </c>
      <c r="C1591" t="s">
        <v>71</v>
      </c>
      <c r="D1591" t="s">
        <v>10</v>
      </c>
      <c r="I1591" s="1">
        <v>37890115</v>
      </c>
    </row>
    <row r="1592" spans="1:9" x14ac:dyDescent="0.25">
      <c r="A1592" t="s">
        <v>547</v>
      </c>
      <c r="B1592" t="s">
        <v>7</v>
      </c>
      <c r="C1592" t="s">
        <v>72</v>
      </c>
      <c r="D1592" t="s">
        <v>10</v>
      </c>
      <c r="E1592">
        <v>0.45</v>
      </c>
      <c r="F1592">
        <v>600</v>
      </c>
      <c r="G1592">
        <v>3000</v>
      </c>
      <c r="I1592" s="1">
        <v>37890115</v>
      </c>
    </row>
    <row r="1593" spans="1:9" x14ac:dyDescent="0.25">
      <c r="A1593" t="s">
        <v>547</v>
      </c>
      <c r="B1593" t="s">
        <v>7</v>
      </c>
      <c r="C1593" t="s">
        <v>73</v>
      </c>
      <c r="D1593" t="s">
        <v>10</v>
      </c>
      <c r="I1593" s="1">
        <v>37890115</v>
      </c>
    </row>
    <row r="1594" spans="1:9" x14ac:dyDescent="0.25">
      <c r="A1594" t="s">
        <v>547</v>
      </c>
      <c r="B1594" t="s">
        <v>7</v>
      </c>
      <c r="C1594" t="s">
        <v>74</v>
      </c>
      <c r="D1594" t="s">
        <v>10</v>
      </c>
      <c r="I1594" s="1">
        <v>37890115</v>
      </c>
    </row>
    <row r="1595" spans="1:9" x14ac:dyDescent="0.25">
      <c r="A1595" t="s">
        <v>547</v>
      </c>
      <c r="B1595" t="s">
        <v>7</v>
      </c>
      <c r="C1595" t="s">
        <v>75</v>
      </c>
      <c r="D1595" t="s">
        <v>10</v>
      </c>
      <c r="I1595" s="1">
        <v>37890115</v>
      </c>
    </row>
    <row r="1596" spans="1:9" x14ac:dyDescent="0.25">
      <c r="A1596" t="s">
        <v>547</v>
      </c>
      <c r="B1596" t="s">
        <v>7</v>
      </c>
      <c r="C1596" t="s">
        <v>76</v>
      </c>
      <c r="D1596" t="s">
        <v>10</v>
      </c>
      <c r="I1596" s="1">
        <v>37890115</v>
      </c>
    </row>
    <row r="1597" spans="1:9" x14ac:dyDescent="0.25">
      <c r="A1597" t="s">
        <v>547</v>
      </c>
      <c r="B1597" t="s">
        <v>7</v>
      </c>
      <c r="C1597" t="s">
        <v>77</v>
      </c>
      <c r="D1597" t="s">
        <v>10</v>
      </c>
      <c r="I1597" s="1">
        <v>37890115</v>
      </c>
    </row>
    <row r="1598" spans="1:9" x14ac:dyDescent="0.25">
      <c r="A1598" t="s">
        <v>547</v>
      </c>
      <c r="B1598" t="s">
        <v>78</v>
      </c>
      <c r="C1598" t="s">
        <v>79</v>
      </c>
      <c r="D1598" t="s">
        <v>16</v>
      </c>
      <c r="I1598" s="1">
        <v>37890115</v>
      </c>
    </row>
    <row r="1599" spans="1:9" x14ac:dyDescent="0.25">
      <c r="A1599" t="s">
        <v>547</v>
      </c>
      <c r="B1599" t="s">
        <v>78</v>
      </c>
      <c r="C1599" t="s">
        <v>80</v>
      </c>
      <c r="D1599" t="s">
        <v>16</v>
      </c>
      <c r="E1599">
        <v>0.12</v>
      </c>
      <c r="F1599">
        <v>200</v>
      </c>
      <c r="G1599">
        <v>1000</v>
      </c>
      <c r="I1599" s="1">
        <v>37890115</v>
      </c>
    </row>
    <row r="1600" spans="1:9" x14ac:dyDescent="0.25">
      <c r="A1600" t="s">
        <v>547</v>
      </c>
      <c r="B1600" t="s">
        <v>81</v>
      </c>
      <c r="C1600" t="s">
        <v>82</v>
      </c>
      <c r="D1600" t="s">
        <v>10</v>
      </c>
      <c r="I1600" s="1">
        <v>37890115</v>
      </c>
    </row>
    <row r="1601" spans="1:9" x14ac:dyDescent="0.25">
      <c r="A1601" t="s">
        <v>547</v>
      </c>
      <c r="B1601" t="s">
        <v>81</v>
      </c>
      <c r="C1601" t="s">
        <v>83</v>
      </c>
      <c r="D1601" t="s">
        <v>10</v>
      </c>
      <c r="E1601">
        <v>4.9000000000000004</v>
      </c>
      <c r="F1601">
        <v>60</v>
      </c>
      <c r="G1601">
        <v>240</v>
      </c>
      <c r="I1601" s="1">
        <v>37890115</v>
      </c>
    </row>
    <row r="1602" spans="1:9" x14ac:dyDescent="0.25">
      <c r="A1602" t="s">
        <v>547</v>
      </c>
      <c r="B1602" t="s">
        <v>81</v>
      </c>
      <c r="C1602" t="s">
        <v>84</v>
      </c>
      <c r="D1602" t="s">
        <v>10</v>
      </c>
      <c r="I1602" s="1">
        <v>37890115</v>
      </c>
    </row>
    <row r="1603" spans="1:9" x14ac:dyDescent="0.25">
      <c r="A1603" t="s">
        <v>547</v>
      </c>
      <c r="B1603" t="s">
        <v>81</v>
      </c>
      <c r="C1603" t="s">
        <v>85</v>
      </c>
      <c r="D1603" t="s">
        <v>10</v>
      </c>
      <c r="E1603">
        <v>4.1100000000000003</v>
      </c>
      <c r="F1603">
        <v>120</v>
      </c>
      <c r="G1603">
        <v>480</v>
      </c>
      <c r="I1603" s="1">
        <v>37890115</v>
      </c>
    </row>
    <row r="1604" spans="1:9" x14ac:dyDescent="0.25">
      <c r="A1604" t="s">
        <v>547</v>
      </c>
      <c r="B1604" t="s">
        <v>81</v>
      </c>
      <c r="C1604" t="s">
        <v>86</v>
      </c>
      <c r="D1604" t="s">
        <v>10</v>
      </c>
      <c r="I1604" s="1">
        <v>37890115</v>
      </c>
    </row>
    <row r="1605" spans="1:9" x14ac:dyDescent="0.25">
      <c r="A1605" t="s">
        <v>547</v>
      </c>
      <c r="B1605" t="s">
        <v>81</v>
      </c>
      <c r="C1605" t="s">
        <v>87</v>
      </c>
      <c r="D1605" t="s">
        <v>10</v>
      </c>
      <c r="I1605" s="1">
        <v>37890115</v>
      </c>
    </row>
    <row r="1606" spans="1:9" x14ac:dyDescent="0.25">
      <c r="A1606" t="s">
        <v>547</v>
      </c>
      <c r="B1606" t="s">
        <v>81</v>
      </c>
      <c r="C1606" t="s">
        <v>88</v>
      </c>
      <c r="D1606" t="s">
        <v>10</v>
      </c>
      <c r="I1606" s="1">
        <v>37890115</v>
      </c>
    </row>
    <row r="1607" spans="1:9" x14ac:dyDescent="0.25">
      <c r="A1607" t="s">
        <v>547</v>
      </c>
      <c r="B1607" t="s">
        <v>81</v>
      </c>
      <c r="C1607" t="s">
        <v>89</v>
      </c>
      <c r="D1607" t="s">
        <v>10</v>
      </c>
      <c r="I1607" s="1">
        <v>37890115</v>
      </c>
    </row>
    <row r="1608" spans="1:9" x14ac:dyDescent="0.25">
      <c r="A1608" t="s">
        <v>547</v>
      </c>
      <c r="B1608" t="s">
        <v>90</v>
      </c>
      <c r="C1608" t="s">
        <v>91</v>
      </c>
      <c r="D1608" t="s">
        <v>10</v>
      </c>
      <c r="E1608">
        <v>0.63</v>
      </c>
      <c r="F1608">
        <v>200</v>
      </c>
      <c r="G1608">
        <v>800</v>
      </c>
      <c r="I1608" s="1">
        <v>37890115</v>
      </c>
    </row>
    <row r="1609" spans="1:9" x14ac:dyDescent="0.25">
      <c r="A1609" t="s">
        <v>547</v>
      </c>
      <c r="B1609" t="s">
        <v>92</v>
      </c>
      <c r="C1609" t="s">
        <v>93</v>
      </c>
      <c r="D1609" t="s">
        <v>10</v>
      </c>
      <c r="I1609" s="1">
        <v>37890115</v>
      </c>
    </row>
    <row r="1610" spans="1:9" x14ac:dyDescent="0.25">
      <c r="A1610" t="s">
        <v>547</v>
      </c>
      <c r="B1610" t="s">
        <v>92</v>
      </c>
      <c r="C1610" t="s">
        <v>94</v>
      </c>
      <c r="D1610" t="s">
        <v>10</v>
      </c>
      <c r="E1610">
        <v>1.86</v>
      </c>
      <c r="F1610">
        <v>20</v>
      </c>
      <c r="G1610">
        <v>80</v>
      </c>
      <c r="I1610" s="1">
        <v>37890115</v>
      </c>
    </row>
    <row r="1611" spans="1:9" x14ac:dyDescent="0.25">
      <c r="A1611" t="s">
        <v>547</v>
      </c>
      <c r="B1611" t="s">
        <v>92</v>
      </c>
      <c r="C1611" t="s">
        <v>95</v>
      </c>
      <c r="D1611" t="s">
        <v>10</v>
      </c>
      <c r="I1611" s="1">
        <v>37890115</v>
      </c>
    </row>
    <row r="1612" spans="1:9" x14ac:dyDescent="0.25">
      <c r="A1612" t="s">
        <v>547</v>
      </c>
      <c r="B1612" t="s">
        <v>92</v>
      </c>
      <c r="C1612" t="s">
        <v>96</v>
      </c>
      <c r="D1612" t="s">
        <v>10</v>
      </c>
      <c r="I1612" s="1">
        <v>37890115</v>
      </c>
    </row>
    <row r="1613" spans="1:9" x14ac:dyDescent="0.25">
      <c r="A1613" t="s">
        <v>547</v>
      </c>
      <c r="B1613" t="s">
        <v>92</v>
      </c>
      <c r="C1613" t="s">
        <v>97</v>
      </c>
      <c r="D1613" t="s">
        <v>10</v>
      </c>
      <c r="I1613" s="1">
        <v>37890115</v>
      </c>
    </row>
    <row r="1614" spans="1:9" x14ac:dyDescent="0.25">
      <c r="A1614" t="s">
        <v>547</v>
      </c>
      <c r="B1614" t="s">
        <v>92</v>
      </c>
      <c r="C1614" t="s">
        <v>98</v>
      </c>
      <c r="D1614" t="s">
        <v>10</v>
      </c>
      <c r="I1614" s="1">
        <v>37890115</v>
      </c>
    </row>
    <row r="1615" spans="1:9" x14ac:dyDescent="0.25">
      <c r="A1615" t="s">
        <v>547</v>
      </c>
      <c r="B1615" t="s">
        <v>92</v>
      </c>
      <c r="C1615" t="s">
        <v>99</v>
      </c>
      <c r="D1615" t="s">
        <v>45</v>
      </c>
      <c r="I1615" s="1">
        <v>37890115</v>
      </c>
    </row>
    <row r="1616" spans="1:9" x14ac:dyDescent="0.25">
      <c r="A1616" t="s">
        <v>547</v>
      </c>
      <c r="B1616" t="s">
        <v>92</v>
      </c>
      <c r="C1616" t="s">
        <v>100</v>
      </c>
      <c r="D1616" t="s">
        <v>10</v>
      </c>
      <c r="I1616" s="1">
        <v>37890115</v>
      </c>
    </row>
    <row r="1617" spans="1:9" x14ac:dyDescent="0.25">
      <c r="A1617" t="s">
        <v>547</v>
      </c>
      <c r="B1617" t="s">
        <v>92</v>
      </c>
      <c r="C1617" t="s">
        <v>101</v>
      </c>
      <c r="D1617" t="s">
        <v>45</v>
      </c>
      <c r="I1617" s="1">
        <v>37890115</v>
      </c>
    </row>
    <row r="1618" spans="1:9" x14ac:dyDescent="0.25">
      <c r="A1618" t="s">
        <v>547</v>
      </c>
      <c r="B1618" t="s">
        <v>92</v>
      </c>
      <c r="C1618" t="s">
        <v>102</v>
      </c>
      <c r="D1618" t="s">
        <v>10</v>
      </c>
      <c r="I1618" s="1">
        <v>37890115</v>
      </c>
    </row>
    <row r="1619" spans="1:9" x14ac:dyDescent="0.25">
      <c r="A1619" t="s">
        <v>547</v>
      </c>
      <c r="B1619" t="s">
        <v>92</v>
      </c>
      <c r="C1619" t="s">
        <v>103</v>
      </c>
      <c r="D1619" t="s">
        <v>10</v>
      </c>
      <c r="I1619" s="1">
        <v>37890115</v>
      </c>
    </row>
    <row r="1620" spans="1:9" x14ac:dyDescent="0.25">
      <c r="A1620" t="s">
        <v>547</v>
      </c>
      <c r="B1620" t="s">
        <v>90</v>
      </c>
      <c r="C1620" t="s">
        <v>104</v>
      </c>
      <c r="D1620" t="s">
        <v>45</v>
      </c>
      <c r="I1620" s="1">
        <v>37890115</v>
      </c>
    </row>
    <row r="1621" spans="1:9" x14ac:dyDescent="0.25">
      <c r="A1621" t="s">
        <v>547</v>
      </c>
      <c r="B1621" t="s">
        <v>92</v>
      </c>
      <c r="C1621" t="s">
        <v>105</v>
      </c>
      <c r="D1621" t="s">
        <v>10</v>
      </c>
      <c r="I1621" s="1">
        <v>37890115</v>
      </c>
    </row>
    <row r="1622" spans="1:9" x14ac:dyDescent="0.25">
      <c r="A1622" t="s">
        <v>547</v>
      </c>
      <c r="B1622" t="s">
        <v>92</v>
      </c>
      <c r="C1622" t="s">
        <v>106</v>
      </c>
      <c r="D1622" t="s">
        <v>10</v>
      </c>
      <c r="I1622" s="1">
        <v>37890115</v>
      </c>
    </row>
    <row r="1623" spans="1:9" x14ac:dyDescent="0.25">
      <c r="A1623" t="s">
        <v>547</v>
      </c>
      <c r="B1623" t="s">
        <v>92</v>
      </c>
      <c r="C1623" t="s">
        <v>107</v>
      </c>
      <c r="D1623" t="s">
        <v>10</v>
      </c>
      <c r="I1623" s="1">
        <v>37890115</v>
      </c>
    </row>
    <row r="1624" spans="1:9" x14ac:dyDescent="0.25">
      <c r="A1624" t="s">
        <v>547</v>
      </c>
      <c r="B1624" t="s">
        <v>92</v>
      </c>
      <c r="C1624" t="s">
        <v>108</v>
      </c>
      <c r="D1624" t="s">
        <v>10</v>
      </c>
      <c r="E1624">
        <v>7.4</v>
      </c>
      <c r="F1624">
        <v>20</v>
      </c>
      <c r="G1624">
        <v>80</v>
      </c>
      <c r="I1624" s="1">
        <v>37890115</v>
      </c>
    </row>
    <row r="1625" spans="1:9" x14ac:dyDescent="0.25">
      <c r="A1625" t="s">
        <v>547</v>
      </c>
      <c r="B1625" t="s">
        <v>92</v>
      </c>
      <c r="C1625" t="s">
        <v>109</v>
      </c>
      <c r="D1625" t="s">
        <v>45</v>
      </c>
      <c r="E1625">
        <v>3.5</v>
      </c>
      <c r="F1625">
        <v>12</v>
      </c>
      <c r="G1625">
        <v>48</v>
      </c>
      <c r="I1625" s="1">
        <v>37890115</v>
      </c>
    </row>
    <row r="1626" spans="1:9" x14ac:dyDescent="0.25">
      <c r="A1626" t="s">
        <v>547</v>
      </c>
      <c r="B1626" t="s">
        <v>92</v>
      </c>
      <c r="C1626" t="s">
        <v>110</v>
      </c>
      <c r="D1626" t="s">
        <v>10</v>
      </c>
      <c r="E1626">
        <v>4.4000000000000004</v>
      </c>
      <c r="F1626">
        <v>50</v>
      </c>
      <c r="G1626">
        <v>200</v>
      </c>
      <c r="I1626" s="1">
        <v>37890115</v>
      </c>
    </row>
    <row r="1627" spans="1:9" x14ac:dyDescent="0.25">
      <c r="A1627" t="s">
        <v>547</v>
      </c>
      <c r="B1627" t="s">
        <v>92</v>
      </c>
      <c r="C1627" t="s">
        <v>111</v>
      </c>
      <c r="D1627" t="s">
        <v>10</v>
      </c>
      <c r="E1627">
        <v>4.4000000000000004</v>
      </c>
      <c r="F1627">
        <v>30</v>
      </c>
      <c r="G1627">
        <v>120</v>
      </c>
      <c r="I1627" s="1">
        <v>37890115</v>
      </c>
    </row>
    <row r="1628" spans="1:9" x14ac:dyDescent="0.25">
      <c r="A1628" t="s">
        <v>547</v>
      </c>
      <c r="B1628" t="s">
        <v>92</v>
      </c>
      <c r="C1628" t="s">
        <v>112</v>
      </c>
      <c r="D1628" t="s">
        <v>10</v>
      </c>
      <c r="E1628">
        <v>3.4</v>
      </c>
      <c r="F1628">
        <v>15</v>
      </c>
      <c r="G1628">
        <v>60</v>
      </c>
      <c r="I1628" s="1">
        <v>37890115</v>
      </c>
    </row>
    <row r="1629" spans="1:9" x14ac:dyDescent="0.25">
      <c r="A1629" t="s">
        <v>547</v>
      </c>
      <c r="B1629" t="s">
        <v>92</v>
      </c>
      <c r="C1629" t="s">
        <v>113</v>
      </c>
      <c r="D1629" t="s">
        <v>10</v>
      </c>
      <c r="I1629" s="1">
        <v>37890115</v>
      </c>
    </row>
    <row r="1630" spans="1:9" x14ac:dyDescent="0.25">
      <c r="A1630" t="s">
        <v>547</v>
      </c>
      <c r="B1630" t="s">
        <v>81</v>
      </c>
      <c r="C1630" t="s">
        <v>114</v>
      </c>
      <c r="D1630" t="s">
        <v>10</v>
      </c>
      <c r="I1630" s="1">
        <v>37890115</v>
      </c>
    </row>
    <row r="1631" spans="1:9" x14ac:dyDescent="0.25">
      <c r="A1631" t="s">
        <v>547</v>
      </c>
      <c r="B1631" t="s">
        <v>81</v>
      </c>
      <c r="C1631" t="s">
        <v>115</v>
      </c>
      <c r="D1631" t="s">
        <v>10</v>
      </c>
      <c r="I1631" s="1">
        <v>37890115</v>
      </c>
    </row>
    <row r="1632" spans="1:9" x14ac:dyDescent="0.25">
      <c r="A1632" t="s">
        <v>547</v>
      </c>
      <c r="B1632" t="s">
        <v>81</v>
      </c>
      <c r="C1632" t="s">
        <v>116</v>
      </c>
      <c r="D1632" t="s">
        <v>10</v>
      </c>
      <c r="E1632">
        <v>8</v>
      </c>
      <c r="F1632">
        <v>20</v>
      </c>
      <c r="G1632">
        <v>100</v>
      </c>
      <c r="I1632" s="1">
        <v>37890115</v>
      </c>
    </row>
    <row r="1633" spans="1:9" x14ac:dyDescent="0.25">
      <c r="A1633" t="s">
        <v>547</v>
      </c>
      <c r="B1633" t="s">
        <v>81</v>
      </c>
      <c r="C1633" t="s">
        <v>117</v>
      </c>
      <c r="D1633" t="s">
        <v>10</v>
      </c>
      <c r="I1633" s="1">
        <v>37890115</v>
      </c>
    </row>
    <row r="1634" spans="1:9" x14ac:dyDescent="0.25">
      <c r="A1634" t="s">
        <v>547</v>
      </c>
      <c r="B1634" t="s">
        <v>81</v>
      </c>
      <c r="C1634" t="s">
        <v>118</v>
      </c>
      <c r="D1634" t="s">
        <v>10</v>
      </c>
      <c r="I1634" s="1">
        <v>37890115</v>
      </c>
    </row>
    <row r="1635" spans="1:9" x14ac:dyDescent="0.25">
      <c r="A1635" t="s">
        <v>547</v>
      </c>
      <c r="B1635" t="s">
        <v>81</v>
      </c>
      <c r="C1635" t="s">
        <v>119</v>
      </c>
      <c r="D1635" t="s">
        <v>10</v>
      </c>
      <c r="I1635" s="1">
        <v>37890115</v>
      </c>
    </row>
    <row r="1636" spans="1:9" x14ac:dyDescent="0.25">
      <c r="A1636" t="s">
        <v>547</v>
      </c>
      <c r="B1636" t="s">
        <v>81</v>
      </c>
      <c r="C1636" t="s">
        <v>120</v>
      </c>
      <c r="D1636" t="s">
        <v>10</v>
      </c>
      <c r="E1636">
        <v>9.8000000000000007</v>
      </c>
      <c r="F1636">
        <v>30</v>
      </c>
      <c r="G1636">
        <v>100</v>
      </c>
      <c r="I1636" s="1">
        <v>37890115</v>
      </c>
    </row>
    <row r="1637" spans="1:9" x14ac:dyDescent="0.25">
      <c r="A1637" t="s">
        <v>547</v>
      </c>
      <c r="B1637" t="s">
        <v>81</v>
      </c>
      <c r="C1637" t="s">
        <v>121</v>
      </c>
      <c r="D1637" t="s">
        <v>10</v>
      </c>
      <c r="I1637" s="1">
        <v>37890115</v>
      </c>
    </row>
    <row r="1638" spans="1:9" x14ac:dyDescent="0.25">
      <c r="A1638" t="s">
        <v>547</v>
      </c>
      <c r="B1638" t="s">
        <v>122</v>
      </c>
      <c r="C1638" t="s">
        <v>123</v>
      </c>
      <c r="D1638" t="s">
        <v>10</v>
      </c>
      <c r="I1638" s="1">
        <v>37890115</v>
      </c>
    </row>
    <row r="1639" spans="1:9" x14ac:dyDescent="0.25">
      <c r="A1639" t="s">
        <v>547</v>
      </c>
      <c r="B1639" t="s">
        <v>122</v>
      </c>
      <c r="C1639" t="s">
        <v>124</v>
      </c>
      <c r="D1639" t="s">
        <v>10</v>
      </c>
      <c r="I1639" s="1">
        <v>37890115</v>
      </c>
    </row>
    <row r="1640" spans="1:9" x14ac:dyDescent="0.25">
      <c r="A1640" t="s">
        <v>547</v>
      </c>
      <c r="B1640" t="s">
        <v>122</v>
      </c>
      <c r="C1640" t="s">
        <v>125</v>
      </c>
      <c r="D1640" t="s">
        <v>10</v>
      </c>
      <c r="I1640" s="1">
        <v>37890115</v>
      </c>
    </row>
    <row r="1641" spans="1:9" x14ac:dyDescent="0.25">
      <c r="A1641" t="s">
        <v>547</v>
      </c>
      <c r="B1641" t="s">
        <v>122</v>
      </c>
      <c r="C1641" t="s">
        <v>127</v>
      </c>
      <c r="D1641" t="s">
        <v>10</v>
      </c>
      <c r="I1641" s="1">
        <v>37890115</v>
      </c>
    </row>
    <row r="1642" spans="1:9" x14ac:dyDescent="0.25">
      <c r="A1642" t="s">
        <v>547</v>
      </c>
      <c r="B1642" t="s">
        <v>122</v>
      </c>
      <c r="C1642" t="s">
        <v>128</v>
      </c>
      <c r="D1642" t="s">
        <v>10</v>
      </c>
      <c r="I1642" s="1">
        <v>37890115</v>
      </c>
    </row>
    <row r="1643" spans="1:9" x14ac:dyDescent="0.25">
      <c r="A1643" t="s">
        <v>547</v>
      </c>
      <c r="B1643" t="s">
        <v>122</v>
      </c>
      <c r="C1643" t="s">
        <v>129</v>
      </c>
      <c r="D1643" t="s">
        <v>10</v>
      </c>
      <c r="I1643" s="1">
        <v>37890115</v>
      </c>
    </row>
    <row r="1644" spans="1:9" x14ac:dyDescent="0.25">
      <c r="A1644" t="s">
        <v>547</v>
      </c>
      <c r="B1644" t="s">
        <v>122</v>
      </c>
      <c r="C1644" t="s">
        <v>130</v>
      </c>
      <c r="D1644" t="s">
        <v>10</v>
      </c>
      <c r="I1644" s="1">
        <v>37890115</v>
      </c>
    </row>
    <row r="1645" spans="1:9" x14ac:dyDescent="0.25">
      <c r="A1645" t="s">
        <v>547</v>
      </c>
      <c r="B1645" t="s">
        <v>122</v>
      </c>
      <c r="C1645" t="s">
        <v>131</v>
      </c>
      <c r="D1645" t="s">
        <v>10</v>
      </c>
      <c r="I1645" s="1">
        <v>37890115</v>
      </c>
    </row>
    <row r="1646" spans="1:9" x14ac:dyDescent="0.25">
      <c r="A1646" t="s">
        <v>547</v>
      </c>
      <c r="B1646" t="s">
        <v>122</v>
      </c>
      <c r="C1646" t="s">
        <v>132</v>
      </c>
      <c r="D1646" t="s">
        <v>10</v>
      </c>
      <c r="I1646" s="1">
        <v>37890115</v>
      </c>
    </row>
    <row r="1647" spans="1:9" x14ac:dyDescent="0.25">
      <c r="A1647" t="s">
        <v>547</v>
      </c>
      <c r="B1647" t="s">
        <v>122</v>
      </c>
      <c r="C1647" t="s">
        <v>134</v>
      </c>
      <c r="D1647" t="s">
        <v>10</v>
      </c>
      <c r="I1647" s="1">
        <v>37890115</v>
      </c>
    </row>
    <row r="1648" spans="1:9" x14ac:dyDescent="0.25">
      <c r="A1648" t="s">
        <v>547</v>
      </c>
      <c r="B1648" t="s">
        <v>122</v>
      </c>
      <c r="C1648" t="s">
        <v>135</v>
      </c>
      <c r="D1648" t="s">
        <v>10</v>
      </c>
      <c r="I1648" s="1">
        <v>37890115</v>
      </c>
    </row>
    <row r="1649" spans="1:9" x14ac:dyDescent="0.25">
      <c r="A1649" t="s">
        <v>547</v>
      </c>
      <c r="B1649" t="s">
        <v>122</v>
      </c>
      <c r="C1649" t="s">
        <v>136</v>
      </c>
      <c r="D1649" t="s">
        <v>10</v>
      </c>
      <c r="I1649" s="1">
        <v>37890115</v>
      </c>
    </row>
    <row r="1650" spans="1:9" x14ac:dyDescent="0.25">
      <c r="A1650" t="s">
        <v>547</v>
      </c>
      <c r="B1650" t="s">
        <v>122</v>
      </c>
      <c r="C1650" t="s">
        <v>137</v>
      </c>
      <c r="D1650" t="s">
        <v>10</v>
      </c>
      <c r="I1650" s="1">
        <v>37890115</v>
      </c>
    </row>
    <row r="1651" spans="1:9" x14ac:dyDescent="0.25">
      <c r="A1651" t="s">
        <v>547</v>
      </c>
      <c r="B1651" t="s">
        <v>122</v>
      </c>
      <c r="C1651" t="s">
        <v>138</v>
      </c>
      <c r="D1651" t="s">
        <v>10</v>
      </c>
      <c r="I1651" s="1">
        <v>37890115</v>
      </c>
    </row>
    <row r="1652" spans="1:9" x14ac:dyDescent="0.25">
      <c r="A1652" t="s">
        <v>547</v>
      </c>
      <c r="B1652" t="s">
        <v>122</v>
      </c>
      <c r="C1652" t="s">
        <v>139</v>
      </c>
      <c r="D1652" t="s">
        <v>10</v>
      </c>
      <c r="I1652" s="1">
        <v>37890115</v>
      </c>
    </row>
    <row r="1653" spans="1:9" x14ac:dyDescent="0.25">
      <c r="A1653" t="s">
        <v>547</v>
      </c>
      <c r="B1653" t="s">
        <v>122</v>
      </c>
      <c r="C1653" t="s">
        <v>140</v>
      </c>
      <c r="D1653" t="s">
        <v>10</v>
      </c>
      <c r="I1653" s="1">
        <v>37890115</v>
      </c>
    </row>
    <row r="1654" spans="1:9" x14ac:dyDescent="0.25">
      <c r="A1654" t="s">
        <v>547</v>
      </c>
      <c r="B1654" t="s">
        <v>122</v>
      </c>
      <c r="C1654" t="s">
        <v>141</v>
      </c>
      <c r="D1654" t="s">
        <v>10</v>
      </c>
      <c r="I1654" s="1">
        <v>37890115</v>
      </c>
    </row>
    <row r="1655" spans="1:9" x14ac:dyDescent="0.25">
      <c r="A1655" t="s">
        <v>547</v>
      </c>
      <c r="B1655" t="s">
        <v>122</v>
      </c>
      <c r="C1655" t="s">
        <v>142</v>
      </c>
      <c r="D1655" t="s">
        <v>10</v>
      </c>
      <c r="I1655" s="1">
        <v>37890115</v>
      </c>
    </row>
    <row r="1656" spans="1:9" x14ac:dyDescent="0.25">
      <c r="A1656" t="s">
        <v>547</v>
      </c>
      <c r="B1656" t="s">
        <v>122</v>
      </c>
      <c r="C1656" t="s">
        <v>143</v>
      </c>
      <c r="D1656" t="s">
        <v>10</v>
      </c>
      <c r="I1656" s="1">
        <v>37890115</v>
      </c>
    </row>
    <row r="1657" spans="1:9" x14ac:dyDescent="0.25">
      <c r="A1657" t="s">
        <v>547</v>
      </c>
      <c r="B1657" t="s">
        <v>122</v>
      </c>
      <c r="C1657" t="s">
        <v>144</v>
      </c>
      <c r="D1657" t="s">
        <v>10</v>
      </c>
      <c r="E1657">
        <v>6</v>
      </c>
      <c r="F1657">
        <v>10</v>
      </c>
      <c r="G1657">
        <v>50</v>
      </c>
      <c r="I1657" s="1">
        <v>37890115</v>
      </c>
    </row>
    <row r="1658" spans="1:9" x14ac:dyDescent="0.25">
      <c r="A1658" t="s">
        <v>547</v>
      </c>
      <c r="B1658" t="s">
        <v>122</v>
      </c>
      <c r="C1658" t="s">
        <v>145</v>
      </c>
      <c r="D1658" t="s">
        <v>10</v>
      </c>
      <c r="I1658" s="1">
        <v>37890115</v>
      </c>
    </row>
    <row r="1659" spans="1:9" x14ac:dyDescent="0.25">
      <c r="A1659" t="s">
        <v>547</v>
      </c>
      <c r="B1659" t="s">
        <v>122</v>
      </c>
      <c r="C1659" t="s">
        <v>146</v>
      </c>
      <c r="D1659" t="s">
        <v>10</v>
      </c>
      <c r="I1659" s="1">
        <v>37890115</v>
      </c>
    </row>
    <row r="1660" spans="1:9" x14ac:dyDescent="0.25">
      <c r="A1660" t="s">
        <v>547</v>
      </c>
      <c r="B1660" t="s">
        <v>122</v>
      </c>
      <c r="C1660" t="s">
        <v>147</v>
      </c>
      <c r="D1660" t="s">
        <v>10</v>
      </c>
      <c r="I1660" s="1">
        <v>37890115</v>
      </c>
    </row>
    <row r="1661" spans="1:9" x14ac:dyDescent="0.25">
      <c r="A1661" t="s">
        <v>547</v>
      </c>
      <c r="B1661" t="s">
        <v>122</v>
      </c>
      <c r="C1661" t="s">
        <v>148</v>
      </c>
      <c r="D1661" t="s">
        <v>10</v>
      </c>
      <c r="I1661" s="1">
        <v>37890115</v>
      </c>
    </row>
    <row r="1662" spans="1:9" x14ac:dyDescent="0.25">
      <c r="A1662" t="s">
        <v>547</v>
      </c>
      <c r="B1662" t="s">
        <v>122</v>
      </c>
      <c r="C1662" t="s">
        <v>149</v>
      </c>
      <c r="D1662" t="s">
        <v>10</v>
      </c>
      <c r="I1662" s="1">
        <v>37890115</v>
      </c>
    </row>
    <row r="1663" spans="1:9" x14ac:dyDescent="0.25">
      <c r="A1663" t="s">
        <v>547</v>
      </c>
      <c r="B1663" t="s">
        <v>122</v>
      </c>
      <c r="C1663" t="s">
        <v>150</v>
      </c>
      <c r="D1663" t="s">
        <v>10</v>
      </c>
      <c r="I1663" s="1">
        <v>37890115</v>
      </c>
    </row>
    <row r="1664" spans="1:9" x14ac:dyDescent="0.25">
      <c r="A1664" t="s">
        <v>547</v>
      </c>
      <c r="B1664" t="s">
        <v>122</v>
      </c>
      <c r="C1664" t="s">
        <v>151</v>
      </c>
      <c r="D1664" t="s">
        <v>10</v>
      </c>
      <c r="E1664">
        <v>7</v>
      </c>
      <c r="F1664">
        <v>10</v>
      </c>
      <c r="G1664">
        <v>40</v>
      </c>
      <c r="I1664" s="1">
        <v>37890115</v>
      </c>
    </row>
    <row r="1665" spans="1:9" x14ac:dyDescent="0.25">
      <c r="A1665" t="s">
        <v>547</v>
      </c>
      <c r="B1665" t="s">
        <v>122</v>
      </c>
      <c r="C1665" t="s">
        <v>152</v>
      </c>
      <c r="D1665" t="s">
        <v>10</v>
      </c>
      <c r="I1665" s="1">
        <v>37890115</v>
      </c>
    </row>
    <row r="1666" spans="1:9" x14ac:dyDescent="0.25">
      <c r="A1666" t="s">
        <v>547</v>
      </c>
      <c r="B1666" t="s">
        <v>122</v>
      </c>
      <c r="C1666" t="s">
        <v>153</v>
      </c>
      <c r="D1666" t="s">
        <v>10</v>
      </c>
      <c r="I1666" s="1">
        <v>37890115</v>
      </c>
    </row>
    <row r="1667" spans="1:9" x14ac:dyDescent="0.25">
      <c r="A1667" t="s">
        <v>547</v>
      </c>
      <c r="B1667" t="s">
        <v>122</v>
      </c>
      <c r="C1667" t="s">
        <v>154</v>
      </c>
      <c r="D1667" t="s">
        <v>10</v>
      </c>
      <c r="I1667" s="1">
        <v>37890115</v>
      </c>
    </row>
    <row r="1668" spans="1:9" x14ac:dyDescent="0.25">
      <c r="A1668" t="s">
        <v>547</v>
      </c>
      <c r="B1668" t="s">
        <v>122</v>
      </c>
      <c r="C1668" t="s">
        <v>155</v>
      </c>
      <c r="D1668" t="s">
        <v>10</v>
      </c>
      <c r="E1668">
        <v>8</v>
      </c>
      <c r="F1668">
        <v>5</v>
      </c>
      <c r="G1668">
        <v>20</v>
      </c>
      <c r="I1668" s="1">
        <v>37890115</v>
      </c>
    </row>
    <row r="1669" spans="1:9" x14ac:dyDescent="0.25">
      <c r="A1669" t="s">
        <v>547</v>
      </c>
      <c r="B1669" t="s">
        <v>122</v>
      </c>
      <c r="C1669" t="s">
        <v>156</v>
      </c>
      <c r="D1669" t="s">
        <v>10</v>
      </c>
      <c r="I1669" s="1">
        <v>37890115</v>
      </c>
    </row>
    <row r="1670" spans="1:9" x14ac:dyDescent="0.25">
      <c r="A1670" t="s">
        <v>547</v>
      </c>
      <c r="B1670" t="s">
        <v>122</v>
      </c>
      <c r="C1670" t="s">
        <v>157</v>
      </c>
      <c r="D1670" t="s">
        <v>10</v>
      </c>
      <c r="I1670" s="1">
        <v>37890115</v>
      </c>
    </row>
    <row r="1671" spans="1:9" x14ac:dyDescent="0.25">
      <c r="A1671" t="s">
        <v>547</v>
      </c>
      <c r="B1671" t="s">
        <v>122</v>
      </c>
      <c r="C1671" t="s">
        <v>158</v>
      </c>
      <c r="D1671" t="s">
        <v>10</v>
      </c>
      <c r="I1671" s="1">
        <v>37890115</v>
      </c>
    </row>
    <row r="1672" spans="1:9" x14ac:dyDescent="0.25">
      <c r="A1672" t="s">
        <v>547</v>
      </c>
      <c r="B1672" t="s">
        <v>122</v>
      </c>
      <c r="C1672" t="s">
        <v>159</v>
      </c>
      <c r="D1672" t="s">
        <v>10</v>
      </c>
      <c r="I1672" s="1">
        <v>37890115</v>
      </c>
    </row>
    <row r="1673" spans="1:9" x14ac:dyDescent="0.25">
      <c r="A1673" t="s">
        <v>547</v>
      </c>
      <c r="B1673" t="s">
        <v>122</v>
      </c>
      <c r="C1673" t="s">
        <v>160</v>
      </c>
      <c r="D1673" t="s">
        <v>10</v>
      </c>
      <c r="I1673" s="1">
        <v>37890115</v>
      </c>
    </row>
    <row r="1674" spans="1:9" x14ac:dyDescent="0.25">
      <c r="A1674" t="s">
        <v>547</v>
      </c>
      <c r="B1674" t="s">
        <v>122</v>
      </c>
      <c r="C1674" t="s">
        <v>161</v>
      </c>
      <c r="D1674" t="s">
        <v>10</v>
      </c>
      <c r="I1674" s="1">
        <v>37890115</v>
      </c>
    </row>
    <row r="1675" spans="1:9" x14ac:dyDescent="0.25">
      <c r="A1675" t="s">
        <v>547</v>
      </c>
      <c r="B1675" t="s">
        <v>122</v>
      </c>
      <c r="C1675" t="s">
        <v>162</v>
      </c>
      <c r="D1675" t="s">
        <v>10</v>
      </c>
      <c r="I1675" s="1">
        <v>37890115</v>
      </c>
    </row>
    <row r="1676" spans="1:9" x14ac:dyDescent="0.25">
      <c r="A1676" t="s">
        <v>547</v>
      </c>
      <c r="B1676" t="s">
        <v>122</v>
      </c>
      <c r="C1676" t="s">
        <v>163</v>
      </c>
      <c r="D1676" t="s">
        <v>10</v>
      </c>
      <c r="I1676" s="1">
        <v>37890115</v>
      </c>
    </row>
    <row r="1677" spans="1:9" x14ac:dyDescent="0.25">
      <c r="A1677" t="s">
        <v>547</v>
      </c>
      <c r="B1677" t="s">
        <v>122</v>
      </c>
      <c r="C1677" t="s">
        <v>164</v>
      </c>
      <c r="D1677" t="s">
        <v>10</v>
      </c>
      <c r="I1677" s="1">
        <v>37890115</v>
      </c>
    </row>
    <row r="1678" spans="1:9" x14ac:dyDescent="0.25">
      <c r="A1678" t="s">
        <v>547</v>
      </c>
      <c r="B1678" t="s">
        <v>122</v>
      </c>
      <c r="C1678" t="s">
        <v>165</v>
      </c>
      <c r="D1678" t="s">
        <v>10</v>
      </c>
      <c r="I1678" s="1">
        <v>37890115</v>
      </c>
    </row>
    <row r="1679" spans="1:9" x14ac:dyDescent="0.25">
      <c r="A1679" t="s">
        <v>547</v>
      </c>
      <c r="B1679" t="s">
        <v>122</v>
      </c>
      <c r="C1679" t="s">
        <v>166</v>
      </c>
      <c r="D1679" t="s">
        <v>10</v>
      </c>
      <c r="I1679" s="1">
        <v>37890115</v>
      </c>
    </row>
    <row r="1680" spans="1:9" x14ac:dyDescent="0.25">
      <c r="A1680" t="s">
        <v>547</v>
      </c>
      <c r="B1680" t="s">
        <v>122</v>
      </c>
      <c r="C1680" t="s">
        <v>167</v>
      </c>
      <c r="D1680" t="s">
        <v>10</v>
      </c>
      <c r="I1680" s="1">
        <v>37890115</v>
      </c>
    </row>
    <row r="1681" spans="1:9" x14ac:dyDescent="0.25">
      <c r="A1681" t="s">
        <v>547</v>
      </c>
      <c r="B1681" t="s">
        <v>122</v>
      </c>
      <c r="C1681" t="s">
        <v>168</v>
      </c>
      <c r="D1681" t="s">
        <v>10</v>
      </c>
      <c r="I1681" s="1">
        <v>37890115</v>
      </c>
    </row>
    <row r="1682" spans="1:9" x14ac:dyDescent="0.25">
      <c r="A1682" t="s">
        <v>547</v>
      </c>
      <c r="B1682" t="s">
        <v>122</v>
      </c>
      <c r="C1682" t="s">
        <v>169</v>
      </c>
      <c r="D1682" t="s">
        <v>10</v>
      </c>
      <c r="I1682" s="1">
        <v>37890115</v>
      </c>
    </row>
    <row r="1683" spans="1:9" x14ac:dyDescent="0.25">
      <c r="A1683" t="s">
        <v>547</v>
      </c>
      <c r="B1683" t="s">
        <v>122</v>
      </c>
      <c r="C1683" t="s">
        <v>170</v>
      </c>
      <c r="D1683" t="s">
        <v>10</v>
      </c>
      <c r="E1683">
        <v>4.4000000000000004</v>
      </c>
      <c r="F1683">
        <v>30</v>
      </c>
      <c r="G1683">
        <v>120</v>
      </c>
      <c r="I1683" s="1">
        <v>37890115</v>
      </c>
    </row>
    <row r="1684" spans="1:9" x14ac:dyDescent="0.25">
      <c r="A1684" t="s">
        <v>547</v>
      </c>
      <c r="B1684" t="s">
        <v>122</v>
      </c>
      <c r="C1684" t="s">
        <v>171</v>
      </c>
      <c r="D1684" t="s">
        <v>10</v>
      </c>
      <c r="I1684" s="1">
        <v>37890115</v>
      </c>
    </row>
    <row r="1685" spans="1:9" x14ac:dyDescent="0.25">
      <c r="A1685" t="s">
        <v>547</v>
      </c>
      <c r="B1685" t="s">
        <v>122</v>
      </c>
      <c r="C1685" t="s">
        <v>172</v>
      </c>
      <c r="D1685" t="s">
        <v>10</v>
      </c>
      <c r="E1685">
        <v>5.6</v>
      </c>
      <c r="F1685">
        <v>10</v>
      </c>
      <c r="G1685">
        <v>40</v>
      </c>
      <c r="I1685" s="1">
        <v>37890115</v>
      </c>
    </row>
    <row r="1686" spans="1:9" x14ac:dyDescent="0.25">
      <c r="A1686" t="s">
        <v>547</v>
      </c>
      <c r="B1686" t="s">
        <v>122</v>
      </c>
      <c r="C1686" t="s">
        <v>173</v>
      </c>
      <c r="D1686" t="s">
        <v>10</v>
      </c>
      <c r="I1686" s="1">
        <v>37890115</v>
      </c>
    </row>
    <row r="1687" spans="1:9" x14ac:dyDescent="0.25">
      <c r="A1687" t="s">
        <v>547</v>
      </c>
      <c r="B1687" t="s">
        <v>122</v>
      </c>
      <c r="C1687" t="s">
        <v>174</v>
      </c>
      <c r="D1687" t="s">
        <v>10</v>
      </c>
      <c r="I1687" s="1">
        <v>37890115</v>
      </c>
    </row>
    <row r="1688" spans="1:9" x14ac:dyDescent="0.25">
      <c r="A1688" t="s">
        <v>547</v>
      </c>
      <c r="B1688" t="s">
        <v>122</v>
      </c>
      <c r="C1688" t="s">
        <v>175</v>
      </c>
      <c r="D1688" t="s">
        <v>10</v>
      </c>
      <c r="I1688" s="1">
        <v>37890115</v>
      </c>
    </row>
    <row r="1689" spans="1:9" x14ac:dyDescent="0.25">
      <c r="A1689" t="s">
        <v>547</v>
      </c>
      <c r="B1689" t="s">
        <v>122</v>
      </c>
      <c r="C1689" t="s">
        <v>176</v>
      </c>
      <c r="D1689" t="s">
        <v>10</v>
      </c>
      <c r="I1689" s="1">
        <v>37890115</v>
      </c>
    </row>
    <row r="1690" spans="1:9" x14ac:dyDescent="0.25">
      <c r="A1690" t="s">
        <v>547</v>
      </c>
      <c r="B1690" t="s">
        <v>122</v>
      </c>
      <c r="C1690" t="s">
        <v>177</v>
      </c>
      <c r="D1690" t="s">
        <v>10</v>
      </c>
      <c r="I1690" s="1">
        <v>37890115</v>
      </c>
    </row>
    <row r="1691" spans="1:9" x14ac:dyDescent="0.25">
      <c r="A1691" t="s">
        <v>547</v>
      </c>
      <c r="B1691" t="s">
        <v>122</v>
      </c>
      <c r="C1691" t="s">
        <v>178</v>
      </c>
      <c r="D1691" t="s">
        <v>10</v>
      </c>
      <c r="I1691" s="1">
        <v>37890115</v>
      </c>
    </row>
    <row r="1692" spans="1:9" x14ac:dyDescent="0.25">
      <c r="A1692" t="s">
        <v>547</v>
      </c>
      <c r="B1692" t="s">
        <v>122</v>
      </c>
      <c r="C1692" t="s">
        <v>179</v>
      </c>
      <c r="D1692" t="s">
        <v>10</v>
      </c>
      <c r="I1692" s="1">
        <v>37890115</v>
      </c>
    </row>
    <row r="1693" spans="1:9" x14ac:dyDescent="0.25">
      <c r="A1693" t="s">
        <v>547</v>
      </c>
      <c r="B1693" t="s">
        <v>122</v>
      </c>
      <c r="C1693" t="s">
        <v>180</v>
      </c>
      <c r="D1693" t="s">
        <v>10</v>
      </c>
      <c r="I1693" s="1">
        <v>37890115</v>
      </c>
    </row>
    <row r="1694" spans="1:9" x14ac:dyDescent="0.25">
      <c r="A1694" t="s">
        <v>547</v>
      </c>
      <c r="B1694" t="s">
        <v>122</v>
      </c>
      <c r="C1694" t="s">
        <v>181</v>
      </c>
      <c r="D1694" t="s">
        <v>10</v>
      </c>
      <c r="I1694" s="1">
        <v>37890115</v>
      </c>
    </row>
    <row r="1695" spans="1:9" x14ac:dyDescent="0.25">
      <c r="A1695" t="s">
        <v>547</v>
      </c>
      <c r="B1695" t="s">
        <v>122</v>
      </c>
      <c r="C1695" t="s">
        <v>182</v>
      </c>
      <c r="D1695" t="s">
        <v>10</v>
      </c>
      <c r="I1695" s="1">
        <v>37890115</v>
      </c>
    </row>
    <row r="1696" spans="1:9" x14ac:dyDescent="0.25">
      <c r="A1696" t="s">
        <v>547</v>
      </c>
      <c r="B1696" t="s">
        <v>122</v>
      </c>
      <c r="C1696" t="s">
        <v>183</v>
      </c>
      <c r="D1696" t="s">
        <v>10</v>
      </c>
      <c r="I1696" s="1">
        <v>37890115</v>
      </c>
    </row>
    <row r="1697" spans="1:9" x14ac:dyDescent="0.25">
      <c r="A1697" t="s">
        <v>547</v>
      </c>
      <c r="B1697" t="s">
        <v>122</v>
      </c>
      <c r="C1697" t="s">
        <v>184</v>
      </c>
      <c r="D1697" t="s">
        <v>10</v>
      </c>
      <c r="I1697" s="1">
        <v>37890115</v>
      </c>
    </row>
    <row r="1698" spans="1:9" x14ac:dyDescent="0.25">
      <c r="A1698" t="s">
        <v>547</v>
      </c>
      <c r="B1698" t="s">
        <v>122</v>
      </c>
      <c r="C1698" t="s">
        <v>185</v>
      </c>
      <c r="D1698" t="s">
        <v>10</v>
      </c>
      <c r="I1698" s="1">
        <v>37890115</v>
      </c>
    </row>
    <row r="1699" spans="1:9" x14ac:dyDescent="0.25">
      <c r="A1699" t="s">
        <v>547</v>
      </c>
      <c r="B1699" t="s">
        <v>92</v>
      </c>
      <c r="C1699" t="s">
        <v>186</v>
      </c>
      <c r="D1699" t="s">
        <v>45</v>
      </c>
      <c r="I1699" s="1">
        <v>37890115</v>
      </c>
    </row>
    <row r="1700" spans="1:9" x14ac:dyDescent="0.25">
      <c r="A1700" t="s">
        <v>547</v>
      </c>
      <c r="B1700" t="s">
        <v>92</v>
      </c>
      <c r="C1700" t="s">
        <v>187</v>
      </c>
      <c r="D1700" t="s">
        <v>10</v>
      </c>
      <c r="I1700" s="1">
        <v>37890115</v>
      </c>
    </row>
    <row r="1701" spans="1:9" x14ac:dyDescent="0.25">
      <c r="A1701" t="s">
        <v>547</v>
      </c>
      <c r="B1701" t="s">
        <v>92</v>
      </c>
      <c r="C1701" t="s">
        <v>188</v>
      </c>
      <c r="D1701" t="s">
        <v>10</v>
      </c>
      <c r="I1701" s="1">
        <v>37890115</v>
      </c>
    </row>
    <row r="1702" spans="1:9" x14ac:dyDescent="0.25">
      <c r="A1702" t="s">
        <v>498</v>
      </c>
      <c r="B1702" t="s">
        <v>7</v>
      </c>
      <c r="C1702" t="s">
        <v>8</v>
      </c>
      <c r="D1702" t="s">
        <v>10</v>
      </c>
      <c r="E1702">
        <v>1.4</v>
      </c>
      <c r="F1702">
        <v>3</v>
      </c>
      <c r="G1702">
        <v>20</v>
      </c>
      <c r="I1702" s="1">
        <v>42195438</v>
      </c>
    </row>
    <row r="1703" spans="1:9" x14ac:dyDescent="0.25">
      <c r="A1703" t="s">
        <v>498</v>
      </c>
      <c r="B1703" t="s">
        <v>7</v>
      </c>
      <c r="C1703" t="s">
        <v>9</v>
      </c>
      <c r="D1703" t="s">
        <v>10</v>
      </c>
      <c r="E1703">
        <v>1.4</v>
      </c>
      <c r="F1703">
        <v>14</v>
      </c>
      <c r="G1703">
        <v>84</v>
      </c>
      <c r="I1703" s="1">
        <v>42195438</v>
      </c>
    </row>
    <row r="1704" spans="1:9" x14ac:dyDescent="0.25">
      <c r="A1704" t="s">
        <v>498</v>
      </c>
      <c r="B1704" t="s">
        <v>7</v>
      </c>
      <c r="C1704" t="s">
        <v>11</v>
      </c>
      <c r="D1704" t="s">
        <v>10</v>
      </c>
      <c r="E1704">
        <v>1.6</v>
      </c>
      <c r="F1704">
        <v>1</v>
      </c>
      <c r="G1704">
        <v>5</v>
      </c>
      <c r="I1704" s="1">
        <v>42195438</v>
      </c>
    </row>
    <row r="1705" spans="1:9" x14ac:dyDescent="0.25">
      <c r="A1705" t="s">
        <v>498</v>
      </c>
      <c r="B1705" t="s">
        <v>7</v>
      </c>
      <c r="C1705" t="s">
        <v>12</v>
      </c>
      <c r="D1705" t="s">
        <v>10</v>
      </c>
      <c r="E1705">
        <v>0.45</v>
      </c>
      <c r="F1705">
        <v>58</v>
      </c>
      <c r="G1705">
        <v>345</v>
      </c>
      <c r="I1705" s="1">
        <v>42195438</v>
      </c>
    </row>
    <row r="1706" spans="1:9" x14ac:dyDescent="0.25">
      <c r="A1706" t="s">
        <v>498</v>
      </c>
      <c r="B1706" t="s">
        <v>7</v>
      </c>
      <c r="C1706" t="s">
        <v>13</v>
      </c>
      <c r="D1706" t="s">
        <v>10</v>
      </c>
      <c r="I1706" s="1">
        <v>42195438</v>
      </c>
    </row>
    <row r="1707" spans="1:9" x14ac:dyDescent="0.25">
      <c r="A1707" t="s">
        <v>498</v>
      </c>
      <c r="B1707" t="s">
        <v>7</v>
      </c>
      <c r="C1707" t="s">
        <v>14</v>
      </c>
      <c r="D1707" t="s">
        <v>10</v>
      </c>
      <c r="E1707">
        <v>0.5</v>
      </c>
      <c r="F1707">
        <v>11</v>
      </c>
      <c r="G1707">
        <v>64</v>
      </c>
      <c r="I1707" s="1">
        <v>42195438</v>
      </c>
    </row>
    <row r="1708" spans="1:9" x14ac:dyDescent="0.25">
      <c r="A1708" t="s">
        <v>498</v>
      </c>
      <c r="B1708" t="s">
        <v>7</v>
      </c>
      <c r="C1708" t="s">
        <v>15</v>
      </c>
      <c r="D1708" t="s">
        <v>16</v>
      </c>
      <c r="E1708">
        <v>0.86899999999999999</v>
      </c>
      <c r="F1708">
        <v>3</v>
      </c>
      <c r="G1708">
        <v>20</v>
      </c>
      <c r="I1708" s="1">
        <v>42195438</v>
      </c>
    </row>
    <row r="1709" spans="1:9" x14ac:dyDescent="0.25">
      <c r="A1709" t="s">
        <v>498</v>
      </c>
      <c r="B1709" t="s">
        <v>7</v>
      </c>
      <c r="C1709" t="s">
        <v>17</v>
      </c>
      <c r="D1709" t="s">
        <v>10</v>
      </c>
      <c r="E1709">
        <v>2.75</v>
      </c>
      <c r="F1709">
        <v>11</v>
      </c>
      <c r="G1709">
        <v>67</v>
      </c>
      <c r="I1709" s="1">
        <v>42195438</v>
      </c>
    </row>
    <row r="1710" spans="1:9" x14ac:dyDescent="0.25">
      <c r="A1710" t="s">
        <v>498</v>
      </c>
      <c r="B1710" t="s">
        <v>7</v>
      </c>
      <c r="C1710" t="s">
        <v>18</v>
      </c>
      <c r="D1710" t="s">
        <v>10</v>
      </c>
      <c r="E1710">
        <v>0.39</v>
      </c>
      <c r="F1710">
        <v>12</v>
      </c>
      <c r="G1710">
        <v>70</v>
      </c>
      <c r="I1710" s="1">
        <v>42195438</v>
      </c>
    </row>
    <row r="1711" spans="1:9" x14ac:dyDescent="0.25">
      <c r="A1711" t="s">
        <v>498</v>
      </c>
      <c r="B1711" t="s">
        <v>7</v>
      </c>
      <c r="C1711" t="s">
        <v>19</v>
      </c>
      <c r="D1711" t="s">
        <v>10</v>
      </c>
      <c r="E1711">
        <v>1.45</v>
      </c>
      <c r="F1711">
        <v>10</v>
      </c>
      <c r="G1711">
        <v>58</v>
      </c>
      <c r="I1711" s="1">
        <v>42195438</v>
      </c>
    </row>
    <row r="1712" spans="1:9" x14ac:dyDescent="0.25">
      <c r="A1712" t="s">
        <v>498</v>
      </c>
      <c r="B1712" t="s">
        <v>7</v>
      </c>
      <c r="C1712" t="s">
        <v>20</v>
      </c>
      <c r="D1712" t="s">
        <v>10</v>
      </c>
      <c r="I1712" s="1">
        <v>42195438</v>
      </c>
    </row>
    <row r="1713" spans="1:9" x14ac:dyDescent="0.25">
      <c r="A1713" t="s">
        <v>498</v>
      </c>
      <c r="B1713" t="s">
        <v>7</v>
      </c>
      <c r="C1713" t="s">
        <v>21</v>
      </c>
      <c r="D1713" t="s">
        <v>22</v>
      </c>
      <c r="I1713" s="1">
        <v>42195438</v>
      </c>
    </row>
    <row r="1714" spans="1:9" x14ac:dyDescent="0.25">
      <c r="A1714" t="s">
        <v>498</v>
      </c>
      <c r="B1714" t="s">
        <v>7</v>
      </c>
      <c r="C1714" t="s">
        <v>23</v>
      </c>
      <c r="D1714" t="s">
        <v>10</v>
      </c>
      <c r="E1714">
        <v>2.4</v>
      </c>
      <c r="F1714">
        <v>5</v>
      </c>
      <c r="G1714">
        <v>28</v>
      </c>
      <c r="I1714" s="1">
        <v>42195438</v>
      </c>
    </row>
    <row r="1715" spans="1:9" x14ac:dyDescent="0.25">
      <c r="A1715" t="s">
        <v>498</v>
      </c>
      <c r="B1715" t="s">
        <v>7</v>
      </c>
      <c r="C1715" t="s">
        <v>24</v>
      </c>
      <c r="D1715" t="s">
        <v>10</v>
      </c>
      <c r="E1715">
        <v>2.2999999999999998</v>
      </c>
      <c r="F1715">
        <v>1</v>
      </c>
      <c r="G1715">
        <v>8</v>
      </c>
      <c r="I1715" s="1">
        <v>42195438</v>
      </c>
    </row>
    <row r="1716" spans="1:9" x14ac:dyDescent="0.25">
      <c r="A1716" t="s">
        <v>498</v>
      </c>
      <c r="B1716" t="s">
        <v>7</v>
      </c>
      <c r="C1716" t="s">
        <v>25</v>
      </c>
      <c r="D1716" t="s">
        <v>10</v>
      </c>
      <c r="E1716">
        <v>2.2999999999999998</v>
      </c>
      <c r="F1716">
        <v>1</v>
      </c>
      <c r="G1716">
        <v>5</v>
      </c>
      <c r="I1716" s="1">
        <v>42195438</v>
      </c>
    </row>
    <row r="1717" spans="1:9" x14ac:dyDescent="0.25">
      <c r="A1717" t="s">
        <v>498</v>
      </c>
      <c r="B1717" t="s">
        <v>7</v>
      </c>
      <c r="C1717" t="s">
        <v>26</v>
      </c>
      <c r="D1717" t="s">
        <v>10</v>
      </c>
      <c r="E1717">
        <v>0.85</v>
      </c>
      <c r="F1717">
        <v>1</v>
      </c>
      <c r="G1717">
        <v>4</v>
      </c>
      <c r="I1717" s="1">
        <v>42195438</v>
      </c>
    </row>
    <row r="1718" spans="1:9" x14ac:dyDescent="0.25">
      <c r="A1718" t="s">
        <v>498</v>
      </c>
      <c r="B1718" t="s">
        <v>7</v>
      </c>
      <c r="C1718" t="s">
        <v>27</v>
      </c>
      <c r="D1718" t="s">
        <v>10</v>
      </c>
      <c r="E1718">
        <v>0.75</v>
      </c>
      <c r="F1718">
        <v>21</v>
      </c>
      <c r="G1718">
        <v>125</v>
      </c>
      <c r="I1718" s="1">
        <v>42195438</v>
      </c>
    </row>
    <row r="1719" spans="1:9" x14ac:dyDescent="0.25">
      <c r="A1719" t="s">
        <v>498</v>
      </c>
      <c r="B1719" t="s">
        <v>7</v>
      </c>
      <c r="C1719" t="s">
        <v>28</v>
      </c>
      <c r="D1719" t="s">
        <v>10</v>
      </c>
      <c r="E1719">
        <v>0.85</v>
      </c>
      <c r="F1719">
        <v>8</v>
      </c>
      <c r="G1719">
        <v>50</v>
      </c>
      <c r="I1719" s="1">
        <v>42195438</v>
      </c>
    </row>
    <row r="1720" spans="1:9" x14ac:dyDescent="0.25">
      <c r="A1720" t="s">
        <v>498</v>
      </c>
      <c r="B1720" t="s">
        <v>7</v>
      </c>
      <c r="C1720" t="s">
        <v>29</v>
      </c>
      <c r="D1720" t="s">
        <v>16</v>
      </c>
      <c r="I1720" s="1">
        <v>42195438</v>
      </c>
    </row>
    <row r="1721" spans="1:9" x14ac:dyDescent="0.25">
      <c r="A1721" t="s">
        <v>498</v>
      </c>
      <c r="B1721" t="s">
        <v>7</v>
      </c>
      <c r="C1721" t="s">
        <v>30</v>
      </c>
      <c r="D1721" t="s">
        <v>10</v>
      </c>
      <c r="E1721">
        <v>0.45</v>
      </c>
      <c r="F1721">
        <v>4</v>
      </c>
      <c r="G1721">
        <v>25</v>
      </c>
      <c r="I1721" s="1">
        <v>42195438</v>
      </c>
    </row>
    <row r="1722" spans="1:9" x14ac:dyDescent="0.25">
      <c r="A1722" t="s">
        <v>498</v>
      </c>
      <c r="B1722" t="s">
        <v>7</v>
      </c>
      <c r="C1722" t="s">
        <v>31</v>
      </c>
      <c r="D1722" t="s">
        <v>10</v>
      </c>
      <c r="E1722">
        <v>0.75</v>
      </c>
      <c r="F1722">
        <v>38</v>
      </c>
      <c r="G1722">
        <v>230</v>
      </c>
      <c r="I1722" s="1">
        <v>42195438</v>
      </c>
    </row>
    <row r="1723" spans="1:9" x14ac:dyDescent="0.25">
      <c r="A1723" t="s">
        <v>498</v>
      </c>
      <c r="B1723" t="s">
        <v>7</v>
      </c>
      <c r="C1723" t="s">
        <v>32</v>
      </c>
      <c r="D1723" t="s">
        <v>10</v>
      </c>
      <c r="E1723">
        <v>0.65</v>
      </c>
      <c r="F1723">
        <v>47</v>
      </c>
      <c r="G1723">
        <v>280</v>
      </c>
      <c r="I1723" s="1">
        <v>42195438</v>
      </c>
    </row>
    <row r="1724" spans="1:9" x14ac:dyDescent="0.25">
      <c r="A1724" t="s">
        <v>498</v>
      </c>
      <c r="B1724" t="s">
        <v>7</v>
      </c>
      <c r="C1724" t="s">
        <v>33</v>
      </c>
      <c r="D1724" t="s">
        <v>10</v>
      </c>
      <c r="I1724" s="1">
        <v>42195438</v>
      </c>
    </row>
    <row r="1725" spans="1:9" x14ac:dyDescent="0.25">
      <c r="A1725" t="s">
        <v>498</v>
      </c>
      <c r="B1725" t="s">
        <v>7</v>
      </c>
      <c r="C1725" t="s">
        <v>34</v>
      </c>
      <c r="D1725" t="s">
        <v>10</v>
      </c>
      <c r="E1725">
        <v>0.45</v>
      </c>
      <c r="F1725">
        <v>78</v>
      </c>
      <c r="G1725">
        <v>470</v>
      </c>
      <c r="I1725" s="1">
        <v>42195438</v>
      </c>
    </row>
    <row r="1726" spans="1:9" x14ac:dyDescent="0.25">
      <c r="A1726" t="s">
        <v>498</v>
      </c>
      <c r="B1726" t="s">
        <v>7</v>
      </c>
      <c r="C1726" t="s">
        <v>35</v>
      </c>
      <c r="D1726" t="s">
        <v>10</v>
      </c>
      <c r="E1726">
        <v>0.48</v>
      </c>
      <c r="F1726">
        <v>15</v>
      </c>
      <c r="G1726">
        <v>90</v>
      </c>
      <c r="I1726" s="1">
        <v>42195438</v>
      </c>
    </row>
    <row r="1727" spans="1:9" x14ac:dyDescent="0.25">
      <c r="A1727" t="s">
        <v>498</v>
      </c>
      <c r="B1727" t="s">
        <v>7</v>
      </c>
      <c r="C1727" t="s">
        <v>36</v>
      </c>
      <c r="D1727" t="s">
        <v>10</v>
      </c>
      <c r="E1727">
        <v>1.25</v>
      </c>
      <c r="F1727">
        <v>21</v>
      </c>
      <c r="G1727">
        <v>125</v>
      </c>
      <c r="I1727" s="1">
        <v>42195438</v>
      </c>
    </row>
    <row r="1728" spans="1:9" x14ac:dyDescent="0.25">
      <c r="A1728" t="s">
        <v>498</v>
      </c>
      <c r="B1728" t="s">
        <v>7</v>
      </c>
      <c r="C1728" t="s">
        <v>37</v>
      </c>
      <c r="D1728" t="s">
        <v>10</v>
      </c>
      <c r="E1728">
        <v>0.6</v>
      </c>
      <c r="F1728">
        <v>2</v>
      </c>
      <c r="G1728">
        <v>13</v>
      </c>
      <c r="I1728" s="1">
        <v>42195438</v>
      </c>
    </row>
    <row r="1729" spans="1:9" x14ac:dyDescent="0.25">
      <c r="A1729" t="s">
        <v>498</v>
      </c>
      <c r="B1729" t="s">
        <v>7</v>
      </c>
      <c r="C1729" t="s">
        <v>38</v>
      </c>
      <c r="D1729" t="s">
        <v>10</v>
      </c>
      <c r="E1729">
        <v>0.85</v>
      </c>
      <c r="F1729">
        <v>15</v>
      </c>
      <c r="G1729">
        <v>90</v>
      </c>
      <c r="I1729" s="1">
        <v>42195438</v>
      </c>
    </row>
    <row r="1730" spans="1:9" x14ac:dyDescent="0.25">
      <c r="A1730" t="s">
        <v>498</v>
      </c>
      <c r="B1730" t="s">
        <v>7</v>
      </c>
      <c r="C1730" t="s">
        <v>39</v>
      </c>
      <c r="D1730" t="s">
        <v>16</v>
      </c>
      <c r="I1730" s="1">
        <v>42195438</v>
      </c>
    </row>
    <row r="1731" spans="1:9" x14ac:dyDescent="0.25">
      <c r="A1731" t="s">
        <v>498</v>
      </c>
      <c r="B1731" t="s">
        <v>7</v>
      </c>
      <c r="C1731" t="s">
        <v>40</v>
      </c>
      <c r="D1731" t="s">
        <v>10</v>
      </c>
      <c r="I1731" s="1">
        <v>42195438</v>
      </c>
    </row>
    <row r="1732" spans="1:9" x14ac:dyDescent="0.25">
      <c r="A1732" t="s">
        <v>498</v>
      </c>
      <c r="B1732" t="s">
        <v>7</v>
      </c>
      <c r="C1732" t="s">
        <v>41</v>
      </c>
      <c r="D1732" t="s">
        <v>10</v>
      </c>
      <c r="E1732">
        <v>1</v>
      </c>
      <c r="F1732">
        <v>2</v>
      </c>
      <c r="G1732">
        <v>10</v>
      </c>
      <c r="I1732" s="1">
        <v>42195438</v>
      </c>
    </row>
    <row r="1733" spans="1:9" x14ac:dyDescent="0.25">
      <c r="A1733" t="s">
        <v>498</v>
      </c>
      <c r="B1733" t="s">
        <v>7</v>
      </c>
      <c r="C1733" t="s">
        <v>42</v>
      </c>
      <c r="D1733" t="s">
        <v>10</v>
      </c>
      <c r="E1733">
        <v>1.65</v>
      </c>
      <c r="F1733">
        <v>1</v>
      </c>
      <c r="G1733">
        <v>6</v>
      </c>
      <c r="I1733" s="1">
        <v>42195438</v>
      </c>
    </row>
    <row r="1734" spans="1:9" x14ac:dyDescent="0.25">
      <c r="A1734" t="s">
        <v>498</v>
      </c>
      <c r="B1734" t="s">
        <v>7</v>
      </c>
      <c r="C1734" t="s">
        <v>43</v>
      </c>
      <c r="D1734" t="s">
        <v>10</v>
      </c>
      <c r="E1734">
        <v>0.45</v>
      </c>
      <c r="F1734">
        <v>90</v>
      </c>
      <c r="G1734">
        <v>540</v>
      </c>
      <c r="I1734" s="1">
        <v>42195438</v>
      </c>
    </row>
    <row r="1735" spans="1:9" x14ac:dyDescent="0.25">
      <c r="A1735" t="s">
        <v>498</v>
      </c>
      <c r="B1735" t="s">
        <v>7</v>
      </c>
      <c r="C1735" t="s">
        <v>44</v>
      </c>
      <c r="D1735" t="s">
        <v>45</v>
      </c>
      <c r="I1735" s="1">
        <v>42195438</v>
      </c>
    </row>
    <row r="1736" spans="1:9" x14ac:dyDescent="0.25">
      <c r="A1736" t="s">
        <v>498</v>
      </c>
      <c r="B1736" t="s">
        <v>7</v>
      </c>
      <c r="C1736" t="s">
        <v>46</v>
      </c>
      <c r="D1736" t="s">
        <v>45</v>
      </c>
      <c r="I1736" s="1">
        <v>42195438</v>
      </c>
    </row>
    <row r="1737" spans="1:9" x14ac:dyDescent="0.25">
      <c r="A1737" t="s">
        <v>498</v>
      </c>
      <c r="B1737" t="s">
        <v>7</v>
      </c>
      <c r="C1737" t="s">
        <v>47</v>
      </c>
      <c r="D1737" t="s">
        <v>10</v>
      </c>
      <c r="E1737">
        <v>7</v>
      </c>
      <c r="F1737">
        <v>2</v>
      </c>
      <c r="G1737">
        <v>11</v>
      </c>
      <c r="I1737" s="1">
        <v>42195438</v>
      </c>
    </row>
    <row r="1738" spans="1:9" x14ac:dyDescent="0.25">
      <c r="A1738" t="s">
        <v>498</v>
      </c>
      <c r="B1738" t="s">
        <v>7</v>
      </c>
      <c r="C1738" t="s">
        <v>48</v>
      </c>
      <c r="D1738" t="s">
        <v>10</v>
      </c>
      <c r="E1738">
        <v>2.0499999999999998</v>
      </c>
      <c r="F1738">
        <v>33</v>
      </c>
      <c r="G1738">
        <v>200</v>
      </c>
      <c r="I1738" s="1">
        <v>42195438</v>
      </c>
    </row>
    <row r="1739" spans="1:9" x14ac:dyDescent="0.25">
      <c r="A1739" t="s">
        <v>498</v>
      </c>
      <c r="B1739" t="s">
        <v>7</v>
      </c>
      <c r="C1739" t="s">
        <v>49</v>
      </c>
      <c r="D1739" t="s">
        <v>10</v>
      </c>
      <c r="E1739">
        <v>1.75</v>
      </c>
      <c r="F1739">
        <v>8</v>
      </c>
      <c r="G1739">
        <v>50</v>
      </c>
      <c r="I1739" s="1">
        <v>42195438</v>
      </c>
    </row>
    <row r="1740" spans="1:9" x14ac:dyDescent="0.25">
      <c r="A1740" t="s">
        <v>498</v>
      </c>
      <c r="B1740" t="s">
        <v>7</v>
      </c>
      <c r="C1740" t="s">
        <v>50</v>
      </c>
      <c r="D1740" t="s">
        <v>10</v>
      </c>
      <c r="E1740">
        <v>1.45</v>
      </c>
      <c r="F1740">
        <v>3</v>
      </c>
      <c r="G1740">
        <v>16</v>
      </c>
      <c r="I1740" s="1">
        <v>42195438</v>
      </c>
    </row>
    <row r="1741" spans="1:9" x14ac:dyDescent="0.25">
      <c r="A1741" t="s">
        <v>498</v>
      </c>
      <c r="B1741" t="s">
        <v>7</v>
      </c>
      <c r="C1741" t="s">
        <v>51</v>
      </c>
      <c r="D1741" t="s">
        <v>10</v>
      </c>
      <c r="E1741">
        <v>1.45</v>
      </c>
      <c r="F1741">
        <v>3</v>
      </c>
      <c r="G1741">
        <v>16</v>
      </c>
      <c r="I1741" s="1">
        <v>42195438</v>
      </c>
    </row>
    <row r="1742" spans="1:9" x14ac:dyDescent="0.25">
      <c r="A1742" t="s">
        <v>498</v>
      </c>
      <c r="B1742" t="s">
        <v>7</v>
      </c>
      <c r="C1742" t="s">
        <v>52</v>
      </c>
      <c r="D1742" t="s">
        <v>10</v>
      </c>
      <c r="E1742">
        <v>1.45</v>
      </c>
      <c r="F1742">
        <v>3</v>
      </c>
      <c r="G1742">
        <v>16</v>
      </c>
      <c r="I1742" s="1">
        <v>42195438</v>
      </c>
    </row>
    <row r="1743" spans="1:9" x14ac:dyDescent="0.25">
      <c r="A1743" t="s">
        <v>498</v>
      </c>
      <c r="B1743" t="s">
        <v>7</v>
      </c>
      <c r="C1743" t="s">
        <v>53</v>
      </c>
      <c r="D1743" t="s">
        <v>10</v>
      </c>
      <c r="E1743">
        <v>1.1499999999999999</v>
      </c>
      <c r="F1743">
        <v>37</v>
      </c>
      <c r="G1743">
        <v>220</v>
      </c>
      <c r="I1743" s="1">
        <v>42195438</v>
      </c>
    </row>
    <row r="1744" spans="1:9" x14ac:dyDescent="0.25">
      <c r="A1744" t="s">
        <v>498</v>
      </c>
      <c r="B1744" t="s">
        <v>7</v>
      </c>
      <c r="C1744" t="s">
        <v>54</v>
      </c>
      <c r="D1744" t="s">
        <v>10</v>
      </c>
      <c r="I1744" s="1">
        <v>42195438</v>
      </c>
    </row>
    <row r="1745" spans="1:9" x14ac:dyDescent="0.25">
      <c r="A1745" t="s">
        <v>498</v>
      </c>
      <c r="B1745" t="s">
        <v>7</v>
      </c>
      <c r="C1745" t="s">
        <v>55</v>
      </c>
      <c r="D1745" t="s">
        <v>10</v>
      </c>
      <c r="E1745">
        <v>1.2</v>
      </c>
      <c r="F1745">
        <v>7</v>
      </c>
      <c r="G1745">
        <v>40</v>
      </c>
      <c r="I1745" s="1">
        <v>42195438</v>
      </c>
    </row>
    <row r="1746" spans="1:9" x14ac:dyDescent="0.25">
      <c r="A1746" t="s">
        <v>498</v>
      </c>
      <c r="B1746" t="s">
        <v>7</v>
      </c>
      <c r="C1746" t="s">
        <v>56</v>
      </c>
      <c r="D1746" t="s">
        <v>10</v>
      </c>
      <c r="E1746">
        <v>0.79</v>
      </c>
      <c r="F1746">
        <v>48</v>
      </c>
      <c r="G1746">
        <v>289</v>
      </c>
      <c r="I1746" s="1">
        <v>42195438</v>
      </c>
    </row>
    <row r="1747" spans="1:9" x14ac:dyDescent="0.25">
      <c r="A1747" t="s">
        <v>498</v>
      </c>
      <c r="B1747" t="s">
        <v>7</v>
      </c>
      <c r="C1747" t="s">
        <v>57</v>
      </c>
      <c r="D1747" t="s">
        <v>10</v>
      </c>
      <c r="E1747">
        <v>0.46800000000000003</v>
      </c>
      <c r="F1747">
        <v>8</v>
      </c>
      <c r="G1747">
        <v>50</v>
      </c>
      <c r="I1747" s="1">
        <v>42195438</v>
      </c>
    </row>
    <row r="1748" spans="1:9" x14ac:dyDescent="0.25">
      <c r="A1748" t="s">
        <v>498</v>
      </c>
      <c r="B1748" t="s">
        <v>7</v>
      </c>
      <c r="C1748" t="s">
        <v>58</v>
      </c>
      <c r="D1748" t="s">
        <v>16</v>
      </c>
      <c r="E1748">
        <v>0.48</v>
      </c>
      <c r="F1748">
        <v>3</v>
      </c>
      <c r="G1748">
        <v>18</v>
      </c>
      <c r="I1748" s="1">
        <v>42195438</v>
      </c>
    </row>
    <row r="1749" spans="1:9" x14ac:dyDescent="0.25">
      <c r="A1749" t="s">
        <v>498</v>
      </c>
      <c r="B1749" t="s">
        <v>7</v>
      </c>
      <c r="C1749" t="s">
        <v>59</v>
      </c>
      <c r="D1749" t="s">
        <v>10</v>
      </c>
      <c r="I1749" s="1">
        <v>42195438</v>
      </c>
    </row>
    <row r="1750" spans="1:9" x14ac:dyDescent="0.25">
      <c r="A1750" t="s">
        <v>498</v>
      </c>
      <c r="B1750" t="s">
        <v>7</v>
      </c>
      <c r="C1750" t="s">
        <v>60</v>
      </c>
      <c r="D1750" t="s">
        <v>10</v>
      </c>
      <c r="E1750">
        <v>70</v>
      </c>
      <c r="G1750">
        <v>3</v>
      </c>
      <c r="I1750" s="1">
        <v>42195438</v>
      </c>
    </row>
    <row r="1751" spans="1:9" x14ac:dyDescent="0.25">
      <c r="A1751" t="s">
        <v>498</v>
      </c>
      <c r="B1751" t="s">
        <v>7</v>
      </c>
      <c r="C1751" t="s">
        <v>61</v>
      </c>
      <c r="D1751" t="s">
        <v>16</v>
      </c>
      <c r="E1751">
        <v>0.60499999999999998</v>
      </c>
      <c r="F1751">
        <v>50</v>
      </c>
      <c r="G1751">
        <v>300</v>
      </c>
      <c r="I1751" s="1">
        <v>42195438</v>
      </c>
    </row>
    <row r="1752" spans="1:9" x14ac:dyDescent="0.25">
      <c r="A1752" t="s">
        <v>498</v>
      </c>
      <c r="B1752" t="s">
        <v>7</v>
      </c>
      <c r="C1752" t="s">
        <v>62</v>
      </c>
      <c r="D1752" t="s">
        <v>16</v>
      </c>
      <c r="E1752">
        <v>0.79</v>
      </c>
      <c r="F1752">
        <v>54</v>
      </c>
      <c r="G1752">
        <v>325</v>
      </c>
      <c r="I1752" s="1">
        <v>42195438</v>
      </c>
    </row>
    <row r="1753" spans="1:9" x14ac:dyDescent="0.25">
      <c r="A1753" t="s">
        <v>498</v>
      </c>
      <c r="B1753" t="s">
        <v>7</v>
      </c>
      <c r="C1753" t="s">
        <v>63</v>
      </c>
      <c r="D1753" t="s">
        <v>16</v>
      </c>
      <c r="F1753">
        <v>2</v>
      </c>
      <c r="G1753">
        <v>10</v>
      </c>
      <c r="I1753" s="1">
        <v>42195438</v>
      </c>
    </row>
    <row r="1754" spans="1:9" x14ac:dyDescent="0.25">
      <c r="A1754" t="s">
        <v>498</v>
      </c>
      <c r="B1754" t="s">
        <v>7</v>
      </c>
      <c r="C1754" t="s">
        <v>64</v>
      </c>
      <c r="D1754" t="s">
        <v>10</v>
      </c>
      <c r="E1754">
        <v>1.95</v>
      </c>
      <c r="F1754">
        <v>24</v>
      </c>
      <c r="G1754">
        <v>145</v>
      </c>
      <c r="I1754" s="1">
        <v>42195438</v>
      </c>
    </row>
    <row r="1755" spans="1:9" x14ac:dyDescent="0.25">
      <c r="A1755" t="s">
        <v>498</v>
      </c>
      <c r="B1755" t="s">
        <v>7</v>
      </c>
      <c r="C1755" t="s">
        <v>65</v>
      </c>
      <c r="D1755" t="s">
        <v>10</v>
      </c>
      <c r="E1755">
        <v>1.1499999999999999</v>
      </c>
      <c r="F1755">
        <v>80</v>
      </c>
      <c r="G1755">
        <v>480</v>
      </c>
      <c r="I1755" s="1">
        <v>42195438</v>
      </c>
    </row>
    <row r="1756" spans="1:9" x14ac:dyDescent="0.25">
      <c r="A1756" t="s">
        <v>498</v>
      </c>
      <c r="B1756" t="s">
        <v>7</v>
      </c>
      <c r="C1756" t="s">
        <v>66</v>
      </c>
      <c r="D1756" t="s">
        <v>10</v>
      </c>
      <c r="E1756">
        <v>1.1499999999999999</v>
      </c>
      <c r="F1756">
        <v>17</v>
      </c>
      <c r="G1756">
        <v>100</v>
      </c>
      <c r="I1756" s="1">
        <v>42195438</v>
      </c>
    </row>
    <row r="1757" spans="1:9" x14ac:dyDescent="0.25">
      <c r="A1757" t="s">
        <v>498</v>
      </c>
      <c r="B1757" t="s">
        <v>7</v>
      </c>
      <c r="C1757" t="s">
        <v>67</v>
      </c>
      <c r="D1757" t="s">
        <v>10</v>
      </c>
      <c r="E1757">
        <v>0.9</v>
      </c>
      <c r="F1757">
        <v>17</v>
      </c>
      <c r="G1757">
        <v>100</v>
      </c>
      <c r="I1757" s="1">
        <v>42195438</v>
      </c>
    </row>
    <row r="1758" spans="1:9" x14ac:dyDescent="0.25">
      <c r="A1758" t="s">
        <v>498</v>
      </c>
      <c r="B1758" t="s">
        <v>7</v>
      </c>
      <c r="C1758" t="s">
        <v>68</v>
      </c>
      <c r="D1758" t="s">
        <v>10</v>
      </c>
      <c r="E1758">
        <v>0.9</v>
      </c>
      <c r="F1758">
        <v>2</v>
      </c>
      <c r="G1758">
        <v>10</v>
      </c>
      <c r="I1758" s="1">
        <v>42195438</v>
      </c>
    </row>
    <row r="1759" spans="1:9" x14ac:dyDescent="0.25">
      <c r="A1759" t="s">
        <v>498</v>
      </c>
      <c r="B1759" t="s">
        <v>7</v>
      </c>
      <c r="C1759" t="s">
        <v>69</v>
      </c>
      <c r="D1759" t="s">
        <v>10</v>
      </c>
      <c r="E1759">
        <v>1.2</v>
      </c>
      <c r="F1759">
        <v>2</v>
      </c>
      <c r="G1759">
        <v>15</v>
      </c>
      <c r="I1759" s="1">
        <v>42195438</v>
      </c>
    </row>
    <row r="1760" spans="1:9" x14ac:dyDescent="0.25">
      <c r="A1760" t="s">
        <v>498</v>
      </c>
      <c r="B1760" t="s">
        <v>7</v>
      </c>
      <c r="C1760" t="s">
        <v>70</v>
      </c>
      <c r="D1760" t="s">
        <v>10</v>
      </c>
      <c r="E1760">
        <v>0.72</v>
      </c>
      <c r="F1760">
        <v>22</v>
      </c>
      <c r="G1760">
        <v>135</v>
      </c>
      <c r="I1760" s="1">
        <v>42195438</v>
      </c>
    </row>
    <row r="1761" spans="1:9" x14ac:dyDescent="0.25">
      <c r="A1761" t="s">
        <v>498</v>
      </c>
      <c r="B1761" t="s">
        <v>7</v>
      </c>
      <c r="C1761" t="s">
        <v>71</v>
      </c>
      <c r="D1761" t="s">
        <v>10</v>
      </c>
      <c r="E1761">
        <v>0.49</v>
      </c>
      <c r="F1761">
        <v>83</v>
      </c>
      <c r="G1761">
        <v>500</v>
      </c>
      <c r="I1761" s="1">
        <v>42195438</v>
      </c>
    </row>
    <row r="1762" spans="1:9" x14ac:dyDescent="0.25">
      <c r="A1762" t="s">
        <v>498</v>
      </c>
      <c r="B1762" t="s">
        <v>7</v>
      </c>
      <c r="C1762" t="s">
        <v>72</v>
      </c>
      <c r="D1762" t="s">
        <v>10</v>
      </c>
      <c r="E1762">
        <v>0.34</v>
      </c>
      <c r="F1762">
        <v>917</v>
      </c>
      <c r="G1762">
        <v>5500</v>
      </c>
      <c r="I1762" s="1">
        <v>42195438</v>
      </c>
    </row>
    <row r="1763" spans="1:9" x14ac:dyDescent="0.25">
      <c r="A1763" t="s">
        <v>498</v>
      </c>
      <c r="B1763" t="s">
        <v>7</v>
      </c>
      <c r="C1763" t="s">
        <v>73</v>
      </c>
      <c r="D1763" t="s">
        <v>10</v>
      </c>
      <c r="I1763" s="1">
        <v>42195438</v>
      </c>
    </row>
    <row r="1764" spans="1:9" x14ac:dyDescent="0.25">
      <c r="A1764" t="s">
        <v>498</v>
      </c>
      <c r="B1764" t="s">
        <v>7</v>
      </c>
      <c r="C1764" t="s">
        <v>74</v>
      </c>
      <c r="D1764" t="s">
        <v>10</v>
      </c>
      <c r="I1764" s="1">
        <v>42195438</v>
      </c>
    </row>
    <row r="1765" spans="1:9" x14ac:dyDescent="0.25">
      <c r="A1765" t="s">
        <v>498</v>
      </c>
      <c r="B1765" t="s">
        <v>7</v>
      </c>
      <c r="C1765" t="s">
        <v>75</v>
      </c>
      <c r="D1765" t="s">
        <v>10</v>
      </c>
      <c r="E1765">
        <v>0.85</v>
      </c>
      <c r="F1765">
        <v>38</v>
      </c>
      <c r="G1765">
        <v>230</v>
      </c>
      <c r="I1765" s="1">
        <v>42195438</v>
      </c>
    </row>
    <row r="1766" spans="1:9" x14ac:dyDescent="0.25">
      <c r="A1766" t="s">
        <v>498</v>
      </c>
      <c r="B1766" t="s">
        <v>7</v>
      </c>
      <c r="C1766" t="s">
        <v>76</v>
      </c>
      <c r="D1766" t="s">
        <v>10</v>
      </c>
      <c r="I1766" s="1">
        <v>42195438</v>
      </c>
    </row>
    <row r="1767" spans="1:9" x14ac:dyDescent="0.25">
      <c r="A1767" t="s">
        <v>498</v>
      </c>
      <c r="B1767" t="s">
        <v>7</v>
      </c>
      <c r="C1767" t="s">
        <v>77</v>
      </c>
      <c r="D1767" t="s">
        <v>10</v>
      </c>
      <c r="I1767" s="1">
        <v>42195438</v>
      </c>
    </row>
    <row r="1768" spans="1:9" x14ac:dyDescent="0.25">
      <c r="A1768" t="s">
        <v>498</v>
      </c>
      <c r="B1768" t="s">
        <v>78</v>
      </c>
      <c r="C1768" t="s">
        <v>79</v>
      </c>
      <c r="D1768" t="s">
        <v>16</v>
      </c>
      <c r="E1768">
        <v>0.1</v>
      </c>
      <c r="F1768">
        <v>300</v>
      </c>
      <c r="G1768">
        <v>1800</v>
      </c>
      <c r="I1768" s="1">
        <v>42195438</v>
      </c>
    </row>
    <row r="1769" spans="1:9" x14ac:dyDescent="0.25">
      <c r="A1769" t="s">
        <v>498</v>
      </c>
      <c r="B1769" t="s">
        <v>78</v>
      </c>
      <c r="C1769" t="s">
        <v>80</v>
      </c>
      <c r="D1769" t="s">
        <v>16</v>
      </c>
      <c r="F1769">
        <v>583</v>
      </c>
      <c r="G1769">
        <v>3500</v>
      </c>
      <c r="I1769" s="1">
        <v>42195438</v>
      </c>
    </row>
    <row r="1770" spans="1:9" x14ac:dyDescent="0.25">
      <c r="A1770" t="s">
        <v>498</v>
      </c>
      <c r="B1770" t="s">
        <v>81</v>
      </c>
      <c r="C1770" t="s">
        <v>82</v>
      </c>
      <c r="D1770" t="s">
        <v>10</v>
      </c>
      <c r="E1770">
        <v>2.9</v>
      </c>
      <c r="G1770">
        <v>750</v>
      </c>
      <c r="H1770" t="s">
        <v>216</v>
      </c>
      <c r="I1770" s="1">
        <v>42195438</v>
      </c>
    </row>
    <row r="1771" spans="1:9" x14ac:dyDescent="0.25">
      <c r="A1771" t="s">
        <v>498</v>
      </c>
      <c r="B1771" t="s">
        <v>81</v>
      </c>
      <c r="C1771" t="s">
        <v>83</v>
      </c>
      <c r="D1771" t="s">
        <v>10</v>
      </c>
      <c r="E1771">
        <v>2.6</v>
      </c>
      <c r="G1771">
        <v>200</v>
      </c>
      <c r="H1771" t="s">
        <v>216</v>
      </c>
      <c r="I1771" s="1">
        <v>42195438</v>
      </c>
    </row>
    <row r="1772" spans="1:9" x14ac:dyDescent="0.25">
      <c r="A1772" t="s">
        <v>498</v>
      </c>
      <c r="B1772" t="s">
        <v>81</v>
      </c>
      <c r="C1772" t="s">
        <v>84</v>
      </c>
      <c r="D1772" t="s">
        <v>10</v>
      </c>
      <c r="E1772">
        <v>3.15</v>
      </c>
      <c r="G1772">
        <v>300</v>
      </c>
      <c r="H1772" t="s">
        <v>216</v>
      </c>
      <c r="I1772" s="1">
        <v>42195438</v>
      </c>
    </row>
    <row r="1773" spans="1:9" x14ac:dyDescent="0.25">
      <c r="A1773" t="s">
        <v>498</v>
      </c>
      <c r="B1773" t="s">
        <v>81</v>
      </c>
      <c r="C1773" t="s">
        <v>85</v>
      </c>
      <c r="D1773" t="s">
        <v>10</v>
      </c>
      <c r="E1773">
        <v>3.2</v>
      </c>
      <c r="G1773">
        <v>200</v>
      </c>
      <c r="H1773" t="s">
        <v>216</v>
      </c>
      <c r="I1773" s="1">
        <v>42195438</v>
      </c>
    </row>
    <row r="1774" spans="1:9" x14ac:dyDescent="0.25">
      <c r="A1774" t="s">
        <v>498</v>
      </c>
      <c r="B1774" t="s">
        <v>81</v>
      </c>
      <c r="C1774" t="s">
        <v>86</v>
      </c>
      <c r="D1774" t="s">
        <v>10</v>
      </c>
      <c r="E1774">
        <v>4.2</v>
      </c>
      <c r="G1774">
        <v>60</v>
      </c>
      <c r="H1774" t="s">
        <v>216</v>
      </c>
      <c r="I1774" s="1">
        <v>42195438</v>
      </c>
    </row>
    <row r="1775" spans="1:9" x14ac:dyDescent="0.25">
      <c r="A1775" t="s">
        <v>498</v>
      </c>
      <c r="B1775" t="s">
        <v>81</v>
      </c>
      <c r="C1775" t="s">
        <v>87</v>
      </c>
      <c r="D1775" t="s">
        <v>10</v>
      </c>
      <c r="H1775" t="s">
        <v>216</v>
      </c>
      <c r="I1775" s="1">
        <v>42195438</v>
      </c>
    </row>
    <row r="1776" spans="1:9" x14ac:dyDescent="0.25">
      <c r="A1776" t="s">
        <v>498</v>
      </c>
      <c r="B1776" t="s">
        <v>81</v>
      </c>
      <c r="C1776" t="s">
        <v>88</v>
      </c>
      <c r="D1776" t="s">
        <v>10</v>
      </c>
      <c r="E1776">
        <v>4.05</v>
      </c>
      <c r="G1776">
        <v>160</v>
      </c>
      <c r="H1776" t="s">
        <v>216</v>
      </c>
      <c r="I1776" s="1">
        <v>42195438</v>
      </c>
    </row>
    <row r="1777" spans="1:9" x14ac:dyDescent="0.25">
      <c r="A1777" t="s">
        <v>498</v>
      </c>
      <c r="B1777" t="s">
        <v>81</v>
      </c>
      <c r="C1777" t="s">
        <v>89</v>
      </c>
      <c r="D1777" t="s">
        <v>10</v>
      </c>
      <c r="E1777">
        <v>2.9</v>
      </c>
      <c r="F1777">
        <v>15</v>
      </c>
      <c r="G1777">
        <v>90</v>
      </c>
      <c r="I1777" s="1">
        <v>42195438</v>
      </c>
    </row>
    <row r="1778" spans="1:9" x14ac:dyDescent="0.25">
      <c r="A1778" t="s">
        <v>498</v>
      </c>
      <c r="B1778" t="s">
        <v>90</v>
      </c>
      <c r="C1778" t="s">
        <v>91</v>
      </c>
      <c r="D1778" t="s">
        <v>10</v>
      </c>
      <c r="F1778">
        <v>167</v>
      </c>
      <c r="G1778">
        <v>1000</v>
      </c>
      <c r="I1778" s="1">
        <v>42195438</v>
      </c>
    </row>
    <row r="1779" spans="1:9" x14ac:dyDescent="0.25">
      <c r="A1779" t="s">
        <v>498</v>
      </c>
      <c r="B1779" t="s">
        <v>92</v>
      </c>
      <c r="C1779" t="s">
        <v>93</v>
      </c>
      <c r="D1779" t="s">
        <v>10</v>
      </c>
      <c r="I1779" s="1">
        <v>42195438</v>
      </c>
    </row>
    <row r="1780" spans="1:9" x14ac:dyDescent="0.25">
      <c r="A1780" t="s">
        <v>498</v>
      </c>
      <c r="B1780" t="s">
        <v>92</v>
      </c>
      <c r="C1780" t="s">
        <v>94</v>
      </c>
      <c r="D1780" t="s">
        <v>10</v>
      </c>
      <c r="E1780">
        <v>2.899</v>
      </c>
      <c r="F1780">
        <v>1</v>
      </c>
      <c r="G1780">
        <v>6</v>
      </c>
      <c r="I1780" s="1">
        <v>42195438</v>
      </c>
    </row>
    <row r="1781" spans="1:9" x14ac:dyDescent="0.25">
      <c r="A1781" t="s">
        <v>498</v>
      </c>
      <c r="B1781" t="s">
        <v>92</v>
      </c>
      <c r="C1781" t="s">
        <v>95</v>
      </c>
      <c r="D1781" t="s">
        <v>10</v>
      </c>
      <c r="E1781">
        <v>0.14000000000000001</v>
      </c>
      <c r="F1781">
        <v>5</v>
      </c>
      <c r="G1781">
        <v>30</v>
      </c>
      <c r="I1781" s="1">
        <v>42195438</v>
      </c>
    </row>
    <row r="1782" spans="1:9" x14ac:dyDescent="0.25">
      <c r="A1782" t="s">
        <v>498</v>
      </c>
      <c r="B1782" t="s">
        <v>92</v>
      </c>
      <c r="C1782" t="s">
        <v>96</v>
      </c>
      <c r="D1782" t="s">
        <v>10</v>
      </c>
      <c r="I1782" s="1">
        <v>42195438</v>
      </c>
    </row>
    <row r="1783" spans="1:9" x14ac:dyDescent="0.25">
      <c r="A1783" t="s">
        <v>498</v>
      </c>
      <c r="B1783" t="s">
        <v>92</v>
      </c>
      <c r="C1783" t="s">
        <v>97</v>
      </c>
      <c r="D1783" t="s">
        <v>10</v>
      </c>
      <c r="I1783" s="1">
        <v>42195438</v>
      </c>
    </row>
    <row r="1784" spans="1:9" x14ac:dyDescent="0.25">
      <c r="A1784" t="s">
        <v>498</v>
      </c>
      <c r="B1784" t="s">
        <v>92</v>
      </c>
      <c r="C1784" t="s">
        <v>98</v>
      </c>
      <c r="D1784" t="s">
        <v>10</v>
      </c>
      <c r="E1784">
        <v>1.88</v>
      </c>
      <c r="F1784">
        <v>2</v>
      </c>
      <c r="G1784">
        <v>10</v>
      </c>
      <c r="I1784" s="1">
        <v>42195438</v>
      </c>
    </row>
    <row r="1785" spans="1:9" x14ac:dyDescent="0.25">
      <c r="A1785" t="s">
        <v>498</v>
      </c>
      <c r="B1785" t="s">
        <v>92</v>
      </c>
      <c r="C1785" t="s">
        <v>99</v>
      </c>
      <c r="D1785" t="s">
        <v>45</v>
      </c>
      <c r="I1785" s="1">
        <v>42195438</v>
      </c>
    </row>
    <row r="1786" spans="1:9" x14ac:dyDescent="0.25">
      <c r="A1786" t="s">
        <v>498</v>
      </c>
      <c r="B1786" t="s">
        <v>92</v>
      </c>
      <c r="C1786" t="s">
        <v>100</v>
      </c>
      <c r="D1786" t="s">
        <v>10</v>
      </c>
      <c r="E1786">
        <v>2.46</v>
      </c>
      <c r="F1786">
        <v>9</v>
      </c>
      <c r="G1786">
        <v>55</v>
      </c>
      <c r="I1786" s="1">
        <v>42195438</v>
      </c>
    </row>
    <row r="1787" spans="1:9" x14ac:dyDescent="0.25">
      <c r="A1787" t="s">
        <v>498</v>
      </c>
      <c r="B1787" t="s">
        <v>92</v>
      </c>
      <c r="C1787" t="s">
        <v>101</v>
      </c>
      <c r="D1787" t="s">
        <v>45</v>
      </c>
      <c r="I1787" s="1">
        <v>42195438</v>
      </c>
    </row>
    <row r="1788" spans="1:9" x14ac:dyDescent="0.25">
      <c r="A1788" t="s">
        <v>498</v>
      </c>
      <c r="B1788" t="s">
        <v>92</v>
      </c>
      <c r="C1788" t="s">
        <v>102</v>
      </c>
      <c r="D1788" t="s">
        <v>10</v>
      </c>
      <c r="I1788" s="1">
        <v>42195438</v>
      </c>
    </row>
    <row r="1789" spans="1:9" x14ac:dyDescent="0.25">
      <c r="A1789" t="s">
        <v>498</v>
      </c>
      <c r="B1789" t="s">
        <v>92</v>
      </c>
      <c r="C1789" t="s">
        <v>103</v>
      </c>
      <c r="D1789" t="s">
        <v>10</v>
      </c>
      <c r="I1789" s="1">
        <v>42195438</v>
      </c>
    </row>
    <row r="1790" spans="1:9" x14ac:dyDescent="0.25">
      <c r="A1790" t="s">
        <v>498</v>
      </c>
      <c r="B1790" t="s">
        <v>90</v>
      </c>
      <c r="C1790" t="s">
        <v>104</v>
      </c>
      <c r="D1790" t="s">
        <v>45</v>
      </c>
      <c r="E1790">
        <v>0.65</v>
      </c>
      <c r="F1790">
        <v>76</v>
      </c>
      <c r="G1790">
        <v>456</v>
      </c>
      <c r="H1790" t="s">
        <v>217</v>
      </c>
      <c r="I1790" s="1">
        <v>42195438</v>
      </c>
    </row>
    <row r="1791" spans="1:9" x14ac:dyDescent="0.25">
      <c r="A1791" t="s">
        <v>498</v>
      </c>
      <c r="B1791" t="s">
        <v>92</v>
      </c>
      <c r="C1791" t="s">
        <v>105</v>
      </c>
      <c r="D1791" t="s">
        <v>10</v>
      </c>
      <c r="E1791">
        <v>5.8</v>
      </c>
      <c r="G1791">
        <v>3</v>
      </c>
      <c r="I1791" s="1">
        <v>42195438</v>
      </c>
    </row>
    <row r="1792" spans="1:9" x14ac:dyDescent="0.25">
      <c r="A1792" t="s">
        <v>498</v>
      </c>
      <c r="B1792" t="s">
        <v>92</v>
      </c>
      <c r="C1792" t="s">
        <v>106</v>
      </c>
      <c r="D1792" t="s">
        <v>10</v>
      </c>
      <c r="E1792">
        <v>5.5</v>
      </c>
      <c r="G1792">
        <v>2</v>
      </c>
      <c r="I1792" s="1">
        <v>42195438</v>
      </c>
    </row>
    <row r="1793" spans="1:9" x14ac:dyDescent="0.25">
      <c r="A1793" t="s">
        <v>498</v>
      </c>
      <c r="B1793" t="s">
        <v>92</v>
      </c>
      <c r="C1793" t="s">
        <v>107</v>
      </c>
      <c r="D1793" t="s">
        <v>10</v>
      </c>
      <c r="E1793">
        <v>2.7130000000000001</v>
      </c>
      <c r="F1793">
        <v>1</v>
      </c>
      <c r="G1793">
        <v>7</v>
      </c>
      <c r="I1793" s="1">
        <v>42195438</v>
      </c>
    </row>
    <row r="1794" spans="1:9" x14ac:dyDescent="0.25">
      <c r="A1794" t="s">
        <v>498</v>
      </c>
      <c r="B1794" t="s">
        <v>92</v>
      </c>
      <c r="C1794" t="s">
        <v>108</v>
      </c>
      <c r="D1794" t="s">
        <v>10</v>
      </c>
      <c r="E1794">
        <v>8</v>
      </c>
      <c r="F1794">
        <v>40</v>
      </c>
      <c r="G1794">
        <v>238</v>
      </c>
      <c r="I1794" s="1">
        <v>42195438</v>
      </c>
    </row>
    <row r="1795" spans="1:9" x14ac:dyDescent="0.25">
      <c r="A1795" t="s">
        <v>498</v>
      </c>
      <c r="B1795" t="s">
        <v>92</v>
      </c>
      <c r="C1795" t="s">
        <v>109</v>
      </c>
      <c r="D1795" t="s">
        <v>45</v>
      </c>
      <c r="E1795">
        <v>2.81</v>
      </c>
      <c r="F1795">
        <v>63</v>
      </c>
      <c r="G1795">
        <v>376</v>
      </c>
      <c r="H1795" t="s">
        <v>218</v>
      </c>
      <c r="I1795" s="1">
        <v>42195438</v>
      </c>
    </row>
    <row r="1796" spans="1:9" x14ac:dyDescent="0.25">
      <c r="A1796" t="s">
        <v>498</v>
      </c>
      <c r="B1796" t="s">
        <v>92</v>
      </c>
      <c r="C1796" t="s">
        <v>110</v>
      </c>
      <c r="D1796" t="s">
        <v>10</v>
      </c>
      <c r="E1796">
        <v>4</v>
      </c>
      <c r="F1796">
        <v>5</v>
      </c>
      <c r="G1796">
        <v>28</v>
      </c>
      <c r="H1796" t="s">
        <v>219</v>
      </c>
      <c r="I1796" s="1">
        <v>42195438</v>
      </c>
    </row>
    <row r="1797" spans="1:9" x14ac:dyDescent="0.25">
      <c r="A1797" t="s">
        <v>498</v>
      </c>
      <c r="B1797" t="s">
        <v>92</v>
      </c>
      <c r="C1797" t="s">
        <v>111</v>
      </c>
      <c r="D1797" t="s">
        <v>10</v>
      </c>
      <c r="E1797">
        <v>4.798</v>
      </c>
      <c r="F1797">
        <v>33</v>
      </c>
      <c r="G1797">
        <v>200</v>
      </c>
      <c r="I1797" s="1">
        <v>42195438</v>
      </c>
    </row>
    <row r="1798" spans="1:9" x14ac:dyDescent="0.25">
      <c r="A1798" t="s">
        <v>498</v>
      </c>
      <c r="B1798" t="s">
        <v>92</v>
      </c>
      <c r="C1798" t="s">
        <v>112</v>
      </c>
      <c r="D1798" t="s">
        <v>10</v>
      </c>
      <c r="E1798">
        <v>3.6</v>
      </c>
      <c r="F1798">
        <v>11</v>
      </c>
      <c r="G1798">
        <v>68</v>
      </c>
      <c r="I1798" s="1">
        <v>42195438</v>
      </c>
    </row>
    <row r="1799" spans="1:9" x14ac:dyDescent="0.25">
      <c r="A1799" t="s">
        <v>498</v>
      </c>
      <c r="B1799" t="s">
        <v>92</v>
      </c>
      <c r="C1799" t="s">
        <v>113</v>
      </c>
      <c r="D1799" t="s">
        <v>10</v>
      </c>
      <c r="I1799" s="1">
        <v>42195438</v>
      </c>
    </row>
    <row r="1800" spans="1:9" x14ac:dyDescent="0.25">
      <c r="A1800" t="s">
        <v>498</v>
      </c>
      <c r="B1800" t="s">
        <v>81</v>
      </c>
      <c r="C1800" t="s">
        <v>114</v>
      </c>
      <c r="D1800" t="s">
        <v>10</v>
      </c>
      <c r="E1800">
        <v>1.85</v>
      </c>
      <c r="F1800">
        <v>46</v>
      </c>
      <c r="G1800">
        <v>275</v>
      </c>
      <c r="H1800" t="s">
        <v>220</v>
      </c>
      <c r="I1800" s="1">
        <v>42195438</v>
      </c>
    </row>
    <row r="1801" spans="1:9" x14ac:dyDescent="0.25">
      <c r="A1801" t="s">
        <v>498</v>
      </c>
      <c r="B1801" t="s">
        <v>81</v>
      </c>
      <c r="C1801" t="s">
        <v>115</v>
      </c>
      <c r="D1801" t="s">
        <v>10</v>
      </c>
      <c r="I1801" s="1">
        <v>42195438</v>
      </c>
    </row>
    <row r="1802" spans="1:9" x14ac:dyDescent="0.25">
      <c r="A1802" t="s">
        <v>498</v>
      </c>
      <c r="B1802" t="s">
        <v>81</v>
      </c>
      <c r="C1802" t="s">
        <v>116</v>
      </c>
      <c r="D1802" t="s">
        <v>10</v>
      </c>
      <c r="I1802" s="1">
        <v>42195438</v>
      </c>
    </row>
    <row r="1803" spans="1:9" x14ac:dyDescent="0.25">
      <c r="A1803" t="s">
        <v>498</v>
      </c>
      <c r="B1803" t="s">
        <v>81</v>
      </c>
      <c r="C1803" t="s">
        <v>117</v>
      </c>
      <c r="D1803" t="s">
        <v>10</v>
      </c>
      <c r="I1803" s="1">
        <v>42195438</v>
      </c>
    </row>
    <row r="1804" spans="1:9" x14ac:dyDescent="0.25">
      <c r="A1804" t="s">
        <v>498</v>
      </c>
      <c r="B1804" t="s">
        <v>81</v>
      </c>
      <c r="C1804" t="s">
        <v>118</v>
      </c>
      <c r="D1804" t="s">
        <v>10</v>
      </c>
      <c r="I1804" s="1">
        <v>42195438</v>
      </c>
    </row>
    <row r="1805" spans="1:9" x14ac:dyDescent="0.25">
      <c r="A1805" t="s">
        <v>498</v>
      </c>
      <c r="B1805" t="s">
        <v>81</v>
      </c>
      <c r="C1805" t="s">
        <v>119</v>
      </c>
      <c r="D1805" t="s">
        <v>10</v>
      </c>
      <c r="I1805" s="1">
        <v>42195438</v>
      </c>
    </row>
    <row r="1806" spans="1:9" x14ac:dyDescent="0.25">
      <c r="A1806" t="s">
        <v>498</v>
      </c>
      <c r="B1806" t="s">
        <v>81</v>
      </c>
      <c r="C1806" t="s">
        <v>120</v>
      </c>
      <c r="D1806" t="s">
        <v>10</v>
      </c>
      <c r="E1806">
        <v>4.5999999999999996</v>
      </c>
      <c r="F1806">
        <v>78</v>
      </c>
      <c r="G1806">
        <v>470</v>
      </c>
      <c r="I1806" s="1">
        <v>42195438</v>
      </c>
    </row>
    <row r="1807" spans="1:9" x14ac:dyDescent="0.25">
      <c r="A1807" t="s">
        <v>498</v>
      </c>
      <c r="B1807" t="s">
        <v>81</v>
      </c>
      <c r="C1807" t="s">
        <v>121</v>
      </c>
      <c r="D1807" t="s">
        <v>10</v>
      </c>
      <c r="E1807">
        <v>8.0419999999999998</v>
      </c>
      <c r="F1807">
        <v>14</v>
      </c>
      <c r="G1807">
        <v>85</v>
      </c>
      <c r="I1807" s="1">
        <v>42195438</v>
      </c>
    </row>
    <row r="1808" spans="1:9" x14ac:dyDescent="0.25">
      <c r="A1808" t="s">
        <v>498</v>
      </c>
      <c r="B1808" t="s">
        <v>122</v>
      </c>
      <c r="C1808" t="s">
        <v>123</v>
      </c>
      <c r="D1808" t="s">
        <v>10</v>
      </c>
      <c r="E1808">
        <v>3.24</v>
      </c>
      <c r="F1808">
        <v>1</v>
      </c>
      <c r="G1808">
        <v>5</v>
      </c>
      <c r="I1808" s="1">
        <v>42195438</v>
      </c>
    </row>
    <row r="1809" spans="1:9" x14ac:dyDescent="0.25">
      <c r="A1809" t="s">
        <v>498</v>
      </c>
      <c r="B1809" t="s">
        <v>122</v>
      </c>
      <c r="C1809" t="s">
        <v>124</v>
      </c>
      <c r="D1809" t="s">
        <v>10</v>
      </c>
      <c r="E1809">
        <v>5.19</v>
      </c>
      <c r="F1809">
        <v>2</v>
      </c>
      <c r="G1809">
        <v>10</v>
      </c>
      <c r="I1809" s="1">
        <v>42195438</v>
      </c>
    </row>
    <row r="1810" spans="1:9" x14ac:dyDescent="0.25">
      <c r="A1810" t="s">
        <v>498</v>
      </c>
      <c r="B1810" t="s">
        <v>122</v>
      </c>
      <c r="C1810" t="s">
        <v>125</v>
      </c>
      <c r="D1810" t="s">
        <v>10</v>
      </c>
      <c r="E1810">
        <v>5.28</v>
      </c>
      <c r="F1810">
        <v>22</v>
      </c>
      <c r="G1810">
        <v>130</v>
      </c>
      <c r="I1810" s="1">
        <v>42195438</v>
      </c>
    </row>
    <row r="1811" spans="1:9" x14ac:dyDescent="0.25">
      <c r="A1811" t="s">
        <v>498</v>
      </c>
      <c r="B1811" t="s">
        <v>122</v>
      </c>
      <c r="C1811" t="s">
        <v>127</v>
      </c>
      <c r="D1811" t="s">
        <v>10</v>
      </c>
      <c r="I1811" s="1">
        <v>42195438</v>
      </c>
    </row>
    <row r="1812" spans="1:9" x14ac:dyDescent="0.25">
      <c r="A1812" t="s">
        <v>498</v>
      </c>
      <c r="B1812" t="s">
        <v>122</v>
      </c>
      <c r="C1812" t="s">
        <v>128</v>
      </c>
      <c r="D1812" t="s">
        <v>10</v>
      </c>
      <c r="I1812" s="1">
        <v>42195438</v>
      </c>
    </row>
    <row r="1813" spans="1:9" x14ac:dyDescent="0.25">
      <c r="A1813" t="s">
        <v>498</v>
      </c>
      <c r="B1813" t="s">
        <v>122</v>
      </c>
      <c r="C1813" t="s">
        <v>129</v>
      </c>
      <c r="D1813" t="s">
        <v>10</v>
      </c>
      <c r="I1813" s="1">
        <v>42195438</v>
      </c>
    </row>
    <row r="1814" spans="1:9" x14ac:dyDescent="0.25">
      <c r="A1814" t="s">
        <v>498</v>
      </c>
      <c r="B1814" t="s">
        <v>122</v>
      </c>
      <c r="C1814" t="s">
        <v>130</v>
      </c>
      <c r="D1814" t="s">
        <v>10</v>
      </c>
      <c r="I1814" s="1">
        <v>42195438</v>
      </c>
    </row>
    <row r="1815" spans="1:9" x14ac:dyDescent="0.25">
      <c r="A1815" t="s">
        <v>498</v>
      </c>
      <c r="B1815" t="s">
        <v>122</v>
      </c>
      <c r="C1815" t="s">
        <v>131</v>
      </c>
      <c r="D1815" t="s">
        <v>10</v>
      </c>
      <c r="I1815" s="1">
        <v>42195438</v>
      </c>
    </row>
    <row r="1816" spans="1:9" x14ac:dyDescent="0.25">
      <c r="A1816" t="s">
        <v>498</v>
      </c>
      <c r="B1816" t="s">
        <v>122</v>
      </c>
      <c r="C1816" t="s">
        <v>132</v>
      </c>
      <c r="D1816" t="s">
        <v>10</v>
      </c>
      <c r="I1816" s="1">
        <v>42195438</v>
      </c>
    </row>
    <row r="1817" spans="1:9" x14ac:dyDescent="0.25">
      <c r="A1817" t="s">
        <v>498</v>
      </c>
      <c r="B1817" t="s">
        <v>122</v>
      </c>
      <c r="C1817" t="s">
        <v>134</v>
      </c>
      <c r="D1817" t="s">
        <v>10</v>
      </c>
      <c r="I1817" s="1">
        <v>42195438</v>
      </c>
    </row>
    <row r="1818" spans="1:9" x14ac:dyDescent="0.25">
      <c r="A1818" t="s">
        <v>498</v>
      </c>
      <c r="B1818" t="s">
        <v>122</v>
      </c>
      <c r="C1818" t="s">
        <v>135</v>
      </c>
      <c r="D1818" t="s">
        <v>10</v>
      </c>
      <c r="E1818">
        <v>3.43</v>
      </c>
      <c r="F1818">
        <v>12</v>
      </c>
      <c r="G1818">
        <v>75</v>
      </c>
      <c r="I1818" s="1">
        <v>42195438</v>
      </c>
    </row>
    <row r="1819" spans="1:9" x14ac:dyDescent="0.25">
      <c r="A1819" t="s">
        <v>498</v>
      </c>
      <c r="B1819" t="s">
        <v>122</v>
      </c>
      <c r="C1819" t="s">
        <v>136</v>
      </c>
      <c r="D1819" t="s">
        <v>10</v>
      </c>
      <c r="I1819" s="1">
        <v>42195438</v>
      </c>
    </row>
    <row r="1820" spans="1:9" x14ac:dyDescent="0.25">
      <c r="A1820" t="s">
        <v>498</v>
      </c>
      <c r="B1820" t="s">
        <v>122</v>
      </c>
      <c r="C1820" t="s">
        <v>137</v>
      </c>
      <c r="D1820" t="s">
        <v>10</v>
      </c>
      <c r="I1820" s="1">
        <v>42195438</v>
      </c>
    </row>
    <row r="1821" spans="1:9" x14ac:dyDescent="0.25">
      <c r="A1821" t="s">
        <v>498</v>
      </c>
      <c r="B1821" t="s">
        <v>122</v>
      </c>
      <c r="C1821" t="s">
        <v>138</v>
      </c>
      <c r="D1821" t="s">
        <v>10</v>
      </c>
      <c r="E1821">
        <v>6.5</v>
      </c>
      <c r="F1821">
        <v>2</v>
      </c>
      <c r="G1821">
        <v>10</v>
      </c>
      <c r="I1821" s="1">
        <v>42195438</v>
      </c>
    </row>
    <row r="1822" spans="1:9" x14ac:dyDescent="0.25">
      <c r="A1822" t="s">
        <v>498</v>
      </c>
      <c r="B1822" t="s">
        <v>122</v>
      </c>
      <c r="C1822" t="s">
        <v>139</v>
      </c>
      <c r="D1822" t="s">
        <v>10</v>
      </c>
      <c r="I1822" s="1">
        <v>42195438</v>
      </c>
    </row>
    <row r="1823" spans="1:9" x14ac:dyDescent="0.25">
      <c r="A1823" t="s">
        <v>498</v>
      </c>
      <c r="B1823" t="s">
        <v>122</v>
      </c>
      <c r="C1823" t="s">
        <v>140</v>
      </c>
      <c r="D1823" t="s">
        <v>10</v>
      </c>
      <c r="I1823" s="1">
        <v>42195438</v>
      </c>
    </row>
    <row r="1824" spans="1:9" x14ac:dyDescent="0.25">
      <c r="A1824" t="s">
        <v>498</v>
      </c>
      <c r="B1824" t="s">
        <v>122</v>
      </c>
      <c r="C1824" t="s">
        <v>141</v>
      </c>
      <c r="D1824" t="s">
        <v>10</v>
      </c>
      <c r="I1824" s="1">
        <v>42195438</v>
      </c>
    </row>
    <row r="1825" spans="1:9" x14ac:dyDescent="0.25">
      <c r="A1825" t="s">
        <v>498</v>
      </c>
      <c r="B1825" t="s">
        <v>122</v>
      </c>
      <c r="C1825" t="s">
        <v>142</v>
      </c>
      <c r="D1825" t="s">
        <v>10</v>
      </c>
      <c r="E1825">
        <v>3</v>
      </c>
      <c r="F1825">
        <v>20</v>
      </c>
      <c r="G1825">
        <v>120</v>
      </c>
      <c r="H1825" t="s">
        <v>216</v>
      </c>
      <c r="I1825" s="1">
        <v>42195438</v>
      </c>
    </row>
    <row r="1826" spans="1:9" x14ac:dyDescent="0.25">
      <c r="A1826" t="s">
        <v>498</v>
      </c>
      <c r="B1826" t="s">
        <v>122</v>
      </c>
      <c r="C1826" t="s">
        <v>143</v>
      </c>
      <c r="D1826" t="s">
        <v>10</v>
      </c>
      <c r="I1826" s="1">
        <v>42195438</v>
      </c>
    </row>
    <row r="1827" spans="1:9" x14ac:dyDescent="0.25">
      <c r="A1827" t="s">
        <v>498</v>
      </c>
      <c r="B1827" t="s">
        <v>122</v>
      </c>
      <c r="C1827" t="s">
        <v>144</v>
      </c>
      <c r="D1827" t="s">
        <v>10</v>
      </c>
      <c r="I1827" s="1">
        <v>42195438</v>
      </c>
    </row>
    <row r="1828" spans="1:9" x14ac:dyDescent="0.25">
      <c r="A1828" t="s">
        <v>498</v>
      </c>
      <c r="B1828" t="s">
        <v>122</v>
      </c>
      <c r="C1828" t="s">
        <v>145</v>
      </c>
      <c r="D1828" t="s">
        <v>10</v>
      </c>
      <c r="I1828" s="1">
        <v>42195438</v>
      </c>
    </row>
    <row r="1829" spans="1:9" x14ac:dyDescent="0.25">
      <c r="A1829" t="s">
        <v>498</v>
      </c>
      <c r="B1829" t="s">
        <v>122</v>
      </c>
      <c r="C1829" t="s">
        <v>146</v>
      </c>
      <c r="D1829" t="s">
        <v>10</v>
      </c>
      <c r="I1829" s="1">
        <v>42195438</v>
      </c>
    </row>
    <row r="1830" spans="1:9" x14ac:dyDescent="0.25">
      <c r="A1830" t="s">
        <v>498</v>
      </c>
      <c r="B1830" t="s">
        <v>122</v>
      </c>
      <c r="C1830" t="s">
        <v>147</v>
      </c>
      <c r="D1830" t="s">
        <v>10</v>
      </c>
      <c r="I1830" s="1">
        <v>42195438</v>
      </c>
    </row>
    <row r="1831" spans="1:9" x14ac:dyDescent="0.25">
      <c r="A1831" t="s">
        <v>498</v>
      </c>
      <c r="B1831" t="s">
        <v>122</v>
      </c>
      <c r="C1831" t="s">
        <v>148</v>
      </c>
      <c r="D1831" t="s">
        <v>10</v>
      </c>
      <c r="I1831" s="1">
        <v>42195438</v>
      </c>
    </row>
    <row r="1832" spans="1:9" x14ac:dyDescent="0.25">
      <c r="A1832" t="s">
        <v>498</v>
      </c>
      <c r="B1832" t="s">
        <v>122</v>
      </c>
      <c r="C1832" t="s">
        <v>149</v>
      </c>
      <c r="D1832" t="s">
        <v>10</v>
      </c>
      <c r="I1832" s="1">
        <v>42195438</v>
      </c>
    </row>
    <row r="1833" spans="1:9" x14ac:dyDescent="0.25">
      <c r="A1833" t="s">
        <v>498</v>
      </c>
      <c r="B1833" t="s">
        <v>122</v>
      </c>
      <c r="C1833" t="s">
        <v>150</v>
      </c>
      <c r="D1833" t="s">
        <v>10</v>
      </c>
      <c r="I1833" s="1">
        <v>42195438</v>
      </c>
    </row>
    <row r="1834" spans="1:9" x14ac:dyDescent="0.25">
      <c r="A1834" t="s">
        <v>498</v>
      </c>
      <c r="B1834" t="s">
        <v>122</v>
      </c>
      <c r="C1834" t="s">
        <v>151</v>
      </c>
      <c r="D1834" t="s">
        <v>10</v>
      </c>
      <c r="E1834">
        <v>4.62</v>
      </c>
      <c r="F1834">
        <v>2</v>
      </c>
      <c r="G1834">
        <v>9</v>
      </c>
      <c r="I1834" s="1">
        <v>42195438</v>
      </c>
    </row>
    <row r="1835" spans="1:9" x14ac:dyDescent="0.25">
      <c r="A1835" t="s">
        <v>498</v>
      </c>
      <c r="B1835" t="s">
        <v>122</v>
      </c>
      <c r="C1835" t="s">
        <v>152</v>
      </c>
      <c r="D1835" t="s">
        <v>10</v>
      </c>
      <c r="E1835">
        <v>6.5</v>
      </c>
      <c r="F1835">
        <v>1</v>
      </c>
      <c r="G1835">
        <v>5</v>
      </c>
      <c r="I1835" s="1">
        <v>42195438</v>
      </c>
    </row>
    <row r="1836" spans="1:9" x14ac:dyDescent="0.25">
      <c r="A1836" t="s">
        <v>498</v>
      </c>
      <c r="B1836" t="s">
        <v>122</v>
      </c>
      <c r="C1836" t="s">
        <v>153</v>
      </c>
      <c r="D1836" t="s">
        <v>10</v>
      </c>
      <c r="E1836">
        <v>3.94</v>
      </c>
      <c r="G1836">
        <v>3</v>
      </c>
      <c r="I1836" s="1">
        <v>42195438</v>
      </c>
    </row>
    <row r="1837" spans="1:9" x14ac:dyDescent="0.25">
      <c r="A1837" t="s">
        <v>498</v>
      </c>
      <c r="B1837" t="s">
        <v>122</v>
      </c>
      <c r="C1837" t="s">
        <v>154</v>
      </c>
      <c r="D1837" t="s">
        <v>10</v>
      </c>
      <c r="E1837">
        <v>2.2000000000000002</v>
      </c>
      <c r="F1837">
        <v>8</v>
      </c>
      <c r="G1837">
        <v>50</v>
      </c>
      <c r="I1837" s="1">
        <v>42195438</v>
      </c>
    </row>
    <row r="1838" spans="1:9" x14ac:dyDescent="0.25">
      <c r="A1838" t="s">
        <v>498</v>
      </c>
      <c r="B1838" t="s">
        <v>122</v>
      </c>
      <c r="C1838" t="s">
        <v>155</v>
      </c>
      <c r="D1838" t="s">
        <v>10</v>
      </c>
      <c r="E1838">
        <v>4.6980000000000004</v>
      </c>
      <c r="F1838">
        <v>3</v>
      </c>
      <c r="G1838">
        <v>20</v>
      </c>
      <c r="I1838" s="1">
        <v>42195438</v>
      </c>
    </row>
    <row r="1839" spans="1:9" x14ac:dyDescent="0.25">
      <c r="A1839" t="s">
        <v>498</v>
      </c>
      <c r="B1839" t="s">
        <v>122</v>
      </c>
      <c r="C1839" t="s">
        <v>156</v>
      </c>
      <c r="D1839" t="s">
        <v>10</v>
      </c>
      <c r="I1839" s="1">
        <v>42195438</v>
      </c>
    </row>
    <row r="1840" spans="1:9" x14ac:dyDescent="0.25">
      <c r="A1840" t="s">
        <v>498</v>
      </c>
      <c r="B1840" t="s">
        <v>122</v>
      </c>
      <c r="C1840" t="s">
        <v>157</v>
      </c>
      <c r="D1840" t="s">
        <v>10</v>
      </c>
      <c r="I1840" s="1">
        <v>42195438</v>
      </c>
    </row>
    <row r="1841" spans="1:9" x14ac:dyDescent="0.25">
      <c r="A1841" t="s">
        <v>498</v>
      </c>
      <c r="B1841" t="s">
        <v>122</v>
      </c>
      <c r="C1841" t="s">
        <v>158</v>
      </c>
      <c r="D1841" t="s">
        <v>10</v>
      </c>
      <c r="I1841" s="1">
        <v>42195438</v>
      </c>
    </row>
    <row r="1842" spans="1:9" x14ac:dyDescent="0.25">
      <c r="A1842" t="s">
        <v>498</v>
      </c>
      <c r="B1842" t="s">
        <v>122</v>
      </c>
      <c r="C1842" t="s">
        <v>159</v>
      </c>
      <c r="D1842" t="s">
        <v>10</v>
      </c>
      <c r="I1842" s="1">
        <v>42195438</v>
      </c>
    </row>
    <row r="1843" spans="1:9" x14ac:dyDescent="0.25">
      <c r="A1843" t="s">
        <v>498</v>
      </c>
      <c r="B1843" t="s">
        <v>122</v>
      </c>
      <c r="C1843" t="s">
        <v>160</v>
      </c>
      <c r="D1843" t="s">
        <v>10</v>
      </c>
      <c r="I1843" s="1">
        <v>42195438</v>
      </c>
    </row>
    <row r="1844" spans="1:9" x14ac:dyDescent="0.25">
      <c r="A1844" t="s">
        <v>498</v>
      </c>
      <c r="B1844" t="s">
        <v>122</v>
      </c>
      <c r="C1844" t="s">
        <v>161</v>
      </c>
      <c r="D1844" t="s">
        <v>10</v>
      </c>
      <c r="I1844" s="1">
        <v>42195438</v>
      </c>
    </row>
    <row r="1845" spans="1:9" x14ac:dyDescent="0.25">
      <c r="A1845" t="s">
        <v>498</v>
      </c>
      <c r="B1845" t="s">
        <v>122</v>
      </c>
      <c r="C1845" t="s">
        <v>162</v>
      </c>
      <c r="D1845" t="s">
        <v>10</v>
      </c>
      <c r="I1845" s="1">
        <v>42195438</v>
      </c>
    </row>
    <row r="1846" spans="1:9" x14ac:dyDescent="0.25">
      <c r="A1846" t="s">
        <v>498</v>
      </c>
      <c r="B1846" t="s">
        <v>122</v>
      </c>
      <c r="C1846" t="s">
        <v>163</v>
      </c>
      <c r="D1846" t="s">
        <v>10</v>
      </c>
      <c r="E1846">
        <v>4.9800000000000004</v>
      </c>
      <c r="F1846">
        <v>2</v>
      </c>
      <c r="G1846">
        <v>10</v>
      </c>
      <c r="I1846" s="1">
        <v>42195438</v>
      </c>
    </row>
    <row r="1847" spans="1:9" x14ac:dyDescent="0.25">
      <c r="A1847" t="s">
        <v>498</v>
      </c>
      <c r="B1847" t="s">
        <v>122</v>
      </c>
      <c r="C1847" t="s">
        <v>164</v>
      </c>
      <c r="D1847" t="s">
        <v>10</v>
      </c>
      <c r="I1847" s="1">
        <v>42195438</v>
      </c>
    </row>
    <row r="1848" spans="1:9" x14ac:dyDescent="0.25">
      <c r="A1848" t="s">
        <v>498</v>
      </c>
      <c r="B1848" t="s">
        <v>122</v>
      </c>
      <c r="C1848" t="s">
        <v>165</v>
      </c>
      <c r="D1848" t="s">
        <v>10</v>
      </c>
      <c r="E1848">
        <v>1.38</v>
      </c>
      <c r="F1848">
        <v>37</v>
      </c>
      <c r="G1848">
        <v>220</v>
      </c>
      <c r="I1848" s="1">
        <v>42195438</v>
      </c>
    </row>
    <row r="1849" spans="1:9" x14ac:dyDescent="0.25">
      <c r="A1849" t="s">
        <v>498</v>
      </c>
      <c r="B1849" t="s">
        <v>122</v>
      </c>
      <c r="C1849" t="s">
        <v>166</v>
      </c>
      <c r="D1849" t="s">
        <v>10</v>
      </c>
      <c r="E1849">
        <v>6.9420000000000002</v>
      </c>
      <c r="F1849">
        <v>2</v>
      </c>
      <c r="G1849">
        <v>10</v>
      </c>
      <c r="I1849" s="1">
        <v>42195438</v>
      </c>
    </row>
    <row r="1850" spans="1:9" x14ac:dyDescent="0.25">
      <c r="A1850" t="s">
        <v>498</v>
      </c>
      <c r="B1850" t="s">
        <v>122</v>
      </c>
      <c r="C1850" t="s">
        <v>167</v>
      </c>
      <c r="D1850" t="s">
        <v>10</v>
      </c>
      <c r="I1850" s="1">
        <v>42195438</v>
      </c>
    </row>
    <row r="1851" spans="1:9" x14ac:dyDescent="0.25">
      <c r="A1851" t="s">
        <v>498</v>
      </c>
      <c r="B1851" t="s">
        <v>122</v>
      </c>
      <c r="C1851" t="s">
        <v>168</v>
      </c>
      <c r="D1851" t="s">
        <v>10</v>
      </c>
      <c r="I1851" s="1">
        <v>42195438</v>
      </c>
    </row>
    <row r="1852" spans="1:9" x14ac:dyDescent="0.25">
      <c r="A1852" t="s">
        <v>498</v>
      </c>
      <c r="B1852" t="s">
        <v>122</v>
      </c>
      <c r="C1852" t="s">
        <v>169</v>
      </c>
      <c r="D1852" t="s">
        <v>10</v>
      </c>
      <c r="E1852">
        <v>4.4000000000000004</v>
      </c>
      <c r="F1852">
        <v>9</v>
      </c>
      <c r="G1852">
        <v>53</v>
      </c>
      <c r="I1852" s="1">
        <v>42195438</v>
      </c>
    </row>
    <row r="1853" spans="1:9" x14ac:dyDescent="0.25">
      <c r="A1853" t="s">
        <v>498</v>
      </c>
      <c r="B1853" t="s">
        <v>122</v>
      </c>
      <c r="C1853" t="s">
        <v>170</v>
      </c>
      <c r="D1853" t="s">
        <v>10</v>
      </c>
      <c r="I1853" s="1">
        <v>42195438</v>
      </c>
    </row>
    <row r="1854" spans="1:9" x14ac:dyDescent="0.25">
      <c r="A1854" t="s">
        <v>498</v>
      </c>
      <c r="B1854" t="s">
        <v>122</v>
      </c>
      <c r="C1854" t="s">
        <v>171</v>
      </c>
      <c r="D1854" t="s">
        <v>10</v>
      </c>
      <c r="I1854" s="1">
        <v>42195438</v>
      </c>
    </row>
    <row r="1855" spans="1:9" x14ac:dyDescent="0.25">
      <c r="A1855" t="s">
        <v>498</v>
      </c>
      <c r="B1855" t="s">
        <v>122</v>
      </c>
      <c r="C1855" t="s">
        <v>172</v>
      </c>
      <c r="D1855" t="s">
        <v>10</v>
      </c>
      <c r="E1855">
        <v>2.8</v>
      </c>
      <c r="F1855">
        <v>17</v>
      </c>
      <c r="G1855">
        <v>100</v>
      </c>
      <c r="I1855" s="1">
        <v>42195438</v>
      </c>
    </row>
    <row r="1856" spans="1:9" x14ac:dyDescent="0.25">
      <c r="A1856" t="s">
        <v>498</v>
      </c>
      <c r="B1856" t="s">
        <v>122</v>
      </c>
      <c r="C1856" t="s">
        <v>173</v>
      </c>
      <c r="D1856" t="s">
        <v>10</v>
      </c>
      <c r="I1856" s="1">
        <v>42195438</v>
      </c>
    </row>
    <row r="1857" spans="1:9" x14ac:dyDescent="0.25">
      <c r="A1857" t="s">
        <v>498</v>
      </c>
      <c r="B1857" t="s">
        <v>122</v>
      </c>
      <c r="C1857" t="s">
        <v>174</v>
      </c>
      <c r="D1857" t="s">
        <v>10</v>
      </c>
      <c r="E1857">
        <v>5.33</v>
      </c>
      <c r="F1857">
        <v>7</v>
      </c>
      <c r="G1857">
        <v>44</v>
      </c>
      <c r="I1857" s="1">
        <v>42195438</v>
      </c>
    </row>
    <row r="1858" spans="1:9" x14ac:dyDescent="0.25">
      <c r="A1858" t="s">
        <v>498</v>
      </c>
      <c r="B1858" t="s">
        <v>122</v>
      </c>
      <c r="C1858" t="s">
        <v>175</v>
      </c>
      <c r="D1858" t="s">
        <v>10</v>
      </c>
      <c r="E1858">
        <v>3.8</v>
      </c>
      <c r="F1858">
        <v>17</v>
      </c>
      <c r="G1858">
        <v>100</v>
      </c>
      <c r="I1858" s="1">
        <v>42195438</v>
      </c>
    </row>
    <row r="1859" spans="1:9" x14ac:dyDescent="0.25">
      <c r="A1859" t="s">
        <v>498</v>
      </c>
      <c r="B1859" t="s">
        <v>122</v>
      </c>
      <c r="C1859" t="s">
        <v>176</v>
      </c>
      <c r="D1859" t="s">
        <v>10</v>
      </c>
      <c r="I1859" s="1">
        <v>42195438</v>
      </c>
    </row>
    <row r="1860" spans="1:9" x14ac:dyDescent="0.25">
      <c r="A1860" t="s">
        <v>498</v>
      </c>
      <c r="B1860" t="s">
        <v>122</v>
      </c>
      <c r="C1860" t="s">
        <v>177</v>
      </c>
      <c r="D1860" t="s">
        <v>10</v>
      </c>
      <c r="I1860" s="1">
        <v>42195438</v>
      </c>
    </row>
    <row r="1861" spans="1:9" x14ac:dyDescent="0.25">
      <c r="A1861" t="s">
        <v>498</v>
      </c>
      <c r="B1861" t="s">
        <v>122</v>
      </c>
      <c r="C1861" t="s">
        <v>178</v>
      </c>
      <c r="D1861" t="s">
        <v>10</v>
      </c>
      <c r="E1861">
        <v>3.9</v>
      </c>
      <c r="F1861">
        <v>1</v>
      </c>
      <c r="G1861">
        <v>5</v>
      </c>
      <c r="I1861" s="1">
        <v>42195438</v>
      </c>
    </row>
    <row r="1862" spans="1:9" x14ac:dyDescent="0.25">
      <c r="A1862" t="s">
        <v>498</v>
      </c>
      <c r="B1862" t="s">
        <v>122</v>
      </c>
      <c r="C1862" t="s">
        <v>179</v>
      </c>
      <c r="D1862" t="s">
        <v>10</v>
      </c>
      <c r="F1862">
        <v>3</v>
      </c>
      <c r="G1862">
        <v>20</v>
      </c>
      <c r="I1862" s="1">
        <v>42195438</v>
      </c>
    </row>
    <row r="1863" spans="1:9" x14ac:dyDescent="0.25">
      <c r="A1863" t="s">
        <v>498</v>
      </c>
      <c r="B1863" t="s">
        <v>122</v>
      </c>
      <c r="C1863" t="s">
        <v>180</v>
      </c>
      <c r="D1863" t="s">
        <v>10</v>
      </c>
      <c r="E1863">
        <v>3.36</v>
      </c>
      <c r="F1863">
        <v>3</v>
      </c>
      <c r="G1863">
        <v>18</v>
      </c>
      <c r="I1863" s="1">
        <v>42195438</v>
      </c>
    </row>
    <row r="1864" spans="1:9" x14ac:dyDescent="0.25">
      <c r="A1864" t="s">
        <v>498</v>
      </c>
      <c r="B1864" t="s">
        <v>122</v>
      </c>
      <c r="C1864" t="s">
        <v>181</v>
      </c>
      <c r="D1864" t="s">
        <v>10</v>
      </c>
      <c r="I1864" s="1">
        <v>42195438</v>
      </c>
    </row>
    <row r="1865" spans="1:9" x14ac:dyDescent="0.25">
      <c r="A1865" t="s">
        <v>498</v>
      </c>
      <c r="B1865" t="s">
        <v>122</v>
      </c>
      <c r="C1865" t="s">
        <v>182</v>
      </c>
      <c r="D1865" t="s">
        <v>10</v>
      </c>
      <c r="I1865" s="1">
        <v>42195438</v>
      </c>
    </row>
    <row r="1866" spans="1:9" x14ac:dyDescent="0.25">
      <c r="A1866" t="s">
        <v>498</v>
      </c>
      <c r="B1866" t="s">
        <v>122</v>
      </c>
      <c r="C1866" t="s">
        <v>183</v>
      </c>
      <c r="D1866" t="s">
        <v>10</v>
      </c>
      <c r="I1866" s="1">
        <v>42195438</v>
      </c>
    </row>
    <row r="1867" spans="1:9" x14ac:dyDescent="0.25">
      <c r="A1867" t="s">
        <v>498</v>
      </c>
      <c r="B1867" t="s">
        <v>122</v>
      </c>
      <c r="C1867" t="s">
        <v>184</v>
      </c>
      <c r="D1867" t="s">
        <v>10</v>
      </c>
      <c r="I1867" s="1">
        <v>42195438</v>
      </c>
    </row>
    <row r="1868" spans="1:9" x14ac:dyDescent="0.25">
      <c r="A1868" t="s">
        <v>498</v>
      </c>
      <c r="B1868" t="s">
        <v>122</v>
      </c>
      <c r="C1868" t="s">
        <v>185</v>
      </c>
      <c r="D1868" t="s">
        <v>10</v>
      </c>
      <c r="I1868" s="1">
        <v>42195438</v>
      </c>
    </row>
    <row r="1869" spans="1:9" x14ac:dyDescent="0.25">
      <c r="A1869" t="s">
        <v>498</v>
      </c>
      <c r="B1869" t="s">
        <v>92</v>
      </c>
      <c r="C1869" t="s">
        <v>186</v>
      </c>
      <c r="D1869" t="s">
        <v>45</v>
      </c>
      <c r="E1869">
        <v>0.94199999999999995</v>
      </c>
      <c r="F1869">
        <v>3</v>
      </c>
      <c r="G1869">
        <v>20</v>
      </c>
      <c r="I1869" s="1">
        <v>42195438</v>
      </c>
    </row>
    <row r="1870" spans="1:9" x14ac:dyDescent="0.25">
      <c r="A1870" t="s">
        <v>498</v>
      </c>
      <c r="B1870" t="s">
        <v>92</v>
      </c>
      <c r="C1870" t="s">
        <v>187</v>
      </c>
      <c r="D1870" t="s">
        <v>10</v>
      </c>
      <c r="I1870" s="1">
        <v>42195438</v>
      </c>
    </row>
    <row r="1871" spans="1:9" x14ac:dyDescent="0.25">
      <c r="A1871" t="s">
        <v>498</v>
      </c>
      <c r="B1871" t="s">
        <v>92</v>
      </c>
      <c r="C1871" t="s">
        <v>188</v>
      </c>
      <c r="D1871" t="s">
        <v>10</v>
      </c>
      <c r="E1871">
        <v>2.7130000000000001</v>
      </c>
      <c r="F1871">
        <v>3</v>
      </c>
      <c r="G1871">
        <v>16</v>
      </c>
      <c r="I1871" s="1">
        <v>42195438</v>
      </c>
    </row>
    <row r="1872" spans="1:9" x14ac:dyDescent="0.25">
      <c r="A1872" t="s">
        <v>354</v>
      </c>
      <c r="B1872" t="s">
        <v>7</v>
      </c>
      <c r="C1872" t="s">
        <v>8</v>
      </c>
      <c r="D1872" t="s">
        <v>10</v>
      </c>
      <c r="I1872" s="1">
        <v>42317673</v>
      </c>
    </row>
    <row r="1873" spans="1:9" x14ac:dyDescent="0.25">
      <c r="A1873" t="s">
        <v>354</v>
      </c>
      <c r="B1873" t="s">
        <v>7</v>
      </c>
      <c r="C1873" t="s">
        <v>9</v>
      </c>
      <c r="D1873" t="s">
        <v>10</v>
      </c>
      <c r="E1873">
        <v>0.7</v>
      </c>
      <c r="F1873">
        <v>10</v>
      </c>
      <c r="G1873">
        <v>30</v>
      </c>
      <c r="I1873" s="1">
        <v>42317673</v>
      </c>
    </row>
    <row r="1874" spans="1:9" x14ac:dyDescent="0.25">
      <c r="A1874" t="s">
        <v>354</v>
      </c>
      <c r="B1874" t="s">
        <v>7</v>
      </c>
      <c r="C1874" t="s">
        <v>11</v>
      </c>
      <c r="D1874" t="s">
        <v>10</v>
      </c>
      <c r="E1874">
        <v>1.1000000000000001</v>
      </c>
      <c r="F1874">
        <v>30</v>
      </c>
      <c r="G1874">
        <v>100</v>
      </c>
      <c r="I1874" s="1">
        <v>42317673</v>
      </c>
    </row>
    <row r="1875" spans="1:9" x14ac:dyDescent="0.25">
      <c r="A1875" t="s">
        <v>354</v>
      </c>
      <c r="B1875" t="s">
        <v>7</v>
      </c>
      <c r="C1875" t="s">
        <v>12</v>
      </c>
      <c r="D1875" t="s">
        <v>10</v>
      </c>
      <c r="E1875">
        <v>0.49</v>
      </c>
      <c r="F1875">
        <v>40</v>
      </c>
      <c r="G1875">
        <v>150</v>
      </c>
      <c r="I1875" s="1">
        <v>42317673</v>
      </c>
    </row>
    <row r="1876" spans="1:9" x14ac:dyDescent="0.25">
      <c r="A1876" t="s">
        <v>354</v>
      </c>
      <c r="B1876" t="s">
        <v>7</v>
      </c>
      <c r="C1876" t="s">
        <v>13</v>
      </c>
      <c r="D1876" t="s">
        <v>10</v>
      </c>
      <c r="I1876" s="1">
        <v>42317673</v>
      </c>
    </row>
    <row r="1877" spans="1:9" x14ac:dyDescent="0.25">
      <c r="A1877" t="s">
        <v>354</v>
      </c>
      <c r="B1877" t="s">
        <v>7</v>
      </c>
      <c r="C1877" t="s">
        <v>14</v>
      </c>
      <c r="D1877" t="s">
        <v>10</v>
      </c>
      <c r="I1877" s="1">
        <v>42317673</v>
      </c>
    </row>
    <row r="1878" spans="1:9" x14ac:dyDescent="0.25">
      <c r="A1878" t="s">
        <v>354</v>
      </c>
      <c r="B1878" t="s">
        <v>7</v>
      </c>
      <c r="C1878" t="s">
        <v>15</v>
      </c>
      <c r="D1878" t="s">
        <v>16</v>
      </c>
      <c r="I1878" s="1">
        <v>42317673</v>
      </c>
    </row>
    <row r="1879" spans="1:9" x14ac:dyDescent="0.25">
      <c r="A1879" t="s">
        <v>354</v>
      </c>
      <c r="B1879" t="s">
        <v>7</v>
      </c>
      <c r="C1879" t="s">
        <v>17</v>
      </c>
      <c r="D1879" t="s">
        <v>10</v>
      </c>
      <c r="E1879">
        <v>4.5</v>
      </c>
      <c r="F1879">
        <v>5</v>
      </c>
      <c r="G1879">
        <v>20</v>
      </c>
      <c r="I1879" s="1">
        <v>42317673</v>
      </c>
    </row>
    <row r="1880" spans="1:9" x14ac:dyDescent="0.25">
      <c r="A1880" t="s">
        <v>354</v>
      </c>
      <c r="B1880" t="s">
        <v>7</v>
      </c>
      <c r="C1880" t="s">
        <v>18</v>
      </c>
      <c r="D1880" t="s">
        <v>10</v>
      </c>
      <c r="E1880">
        <v>0.5</v>
      </c>
      <c r="F1880">
        <v>20</v>
      </c>
      <c r="G1880">
        <v>70</v>
      </c>
      <c r="I1880" s="1">
        <v>42317673</v>
      </c>
    </row>
    <row r="1881" spans="1:9" x14ac:dyDescent="0.25">
      <c r="A1881" t="s">
        <v>354</v>
      </c>
      <c r="B1881" t="s">
        <v>7</v>
      </c>
      <c r="C1881" t="s">
        <v>19</v>
      </c>
      <c r="D1881" t="s">
        <v>10</v>
      </c>
      <c r="E1881">
        <v>2.1</v>
      </c>
      <c r="F1881">
        <v>8</v>
      </c>
      <c r="G1881">
        <v>40</v>
      </c>
      <c r="I1881" s="1">
        <v>42317673</v>
      </c>
    </row>
    <row r="1882" spans="1:9" x14ac:dyDescent="0.25">
      <c r="A1882" t="s">
        <v>354</v>
      </c>
      <c r="B1882" t="s">
        <v>7</v>
      </c>
      <c r="C1882" t="s">
        <v>20</v>
      </c>
      <c r="D1882" t="s">
        <v>10</v>
      </c>
      <c r="I1882" s="1">
        <v>42317673</v>
      </c>
    </row>
    <row r="1883" spans="1:9" x14ac:dyDescent="0.25">
      <c r="A1883" t="s">
        <v>354</v>
      </c>
      <c r="B1883" t="s">
        <v>7</v>
      </c>
      <c r="C1883" t="s">
        <v>21</v>
      </c>
      <c r="D1883" t="s">
        <v>22</v>
      </c>
      <c r="I1883" s="1">
        <v>42317673</v>
      </c>
    </row>
    <row r="1884" spans="1:9" x14ac:dyDescent="0.25">
      <c r="A1884" t="s">
        <v>354</v>
      </c>
      <c r="B1884" t="s">
        <v>7</v>
      </c>
      <c r="C1884" t="s">
        <v>23</v>
      </c>
      <c r="D1884" t="s">
        <v>10</v>
      </c>
      <c r="E1884">
        <v>5.0999999999999996</v>
      </c>
      <c r="F1884">
        <v>10</v>
      </c>
      <c r="G1884">
        <v>30</v>
      </c>
      <c r="I1884" s="1">
        <v>42317673</v>
      </c>
    </row>
    <row r="1885" spans="1:9" x14ac:dyDescent="0.25">
      <c r="A1885" t="s">
        <v>354</v>
      </c>
      <c r="B1885" t="s">
        <v>7</v>
      </c>
      <c r="C1885" t="s">
        <v>24</v>
      </c>
      <c r="D1885" t="s">
        <v>10</v>
      </c>
      <c r="E1885">
        <v>1.6</v>
      </c>
      <c r="F1885">
        <v>20</v>
      </c>
      <c r="G1885">
        <v>100</v>
      </c>
      <c r="I1885" s="1">
        <v>42317673</v>
      </c>
    </row>
    <row r="1886" spans="1:9" x14ac:dyDescent="0.25">
      <c r="A1886" t="s">
        <v>354</v>
      </c>
      <c r="B1886" t="s">
        <v>7</v>
      </c>
      <c r="C1886" t="s">
        <v>25</v>
      </c>
      <c r="D1886" t="s">
        <v>10</v>
      </c>
      <c r="I1886" s="1">
        <v>42317673</v>
      </c>
    </row>
    <row r="1887" spans="1:9" x14ac:dyDescent="0.25">
      <c r="A1887" t="s">
        <v>354</v>
      </c>
      <c r="B1887" t="s">
        <v>7</v>
      </c>
      <c r="C1887" t="s">
        <v>26</v>
      </c>
      <c r="D1887" t="s">
        <v>10</v>
      </c>
      <c r="E1887">
        <v>1.6</v>
      </c>
      <c r="F1887">
        <v>30</v>
      </c>
      <c r="G1887">
        <v>120</v>
      </c>
      <c r="I1887" s="1">
        <v>42317673</v>
      </c>
    </row>
    <row r="1888" spans="1:9" x14ac:dyDescent="0.25">
      <c r="A1888" t="s">
        <v>354</v>
      </c>
      <c r="B1888" t="s">
        <v>7</v>
      </c>
      <c r="C1888" t="s">
        <v>27</v>
      </c>
      <c r="D1888" t="s">
        <v>10</v>
      </c>
      <c r="E1888">
        <v>0.7</v>
      </c>
      <c r="F1888">
        <v>50</v>
      </c>
      <c r="G1888">
        <v>200</v>
      </c>
      <c r="I1888" s="1">
        <v>42317673</v>
      </c>
    </row>
    <row r="1889" spans="1:9" x14ac:dyDescent="0.25">
      <c r="A1889" t="s">
        <v>354</v>
      </c>
      <c r="B1889" t="s">
        <v>7</v>
      </c>
      <c r="C1889" t="s">
        <v>28</v>
      </c>
      <c r="D1889" t="s">
        <v>10</v>
      </c>
      <c r="E1889">
        <v>0.9</v>
      </c>
      <c r="F1889">
        <v>50</v>
      </c>
      <c r="G1889">
        <v>200</v>
      </c>
      <c r="I1889" s="1">
        <v>42317673</v>
      </c>
    </row>
    <row r="1890" spans="1:9" x14ac:dyDescent="0.25">
      <c r="A1890" t="s">
        <v>354</v>
      </c>
      <c r="B1890" t="s">
        <v>7</v>
      </c>
      <c r="C1890" t="s">
        <v>29</v>
      </c>
      <c r="D1890" t="s">
        <v>16</v>
      </c>
      <c r="E1890">
        <v>0.5</v>
      </c>
      <c r="F1890">
        <v>30</v>
      </c>
      <c r="G1890">
        <v>60</v>
      </c>
      <c r="I1890" s="1">
        <v>42317673</v>
      </c>
    </row>
    <row r="1891" spans="1:9" x14ac:dyDescent="0.25">
      <c r="A1891" t="s">
        <v>354</v>
      </c>
      <c r="B1891" t="s">
        <v>7</v>
      </c>
      <c r="C1891" t="s">
        <v>30</v>
      </c>
      <c r="D1891" t="s">
        <v>10</v>
      </c>
      <c r="E1891">
        <v>0.5</v>
      </c>
      <c r="F1891">
        <v>15</v>
      </c>
      <c r="G1891">
        <v>50</v>
      </c>
      <c r="I1891" s="1">
        <v>42317673</v>
      </c>
    </row>
    <row r="1892" spans="1:9" x14ac:dyDescent="0.25">
      <c r="A1892" t="s">
        <v>354</v>
      </c>
      <c r="B1892" t="s">
        <v>7</v>
      </c>
      <c r="C1892" t="s">
        <v>31</v>
      </c>
      <c r="D1892" t="s">
        <v>10</v>
      </c>
      <c r="E1892">
        <v>1.2</v>
      </c>
      <c r="F1892">
        <v>25</v>
      </c>
      <c r="G1892">
        <v>100</v>
      </c>
      <c r="I1892" s="1">
        <v>42317673</v>
      </c>
    </row>
    <row r="1893" spans="1:9" x14ac:dyDescent="0.25">
      <c r="A1893" t="s">
        <v>354</v>
      </c>
      <c r="B1893" t="s">
        <v>7</v>
      </c>
      <c r="C1893" t="s">
        <v>32</v>
      </c>
      <c r="D1893" t="s">
        <v>10</v>
      </c>
      <c r="E1893">
        <v>0.9</v>
      </c>
      <c r="F1893">
        <v>20</v>
      </c>
      <c r="G1893">
        <v>80</v>
      </c>
      <c r="I1893" s="1">
        <v>42317673</v>
      </c>
    </row>
    <row r="1894" spans="1:9" x14ac:dyDescent="0.25">
      <c r="A1894" t="s">
        <v>354</v>
      </c>
      <c r="B1894" t="s">
        <v>7</v>
      </c>
      <c r="C1894" t="s">
        <v>33</v>
      </c>
      <c r="D1894" t="s">
        <v>10</v>
      </c>
      <c r="I1894" s="1">
        <v>42317673</v>
      </c>
    </row>
    <row r="1895" spans="1:9" x14ac:dyDescent="0.25">
      <c r="A1895" t="s">
        <v>354</v>
      </c>
      <c r="B1895" t="s">
        <v>7</v>
      </c>
      <c r="C1895" t="s">
        <v>34</v>
      </c>
      <c r="D1895" t="s">
        <v>10</v>
      </c>
      <c r="E1895">
        <v>0.4</v>
      </c>
      <c r="F1895">
        <v>20</v>
      </c>
      <c r="G1895">
        <v>80</v>
      </c>
      <c r="I1895" s="1">
        <v>42317673</v>
      </c>
    </row>
    <row r="1896" spans="1:9" x14ac:dyDescent="0.25">
      <c r="A1896" t="s">
        <v>354</v>
      </c>
      <c r="B1896" t="s">
        <v>7</v>
      </c>
      <c r="C1896" t="s">
        <v>35</v>
      </c>
      <c r="D1896" t="s">
        <v>10</v>
      </c>
      <c r="E1896">
        <v>0.6</v>
      </c>
      <c r="F1896">
        <v>10</v>
      </c>
      <c r="G1896">
        <v>40</v>
      </c>
      <c r="I1896" s="1">
        <v>42317673</v>
      </c>
    </row>
    <row r="1897" spans="1:9" x14ac:dyDescent="0.25">
      <c r="A1897" t="s">
        <v>354</v>
      </c>
      <c r="B1897" t="s">
        <v>7</v>
      </c>
      <c r="C1897" t="s">
        <v>36</v>
      </c>
      <c r="D1897" t="s">
        <v>10</v>
      </c>
      <c r="E1897">
        <v>1.6</v>
      </c>
      <c r="F1897">
        <v>15</v>
      </c>
      <c r="G1897">
        <v>50</v>
      </c>
      <c r="I1897" s="1">
        <v>42317673</v>
      </c>
    </row>
    <row r="1898" spans="1:9" x14ac:dyDescent="0.25">
      <c r="A1898" t="s">
        <v>354</v>
      </c>
      <c r="B1898" t="s">
        <v>7</v>
      </c>
      <c r="C1898" t="s">
        <v>37</v>
      </c>
      <c r="D1898" t="s">
        <v>10</v>
      </c>
      <c r="I1898" s="1">
        <v>42317673</v>
      </c>
    </row>
    <row r="1899" spans="1:9" x14ac:dyDescent="0.25">
      <c r="A1899" t="s">
        <v>354</v>
      </c>
      <c r="B1899" t="s">
        <v>7</v>
      </c>
      <c r="C1899" t="s">
        <v>38</v>
      </c>
      <c r="D1899" t="s">
        <v>10</v>
      </c>
      <c r="E1899">
        <v>1.3</v>
      </c>
      <c r="F1899">
        <v>10</v>
      </c>
      <c r="G1899">
        <v>50</v>
      </c>
      <c r="I1899" s="1">
        <v>42317673</v>
      </c>
    </row>
    <row r="1900" spans="1:9" x14ac:dyDescent="0.25">
      <c r="A1900" t="s">
        <v>354</v>
      </c>
      <c r="B1900" t="s">
        <v>7</v>
      </c>
      <c r="C1900" t="s">
        <v>39</v>
      </c>
      <c r="D1900" t="s">
        <v>16</v>
      </c>
      <c r="I1900" s="1">
        <v>42317673</v>
      </c>
    </row>
    <row r="1901" spans="1:9" x14ac:dyDescent="0.25">
      <c r="A1901" t="s">
        <v>354</v>
      </c>
      <c r="B1901" t="s">
        <v>7</v>
      </c>
      <c r="C1901" t="s">
        <v>40</v>
      </c>
      <c r="D1901" t="s">
        <v>10</v>
      </c>
      <c r="E1901">
        <v>1.5</v>
      </c>
      <c r="F1901">
        <v>20</v>
      </c>
      <c r="G1901">
        <v>60</v>
      </c>
      <c r="I1901" s="1">
        <v>42317673</v>
      </c>
    </row>
    <row r="1902" spans="1:9" x14ac:dyDescent="0.25">
      <c r="A1902" t="s">
        <v>354</v>
      </c>
      <c r="B1902" t="s">
        <v>7</v>
      </c>
      <c r="C1902" t="s">
        <v>41</v>
      </c>
      <c r="D1902" t="s">
        <v>10</v>
      </c>
      <c r="I1902" s="1">
        <v>42317673</v>
      </c>
    </row>
    <row r="1903" spans="1:9" x14ac:dyDescent="0.25">
      <c r="A1903" t="s">
        <v>354</v>
      </c>
      <c r="B1903" t="s">
        <v>7</v>
      </c>
      <c r="C1903" t="s">
        <v>42</v>
      </c>
      <c r="D1903" t="s">
        <v>10</v>
      </c>
      <c r="I1903" s="1">
        <v>42317673</v>
      </c>
    </row>
    <row r="1904" spans="1:9" x14ac:dyDescent="0.25">
      <c r="A1904" t="s">
        <v>354</v>
      </c>
      <c r="B1904" t="s">
        <v>7</v>
      </c>
      <c r="C1904" t="s">
        <v>43</v>
      </c>
      <c r="D1904" t="s">
        <v>10</v>
      </c>
      <c r="E1904">
        <v>0.45</v>
      </c>
      <c r="F1904">
        <v>20</v>
      </c>
      <c r="G1904">
        <v>100</v>
      </c>
      <c r="I1904" s="1">
        <v>42317673</v>
      </c>
    </row>
    <row r="1905" spans="1:9" x14ac:dyDescent="0.25">
      <c r="A1905" t="s">
        <v>354</v>
      </c>
      <c r="B1905" t="s">
        <v>7</v>
      </c>
      <c r="C1905" t="s">
        <v>44</v>
      </c>
      <c r="D1905" t="s">
        <v>45</v>
      </c>
      <c r="I1905" s="1">
        <v>42317673</v>
      </c>
    </row>
    <row r="1906" spans="1:9" x14ac:dyDescent="0.25">
      <c r="A1906" t="s">
        <v>354</v>
      </c>
      <c r="B1906" t="s">
        <v>7</v>
      </c>
      <c r="C1906" t="s">
        <v>46</v>
      </c>
      <c r="D1906" t="s">
        <v>45</v>
      </c>
      <c r="I1906" s="1">
        <v>42317673</v>
      </c>
    </row>
    <row r="1907" spans="1:9" x14ac:dyDescent="0.25">
      <c r="A1907" t="s">
        <v>354</v>
      </c>
      <c r="B1907" t="s">
        <v>7</v>
      </c>
      <c r="C1907" t="s">
        <v>47</v>
      </c>
      <c r="D1907" t="s">
        <v>10</v>
      </c>
      <c r="I1907" s="1">
        <v>42317673</v>
      </c>
    </row>
    <row r="1908" spans="1:9" x14ac:dyDescent="0.25">
      <c r="A1908" t="s">
        <v>354</v>
      </c>
      <c r="B1908" t="s">
        <v>7</v>
      </c>
      <c r="C1908" t="s">
        <v>48</v>
      </c>
      <c r="D1908" t="s">
        <v>10</v>
      </c>
      <c r="E1908">
        <v>1.7</v>
      </c>
      <c r="F1908">
        <v>15</v>
      </c>
      <c r="G1908">
        <v>80</v>
      </c>
      <c r="I1908" s="1">
        <v>42317673</v>
      </c>
    </row>
    <row r="1909" spans="1:9" x14ac:dyDescent="0.25">
      <c r="A1909" t="s">
        <v>354</v>
      </c>
      <c r="B1909" t="s">
        <v>7</v>
      </c>
      <c r="C1909" t="s">
        <v>49</v>
      </c>
      <c r="D1909" t="s">
        <v>10</v>
      </c>
      <c r="E1909">
        <v>1.8</v>
      </c>
      <c r="F1909">
        <v>10</v>
      </c>
      <c r="G1909">
        <v>30</v>
      </c>
      <c r="I1909" s="1">
        <v>42317673</v>
      </c>
    </row>
    <row r="1910" spans="1:9" x14ac:dyDescent="0.25">
      <c r="A1910" t="s">
        <v>354</v>
      </c>
      <c r="B1910" t="s">
        <v>7</v>
      </c>
      <c r="C1910" t="s">
        <v>50</v>
      </c>
      <c r="D1910" t="s">
        <v>10</v>
      </c>
      <c r="E1910">
        <v>2.1</v>
      </c>
      <c r="F1910">
        <v>5</v>
      </c>
      <c r="G1910">
        <v>30</v>
      </c>
      <c r="I1910" s="1">
        <v>42317673</v>
      </c>
    </row>
    <row r="1911" spans="1:9" x14ac:dyDescent="0.25">
      <c r="A1911" t="s">
        <v>354</v>
      </c>
      <c r="B1911" t="s">
        <v>7</v>
      </c>
      <c r="C1911" t="s">
        <v>51</v>
      </c>
      <c r="D1911" t="s">
        <v>10</v>
      </c>
      <c r="E1911">
        <v>2.1</v>
      </c>
      <c r="F1911">
        <v>5</v>
      </c>
      <c r="G1911">
        <v>30</v>
      </c>
      <c r="I1911" s="1">
        <v>42317673</v>
      </c>
    </row>
    <row r="1912" spans="1:9" x14ac:dyDescent="0.25">
      <c r="A1912" t="s">
        <v>354</v>
      </c>
      <c r="B1912" t="s">
        <v>7</v>
      </c>
      <c r="C1912" t="s">
        <v>52</v>
      </c>
      <c r="D1912" t="s">
        <v>10</v>
      </c>
      <c r="E1912">
        <v>2.1</v>
      </c>
      <c r="F1912">
        <v>5</v>
      </c>
      <c r="G1912">
        <v>30</v>
      </c>
      <c r="I1912" s="1">
        <v>42317673</v>
      </c>
    </row>
    <row r="1913" spans="1:9" x14ac:dyDescent="0.25">
      <c r="A1913" t="s">
        <v>354</v>
      </c>
      <c r="B1913" t="s">
        <v>7</v>
      </c>
      <c r="C1913" t="s">
        <v>53</v>
      </c>
      <c r="D1913" t="s">
        <v>10</v>
      </c>
      <c r="E1913">
        <v>2.5</v>
      </c>
      <c r="F1913">
        <v>15</v>
      </c>
      <c r="G1913">
        <v>80</v>
      </c>
      <c r="I1913" s="1">
        <v>42317673</v>
      </c>
    </row>
    <row r="1914" spans="1:9" x14ac:dyDescent="0.25">
      <c r="A1914" t="s">
        <v>354</v>
      </c>
      <c r="B1914" t="s">
        <v>7</v>
      </c>
      <c r="C1914" t="s">
        <v>54</v>
      </c>
      <c r="D1914" t="s">
        <v>10</v>
      </c>
      <c r="I1914" s="1">
        <v>42317673</v>
      </c>
    </row>
    <row r="1915" spans="1:9" x14ac:dyDescent="0.25">
      <c r="A1915" t="s">
        <v>354</v>
      </c>
      <c r="B1915" t="s">
        <v>7</v>
      </c>
      <c r="C1915" t="s">
        <v>55</v>
      </c>
      <c r="D1915" t="s">
        <v>10</v>
      </c>
      <c r="E1915">
        <v>2.8</v>
      </c>
      <c r="F1915">
        <v>3</v>
      </c>
      <c r="G1915">
        <v>10</v>
      </c>
      <c r="I1915" s="1">
        <v>42317673</v>
      </c>
    </row>
    <row r="1916" spans="1:9" x14ac:dyDescent="0.25">
      <c r="A1916" t="s">
        <v>354</v>
      </c>
      <c r="B1916" t="s">
        <v>7</v>
      </c>
      <c r="C1916" t="s">
        <v>56</v>
      </c>
      <c r="D1916" t="s">
        <v>10</v>
      </c>
      <c r="E1916">
        <v>0.9</v>
      </c>
      <c r="F1916">
        <v>5</v>
      </c>
      <c r="G1916">
        <v>20</v>
      </c>
      <c r="I1916" s="1">
        <v>42317673</v>
      </c>
    </row>
    <row r="1917" spans="1:9" x14ac:dyDescent="0.25">
      <c r="A1917" t="s">
        <v>354</v>
      </c>
      <c r="B1917" t="s">
        <v>7</v>
      </c>
      <c r="C1917" t="s">
        <v>57</v>
      </c>
      <c r="D1917" t="s">
        <v>10</v>
      </c>
      <c r="E1917">
        <v>0.7</v>
      </c>
      <c r="F1917">
        <v>15</v>
      </c>
      <c r="G1917">
        <v>50</v>
      </c>
      <c r="I1917" s="1">
        <v>42317673</v>
      </c>
    </row>
    <row r="1918" spans="1:9" x14ac:dyDescent="0.25">
      <c r="A1918" t="s">
        <v>354</v>
      </c>
      <c r="B1918" t="s">
        <v>7</v>
      </c>
      <c r="C1918" t="s">
        <v>58</v>
      </c>
      <c r="D1918" t="s">
        <v>16</v>
      </c>
      <c r="E1918">
        <v>0.4</v>
      </c>
      <c r="F1918">
        <v>20</v>
      </c>
      <c r="G1918">
        <v>60</v>
      </c>
      <c r="I1918" s="1">
        <v>42317673</v>
      </c>
    </row>
    <row r="1919" spans="1:9" x14ac:dyDescent="0.25">
      <c r="A1919" t="s">
        <v>354</v>
      </c>
      <c r="B1919" t="s">
        <v>7</v>
      </c>
      <c r="C1919" t="s">
        <v>59</v>
      </c>
      <c r="D1919" t="s">
        <v>10</v>
      </c>
      <c r="I1919" s="1">
        <v>42317673</v>
      </c>
    </row>
    <row r="1920" spans="1:9" x14ac:dyDescent="0.25">
      <c r="A1920" t="s">
        <v>354</v>
      </c>
      <c r="B1920" t="s">
        <v>7</v>
      </c>
      <c r="C1920" t="s">
        <v>60</v>
      </c>
      <c r="D1920" t="s">
        <v>10</v>
      </c>
      <c r="I1920" s="1">
        <v>42317673</v>
      </c>
    </row>
    <row r="1921" spans="1:9" x14ac:dyDescent="0.25">
      <c r="A1921" t="s">
        <v>354</v>
      </c>
      <c r="B1921" t="s">
        <v>7</v>
      </c>
      <c r="C1921" t="s">
        <v>61</v>
      </c>
      <c r="D1921" t="s">
        <v>16</v>
      </c>
      <c r="E1921">
        <v>0.75</v>
      </c>
      <c r="F1921">
        <v>20</v>
      </c>
      <c r="G1921">
        <v>80</v>
      </c>
      <c r="I1921" s="1">
        <v>42317673</v>
      </c>
    </row>
    <row r="1922" spans="1:9" x14ac:dyDescent="0.25">
      <c r="A1922" t="s">
        <v>354</v>
      </c>
      <c r="B1922" t="s">
        <v>7</v>
      </c>
      <c r="C1922" t="s">
        <v>62</v>
      </c>
      <c r="D1922" t="s">
        <v>16</v>
      </c>
      <c r="E1922">
        <v>0.8</v>
      </c>
      <c r="F1922">
        <v>20</v>
      </c>
      <c r="G1922">
        <v>80</v>
      </c>
      <c r="I1922" s="1">
        <v>42317673</v>
      </c>
    </row>
    <row r="1923" spans="1:9" x14ac:dyDescent="0.25">
      <c r="A1923" t="s">
        <v>354</v>
      </c>
      <c r="B1923" t="s">
        <v>7</v>
      </c>
      <c r="C1923" t="s">
        <v>63</v>
      </c>
      <c r="D1923" t="s">
        <v>16</v>
      </c>
      <c r="E1923">
        <v>0.8</v>
      </c>
      <c r="F1923">
        <v>20</v>
      </c>
      <c r="G1923">
        <v>40</v>
      </c>
      <c r="I1923" s="1">
        <v>42317673</v>
      </c>
    </row>
    <row r="1924" spans="1:9" x14ac:dyDescent="0.25">
      <c r="A1924" t="s">
        <v>354</v>
      </c>
      <c r="B1924" t="s">
        <v>7</v>
      </c>
      <c r="C1924" t="s">
        <v>64</v>
      </c>
      <c r="D1924" t="s">
        <v>10</v>
      </c>
      <c r="E1924">
        <v>3.3</v>
      </c>
      <c r="F1924">
        <v>10</v>
      </c>
      <c r="G1924">
        <v>50</v>
      </c>
      <c r="I1924" s="1">
        <v>42317673</v>
      </c>
    </row>
    <row r="1925" spans="1:9" x14ac:dyDescent="0.25">
      <c r="A1925" t="s">
        <v>354</v>
      </c>
      <c r="B1925" t="s">
        <v>7</v>
      </c>
      <c r="C1925" t="s">
        <v>65</v>
      </c>
      <c r="D1925" t="s">
        <v>10</v>
      </c>
      <c r="E1925">
        <v>1.5</v>
      </c>
      <c r="F1925">
        <v>25</v>
      </c>
      <c r="G1925">
        <v>80</v>
      </c>
      <c r="I1925" s="1">
        <v>42317673</v>
      </c>
    </row>
    <row r="1926" spans="1:9" x14ac:dyDescent="0.25">
      <c r="A1926" t="s">
        <v>354</v>
      </c>
      <c r="B1926" t="s">
        <v>7</v>
      </c>
      <c r="C1926" t="s">
        <v>66</v>
      </c>
      <c r="D1926" t="s">
        <v>10</v>
      </c>
      <c r="E1926">
        <v>1.6</v>
      </c>
      <c r="F1926">
        <v>10</v>
      </c>
      <c r="G1926">
        <v>40</v>
      </c>
      <c r="I1926" s="1">
        <v>42317673</v>
      </c>
    </row>
    <row r="1927" spans="1:9" x14ac:dyDescent="0.25">
      <c r="A1927" t="s">
        <v>354</v>
      </c>
      <c r="B1927" t="s">
        <v>7</v>
      </c>
      <c r="C1927" t="s">
        <v>67</v>
      </c>
      <c r="D1927" t="s">
        <v>10</v>
      </c>
      <c r="I1927" s="1">
        <v>42317673</v>
      </c>
    </row>
    <row r="1928" spans="1:9" x14ac:dyDescent="0.25">
      <c r="A1928" t="s">
        <v>354</v>
      </c>
      <c r="B1928" t="s">
        <v>7</v>
      </c>
      <c r="C1928" t="s">
        <v>68</v>
      </c>
      <c r="D1928" t="s">
        <v>10</v>
      </c>
      <c r="I1928" s="1">
        <v>42317673</v>
      </c>
    </row>
    <row r="1929" spans="1:9" x14ac:dyDescent="0.25">
      <c r="A1929" t="s">
        <v>354</v>
      </c>
      <c r="B1929" t="s">
        <v>7</v>
      </c>
      <c r="C1929" t="s">
        <v>69</v>
      </c>
      <c r="D1929" t="s">
        <v>10</v>
      </c>
      <c r="I1929" s="1">
        <v>42317673</v>
      </c>
    </row>
    <row r="1930" spans="1:9" x14ac:dyDescent="0.25">
      <c r="A1930" t="s">
        <v>354</v>
      </c>
      <c r="B1930" t="s">
        <v>7</v>
      </c>
      <c r="C1930" t="s">
        <v>70</v>
      </c>
      <c r="D1930" t="s">
        <v>10</v>
      </c>
      <c r="E1930">
        <v>1.3</v>
      </c>
      <c r="F1930">
        <v>10</v>
      </c>
      <c r="G1930">
        <v>40</v>
      </c>
      <c r="I1930" s="1">
        <v>42317673</v>
      </c>
    </row>
    <row r="1931" spans="1:9" x14ac:dyDescent="0.25">
      <c r="A1931" t="s">
        <v>354</v>
      </c>
      <c r="B1931" t="s">
        <v>7</v>
      </c>
      <c r="C1931" t="s">
        <v>71</v>
      </c>
      <c r="D1931" t="s">
        <v>10</v>
      </c>
      <c r="E1931">
        <v>0.8</v>
      </c>
      <c r="F1931">
        <v>100</v>
      </c>
      <c r="G1931">
        <v>600</v>
      </c>
      <c r="I1931" s="1">
        <v>42317673</v>
      </c>
    </row>
    <row r="1932" spans="1:9" x14ac:dyDescent="0.25">
      <c r="A1932" t="s">
        <v>354</v>
      </c>
      <c r="B1932" t="s">
        <v>7</v>
      </c>
      <c r="C1932" t="s">
        <v>72</v>
      </c>
      <c r="D1932" t="s">
        <v>10</v>
      </c>
      <c r="E1932">
        <v>0.37</v>
      </c>
      <c r="F1932">
        <v>500</v>
      </c>
      <c r="G1932">
        <v>2500</v>
      </c>
      <c r="I1932" s="1">
        <v>42317673</v>
      </c>
    </row>
    <row r="1933" spans="1:9" x14ac:dyDescent="0.25">
      <c r="A1933" t="s">
        <v>354</v>
      </c>
      <c r="B1933" t="s">
        <v>7</v>
      </c>
      <c r="C1933" t="s">
        <v>73</v>
      </c>
      <c r="D1933" t="s">
        <v>10</v>
      </c>
      <c r="I1933" s="1">
        <v>42317673</v>
      </c>
    </row>
    <row r="1934" spans="1:9" x14ac:dyDescent="0.25">
      <c r="A1934" t="s">
        <v>354</v>
      </c>
      <c r="B1934" t="s">
        <v>7</v>
      </c>
      <c r="C1934" t="s">
        <v>74</v>
      </c>
      <c r="D1934" t="s">
        <v>10</v>
      </c>
      <c r="I1934" s="1">
        <v>42317673</v>
      </c>
    </row>
    <row r="1935" spans="1:9" x14ac:dyDescent="0.25">
      <c r="A1935" t="s">
        <v>354</v>
      </c>
      <c r="B1935" t="s">
        <v>7</v>
      </c>
      <c r="C1935" t="s">
        <v>75</v>
      </c>
      <c r="D1935" t="s">
        <v>10</v>
      </c>
      <c r="I1935" s="1">
        <v>42317673</v>
      </c>
    </row>
    <row r="1936" spans="1:9" x14ac:dyDescent="0.25">
      <c r="A1936" t="s">
        <v>354</v>
      </c>
      <c r="B1936" t="s">
        <v>7</v>
      </c>
      <c r="C1936" t="s">
        <v>76</v>
      </c>
      <c r="D1936" t="s">
        <v>10</v>
      </c>
      <c r="I1936" s="1">
        <v>42317673</v>
      </c>
    </row>
    <row r="1937" spans="1:9" x14ac:dyDescent="0.25">
      <c r="A1937" t="s">
        <v>354</v>
      </c>
      <c r="B1937" t="s">
        <v>7</v>
      </c>
      <c r="C1937" t="s">
        <v>77</v>
      </c>
      <c r="D1937" t="s">
        <v>10</v>
      </c>
      <c r="I1937" s="1">
        <v>42317673</v>
      </c>
    </row>
    <row r="1938" spans="1:9" x14ac:dyDescent="0.25">
      <c r="A1938" t="s">
        <v>354</v>
      </c>
      <c r="B1938" t="s">
        <v>78</v>
      </c>
      <c r="C1938" t="s">
        <v>79</v>
      </c>
      <c r="D1938" t="s">
        <v>16</v>
      </c>
      <c r="I1938" s="1">
        <v>42317673</v>
      </c>
    </row>
    <row r="1939" spans="1:9" x14ac:dyDescent="0.25">
      <c r="A1939" t="s">
        <v>354</v>
      </c>
      <c r="B1939" t="s">
        <v>78</v>
      </c>
      <c r="C1939" t="s">
        <v>80</v>
      </c>
      <c r="D1939" t="s">
        <v>16</v>
      </c>
      <c r="E1939">
        <v>0.1</v>
      </c>
      <c r="F1939">
        <v>1000</v>
      </c>
      <c r="G1939">
        <v>6000</v>
      </c>
      <c r="I1939" s="1">
        <v>42317673</v>
      </c>
    </row>
    <row r="1940" spans="1:9" x14ac:dyDescent="0.25">
      <c r="A1940" t="s">
        <v>354</v>
      </c>
      <c r="B1940" t="s">
        <v>81</v>
      </c>
      <c r="C1940" t="s">
        <v>82</v>
      </c>
      <c r="D1940" t="s">
        <v>10</v>
      </c>
      <c r="E1940">
        <v>3.6</v>
      </c>
      <c r="F1940">
        <v>80</v>
      </c>
      <c r="G1940">
        <v>350</v>
      </c>
      <c r="I1940" s="1">
        <v>42317673</v>
      </c>
    </row>
    <row r="1941" spans="1:9" x14ac:dyDescent="0.25">
      <c r="A1941" t="s">
        <v>354</v>
      </c>
      <c r="B1941" t="s">
        <v>81</v>
      </c>
      <c r="C1941" t="s">
        <v>83</v>
      </c>
      <c r="D1941" t="s">
        <v>10</v>
      </c>
      <c r="E1941">
        <v>3.5</v>
      </c>
      <c r="F1941">
        <v>100</v>
      </c>
      <c r="G1941">
        <v>500</v>
      </c>
      <c r="I1941" s="1">
        <v>42317673</v>
      </c>
    </row>
    <row r="1942" spans="1:9" x14ac:dyDescent="0.25">
      <c r="A1942" t="s">
        <v>354</v>
      </c>
      <c r="B1942" t="s">
        <v>81</v>
      </c>
      <c r="C1942" t="s">
        <v>84</v>
      </c>
      <c r="D1942" t="s">
        <v>10</v>
      </c>
      <c r="E1942">
        <v>3.7</v>
      </c>
      <c r="F1942">
        <v>5</v>
      </c>
      <c r="G1942">
        <v>30</v>
      </c>
      <c r="I1942" s="1">
        <v>42317673</v>
      </c>
    </row>
    <row r="1943" spans="1:9" x14ac:dyDescent="0.25">
      <c r="A1943" t="s">
        <v>354</v>
      </c>
      <c r="B1943" t="s">
        <v>81</v>
      </c>
      <c r="C1943" t="s">
        <v>85</v>
      </c>
      <c r="D1943" t="s">
        <v>10</v>
      </c>
      <c r="I1943" s="1">
        <v>42317673</v>
      </c>
    </row>
    <row r="1944" spans="1:9" x14ac:dyDescent="0.25">
      <c r="A1944" t="s">
        <v>354</v>
      </c>
      <c r="B1944" t="s">
        <v>81</v>
      </c>
      <c r="C1944" t="s">
        <v>86</v>
      </c>
      <c r="D1944" t="s">
        <v>10</v>
      </c>
      <c r="I1944" s="1">
        <v>42317673</v>
      </c>
    </row>
    <row r="1945" spans="1:9" x14ac:dyDescent="0.25">
      <c r="A1945" t="s">
        <v>354</v>
      </c>
      <c r="B1945" t="s">
        <v>81</v>
      </c>
      <c r="C1945" t="s">
        <v>87</v>
      </c>
      <c r="D1945" t="s">
        <v>10</v>
      </c>
      <c r="I1945" s="1">
        <v>42317673</v>
      </c>
    </row>
    <row r="1946" spans="1:9" x14ac:dyDescent="0.25">
      <c r="A1946" t="s">
        <v>354</v>
      </c>
      <c r="B1946" t="s">
        <v>81</v>
      </c>
      <c r="C1946" t="s">
        <v>88</v>
      </c>
      <c r="D1946" t="s">
        <v>10</v>
      </c>
      <c r="E1946">
        <v>4.5999999999999996</v>
      </c>
      <c r="F1946">
        <v>5</v>
      </c>
      <c r="G1946">
        <v>30</v>
      </c>
      <c r="I1946" s="1">
        <v>42317673</v>
      </c>
    </row>
    <row r="1947" spans="1:9" x14ac:dyDescent="0.25">
      <c r="A1947" t="s">
        <v>354</v>
      </c>
      <c r="B1947" t="s">
        <v>81</v>
      </c>
      <c r="C1947" t="s">
        <v>89</v>
      </c>
      <c r="D1947" t="s">
        <v>10</v>
      </c>
      <c r="I1947" s="1">
        <v>42317673</v>
      </c>
    </row>
    <row r="1948" spans="1:9" x14ac:dyDescent="0.25">
      <c r="A1948" t="s">
        <v>354</v>
      </c>
      <c r="B1948" t="s">
        <v>90</v>
      </c>
      <c r="C1948" t="s">
        <v>91</v>
      </c>
      <c r="D1948" t="s">
        <v>10</v>
      </c>
      <c r="I1948" s="1">
        <v>42317673</v>
      </c>
    </row>
    <row r="1949" spans="1:9" x14ac:dyDescent="0.25">
      <c r="A1949" t="s">
        <v>354</v>
      </c>
      <c r="B1949" t="s">
        <v>92</v>
      </c>
      <c r="C1949" t="s">
        <v>93</v>
      </c>
      <c r="D1949" t="s">
        <v>10</v>
      </c>
      <c r="E1949">
        <v>0.3</v>
      </c>
      <c r="F1949">
        <v>200</v>
      </c>
      <c r="G1949">
        <v>1000</v>
      </c>
      <c r="I1949" s="1">
        <v>42317673</v>
      </c>
    </row>
    <row r="1950" spans="1:9" x14ac:dyDescent="0.25">
      <c r="A1950" t="s">
        <v>354</v>
      </c>
      <c r="B1950" t="s">
        <v>92</v>
      </c>
      <c r="C1950" t="s">
        <v>94</v>
      </c>
      <c r="D1950" t="s">
        <v>10</v>
      </c>
      <c r="E1950">
        <v>2.1</v>
      </c>
      <c r="F1950">
        <v>10</v>
      </c>
      <c r="G1950">
        <v>20</v>
      </c>
      <c r="I1950" s="1">
        <v>42317673</v>
      </c>
    </row>
    <row r="1951" spans="1:9" x14ac:dyDescent="0.25">
      <c r="A1951" t="s">
        <v>354</v>
      </c>
      <c r="B1951" t="s">
        <v>92</v>
      </c>
      <c r="C1951" t="s">
        <v>95</v>
      </c>
      <c r="D1951" t="s">
        <v>10</v>
      </c>
      <c r="I1951" s="1">
        <v>42317673</v>
      </c>
    </row>
    <row r="1952" spans="1:9" x14ac:dyDescent="0.25">
      <c r="A1952" t="s">
        <v>354</v>
      </c>
      <c r="B1952" t="s">
        <v>92</v>
      </c>
      <c r="C1952" t="s">
        <v>96</v>
      </c>
      <c r="D1952" t="s">
        <v>10</v>
      </c>
      <c r="E1952">
        <v>0.32</v>
      </c>
      <c r="F1952">
        <v>100</v>
      </c>
      <c r="G1952">
        <v>500</v>
      </c>
      <c r="I1952" s="1">
        <v>42317673</v>
      </c>
    </row>
    <row r="1953" spans="1:9" x14ac:dyDescent="0.25">
      <c r="A1953" t="s">
        <v>354</v>
      </c>
      <c r="B1953" t="s">
        <v>92</v>
      </c>
      <c r="C1953" t="s">
        <v>97</v>
      </c>
      <c r="D1953" t="s">
        <v>10</v>
      </c>
      <c r="E1953">
        <v>0.32</v>
      </c>
      <c r="F1953">
        <v>100</v>
      </c>
      <c r="G1953">
        <v>500</v>
      </c>
      <c r="I1953" s="1">
        <v>42317673</v>
      </c>
    </row>
    <row r="1954" spans="1:9" x14ac:dyDescent="0.25">
      <c r="A1954" t="s">
        <v>354</v>
      </c>
      <c r="B1954" t="s">
        <v>92</v>
      </c>
      <c r="C1954" t="s">
        <v>98</v>
      </c>
      <c r="D1954" t="s">
        <v>10</v>
      </c>
      <c r="E1954">
        <v>2.2000000000000002</v>
      </c>
      <c r="F1954">
        <v>15</v>
      </c>
      <c r="G1954">
        <v>30</v>
      </c>
      <c r="I1954" s="1">
        <v>42317673</v>
      </c>
    </row>
    <row r="1955" spans="1:9" x14ac:dyDescent="0.25">
      <c r="A1955" t="s">
        <v>354</v>
      </c>
      <c r="B1955" t="s">
        <v>92</v>
      </c>
      <c r="C1955" t="s">
        <v>99</v>
      </c>
      <c r="D1955" t="s">
        <v>45</v>
      </c>
      <c r="I1955" s="1">
        <v>42317673</v>
      </c>
    </row>
    <row r="1956" spans="1:9" x14ac:dyDescent="0.25">
      <c r="A1956" t="s">
        <v>354</v>
      </c>
      <c r="B1956" t="s">
        <v>92</v>
      </c>
      <c r="C1956" t="s">
        <v>100</v>
      </c>
      <c r="D1956" t="s">
        <v>10</v>
      </c>
      <c r="E1956">
        <v>1.9</v>
      </c>
      <c r="F1956">
        <v>10</v>
      </c>
      <c r="G1956">
        <v>40</v>
      </c>
      <c r="I1956" s="1">
        <v>42317673</v>
      </c>
    </row>
    <row r="1957" spans="1:9" x14ac:dyDescent="0.25">
      <c r="A1957" t="s">
        <v>354</v>
      </c>
      <c r="B1957" t="s">
        <v>92</v>
      </c>
      <c r="C1957" t="s">
        <v>101</v>
      </c>
      <c r="D1957" t="s">
        <v>45</v>
      </c>
      <c r="I1957" s="1">
        <v>42317673</v>
      </c>
    </row>
    <row r="1958" spans="1:9" x14ac:dyDescent="0.25">
      <c r="A1958" t="s">
        <v>354</v>
      </c>
      <c r="B1958" t="s">
        <v>92</v>
      </c>
      <c r="C1958" t="s">
        <v>102</v>
      </c>
      <c r="D1958" t="s">
        <v>10</v>
      </c>
      <c r="E1958">
        <v>9</v>
      </c>
      <c r="F1958">
        <v>10</v>
      </c>
      <c r="G1958">
        <v>20</v>
      </c>
      <c r="I1958" s="1">
        <v>42317673</v>
      </c>
    </row>
    <row r="1959" spans="1:9" x14ac:dyDescent="0.25">
      <c r="A1959" t="s">
        <v>354</v>
      </c>
      <c r="B1959" t="s">
        <v>92</v>
      </c>
      <c r="C1959" t="s">
        <v>103</v>
      </c>
      <c r="D1959" t="s">
        <v>10</v>
      </c>
      <c r="E1959">
        <v>9</v>
      </c>
      <c r="F1959">
        <v>10</v>
      </c>
      <c r="G1959">
        <v>20</v>
      </c>
      <c r="I1959" s="1">
        <v>42317673</v>
      </c>
    </row>
    <row r="1960" spans="1:9" x14ac:dyDescent="0.25">
      <c r="A1960" t="s">
        <v>354</v>
      </c>
      <c r="B1960" t="s">
        <v>90</v>
      </c>
      <c r="C1960" t="s">
        <v>104</v>
      </c>
      <c r="D1960" t="s">
        <v>45</v>
      </c>
      <c r="E1960">
        <v>0.46</v>
      </c>
      <c r="F1960">
        <v>80</v>
      </c>
      <c r="G1960">
        <v>500</v>
      </c>
      <c r="I1960" s="1">
        <v>42317673</v>
      </c>
    </row>
    <row r="1961" spans="1:9" x14ac:dyDescent="0.25">
      <c r="A1961" t="s">
        <v>354</v>
      </c>
      <c r="B1961" t="s">
        <v>92</v>
      </c>
      <c r="C1961" t="s">
        <v>105</v>
      </c>
      <c r="D1961" t="s">
        <v>10</v>
      </c>
      <c r="E1961">
        <v>8.6</v>
      </c>
      <c r="F1961">
        <v>10</v>
      </c>
      <c r="G1961">
        <v>20</v>
      </c>
      <c r="I1961" s="1">
        <v>42317673</v>
      </c>
    </row>
    <row r="1962" spans="1:9" x14ac:dyDescent="0.25">
      <c r="A1962" t="s">
        <v>354</v>
      </c>
      <c r="B1962" t="s">
        <v>92</v>
      </c>
      <c r="C1962" t="s">
        <v>106</v>
      </c>
      <c r="D1962" t="s">
        <v>10</v>
      </c>
      <c r="E1962">
        <v>8.5</v>
      </c>
      <c r="F1962">
        <v>10</v>
      </c>
      <c r="G1962">
        <v>20</v>
      </c>
      <c r="I1962" s="1">
        <v>42317673</v>
      </c>
    </row>
    <row r="1963" spans="1:9" x14ac:dyDescent="0.25">
      <c r="A1963" t="s">
        <v>354</v>
      </c>
      <c r="B1963" t="s">
        <v>92</v>
      </c>
      <c r="C1963" t="s">
        <v>107</v>
      </c>
      <c r="D1963" t="s">
        <v>10</v>
      </c>
      <c r="E1963">
        <v>0.23</v>
      </c>
      <c r="F1963">
        <v>100</v>
      </c>
      <c r="G1963">
        <v>200</v>
      </c>
      <c r="I1963" s="1">
        <v>42317673</v>
      </c>
    </row>
    <row r="1964" spans="1:9" x14ac:dyDescent="0.25">
      <c r="A1964" t="s">
        <v>354</v>
      </c>
      <c r="B1964" t="s">
        <v>92</v>
      </c>
      <c r="C1964" t="s">
        <v>108</v>
      </c>
      <c r="D1964" t="s">
        <v>10</v>
      </c>
      <c r="E1964">
        <v>6.3</v>
      </c>
      <c r="F1964">
        <v>50</v>
      </c>
      <c r="G1964">
        <v>250</v>
      </c>
      <c r="I1964" s="1">
        <v>42317673</v>
      </c>
    </row>
    <row r="1965" spans="1:9" x14ac:dyDescent="0.25">
      <c r="A1965" t="s">
        <v>354</v>
      </c>
      <c r="B1965" t="s">
        <v>92</v>
      </c>
      <c r="C1965" t="s">
        <v>109</v>
      </c>
      <c r="D1965" t="s">
        <v>45</v>
      </c>
      <c r="I1965" s="1">
        <v>42317673</v>
      </c>
    </row>
    <row r="1966" spans="1:9" x14ac:dyDescent="0.25">
      <c r="A1966" t="s">
        <v>354</v>
      </c>
      <c r="B1966" t="s">
        <v>92</v>
      </c>
      <c r="C1966" t="s">
        <v>110</v>
      </c>
      <c r="D1966" t="s">
        <v>10</v>
      </c>
      <c r="E1966">
        <v>4.3</v>
      </c>
      <c r="F1966">
        <v>40</v>
      </c>
      <c r="G1966">
        <v>100</v>
      </c>
      <c r="I1966" s="1">
        <v>42317673</v>
      </c>
    </row>
    <row r="1967" spans="1:9" x14ac:dyDescent="0.25">
      <c r="A1967" t="s">
        <v>354</v>
      </c>
      <c r="B1967" t="s">
        <v>92</v>
      </c>
      <c r="C1967" t="s">
        <v>111</v>
      </c>
      <c r="D1967" t="s">
        <v>10</v>
      </c>
      <c r="E1967">
        <v>4.5</v>
      </c>
      <c r="F1967">
        <v>15</v>
      </c>
      <c r="G1967">
        <v>50</v>
      </c>
      <c r="I1967" s="1">
        <v>42317673</v>
      </c>
    </row>
    <row r="1968" spans="1:9" x14ac:dyDescent="0.25">
      <c r="A1968" t="s">
        <v>354</v>
      </c>
      <c r="B1968" t="s">
        <v>92</v>
      </c>
      <c r="C1968" t="s">
        <v>112</v>
      </c>
      <c r="D1968" t="s">
        <v>10</v>
      </c>
      <c r="E1968">
        <v>2.6</v>
      </c>
      <c r="F1968">
        <v>15</v>
      </c>
      <c r="G1968">
        <v>60</v>
      </c>
      <c r="I1968" s="1">
        <v>42317673</v>
      </c>
    </row>
    <row r="1969" spans="1:9" x14ac:dyDescent="0.25">
      <c r="A1969" t="s">
        <v>354</v>
      </c>
      <c r="B1969" t="s">
        <v>92</v>
      </c>
      <c r="C1969" t="s">
        <v>113</v>
      </c>
      <c r="D1969" t="s">
        <v>10</v>
      </c>
      <c r="I1969" s="1">
        <v>42317673</v>
      </c>
    </row>
    <row r="1970" spans="1:9" x14ac:dyDescent="0.25">
      <c r="A1970" t="s">
        <v>354</v>
      </c>
      <c r="B1970" t="s">
        <v>81</v>
      </c>
      <c r="C1970" t="s">
        <v>114</v>
      </c>
      <c r="D1970" t="s">
        <v>10</v>
      </c>
      <c r="I1970" s="1">
        <v>42317673</v>
      </c>
    </row>
    <row r="1971" spans="1:9" x14ac:dyDescent="0.25">
      <c r="A1971" t="s">
        <v>354</v>
      </c>
      <c r="B1971" t="s">
        <v>81</v>
      </c>
      <c r="C1971" t="s">
        <v>115</v>
      </c>
      <c r="D1971" t="s">
        <v>10</v>
      </c>
      <c r="I1971" s="1">
        <v>42317673</v>
      </c>
    </row>
    <row r="1972" spans="1:9" x14ac:dyDescent="0.25">
      <c r="A1972" t="s">
        <v>354</v>
      </c>
      <c r="B1972" t="s">
        <v>81</v>
      </c>
      <c r="C1972" t="s">
        <v>116</v>
      </c>
      <c r="D1972" t="s">
        <v>10</v>
      </c>
      <c r="I1972" s="1">
        <v>42317673</v>
      </c>
    </row>
    <row r="1973" spans="1:9" x14ac:dyDescent="0.25">
      <c r="A1973" t="s">
        <v>354</v>
      </c>
      <c r="B1973" t="s">
        <v>81</v>
      </c>
      <c r="C1973" t="s">
        <v>117</v>
      </c>
      <c r="D1973" t="s">
        <v>10</v>
      </c>
      <c r="I1973" s="1">
        <v>42317673</v>
      </c>
    </row>
    <row r="1974" spans="1:9" x14ac:dyDescent="0.25">
      <c r="A1974" t="s">
        <v>354</v>
      </c>
      <c r="B1974" t="s">
        <v>81</v>
      </c>
      <c r="C1974" t="s">
        <v>118</v>
      </c>
      <c r="D1974" t="s">
        <v>10</v>
      </c>
      <c r="E1974">
        <v>5.8</v>
      </c>
      <c r="F1974">
        <v>15</v>
      </c>
      <c r="G1974">
        <v>50</v>
      </c>
      <c r="H1974" t="s">
        <v>221</v>
      </c>
      <c r="I1974" s="1">
        <v>42317673</v>
      </c>
    </row>
    <row r="1975" spans="1:9" x14ac:dyDescent="0.25">
      <c r="A1975" t="s">
        <v>354</v>
      </c>
      <c r="B1975" t="s">
        <v>81</v>
      </c>
      <c r="C1975" t="s">
        <v>119</v>
      </c>
      <c r="D1975" t="s">
        <v>10</v>
      </c>
      <c r="E1975">
        <v>6.1</v>
      </c>
      <c r="F1975">
        <v>5</v>
      </c>
      <c r="G1975">
        <v>30</v>
      </c>
      <c r="H1975" t="s">
        <v>221</v>
      </c>
      <c r="I1975" s="1">
        <v>42317673</v>
      </c>
    </row>
    <row r="1976" spans="1:9" x14ac:dyDescent="0.25">
      <c r="A1976" t="s">
        <v>354</v>
      </c>
      <c r="B1976" t="s">
        <v>81</v>
      </c>
      <c r="C1976" t="s">
        <v>120</v>
      </c>
      <c r="D1976" t="s">
        <v>10</v>
      </c>
      <c r="I1976" s="1">
        <v>42317673</v>
      </c>
    </row>
    <row r="1977" spans="1:9" x14ac:dyDescent="0.25">
      <c r="A1977" t="s">
        <v>354</v>
      </c>
      <c r="B1977" t="s">
        <v>81</v>
      </c>
      <c r="C1977" t="s">
        <v>121</v>
      </c>
      <c r="D1977" t="s">
        <v>10</v>
      </c>
      <c r="E1977">
        <v>7.1</v>
      </c>
      <c r="F1977">
        <v>5</v>
      </c>
      <c r="G1977">
        <v>25</v>
      </c>
      <c r="I1977" s="1">
        <v>42317673</v>
      </c>
    </row>
    <row r="1978" spans="1:9" x14ac:dyDescent="0.25">
      <c r="A1978" t="s">
        <v>354</v>
      </c>
      <c r="B1978" t="s">
        <v>122</v>
      </c>
      <c r="C1978" t="s">
        <v>123</v>
      </c>
      <c r="D1978" t="s">
        <v>10</v>
      </c>
      <c r="I1978" s="1">
        <v>42317673</v>
      </c>
    </row>
    <row r="1979" spans="1:9" x14ac:dyDescent="0.25">
      <c r="A1979" t="s">
        <v>354</v>
      </c>
      <c r="B1979" t="s">
        <v>122</v>
      </c>
      <c r="C1979" t="s">
        <v>124</v>
      </c>
      <c r="D1979" t="s">
        <v>10</v>
      </c>
      <c r="E1979">
        <v>2.8</v>
      </c>
      <c r="F1979">
        <v>50</v>
      </c>
      <c r="G1979">
        <v>180</v>
      </c>
      <c r="I1979" s="1">
        <v>42317673</v>
      </c>
    </row>
    <row r="1980" spans="1:9" x14ac:dyDescent="0.25">
      <c r="A1980" t="s">
        <v>354</v>
      </c>
      <c r="B1980" t="s">
        <v>122</v>
      </c>
      <c r="C1980" t="s">
        <v>125</v>
      </c>
      <c r="D1980" t="s">
        <v>10</v>
      </c>
      <c r="E1980">
        <v>3.9</v>
      </c>
      <c r="F1980">
        <v>30</v>
      </c>
      <c r="G1980">
        <v>70</v>
      </c>
      <c r="H1980" t="s">
        <v>222</v>
      </c>
      <c r="I1980" s="1">
        <v>42317673</v>
      </c>
    </row>
    <row r="1981" spans="1:9" x14ac:dyDescent="0.25">
      <c r="A1981" t="s">
        <v>354</v>
      </c>
      <c r="B1981" t="s">
        <v>122</v>
      </c>
      <c r="C1981" t="s">
        <v>127</v>
      </c>
      <c r="D1981" t="s">
        <v>10</v>
      </c>
      <c r="I1981" s="1">
        <v>42317673</v>
      </c>
    </row>
    <row r="1982" spans="1:9" x14ac:dyDescent="0.25">
      <c r="A1982" t="s">
        <v>354</v>
      </c>
      <c r="B1982" t="s">
        <v>122</v>
      </c>
      <c r="C1982" t="s">
        <v>128</v>
      </c>
      <c r="D1982" t="s">
        <v>10</v>
      </c>
      <c r="I1982" s="1">
        <v>42317673</v>
      </c>
    </row>
    <row r="1983" spans="1:9" x14ac:dyDescent="0.25">
      <c r="A1983" t="s">
        <v>354</v>
      </c>
      <c r="B1983" t="s">
        <v>122</v>
      </c>
      <c r="C1983" t="s">
        <v>129</v>
      </c>
      <c r="D1983" t="s">
        <v>10</v>
      </c>
      <c r="I1983" s="1">
        <v>42317673</v>
      </c>
    </row>
    <row r="1984" spans="1:9" x14ac:dyDescent="0.25">
      <c r="A1984" t="s">
        <v>354</v>
      </c>
      <c r="B1984" t="s">
        <v>122</v>
      </c>
      <c r="C1984" t="s">
        <v>130</v>
      </c>
      <c r="D1984" t="s">
        <v>10</v>
      </c>
      <c r="I1984" s="1">
        <v>42317673</v>
      </c>
    </row>
    <row r="1985" spans="1:9" x14ac:dyDescent="0.25">
      <c r="A1985" t="s">
        <v>354</v>
      </c>
      <c r="B1985" t="s">
        <v>122</v>
      </c>
      <c r="C1985" t="s">
        <v>131</v>
      </c>
      <c r="D1985" t="s">
        <v>10</v>
      </c>
      <c r="E1985">
        <v>4.2</v>
      </c>
      <c r="F1985">
        <v>5</v>
      </c>
      <c r="G1985">
        <v>10</v>
      </c>
      <c r="I1985" s="1">
        <v>42317673</v>
      </c>
    </row>
    <row r="1986" spans="1:9" x14ac:dyDescent="0.25">
      <c r="A1986" t="s">
        <v>354</v>
      </c>
      <c r="B1986" t="s">
        <v>122</v>
      </c>
      <c r="C1986" t="s">
        <v>132</v>
      </c>
      <c r="D1986" t="s">
        <v>10</v>
      </c>
      <c r="F1986">
        <v>5</v>
      </c>
      <c r="G1986">
        <v>40</v>
      </c>
      <c r="I1986" s="1">
        <v>42317673</v>
      </c>
    </row>
    <row r="1987" spans="1:9" x14ac:dyDescent="0.25">
      <c r="A1987" t="s">
        <v>354</v>
      </c>
      <c r="B1987" t="s">
        <v>122</v>
      </c>
      <c r="C1987" t="s">
        <v>134</v>
      </c>
      <c r="D1987" t="s">
        <v>10</v>
      </c>
      <c r="I1987" s="1">
        <v>42317673</v>
      </c>
    </row>
    <row r="1988" spans="1:9" x14ac:dyDescent="0.25">
      <c r="A1988" t="s">
        <v>354</v>
      </c>
      <c r="B1988" t="s">
        <v>122</v>
      </c>
      <c r="C1988" t="s">
        <v>135</v>
      </c>
      <c r="D1988" t="s">
        <v>10</v>
      </c>
      <c r="E1988">
        <v>3.8</v>
      </c>
      <c r="F1988">
        <v>10</v>
      </c>
      <c r="G1988">
        <v>50</v>
      </c>
      <c r="I1988" s="1">
        <v>42317673</v>
      </c>
    </row>
    <row r="1989" spans="1:9" x14ac:dyDescent="0.25">
      <c r="A1989" t="s">
        <v>354</v>
      </c>
      <c r="B1989" t="s">
        <v>122</v>
      </c>
      <c r="C1989" t="s">
        <v>136</v>
      </c>
      <c r="D1989" t="s">
        <v>10</v>
      </c>
      <c r="F1989">
        <v>5</v>
      </c>
      <c r="G1989">
        <v>10</v>
      </c>
      <c r="I1989" s="1">
        <v>42317673</v>
      </c>
    </row>
    <row r="1990" spans="1:9" x14ac:dyDescent="0.25">
      <c r="A1990" t="s">
        <v>354</v>
      </c>
      <c r="B1990" t="s">
        <v>122</v>
      </c>
      <c r="C1990" t="s">
        <v>137</v>
      </c>
      <c r="D1990" t="s">
        <v>10</v>
      </c>
      <c r="I1990" s="1">
        <v>42317673</v>
      </c>
    </row>
    <row r="1991" spans="1:9" x14ac:dyDescent="0.25">
      <c r="A1991" t="s">
        <v>354</v>
      </c>
      <c r="B1991" t="s">
        <v>122</v>
      </c>
      <c r="C1991" t="s">
        <v>138</v>
      </c>
      <c r="D1991" t="s">
        <v>10</v>
      </c>
      <c r="F1991">
        <v>5</v>
      </c>
      <c r="G1991">
        <v>20</v>
      </c>
      <c r="I1991" s="1">
        <v>42317673</v>
      </c>
    </row>
    <row r="1992" spans="1:9" x14ac:dyDescent="0.25">
      <c r="A1992" t="s">
        <v>354</v>
      </c>
      <c r="B1992" t="s">
        <v>122</v>
      </c>
      <c r="C1992" t="s">
        <v>139</v>
      </c>
      <c r="D1992" t="s">
        <v>10</v>
      </c>
      <c r="I1992" s="1">
        <v>42317673</v>
      </c>
    </row>
    <row r="1993" spans="1:9" x14ac:dyDescent="0.25">
      <c r="A1993" t="s">
        <v>354</v>
      </c>
      <c r="B1993" t="s">
        <v>122</v>
      </c>
      <c r="C1993" t="s">
        <v>140</v>
      </c>
      <c r="D1993" t="s">
        <v>10</v>
      </c>
      <c r="F1993">
        <v>10</v>
      </c>
      <c r="G1993">
        <v>30</v>
      </c>
      <c r="I1993" s="1">
        <v>42317673</v>
      </c>
    </row>
    <row r="1994" spans="1:9" x14ac:dyDescent="0.25">
      <c r="A1994" t="s">
        <v>354</v>
      </c>
      <c r="B1994" t="s">
        <v>122</v>
      </c>
      <c r="C1994" t="s">
        <v>141</v>
      </c>
      <c r="D1994" t="s">
        <v>10</v>
      </c>
      <c r="E1994">
        <v>5.9</v>
      </c>
      <c r="F1994">
        <v>1</v>
      </c>
      <c r="G1994">
        <v>5</v>
      </c>
      <c r="I1994" s="1">
        <v>42317673</v>
      </c>
    </row>
    <row r="1995" spans="1:9" x14ac:dyDescent="0.25">
      <c r="A1995" t="s">
        <v>354</v>
      </c>
      <c r="B1995" t="s">
        <v>122</v>
      </c>
      <c r="C1995" t="s">
        <v>142</v>
      </c>
      <c r="D1995" t="s">
        <v>10</v>
      </c>
      <c r="I1995" s="1">
        <v>42317673</v>
      </c>
    </row>
    <row r="1996" spans="1:9" x14ac:dyDescent="0.25">
      <c r="A1996" t="s">
        <v>354</v>
      </c>
      <c r="B1996" t="s">
        <v>122</v>
      </c>
      <c r="C1996" t="s">
        <v>143</v>
      </c>
      <c r="D1996" t="s">
        <v>10</v>
      </c>
      <c r="I1996" s="1">
        <v>42317673</v>
      </c>
    </row>
    <row r="1997" spans="1:9" x14ac:dyDescent="0.25">
      <c r="A1997" t="s">
        <v>354</v>
      </c>
      <c r="B1997" t="s">
        <v>122</v>
      </c>
      <c r="C1997" t="s">
        <v>144</v>
      </c>
      <c r="D1997" t="s">
        <v>10</v>
      </c>
      <c r="I1997" s="1">
        <v>42317673</v>
      </c>
    </row>
    <row r="1998" spans="1:9" x14ac:dyDescent="0.25">
      <c r="A1998" t="s">
        <v>354</v>
      </c>
      <c r="B1998" t="s">
        <v>122</v>
      </c>
      <c r="C1998" t="s">
        <v>145</v>
      </c>
      <c r="D1998" t="s">
        <v>10</v>
      </c>
      <c r="I1998" s="1">
        <v>42317673</v>
      </c>
    </row>
    <row r="1999" spans="1:9" x14ac:dyDescent="0.25">
      <c r="A1999" t="s">
        <v>354</v>
      </c>
      <c r="B1999" t="s">
        <v>122</v>
      </c>
      <c r="C1999" t="s">
        <v>146</v>
      </c>
      <c r="D1999" t="s">
        <v>10</v>
      </c>
      <c r="E1999">
        <v>2.6</v>
      </c>
      <c r="F1999">
        <v>8</v>
      </c>
      <c r="G1999">
        <v>20</v>
      </c>
      <c r="I1999" s="1">
        <v>42317673</v>
      </c>
    </row>
    <row r="2000" spans="1:9" x14ac:dyDescent="0.25">
      <c r="A2000" t="s">
        <v>354</v>
      </c>
      <c r="B2000" t="s">
        <v>122</v>
      </c>
      <c r="C2000" t="s">
        <v>147</v>
      </c>
      <c r="D2000" t="s">
        <v>10</v>
      </c>
      <c r="I2000" s="1">
        <v>42317673</v>
      </c>
    </row>
    <row r="2001" spans="1:9" x14ac:dyDescent="0.25">
      <c r="A2001" t="s">
        <v>354</v>
      </c>
      <c r="B2001" t="s">
        <v>122</v>
      </c>
      <c r="C2001" t="s">
        <v>148</v>
      </c>
      <c r="D2001" t="s">
        <v>10</v>
      </c>
      <c r="I2001" s="1">
        <v>42317673</v>
      </c>
    </row>
    <row r="2002" spans="1:9" x14ac:dyDescent="0.25">
      <c r="A2002" t="s">
        <v>354</v>
      </c>
      <c r="B2002" t="s">
        <v>122</v>
      </c>
      <c r="C2002" t="s">
        <v>149</v>
      </c>
      <c r="D2002" t="s">
        <v>10</v>
      </c>
      <c r="I2002" s="1">
        <v>42317673</v>
      </c>
    </row>
    <row r="2003" spans="1:9" x14ac:dyDescent="0.25">
      <c r="A2003" t="s">
        <v>354</v>
      </c>
      <c r="B2003" t="s">
        <v>122</v>
      </c>
      <c r="C2003" t="s">
        <v>150</v>
      </c>
      <c r="D2003" t="s">
        <v>10</v>
      </c>
      <c r="I2003" s="1">
        <v>42317673</v>
      </c>
    </row>
    <row r="2004" spans="1:9" x14ac:dyDescent="0.25">
      <c r="A2004" t="s">
        <v>354</v>
      </c>
      <c r="B2004" t="s">
        <v>122</v>
      </c>
      <c r="C2004" t="s">
        <v>151</v>
      </c>
      <c r="D2004" t="s">
        <v>10</v>
      </c>
      <c r="E2004">
        <v>5.6</v>
      </c>
      <c r="F2004">
        <v>10</v>
      </c>
      <c r="G2004">
        <v>30</v>
      </c>
      <c r="I2004" s="1">
        <v>42317673</v>
      </c>
    </row>
    <row r="2005" spans="1:9" x14ac:dyDescent="0.25">
      <c r="A2005" t="s">
        <v>354</v>
      </c>
      <c r="B2005" t="s">
        <v>122</v>
      </c>
      <c r="C2005" t="s">
        <v>152</v>
      </c>
      <c r="D2005" t="s">
        <v>10</v>
      </c>
      <c r="F2005">
        <v>5</v>
      </c>
      <c r="G2005">
        <v>15</v>
      </c>
      <c r="I2005" s="1">
        <v>42317673</v>
      </c>
    </row>
    <row r="2006" spans="1:9" x14ac:dyDescent="0.25">
      <c r="A2006" t="s">
        <v>354</v>
      </c>
      <c r="B2006" t="s">
        <v>122</v>
      </c>
      <c r="C2006" t="s">
        <v>153</v>
      </c>
      <c r="D2006" t="s">
        <v>10</v>
      </c>
      <c r="E2006">
        <v>5.5</v>
      </c>
      <c r="F2006">
        <v>5</v>
      </c>
      <c r="G2006">
        <v>20</v>
      </c>
      <c r="I2006" s="1">
        <v>42317673</v>
      </c>
    </row>
    <row r="2007" spans="1:9" x14ac:dyDescent="0.25">
      <c r="A2007" t="s">
        <v>354</v>
      </c>
      <c r="B2007" t="s">
        <v>122</v>
      </c>
      <c r="C2007" t="s">
        <v>154</v>
      </c>
      <c r="D2007" t="s">
        <v>10</v>
      </c>
      <c r="I2007" s="1">
        <v>42317673</v>
      </c>
    </row>
    <row r="2008" spans="1:9" x14ac:dyDescent="0.25">
      <c r="A2008" t="s">
        <v>354</v>
      </c>
      <c r="B2008" t="s">
        <v>122</v>
      </c>
      <c r="C2008" t="s">
        <v>155</v>
      </c>
      <c r="D2008" t="s">
        <v>10</v>
      </c>
      <c r="E2008">
        <v>3.8</v>
      </c>
      <c r="F2008">
        <v>3</v>
      </c>
      <c r="G2008">
        <v>10</v>
      </c>
      <c r="I2008" s="1">
        <v>42317673</v>
      </c>
    </row>
    <row r="2009" spans="1:9" x14ac:dyDescent="0.25">
      <c r="A2009" t="s">
        <v>354</v>
      </c>
      <c r="B2009" t="s">
        <v>122</v>
      </c>
      <c r="C2009" t="s">
        <v>156</v>
      </c>
      <c r="D2009" t="s">
        <v>10</v>
      </c>
      <c r="I2009" s="1">
        <v>42317673</v>
      </c>
    </row>
    <row r="2010" spans="1:9" x14ac:dyDescent="0.25">
      <c r="A2010" t="s">
        <v>354</v>
      </c>
      <c r="B2010" t="s">
        <v>122</v>
      </c>
      <c r="C2010" t="s">
        <v>157</v>
      </c>
      <c r="D2010" t="s">
        <v>10</v>
      </c>
      <c r="I2010" s="1">
        <v>42317673</v>
      </c>
    </row>
    <row r="2011" spans="1:9" x14ac:dyDescent="0.25">
      <c r="A2011" t="s">
        <v>354</v>
      </c>
      <c r="B2011" t="s">
        <v>122</v>
      </c>
      <c r="C2011" t="s">
        <v>158</v>
      </c>
      <c r="D2011" t="s">
        <v>10</v>
      </c>
      <c r="I2011" s="1">
        <v>42317673</v>
      </c>
    </row>
    <row r="2012" spans="1:9" x14ac:dyDescent="0.25">
      <c r="A2012" t="s">
        <v>354</v>
      </c>
      <c r="B2012" t="s">
        <v>122</v>
      </c>
      <c r="C2012" t="s">
        <v>159</v>
      </c>
      <c r="D2012" t="s">
        <v>10</v>
      </c>
      <c r="I2012" s="1">
        <v>42317673</v>
      </c>
    </row>
    <row r="2013" spans="1:9" x14ac:dyDescent="0.25">
      <c r="A2013" t="s">
        <v>354</v>
      </c>
      <c r="B2013" t="s">
        <v>122</v>
      </c>
      <c r="C2013" t="s">
        <v>160</v>
      </c>
      <c r="D2013" t="s">
        <v>10</v>
      </c>
      <c r="I2013" s="1">
        <v>42317673</v>
      </c>
    </row>
    <row r="2014" spans="1:9" x14ac:dyDescent="0.25">
      <c r="A2014" t="s">
        <v>354</v>
      </c>
      <c r="B2014" t="s">
        <v>122</v>
      </c>
      <c r="C2014" t="s">
        <v>161</v>
      </c>
      <c r="D2014" t="s">
        <v>10</v>
      </c>
      <c r="I2014" s="1">
        <v>42317673</v>
      </c>
    </row>
    <row r="2015" spans="1:9" x14ac:dyDescent="0.25">
      <c r="A2015" t="s">
        <v>354</v>
      </c>
      <c r="B2015" t="s">
        <v>122</v>
      </c>
      <c r="C2015" t="s">
        <v>162</v>
      </c>
      <c r="D2015" t="s">
        <v>10</v>
      </c>
      <c r="I2015" s="1">
        <v>42317673</v>
      </c>
    </row>
    <row r="2016" spans="1:9" x14ac:dyDescent="0.25">
      <c r="A2016" t="s">
        <v>354</v>
      </c>
      <c r="B2016" t="s">
        <v>122</v>
      </c>
      <c r="C2016" t="s">
        <v>163</v>
      </c>
      <c r="D2016" t="s">
        <v>10</v>
      </c>
      <c r="E2016">
        <v>4.2</v>
      </c>
      <c r="F2016">
        <v>5</v>
      </c>
      <c r="G2016">
        <v>10</v>
      </c>
      <c r="I2016" s="1">
        <v>42317673</v>
      </c>
    </row>
    <row r="2017" spans="1:9" x14ac:dyDescent="0.25">
      <c r="A2017" t="s">
        <v>354</v>
      </c>
      <c r="B2017" t="s">
        <v>122</v>
      </c>
      <c r="C2017" t="s">
        <v>164</v>
      </c>
      <c r="D2017" t="s">
        <v>10</v>
      </c>
      <c r="E2017">
        <v>4.4000000000000004</v>
      </c>
      <c r="F2017">
        <v>5</v>
      </c>
      <c r="G2017">
        <v>10</v>
      </c>
      <c r="I2017" s="1">
        <v>42317673</v>
      </c>
    </row>
    <row r="2018" spans="1:9" x14ac:dyDescent="0.25">
      <c r="A2018" t="s">
        <v>354</v>
      </c>
      <c r="B2018" t="s">
        <v>122</v>
      </c>
      <c r="C2018" t="s">
        <v>165</v>
      </c>
      <c r="D2018" t="s">
        <v>10</v>
      </c>
      <c r="I2018" s="1">
        <v>42317673</v>
      </c>
    </row>
    <row r="2019" spans="1:9" x14ac:dyDescent="0.25">
      <c r="A2019" t="s">
        <v>354</v>
      </c>
      <c r="B2019" t="s">
        <v>122</v>
      </c>
      <c r="C2019" t="s">
        <v>166</v>
      </c>
      <c r="D2019" t="s">
        <v>10</v>
      </c>
      <c r="I2019" s="1">
        <v>42317673</v>
      </c>
    </row>
    <row r="2020" spans="1:9" x14ac:dyDescent="0.25">
      <c r="A2020" t="s">
        <v>354</v>
      </c>
      <c r="B2020" t="s">
        <v>122</v>
      </c>
      <c r="C2020" t="s">
        <v>167</v>
      </c>
      <c r="D2020" t="s">
        <v>10</v>
      </c>
      <c r="I2020" s="1">
        <v>42317673</v>
      </c>
    </row>
    <row r="2021" spans="1:9" x14ac:dyDescent="0.25">
      <c r="A2021" t="s">
        <v>354</v>
      </c>
      <c r="B2021" t="s">
        <v>122</v>
      </c>
      <c r="C2021" t="s">
        <v>168</v>
      </c>
      <c r="D2021" t="s">
        <v>10</v>
      </c>
      <c r="I2021" s="1">
        <v>42317673</v>
      </c>
    </row>
    <row r="2022" spans="1:9" x14ac:dyDescent="0.25">
      <c r="A2022" t="s">
        <v>354</v>
      </c>
      <c r="B2022" t="s">
        <v>122</v>
      </c>
      <c r="C2022" t="s">
        <v>169</v>
      </c>
      <c r="D2022" t="s">
        <v>10</v>
      </c>
      <c r="F2022">
        <v>6</v>
      </c>
      <c r="G2022">
        <v>20</v>
      </c>
      <c r="I2022" s="1">
        <v>42317673</v>
      </c>
    </row>
    <row r="2023" spans="1:9" x14ac:dyDescent="0.25">
      <c r="A2023" t="s">
        <v>354</v>
      </c>
      <c r="B2023" t="s">
        <v>122</v>
      </c>
      <c r="C2023" t="s">
        <v>170</v>
      </c>
      <c r="D2023" t="s">
        <v>10</v>
      </c>
      <c r="I2023" s="1">
        <v>42317673</v>
      </c>
    </row>
    <row r="2024" spans="1:9" x14ac:dyDescent="0.25">
      <c r="A2024" t="s">
        <v>354</v>
      </c>
      <c r="B2024" t="s">
        <v>122</v>
      </c>
      <c r="C2024" t="s">
        <v>171</v>
      </c>
      <c r="D2024" t="s">
        <v>10</v>
      </c>
      <c r="F2024">
        <v>3</v>
      </c>
      <c r="G2024">
        <v>10</v>
      </c>
      <c r="I2024" s="1">
        <v>42317673</v>
      </c>
    </row>
    <row r="2025" spans="1:9" x14ac:dyDescent="0.25">
      <c r="A2025" t="s">
        <v>354</v>
      </c>
      <c r="B2025" t="s">
        <v>122</v>
      </c>
      <c r="C2025" t="s">
        <v>172</v>
      </c>
      <c r="D2025" t="s">
        <v>10</v>
      </c>
      <c r="E2025">
        <v>3</v>
      </c>
      <c r="F2025">
        <v>3</v>
      </c>
      <c r="G2025">
        <v>10</v>
      </c>
      <c r="I2025" s="1">
        <v>42317673</v>
      </c>
    </row>
    <row r="2026" spans="1:9" x14ac:dyDescent="0.25">
      <c r="A2026" t="s">
        <v>354</v>
      </c>
      <c r="B2026" t="s">
        <v>122</v>
      </c>
      <c r="C2026" t="s">
        <v>173</v>
      </c>
      <c r="D2026" t="s">
        <v>10</v>
      </c>
      <c r="E2026">
        <v>4.8</v>
      </c>
      <c r="F2026">
        <v>3</v>
      </c>
      <c r="G2026">
        <v>10</v>
      </c>
      <c r="I2026" s="1">
        <v>42317673</v>
      </c>
    </row>
    <row r="2027" spans="1:9" x14ac:dyDescent="0.25">
      <c r="A2027" t="s">
        <v>354</v>
      </c>
      <c r="B2027" t="s">
        <v>122</v>
      </c>
      <c r="C2027" t="s">
        <v>174</v>
      </c>
      <c r="D2027" t="s">
        <v>10</v>
      </c>
      <c r="F2027">
        <v>2</v>
      </c>
      <c r="G2027">
        <v>10</v>
      </c>
      <c r="I2027" s="1">
        <v>42317673</v>
      </c>
    </row>
    <row r="2028" spans="1:9" x14ac:dyDescent="0.25">
      <c r="A2028" t="s">
        <v>354</v>
      </c>
      <c r="B2028" t="s">
        <v>122</v>
      </c>
      <c r="C2028" t="s">
        <v>175</v>
      </c>
      <c r="D2028" t="s">
        <v>10</v>
      </c>
      <c r="I2028" s="1">
        <v>42317673</v>
      </c>
    </row>
    <row r="2029" spans="1:9" x14ac:dyDescent="0.25">
      <c r="A2029" t="s">
        <v>354</v>
      </c>
      <c r="B2029" t="s">
        <v>122</v>
      </c>
      <c r="C2029" t="s">
        <v>176</v>
      </c>
      <c r="D2029" t="s">
        <v>10</v>
      </c>
      <c r="F2029">
        <v>2</v>
      </c>
      <c r="G2029">
        <v>10</v>
      </c>
      <c r="I2029" s="1">
        <v>42317673</v>
      </c>
    </row>
    <row r="2030" spans="1:9" x14ac:dyDescent="0.25">
      <c r="A2030" t="s">
        <v>354</v>
      </c>
      <c r="B2030" t="s">
        <v>122</v>
      </c>
      <c r="C2030" t="s">
        <v>177</v>
      </c>
      <c r="D2030" t="s">
        <v>10</v>
      </c>
      <c r="I2030" s="1">
        <v>42317673</v>
      </c>
    </row>
    <row r="2031" spans="1:9" x14ac:dyDescent="0.25">
      <c r="A2031" t="s">
        <v>354</v>
      </c>
      <c r="B2031" t="s">
        <v>122</v>
      </c>
      <c r="C2031" t="s">
        <v>178</v>
      </c>
      <c r="D2031" t="s">
        <v>10</v>
      </c>
      <c r="I2031" s="1">
        <v>42317673</v>
      </c>
    </row>
    <row r="2032" spans="1:9" x14ac:dyDescent="0.25">
      <c r="A2032" t="s">
        <v>354</v>
      </c>
      <c r="B2032" t="s">
        <v>122</v>
      </c>
      <c r="C2032" t="s">
        <v>179</v>
      </c>
      <c r="D2032" t="s">
        <v>10</v>
      </c>
      <c r="I2032" s="1">
        <v>42317673</v>
      </c>
    </row>
    <row r="2033" spans="1:9" x14ac:dyDescent="0.25">
      <c r="A2033" t="s">
        <v>354</v>
      </c>
      <c r="B2033" t="s">
        <v>122</v>
      </c>
      <c r="C2033" t="s">
        <v>180</v>
      </c>
      <c r="D2033" t="s">
        <v>10</v>
      </c>
      <c r="I2033" s="1">
        <v>42317673</v>
      </c>
    </row>
    <row r="2034" spans="1:9" x14ac:dyDescent="0.25">
      <c r="A2034" t="s">
        <v>354</v>
      </c>
      <c r="B2034" t="s">
        <v>122</v>
      </c>
      <c r="C2034" t="s">
        <v>181</v>
      </c>
      <c r="D2034" t="s">
        <v>10</v>
      </c>
      <c r="I2034" s="1">
        <v>42317673</v>
      </c>
    </row>
    <row r="2035" spans="1:9" x14ac:dyDescent="0.25">
      <c r="A2035" t="s">
        <v>354</v>
      </c>
      <c r="B2035" t="s">
        <v>122</v>
      </c>
      <c r="C2035" t="s">
        <v>182</v>
      </c>
      <c r="D2035" t="s">
        <v>10</v>
      </c>
      <c r="I2035" s="1">
        <v>42317673</v>
      </c>
    </row>
    <row r="2036" spans="1:9" x14ac:dyDescent="0.25">
      <c r="A2036" t="s">
        <v>354</v>
      </c>
      <c r="B2036" t="s">
        <v>122</v>
      </c>
      <c r="C2036" t="s">
        <v>183</v>
      </c>
      <c r="D2036" t="s">
        <v>10</v>
      </c>
      <c r="I2036" s="1">
        <v>42317673</v>
      </c>
    </row>
    <row r="2037" spans="1:9" x14ac:dyDescent="0.25">
      <c r="A2037" t="s">
        <v>354</v>
      </c>
      <c r="B2037" t="s">
        <v>122</v>
      </c>
      <c r="C2037" t="s">
        <v>184</v>
      </c>
      <c r="D2037" t="s">
        <v>10</v>
      </c>
      <c r="I2037" s="1">
        <v>42317673</v>
      </c>
    </row>
    <row r="2038" spans="1:9" x14ac:dyDescent="0.25">
      <c r="A2038" t="s">
        <v>354</v>
      </c>
      <c r="B2038" t="s">
        <v>122</v>
      </c>
      <c r="C2038" t="s">
        <v>185</v>
      </c>
      <c r="D2038" t="s">
        <v>10</v>
      </c>
      <c r="E2038">
        <v>5.6</v>
      </c>
      <c r="F2038">
        <v>2</v>
      </c>
      <c r="G2038">
        <v>8</v>
      </c>
      <c r="I2038" s="1">
        <v>42317673</v>
      </c>
    </row>
    <row r="2039" spans="1:9" x14ac:dyDescent="0.25">
      <c r="A2039" t="s">
        <v>354</v>
      </c>
      <c r="B2039" t="s">
        <v>92</v>
      </c>
      <c r="C2039" t="s">
        <v>186</v>
      </c>
      <c r="D2039" t="s">
        <v>45</v>
      </c>
      <c r="I2039" s="1">
        <v>42317673</v>
      </c>
    </row>
    <row r="2040" spans="1:9" x14ac:dyDescent="0.25">
      <c r="A2040" t="s">
        <v>354</v>
      </c>
      <c r="B2040" t="s">
        <v>92</v>
      </c>
      <c r="C2040" t="s">
        <v>187</v>
      </c>
      <c r="D2040" t="s">
        <v>10</v>
      </c>
      <c r="I2040" s="1">
        <v>42317673</v>
      </c>
    </row>
    <row r="2041" spans="1:9" x14ac:dyDescent="0.25">
      <c r="A2041" t="s">
        <v>354</v>
      </c>
      <c r="B2041" t="s">
        <v>92</v>
      </c>
      <c r="C2041" t="s">
        <v>188</v>
      </c>
      <c r="D2041" t="s">
        <v>10</v>
      </c>
      <c r="E2041">
        <v>1.1000000000000001</v>
      </c>
      <c r="F2041">
        <v>4</v>
      </c>
      <c r="G2041">
        <v>10</v>
      </c>
      <c r="I2041" s="1">
        <v>42317673</v>
      </c>
    </row>
    <row r="2042" spans="1:9" x14ac:dyDescent="0.25">
      <c r="A2042" t="s">
        <v>468</v>
      </c>
      <c r="B2042" t="s">
        <v>7</v>
      </c>
      <c r="C2042" t="s">
        <v>8</v>
      </c>
      <c r="D2042" t="s">
        <v>10</v>
      </c>
      <c r="I2042" s="1">
        <v>42195462</v>
      </c>
    </row>
    <row r="2043" spans="1:9" x14ac:dyDescent="0.25">
      <c r="A2043" t="s">
        <v>468</v>
      </c>
      <c r="B2043" t="s">
        <v>7</v>
      </c>
      <c r="C2043" t="s">
        <v>9</v>
      </c>
      <c r="D2043" t="s">
        <v>10</v>
      </c>
      <c r="I2043" s="1">
        <v>42195462</v>
      </c>
    </row>
    <row r="2044" spans="1:9" x14ac:dyDescent="0.25">
      <c r="A2044" t="s">
        <v>468</v>
      </c>
      <c r="B2044" t="s">
        <v>7</v>
      </c>
      <c r="C2044" t="s">
        <v>11</v>
      </c>
      <c r="D2044" t="s">
        <v>10</v>
      </c>
      <c r="I2044" s="1">
        <v>42195462</v>
      </c>
    </row>
    <row r="2045" spans="1:9" x14ac:dyDescent="0.25">
      <c r="A2045" t="s">
        <v>468</v>
      </c>
      <c r="B2045" t="s">
        <v>7</v>
      </c>
      <c r="C2045" t="s">
        <v>12</v>
      </c>
      <c r="D2045" t="s">
        <v>10</v>
      </c>
      <c r="E2045">
        <v>0.68</v>
      </c>
      <c r="F2045">
        <v>20</v>
      </c>
      <c r="G2045">
        <v>140</v>
      </c>
      <c r="H2045" t="s">
        <v>223</v>
      </c>
      <c r="I2045" s="1">
        <v>42195462</v>
      </c>
    </row>
    <row r="2046" spans="1:9" x14ac:dyDescent="0.25">
      <c r="A2046" t="s">
        <v>468</v>
      </c>
      <c r="B2046" t="s">
        <v>7</v>
      </c>
      <c r="C2046" t="s">
        <v>13</v>
      </c>
      <c r="D2046" t="s">
        <v>10</v>
      </c>
      <c r="I2046" s="1">
        <v>42195462</v>
      </c>
    </row>
    <row r="2047" spans="1:9" x14ac:dyDescent="0.25">
      <c r="A2047" t="s">
        <v>468</v>
      </c>
      <c r="B2047" t="s">
        <v>7</v>
      </c>
      <c r="C2047" t="s">
        <v>14</v>
      </c>
      <c r="D2047" t="s">
        <v>10</v>
      </c>
      <c r="I2047" s="1">
        <v>42195462</v>
      </c>
    </row>
    <row r="2048" spans="1:9" x14ac:dyDescent="0.25">
      <c r="A2048" t="s">
        <v>468</v>
      </c>
      <c r="B2048" t="s">
        <v>7</v>
      </c>
      <c r="C2048" t="s">
        <v>15</v>
      </c>
      <c r="D2048" t="s">
        <v>16</v>
      </c>
      <c r="I2048" s="1">
        <v>42195462</v>
      </c>
    </row>
    <row r="2049" spans="1:9" x14ac:dyDescent="0.25">
      <c r="A2049" t="s">
        <v>468</v>
      </c>
      <c r="B2049" t="s">
        <v>7</v>
      </c>
      <c r="C2049" t="s">
        <v>17</v>
      </c>
      <c r="D2049" t="s">
        <v>10</v>
      </c>
      <c r="E2049">
        <v>3.5</v>
      </c>
      <c r="F2049">
        <v>1</v>
      </c>
      <c r="G2049">
        <v>7</v>
      </c>
      <c r="H2049" t="s">
        <v>223</v>
      </c>
      <c r="I2049" s="1">
        <v>42195462</v>
      </c>
    </row>
    <row r="2050" spans="1:9" x14ac:dyDescent="0.25">
      <c r="A2050" t="s">
        <v>468</v>
      </c>
      <c r="B2050" t="s">
        <v>7</v>
      </c>
      <c r="C2050" t="s">
        <v>18</v>
      </c>
      <c r="D2050" t="s">
        <v>10</v>
      </c>
      <c r="I2050" s="1">
        <v>42195462</v>
      </c>
    </row>
    <row r="2051" spans="1:9" x14ac:dyDescent="0.25">
      <c r="A2051" t="s">
        <v>468</v>
      </c>
      <c r="B2051" t="s">
        <v>7</v>
      </c>
      <c r="C2051" t="s">
        <v>19</v>
      </c>
      <c r="D2051" t="s">
        <v>10</v>
      </c>
      <c r="I2051" s="1">
        <v>42195462</v>
      </c>
    </row>
    <row r="2052" spans="1:9" x14ac:dyDescent="0.25">
      <c r="A2052" t="s">
        <v>468</v>
      </c>
      <c r="B2052" t="s">
        <v>7</v>
      </c>
      <c r="C2052" t="s">
        <v>20</v>
      </c>
      <c r="D2052" t="s">
        <v>10</v>
      </c>
      <c r="I2052" s="1">
        <v>42195462</v>
      </c>
    </row>
    <row r="2053" spans="1:9" x14ac:dyDescent="0.25">
      <c r="A2053" t="s">
        <v>468</v>
      </c>
      <c r="B2053" t="s">
        <v>7</v>
      </c>
      <c r="C2053" t="s">
        <v>21</v>
      </c>
      <c r="D2053" t="s">
        <v>22</v>
      </c>
      <c r="I2053" s="1">
        <v>42195462</v>
      </c>
    </row>
    <row r="2054" spans="1:9" x14ac:dyDescent="0.25">
      <c r="A2054" t="s">
        <v>468</v>
      </c>
      <c r="B2054" t="s">
        <v>7</v>
      </c>
      <c r="C2054" t="s">
        <v>23</v>
      </c>
      <c r="D2054" t="s">
        <v>10</v>
      </c>
      <c r="E2054">
        <v>3</v>
      </c>
      <c r="F2054">
        <v>3</v>
      </c>
      <c r="G2054">
        <v>21</v>
      </c>
      <c r="H2054" t="s">
        <v>223</v>
      </c>
      <c r="I2054" s="1">
        <v>42195462</v>
      </c>
    </row>
    <row r="2055" spans="1:9" x14ac:dyDescent="0.25">
      <c r="A2055" t="s">
        <v>468</v>
      </c>
      <c r="B2055" t="s">
        <v>7</v>
      </c>
      <c r="C2055" t="s">
        <v>24</v>
      </c>
      <c r="D2055" t="s">
        <v>10</v>
      </c>
      <c r="I2055" s="1">
        <v>42195462</v>
      </c>
    </row>
    <row r="2056" spans="1:9" x14ac:dyDescent="0.25">
      <c r="A2056" t="s">
        <v>468</v>
      </c>
      <c r="B2056" t="s">
        <v>7</v>
      </c>
      <c r="C2056" t="s">
        <v>25</v>
      </c>
      <c r="D2056" t="s">
        <v>10</v>
      </c>
      <c r="I2056" s="1">
        <v>42195462</v>
      </c>
    </row>
    <row r="2057" spans="1:9" x14ac:dyDescent="0.25">
      <c r="A2057" t="s">
        <v>468</v>
      </c>
      <c r="B2057" t="s">
        <v>7</v>
      </c>
      <c r="C2057" t="s">
        <v>26</v>
      </c>
      <c r="D2057" t="s">
        <v>10</v>
      </c>
      <c r="I2057" s="1">
        <v>42195462</v>
      </c>
    </row>
    <row r="2058" spans="1:9" x14ac:dyDescent="0.25">
      <c r="A2058" t="s">
        <v>468</v>
      </c>
      <c r="B2058" t="s">
        <v>7</v>
      </c>
      <c r="C2058" t="s">
        <v>27</v>
      </c>
      <c r="D2058" t="s">
        <v>10</v>
      </c>
      <c r="E2058">
        <v>1</v>
      </c>
      <c r="F2058">
        <v>40</v>
      </c>
      <c r="G2058">
        <v>280</v>
      </c>
      <c r="H2058" t="s">
        <v>223</v>
      </c>
      <c r="I2058" s="1">
        <v>42195462</v>
      </c>
    </row>
    <row r="2059" spans="1:9" x14ac:dyDescent="0.25">
      <c r="A2059" t="s">
        <v>468</v>
      </c>
      <c r="B2059" t="s">
        <v>7</v>
      </c>
      <c r="C2059" t="s">
        <v>28</v>
      </c>
      <c r="D2059" t="s">
        <v>10</v>
      </c>
      <c r="I2059" s="1">
        <v>42195462</v>
      </c>
    </row>
    <row r="2060" spans="1:9" x14ac:dyDescent="0.25">
      <c r="A2060" t="s">
        <v>468</v>
      </c>
      <c r="B2060" t="s">
        <v>7</v>
      </c>
      <c r="C2060" t="s">
        <v>29</v>
      </c>
      <c r="D2060" t="s">
        <v>16</v>
      </c>
      <c r="I2060" s="1">
        <v>42195462</v>
      </c>
    </row>
    <row r="2061" spans="1:9" x14ac:dyDescent="0.25">
      <c r="A2061" t="s">
        <v>468</v>
      </c>
      <c r="B2061" t="s">
        <v>7</v>
      </c>
      <c r="C2061" t="s">
        <v>30</v>
      </c>
      <c r="D2061" t="s">
        <v>10</v>
      </c>
      <c r="I2061" s="1">
        <v>42195462</v>
      </c>
    </row>
    <row r="2062" spans="1:9" x14ac:dyDescent="0.25">
      <c r="A2062" t="s">
        <v>468</v>
      </c>
      <c r="B2062" t="s">
        <v>7</v>
      </c>
      <c r="C2062" t="s">
        <v>31</v>
      </c>
      <c r="D2062" t="s">
        <v>10</v>
      </c>
      <c r="E2062">
        <v>1.3</v>
      </c>
      <c r="F2062">
        <v>20</v>
      </c>
      <c r="G2062">
        <v>120</v>
      </c>
      <c r="H2062" t="s">
        <v>223</v>
      </c>
      <c r="I2062" s="1">
        <v>42195462</v>
      </c>
    </row>
    <row r="2063" spans="1:9" x14ac:dyDescent="0.25">
      <c r="A2063" t="s">
        <v>468</v>
      </c>
      <c r="B2063" t="s">
        <v>7</v>
      </c>
      <c r="C2063" t="s">
        <v>32</v>
      </c>
      <c r="D2063" t="s">
        <v>10</v>
      </c>
      <c r="E2063">
        <v>1.1000000000000001</v>
      </c>
      <c r="F2063">
        <v>10</v>
      </c>
      <c r="G2063">
        <v>70</v>
      </c>
      <c r="H2063" t="s">
        <v>223</v>
      </c>
      <c r="I2063" s="1">
        <v>42195462</v>
      </c>
    </row>
    <row r="2064" spans="1:9" x14ac:dyDescent="0.25">
      <c r="A2064" t="s">
        <v>468</v>
      </c>
      <c r="B2064" t="s">
        <v>7</v>
      </c>
      <c r="C2064" t="s">
        <v>33</v>
      </c>
      <c r="D2064" t="s">
        <v>10</v>
      </c>
      <c r="I2064" s="1">
        <v>42195462</v>
      </c>
    </row>
    <row r="2065" spans="1:9" x14ac:dyDescent="0.25">
      <c r="A2065" t="s">
        <v>468</v>
      </c>
      <c r="B2065" t="s">
        <v>7</v>
      </c>
      <c r="C2065" t="s">
        <v>34</v>
      </c>
      <c r="D2065" t="s">
        <v>10</v>
      </c>
      <c r="E2065">
        <v>0.6</v>
      </c>
      <c r="F2065">
        <v>20</v>
      </c>
      <c r="G2065">
        <v>140</v>
      </c>
      <c r="H2065" t="s">
        <v>223</v>
      </c>
      <c r="I2065" s="1">
        <v>42195462</v>
      </c>
    </row>
    <row r="2066" spans="1:9" x14ac:dyDescent="0.25">
      <c r="A2066" t="s">
        <v>468</v>
      </c>
      <c r="B2066" t="s">
        <v>7</v>
      </c>
      <c r="C2066" t="s">
        <v>35</v>
      </c>
      <c r="D2066" t="s">
        <v>10</v>
      </c>
      <c r="I2066" s="1">
        <v>42195462</v>
      </c>
    </row>
    <row r="2067" spans="1:9" x14ac:dyDescent="0.25">
      <c r="A2067" t="s">
        <v>468</v>
      </c>
      <c r="B2067" t="s">
        <v>7</v>
      </c>
      <c r="C2067" t="s">
        <v>36</v>
      </c>
      <c r="D2067" t="s">
        <v>10</v>
      </c>
      <c r="I2067" s="1">
        <v>42195462</v>
      </c>
    </row>
    <row r="2068" spans="1:9" x14ac:dyDescent="0.25">
      <c r="A2068" t="s">
        <v>468</v>
      </c>
      <c r="B2068" t="s">
        <v>7</v>
      </c>
      <c r="C2068" t="s">
        <v>37</v>
      </c>
      <c r="D2068" t="s">
        <v>10</v>
      </c>
      <c r="I2068" s="1">
        <v>42195462</v>
      </c>
    </row>
    <row r="2069" spans="1:9" x14ac:dyDescent="0.25">
      <c r="A2069" t="s">
        <v>468</v>
      </c>
      <c r="B2069" t="s">
        <v>7</v>
      </c>
      <c r="C2069" t="s">
        <v>38</v>
      </c>
      <c r="D2069" t="s">
        <v>10</v>
      </c>
      <c r="I2069" s="1">
        <v>42195462</v>
      </c>
    </row>
    <row r="2070" spans="1:9" x14ac:dyDescent="0.25">
      <c r="A2070" t="s">
        <v>468</v>
      </c>
      <c r="B2070" t="s">
        <v>7</v>
      </c>
      <c r="C2070" t="s">
        <v>39</v>
      </c>
      <c r="D2070" t="s">
        <v>16</v>
      </c>
      <c r="I2070" s="1">
        <v>42195462</v>
      </c>
    </row>
    <row r="2071" spans="1:9" x14ac:dyDescent="0.25">
      <c r="A2071" t="s">
        <v>468</v>
      </c>
      <c r="B2071" t="s">
        <v>7</v>
      </c>
      <c r="C2071" t="s">
        <v>40</v>
      </c>
      <c r="D2071" t="s">
        <v>10</v>
      </c>
      <c r="I2071" s="1">
        <v>42195462</v>
      </c>
    </row>
    <row r="2072" spans="1:9" x14ac:dyDescent="0.25">
      <c r="A2072" t="s">
        <v>468</v>
      </c>
      <c r="B2072" t="s">
        <v>7</v>
      </c>
      <c r="C2072" t="s">
        <v>41</v>
      </c>
      <c r="D2072" t="s">
        <v>10</v>
      </c>
      <c r="I2072" s="1">
        <v>42195462</v>
      </c>
    </row>
    <row r="2073" spans="1:9" x14ac:dyDescent="0.25">
      <c r="A2073" t="s">
        <v>468</v>
      </c>
      <c r="B2073" t="s">
        <v>7</v>
      </c>
      <c r="C2073" t="s">
        <v>42</v>
      </c>
      <c r="D2073" t="s">
        <v>10</v>
      </c>
      <c r="I2073" s="1">
        <v>42195462</v>
      </c>
    </row>
    <row r="2074" spans="1:9" x14ac:dyDescent="0.25">
      <c r="A2074" t="s">
        <v>468</v>
      </c>
      <c r="B2074" t="s">
        <v>7</v>
      </c>
      <c r="C2074" t="s">
        <v>43</v>
      </c>
      <c r="D2074" t="s">
        <v>10</v>
      </c>
      <c r="E2074">
        <v>0.7</v>
      </c>
      <c r="F2074">
        <v>20</v>
      </c>
      <c r="G2074">
        <v>140</v>
      </c>
      <c r="H2074" t="s">
        <v>223</v>
      </c>
      <c r="I2074" s="1">
        <v>42195462</v>
      </c>
    </row>
    <row r="2075" spans="1:9" x14ac:dyDescent="0.25">
      <c r="A2075" t="s">
        <v>468</v>
      </c>
      <c r="B2075" t="s">
        <v>7</v>
      </c>
      <c r="C2075" t="s">
        <v>44</v>
      </c>
      <c r="D2075" t="s">
        <v>45</v>
      </c>
      <c r="I2075" s="1">
        <v>42195462</v>
      </c>
    </row>
    <row r="2076" spans="1:9" x14ac:dyDescent="0.25">
      <c r="A2076" t="s">
        <v>468</v>
      </c>
      <c r="B2076" t="s">
        <v>7</v>
      </c>
      <c r="C2076" t="s">
        <v>46</v>
      </c>
      <c r="D2076" t="s">
        <v>45</v>
      </c>
      <c r="I2076" s="1">
        <v>42195462</v>
      </c>
    </row>
    <row r="2077" spans="1:9" x14ac:dyDescent="0.25">
      <c r="A2077" t="s">
        <v>468</v>
      </c>
      <c r="B2077" t="s">
        <v>7</v>
      </c>
      <c r="C2077" t="s">
        <v>47</v>
      </c>
      <c r="D2077" t="s">
        <v>10</v>
      </c>
      <c r="E2077">
        <v>8</v>
      </c>
      <c r="F2077">
        <v>2</v>
      </c>
      <c r="G2077">
        <v>10</v>
      </c>
      <c r="H2077" t="s">
        <v>223</v>
      </c>
      <c r="I2077" s="1">
        <v>42195462</v>
      </c>
    </row>
    <row r="2078" spans="1:9" x14ac:dyDescent="0.25">
      <c r="A2078" t="s">
        <v>468</v>
      </c>
      <c r="B2078" t="s">
        <v>7</v>
      </c>
      <c r="C2078" t="s">
        <v>48</v>
      </c>
      <c r="D2078" t="s">
        <v>10</v>
      </c>
      <c r="I2078" s="1">
        <v>42195462</v>
      </c>
    </row>
    <row r="2079" spans="1:9" x14ac:dyDescent="0.25">
      <c r="A2079" t="s">
        <v>468</v>
      </c>
      <c r="B2079" t="s">
        <v>7</v>
      </c>
      <c r="C2079" t="s">
        <v>49</v>
      </c>
      <c r="D2079" t="s">
        <v>10</v>
      </c>
      <c r="I2079" s="1">
        <v>42195462</v>
      </c>
    </row>
    <row r="2080" spans="1:9" x14ac:dyDescent="0.25">
      <c r="A2080" t="s">
        <v>468</v>
      </c>
      <c r="B2080" t="s">
        <v>7</v>
      </c>
      <c r="C2080" t="s">
        <v>50</v>
      </c>
      <c r="D2080" t="s">
        <v>10</v>
      </c>
      <c r="I2080" s="1">
        <v>42195462</v>
      </c>
    </row>
    <row r="2081" spans="1:9" x14ac:dyDescent="0.25">
      <c r="A2081" t="s">
        <v>468</v>
      </c>
      <c r="B2081" t="s">
        <v>7</v>
      </c>
      <c r="C2081" t="s">
        <v>51</v>
      </c>
      <c r="D2081" t="s">
        <v>10</v>
      </c>
      <c r="I2081" s="1">
        <v>42195462</v>
      </c>
    </row>
    <row r="2082" spans="1:9" x14ac:dyDescent="0.25">
      <c r="A2082" t="s">
        <v>468</v>
      </c>
      <c r="B2082" t="s">
        <v>7</v>
      </c>
      <c r="C2082" t="s">
        <v>52</v>
      </c>
      <c r="D2082" t="s">
        <v>10</v>
      </c>
      <c r="I2082" s="1">
        <v>42195462</v>
      </c>
    </row>
    <row r="2083" spans="1:9" x14ac:dyDescent="0.25">
      <c r="A2083" t="s">
        <v>468</v>
      </c>
      <c r="B2083" t="s">
        <v>7</v>
      </c>
      <c r="C2083" t="s">
        <v>53</v>
      </c>
      <c r="D2083" t="s">
        <v>10</v>
      </c>
      <c r="E2083">
        <v>2</v>
      </c>
      <c r="F2083">
        <v>3</v>
      </c>
      <c r="G2083">
        <v>21</v>
      </c>
      <c r="H2083" t="s">
        <v>223</v>
      </c>
      <c r="I2083" s="1">
        <v>42195462</v>
      </c>
    </row>
    <row r="2084" spans="1:9" x14ac:dyDescent="0.25">
      <c r="A2084" t="s">
        <v>468</v>
      </c>
      <c r="B2084" t="s">
        <v>7</v>
      </c>
      <c r="C2084" t="s">
        <v>54</v>
      </c>
      <c r="D2084" t="s">
        <v>10</v>
      </c>
      <c r="I2084" s="1">
        <v>42195462</v>
      </c>
    </row>
    <row r="2085" spans="1:9" x14ac:dyDescent="0.25">
      <c r="A2085" t="s">
        <v>468</v>
      </c>
      <c r="B2085" t="s">
        <v>7</v>
      </c>
      <c r="C2085" t="s">
        <v>55</v>
      </c>
      <c r="D2085" t="s">
        <v>10</v>
      </c>
      <c r="I2085" s="1">
        <v>42195462</v>
      </c>
    </row>
    <row r="2086" spans="1:9" x14ac:dyDescent="0.25">
      <c r="A2086" t="s">
        <v>468</v>
      </c>
      <c r="B2086" t="s">
        <v>7</v>
      </c>
      <c r="C2086" t="s">
        <v>56</v>
      </c>
      <c r="D2086" t="s">
        <v>10</v>
      </c>
      <c r="E2086">
        <v>2</v>
      </c>
      <c r="F2086">
        <v>1</v>
      </c>
      <c r="G2086">
        <v>7</v>
      </c>
      <c r="H2086" t="s">
        <v>223</v>
      </c>
      <c r="I2086" s="1">
        <v>42195462</v>
      </c>
    </row>
    <row r="2087" spans="1:9" x14ac:dyDescent="0.25">
      <c r="A2087" t="s">
        <v>468</v>
      </c>
      <c r="B2087" t="s">
        <v>7</v>
      </c>
      <c r="C2087" t="s">
        <v>57</v>
      </c>
      <c r="D2087" t="s">
        <v>10</v>
      </c>
      <c r="I2087" s="1">
        <v>42195462</v>
      </c>
    </row>
    <row r="2088" spans="1:9" x14ac:dyDescent="0.25">
      <c r="A2088" t="s">
        <v>468</v>
      </c>
      <c r="B2088" t="s">
        <v>7</v>
      </c>
      <c r="C2088" t="s">
        <v>58</v>
      </c>
      <c r="D2088" t="s">
        <v>16</v>
      </c>
      <c r="I2088" s="1">
        <v>42195462</v>
      </c>
    </row>
    <row r="2089" spans="1:9" x14ac:dyDescent="0.25">
      <c r="A2089" t="s">
        <v>468</v>
      </c>
      <c r="B2089" t="s">
        <v>7</v>
      </c>
      <c r="C2089" t="s">
        <v>59</v>
      </c>
      <c r="D2089" t="s">
        <v>10</v>
      </c>
      <c r="I2089" s="1">
        <v>42195462</v>
      </c>
    </row>
    <row r="2090" spans="1:9" x14ac:dyDescent="0.25">
      <c r="A2090" t="s">
        <v>468</v>
      </c>
      <c r="B2090" t="s">
        <v>7</v>
      </c>
      <c r="C2090" t="s">
        <v>60</v>
      </c>
      <c r="D2090" t="s">
        <v>10</v>
      </c>
      <c r="I2090" s="1">
        <v>42195462</v>
      </c>
    </row>
    <row r="2091" spans="1:9" x14ac:dyDescent="0.25">
      <c r="A2091" t="s">
        <v>468</v>
      </c>
      <c r="B2091" t="s">
        <v>7</v>
      </c>
      <c r="C2091" t="s">
        <v>61</v>
      </c>
      <c r="D2091" t="s">
        <v>16</v>
      </c>
      <c r="I2091" s="1">
        <v>42195462</v>
      </c>
    </row>
    <row r="2092" spans="1:9" x14ac:dyDescent="0.25">
      <c r="A2092" t="s">
        <v>468</v>
      </c>
      <c r="B2092" t="s">
        <v>7</v>
      </c>
      <c r="C2092" t="s">
        <v>62</v>
      </c>
      <c r="D2092" t="s">
        <v>16</v>
      </c>
      <c r="E2092">
        <v>1.2</v>
      </c>
      <c r="F2092">
        <v>5</v>
      </c>
      <c r="G2092">
        <v>35</v>
      </c>
      <c r="H2092" t="s">
        <v>223</v>
      </c>
      <c r="I2092" s="1">
        <v>42195462</v>
      </c>
    </row>
    <row r="2093" spans="1:9" x14ac:dyDescent="0.25">
      <c r="A2093" t="s">
        <v>468</v>
      </c>
      <c r="B2093" t="s">
        <v>7</v>
      </c>
      <c r="C2093" t="s">
        <v>63</v>
      </c>
      <c r="D2093" t="s">
        <v>16</v>
      </c>
      <c r="I2093" s="1">
        <v>42195462</v>
      </c>
    </row>
    <row r="2094" spans="1:9" x14ac:dyDescent="0.25">
      <c r="A2094" t="s">
        <v>468</v>
      </c>
      <c r="B2094" t="s">
        <v>7</v>
      </c>
      <c r="C2094" t="s">
        <v>64</v>
      </c>
      <c r="D2094" t="s">
        <v>10</v>
      </c>
      <c r="I2094" s="1">
        <v>42195462</v>
      </c>
    </row>
    <row r="2095" spans="1:9" x14ac:dyDescent="0.25">
      <c r="A2095" t="s">
        <v>468</v>
      </c>
      <c r="B2095" t="s">
        <v>7</v>
      </c>
      <c r="C2095" t="s">
        <v>65</v>
      </c>
      <c r="D2095" t="s">
        <v>10</v>
      </c>
      <c r="E2095">
        <v>1</v>
      </c>
      <c r="F2095">
        <v>12</v>
      </c>
      <c r="G2095">
        <v>70</v>
      </c>
      <c r="H2095" t="s">
        <v>223</v>
      </c>
      <c r="I2095" s="1">
        <v>42195462</v>
      </c>
    </row>
    <row r="2096" spans="1:9" x14ac:dyDescent="0.25">
      <c r="A2096" t="s">
        <v>468</v>
      </c>
      <c r="B2096" t="s">
        <v>7</v>
      </c>
      <c r="C2096" t="s">
        <v>66</v>
      </c>
      <c r="D2096" t="s">
        <v>10</v>
      </c>
      <c r="I2096" s="1">
        <v>42195462</v>
      </c>
    </row>
    <row r="2097" spans="1:9" x14ac:dyDescent="0.25">
      <c r="A2097" t="s">
        <v>468</v>
      </c>
      <c r="B2097" t="s">
        <v>7</v>
      </c>
      <c r="C2097" t="s">
        <v>67</v>
      </c>
      <c r="D2097" t="s">
        <v>10</v>
      </c>
      <c r="I2097" s="1">
        <v>42195462</v>
      </c>
    </row>
    <row r="2098" spans="1:9" x14ac:dyDescent="0.25">
      <c r="A2098" t="s">
        <v>468</v>
      </c>
      <c r="B2098" t="s">
        <v>7</v>
      </c>
      <c r="C2098" t="s">
        <v>68</v>
      </c>
      <c r="D2098" t="s">
        <v>10</v>
      </c>
      <c r="I2098" s="1">
        <v>42195462</v>
      </c>
    </row>
    <row r="2099" spans="1:9" x14ac:dyDescent="0.25">
      <c r="A2099" t="s">
        <v>468</v>
      </c>
      <c r="B2099" t="s">
        <v>7</v>
      </c>
      <c r="C2099" t="s">
        <v>69</v>
      </c>
      <c r="D2099" t="s">
        <v>10</v>
      </c>
      <c r="I2099" s="1">
        <v>42195462</v>
      </c>
    </row>
    <row r="2100" spans="1:9" x14ac:dyDescent="0.25">
      <c r="A2100" t="s">
        <v>468</v>
      </c>
      <c r="B2100" t="s">
        <v>7</v>
      </c>
      <c r="C2100" t="s">
        <v>70</v>
      </c>
      <c r="D2100" t="s">
        <v>10</v>
      </c>
      <c r="I2100" s="1">
        <v>42195462</v>
      </c>
    </row>
    <row r="2101" spans="1:9" x14ac:dyDescent="0.25">
      <c r="A2101" t="s">
        <v>468</v>
      </c>
      <c r="B2101" t="s">
        <v>7</v>
      </c>
      <c r="C2101" t="s">
        <v>71</v>
      </c>
      <c r="D2101" t="s">
        <v>10</v>
      </c>
      <c r="E2101">
        <v>0.45</v>
      </c>
      <c r="F2101">
        <v>200</v>
      </c>
      <c r="G2101">
        <v>1400</v>
      </c>
      <c r="H2101" t="s">
        <v>223</v>
      </c>
      <c r="I2101" s="1">
        <v>42195462</v>
      </c>
    </row>
    <row r="2102" spans="1:9" x14ac:dyDescent="0.25">
      <c r="A2102" t="s">
        <v>468</v>
      </c>
      <c r="B2102" t="s">
        <v>7</v>
      </c>
      <c r="C2102" t="s">
        <v>72</v>
      </c>
      <c r="D2102" t="s">
        <v>10</v>
      </c>
      <c r="I2102" s="1">
        <v>42195462</v>
      </c>
    </row>
    <row r="2103" spans="1:9" x14ac:dyDescent="0.25">
      <c r="A2103" t="s">
        <v>468</v>
      </c>
      <c r="B2103" t="s">
        <v>7</v>
      </c>
      <c r="C2103" t="s">
        <v>73</v>
      </c>
      <c r="D2103" t="s">
        <v>10</v>
      </c>
      <c r="I2103" s="1">
        <v>42195462</v>
      </c>
    </row>
    <row r="2104" spans="1:9" x14ac:dyDescent="0.25">
      <c r="A2104" t="s">
        <v>468</v>
      </c>
      <c r="B2104" t="s">
        <v>7</v>
      </c>
      <c r="C2104" t="s">
        <v>74</v>
      </c>
      <c r="D2104" t="s">
        <v>10</v>
      </c>
      <c r="I2104" s="1">
        <v>42195462</v>
      </c>
    </row>
    <row r="2105" spans="1:9" x14ac:dyDescent="0.25">
      <c r="A2105" t="s">
        <v>468</v>
      </c>
      <c r="B2105" t="s">
        <v>7</v>
      </c>
      <c r="C2105" t="s">
        <v>75</v>
      </c>
      <c r="D2105" t="s">
        <v>10</v>
      </c>
      <c r="I2105" s="1">
        <v>42195462</v>
      </c>
    </row>
    <row r="2106" spans="1:9" x14ac:dyDescent="0.25">
      <c r="A2106" t="s">
        <v>468</v>
      </c>
      <c r="B2106" t="s">
        <v>7</v>
      </c>
      <c r="C2106" t="s">
        <v>76</v>
      </c>
      <c r="D2106" t="s">
        <v>10</v>
      </c>
      <c r="I2106" s="1">
        <v>42195462</v>
      </c>
    </row>
    <row r="2107" spans="1:9" x14ac:dyDescent="0.25">
      <c r="A2107" t="s">
        <v>468</v>
      </c>
      <c r="B2107" t="s">
        <v>7</v>
      </c>
      <c r="C2107" t="s">
        <v>77</v>
      </c>
      <c r="D2107" t="s">
        <v>10</v>
      </c>
      <c r="I2107" s="1">
        <v>42195462</v>
      </c>
    </row>
    <row r="2108" spans="1:9" x14ac:dyDescent="0.25">
      <c r="A2108" t="s">
        <v>468</v>
      </c>
      <c r="B2108" t="s">
        <v>78</v>
      </c>
      <c r="C2108" t="s">
        <v>79</v>
      </c>
      <c r="D2108" t="s">
        <v>16</v>
      </c>
      <c r="E2108">
        <v>0.12</v>
      </c>
      <c r="F2108">
        <v>350</v>
      </c>
      <c r="G2108">
        <v>2450</v>
      </c>
      <c r="H2108" t="s">
        <v>223</v>
      </c>
      <c r="I2108" s="1">
        <v>42195462</v>
      </c>
    </row>
    <row r="2109" spans="1:9" x14ac:dyDescent="0.25">
      <c r="A2109" t="s">
        <v>468</v>
      </c>
      <c r="B2109" t="s">
        <v>78</v>
      </c>
      <c r="C2109" t="s">
        <v>80</v>
      </c>
      <c r="D2109" t="s">
        <v>16</v>
      </c>
      <c r="I2109" s="1">
        <v>42195462</v>
      </c>
    </row>
    <row r="2110" spans="1:9" x14ac:dyDescent="0.25">
      <c r="A2110" t="s">
        <v>468</v>
      </c>
      <c r="B2110" t="s">
        <v>81</v>
      </c>
      <c r="C2110" t="s">
        <v>82</v>
      </c>
      <c r="D2110" t="s">
        <v>10</v>
      </c>
      <c r="E2110">
        <v>4.34</v>
      </c>
      <c r="F2110">
        <v>80</v>
      </c>
      <c r="G2110">
        <v>560</v>
      </c>
      <c r="H2110" t="s">
        <v>224</v>
      </c>
      <c r="I2110" s="1">
        <v>42195462</v>
      </c>
    </row>
    <row r="2111" spans="1:9" x14ac:dyDescent="0.25">
      <c r="A2111" t="s">
        <v>468</v>
      </c>
      <c r="B2111" t="s">
        <v>81</v>
      </c>
      <c r="C2111" t="s">
        <v>83</v>
      </c>
      <c r="D2111" t="s">
        <v>10</v>
      </c>
      <c r="E2111">
        <v>4.2</v>
      </c>
      <c r="F2111">
        <v>40</v>
      </c>
      <c r="G2111">
        <v>280</v>
      </c>
      <c r="H2111" t="s">
        <v>224</v>
      </c>
      <c r="I2111" s="1">
        <v>42195462</v>
      </c>
    </row>
    <row r="2112" spans="1:9" x14ac:dyDescent="0.25">
      <c r="A2112" t="s">
        <v>468</v>
      </c>
      <c r="B2112" t="s">
        <v>81</v>
      </c>
      <c r="C2112" t="s">
        <v>84</v>
      </c>
      <c r="D2112" t="s">
        <v>10</v>
      </c>
      <c r="I2112" s="1">
        <v>42195462</v>
      </c>
    </row>
    <row r="2113" spans="1:9" x14ac:dyDescent="0.25">
      <c r="A2113" t="s">
        <v>468</v>
      </c>
      <c r="B2113" t="s">
        <v>81</v>
      </c>
      <c r="C2113" t="s">
        <v>85</v>
      </c>
      <c r="D2113" t="s">
        <v>10</v>
      </c>
      <c r="E2113">
        <v>4</v>
      </c>
      <c r="F2113">
        <v>20</v>
      </c>
      <c r="G2113">
        <v>140</v>
      </c>
      <c r="H2113" t="s">
        <v>223</v>
      </c>
      <c r="I2113" s="1">
        <v>42195462</v>
      </c>
    </row>
    <row r="2114" spans="1:9" x14ac:dyDescent="0.25">
      <c r="A2114" t="s">
        <v>468</v>
      </c>
      <c r="B2114" t="s">
        <v>81</v>
      </c>
      <c r="C2114" t="s">
        <v>86</v>
      </c>
      <c r="D2114" t="s">
        <v>10</v>
      </c>
      <c r="I2114" s="1">
        <v>42195462</v>
      </c>
    </row>
    <row r="2115" spans="1:9" x14ac:dyDescent="0.25">
      <c r="A2115" t="s">
        <v>468</v>
      </c>
      <c r="B2115" t="s">
        <v>81</v>
      </c>
      <c r="C2115" t="s">
        <v>87</v>
      </c>
      <c r="D2115" t="s">
        <v>10</v>
      </c>
      <c r="I2115" s="1">
        <v>42195462</v>
      </c>
    </row>
    <row r="2116" spans="1:9" x14ac:dyDescent="0.25">
      <c r="A2116" t="s">
        <v>468</v>
      </c>
      <c r="B2116" t="s">
        <v>81</v>
      </c>
      <c r="C2116" t="s">
        <v>88</v>
      </c>
      <c r="D2116" t="s">
        <v>10</v>
      </c>
      <c r="I2116" s="1">
        <v>42195462</v>
      </c>
    </row>
    <row r="2117" spans="1:9" x14ac:dyDescent="0.25">
      <c r="A2117" t="s">
        <v>468</v>
      </c>
      <c r="B2117" t="s">
        <v>81</v>
      </c>
      <c r="C2117" t="s">
        <v>89</v>
      </c>
      <c r="D2117" t="s">
        <v>10</v>
      </c>
      <c r="I2117" s="1">
        <v>42195462</v>
      </c>
    </row>
    <row r="2118" spans="1:9" x14ac:dyDescent="0.25">
      <c r="A2118" t="s">
        <v>468</v>
      </c>
      <c r="B2118" t="s">
        <v>90</v>
      </c>
      <c r="C2118" t="s">
        <v>91</v>
      </c>
      <c r="D2118" t="s">
        <v>10</v>
      </c>
      <c r="E2118">
        <v>0.7</v>
      </c>
      <c r="F2118">
        <v>60</v>
      </c>
      <c r="G2118">
        <v>560</v>
      </c>
      <c r="H2118" t="s">
        <v>224</v>
      </c>
      <c r="I2118" s="1">
        <v>42195462</v>
      </c>
    </row>
    <row r="2119" spans="1:9" x14ac:dyDescent="0.25">
      <c r="A2119" t="s">
        <v>468</v>
      </c>
      <c r="B2119" t="s">
        <v>92</v>
      </c>
      <c r="C2119" t="s">
        <v>93</v>
      </c>
      <c r="D2119" t="s">
        <v>10</v>
      </c>
      <c r="I2119" s="1">
        <v>42195462</v>
      </c>
    </row>
    <row r="2120" spans="1:9" x14ac:dyDescent="0.25">
      <c r="A2120" t="s">
        <v>468</v>
      </c>
      <c r="B2120" t="s">
        <v>92</v>
      </c>
      <c r="C2120" t="s">
        <v>94</v>
      </c>
      <c r="D2120" t="s">
        <v>10</v>
      </c>
      <c r="I2120" s="1">
        <v>42195462</v>
      </c>
    </row>
    <row r="2121" spans="1:9" x14ac:dyDescent="0.25">
      <c r="A2121" t="s">
        <v>468</v>
      </c>
      <c r="B2121" t="s">
        <v>92</v>
      </c>
      <c r="C2121" t="s">
        <v>95</v>
      </c>
      <c r="D2121" t="s">
        <v>10</v>
      </c>
      <c r="I2121" s="1">
        <v>42195462</v>
      </c>
    </row>
    <row r="2122" spans="1:9" x14ac:dyDescent="0.25">
      <c r="A2122" t="s">
        <v>468</v>
      </c>
      <c r="B2122" t="s">
        <v>92</v>
      </c>
      <c r="C2122" t="s">
        <v>96</v>
      </c>
      <c r="D2122" t="s">
        <v>10</v>
      </c>
      <c r="I2122" s="1">
        <v>42195462</v>
      </c>
    </row>
    <row r="2123" spans="1:9" x14ac:dyDescent="0.25">
      <c r="A2123" t="s">
        <v>468</v>
      </c>
      <c r="B2123" t="s">
        <v>92</v>
      </c>
      <c r="C2123" t="s">
        <v>97</v>
      </c>
      <c r="D2123" t="s">
        <v>10</v>
      </c>
      <c r="E2123">
        <v>0.35</v>
      </c>
      <c r="F2123">
        <v>5</v>
      </c>
      <c r="G2123">
        <v>35</v>
      </c>
      <c r="H2123" t="s">
        <v>223</v>
      </c>
      <c r="I2123" s="1">
        <v>42195462</v>
      </c>
    </row>
    <row r="2124" spans="1:9" x14ac:dyDescent="0.25">
      <c r="A2124" t="s">
        <v>468</v>
      </c>
      <c r="B2124" t="s">
        <v>92</v>
      </c>
      <c r="C2124" t="s">
        <v>98</v>
      </c>
      <c r="D2124" t="s">
        <v>10</v>
      </c>
      <c r="I2124" s="1">
        <v>42195462</v>
      </c>
    </row>
    <row r="2125" spans="1:9" x14ac:dyDescent="0.25">
      <c r="A2125" t="s">
        <v>468</v>
      </c>
      <c r="B2125" t="s">
        <v>92</v>
      </c>
      <c r="C2125" t="s">
        <v>99</v>
      </c>
      <c r="D2125" t="s">
        <v>45</v>
      </c>
      <c r="I2125" s="1">
        <v>42195462</v>
      </c>
    </row>
    <row r="2126" spans="1:9" x14ac:dyDescent="0.25">
      <c r="A2126" t="s">
        <v>468</v>
      </c>
      <c r="B2126" t="s">
        <v>92</v>
      </c>
      <c r="C2126" t="s">
        <v>100</v>
      </c>
      <c r="D2126" t="s">
        <v>10</v>
      </c>
      <c r="I2126" s="1">
        <v>42195462</v>
      </c>
    </row>
    <row r="2127" spans="1:9" x14ac:dyDescent="0.25">
      <c r="A2127" t="s">
        <v>468</v>
      </c>
      <c r="B2127" t="s">
        <v>92</v>
      </c>
      <c r="C2127" t="s">
        <v>101</v>
      </c>
      <c r="D2127" t="s">
        <v>45</v>
      </c>
      <c r="I2127" s="1">
        <v>42195462</v>
      </c>
    </row>
    <row r="2128" spans="1:9" x14ac:dyDescent="0.25">
      <c r="A2128" t="s">
        <v>468</v>
      </c>
      <c r="B2128" t="s">
        <v>92</v>
      </c>
      <c r="C2128" t="s">
        <v>102</v>
      </c>
      <c r="D2128" t="s">
        <v>10</v>
      </c>
      <c r="I2128" s="1">
        <v>42195462</v>
      </c>
    </row>
    <row r="2129" spans="1:9" x14ac:dyDescent="0.25">
      <c r="A2129" t="s">
        <v>468</v>
      </c>
      <c r="B2129" t="s">
        <v>92</v>
      </c>
      <c r="C2129" t="s">
        <v>103</v>
      </c>
      <c r="D2129" t="s">
        <v>10</v>
      </c>
      <c r="I2129" s="1">
        <v>42195462</v>
      </c>
    </row>
    <row r="2130" spans="1:9" x14ac:dyDescent="0.25">
      <c r="A2130" t="s">
        <v>468</v>
      </c>
      <c r="B2130" t="s">
        <v>90</v>
      </c>
      <c r="C2130" t="s">
        <v>104</v>
      </c>
      <c r="D2130" t="s">
        <v>45</v>
      </c>
      <c r="I2130" s="1">
        <v>42195462</v>
      </c>
    </row>
    <row r="2131" spans="1:9" x14ac:dyDescent="0.25">
      <c r="A2131" t="s">
        <v>468</v>
      </c>
      <c r="B2131" t="s">
        <v>92</v>
      </c>
      <c r="C2131" t="s">
        <v>105</v>
      </c>
      <c r="D2131" t="s">
        <v>10</v>
      </c>
      <c r="I2131" s="1">
        <v>42195462</v>
      </c>
    </row>
    <row r="2132" spans="1:9" x14ac:dyDescent="0.25">
      <c r="A2132" t="s">
        <v>468</v>
      </c>
      <c r="B2132" t="s">
        <v>92</v>
      </c>
      <c r="C2132" t="s">
        <v>106</v>
      </c>
      <c r="D2132" t="s">
        <v>10</v>
      </c>
      <c r="I2132" s="1">
        <v>42195462</v>
      </c>
    </row>
    <row r="2133" spans="1:9" x14ac:dyDescent="0.25">
      <c r="A2133" t="s">
        <v>468</v>
      </c>
      <c r="B2133" t="s">
        <v>92</v>
      </c>
      <c r="C2133" t="s">
        <v>107</v>
      </c>
      <c r="D2133" t="s">
        <v>10</v>
      </c>
      <c r="I2133" s="1">
        <v>42195462</v>
      </c>
    </row>
    <row r="2134" spans="1:9" x14ac:dyDescent="0.25">
      <c r="A2134" t="s">
        <v>468</v>
      </c>
      <c r="B2134" t="s">
        <v>92</v>
      </c>
      <c r="C2134" t="s">
        <v>108</v>
      </c>
      <c r="D2134" t="s">
        <v>10</v>
      </c>
      <c r="E2134">
        <v>8</v>
      </c>
      <c r="F2134">
        <v>8</v>
      </c>
      <c r="G2134">
        <v>56</v>
      </c>
      <c r="H2134" t="s">
        <v>223</v>
      </c>
      <c r="I2134" s="1">
        <v>42195462</v>
      </c>
    </row>
    <row r="2135" spans="1:9" x14ac:dyDescent="0.25">
      <c r="A2135" t="s">
        <v>468</v>
      </c>
      <c r="B2135" t="s">
        <v>92</v>
      </c>
      <c r="C2135" t="s">
        <v>109</v>
      </c>
      <c r="D2135" t="s">
        <v>45</v>
      </c>
      <c r="I2135" s="1">
        <v>42195462</v>
      </c>
    </row>
    <row r="2136" spans="1:9" x14ac:dyDescent="0.25">
      <c r="A2136" t="s">
        <v>468</v>
      </c>
      <c r="B2136" t="s">
        <v>92</v>
      </c>
      <c r="C2136" t="s">
        <v>110</v>
      </c>
      <c r="D2136" t="s">
        <v>10</v>
      </c>
      <c r="I2136" s="1">
        <v>42195462</v>
      </c>
    </row>
    <row r="2137" spans="1:9" x14ac:dyDescent="0.25">
      <c r="A2137" t="s">
        <v>468</v>
      </c>
      <c r="B2137" t="s">
        <v>92</v>
      </c>
      <c r="C2137" t="s">
        <v>111</v>
      </c>
      <c r="D2137" t="s">
        <v>10</v>
      </c>
      <c r="E2137">
        <v>6</v>
      </c>
      <c r="F2137">
        <v>10</v>
      </c>
      <c r="G2137">
        <v>70</v>
      </c>
      <c r="H2137" t="s">
        <v>223</v>
      </c>
      <c r="I2137" s="1">
        <v>42195462</v>
      </c>
    </row>
    <row r="2138" spans="1:9" x14ac:dyDescent="0.25">
      <c r="A2138" t="s">
        <v>468</v>
      </c>
      <c r="B2138" t="s">
        <v>92</v>
      </c>
      <c r="C2138" t="s">
        <v>112</v>
      </c>
      <c r="D2138" t="s">
        <v>10</v>
      </c>
      <c r="I2138" s="1">
        <v>42195462</v>
      </c>
    </row>
    <row r="2139" spans="1:9" x14ac:dyDescent="0.25">
      <c r="A2139" t="s">
        <v>468</v>
      </c>
      <c r="B2139" t="s">
        <v>92</v>
      </c>
      <c r="C2139" t="s">
        <v>113</v>
      </c>
      <c r="D2139" t="s">
        <v>10</v>
      </c>
      <c r="I2139" s="1">
        <v>42195462</v>
      </c>
    </row>
    <row r="2140" spans="1:9" x14ac:dyDescent="0.25">
      <c r="A2140" t="s">
        <v>468</v>
      </c>
      <c r="B2140" t="s">
        <v>81</v>
      </c>
      <c r="C2140" t="s">
        <v>114</v>
      </c>
      <c r="D2140" t="s">
        <v>10</v>
      </c>
      <c r="I2140" s="1">
        <v>42195462</v>
      </c>
    </row>
    <row r="2141" spans="1:9" x14ac:dyDescent="0.25">
      <c r="A2141" t="s">
        <v>468</v>
      </c>
      <c r="B2141" t="s">
        <v>81</v>
      </c>
      <c r="C2141" t="s">
        <v>115</v>
      </c>
      <c r="D2141" t="s">
        <v>10</v>
      </c>
      <c r="I2141" s="1">
        <v>42195462</v>
      </c>
    </row>
    <row r="2142" spans="1:9" x14ac:dyDescent="0.25">
      <c r="A2142" t="s">
        <v>468</v>
      </c>
      <c r="B2142" t="s">
        <v>81</v>
      </c>
      <c r="C2142" t="s">
        <v>116</v>
      </c>
      <c r="D2142" t="s">
        <v>10</v>
      </c>
      <c r="I2142" s="1">
        <v>42195462</v>
      </c>
    </row>
    <row r="2143" spans="1:9" x14ac:dyDescent="0.25">
      <c r="A2143" t="s">
        <v>468</v>
      </c>
      <c r="B2143" t="s">
        <v>81</v>
      </c>
      <c r="C2143" t="s">
        <v>117</v>
      </c>
      <c r="D2143" t="s">
        <v>10</v>
      </c>
      <c r="I2143" s="1">
        <v>42195462</v>
      </c>
    </row>
    <row r="2144" spans="1:9" x14ac:dyDescent="0.25">
      <c r="A2144" t="s">
        <v>468</v>
      </c>
      <c r="B2144" t="s">
        <v>81</v>
      </c>
      <c r="C2144" t="s">
        <v>118</v>
      </c>
      <c r="D2144" t="s">
        <v>10</v>
      </c>
      <c r="E2144">
        <v>8</v>
      </c>
      <c r="F2144">
        <v>10</v>
      </c>
      <c r="G2144">
        <v>70</v>
      </c>
      <c r="H2144" t="s">
        <v>223</v>
      </c>
      <c r="I2144" s="1">
        <v>42195462</v>
      </c>
    </row>
    <row r="2145" spans="1:9" x14ac:dyDescent="0.25">
      <c r="A2145" t="s">
        <v>468</v>
      </c>
      <c r="B2145" t="s">
        <v>81</v>
      </c>
      <c r="C2145" t="s">
        <v>119</v>
      </c>
      <c r="D2145" t="s">
        <v>10</v>
      </c>
      <c r="I2145" s="1">
        <v>42195462</v>
      </c>
    </row>
    <row r="2146" spans="1:9" x14ac:dyDescent="0.25">
      <c r="A2146" t="s">
        <v>468</v>
      </c>
      <c r="B2146" t="s">
        <v>81</v>
      </c>
      <c r="C2146" t="s">
        <v>120</v>
      </c>
      <c r="D2146" t="s">
        <v>10</v>
      </c>
      <c r="I2146" s="1">
        <v>42195462</v>
      </c>
    </row>
    <row r="2147" spans="1:9" x14ac:dyDescent="0.25">
      <c r="A2147" t="s">
        <v>468</v>
      </c>
      <c r="B2147" t="s">
        <v>81</v>
      </c>
      <c r="C2147" t="s">
        <v>121</v>
      </c>
      <c r="D2147" t="s">
        <v>10</v>
      </c>
      <c r="I2147" s="1">
        <v>42195462</v>
      </c>
    </row>
    <row r="2148" spans="1:9" x14ac:dyDescent="0.25">
      <c r="A2148" t="s">
        <v>468</v>
      </c>
      <c r="B2148" t="s">
        <v>122</v>
      </c>
      <c r="C2148" t="s">
        <v>123</v>
      </c>
      <c r="D2148" t="s">
        <v>10</v>
      </c>
      <c r="I2148" s="1">
        <v>42195462</v>
      </c>
    </row>
    <row r="2149" spans="1:9" x14ac:dyDescent="0.25">
      <c r="A2149" t="s">
        <v>468</v>
      </c>
      <c r="B2149" t="s">
        <v>122</v>
      </c>
      <c r="C2149" t="s">
        <v>124</v>
      </c>
      <c r="D2149" t="s">
        <v>10</v>
      </c>
      <c r="E2149">
        <v>7</v>
      </c>
      <c r="F2149">
        <v>4</v>
      </c>
      <c r="G2149">
        <v>28</v>
      </c>
      <c r="H2149" t="s">
        <v>223</v>
      </c>
      <c r="I2149" s="1">
        <v>42195462</v>
      </c>
    </row>
    <row r="2150" spans="1:9" x14ac:dyDescent="0.25">
      <c r="A2150" t="s">
        <v>468</v>
      </c>
      <c r="B2150" t="s">
        <v>122</v>
      </c>
      <c r="C2150" t="s">
        <v>125</v>
      </c>
      <c r="D2150" t="s">
        <v>10</v>
      </c>
      <c r="E2150">
        <v>5</v>
      </c>
      <c r="F2150">
        <v>4</v>
      </c>
      <c r="G2150">
        <v>20</v>
      </c>
      <c r="H2150" t="s">
        <v>223</v>
      </c>
      <c r="I2150" s="1">
        <v>42195462</v>
      </c>
    </row>
    <row r="2151" spans="1:9" x14ac:dyDescent="0.25">
      <c r="A2151" t="s">
        <v>468</v>
      </c>
      <c r="B2151" t="s">
        <v>122</v>
      </c>
      <c r="C2151" t="s">
        <v>127</v>
      </c>
      <c r="D2151" t="s">
        <v>10</v>
      </c>
      <c r="I2151" s="1">
        <v>42195462</v>
      </c>
    </row>
    <row r="2152" spans="1:9" x14ac:dyDescent="0.25">
      <c r="A2152" t="s">
        <v>468</v>
      </c>
      <c r="B2152" t="s">
        <v>122</v>
      </c>
      <c r="C2152" t="s">
        <v>128</v>
      </c>
      <c r="D2152" t="s">
        <v>10</v>
      </c>
      <c r="I2152" s="1">
        <v>42195462</v>
      </c>
    </row>
    <row r="2153" spans="1:9" x14ac:dyDescent="0.25">
      <c r="A2153" t="s">
        <v>468</v>
      </c>
      <c r="B2153" t="s">
        <v>122</v>
      </c>
      <c r="C2153" t="s">
        <v>129</v>
      </c>
      <c r="D2153" t="s">
        <v>10</v>
      </c>
      <c r="I2153" s="1">
        <v>42195462</v>
      </c>
    </row>
    <row r="2154" spans="1:9" x14ac:dyDescent="0.25">
      <c r="A2154" t="s">
        <v>468</v>
      </c>
      <c r="B2154" t="s">
        <v>122</v>
      </c>
      <c r="C2154" t="s">
        <v>130</v>
      </c>
      <c r="D2154" t="s">
        <v>10</v>
      </c>
      <c r="E2154">
        <v>7</v>
      </c>
      <c r="F2154">
        <v>3</v>
      </c>
      <c r="G2154">
        <v>21</v>
      </c>
      <c r="H2154" t="s">
        <v>223</v>
      </c>
      <c r="I2154" s="1">
        <v>42195462</v>
      </c>
    </row>
    <row r="2155" spans="1:9" x14ac:dyDescent="0.25">
      <c r="A2155" t="s">
        <v>468</v>
      </c>
      <c r="B2155" t="s">
        <v>122</v>
      </c>
      <c r="C2155" t="s">
        <v>131</v>
      </c>
      <c r="D2155" t="s">
        <v>10</v>
      </c>
      <c r="I2155" s="1">
        <v>42195462</v>
      </c>
    </row>
    <row r="2156" spans="1:9" x14ac:dyDescent="0.25">
      <c r="A2156" t="s">
        <v>468</v>
      </c>
      <c r="B2156" t="s">
        <v>122</v>
      </c>
      <c r="C2156" t="s">
        <v>132</v>
      </c>
      <c r="D2156" t="s">
        <v>10</v>
      </c>
      <c r="I2156" s="1">
        <v>42195462</v>
      </c>
    </row>
    <row r="2157" spans="1:9" x14ac:dyDescent="0.25">
      <c r="A2157" t="s">
        <v>468</v>
      </c>
      <c r="B2157" t="s">
        <v>122</v>
      </c>
      <c r="C2157" t="s">
        <v>134</v>
      </c>
      <c r="D2157" t="s">
        <v>10</v>
      </c>
      <c r="I2157" s="1">
        <v>42195462</v>
      </c>
    </row>
    <row r="2158" spans="1:9" x14ac:dyDescent="0.25">
      <c r="A2158" t="s">
        <v>468</v>
      </c>
      <c r="B2158" t="s">
        <v>122</v>
      </c>
      <c r="C2158" t="s">
        <v>135</v>
      </c>
      <c r="D2158" t="s">
        <v>10</v>
      </c>
      <c r="I2158" s="1">
        <v>42195462</v>
      </c>
    </row>
    <row r="2159" spans="1:9" x14ac:dyDescent="0.25">
      <c r="A2159" t="s">
        <v>468</v>
      </c>
      <c r="B2159" t="s">
        <v>122</v>
      </c>
      <c r="C2159" t="s">
        <v>136</v>
      </c>
      <c r="D2159" t="s">
        <v>10</v>
      </c>
      <c r="I2159" s="1">
        <v>42195462</v>
      </c>
    </row>
    <row r="2160" spans="1:9" x14ac:dyDescent="0.25">
      <c r="A2160" t="s">
        <v>468</v>
      </c>
      <c r="B2160" t="s">
        <v>122</v>
      </c>
      <c r="C2160" t="s">
        <v>137</v>
      </c>
      <c r="D2160" t="s">
        <v>10</v>
      </c>
      <c r="I2160" s="1">
        <v>42195462</v>
      </c>
    </row>
    <row r="2161" spans="1:9" x14ac:dyDescent="0.25">
      <c r="A2161" t="s">
        <v>468</v>
      </c>
      <c r="B2161" t="s">
        <v>122</v>
      </c>
      <c r="C2161" t="s">
        <v>138</v>
      </c>
      <c r="D2161" t="s">
        <v>10</v>
      </c>
      <c r="I2161" s="1">
        <v>42195462</v>
      </c>
    </row>
    <row r="2162" spans="1:9" x14ac:dyDescent="0.25">
      <c r="A2162" t="s">
        <v>468</v>
      </c>
      <c r="B2162" t="s">
        <v>122</v>
      </c>
      <c r="C2162" t="s">
        <v>139</v>
      </c>
      <c r="D2162" t="s">
        <v>10</v>
      </c>
      <c r="I2162" s="1">
        <v>42195462</v>
      </c>
    </row>
    <row r="2163" spans="1:9" x14ac:dyDescent="0.25">
      <c r="A2163" t="s">
        <v>468</v>
      </c>
      <c r="B2163" t="s">
        <v>122</v>
      </c>
      <c r="C2163" t="s">
        <v>140</v>
      </c>
      <c r="D2163" t="s">
        <v>10</v>
      </c>
      <c r="I2163" s="1">
        <v>42195462</v>
      </c>
    </row>
    <row r="2164" spans="1:9" x14ac:dyDescent="0.25">
      <c r="A2164" t="s">
        <v>468</v>
      </c>
      <c r="B2164" t="s">
        <v>122</v>
      </c>
      <c r="C2164" t="s">
        <v>141</v>
      </c>
      <c r="D2164" t="s">
        <v>10</v>
      </c>
      <c r="I2164" s="1">
        <v>42195462</v>
      </c>
    </row>
    <row r="2165" spans="1:9" x14ac:dyDescent="0.25">
      <c r="A2165" t="s">
        <v>468</v>
      </c>
      <c r="B2165" t="s">
        <v>122</v>
      </c>
      <c r="C2165" t="s">
        <v>142</v>
      </c>
      <c r="D2165" t="s">
        <v>10</v>
      </c>
      <c r="I2165" s="1">
        <v>42195462</v>
      </c>
    </row>
    <row r="2166" spans="1:9" x14ac:dyDescent="0.25">
      <c r="A2166" t="s">
        <v>468</v>
      </c>
      <c r="B2166" t="s">
        <v>122</v>
      </c>
      <c r="C2166" t="s">
        <v>143</v>
      </c>
      <c r="D2166" t="s">
        <v>10</v>
      </c>
      <c r="I2166" s="1">
        <v>42195462</v>
      </c>
    </row>
    <row r="2167" spans="1:9" x14ac:dyDescent="0.25">
      <c r="A2167" t="s">
        <v>468</v>
      </c>
      <c r="B2167" t="s">
        <v>122</v>
      </c>
      <c r="C2167" t="s">
        <v>144</v>
      </c>
      <c r="D2167" t="s">
        <v>10</v>
      </c>
      <c r="I2167" s="1">
        <v>42195462</v>
      </c>
    </row>
    <row r="2168" spans="1:9" x14ac:dyDescent="0.25">
      <c r="A2168" t="s">
        <v>468</v>
      </c>
      <c r="B2168" t="s">
        <v>122</v>
      </c>
      <c r="C2168" t="s">
        <v>145</v>
      </c>
      <c r="D2168" t="s">
        <v>10</v>
      </c>
      <c r="I2168" s="1">
        <v>42195462</v>
      </c>
    </row>
    <row r="2169" spans="1:9" x14ac:dyDescent="0.25">
      <c r="A2169" t="s">
        <v>468</v>
      </c>
      <c r="B2169" t="s">
        <v>122</v>
      </c>
      <c r="C2169" t="s">
        <v>146</v>
      </c>
      <c r="D2169" t="s">
        <v>10</v>
      </c>
      <c r="I2169" s="1">
        <v>42195462</v>
      </c>
    </row>
    <row r="2170" spans="1:9" x14ac:dyDescent="0.25">
      <c r="A2170" t="s">
        <v>468</v>
      </c>
      <c r="B2170" t="s">
        <v>122</v>
      </c>
      <c r="C2170" t="s">
        <v>147</v>
      </c>
      <c r="D2170" t="s">
        <v>10</v>
      </c>
      <c r="I2170" s="1">
        <v>42195462</v>
      </c>
    </row>
    <row r="2171" spans="1:9" x14ac:dyDescent="0.25">
      <c r="A2171" t="s">
        <v>468</v>
      </c>
      <c r="B2171" t="s">
        <v>122</v>
      </c>
      <c r="C2171" t="s">
        <v>148</v>
      </c>
      <c r="D2171" t="s">
        <v>10</v>
      </c>
      <c r="I2171" s="1">
        <v>42195462</v>
      </c>
    </row>
    <row r="2172" spans="1:9" x14ac:dyDescent="0.25">
      <c r="A2172" t="s">
        <v>468</v>
      </c>
      <c r="B2172" t="s">
        <v>122</v>
      </c>
      <c r="C2172" t="s">
        <v>149</v>
      </c>
      <c r="D2172" t="s">
        <v>10</v>
      </c>
      <c r="I2172" s="1">
        <v>42195462</v>
      </c>
    </row>
    <row r="2173" spans="1:9" x14ac:dyDescent="0.25">
      <c r="A2173" t="s">
        <v>468</v>
      </c>
      <c r="B2173" t="s">
        <v>122</v>
      </c>
      <c r="C2173" t="s">
        <v>150</v>
      </c>
      <c r="D2173" t="s">
        <v>10</v>
      </c>
      <c r="I2173" s="1">
        <v>42195462</v>
      </c>
    </row>
    <row r="2174" spans="1:9" x14ac:dyDescent="0.25">
      <c r="A2174" t="s">
        <v>468</v>
      </c>
      <c r="B2174" t="s">
        <v>122</v>
      </c>
      <c r="C2174" t="s">
        <v>151</v>
      </c>
      <c r="D2174" t="s">
        <v>10</v>
      </c>
      <c r="I2174" s="1">
        <v>42195462</v>
      </c>
    </row>
    <row r="2175" spans="1:9" x14ac:dyDescent="0.25">
      <c r="A2175" t="s">
        <v>468</v>
      </c>
      <c r="B2175" t="s">
        <v>122</v>
      </c>
      <c r="C2175" t="s">
        <v>152</v>
      </c>
      <c r="D2175" t="s">
        <v>10</v>
      </c>
      <c r="I2175" s="1">
        <v>42195462</v>
      </c>
    </row>
    <row r="2176" spans="1:9" x14ac:dyDescent="0.25">
      <c r="A2176" t="s">
        <v>468</v>
      </c>
      <c r="B2176" t="s">
        <v>122</v>
      </c>
      <c r="C2176" t="s">
        <v>153</v>
      </c>
      <c r="D2176" t="s">
        <v>10</v>
      </c>
      <c r="I2176" s="1">
        <v>42195462</v>
      </c>
    </row>
    <row r="2177" spans="1:9" x14ac:dyDescent="0.25">
      <c r="A2177" t="s">
        <v>468</v>
      </c>
      <c r="B2177" t="s">
        <v>122</v>
      </c>
      <c r="C2177" t="s">
        <v>154</v>
      </c>
      <c r="D2177" t="s">
        <v>10</v>
      </c>
      <c r="E2177">
        <v>5</v>
      </c>
      <c r="F2177">
        <v>1</v>
      </c>
      <c r="G2177">
        <v>7</v>
      </c>
      <c r="H2177" t="s">
        <v>223</v>
      </c>
      <c r="I2177" s="1">
        <v>42195462</v>
      </c>
    </row>
    <row r="2178" spans="1:9" x14ac:dyDescent="0.25">
      <c r="A2178" t="s">
        <v>468</v>
      </c>
      <c r="B2178" t="s">
        <v>122</v>
      </c>
      <c r="C2178" t="s">
        <v>155</v>
      </c>
      <c r="D2178" t="s">
        <v>10</v>
      </c>
      <c r="I2178" s="1">
        <v>42195462</v>
      </c>
    </row>
    <row r="2179" spans="1:9" x14ac:dyDescent="0.25">
      <c r="A2179" t="s">
        <v>468</v>
      </c>
      <c r="B2179" t="s">
        <v>122</v>
      </c>
      <c r="C2179" t="s">
        <v>156</v>
      </c>
      <c r="D2179" t="s">
        <v>10</v>
      </c>
      <c r="I2179" s="1">
        <v>42195462</v>
      </c>
    </row>
    <row r="2180" spans="1:9" x14ac:dyDescent="0.25">
      <c r="A2180" t="s">
        <v>468</v>
      </c>
      <c r="B2180" t="s">
        <v>122</v>
      </c>
      <c r="C2180" t="s">
        <v>157</v>
      </c>
      <c r="D2180" t="s">
        <v>10</v>
      </c>
      <c r="I2180" s="1">
        <v>42195462</v>
      </c>
    </row>
    <row r="2181" spans="1:9" x14ac:dyDescent="0.25">
      <c r="A2181" t="s">
        <v>468</v>
      </c>
      <c r="B2181" t="s">
        <v>122</v>
      </c>
      <c r="C2181" t="s">
        <v>158</v>
      </c>
      <c r="D2181" t="s">
        <v>10</v>
      </c>
      <c r="I2181" s="1">
        <v>42195462</v>
      </c>
    </row>
    <row r="2182" spans="1:9" x14ac:dyDescent="0.25">
      <c r="A2182" t="s">
        <v>468</v>
      </c>
      <c r="B2182" t="s">
        <v>122</v>
      </c>
      <c r="C2182" t="s">
        <v>159</v>
      </c>
      <c r="D2182" t="s">
        <v>10</v>
      </c>
      <c r="I2182" s="1">
        <v>42195462</v>
      </c>
    </row>
    <row r="2183" spans="1:9" x14ac:dyDescent="0.25">
      <c r="A2183" t="s">
        <v>468</v>
      </c>
      <c r="B2183" t="s">
        <v>122</v>
      </c>
      <c r="C2183" t="s">
        <v>160</v>
      </c>
      <c r="D2183" t="s">
        <v>10</v>
      </c>
      <c r="I2183" s="1">
        <v>42195462</v>
      </c>
    </row>
    <row r="2184" spans="1:9" x14ac:dyDescent="0.25">
      <c r="A2184" t="s">
        <v>468</v>
      </c>
      <c r="B2184" t="s">
        <v>122</v>
      </c>
      <c r="C2184" t="s">
        <v>161</v>
      </c>
      <c r="D2184" t="s">
        <v>10</v>
      </c>
      <c r="I2184" s="1">
        <v>42195462</v>
      </c>
    </row>
    <row r="2185" spans="1:9" x14ac:dyDescent="0.25">
      <c r="A2185" t="s">
        <v>468</v>
      </c>
      <c r="B2185" t="s">
        <v>122</v>
      </c>
      <c r="C2185" t="s">
        <v>162</v>
      </c>
      <c r="D2185" t="s">
        <v>10</v>
      </c>
      <c r="I2185" s="1">
        <v>42195462</v>
      </c>
    </row>
    <row r="2186" spans="1:9" x14ac:dyDescent="0.25">
      <c r="A2186" t="s">
        <v>468</v>
      </c>
      <c r="B2186" t="s">
        <v>122</v>
      </c>
      <c r="C2186" t="s">
        <v>163</v>
      </c>
      <c r="D2186" t="s">
        <v>10</v>
      </c>
      <c r="I2186" s="1">
        <v>42195462</v>
      </c>
    </row>
    <row r="2187" spans="1:9" x14ac:dyDescent="0.25">
      <c r="A2187" t="s">
        <v>468</v>
      </c>
      <c r="B2187" t="s">
        <v>122</v>
      </c>
      <c r="C2187" t="s">
        <v>164</v>
      </c>
      <c r="D2187" t="s">
        <v>10</v>
      </c>
      <c r="E2187">
        <v>7</v>
      </c>
      <c r="F2187">
        <v>2</v>
      </c>
      <c r="G2187">
        <v>14</v>
      </c>
      <c r="H2187" t="s">
        <v>223</v>
      </c>
      <c r="I2187" s="1">
        <v>42195462</v>
      </c>
    </row>
    <row r="2188" spans="1:9" x14ac:dyDescent="0.25">
      <c r="A2188" t="s">
        <v>468</v>
      </c>
      <c r="B2188" t="s">
        <v>122</v>
      </c>
      <c r="C2188" t="s">
        <v>165</v>
      </c>
      <c r="D2188" t="s">
        <v>10</v>
      </c>
      <c r="I2188" s="1">
        <v>42195462</v>
      </c>
    </row>
    <row r="2189" spans="1:9" x14ac:dyDescent="0.25">
      <c r="A2189" t="s">
        <v>468</v>
      </c>
      <c r="B2189" t="s">
        <v>122</v>
      </c>
      <c r="C2189" t="s">
        <v>166</v>
      </c>
      <c r="D2189" t="s">
        <v>10</v>
      </c>
      <c r="E2189">
        <v>7</v>
      </c>
      <c r="F2189">
        <v>1</v>
      </c>
      <c r="G2189">
        <v>7</v>
      </c>
      <c r="H2189" t="s">
        <v>223</v>
      </c>
      <c r="I2189" s="1">
        <v>42195462</v>
      </c>
    </row>
    <row r="2190" spans="1:9" x14ac:dyDescent="0.25">
      <c r="A2190" t="s">
        <v>468</v>
      </c>
      <c r="B2190" t="s">
        <v>122</v>
      </c>
      <c r="C2190" t="s">
        <v>167</v>
      </c>
      <c r="D2190" t="s">
        <v>10</v>
      </c>
      <c r="I2190" s="1">
        <v>42195462</v>
      </c>
    </row>
    <row r="2191" spans="1:9" x14ac:dyDescent="0.25">
      <c r="A2191" t="s">
        <v>468</v>
      </c>
      <c r="B2191" t="s">
        <v>122</v>
      </c>
      <c r="C2191" t="s">
        <v>168</v>
      </c>
      <c r="D2191" t="s">
        <v>10</v>
      </c>
      <c r="I2191" s="1">
        <v>42195462</v>
      </c>
    </row>
    <row r="2192" spans="1:9" x14ac:dyDescent="0.25">
      <c r="A2192" t="s">
        <v>468</v>
      </c>
      <c r="B2192" t="s">
        <v>122</v>
      </c>
      <c r="C2192" t="s">
        <v>169</v>
      </c>
      <c r="D2192" t="s">
        <v>10</v>
      </c>
      <c r="E2192">
        <v>7</v>
      </c>
      <c r="F2192">
        <v>2</v>
      </c>
      <c r="G2192">
        <v>14</v>
      </c>
      <c r="H2192" t="s">
        <v>223</v>
      </c>
      <c r="I2192" s="1">
        <v>42195462</v>
      </c>
    </row>
    <row r="2193" spans="1:9" x14ac:dyDescent="0.25">
      <c r="A2193" t="s">
        <v>468</v>
      </c>
      <c r="B2193" t="s">
        <v>122</v>
      </c>
      <c r="C2193" t="s">
        <v>170</v>
      </c>
      <c r="D2193" t="s">
        <v>10</v>
      </c>
      <c r="I2193" s="1">
        <v>42195462</v>
      </c>
    </row>
    <row r="2194" spans="1:9" x14ac:dyDescent="0.25">
      <c r="A2194" t="s">
        <v>468</v>
      </c>
      <c r="B2194" t="s">
        <v>122</v>
      </c>
      <c r="C2194" t="s">
        <v>171</v>
      </c>
      <c r="D2194" t="s">
        <v>10</v>
      </c>
      <c r="I2194" s="1">
        <v>42195462</v>
      </c>
    </row>
    <row r="2195" spans="1:9" x14ac:dyDescent="0.25">
      <c r="A2195" t="s">
        <v>468</v>
      </c>
      <c r="B2195" t="s">
        <v>122</v>
      </c>
      <c r="C2195" t="s">
        <v>172</v>
      </c>
      <c r="D2195" t="s">
        <v>10</v>
      </c>
      <c r="I2195" s="1">
        <v>42195462</v>
      </c>
    </row>
    <row r="2196" spans="1:9" x14ac:dyDescent="0.25">
      <c r="A2196" t="s">
        <v>468</v>
      </c>
      <c r="B2196" t="s">
        <v>122</v>
      </c>
      <c r="C2196" t="s">
        <v>173</v>
      </c>
      <c r="D2196" t="s">
        <v>10</v>
      </c>
      <c r="I2196" s="1">
        <v>42195462</v>
      </c>
    </row>
    <row r="2197" spans="1:9" x14ac:dyDescent="0.25">
      <c r="A2197" t="s">
        <v>468</v>
      </c>
      <c r="B2197" t="s">
        <v>122</v>
      </c>
      <c r="C2197" t="s">
        <v>174</v>
      </c>
      <c r="D2197" t="s">
        <v>10</v>
      </c>
      <c r="I2197" s="1">
        <v>42195462</v>
      </c>
    </row>
    <row r="2198" spans="1:9" x14ac:dyDescent="0.25">
      <c r="A2198" t="s">
        <v>468</v>
      </c>
      <c r="B2198" t="s">
        <v>122</v>
      </c>
      <c r="C2198" t="s">
        <v>175</v>
      </c>
      <c r="D2198" t="s">
        <v>10</v>
      </c>
      <c r="E2198">
        <v>5.5</v>
      </c>
      <c r="F2198">
        <v>6</v>
      </c>
      <c r="G2198">
        <v>56</v>
      </c>
      <c r="H2198" t="s">
        <v>223</v>
      </c>
      <c r="I2198" s="1">
        <v>42195462</v>
      </c>
    </row>
    <row r="2199" spans="1:9" x14ac:dyDescent="0.25">
      <c r="A2199" t="s">
        <v>468</v>
      </c>
      <c r="B2199" t="s">
        <v>122</v>
      </c>
      <c r="C2199" t="s">
        <v>176</v>
      </c>
      <c r="D2199" t="s">
        <v>10</v>
      </c>
      <c r="I2199" s="1">
        <v>42195462</v>
      </c>
    </row>
    <row r="2200" spans="1:9" x14ac:dyDescent="0.25">
      <c r="A2200" t="s">
        <v>468</v>
      </c>
      <c r="B2200" t="s">
        <v>122</v>
      </c>
      <c r="C2200" t="s">
        <v>177</v>
      </c>
      <c r="D2200" t="s">
        <v>10</v>
      </c>
      <c r="I2200" s="1">
        <v>42195462</v>
      </c>
    </row>
    <row r="2201" spans="1:9" x14ac:dyDescent="0.25">
      <c r="A2201" t="s">
        <v>468</v>
      </c>
      <c r="B2201" t="s">
        <v>122</v>
      </c>
      <c r="C2201" t="s">
        <v>178</v>
      </c>
      <c r="D2201" t="s">
        <v>10</v>
      </c>
      <c r="I2201" s="1">
        <v>42195462</v>
      </c>
    </row>
    <row r="2202" spans="1:9" x14ac:dyDescent="0.25">
      <c r="A2202" t="s">
        <v>468</v>
      </c>
      <c r="B2202" t="s">
        <v>122</v>
      </c>
      <c r="C2202" t="s">
        <v>179</v>
      </c>
      <c r="D2202" t="s">
        <v>10</v>
      </c>
      <c r="I2202" s="1">
        <v>42195462</v>
      </c>
    </row>
    <row r="2203" spans="1:9" x14ac:dyDescent="0.25">
      <c r="A2203" t="s">
        <v>468</v>
      </c>
      <c r="B2203" t="s">
        <v>122</v>
      </c>
      <c r="C2203" t="s">
        <v>180</v>
      </c>
      <c r="D2203" t="s">
        <v>10</v>
      </c>
      <c r="I2203" s="1">
        <v>42195462</v>
      </c>
    </row>
    <row r="2204" spans="1:9" x14ac:dyDescent="0.25">
      <c r="A2204" t="s">
        <v>468</v>
      </c>
      <c r="B2204" t="s">
        <v>122</v>
      </c>
      <c r="C2204" t="s">
        <v>181</v>
      </c>
      <c r="D2204" t="s">
        <v>10</v>
      </c>
      <c r="I2204" s="1">
        <v>42195462</v>
      </c>
    </row>
    <row r="2205" spans="1:9" x14ac:dyDescent="0.25">
      <c r="A2205" t="s">
        <v>468</v>
      </c>
      <c r="B2205" t="s">
        <v>122</v>
      </c>
      <c r="C2205" t="s">
        <v>182</v>
      </c>
      <c r="D2205" t="s">
        <v>10</v>
      </c>
      <c r="I2205" s="1">
        <v>42195462</v>
      </c>
    </row>
    <row r="2206" spans="1:9" x14ac:dyDescent="0.25">
      <c r="A2206" t="s">
        <v>468</v>
      </c>
      <c r="B2206" t="s">
        <v>122</v>
      </c>
      <c r="C2206" t="s">
        <v>183</v>
      </c>
      <c r="D2206" t="s">
        <v>10</v>
      </c>
      <c r="I2206" s="1">
        <v>42195462</v>
      </c>
    </row>
    <row r="2207" spans="1:9" x14ac:dyDescent="0.25">
      <c r="A2207" t="s">
        <v>468</v>
      </c>
      <c r="B2207" t="s">
        <v>122</v>
      </c>
      <c r="C2207" t="s">
        <v>184</v>
      </c>
      <c r="D2207" t="s">
        <v>10</v>
      </c>
      <c r="I2207" s="1">
        <v>42195462</v>
      </c>
    </row>
    <row r="2208" spans="1:9" x14ac:dyDescent="0.25">
      <c r="A2208" t="s">
        <v>468</v>
      </c>
      <c r="B2208" t="s">
        <v>122</v>
      </c>
      <c r="C2208" t="s">
        <v>185</v>
      </c>
      <c r="D2208" t="s">
        <v>10</v>
      </c>
      <c r="I2208" s="1">
        <v>42195462</v>
      </c>
    </row>
    <row r="2209" spans="1:9" x14ac:dyDescent="0.25">
      <c r="A2209" t="s">
        <v>468</v>
      </c>
      <c r="B2209" t="s">
        <v>92</v>
      </c>
      <c r="C2209" t="s">
        <v>186</v>
      </c>
      <c r="D2209" t="s">
        <v>45</v>
      </c>
      <c r="I2209" s="1">
        <v>42195462</v>
      </c>
    </row>
    <row r="2210" spans="1:9" x14ac:dyDescent="0.25">
      <c r="A2210" t="s">
        <v>468</v>
      </c>
      <c r="B2210" t="s">
        <v>92</v>
      </c>
      <c r="C2210" t="s">
        <v>187</v>
      </c>
      <c r="D2210" t="s">
        <v>10</v>
      </c>
      <c r="I2210" s="1">
        <v>42195462</v>
      </c>
    </row>
    <row r="2211" spans="1:9" x14ac:dyDescent="0.25">
      <c r="A2211" t="s">
        <v>468</v>
      </c>
      <c r="B2211" t="s">
        <v>92</v>
      </c>
      <c r="C2211" t="s">
        <v>188</v>
      </c>
      <c r="D2211" t="s">
        <v>10</v>
      </c>
      <c r="E2211">
        <v>1</v>
      </c>
      <c r="F2211">
        <v>1</v>
      </c>
      <c r="G2211">
        <v>7</v>
      </c>
      <c r="H2211" t="s">
        <v>223</v>
      </c>
      <c r="I2211" s="1">
        <v>42195462</v>
      </c>
    </row>
    <row r="2212" spans="1:9" x14ac:dyDescent="0.25">
      <c r="A2212" t="s">
        <v>526</v>
      </c>
      <c r="B2212" t="s">
        <v>7</v>
      </c>
      <c r="C2212" t="s">
        <v>8</v>
      </c>
      <c r="D2212" t="s">
        <v>10</v>
      </c>
      <c r="I2212" s="1">
        <v>647560</v>
      </c>
    </row>
    <row r="2213" spans="1:9" x14ac:dyDescent="0.25">
      <c r="A2213" t="s">
        <v>526</v>
      </c>
      <c r="B2213" t="s">
        <v>7</v>
      </c>
      <c r="C2213" t="s">
        <v>9</v>
      </c>
      <c r="D2213" t="s">
        <v>10</v>
      </c>
      <c r="I2213" s="1">
        <v>647560</v>
      </c>
    </row>
    <row r="2214" spans="1:9" x14ac:dyDescent="0.25">
      <c r="A2214" t="s">
        <v>526</v>
      </c>
      <c r="B2214" t="s">
        <v>7</v>
      </c>
      <c r="C2214" t="s">
        <v>11</v>
      </c>
      <c r="D2214" t="s">
        <v>10</v>
      </c>
      <c r="E2214">
        <v>2</v>
      </c>
      <c r="F2214">
        <v>27</v>
      </c>
      <c r="G2214">
        <v>150</v>
      </c>
      <c r="I2214" s="1">
        <v>647560</v>
      </c>
    </row>
    <row r="2215" spans="1:9" x14ac:dyDescent="0.25">
      <c r="A2215" t="s">
        <v>526</v>
      </c>
      <c r="B2215" t="s">
        <v>7</v>
      </c>
      <c r="C2215" t="s">
        <v>12</v>
      </c>
      <c r="D2215" t="s">
        <v>10</v>
      </c>
      <c r="E2215">
        <v>0.6</v>
      </c>
      <c r="F2215">
        <v>72</v>
      </c>
      <c r="G2215">
        <v>600</v>
      </c>
      <c r="I2215" s="1">
        <v>647560</v>
      </c>
    </row>
    <row r="2216" spans="1:9" x14ac:dyDescent="0.25">
      <c r="A2216" t="s">
        <v>526</v>
      </c>
      <c r="B2216" t="s">
        <v>7</v>
      </c>
      <c r="C2216" t="s">
        <v>13</v>
      </c>
      <c r="D2216" t="s">
        <v>10</v>
      </c>
      <c r="I2216" s="1">
        <v>647560</v>
      </c>
    </row>
    <row r="2217" spans="1:9" x14ac:dyDescent="0.25">
      <c r="A2217" t="s">
        <v>526</v>
      </c>
      <c r="B2217" t="s">
        <v>7</v>
      </c>
      <c r="C2217" t="s">
        <v>14</v>
      </c>
      <c r="D2217" t="s">
        <v>10</v>
      </c>
      <c r="I2217" s="1">
        <v>647560</v>
      </c>
    </row>
    <row r="2218" spans="1:9" x14ac:dyDescent="0.25">
      <c r="A2218" t="s">
        <v>526</v>
      </c>
      <c r="B2218" t="s">
        <v>7</v>
      </c>
      <c r="C2218" t="s">
        <v>15</v>
      </c>
      <c r="D2218" t="s">
        <v>16</v>
      </c>
      <c r="I2218" s="1">
        <v>647560</v>
      </c>
    </row>
    <row r="2219" spans="1:9" x14ac:dyDescent="0.25">
      <c r="A2219" t="s">
        <v>526</v>
      </c>
      <c r="B2219" t="s">
        <v>7</v>
      </c>
      <c r="C2219" t="s">
        <v>17</v>
      </c>
      <c r="D2219" t="s">
        <v>10</v>
      </c>
      <c r="E2219">
        <v>4</v>
      </c>
      <c r="F2219">
        <v>3</v>
      </c>
      <c r="G2219">
        <v>18</v>
      </c>
      <c r="I2219" s="1">
        <v>647560</v>
      </c>
    </row>
    <row r="2220" spans="1:9" x14ac:dyDescent="0.25">
      <c r="A2220" t="s">
        <v>526</v>
      </c>
      <c r="B2220" t="s">
        <v>7</v>
      </c>
      <c r="C2220" t="s">
        <v>18</v>
      </c>
      <c r="D2220" t="s">
        <v>10</v>
      </c>
      <c r="I2220" s="1">
        <v>647560</v>
      </c>
    </row>
    <row r="2221" spans="1:9" x14ac:dyDescent="0.25">
      <c r="A2221" t="s">
        <v>526</v>
      </c>
      <c r="B2221" t="s">
        <v>7</v>
      </c>
      <c r="C2221" t="s">
        <v>19</v>
      </c>
      <c r="D2221" t="s">
        <v>10</v>
      </c>
      <c r="I2221" s="1">
        <v>647560</v>
      </c>
    </row>
    <row r="2222" spans="1:9" x14ac:dyDescent="0.25">
      <c r="A2222" t="s">
        <v>526</v>
      </c>
      <c r="B2222" t="s">
        <v>7</v>
      </c>
      <c r="C2222" t="s">
        <v>20</v>
      </c>
      <c r="D2222" t="s">
        <v>10</v>
      </c>
      <c r="I2222" s="1">
        <v>647560</v>
      </c>
    </row>
    <row r="2223" spans="1:9" x14ac:dyDescent="0.25">
      <c r="A2223" t="s">
        <v>526</v>
      </c>
      <c r="B2223" t="s">
        <v>7</v>
      </c>
      <c r="C2223" t="s">
        <v>21</v>
      </c>
      <c r="D2223" t="s">
        <v>22</v>
      </c>
      <c r="I2223" s="1">
        <v>647560</v>
      </c>
    </row>
    <row r="2224" spans="1:9" x14ac:dyDescent="0.25">
      <c r="A2224" t="s">
        <v>526</v>
      </c>
      <c r="B2224" t="s">
        <v>7</v>
      </c>
      <c r="C2224" t="s">
        <v>23</v>
      </c>
      <c r="D2224" t="s">
        <v>10</v>
      </c>
      <c r="I2224" s="1">
        <v>647560</v>
      </c>
    </row>
    <row r="2225" spans="1:9" x14ac:dyDescent="0.25">
      <c r="A2225" t="s">
        <v>526</v>
      </c>
      <c r="B2225" t="s">
        <v>7</v>
      </c>
      <c r="C2225" t="s">
        <v>24</v>
      </c>
      <c r="D2225" t="s">
        <v>10</v>
      </c>
      <c r="E2225">
        <v>2</v>
      </c>
      <c r="G2225">
        <v>40</v>
      </c>
      <c r="I2225" s="1">
        <v>647560</v>
      </c>
    </row>
    <row r="2226" spans="1:9" x14ac:dyDescent="0.25">
      <c r="A2226" t="s">
        <v>526</v>
      </c>
      <c r="B2226" t="s">
        <v>7</v>
      </c>
      <c r="C2226" t="s">
        <v>25</v>
      </c>
      <c r="D2226" t="s">
        <v>10</v>
      </c>
      <c r="E2226">
        <v>2</v>
      </c>
      <c r="G2226">
        <v>20</v>
      </c>
      <c r="I2226" s="1">
        <v>647560</v>
      </c>
    </row>
    <row r="2227" spans="1:9" x14ac:dyDescent="0.25">
      <c r="A2227" t="s">
        <v>526</v>
      </c>
      <c r="B2227" t="s">
        <v>7</v>
      </c>
      <c r="C2227" t="s">
        <v>26</v>
      </c>
      <c r="D2227" t="s">
        <v>10</v>
      </c>
      <c r="E2227">
        <v>1.3</v>
      </c>
      <c r="F2227">
        <v>10</v>
      </c>
      <c r="G2227">
        <v>70</v>
      </c>
      <c r="I2227" s="1">
        <v>647560</v>
      </c>
    </row>
    <row r="2228" spans="1:9" x14ac:dyDescent="0.25">
      <c r="A2228" t="s">
        <v>526</v>
      </c>
      <c r="B2228" t="s">
        <v>7</v>
      </c>
      <c r="C2228" t="s">
        <v>27</v>
      </c>
      <c r="D2228" t="s">
        <v>10</v>
      </c>
      <c r="E2228">
        <v>0.7</v>
      </c>
      <c r="F2228">
        <v>46</v>
      </c>
      <c r="G2228">
        <v>270</v>
      </c>
      <c r="I2228" s="1">
        <v>647560</v>
      </c>
    </row>
    <row r="2229" spans="1:9" x14ac:dyDescent="0.25">
      <c r="A2229" t="s">
        <v>526</v>
      </c>
      <c r="B2229" t="s">
        <v>7</v>
      </c>
      <c r="C2229" t="s">
        <v>28</v>
      </c>
      <c r="D2229" t="s">
        <v>10</v>
      </c>
      <c r="I2229" s="1">
        <v>647560</v>
      </c>
    </row>
    <row r="2230" spans="1:9" x14ac:dyDescent="0.25">
      <c r="A2230" t="s">
        <v>526</v>
      </c>
      <c r="B2230" t="s">
        <v>7</v>
      </c>
      <c r="C2230" t="s">
        <v>29</v>
      </c>
      <c r="D2230" t="s">
        <v>16</v>
      </c>
      <c r="I2230" s="1">
        <v>647560</v>
      </c>
    </row>
    <row r="2231" spans="1:9" x14ac:dyDescent="0.25">
      <c r="A2231" t="s">
        <v>526</v>
      </c>
      <c r="B2231" t="s">
        <v>7</v>
      </c>
      <c r="C2231" t="s">
        <v>30</v>
      </c>
      <c r="D2231" t="s">
        <v>10</v>
      </c>
      <c r="I2231" s="1">
        <v>647560</v>
      </c>
    </row>
    <row r="2232" spans="1:9" x14ac:dyDescent="0.25">
      <c r="A2232" t="s">
        <v>526</v>
      </c>
      <c r="B2232" t="s">
        <v>7</v>
      </c>
      <c r="C2232" t="s">
        <v>31</v>
      </c>
      <c r="D2232" t="s">
        <v>10</v>
      </c>
      <c r="E2232">
        <v>0.7</v>
      </c>
      <c r="I2232" s="1">
        <v>647560</v>
      </c>
    </row>
    <row r="2233" spans="1:9" x14ac:dyDescent="0.25">
      <c r="A2233" t="s">
        <v>526</v>
      </c>
      <c r="B2233" t="s">
        <v>7</v>
      </c>
      <c r="C2233" t="s">
        <v>32</v>
      </c>
      <c r="D2233" t="s">
        <v>10</v>
      </c>
      <c r="I2233" s="1">
        <v>647560</v>
      </c>
    </row>
    <row r="2234" spans="1:9" x14ac:dyDescent="0.25">
      <c r="A2234" t="s">
        <v>526</v>
      </c>
      <c r="B2234" t="s">
        <v>7</v>
      </c>
      <c r="C2234" t="s">
        <v>33</v>
      </c>
      <c r="D2234" t="s">
        <v>10</v>
      </c>
      <c r="I2234" s="1">
        <v>647560</v>
      </c>
    </row>
    <row r="2235" spans="1:9" x14ac:dyDescent="0.25">
      <c r="A2235" t="s">
        <v>526</v>
      </c>
      <c r="B2235" t="s">
        <v>7</v>
      </c>
      <c r="C2235" t="s">
        <v>34</v>
      </c>
      <c r="D2235" t="s">
        <v>10</v>
      </c>
      <c r="E2235">
        <v>0.5</v>
      </c>
      <c r="F2235">
        <v>42</v>
      </c>
      <c r="G2235">
        <v>250</v>
      </c>
      <c r="I2235" s="1">
        <v>647560</v>
      </c>
    </row>
    <row r="2236" spans="1:9" x14ac:dyDescent="0.25">
      <c r="A2236" t="s">
        <v>526</v>
      </c>
      <c r="B2236" t="s">
        <v>7</v>
      </c>
      <c r="C2236" t="s">
        <v>35</v>
      </c>
      <c r="D2236" t="s">
        <v>10</v>
      </c>
      <c r="E2236">
        <v>0.6</v>
      </c>
      <c r="F2236">
        <v>18</v>
      </c>
      <c r="G2236">
        <v>100</v>
      </c>
      <c r="I2236" s="1">
        <v>647560</v>
      </c>
    </row>
    <row r="2237" spans="1:9" x14ac:dyDescent="0.25">
      <c r="A2237" t="s">
        <v>526</v>
      </c>
      <c r="B2237" t="s">
        <v>7</v>
      </c>
      <c r="C2237" t="s">
        <v>36</v>
      </c>
      <c r="D2237" t="s">
        <v>10</v>
      </c>
      <c r="I2237" s="1">
        <v>647560</v>
      </c>
    </row>
    <row r="2238" spans="1:9" x14ac:dyDescent="0.25">
      <c r="A2238" t="s">
        <v>526</v>
      </c>
      <c r="B2238" t="s">
        <v>7</v>
      </c>
      <c r="C2238" t="s">
        <v>37</v>
      </c>
      <c r="D2238" t="s">
        <v>10</v>
      </c>
      <c r="I2238" s="1">
        <v>647560</v>
      </c>
    </row>
    <row r="2239" spans="1:9" x14ac:dyDescent="0.25">
      <c r="A2239" t="s">
        <v>526</v>
      </c>
      <c r="B2239" t="s">
        <v>7</v>
      </c>
      <c r="C2239" t="s">
        <v>38</v>
      </c>
      <c r="D2239" t="s">
        <v>10</v>
      </c>
      <c r="I2239" s="1">
        <v>647560</v>
      </c>
    </row>
    <row r="2240" spans="1:9" x14ac:dyDescent="0.25">
      <c r="A2240" t="s">
        <v>526</v>
      </c>
      <c r="B2240" t="s">
        <v>7</v>
      </c>
      <c r="C2240" t="s">
        <v>39</v>
      </c>
      <c r="D2240" t="s">
        <v>16</v>
      </c>
      <c r="I2240" s="1">
        <v>647560</v>
      </c>
    </row>
    <row r="2241" spans="1:9" x14ac:dyDescent="0.25">
      <c r="A2241" t="s">
        <v>526</v>
      </c>
      <c r="B2241" t="s">
        <v>7</v>
      </c>
      <c r="C2241" t="s">
        <v>40</v>
      </c>
      <c r="D2241" t="s">
        <v>10</v>
      </c>
      <c r="E2241">
        <v>2</v>
      </c>
      <c r="G2241">
        <v>20</v>
      </c>
      <c r="I2241" s="1">
        <v>647560</v>
      </c>
    </row>
    <row r="2242" spans="1:9" x14ac:dyDescent="0.25">
      <c r="A2242" t="s">
        <v>526</v>
      </c>
      <c r="B2242" t="s">
        <v>7</v>
      </c>
      <c r="C2242" t="s">
        <v>41</v>
      </c>
      <c r="D2242" t="s">
        <v>10</v>
      </c>
      <c r="E2242">
        <v>0.55000000000000004</v>
      </c>
      <c r="F2242">
        <v>4</v>
      </c>
      <c r="G2242">
        <v>180</v>
      </c>
      <c r="I2242" s="1">
        <v>647560</v>
      </c>
    </row>
    <row r="2243" spans="1:9" x14ac:dyDescent="0.25">
      <c r="A2243" t="s">
        <v>526</v>
      </c>
      <c r="B2243" t="s">
        <v>7</v>
      </c>
      <c r="C2243" t="s">
        <v>42</v>
      </c>
      <c r="D2243" t="s">
        <v>10</v>
      </c>
      <c r="E2243">
        <v>1</v>
      </c>
      <c r="G2243">
        <v>20</v>
      </c>
      <c r="I2243" s="1">
        <v>647560</v>
      </c>
    </row>
    <row r="2244" spans="1:9" x14ac:dyDescent="0.25">
      <c r="A2244" t="s">
        <v>526</v>
      </c>
      <c r="B2244" t="s">
        <v>7</v>
      </c>
      <c r="C2244" t="s">
        <v>43</v>
      </c>
      <c r="D2244" t="s">
        <v>10</v>
      </c>
      <c r="E2244">
        <v>0.55000000000000004</v>
      </c>
      <c r="F2244">
        <v>40</v>
      </c>
      <c r="G2244">
        <v>240</v>
      </c>
      <c r="I2244" s="1">
        <v>647560</v>
      </c>
    </row>
    <row r="2245" spans="1:9" x14ac:dyDescent="0.25">
      <c r="A2245" t="s">
        <v>526</v>
      </c>
      <c r="B2245" t="s">
        <v>7</v>
      </c>
      <c r="C2245" t="s">
        <v>44</v>
      </c>
      <c r="D2245" t="s">
        <v>45</v>
      </c>
      <c r="I2245" s="1">
        <v>647560</v>
      </c>
    </row>
    <row r="2246" spans="1:9" x14ac:dyDescent="0.25">
      <c r="A2246" t="s">
        <v>526</v>
      </c>
      <c r="B2246" t="s">
        <v>7</v>
      </c>
      <c r="C2246" t="s">
        <v>46</v>
      </c>
      <c r="D2246" t="s">
        <v>45</v>
      </c>
      <c r="I2246" s="1">
        <v>647560</v>
      </c>
    </row>
    <row r="2247" spans="1:9" x14ac:dyDescent="0.25">
      <c r="A2247" t="s">
        <v>526</v>
      </c>
      <c r="B2247" t="s">
        <v>7</v>
      </c>
      <c r="C2247" t="s">
        <v>47</v>
      </c>
      <c r="D2247" t="s">
        <v>10</v>
      </c>
      <c r="I2247" s="1">
        <v>647560</v>
      </c>
    </row>
    <row r="2248" spans="1:9" x14ac:dyDescent="0.25">
      <c r="A2248" t="s">
        <v>526</v>
      </c>
      <c r="B2248" t="s">
        <v>7</v>
      </c>
      <c r="C2248" t="s">
        <v>48</v>
      </c>
      <c r="D2248" t="s">
        <v>10</v>
      </c>
      <c r="I2248" s="1">
        <v>647560</v>
      </c>
    </row>
    <row r="2249" spans="1:9" x14ac:dyDescent="0.25">
      <c r="A2249" t="s">
        <v>526</v>
      </c>
      <c r="B2249" t="s">
        <v>7</v>
      </c>
      <c r="C2249" t="s">
        <v>49</v>
      </c>
      <c r="D2249" t="s">
        <v>10</v>
      </c>
      <c r="E2249">
        <v>2.2999999999999998</v>
      </c>
      <c r="F2249">
        <v>16</v>
      </c>
      <c r="G2249">
        <v>120</v>
      </c>
      <c r="I2249" s="1">
        <v>647560</v>
      </c>
    </row>
    <row r="2250" spans="1:9" x14ac:dyDescent="0.25">
      <c r="A2250" t="s">
        <v>526</v>
      </c>
      <c r="B2250" t="s">
        <v>7</v>
      </c>
      <c r="C2250" t="s">
        <v>50</v>
      </c>
      <c r="D2250" t="s">
        <v>10</v>
      </c>
      <c r="I2250" s="1">
        <v>647560</v>
      </c>
    </row>
    <row r="2251" spans="1:9" x14ac:dyDescent="0.25">
      <c r="A2251" t="s">
        <v>526</v>
      </c>
      <c r="B2251" t="s">
        <v>7</v>
      </c>
      <c r="C2251" t="s">
        <v>51</v>
      </c>
      <c r="D2251" t="s">
        <v>10</v>
      </c>
      <c r="E2251">
        <v>2</v>
      </c>
      <c r="F2251">
        <v>53</v>
      </c>
      <c r="G2251">
        <v>40</v>
      </c>
      <c r="I2251" s="1">
        <v>647560</v>
      </c>
    </row>
    <row r="2252" spans="1:9" x14ac:dyDescent="0.25">
      <c r="A2252" t="s">
        <v>526</v>
      </c>
      <c r="B2252" t="s">
        <v>7</v>
      </c>
      <c r="C2252" t="s">
        <v>52</v>
      </c>
      <c r="D2252" t="s">
        <v>10</v>
      </c>
      <c r="I2252" s="1">
        <v>647560</v>
      </c>
    </row>
    <row r="2253" spans="1:9" x14ac:dyDescent="0.25">
      <c r="A2253" t="s">
        <v>526</v>
      </c>
      <c r="B2253" t="s">
        <v>7</v>
      </c>
      <c r="C2253" t="s">
        <v>53</v>
      </c>
      <c r="D2253" t="s">
        <v>10</v>
      </c>
      <c r="E2253">
        <v>1.2</v>
      </c>
      <c r="F2253">
        <v>103</v>
      </c>
      <c r="G2253">
        <v>300</v>
      </c>
      <c r="I2253" s="1">
        <v>647560</v>
      </c>
    </row>
    <row r="2254" spans="1:9" x14ac:dyDescent="0.25">
      <c r="A2254" t="s">
        <v>526</v>
      </c>
      <c r="B2254" t="s">
        <v>7</v>
      </c>
      <c r="C2254" t="s">
        <v>54</v>
      </c>
      <c r="D2254" t="s">
        <v>10</v>
      </c>
      <c r="I2254" s="1">
        <v>647560</v>
      </c>
    </row>
    <row r="2255" spans="1:9" x14ac:dyDescent="0.25">
      <c r="A2255" t="s">
        <v>526</v>
      </c>
      <c r="B2255" t="s">
        <v>7</v>
      </c>
      <c r="C2255" t="s">
        <v>55</v>
      </c>
      <c r="D2255" t="s">
        <v>10</v>
      </c>
      <c r="I2255" s="1">
        <v>647560</v>
      </c>
    </row>
    <row r="2256" spans="1:9" x14ac:dyDescent="0.25">
      <c r="A2256" t="s">
        <v>526</v>
      </c>
      <c r="B2256" t="s">
        <v>7</v>
      </c>
      <c r="C2256" t="s">
        <v>56</v>
      </c>
      <c r="D2256" t="s">
        <v>10</v>
      </c>
      <c r="E2256">
        <v>1</v>
      </c>
      <c r="F2256">
        <v>15</v>
      </c>
      <c r="G2256">
        <v>72</v>
      </c>
      <c r="I2256" s="1">
        <v>647560</v>
      </c>
    </row>
    <row r="2257" spans="1:9" x14ac:dyDescent="0.25">
      <c r="A2257" t="s">
        <v>526</v>
      </c>
      <c r="B2257" t="s">
        <v>7</v>
      </c>
      <c r="C2257" t="s">
        <v>57</v>
      </c>
      <c r="D2257" t="s">
        <v>10</v>
      </c>
      <c r="I2257" s="1">
        <v>647560</v>
      </c>
    </row>
    <row r="2258" spans="1:9" x14ac:dyDescent="0.25">
      <c r="A2258" t="s">
        <v>526</v>
      </c>
      <c r="B2258" t="s">
        <v>7</v>
      </c>
      <c r="C2258" t="s">
        <v>58</v>
      </c>
      <c r="D2258" t="s">
        <v>16</v>
      </c>
      <c r="E2258">
        <v>0.45</v>
      </c>
      <c r="G2258">
        <v>132</v>
      </c>
      <c r="I2258" s="1">
        <v>647560</v>
      </c>
    </row>
    <row r="2259" spans="1:9" x14ac:dyDescent="0.25">
      <c r="A2259" t="s">
        <v>526</v>
      </c>
      <c r="B2259" t="s">
        <v>7</v>
      </c>
      <c r="C2259" t="s">
        <v>59</v>
      </c>
      <c r="D2259" t="s">
        <v>10</v>
      </c>
      <c r="E2259">
        <v>2</v>
      </c>
      <c r="G2259">
        <v>20</v>
      </c>
      <c r="I2259" s="1">
        <v>647560</v>
      </c>
    </row>
    <row r="2260" spans="1:9" x14ac:dyDescent="0.25">
      <c r="A2260" t="s">
        <v>526</v>
      </c>
      <c r="B2260" t="s">
        <v>7</v>
      </c>
      <c r="C2260" t="s">
        <v>60</v>
      </c>
      <c r="D2260" t="s">
        <v>10</v>
      </c>
      <c r="I2260" s="1">
        <v>647560</v>
      </c>
    </row>
    <row r="2261" spans="1:9" x14ac:dyDescent="0.25">
      <c r="A2261" t="s">
        <v>526</v>
      </c>
      <c r="B2261" t="s">
        <v>7</v>
      </c>
      <c r="C2261" t="s">
        <v>61</v>
      </c>
      <c r="D2261" t="s">
        <v>16</v>
      </c>
      <c r="E2261">
        <v>0.79</v>
      </c>
      <c r="G2261">
        <v>200</v>
      </c>
      <c r="I2261" s="1">
        <v>647560</v>
      </c>
    </row>
    <row r="2262" spans="1:9" x14ac:dyDescent="0.25">
      <c r="A2262" t="s">
        <v>526</v>
      </c>
      <c r="B2262" t="s">
        <v>7</v>
      </c>
      <c r="C2262" t="s">
        <v>62</v>
      </c>
      <c r="D2262" t="s">
        <v>16</v>
      </c>
      <c r="E2262">
        <v>0.89</v>
      </c>
      <c r="G2262">
        <v>200</v>
      </c>
      <c r="I2262" s="1">
        <v>647560</v>
      </c>
    </row>
    <row r="2263" spans="1:9" x14ac:dyDescent="0.25">
      <c r="A2263" t="s">
        <v>526</v>
      </c>
      <c r="B2263" t="s">
        <v>7</v>
      </c>
      <c r="C2263" t="s">
        <v>63</v>
      </c>
      <c r="D2263" t="s">
        <v>16</v>
      </c>
      <c r="I2263" s="1">
        <v>647560</v>
      </c>
    </row>
    <row r="2264" spans="1:9" x14ac:dyDescent="0.25">
      <c r="A2264" t="s">
        <v>526</v>
      </c>
      <c r="B2264" t="s">
        <v>7</v>
      </c>
      <c r="C2264" t="s">
        <v>64</v>
      </c>
      <c r="D2264" t="s">
        <v>10</v>
      </c>
      <c r="I2264" s="1">
        <v>647560</v>
      </c>
    </row>
    <row r="2265" spans="1:9" x14ac:dyDescent="0.25">
      <c r="A2265" t="s">
        <v>526</v>
      </c>
      <c r="B2265" t="s">
        <v>7</v>
      </c>
      <c r="C2265" t="s">
        <v>65</v>
      </c>
      <c r="D2265" t="s">
        <v>10</v>
      </c>
      <c r="I2265" s="1">
        <v>647560</v>
      </c>
    </row>
    <row r="2266" spans="1:9" x14ac:dyDescent="0.25">
      <c r="A2266" t="s">
        <v>526</v>
      </c>
      <c r="B2266" t="s">
        <v>7</v>
      </c>
      <c r="C2266" t="s">
        <v>66</v>
      </c>
      <c r="D2266" t="s">
        <v>10</v>
      </c>
      <c r="E2266">
        <v>1.4</v>
      </c>
      <c r="F2266">
        <v>17</v>
      </c>
      <c r="G2266">
        <v>162</v>
      </c>
      <c r="H2266" t="s">
        <v>225</v>
      </c>
      <c r="I2266" s="1">
        <v>647560</v>
      </c>
    </row>
    <row r="2267" spans="1:9" x14ac:dyDescent="0.25">
      <c r="A2267" t="s">
        <v>526</v>
      </c>
      <c r="B2267" t="s">
        <v>7</v>
      </c>
      <c r="C2267" t="s">
        <v>67</v>
      </c>
      <c r="D2267" t="s">
        <v>10</v>
      </c>
      <c r="I2267" s="1">
        <v>647560</v>
      </c>
    </row>
    <row r="2268" spans="1:9" x14ac:dyDescent="0.25">
      <c r="A2268" t="s">
        <v>526</v>
      </c>
      <c r="B2268" t="s">
        <v>7</v>
      </c>
      <c r="C2268" t="s">
        <v>68</v>
      </c>
      <c r="D2268" t="s">
        <v>10</v>
      </c>
      <c r="I2268" s="1">
        <v>647560</v>
      </c>
    </row>
    <row r="2269" spans="1:9" x14ac:dyDescent="0.25">
      <c r="A2269" t="s">
        <v>526</v>
      </c>
      <c r="B2269" t="s">
        <v>7</v>
      </c>
      <c r="C2269" t="s">
        <v>69</v>
      </c>
      <c r="D2269" t="s">
        <v>10</v>
      </c>
      <c r="I2269" s="1">
        <v>647560</v>
      </c>
    </row>
    <row r="2270" spans="1:9" x14ac:dyDescent="0.25">
      <c r="A2270" t="s">
        <v>526</v>
      </c>
      <c r="B2270" t="s">
        <v>7</v>
      </c>
      <c r="C2270" t="s">
        <v>70</v>
      </c>
      <c r="D2270" t="s">
        <v>10</v>
      </c>
      <c r="E2270">
        <v>1</v>
      </c>
      <c r="F2270">
        <v>2</v>
      </c>
      <c r="G2270">
        <v>56</v>
      </c>
      <c r="I2270" s="1">
        <v>647560</v>
      </c>
    </row>
    <row r="2271" spans="1:9" x14ac:dyDescent="0.25">
      <c r="A2271" t="s">
        <v>526</v>
      </c>
      <c r="B2271" t="s">
        <v>7</v>
      </c>
      <c r="C2271" t="s">
        <v>71</v>
      </c>
      <c r="D2271" t="s">
        <v>10</v>
      </c>
      <c r="I2271" s="1">
        <v>647560</v>
      </c>
    </row>
    <row r="2272" spans="1:9" x14ac:dyDescent="0.25">
      <c r="A2272" t="s">
        <v>526</v>
      </c>
      <c r="B2272" t="s">
        <v>7</v>
      </c>
      <c r="C2272" t="s">
        <v>72</v>
      </c>
      <c r="D2272" t="s">
        <v>10</v>
      </c>
      <c r="E2272">
        <v>0.5</v>
      </c>
      <c r="F2272">
        <v>692</v>
      </c>
      <c r="G2272">
        <v>3600</v>
      </c>
      <c r="I2272" s="1">
        <v>647560</v>
      </c>
    </row>
    <row r="2273" spans="1:9" x14ac:dyDescent="0.25">
      <c r="A2273" t="s">
        <v>526</v>
      </c>
      <c r="B2273" t="s">
        <v>7</v>
      </c>
      <c r="C2273" t="s">
        <v>73</v>
      </c>
      <c r="D2273" t="s">
        <v>10</v>
      </c>
      <c r="I2273" s="1">
        <v>647560</v>
      </c>
    </row>
    <row r="2274" spans="1:9" x14ac:dyDescent="0.25">
      <c r="A2274" t="s">
        <v>526</v>
      </c>
      <c r="B2274" t="s">
        <v>7</v>
      </c>
      <c r="C2274" t="s">
        <v>74</v>
      </c>
      <c r="D2274" t="s">
        <v>10</v>
      </c>
      <c r="I2274" s="1">
        <v>647560</v>
      </c>
    </row>
    <row r="2275" spans="1:9" x14ac:dyDescent="0.25">
      <c r="A2275" t="s">
        <v>526</v>
      </c>
      <c r="B2275" t="s">
        <v>7</v>
      </c>
      <c r="C2275" t="s">
        <v>75</v>
      </c>
      <c r="D2275" t="s">
        <v>10</v>
      </c>
      <c r="I2275" s="1">
        <v>647560</v>
      </c>
    </row>
    <row r="2276" spans="1:9" x14ac:dyDescent="0.25">
      <c r="A2276" t="s">
        <v>526</v>
      </c>
      <c r="B2276" t="s">
        <v>7</v>
      </c>
      <c r="C2276" t="s">
        <v>76</v>
      </c>
      <c r="D2276" t="s">
        <v>10</v>
      </c>
      <c r="I2276" s="1">
        <v>647560</v>
      </c>
    </row>
    <row r="2277" spans="1:9" x14ac:dyDescent="0.25">
      <c r="A2277" t="s">
        <v>526</v>
      </c>
      <c r="B2277" t="s">
        <v>7</v>
      </c>
      <c r="C2277" t="s">
        <v>77</v>
      </c>
      <c r="D2277" t="s">
        <v>10</v>
      </c>
      <c r="I2277" s="1">
        <v>647560</v>
      </c>
    </row>
    <row r="2278" spans="1:9" x14ac:dyDescent="0.25">
      <c r="A2278" t="s">
        <v>526</v>
      </c>
      <c r="B2278" t="s">
        <v>78</v>
      </c>
      <c r="C2278" t="s">
        <v>79</v>
      </c>
      <c r="D2278" t="s">
        <v>16</v>
      </c>
      <c r="E2278">
        <v>0.104</v>
      </c>
      <c r="I2278" s="1">
        <v>647560</v>
      </c>
    </row>
    <row r="2279" spans="1:9" x14ac:dyDescent="0.25">
      <c r="A2279" t="s">
        <v>526</v>
      </c>
      <c r="B2279" t="s">
        <v>78</v>
      </c>
      <c r="C2279" t="s">
        <v>80</v>
      </c>
      <c r="D2279" t="s">
        <v>16</v>
      </c>
      <c r="E2279">
        <v>0.111</v>
      </c>
      <c r="F2279">
        <v>1526</v>
      </c>
      <c r="G2279">
        <v>9000</v>
      </c>
      <c r="I2279" s="1">
        <v>647560</v>
      </c>
    </row>
    <row r="2280" spans="1:9" x14ac:dyDescent="0.25">
      <c r="A2280" t="s">
        <v>526</v>
      </c>
      <c r="B2280" t="s">
        <v>81</v>
      </c>
      <c r="C2280" t="s">
        <v>82</v>
      </c>
      <c r="D2280" t="s">
        <v>10</v>
      </c>
      <c r="E2280">
        <v>4.3</v>
      </c>
      <c r="F2280">
        <v>20</v>
      </c>
      <c r="G2280">
        <v>90</v>
      </c>
      <c r="H2280" t="s">
        <v>209</v>
      </c>
      <c r="I2280" s="1">
        <v>647560</v>
      </c>
    </row>
    <row r="2281" spans="1:9" x14ac:dyDescent="0.25">
      <c r="A2281" t="s">
        <v>526</v>
      </c>
      <c r="B2281" t="s">
        <v>81</v>
      </c>
      <c r="C2281" t="s">
        <v>83</v>
      </c>
      <c r="D2281" t="s">
        <v>10</v>
      </c>
      <c r="E2281">
        <v>3.85</v>
      </c>
      <c r="F2281">
        <v>112</v>
      </c>
      <c r="G2281">
        <v>700</v>
      </c>
      <c r="I2281" s="1">
        <v>647560</v>
      </c>
    </row>
    <row r="2282" spans="1:9" x14ac:dyDescent="0.25">
      <c r="A2282" t="s">
        <v>526</v>
      </c>
      <c r="B2282" t="s">
        <v>81</v>
      </c>
      <c r="C2282" t="s">
        <v>84</v>
      </c>
      <c r="D2282" t="s">
        <v>10</v>
      </c>
      <c r="E2282">
        <v>3.8</v>
      </c>
      <c r="G2282">
        <v>28</v>
      </c>
      <c r="I2282" s="1">
        <v>647560</v>
      </c>
    </row>
    <row r="2283" spans="1:9" x14ac:dyDescent="0.25">
      <c r="A2283" t="s">
        <v>526</v>
      </c>
      <c r="B2283" t="s">
        <v>81</v>
      </c>
      <c r="C2283" t="s">
        <v>85</v>
      </c>
      <c r="D2283" t="s">
        <v>10</v>
      </c>
      <c r="E2283">
        <v>3.5</v>
      </c>
      <c r="F2283">
        <v>18</v>
      </c>
      <c r="G2283">
        <v>900</v>
      </c>
      <c r="I2283" s="1">
        <v>647560</v>
      </c>
    </row>
    <row r="2284" spans="1:9" x14ac:dyDescent="0.25">
      <c r="A2284" t="s">
        <v>526</v>
      </c>
      <c r="B2284" t="s">
        <v>81</v>
      </c>
      <c r="C2284" t="s">
        <v>86</v>
      </c>
      <c r="D2284" t="s">
        <v>10</v>
      </c>
      <c r="E2284">
        <v>3.6</v>
      </c>
      <c r="F2284">
        <v>5</v>
      </c>
      <c r="G2284">
        <v>30</v>
      </c>
      <c r="I2284" s="1">
        <v>647560</v>
      </c>
    </row>
    <row r="2285" spans="1:9" x14ac:dyDescent="0.25">
      <c r="A2285" t="s">
        <v>526</v>
      </c>
      <c r="B2285" t="s">
        <v>81</v>
      </c>
      <c r="C2285" t="s">
        <v>87</v>
      </c>
      <c r="D2285" t="s">
        <v>10</v>
      </c>
      <c r="I2285" s="1">
        <v>647560</v>
      </c>
    </row>
    <row r="2286" spans="1:9" x14ac:dyDescent="0.25">
      <c r="A2286" t="s">
        <v>526</v>
      </c>
      <c r="B2286" t="s">
        <v>81</v>
      </c>
      <c r="C2286" t="s">
        <v>88</v>
      </c>
      <c r="D2286" t="s">
        <v>10</v>
      </c>
      <c r="I2286" s="1">
        <v>647560</v>
      </c>
    </row>
    <row r="2287" spans="1:9" x14ac:dyDescent="0.25">
      <c r="A2287" t="s">
        <v>526</v>
      </c>
      <c r="B2287" t="s">
        <v>81</v>
      </c>
      <c r="C2287" t="s">
        <v>89</v>
      </c>
      <c r="D2287" t="s">
        <v>10</v>
      </c>
      <c r="I2287" s="1">
        <v>647560</v>
      </c>
    </row>
    <row r="2288" spans="1:9" x14ac:dyDescent="0.25">
      <c r="A2288" t="s">
        <v>526</v>
      </c>
      <c r="B2288" t="s">
        <v>90</v>
      </c>
      <c r="C2288" t="s">
        <v>91</v>
      </c>
      <c r="D2288" t="s">
        <v>10</v>
      </c>
      <c r="I2288" s="1">
        <v>647560</v>
      </c>
    </row>
    <row r="2289" spans="1:9" x14ac:dyDescent="0.25">
      <c r="A2289" t="s">
        <v>526</v>
      </c>
      <c r="B2289" t="s">
        <v>92</v>
      </c>
      <c r="C2289" t="s">
        <v>93</v>
      </c>
      <c r="D2289" t="s">
        <v>10</v>
      </c>
      <c r="I2289" s="1">
        <v>647560</v>
      </c>
    </row>
    <row r="2290" spans="1:9" x14ac:dyDescent="0.25">
      <c r="A2290" t="s">
        <v>526</v>
      </c>
      <c r="B2290" t="s">
        <v>92</v>
      </c>
      <c r="C2290" t="s">
        <v>94</v>
      </c>
      <c r="D2290" t="s">
        <v>10</v>
      </c>
      <c r="I2290" s="1">
        <v>647560</v>
      </c>
    </row>
    <row r="2291" spans="1:9" x14ac:dyDescent="0.25">
      <c r="A2291" t="s">
        <v>526</v>
      </c>
      <c r="B2291" t="s">
        <v>92</v>
      </c>
      <c r="C2291" t="s">
        <v>95</v>
      </c>
      <c r="D2291" t="s">
        <v>10</v>
      </c>
      <c r="I2291" s="1">
        <v>647560</v>
      </c>
    </row>
    <row r="2292" spans="1:9" x14ac:dyDescent="0.25">
      <c r="A2292" t="s">
        <v>526</v>
      </c>
      <c r="B2292" t="s">
        <v>92</v>
      </c>
      <c r="C2292" t="s">
        <v>96</v>
      </c>
      <c r="D2292" t="s">
        <v>10</v>
      </c>
      <c r="I2292" s="1">
        <v>647560</v>
      </c>
    </row>
    <row r="2293" spans="1:9" x14ac:dyDescent="0.25">
      <c r="A2293" t="s">
        <v>526</v>
      </c>
      <c r="B2293" t="s">
        <v>92</v>
      </c>
      <c r="C2293" t="s">
        <v>97</v>
      </c>
      <c r="D2293" t="s">
        <v>10</v>
      </c>
      <c r="E2293">
        <v>0.25</v>
      </c>
      <c r="F2293">
        <v>155</v>
      </c>
      <c r="G2293">
        <v>143</v>
      </c>
      <c r="I2293" s="1">
        <v>647560</v>
      </c>
    </row>
    <row r="2294" spans="1:9" x14ac:dyDescent="0.25">
      <c r="A2294" t="s">
        <v>526</v>
      </c>
      <c r="B2294" t="s">
        <v>92</v>
      </c>
      <c r="C2294" t="s">
        <v>98</v>
      </c>
      <c r="D2294" t="s">
        <v>10</v>
      </c>
      <c r="E2294">
        <v>0.19</v>
      </c>
      <c r="F2294">
        <v>19</v>
      </c>
      <c r="G2294">
        <v>18</v>
      </c>
      <c r="I2294" s="1">
        <v>647560</v>
      </c>
    </row>
    <row r="2295" spans="1:9" x14ac:dyDescent="0.25">
      <c r="A2295" t="s">
        <v>526</v>
      </c>
      <c r="B2295" t="s">
        <v>92</v>
      </c>
      <c r="C2295" t="s">
        <v>99</v>
      </c>
      <c r="D2295" t="s">
        <v>45</v>
      </c>
      <c r="I2295" s="1">
        <v>647560</v>
      </c>
    </row>
    <row r="2296" spans="1:9" x14ac:dyDescent="0.25">
      <c r="A2296" t="s">
        <v>526</v>
      </c>
      <c r="B2296" t="s">
        <v>92</v>
      </c>
      <c r="C2296" t="s">
        <v>100</v>
      </c>
      <c r="D2296" t="s">
        <v>10</v>
      </c>
      <c r="I2296" s="1">
        <v>647560</v>
      </c>
    </row>
    <row r="2297" spans="1:9" x14ac:dyDescent="0.25">
      <c r="A2297" t="s">
        <v>526</v>
      </c>
      <c r="B2297" t="s">
        <v>92</v>
      </c>
      <c r="C2297" t="s">
        <v>101</v>
      </c>
      <c r="D2297" t="s">
        <v>45</v>
      </c>
      <c r="I2297" s="1">
        <v>647560</v>
      </c>
    </row>
    <row r="2298" spans="1:9" x14ac:dyDescent="0.25">
      <c r="A2298" t="s">
        <v>526</v>
      </c>
      <c r="B2298" t="s">
        <v>92</v>
      </c>
      <c r="C2298" t="s">
        <v>102</v>
      </c>
      <c r="D2298" t="s">
        <v>10</v>
      </c>
      <c r="E2298">
        <v>7.5</v>
      </c>
      <c r="F2298">
        <v>1</v>
      </c>
      <c r="G2298">
        <v>17.600000000000001</v>
      </c>
      <c r="H2298" t="s">
        <v>226</v>
      </c>
      <c r="I2298" s="1">
        <v>647560</v>
      </c>
    </row>
    <row r="2299" spans="1:9" x14ac:dyDescent="0.25">
      <c r="A2299" t="s">
        <v>526</v>
      </c>
      <c r="B2299" t="s">
        <v>92</v>
      </c>
      <c r="C2299" t="s">
        <v>103</v>
      </c>
      <c r="D2299" t="s">
        <v>10</v>
      </c>
      <c r="E2299">
        <v>7.5</v>
      </c>
      <c r="F2299">
        <v>3</v>
      </c>
      <c r="G2299">
        <v>21.2</v>
      </c>
      <c r="H2299" t="s">
        <v>227</v>
      </c>
      <c r="I2299" s="1">
        <v>647560</v>
      </c>
    </row>
    <row r="2300" spans="1:9" x14ac:dyDescent="0.25">
      <c r="A2300" t="s">
        <v>526</v>
      </c>
      <c r="B2300" t="s">
        <v>90</v>
      </c>
      <c r="C2300" t="s">
        <v>104</v>
      </c>
      <c r="D2300" t="s">
        <v>45</v>
      </c>
      <c r="I2300" s="1">
        <v>647560</v>
      </c>
    </row>
    <row r="2301" spans="1:9" x14ac:dyDescent="0.25">
      <c r="A2301" t="s">
        <v>526</v>
      </c>
      <c r="B2301" t="s">
        <v>92</v>
      </c>
      <c r="C2301" t="s">
        <v>105</v>
      </c>
      <c r="D2301" t="s">
        <v>10</v>
      </c>
      <c r="I2301" s="1">
        <v>647560</v>
      </c>
    </row>
    <row r="2302" spans="1:9" x14ac:dyDescent="0.25">
      <c r="A2302" t="s">
        <v>526</v>
      </c>
      <c r="B2302" t="s">
        <v>92</v>
      </c>
      <c r="C2302" t="s">
        <v>106</v>
      </c>
      <c r="D2302" t="s">
        <v>10</v>
      </c>
      <c r="E2302">
        <v>0.92</v>
      </c>
      <c r="F2302">
        <v>4</v>
      </c>
      <c r="G2302">
        <v>21.2</v>
      </c>
      <c r="I2302" s="1">
        <v>647560</v>
      </c>
    </row>
    <row r="2303" spans="1:9" x14ac:dyDescent="0.25">
      <c r="A2303" t="s">
        <v>526</v>
      </c>
      <c r="B2303" t="s">
        <v>92</v>
      </c>
      <c r="C2303" t="s">
        <v>107</v>
      </c>
      <c r="D2303" t="s">
        <v>10</v>
      </c>
      <c r="E2303">
        <v>0.3</v>
      </c>
      <c r="F2303">
        <v>8</v>
      </c>
      <c r="G2303">
        <v>60</v>
      </c>
      <c r="I2303" s="1">
        <v>647560</v>
      </c>
    </row>
    <row r="2304" spans="1:9" x14ac:dyDescent="0.25">
      <c r="A2304" t="s">
        <v>526</v>
      </c>
      <c r="B2304" t="s">
        <v>92</v>
      </c>
      <c r="C2304" t="s">
        <v>108</v>
      </c>
      <c r="D2304" t="s">
        <v>10</v>
      </c>
      <c r="E2304">
        <v>7</v>
      </c>
      <c r="F2304">
        <v>6</v>
      </c>
      <c r="G2304">
        <v>30</v>
      </c>
      <c r="H2304" t="s">
        <v>228</v>
      </c>
      <c r="I2304" s="1">
        <v>647560</v>
      </c>
    </row>
    <row r="2305" spans="1:9" x14ac:dyDescent="0.25">
      <c r="A2305" t="s">
        <v>526</v>
      </c>
      <c r="B2305" t="s">
        <v>92</v>
      </c>
      <c r="C2305" t="s">
        <v>109</v>
      </c>
      <c r="D2305" t="s">
        <v>45</v>
      </c>
      <c r="E2305">
        <v>2.8</v>
      </c>
      <c r="H2305">
        <v>0.33</v>
      </c>
      <c r="I2305" s="1">
        <v>647560</v>
      </c>
    </row>
    <row r="2306" spans="1:9" x14ac:dyDescent="0.25">
      <c r="A2306" t="s">
        <v>526</v>
      </c>
      <c r="B2306" t="s">
        <v>92</v>
      </c>
      <c r="C2306" t="s">
        <v>110</v>
      </c>
      <c r="D2306" t="s">
        <v>10</v>
      </c>
      <c r="E2306">
        <v>3.4</v>
      </c>
      <c r="F2306">
        <v>18</v>
      </c>
      <c r="G2306">
        <v>80</v>
      </c>
      <c r="H2306" t="s">
        <v>229</v>
      </c>
      <c r="I2306" s="1">
        <v>647560</v>
      </c>
    </row>
    <row r="2307" spans="1:9" x14ac:dyDescent="0.25">
      <c r="A2307" t="s">
        <v>526</v>
      </c>
      <c r="B2307" t="s">
        <v>92</v>
      </c>
      <c r="C2307" t="s">
        <v>111</v>
      </c>
      <c r="D2307" t="s">
        <v>10</v>
      </c>
      <c r="I2307" s="1">
        <v>647560</v>
      </c>
    </row>
    <row r="2308" spans="1:9" x14ac:dyDescent="0.25">
      <c r="A2308" t="s">
        <v>526</v>
      </c>
      <c r="B2308" t="s">
        <v>92</v>
      </c>
      <c r="C2308" t="s">
        <v>112</v>
      </c>
      <c r="D2308" t="s">
        <v>10</v>
      </c>
      <c r="E2308">
        <v>2.2999999999999998</v>
      </c>
      <c r="F2308">
        <v>12</v>
      </c>
      <c r="G2308">
        <v>66</v>
      </c>
      <c r="H2308" t="s">
        <v>230</v>
      </c>
      <c r="I2308" s="1">
        <v>647560</v>
      </c>
    </row>
    <row r="2309" spans="1:9" x14ac:dyDescent="0.25">
      <c r="A2309" t="s">
        <v>526</v>
      </c>
      <c r="B2309" t="s">
        <v>92</v>
      </c>
      <c r="C2309" t="s">
        <v>113</v>
      </c>
      <c r="D2309" t="s">
        <v>10</v>
      </c>
      <c r="I2309" s="1">
        <v>647560</v>
      </c>
    </row>
    <row r="2310" spans="1:9" x14ac:dyDescent="0.25">
      <c r="A2310" t="s">
        <v>526</v>
      </c>
      <c r="B2310" t="s">
        <v>81</v>
      </c>
      <c r="C2310" t="s">
        <v>114</v>
      </c>
      <c r="D2310" t="s">
        <v>10</v>
      </c>
      <c r="I2310" s="1">
        <v>647560</v>
      </c>
    </row>
    <row r="2311" spans="1:9" x14ac:dyDescent="0.25">
      <c r="A2311" t="s">
        <v>526</v>
      </c>
      <c r="B2311" t="s">
        <v>81</v>
      </c>
      <c r="C2311" t="s">
        <v>115</v>
      </c>
      <c r="D2311" t="s">
        <v>10</v>
      </c>
      <c r="I2311" s="1">
        <v>647560</v>
      </c>
    </row>
    <row r="2312" spans="1:9" x14ac:dyDescent="0.25">
      <c r="A2312" t="s">
        <v>526</v>
      </c>
      <c r="B2312" t="s">
        <v>81</v>
      </c>
      <c r="C2312" t="s">
        <v>116</v>
      </c>
      <c r="D2312" t="s">
        <v>10</v>
      </c>
      <c r="I2312" s="1">
        <v>647560</v>
      </c>
    </row>
    <row r="2313" spans="1:9" x14ac:dyDescent="0.25">
      <c r="A2313" t="s">
        <v>526</v>
      </c>
      <c r="B2313" t="s">
        <v>81</v>
      </c>
      <c r="C2313" t="s">
        <v>117</v>
      </c>
      <c r="D2313" t="s">
        <v>10</v>
      </c>
      <c r="I2313" s="1">
        <v>647560</v>
      </c>
    </row>
    <row r="2314" spans="1:9" x14ac:dyDescent="0.25">
      <c r="A2314" t="s">
        <v>526</v>
      </c>
      <c r="B2314" t="s">
        <v>81</v>
      </c>
      <c r="C2314" t="s">
        <v>118</v>
      </c>
      <c r="D2314" t="s">
        <v>10</v>
      </c>
      <c r="I2314" s="1">
        <v>647560</v>
      </c>
    </row>
    <row r="2315" spans="1:9" x14ac:dyDescent="0.25">
      <c r="A2315" t="s">
        <v>526</v>
      </c>
      <c r="B2315" t="s">
        <v>81</v>
      </c>
      <c r="C2315" t="s">
        <v>119</v>
      </c>
      <c r="D2315" t="s">
        <v>10</v>
      </c>
      <c r="I2315" s="1">
        <v>647560</v>
      </c>
    </row>
    <row r="2316" spans="1:9" x14ac:dyDescent="0.25">
      <c r="A2316" t="s">
        <v>526</v>
      </c>
      <c r="B2316" t="s">
        <v>81</v>
      </c>
      <c r="C2316" t="s">
        <v>120</v>
      </c>
      <c r="D2316" t="s">
        <v>10</v>
      </c>
      <c r="E2316">
        <v>5.8</v>
      </c>
      <c r="G2316">
        <v>84</v>
      </c>
      <c r="I2316" s="1">
        <v>647560</v>
      </c>
    </row>
    <row r="2317" spans="1:9" x14ac:dyDescent="0.25">
      <c r="A2317" t="s">
        <v>526</v>
      </c>
      <c r="B2317" t="s">
        <v>81</v>
      </c>
      <c r="C2317" t="s">
        <v>121</v>
      </c>
      <c r="D2317" t="s">
        <v>10</v>
      </c>
      <c r="I2317" s="1">
        <v>647560</v>
      </c>
    </row>
    <row r="2318" spans="1:9" x14ac:dyDescent="0.25">
      <c r="A2318" t="s">
        <v>526</v>
      </c>
      <c r="B2318" t="s">
        <v>122</v>
      </c>
      <c r="C2318" t="s">
        <v>123</v>
      </c>
      <c r="D2318" t="s">
        <v>10</v>
      </c>
      <c r="I2318" s="1">
        <v>647560</v>
      </c>
    </row>
    <row r="2319" spans="1:9" x14ac:dyDescent="0.25">
      <c r="A2319" t="s">
        <v>526</v>
      </c>
      <c r="B2319" t="s">
        <v>122</v>
      </c>
      <c r="C2319" t="s">
        <v>124</v>
      </c>
      <c r="D2319" t="s">
        <v>10</v>
      </c>
      <c r="E2319">
        <v>2.99</v>
      </c>
      <c r="F2319">
        <v>50</v>
      </c>
      <c r="G2319">
        <v>280</v>
      </c>
      <c r="I2319" s="1">
        <v>647560</v>
      </c>
    </row>
    <row r="2320" spans="1:9" x14ac:dyDescent="0.25">
      <c r="A2320" t="s">
        <v>526</v>
      </c>
      <c r="B2320" t="s">
        <v>122</v>
      </c>
      <c r="C2320" t="s">
        <v>125</v>
      </c>
      <c r="D2320" t="s">
        <v>10</v>
      </c>
      <c r="E2320">
        <v>3.4</v>
      </c>
      <c r="F2320">
        <v>18</v>
      </c>
      <c r="G2320">
        <v>100</v>
      </c>
      <c r="H2320" t="s">
        <v>231</v>
      </c>
      <c r="I2320" s="1">
        <v>647560</v>
      </c>
    </row>
    <row r="2321" spans="1:9" x14ac:dyDescent="0.25">
      <c r="A2321" t="s">
        <v>526</v>
      </c>
      <c r="B2321" t="s">
        <v>122</v>
      </c>
      <c r="C2321" t="s">
        <v>127</v>
      </c>
      <c r="D2321" t="s">
        <v>10</v>
      </c>
      <c r="E2321">
        <v>4.5</v>
      </c>
      <c r="G2321">
        <v>35</v>
      </c>
      <c r="I2321" s="1">
        <v>647560</v>
      </c>
    </row>
    <row r="2322" spans="1:9" x14ac:dyDescent="0.25">
      <c r="A2322" t="s">
        <v>526</v>
      </c>
      <c r="B2322" t="s">
        <v>122</v>
      </c>
      <c r="C2322" t="s">
        <v>128</v>
      </c>
      <c r="D2322" t="s">
        <v>10</v>
      </c>
      <c r="E2322">
        <v>4.2</v>
      </c>
      <c r="F2322">
        <v>26</v>
      </c>
      <c r="G2322">
        <v>160</v>
      </c>
      <c r="I2322" s="1">
        <v>647560</v>
      </c>
    </row>
    <row r="2323" spans="1:9" x14ac:dyDescent="0.25">
      <c r="A2323" t="s">
        <v>526</v>
      </c>
      <c r="B2323" t="s">
        <v>122</v>
      </c>
      <c r="C2323" t="s">
        <v>129</v>
      </c>
      <c r="D2323" t="s">
        <v>10</v>
      </c>
      <c r="E2323">
        <v>2.4</v>
      </c>
      <c r="F2323">
        <v>8</v>
      </c>
      <c r="G2323">
        <v>50</v>
      </c>
      <c r="I2323" s="1">
        <v>647560</v>
      </c>
    </row>
    <row r="2324" spans="1:9" x14ac:dyDescent="0.25">
      <c r="A2324" t="s">
        <v>526</v>
      </c>
      <c r="B2324" t="s">
        <v>122</v>
      </c>
      <c r="C2324" t="s">
        <v>130</v>
      </c>
      <c r="D2324" t="s">
        <v>10</v>
      </c>
      <c r="I2324" s="1">
        <v>647560</v>
      </c>
    </row>
    <row r="2325" spans="1:9" x14ac:dyDescent="0.25">
      <c r="A2325" t="s">
        <v>526</v>
      </c>
      <c r="B2325" t="s">
        <v>122</v>
      </c>
      <c r="C2325" t="s">
        <v>131</v>
      </c>
      <c r="D2325" t="s">
        <v>10</v>
      </c>
      <c r="E2325">
        <v>4.2</v>
      </c>
      <c r="F2325">
        <v>7</v>
      </c>
      <c r="G2325">
        <v>44</v>
      </c>
      <c r="I2325" s="1">
        <v>647560</v>
      </c>
    </row>
    <row r="2326" spans="1:9" x14ac:dyDescent="0.25">
      <c r="A2326" t="s">
        <v>526</v>
      </c>
      <c r="B2326" t="s">
        <v>122</v>
      </c>
      <c r="C2326" t="s">
        <v>132</v>
      </c>
      <c r="D2326" t="s">
        <v>10</v>
      </c>
      <c r="I2326" s="1">
        <v>647560</v>
      </c>
    </row>
    <row r="2327" spans="1:9" x14ac:dyDescent="0.25">
      <c r="A2327" t="s">
        <v>526</v>
      </c>
      <c r="B2327" t="s">
        <v>122</v>
      </c>
      <c r="C2327" t="s">
        <v>134</v>
      </c>
      <c r="D2327" t="s">
        <v>10</v>
      </c>
      <c r="E2327">
        <v>2.99</v>
      </c>
      <c r="F2327">
        <v>14</v>
      </c>
      <c r="G2327">
        <v>80</v>
      </c>
      <c r="H2327" t="s">
        <v>232</v>
      </c>
      <c r="I2327" s="1">
        <v>647560</v>
      </c>
    </row>
    <row r="2328" spans="1:9" x14ac:dyDescent="0.25">
      <c r="A2328" t="s">
        <v>526</v>
      </c>
      <c r="B2328" t="s">
        <v>122</v>
      </c>
      <c r="C2328" t="s">
        <v>135</v>
      </c>
      <c r="D2328" t="s">
        <v>10</v>
      </c>
      <c r="I2328" s="1">
        <v>647560</v>
      </c>
    </row>
    <row r="2329" spans="1:9" x14ac:dyDescent="0.25">
      <c r="A2329" t="s">
        <v>526</v>
      </c>
      <c r="B2329" t="s">
        <v>122</v>
      </c>
      <c r="C2329" t="s">
        <v>136</v>
      </c>
      <c r="D2329" t="s">
        <v>10</v>
      </c>
      <c r="I2329" s="1">
        <v>647560</v>
      </c>
    </row>
    <row r="2330" spans="1:9" x14ac:dyDescent="0.25">
      <c r="A2330" t="s">
        <v>526</v>
      </c>
      <c r="B2330" t="s">
        <v>122</v>
      </c>
      <c r="C2330" t="s">
        <v>137</v>
      </c>
      <c r="D2330" t="s">
        <v>10</v>
      </c>
      <c r="I2330" s="1">
        <v>647560</v>
      </c>
    </row>
    <row r="2331" spans="1:9" x14ac:dyDescent="0.25">
      <c r="A2331" t="s">
        <v>526</v>
      </c>
      <c r="B2331" t="s">
        <v>122</v>
      </c>
      <c r="C2331" t="s">
        <v>138</v>
      </c>
      <c r="D2331" t="s">
        <v>10</v>
      </c>
      <c r="I2331" s="1">
        <v>647560</v>
      </c>
    </row>
    <row r="2332" spans="1:9" x14ac:dyDescent="0.25">
      <c r="A2332" t="s">
        <v>526</v>
      </c>
      <c r="B2332" t="s">
        <v>122</v>
      </c>
      <c r="C2332" t="s">
        <v>139</v>
      </c>
      <c r="D2332" t="s">
        <v>10</v>
      </c>
      <c r="I2332" s="1">
        <v>647560</v>
      </c>
    </row>
    <row r="2333" spans="1:9" x14ac:dyDescent="0.25">
      <c r="A2333" t="s">
        <v>526</v>
      </c>
      <c r="B2333" t="s">
        <v>122</v>
      </c>
      <c r="C2333" t="s">
        <v>140</v>
      </c>
      <c r="D2333" t="s">
        <v>10</v>
      </c>
      <c r="I2333" s="1">
        <v>647560</v>
      </c>
    </row>
    <row r="2334" spans="1:9" x14ac:dyDescent="0.25">
      <c r="A2334" t="s">
        <v>526</v>
      </c>
      <c r="B2334" t="s">
        <v>122</v>
      </c>
      <c r="C2334" t="s">
        <v>141</v>
      </c>
      <c r="D2334" t="s">
        <v>10</v>
      </c>
      <c r="I2334" s="1">
        <v>647560</v>
      </c>
    </row>
    <row r="2335" spans="1:9" x14ac:dyDescent="0.25">
      <c r="A2335" t="s">
        <v>526</v>
      </c>
      <c r="B2335" t="s">
        <v>122</v>
      </c>
      <c r="C2335" t="s">
        <v>142</v>
      </c>
      <c r="D2335" t="s">
        <v>10</v>
      </c>
      <c r="I2335" s="1">
        <v>647560</v>
      </c>
    </row>
    <row r="2336" spans="1:9" x14ac:dyDescent="0.25">
      <c r="A2336" t="s">
        <v>526</v>
      </c>
      <c r="B2336" t="s">
        <v>122</v>
      </c>
      <c r="C2336" t="s">
        <v>143</v>
      </c>
      <c r="D2336" t="s">
        <v>10</v>
      </c>
      <c r="E2336">
        <v>4.5999999999999996</v>
      </c>
      <c r="G2336">
        <v>21</v>
      </c>
      <c r="I2336" s="1">
        <v>647560</v>
      </c>
    </row>
    <row r="2337" spans="1:9" x14ac:dyDescent="0.25">
      <c r="A2337" t="s">
        <v>526</v>
      </c>
      <c r="B2337" t="s">
        <v>122</v>
      </c>
      <c r="C2337" t="s">
        <v>144</v>
      </c>
      <c r="D2337" t="s">
        <v>10</v>
      </c>
      <c r="I2337" s="1">
        <v>647560</v>
      </c>
    </row>
    <row r="2338" spans="1:9" x14ac:dyDescent="0.25">
      <c r="A2338" t="s">
        <v>526</v>
      </c>
      <c r="B2338" t="s">
        <v>122</v>
      </c>
      <c r="C2338" t="s">
        <v>145</v>
      </c>
      <c r="D2338" t="s">
        <v>10</v>
      </c>
      <c r="I2338" s="1">
        <v>647560</v>
      </c>
    </row>
    <row r="2339" spans="1:9" x14ac:dyDescent="0.25">
      <c r="A2339" t="s">
        <v>526</v>
      </c>
      <c r="B2339" t="s">
        <v>122</v>
      </c>
      <c r="C2339" t="s">
        <v>146</v>
      </c>
      <c r="D2339" t="s">
        <v>10</v>
      </c>
      <c r="E2339">
        <v>3.5</v>
      </c>
      <c r="F2339">
        <v>43</v>
      </c>
      <c r="G2339">
        <v>250</v>
      </c>
      <c r="I2339" s="1">
        <v>647560</v>
      </c>
    </row>
    <row r="2340" spans="1:9" x14ac:dyDescent="0.25">
      <c r="A2340" t="s">
        <v>526</v>
      </c>
      <c r="B2340" t="s">
        <v>122</v>
      </c>
      <c r="C2340" t="s">
        <v>147</v>
      </c>
      <c r="D2340" t="s">
        <v>10</v>
      </c>
      <c r="I2340" s="1">
        <v>647560</v>
      </c>
    </row>
    <row r="2341" spans="1:9" x14ac:dyDescent="0.25">
      <c r="A2341" t="s">
        <v>526</v>
      </c>
      <c r="B2341" t="s">
        <v>122</v>
      </c>
      <c r="C2341" t="s">
        <v>148</v>
      </c>
      <c r="D2341" t="s">
        <v>10</v>
      </c>
      <c r="I2341" s="1">
        <v>647560</v>
      </c>
    </row>
    <row r="2342" spans="1:9" x14ac:dyDescent="0.25">
      <c r="A2342" t="s">
        <v>526</v>
      </c>
      <c r="B2342" t="s">
        <v>122</v>
      </c>
      <c r="C2342" t="s">
        <v>149</v>
      </c>
      <c r="D2342" t="s">
        <v>10</v>
      </c>
      <c r="I2342" s="1">
        <v>647560</v>
      </c>
    </row>
    <row r="2343" spans="1:9" x14ac:dyDescent="0.25">
      <c r="A2343" t="s">
        <v>526</v>
      </c>
      <c r="B2343" t="s">
        <v>122</v>
      </c>
      <c r="C2343" t="s">
        <v>150</v>
      </c>
      <c r="D2343" t="s">
        <v>10</v>
      </c>
      <c r="E2343">
        <v>3.9</v>
      </c>
      <c r="G2343">
        <v>22</v>
      </c>
      <c r="I2343" s="1">
        <v>647560</v>
      </c>
    </row>
    <row r="2344" spans="1:9" x14ac:dyDescent="0.25">
      <c r="A2344" t="s">
        <v>526</v>
      </c>
      <c r="B2344" t="s">
        <v>122</v>
      </c>
      <c r="C2344" t="s">
        <v>151</v>
      </c>
      <c r="D2344" t="s">
        <v>10</v>
      </c>
      <c r="E2344">
        <v>4.2</v>
      </c>
      <c r="F2344">
        <v>1</v>
      </c>
      <c r="G2344">
        <v>14</v>
      </c>
      <c r="I2344" s="1">
        <v>647560</v>
      </c>
    </row>
    <row r="2345" spans="1:9" x14ac:dyDescent="0.25">
      <c r="A2345" t="s">
        <v>526</v>
      </c>
      <c r="B2345" t="s">
        <v>122</v>
      </c>
      <c r="C2345" t="s">
        <v>152</v>
      </c>
      <c r="D2345" t="s">
        <v>10</v>
      </c>
      <c r="E2345">
        <v>4.2</v>
      </c>
      <c r="G2345">
        <v>22</v>
      </c>
      <c r="I2345" s="1">
        <v>647560</v>
      </c>
    </row>
    <row r="2346" spans="1:9" x14ac:dyDescent="0.25">
      <c r="A2346" t="s">
        <v>526</v>
      </c>
      <c r="B2346" t="s">
        <v>122</v>
      </c>
      <c r="C2346" t="s">
        <v>153</v>
      </c>
      <c r="D2346" t="s">
        <v>10</v>
      </c>
      <c r="E2346">
        <v>4.5999999999999996</v>
      </c>
      <c r="G2346">
        <v>14</v>
      </c>
      <c r="I2346" s="1">
        <v>647560</v>
      </c>
    </row>
    <row r="2347" spans="1:9" x14ac:dyDescent="0.25">
      <c r="A2347" t="s">
        <v>526</v>
      </c>
      <c r="B2347" t="s">
        <v>122</v>
      </c>
      <c r="C2347" t="s">
        <v>154</v>
      </c>
      <c r="D2347" t="s">
        <v>10</v>
      </c>
      <c r="E2347">
        <v>2.99</v>
      </c>
      <c r="F2347">
        <v>13</v>
      </c>
      <c r="G2347">
        <v>70</v>
      </c>
      <c r="I2347" s="1">
        <v>647560</v>
      </c>
    </row>
    <row r="2348" spans="1:9" x14ac:dyDescent="0.25">
      <c r="A2348" t="s">
        <v>526</v>
      </c>
      <c r="B2348" t="s">
        <v>122</v>
      </c>
      <c r="C2348" t="s">
        <v>155</v>
      </c>
      <c r="D2348" t="s">
        <v>10</v>
      </c>
      <c r="E2348">
        <v>4.5</v>
      </c>
      <c r="F2348">
        <v>2</v>
      </c>
      <c r="G2348">
        <v>30</v>
      </c>
      <c r="I2348" s="1">
        <v>647560</v>
      </c>
    </row>
    <row r="2349" spans="1:9" x14ac:dyDescent="0.25">
      <c r="A2349" t="s">
        <v>526</v>
      </c>
      <c r="B2349" t="s">
        <v>122</v>
      </c>
      <c r="C2349" t="s">
        <v>156</v>
      </c>
      <c r="D2349" t="s">
        <v>10</v>
      </c>
      <c r="E2349">
        <v>3.1</v>
      </c>
      <c r="F2349">
        <v>6</v>
      </c>
      <c r="G2349">
        <v>30</v>
      </c>
      <c r="I2349" s="1">
        <v>647560</v>
      </c>
    </row>
    <row r="2350" spans="1:9" x14ac:dyDescent="0.25">
      <c r="A2350" t="s">
        <v>526</v>
      </c>
      <c r="B2350" t="s">
        <v>122</v>
      </c>
      <c r="C2350" t="s">
        <v>157</v>
      </c>
      <c r="D2350" t="s">
        <v>10</v>
      </c>
      <c r="E2350">
        <v>4.5</v>
      </c>
      <c r="F2350">
        <v>7</v>
      </c>
      <c r="G2350">
        <v>45</v>
      </c>
      <c r="I2350" s="1">
        <v>647560</v>
      </c>
    </row>
    <row r="2351" spans="1:9" x14ac:dyDescent="0.25">
      <c r="A2351" t="s">
        <v>526</v>
      </c>
      <c r="B2351" t="s">
        <v>122</v>
      </c>
      <c r="C2351" t="s">
        <v>158</v>
      </c>
      <c r="D2351" t="s">
        <v>10</v>
      </c>
      <c r="I2351" s="1">
        <v>647560</v>
      </c>
    </row>
    <row r="2352" spans="1:9" x14ac:dyDescent="0.25">
      <c r="A2352" t="s">
        <v>526</v>
      </c>
      <c r="B2352" t="s">
        <v>122</v>
      </c>
      <c r="C2352" t="s">
        <v>159</v>
      </c>
      <c r="D2352" t="s">
        <v>10</v>
      </c>
      <c r="E2352">
        <v>3.3</v>
      </c>
      <c r="G2352">
        <v>14</v>
      </c>
      <c r="I2352" s="1">
        <v>647560</v>
      </c>
    </row>
    <row r="2353" spans="1:9" x14ac:dyDescent="0.25">
      <c r="A2353" t="s">
        <v>526</v>
      </c>
      <c r="B2353" t="s">
        <v>122</v>
      </c>
      <c r="C2353" t="s">
        <v>160</v>
      </c>
      <c r="D2353" t="s">
        <v>10</v>
      </c>
      <c r="I2353" s="1">
        <v>647560</v>
      </c>
    </row>
    <row r="2354" spans="1:9" x14ac:dyDescent="0.25">
      <c r="A2354" t="s">
        <v>526</v>
      </c>
      <c r="B2354" t="s">
        <v>122</v>
      </c>
      <c r="C2354" t="s">
        <v>161</v>
      </c>
      <c r="D2354" t="s">
        <v>10</v>
      </c>
      <c r="G2354">
        <v>33</v>
      </c>
      <c r="I2354" s="1">
        <v>647560</v>
      </c>
    </row>
    <row r="2355" spans="1:9" x14ac:dyDescent="0.25">
      <c r="A2355" t="s">
        <v>526</v>
      </c>
      <c r="B2355" t="s">
        <v>122</v>
      </c>
      <c r="C2355" t="s">
        <v>162</v>
      </c>
      <c r="D2355" t="s">
        <v>10</v>
      </c>
      <c r="I2355" s="1">
        <v>647560</v>
      </c>
    </row>
    <row r="2356" spans="1:9" x14ac:dyDescent="0.25">
      <c r="A2356" t="s">
        <v>526</v>
      </c>
      <c r="B2356" t="s">
        <v>122</v>
      </c>
      <c r="C2356" t="s">
        <v>163</v>
      </c>
      <c r="D2356" t="s">
        <v>10</v>
      </c>
      <c r="I2356" s="1">
        <v>647560</v>
      </c>
    </row>
    <row r="2357" spans="1:9" x14ac:dyDescent="0.25">
      <c r="A2357" t="s">
        <v>526</v>
      </c>
      <c r="B2357" t="s">
        <v>122</v>
      </c>
      <c r="C2357" t="s">
        <v>164</v>
      </c>
      <c r="D2357" t="s">
        <v>10</v>
      </c>
      <c r="E2357">
        <v>4.9000000000000004</v>
      </c>
      <c r="F2357">
        <v>5</v>
      </c>
      <c r="G2357">
        <v>28</v>
      </c>
      <c r="I2357" s="1">
        <v>647560</v>
      </c>
    </row>
    <row r="2358" spans="1:9" x14ac:dyDescent="0.25">
      <c r="A2358" t="s">
        <v>526</v>
      </c>
      <c r="B2358" t="s">
        <v>122</v>
      </c>
      <c r="C2358" t="s">
        <v>165</v>
      </c>
      <c r="D2358" t="s">
        <v>10</v>
      </c>
      <c r="E2358">
        <v>1.6</v>
      </c>
      <c r="F2358">
        <v>66</v>
      </c>
      <c r="G2358">
        <v>400</v>
      </c>
      <c r="I2358" s="1">
        <v>647560</v>
      </c>
    </row>
    <row r="2359" spans="1:9" x14ac:dyDescent="0.25">
      <c r="A2359" t="s">
        <v>526</v>
      </c>
      <c r="B2359" t="s">
        <v>122</v>
      </c>
      <c r="C2359" t="s">
        <v>166</v>
      </c>
      <c r="D2359" t="s">
        <v>10</v>
      </c>
      <c r="I2359" s="1">
        <v>647560</v>
      </c>
    </row>
    <row r="2360" spans="1:9" x14ac:dyDescent="0.25">
      <c r="A2360" t="s">
        <v>526</v>
      </c>
      <c r="B2360" t="s">
        <v>122</v>
      </c>
      <c r="C2360" t="s">
        <v>167</v>
      </c>
      <c r="D2360" t="s">
        <v>10</v>
      </c>
      <c r="E2360">
        <v>2.99</v>
      </c>
      <c r="F2360">
        <v>34</v>
      </c>
      <c r="G2360">
        <v>200</v>
      </c>
      <c r="I2360" s="1">
        <v>647560</v>
      </c>
    </row>
    <row r="2361" spans="1:9" x14ac:dyDescent="0.25">
      <c r="A2361" t="s">
        <v>526</v>
      </c>
      <c r="B2361" t="s">
        <v>122</v>
      </c>
      <c r="C2361" t="s">
        <v>168</v>
      </c>
      <c r="D2361" t="s">
        <v>10</v>
      </c>
      <c r="E2361">
        <v>4.99</v>
      </c>
      <c r="F2361">
        <v>1</v>
      </c>
      <c r="G2361">
        <v>14</v>
      </c>
      <c r="I2361" s="1">
        <v>647560</v>
      </c>
    </row>
    <row r="2362" spans="1:9" x14ac:dyDescent="0.25">
      <c r="A2362" t="s">
        <v>526</v>
      </c>
      <c r="B2362" t="s">
        <v>122</v>
      </c>
      <c r="C2362" t="s">
        <v>169</v>
      </c>
      <c r="D2362" t="s">
        <v>10</v>
      </c>
      <c r="E2362">
        <v>4.5</v>
      </c>
      <c r="G2362">
        <v>22</v>
      </c>
      <c r="H2362" t="s">
        <v>233</v>
      </c>
      <c r="I2362" s="1">
        <v>647560</v>
      </c>
    </row>
    <row r="2363" spans="1:9" x14ac:dyDescent="0.25">
      <c r="A2363" t="s">
        <v>526</v>
      </c>
      <c r="B2363" t="s">
        <v>122</v>
      </c>
      <c r="C2363" t="s">
        <v>170</v>
      </c>
      <c r="D2363" t="s">
        <v>10</v>
      </c>
      <c r="I2363" s="1">
        <v>647560</v>
      </c>
    </row>
    <row r="2364" spans="1:9" x14ac:dyDescent="0.25">
      <c r="A2364" t="s">
        <v>526</v>
      </c>
      <c r="B2364" t="s">
        <v>122</v>
      </c>
      <c r="C2364" t="s">
        <v>171</v>
      </c>
      <c r="D2364" t="s">
        <v>10</v>
      </c>
      <c r="E2364">
        <v>4</v>
      </c>
      <c r="F2364">
        <v>5</v>
      </c>
      <c r="G2364">
        <v>28</v>
      </c>
      <c r="I2364" s="1">
        <v>647560</v>
      </c>
    </row>
    <row r="2365" spans="1:9" x14ac:dyDescent="0.25">
      <c r="A2365" t="s">
        <v>526</v>
      </c>
      <c r="B2365" t="s">
        <v>122</v>
      </c>
      <c r="C2365" t="s">
        <v>172</v>
      </c>
      <c r="D2365" t="s">
        <v>10</v>
      </c>
      <c r="E2365">
        <v>3.6</v>
      </c>
      <c r="F2365">
        <v>2</v>
      </c>
      <c r="G2365">
        <v>15</v>
      </c>
      <c r="I2365" s="1">
        <v>647560</v>
      </c>
    </row>
    <row r="2366" spans="1:9" x14ac:dyDescent="0.25">
      <c r="A2366" t="s">
        <v>526</v>
      </c>
      <c r="B2366" t="s">
        <v>122</v>
      </c>
      <c r="C2366" t="s">
        <v>173</v>
      </c>
      <c r="D2366" t="s">
        <v>10</v>
      </c>
      <c r="E2366">
        <v>3.6</v>
      </c>
      <c r="F2366">
        <v>2</v>
      </c>
      <c r="G2366">
        <v>15</v>
      </c>
      <c r="I2366" s="1">
        <v>647560</v>
      </c>
    </row>
    <row r="2367" spans="1:9" x14ac:dyDescent="0.25">
      <c r="A2367" t="s">
        <v>526</v>
      </c>
      <c r="B2367" t="s">
        <v>122</v>
      </c>
      <c r="C2367" t="s">
        <v>174</v>
      </c>
      <c r="D2367" t="s">
        <v>10</v>
      </c>
      <c r="I2367" s="1">
        <v>647560</v>
      </c>
    </row>
    <row r="2368" spans="1:9" x14ac:dyDescent="0.25">
      <c r="A2368" t="s">
        <v>526</v>
      </c>
      <c r="B2368" t="s">
        <v>122</v>
      </c>
      <c r="C2368" t="s">
        <v>175</v>
      </c>
      <c r="D2368" t="s">
        <v>10</v>
      </c>
      <c r="E2368">
        <v>4.8</v>
      </c>
      <c r="F2368">
        <v>1</v>
      </c>
      <c r="G2368">
        <v>14</v>
      </c>
      <c r="H2368" t="s">
        <v>209</v>
      </c>
      <c r="I2368" s="1">
        <v>647560</v>
      </c>
    </row>
    <row r="2369" spans="1:9" x14ac:dyDescent="0.25">
      <c r="A2369" t="s">
        <v>526</v>
      </c>
      <c r="B2369" t="s">
        <v>122</v>
      </c>
      <c r="C2369" t="s">
        <v>176</v>
      </c>
      <c r="D2369" t="s">
        <v>10</v>
      </c>
      <c r="I2369" s="1">
        <v>647560</v>
      </c>
    </row>
    <row r="2370" spans="1:9" x14ac:dyDescent="0.25">
      <c r="A2370" t="s">
        <v>526</v>
      </c>
      <c r="B2370" t="s">
        <v>122</v>
      </c>
      <c r="C2370" t="s">
        <v>177</v>
      </c>
      <c r="D2370" t="s">
        <v>10</v>
      </c>
      <c r="I2370" s="1">
        <v>647560</v>
      </c>
    </row>
    <row r="2371" spans="1:9" x14ac:dyDescent="0.25">
      <c r="A2371" t="s">
        <v>526</v>
      </c>
      <c r="B2371" t="s">
        <v>122</v>
      </c>
      <c r="C2371" t="s">
        <v>178</v>
      </c>
      <c r="D2371" t="s">
        <v>10</v>
      </c>
      <c r="I2371" s="1">
        <v>647560</v>
      </c>
    </row>
    <row r="2372" spans="1:9" x14ac:dyDescent="0.25">
      <c r="A2372" t="s">
        <v>526</v>
      </c>
      <c r="B2372" t="s">
        <v>122</v>
      </c>
      <c r="C2372" t="s">
        <v>179</v>
      </c>
      <c r="D2372" t="s">
        <v>10</v>
      </c>
      <c r="I2372" s="1">
        <v>647560</v>
      </c>
    </row>
    <row r="2373" spans="1:9" x14ac:dyDescent="0.25">
      <c r="A2373" t="s">
        <v>526</v>
      </c>
      <c r="B2373" t="s">
        <v>122</v>
      </c>
      <c r="C2373" t="s">
        <v>180</v>
      </c>
      <c r="D2373" t="s">
        <v>10</v>
      </c>
      <c r="E2373">
        <v>3.9</v>
      </c>
      <c r="F2373">
        <v>16</v>
      </c>
      <c r="G2373">
        <v>80</v>
      </c>
      <c r="H2373" t="s">
        <v>234</v>
      </c>
      <c r="I2373" s="1">
        <v>647560</v>
      </c>
    </row>
    <row r="2374" spans="1:9" x14ac:dyDescent="0.25">
      <c r="A2374" t="s">
        <v>526</v>
      </c>
      <c r="B2374" t="s">
        <v>122</v>
      </c>
      <c r="C2374" t="s">
        <v>181</v>
      </c>
      <c r="D2374" t="s">
        <v>10</v>
      </c>
      <c r="I2374" s="1">
        <v>647560</v>
      </c>
    </row>
    <row r="2375" spans="1:9" x14ac:dyDescent="0.25">
      <c r="A2375" t="s">
        <v>526</v>
      </c>
      <c r="B2375" t="s">
        <v>122</v>
      </c>
      <c r="C2375" t="s">
        <v>182</v>
      </c>
      <c r="D2375" t="s">
        <v>10</v>
      </c>
      <c r="I2375" s="1">
        <v>647560</v>
      </c>
    </row>
    <row r="2376" spans="1:9" x14ac:dyDescent="0.25">
      <c r="A2376" t="s">
        <v>526</v>
      </c>
      <c r="B2376" t="s">
        <v>122</v>
      </c>
      <c r="C2376" t="s">
        <v>183</v>
      </c>
      <c r="D2376" t="s">
        <v>10</v>
      </c>
      <c r="I2376" s="1">
        <v>647560</v>
      </c>
    </row>
    <row r="2377" spans="1:9" x14ac:dyDescent="0.25">
      <c r="A2377" t="s">
        <v>526</v>
      </c>
      <c r="B2377" t="s">
        <v>122</v>
      </c>
      <c r="C2377" t="s">
        <v>184</v>
      </c>
      <c r="D2377" t="s">
        <v>10</v>
      </c>
      <c r="I2377" s="1">
        <v>647560</v>
      </c>
    </row>
    <row r="2378" spans="1:9" x14ac:dyDescent="0.25">
      <c r="A2378" t="s">
        <v>526</v>
      </c>
      <c r="B2378" t="s">
        <v>122</v>
      </c>
      <c r="C2378" t="s">
        <v>185</v>
      </c>
      <c r="D2378" t="s">
        <v>10</v>
      </c>
      <c r="E2378">
        <v>4.9000000000000004</v>
      </c>
      <c r="G2378">
        <v>14</v>
      </c>
      <c r="I2378" s="1">
        <v>647560</v>
      </c>
    </row>
    <row r="2379" spans="1:9" x14ac:dyDescent="0.25">
      <c r="A2379" t="s">
        <v>526</v>
      </c>
      <c r="B2379" t="s">
        <v>92</v>
      </c>
      <c r="C2379" t="s">
        <v>186</v>
      </c>
      <c r="D2379" t="s">
        <v>45</v>
      </c>
      <c r="I2379" s="1">
        <v>647560</v>
      </c>
    </row>
    <row r="2380" spans="1:9" x14ac:dyDescent="0.25">
      <c r="A2380" t="s">
        <v>526</v>
      </c>
      <c r="B2380" t="s">
        <v>92</v>
      </c>
      <c r="C2380" t="s">
        <v>187</v>
      </c>
      <c r="D2380" t="s">
        <v>10</v>
      </c>
      <c r="I2380" s="1">
        <v>647560</v>
      </c>
    </row>
    <row r="2381" spans="1:9" x14ac:dyDescent="0.25">
      <c r="A2381" t="s">
        <v>526</v>
      </c>
      <c r="B2381" t="s">
        <v>92</v>
      </c>
      <c r="C2381" t="s">
        <v>188</v>
      </c>
      <c r="D2381" t="s">
        <v>10</v>
      </c>
      <c r="E2381">
        <v>0.4</v>
      </c>
      <c r="F2381">
        <v>4</v>
      </c>
      <c r="G2381">
        <v>60</v>
      </c>
      <c r="I2381" s="1">
        <v>647560</v>
      </c>
    </row>
    <row r="2382" spans="1:9" x14ac:dyDescent="0.25">
      <c r="A2382" t="s">
        <v>445</v>
      </c>
      <c r="B2382" t="s">
        <v>7</v>
      </c>
      <c r="C2382" t="s">
        <v>8</v>
      </c>
      <c r="D2382" t="s">
        <v>10</v>
      </c>
      <c r="I2382" s="1">
        <v>37890221</v>
      </c>
    </row>
    <row r="2383" spans="1:9" x14ac:dyDescent="0.25">
      <c r="A2383" t="s">
        <v>445</v>
      </c>
      <c r="B2383" t="s">
        <v>7</v>
      </c>
      <c r="C2383" t="s">
        <v>9</v>
      </c>
      <c r="D2383" t="s">
        <v>10</v>
      </c>
      <c r="E2383">
        <v>3.03</v>
      </c>
      <c r="F2383">
        <v>2</v>
      </c>
      <c r="I2383" s="1">
        <v>37890221</v>
      </c>
    </row>
    <row r="2384" spans="1:9" x14ac:dyDescent="0.25">
      <c r="A2384" t="s">
        <v>445</v>
      </c>
      <c r="B2384" t="s">
        <v>7</v>
      </c>
      <c r="C2384" t="s">
        <v>11</v>
      </c>
      <c r="D2384" t="s">
        <v>10</v>
      </c>
      <c r="I2384" s="1">
        <v>37890221</v>
      </c>
    </row>
    <row r="2385" spans="1:9" x14ac:dyDescent="0.25">
      <c r="A2385" t="s">
        <v>445</v>
      </c>
      <c r="B2385" t="s">
        <v>7</v>
      </c>
      <c r="C2385" t="s">
        <v>12</v>
      </c>
      <c r="D2385" t="s">
        <v>10</v>
      </c>
      <c r="E2385">
        <v>0.49199999999999999</v>
      </c>
      <c r="F2385">
        <v>64</v>
      </c>
      <c r="I2385" s="1">
        <v>37890221</v>
      </c>
    </row>
    <row r="2386" spans="1:9" x14ac:dyDescent="0.25">
      <c r="A2386" t="s">
        <v>445</v>
      </c>
      <c r="B2386" t="s">
        <v>7</v>
      </c>
      <c r="C2386" t="s">
        <v>13</v>
      </c>
      <c r="D2386" t="s">
        <v>10</v>
      </c>
      <c r="I2386" s="1">
        <v>37890221</v>
      </c>
    </row>
    <row r="2387" spans="1:9" x14ac:dyDescent="0.25">
      <c r="A2387" t="s">
        <v>445</v>
      </c>
      <c r="B2387" t="s">
        <v>7</v>
      </c>
      <c r="C2387" t="s">
        <v>14</v>
      </c>
      <c r="D2387" t="s">
        <v>10</v>
      </c>
      <c r="I2387" s="1">
        <v>37890221</v>
      </c>
    </row>
    <row r="2388" spans="1:9" x14ac:dyDescent="0.25">
      <c r="A2388" t="s">
        <v>445</v>
      </c>
      <c r="B2388" t="s">
        <v>7</v>
      </c>
      <c r="C2388" t="s">
        <v>15</v>
      </c>
      <c r="D2388" t="s">
        <v>16</v>
      </c>
      <c r="I2388" s="1">
        <v>37890221</v>
      </c>
    </row>
    <row r="2389" spans="1:9" x14ac:dyDescent="0.25">
      <c r="A2389" t="s">
        <v>445</v>
      </c>
      <c r="B2389" t="s">
        <v>7</v>
      </c>
      <c r="C2389" t="s">
        <v>17</v>
      </c>
      <c r="D2389" t="s">
        <v>10</v>
      </c>
      <c r="I2389" s="1">
        <v>37890221</v>
      </c>
    </row>
    <row r="2390" spans="1:9" x14ac:dyDescent="0.25">
      <c r="A2390" t="s">
        <v>445</v>
      </c>
      <c r="B2390" t="s">
        <v>7</v>
      </c>
      <c r="C2390" t="s">
        <v>18</v>
      </c>
      <c r="D2390" t="s">
        <v>10</v>
      </c>
      <c r="I2390" s="1">
        <v>37890221</v>
      </c>
    </row>
    <row r="2391" spans="1:9" x14ac:dyDescent="0.25">
      <c r="A2391" t="s">
        <v>445</v>
      </c>
      <c r="B2391" t="s">
        <v>7</v>
      </c>
      <c r="C2391" t="s">
        <v>19</v>
      </c>
      <c r="D2391" t="s">
        <v>10</v>
      </c>
      <c r="I2391" s="1">
        <v>37890221</v>
      </c>
    </row>
    <row r="2392" spans="1:9" x14ac:dyDescent="0.25">
      <c r="A2392" t="s">
        <v>445</v>
      </c>
      <c r="B2392" t="s">
        <v>7</v>
      </c>
      <c r="C2392" t="s">
        <v>20</v>
      </c>
      <c r="D2392" t="s">
        <v>10</v>
      </c>
      <c r="I2392" s="1">
        <v>37890221</v>
      </c>
    </row>
    <row r="2393" spans="1:9" x14ac:dyDescent="0.25">
      <c r="A2393" t="s">
        <v>445</v>
      </c>
      <c r="B2393" t="s">
        <v>7</v>
      </c>
      <c r="C2393" t="s">
        <v>21</v>
      </c>
      <c r="D2393" t="s">
        <v>22</v>
      </c>
      <c r="I2393" s="1">
        <v>37890221</v>
      </c>
    </row>
    <row r="2394" spans="1:9" x14ac:dyDescent="0.25">
      <c r="A2394" t="s">
        <v>445</v>
      </c>
      <c r="B2394" t="s">
        <v>7</v>
      </c>
      <c r="C2394" t="s">
        <v>23</v>
      </c>
      <c r="D2394" t="s">
        <v>10</v>
      </c>
      <c r="I2394" s="1">
        <v>37890221</v>
      </c>
    </row>
    <row r="2395" spans="1:9" x14ac:dyDescent="0.25">
      <c r="A2395" t="s">
        <v>445</v>
      </c>
      <c r="B2395" t="s">
        <v>7</v>
      </c>
      <c r="C2395" t="s">
        <v>24</v>
      </c>
      <c r="D2395" t="s">
        <v>10</v>
      </c>
      <c r="I2395" s="1">
        <v>37890221</v>
      </c>
    </row>
    <row r="2396" spans="1:9" x14ac:dyDescent="0.25">
      <c r="A2396" t="s">
        <v>445</v>
      </c>
      <c r="B2396" t="s">
        <v>7</v>
      </c>
      <c r="C2396" t="s">
        <v>25</v>
      </c>
      <c r="D2396" t="s">
        <v>10</v>
      </c>
      <c r="I2396" s="1">
        <v>37890221</v>
      </c>
    </row>
    <row r="2397" spans="1:9" x14ac:dyDescent="0.25">
      <c r="A2397" t="s">
        <v>445</v>
      </c>
      <c r="B2397" t="s">
        <v>7</v>
      </c>
      <c r="C2397" t="s">
        <v>26</v>
      </c>
      <c r="D2397" t="s">
        <v>10</v>
      </c>
      <c r="I2397" s="1">
        <v>37890221</v>
      </c>
    </row>
    <row r="2398" spans="1:9" x14ac:dyDescent="0.25">
      <c r="A2398" t="s">
        <v>445</v>
      </c>
      <c r="B2398" t="s">
        <v>7</v>
      </c>
      <c r="C2398" t="s">
        <v>27</v>
      </c>
      <c r="D2398" t="s">
        <v>10</v>
      </c>
      <c r="I2398" s="1">
        <v>37890221</v>
      </c>
    </row>
    <row r="2399" spans="1:9" x14ac:dyDescent="0.25">
      <c r="A2399" t="s">
        <v>445</v>
      </c>
      <c r="B2399" t="s">
        <v>7</v>
      </c>
      <c r="C2399" t="s">
        <v>28</v>
      </c>
      <c r="D2399" t="s">
        <v>10</v>
      </c>
      <c r="I2399" s="1">
        <v>37890221</v>
      </c>
    </row>
    <row r="2400" spans="1:9" x14ac:dyDescent="0.25">
      <c r="A2400" t="s">
        <v>445</v>
      </c>
      <c r="B2400" t="s">
        <v>7</v>
      </c>
      <c r="C2400" t="s">
        <v>29</v>
      </c>
      <c r="D2400" t="s">
        <v>16</v>
      </c>
      <c r="I2400" s="1">
        <v>37890221</v>
      </c>
    </row>
    <row r="2401" spans="1:9" x14ac:dyDescent="0.25">
      <c r="A2401" t="s">
        <v>445</v>
      </c>
      <c r="B2401" t="s">
        <v>7</v>
      </c>
      <c r="C2401" t="s">
        <v>30</v>
      </c>
      <c r="D2401" t="s">
        <v>10</v>
      </c>
      <c r="I2401" s="1">
        <v>37890221</v>
      </c>
    </row>
    <row r="2402" spans="1:9" x14ac:dyDescent="0.25">
      <c r="A2402" t="s">
        <v>445</v>
      </c>
      <c r="B2402" t="s">
        <v>7</v>
      </c>
      <c r="C2402" t="s">
        <v>31</v>
      </c>
      <c r="D2402" t="s">
        <v>10</v>
      </c>
      <c r="I2402" s="1">
        <v>37890221</v>
      </c>
    </row>
    <row r="2403" spans="1:9" x14ac:dyDescent="0.25">
      <c r="A2403" t="s">
        <v>445</v>
      </c>
      <c r="B2403" t="s">
        <v>7</v>
      </c>
      <c r="C2403" t="s">
        <v>32</v>
      </c>
      <c r="D2403" t="s">
        <v>10</v>
      </c>
      <c r="I2403" s="1">
        <v>37890221</v>
      </c>
    </row>
    <row r="2404" spans="1:9" x14ac:dyDescent="0.25">
      <c r="A2404" t="s">
        <v>445</v>
      </c>
      <c r="B2404" t="s">
        <v>7</v>
      </c>
      <c r="C2404" t="s">
        <v>33</v>
      </c>
      <c r="D2404" t="s">
        <v>10</v>
      </c>
      <c r="I2404" s="1">
        <v>37890221</v>
      </c>
    </row>
    <row r="2405" spans="1:9" x14ac:dyDescent="0.25">
      <c r="A2405" t="s">
        <v>445</v>
      </c>
      <c r="B2405" t="s">
        <v>7</v>
      </c>
      <c r="C2405" t="s">
        <v>34</v>
      </c>
      <c r="D2405" t="s">
        <v>10</v>
      </c>
      <c r="I2405" s="1">
        <v>37890221</v>
      </c>
    </row>
    <row r="2406" spans="1:9" x14ac:dyDescent="0.25">
      <c r="A2406" t="s">
        <v>445</v>
      </c>
      <c r="B2406" t="s">
        <v>7</v>
      </c>
      <c r="C2406" t="s">
        <v>35</v>
      </c>
      <c r="D2406" t="s">
        <v>10</v>
      </c>
      <c r="I2406" s="1">
        <v>37890221</v>
      </c>
    </row>
    <row r="2407" spans="1:9" x14ac:dyDescent="0.25">
      <c r="A2407" t="s">
        <v>445</v>
      </c>
      <c r="B2407" t="s">
        <v>7</v>
      </c>
      <c r="C2407" t="s">
        <v>36</v>
      </c>
      <c r="D2407" t="s">
        <v>10</v>
      </c>
      <c r="I2407" s="1">
        <v>37890221</v>
      </c>
    </row>
    <row r="2408" spans="1:9" x14ac:dyDescent="0.25">
      <c r="A2408" t="s">
        <v>445</v>
      </c>
      <c r="B2408" t="s">
        <v>7</v>
      </c>
      <c r="C2408" t="s">
        <v>37</v>
      </c>
      <c r="D2408" t="s">
        <v>10</v>
      </c>
      <c r="I2408" s="1">
        <v>37890221</v>
      </c>
    </row>
    <row r="2409" spans="1:9" x14ac:dyDescent="0.25">
      <c r="A2409" t="s">
        <v>445</v>
      </c>
      <c r="B2409" t="s">
        <v>7</v>
      </c>
      <c r="C2409" t="s">
        <v>38</v>
      </c>
      <c r="D2409" t="s">
        <v>10</v>
      </c>
      <c r="I2409" s="1">
        <v>37890221</v>
      </c>
    </row>
    <row r="2410" spans="1:9" x14ac:dyDescent="0.25">
      <c r="A2410" t="s">
        <v>445</v>
      </c>
      <c r="B2410" t="s">
        <v>7</v>
      </c>
      <c r="C2410" t="s">
        <v>39</v>
      </c>
      <c r="D2410" t="s">
        <v>16</v>
      </c>
      <c r="I2410" s="1">
        <v>37890221</v>
      </c>
    </row>
    <row r="2411" spans="1:9" x14ac:dyDescent="0.25">
      <c r="A2411" t="s">
        <v>445</v>
      </c>
      <c r="B2411" t="s">
        <v>7</v>
      </c>
      <c r="C2411" t="s">
        <v>40</v>
      </c>
      <c r="D2411" t="s">
        <v>10</v>
      </c>
      <c r="I2411" s="1">
        <v>37890221</v>
      </c>
    </row>
    <row r="2412" spans="1:9" x14ac:dyDescent="0.25">
      <c r="A2412" t="s">
        <v>445</v>
      </c>
      <c r="B2412" t="s">
        <v>7</v>
      </c>
      <c r="C2412" t="s">
        <v>41</v>
      </c>
      <c r="D2412" t="s">
        <v>10</v>
      </c>
      <c r="I2412" s="1">
        <v>37890221</v>
      </c>
    </row>
    <row r="2413" spans="1:9" x14ac:dyDescent="0.25">
      <c r="A2413" t="s">
        <v>445</v>
      </c>
      <c r="B2413" t="s">
        <v>7</v>
      </c>
      <c r="C2413" t="s">
        <v>42</v>
      </c>
      <c r="D2413" t="s">
        <v>10</v>
      </c>
      <c r="I2413" s="1">
        <v>37890221</v>
      </c>
    </row>
    <row r="2414" spans="1:9" x14ac:dyDescent="0.25">
      <c r="A2414" t="s">
        <v>445</v>
      </c>
      <c r="B2414" t="s">
        <v>7</v>
      </c>
      <c r="C2414" t="s">
        <v>43</v>
      </c>
      <c r="D2414" t="s">
        <v>10</v>
      </c>
      <c r="I2414" s="1">
        <v>37890221</v>
      </c>
    </row>
    <row r="2415" spans="1:9" x14ac:dyDescent="0.25">
      <c r="A2415" t="s">
        <v>445</v>
      </c>
      <c r="B2415" t="s">
        <v>7</v>
      </c>
      <c r="C2415" t="s">
        <v>44</v>
      </c>
      <c r="D2415" t="s">
        <v>45</v>
      </c>
      <c r="I2415" s="1">
        <v>37890221</v>
      </c>
    </row>
    <row r="2416" spans="1:9" x14ac:dyDescent="0.25">
      <c r="A2416" t="s">
        <v>445</v>
      </c>
      <c r="B2416" t="s">
        <v>7</v>
      </c>
      <c r="C2416" t="s">
        <v>46</v>
      </c>
      <c r="D2416" t="s">
        <v>45</v>
      </c>
      <c r="I2416" s="1">
        <v>37890221</v>
      </c>
    </row>
    <row r="2417" spans="1:9" x14ac:dyDescent="0.25">
      <c r="A2417" t="s">
        <v>445</v>
      </c>
      <c r="B2417" t="s">
        <v>7</v>
      </c>
      <c r="C2417" t="s">
        <v>47</v>
      </c>
      <c r="D2417" t="s">
        <v>10</v>
      </c>
      <c r="I2417" s="1">
        <v>37890221</v>
      </c>
    </row>
    <row r="2418" spans="1:9" x14ac:dyDescent="0.25">
      <c r="A2418" t="s">
        <v>445</v>
      </c>
      <c r="B2418" t="s">
        <v>7</v>
      </c>
      <c r="C2418" t="s">
        <v>48</v>
      </c>
      <c r="D2418" t="s">
        <v>10</v>
      </c>
      <c r="I2418" s="1">
        <v>37890221</v>
      </c>
    </row>
    <row r="2419" spans="1:9" x14ac:dyDescent="0.25">
      <c r="A2419" t="s">
        <v>445</v>
      </c>
      <c r="B2419" t="s">
        <v>7</v>
      </c>
      <c r="C2419" t="s">
        <v>49</v>
      </c>
      <c r="D2419" t="s">
        <v>10</v>
      </c>
      <c r="I2419" s="1">
        <v>37890221</v>
      </c>
    </row>
    <row r="2420" spans="1:9" x14ac:dyDescent="0.25">
      <c r="A2420" t="s">
        <v>445</v>
      </c>
      <c r="B2420" t="s">
        <v>7</v>
      </c>
      <c r="C2420" t="s">
        <v>50</v>
      </c>
      <c r="D2420" t="s">
        <v>10</v>
      </c>
      <c r="I2420" s="1">
        <v>37890221</v>
      </c>
    </row>
    <row r="2421" spans="1:9" x14ac:dyDescent="0.25">
      <c r="A2421" t="s">
        <v>445</v>
      </c>
      <c r="B2421" t="s">
        <v>7</v>
      </c>
      <c r="C2421" t="s">
        <v>51</v>
      </c>
      <c r="D2421" t="s">
        <v>10</v>
      </c>
      <c r="E2421">
        <v>3.37</v>
      </c>
      <c r="F2421">
        <v>4</v>
      </c>
      <c r="I2421" s="1">
        <v>37890221</v>
      </c>
    </row>
    <row r="2422" spans="1:9" x14ac:dyDescent="0.25">
      <c r="A2422" t="s">
        <v>445</v>
      </c>
      <c r="B2422" t="s">
        <v>7</v>
      </c>
      <c r="C2422" t="s">
        <v>52</v>
      </c>
      <c r="D2422" t="s">
        <v>10</v>
      </c>
      <c r="I2422" s="1">
        <v>37890221</v>
      </c>
    </row>
    <row r="2423" spans="1:9" x14ac:dyDescent="0.25">
      <c r="A2423" t="s">
        <v>445</v>
      </c>
      <c r="B2423" t="s">
        <v>7</v>
      </c>
      <c r="C2423" t="s">
        <v>53</v>
      </c>
      <c r="D2423" t="s">
        <v>10</v>
      </c>
      <c r="E2423">
        <v>2.59</v>
      </c>
      <c r="F2423">
        <v>3</v>
      </c>
      <c r="I2423" s="1">
        <v>37890221</v>
      </c>
    </row>
    <row r="2424" spans="1:9" x14ac:dyDescent="0.25">
      <c r="A2424" t="s">
        <v>445</v>
      </c>
      <c r="B2424" t="s">
        <v>7</v>
      </c>
      <c r="C2424" t="s">
        <v>54</v>
      </c>
      <c r="D2424" t="s">
        <v>10</v>
      </c>
      <c r="I2424" s="1">
        <v>37890221</v>
      </c>
    </row>
    <row r="2425" spans="1:9" x14ac:dyDescent="0.25">
      <c r="A2425" t="s">
        <v>445</v>
      </c>
      <c r="B2425" t="s">
        <v>7</v>
      </c>
      <c r="C2425" t="s">
        <v>55</v>
      </c>
      <c r="D2425" t="s">
        <v>10</v>
      </c>
      <c r="I2425" s="1">
        <v>37890221</v>
      </c>
    </row>
    <row r="2426" spans="1:9" x14ac:dyDescent="0.25">
      <c r="A2426" t="s">
        <v>445</v>
      </c>
      <c r="B2426" t="s">
        <v>7</v>
      </c>
      <c r="C2426" t="s">
        <v>56</v>
      </c>
      <c r="D2426" t="s">
        <v>10</v>
      </c>
      <c r="I2426" s="1">
        <v>37890221</v>
      </c>
    </row>
    <row r="2427" spans="1:9" x14ac:dyDescent="0.25">
      <c r="A2427" t="s">
        <v>445</v>
      </c>
      <c r="B2427" t="s">
        <v>7</v>
      </c>
      <c r="C2427" t="s">
        <v>57</v>
      </c>
      <c r="D2427" t="s">
        <v>10</v>
      </c>
      <c r="I2427" s="1">
        <v>37890221</v>
      </c>
    </row>
    <row r="2428" spans="1:9" x14ac:dyDescent="0.25">
      <c r="A2428" t="s">
        <v>445</v>
      </c>
      <c r="B2428" t="s">
        <v>7</v>
      </c>
      <c r="C2428" t="s">
        <v>58</v>
      </c>
      <c r="D2428" t="s">
        <v>16</v>
      </c>
      <c r="I2428" s="1">
        <v>37890221</v>
      </c>
    </row>
    <row r="2429" spans="1:9" x14ac:dyDescent="0.25">
      <c r="A2429" t="s">
        <v>445</v>
      </c>
      <c r="B2429" t="s">
        <v>7</v>
      </c>
      <c r="C2429" t="s">
        <v>59</v>
      </c>
      <c r="D2429" t="s">
        <v>10</v>
      </c>
      <c r="I2429" s="1">
        <v>37890221</v>
      </c>
    </row>
    <row r="2430" spans="1:9" x14ac:dyDescent="0.25">
      <c r="A2430" t="s">
        <v>445</v>
      </c>
      <c r="B2430" t="s">
        <v>7</v>
      </c>
      <c r="C2430" t="s">
        <v>60</v>
      </c>
      <c r="D2430" t="s">
        <v>10</v>
      </c>
      <c r="I2430" s="1">
        <v>37890221</v>
      </c>
    </row>
    <row r="2431" spans="1:9" x14ac:dyDescent="0.25">
      <c r="A2431" t="s">
        <v>445</v>
      </c>
      <c r="B2431" t="s">
        <v>7</v>
      </c>
      <c r="C2431" t="s">
        <v>61</v>
      </c>
      <c r="D2431" t="s">
        <v>16</v>
      </c>
      <c r="I2431" s="1">
        <v>37890221</v>
      </c>
    </row>
    <row r="2432" spans="1:9" x14ac:dyDescent="0.25">
      <c r="A2432" t="s">
        <v>445</v>
      </c>
      <c r="B2432" t="s">
        <v>7</v>
      </c>
      <c r="C2432" t="s">
        <v>62</v>
      </c>
      <c r="D2432" t="s">
        <v>16</v>
      </c>
      <c r="I2432" s="1">
        <v>37890221</v>
      </c>
    </row>
    <row r="2433" spans="1:9" x14ac:dyDescent="0.25">
      <c r="A2433" t="s">
        <v>445</v>
      </c>
      <c r="B2433" t="s">
        <v>7</v>
      </c>
      <c r="C2433" t="s">
        <v>63</v>
      </c>
      <c r="D2433" t="s">
        <v>16</v>
      </c>
      <c r="I2433" s="1">
        <v>37890221</v>
      </c>
    </row>
    <row r="2434" spans="1:9" x14ac:dyDescent="0.25">
      <c r="A2434" t="s">
        <v>445</v>
      </c>
      <c r="B2434" t="s">
        <v>7</v>
      </c>
      <c r="C2434" t="s">
        <v>64</v>
      </c>
      <c r="D2434" t="s">
        <v>10</v>
      </c>
      <c r="I2434" s="1">
        <v>37890221</v>
      </c>
    </row>
    <row r="2435" spans="1:9" x14ac:dyDescent="0.25">
      <c r="A2435" t="s">
        <v>445</v>
      </c>
      <c r="B2435" t="s">
        <v>7</v>
      </c>
      <c r="C2435" t="s">
        <v>65</v>
      </c>
      <c r="D2435" t="s">
        <v>10</v>
      </c>
      <c r="I2435" s="1">
        <v>37890221</v>
      </c>
    </row>
    <row r="2436" spans="1:9" x14ac:dyDescent="0.25">
      <c r="A2436" t="s">
        <v>445</v>
      </c>
      <c r="B2436" t="s">
        <v>7</v>
      </c>
      <c r="C2436" t="s">
        <v>66</v>
      </c>
      <c r="D2436" t="s">
        <v>10</v>
      </c>
      <c r="I2436" s="1">
        <v>37890221</v>
      </c>
    </row>
    <row r="2437" spans="1:9" x14ac:dyDescent="0.25">
      <c r="A2437" t="s">
        <v>445</v>
      </c>
      <c r="B2437" t="s">
        <v>7</v>
      </c>
      <c r="C2437" t="s">
        <v>67</v>
      </c>
      <c r="D2437" t="s">
        <v>10</v>
      </c>
      <c r="I2437" s="1">
        <v>37890221</v>
      </c>
    </row>
    <row r="2438" spans="1:9" x14ac:dyDescent="0.25">
      <c r="A2438" t="s">
        <v>445</v>
      </c>
      <c r="B2438" t="s">
        <v>7</v>
      </c>
      <c r="C2438" t="s">
        <v>68</v>
      </c>
      <c r="D2438" t="s">
        <v>10</v>
      </c>
      <c r="I2438" s="1">
        <v>37890221</v>
      </c>
    </row>
    <row r="2439" spans="1:9" x14ac:dyDescent="0.25">
      <c r="A2439" t="s">
        <v>445</v>
      </c>
      <c r="B2439" t="s">
        <v>7</v>
      </c>
      <c r="C2439" t="s">
        <v>69</v>
      </c>
      <c r="D2439" t="s">
        <v>10</v>
      </c>
      <c r="I2439" s="1">
        <v>37890221</v>
      </c>
    </row>
    <row r="2440" spans="1:9" x14ac:dyDescent="0.25">
      <c r="A2440" t="s">
        <v>445</v>
      </c>
      <c r="B2440" t="s">
        <v>7</v>
      </c>
      <c r="C2440" t="s">
        <v>70</v>
      </c>
      <c r="D2440" t="s">
        <v>10</v>
      </c>
      <c r="I2440" s="1">
        <v>37890221</v>
      </c>
    </row>
    <row r="2441" spans="1:9" x14ac:dyDescent="0.25">
      <c r="A2441" t="s">
        <v>445</v>
      </c>
      <c r="B2441" t="s">
        <v>7</v>
      </c>
      <c r="C2441" t="s">
        <v>71</v>
      </c>
      <c r="D2441" t="s">
        <v>10</v>
      </c>
      <c r="I2441" s="1">
        <v>37890221</v>
      </c>
    </row>
    <row r="2442" spans="1:9" x14ac:dyDescent="0.25">
      <c r="A2442" t="s">
        <v>445</v>
      </c>
      <c r="B2442" t="s">
        <v>7</v>
      </c>
      <c r="C2442" t="s">
        <v>72</v>
      </c>
      <c r="D2442" t="s">
        <v>10</v>
      </c>
      <c r="E2442">
        <v>0.45</v>
      </c>
      <c r="F2442">
        <v>16</v>
      </c>
      <c r="H2442" t="s">
        <v>235</v>
      </c>
      <c r="I2442" s="1">
        <v>37890221</v>
      </c>
    </row>
    <row r="2443" spans="1:9" x14ac:dyDescent="0.25">
      <c r="A2443" t="s">
        <v>445</v>
      </c>
      <c r="B2443" t="s">
        <v>7</v>
      </c>
      <c r="C2443" t="s">
        <v>73</v>
      </c>
      <c r="D2443" t="s">
        <v>10</v>
      </c>
      <c r="I2443" s="1">
        <v>37890221</v>
      </c>
    </row>
    <row r="2444" spans="1:9" x14ac:dyDescent="0.25">
      <c r="A2444" t="s">
        <v>445</v>
      </c>
      <c r="B2444" t="s">
        <v>7</v>
      </c>
      <c r="C2444" t="s">
        <v>74</v>
      </c>
      <c r="D2444" t="s">
        <v>10</v>
      </c>
      <c r="I2444" s="1">
        <v>37890221</v>
      </c>
    </row>
    <row r="2445" spans="1:9" x14ac:dyDescent="0.25">
      <c r="A2445" t="s">
        <v>445</v>
      </c>
      <c r="B2445" t="s">
        <v>7</v>
      </c>
      <c r="C2445" t="s">
        <v>75</v>
      </c>
      <c r="D2445" t="s">
        <v>10</v>
      </c>
      <c r="I2445" s="1">
        <v>37890221</v>
      </c>
    </row>
    <row r="2446" spans="1:9" x14ac:dyDescent="0.25">
      <c r="A2446" t="s">
        <v>445</v>
      </c>
      <c r="B2446" t="s">
        <v>7</v>
      </c>
      <c r="C2446" t="s">
        <v>76</v>
      </c>
      <c r="D2446" t="s">
        <v>10</v>
      </c>
      <c r="I2446" s="1">
        <v>37890221</v>
      </c>
    </row>
    <row r="2447" spans="1:9" x14ac:dyDescent="0.25">
      <c r="A2447" t="s">
        <v>445</v>
      </c>
      <c r="B2447" t="s">
        <v>7</v>
      </c>
      <c r="C2447" t="s">
        <v>77</v>
      </c>
      <c r="D2447" t="s">
        <v>10</v>
      </c>
      <c r="I2447" s="1">
        <v>37890221</v>
      </c>
    </row>
    <row r="2448" spans="1:9" x14ac:dyDescent="0.25">
      <c r="A2448" t="s">
        <v>445</v>
      </c>
      <c r="B2448" t="s">
        <v>78</v>
      </c>
      <c r="C2448" t="s">
        <v>79</v>
      </c>
      <c r="D2448" t="s">
        <v>16</v>
      </c>
      <c r="I2448" s="1">
        <v>37890221</v>
      </c>
    </row>
    <row r="2449" spans="1:9" x14ac:dyDescent="0.25">
      <c r="A2449" t="s">
        <v>445</v>
      </c>
      <c r="B2449" t="s">
        <v>78</v>
      </c>
      <c r="C2449" t="s">
        <v>80</v>
      </c>
      <c r="D2449" t="s">
        <v>16</v>
      </c>
      <c r="E2449">
        <v>0.121</v>
      </c>
      <c r="F2449">
        <v>48</v>
      </c>
      <c r="H2449" t="s">
        <v>236</v>
      </c>
      <c r="I2449" s="1">
        <v>37890221</v>
      </c>
    </row>
    <row r="2450" spans="1:9" x14ac:dyDescent="0.25">
      <c r="A2450" t="s">
        <v>445</v>
      </c>
      <c r="B2450" t="s">
        <v>81</v>
      </c>
      <c r="C2450" t="s">
        <v>82</v>
      </c>
      <c r="D2450" t="s">
        <v>10</v>
      </c>
      <c r="I2450" s="1">
        <v>37890221</v>
      </c>
    </row>
    <row r="2451" spans="1:9" x14ac:dyDescent="0.25">
      <c r="A2451" t="s">
        <v>445</v>
      </c>
      <c r="B2451" t="s">
        <v>81</v>
      </c>
      <c r="C2451" t="s">
        <v>83</v>
      </c>
      <c r="D2451" t="s">
        <v>10</v>
      </c>
      <c r="I2451" s="1">
        <v>37890221</v>
      </c>
    </row>
    <row r="2452" spans="1:9" x14ac:dyDescent="0.25">
      <c r="A2452" t="s">
        <v>445</v>
      </c>
      <c r="B2452" t="s">
        <v>81</v>
      </c>
      <c r="C2452" t="s">
        <v>84</v>
      </c>
      <c r="D2452" t="s">
        <v>10</v>
      </c>
      <c r="I2452" s="1">
        <v>37890221</v>
      </c>
    </row>
    <row r="2453" spans="1:9" x14ac:dyDescent="0.25">
      <c r="A2453" t="s">
        <v>445</v>
      </c>
      <c r="B2453" t="s">
        <v>81</v>
      </c>
      <c r="C2453" t="s">
        <v>85</v>
      </c>
      <c r="D2453" t="s">
        <v>10</v>
      </c>
      <c r="I2453" s="1">
        <v>37890221</v>
      </c>
    </row>
    <row r="2454" spans="1:9" x14ac:dyDescent="0.25">
      <c r="A2454" t="s">
        <v>445</v>
      </c>
      <c r="B2454" t="s">
        <v>81</v>
      </c>
      <c r="C2454" t="s">
        <v>86</v>
      </c>
      <c r="D2454" t="s">
        <v>10</v>
      </c>
      <c r="I2454" s="1">
        <v>37890221</v>
      </c>
    </row>
    <row r="2455" spans="1:9" x14ac:dyDescent="0.25">
      <c r="A2455" t="s">
        <v>445</v>
      </c>
      <c r="B2455" t="s">
        <v>81</v>
      </c>
      <c r="C2455" t="s">
        <v>87</v>
      </c>
      <c r="D2455" t="s">
        <v>10</v>
      </c>
      <c r="I2455" s="1">
        <v>37890221</v>
      </c>
    </row>
    <row r="2456" spans="1:9" x14ac:dyDescent="0.25">
      <c r="A2456" t="s">
        <v>445</v>
      </c>
      <c r="B2456" t="s">
        <v>81</v>
      </c>
      <c r="C2456" t="s">
        <v>88</v>
      </c>
      <c r="D2456" t="s">
        <v>10</v>
      </c>
      <c r="I2456" s="1">
        <v>37890221</v>
      </c>
    </row>
    <row r="2457" spans="1:9" x14ac:dyDescent="0.25">
      <c r="A2457" t="s">
        <v>445</v>
      </c>
      <c r="B2457" t="s">
        <v>81</v>
      </c>
      <c r="C2457" t="s">
        <v>89</v>
      </c>
      <c r="D2457" t="s">
        <v>10</v>
      </c>
      <c r="I2457" s="1">
        <v>37890221</v>
      </c>
    </row>
    <row r="2458" spans="1:9" x14ac:dyDescent="0.25">
      <c r="A2458" t="s">
        <v>445</v>
      </c>
      <c r="B2458" t="s">
        <v>90</v>
      </c>
      <c r="C2458" t="s">
        <v>91</v>
      </c>
      <c r="D2458" t="s">
        <v>10</v>
      </c>
      <c r="I2458" s="1">
        <v>37890221</v>
      </c>
    </row>
    <row r="2459" spans="1:9" x14ac:dyDescent="0.25">
      <c r="A2459" t="s">
        <v>445</v>
      </c>
      <c r="B2459" t="s">
        <v>92</v>
      </c>
      <c r="C2459" t="s">
        <v>93</v>
      </c>
      <c r="D2459" t="s">
        <v>10</v>
      </c>
      <c r="I2459" s="1">
        <v>37890221</v>
      </c>
    </row>
    <row r="2460" spans="1:9" x14ac:dyDescent="0.25">
      <c r="A2460" t="s">
        <v>445</v>
      </c>
      <c r="B2460" t="s">
        <v>92</v>
      </c>
      <c r="C2460" t="s">
        <v>94</v>
      </c>
      <c r="D2460" t="s">
        <v>10</v>
      </c>
      <c r="I2460" s="1">
        <v>37890221</v>
      </c>
    </row>
    <row r="2461" spans="1:9" x14ac:dyDescent="0.25">
      <c r="A2461" t="s">
        <v>445</v>
      </c>
      <c r="B2461" t="s">
        <v>92</v>
      </c>
      <c r="C2461" t="s">
        <v>95</v>
      </c>
      <c r="D2461" t="s">
        <v>10</v>
      </c>
      <c r="I2461" s="1">
        <v>37890221</v>
      </c>
    </row>
    <row r="2462" spans="1:9" x14ac:dyDescent="0.25">
      <c r="A2462" t="s">
        <v>445</v>
      </c>
      <c r="B2462" t="s">
        <v>92</v>
      </c>
      <c r="C2462" t="s">
        <v>96</v>
      </c>
      <c r="D2462" t="s">
        <v>10</v>
      </c>
      <c r="I2462" s="1">
        <v>37890221</v>
      </c>
    </row>
    <row r="2463" spans="1:9" x14ac:dyDescent="0.25">
      <c r="A2463" t="s">
        <v>445</v>
      </c>
      <c r="B2463" t="s">
        <v>92</v>
      </c>
      <c r="C2463" t="s">
        <v>97</v>
      </c>
      <c r="D2463" t="s">
        <v>10</v>
      </c>
      <c r="I2463" s="1">
        <v>37890221</v>
      </c>
    </row>
    <row r="2464" spans="1:9" x14ac:dyDescent="0.25">
      <c r="A2464" t="s">
        <v>445</v>
      </c>
      <c r="B2464" t="s">
        <v>92</v>
      </c>
      <c r="C2464" t="s">
        <v>98</v>
      </c>
      <c r="D2464" t="s">
        <v>10</v>
      </c>
      <c r="I2464" s="1">
        <v>37890221</v>
      </c>
    </row>
    <row r="2465" spans="1:9" x14ac:dyDescent="0.25">
      <c r="A2465" t="s">
        <v>445</v>
      </c>
      <c r="B2465" t="s">
        <v>92</v>
      </c>
      <c r="C2465" t="s">
        <v>99</v>
      </c>
      <c r="D2465" t="s">
        <v>45</v>
      </c>
      <c r="I2465" s="1">
        <v>37890221</v>
      </c>
    </row>
    <row r="2466" spans="1:9" x14ac:dyDescent="0.25">
      <c r="A2466" t="s">
        <v>445</v>
      </c>
      <c r="B2466" t="s">
        <v>92</v>
      </c>
      <c r="C2466" t="s">
        <v>100</v>
      </c>
      <c r="D2466" t="s">
        <v>10</v>
      </c>
      <c r="I2466" s="1">
        <v>37890221</v>
      </c>
    </row>
    <row r="2467" spans="1:9" x14ac:dyDescent="0.25">
      <c r="A2467" t="s">
        <v>445</v>
      </c>
      <c r="B2467" t="s">
        <v>92</v>
      </c>
      <c r="C2467" t="s">
        <v>101</v>
      </c>
      <c r="D2467" t="s">
        <v>45</v>
      </c>
      <c r="I2467" s="1">
        <v>37890221</v>
      </c>
    </row>
    <row r="2468" spans="1:9" x14ac:dyDescent="0.25">
      <c r="A2468" t="s">
        <v>445</v>
      </c>
      <c r="B2468" t="s">
        <v>92</v>
      </c>
      <c r="C2468" t="s">
        <v>102</v>
      </c>
      <c r="D2468" t="s">
        <v>10</v>
      </c>
      <c r="I2468" s="1">
        <v>37890221</v>
      </c>
    </row>
    <row r="2469" spans="1:9" x14ac:dyDescent="0.25">
      <c r="A2469" t="s">
        <v>445</v>
      </c>
      <c r="B2469" t="s">
        <v>92</v>
      </c>
      <c r="C2469" t="s">
        <v>103</v>
      </c>
      <c r="D2469" t="s">
        <v>10</v>
      </c>
      <c r="I2469" s="1">
        <v>37890221</v>
      </c>
    </row>
    <row r="2470" spans="1:9" x14ac:dyDescent="0.25">
      <c r="A2470" t="s">
        <v>445</v>
      </c>
      <c r="B2470" t="s">
        <v>90</v>
      </c>
      <c r="C2470" t="s">
        <v>104</v>
      </c>
      <c r="D2470" t="s">
        <v>45</v>
      </c>
      <c r="I2470" s="1">
        <v>37890221</v>
      </c>
    </row>
    <row r="2471" spans="1:9" x14ac:dyDescent="0.25">
      <c r="A2471" t="s">
        <v>445</v>
      </c>
      <c r="B2471" t="s">
        <v>92</v>
      </c>
      <c r="C2471" t="s">
        <v>105</v>
      </c>
      <c r="D2471" t="s">
        <v>10</v>
      </c>
      <c r="I2471" s="1">
        <v>37890221</v>
      </c>
    </row>
    <row r="2472" spans="1:9" x14ac:dyDescent="0.25">
      <c r="A2472" t="s">
        <v>445</v>
      </c>
      <c r="B2472" t="s">
        <v>92</v>
      </c>
      <c r="C2472" t="s">
        <v>106</v>
      </c>
      <c r="D2472" t="s">
        <v>10</v>
      </c>
      <c r="I2472" s="1">
        <v>37890221</v>
      </c>
    </row>
    <row r="2473" spans="1:9" x14ac:dyDescent="0.25">
      <c r="A2473" t="s">
        <v>445</v>
      </c>
      <c r="B2473" t="s">
        <v>92</v>
      </c>
      <c r="C2473" t="s">
        <v>107</v>
      </c>
      <c r="D2473" t="s">
        <v>10</v>
      </c>
      <c r="I2473" s="1">
        <v>37890221</v>
      </c>
    </row>
    <row r="2474" spans="1:9" x14ac:dyDescent="0.25">
      <c r="A2474" t="s">
        <v>445</v>
      </c>
      <c r="B2474" t="s">
        <v>92</v>
      </c>
      <c r="C2474" t="s">
        <v>108</v>
      </c>
      <c r="D2474" t="s">
        <v>10</v>
      </c>
      <c r="I2474" s="1">
        <v>37890221</v>
      </c>
    </row>
    <row r="2475" spans="1:9" x14ac:dyDescent="0.25">
      <c r="A2475" t="s">
        <v>445</v>
      </c>
      <c r="B2475" t="s">
        <v>92</v>
      </c>
      <c r="C2475" t="s">
        <v>109</v>
      </c>
      <c r="D2475" t="s">
        <v>45</v>
      </c>
      <c r="I2475" s="1">
        <v>37890221</v>
      </c>
    </row>
    <row r="2476" spans="1:9" x14ac:dyDescent="0.25">
      <c r="A2476" t="s">
        <v>445</v>
      </c>
      <c r="B2476" t="s">
        <v>92</v>
      </c>
      <c r="C2476" t="s">
        <v>110</v>
      </c>
      <c r="D2476" t="s">
        <v>10</v>
      </c>
      <c r="E2476">
        <v>4.84</v>
      </c>
      <c r="F2476">
        <v>50</v>
      </c>
      <c r="I2476" s="1">
        <v>37890221</v>
      </c>
    </row>
    <row r="2477" spans="1:9" x14ac:dyDescent="0.25">
      <c r="A2477" t="s">
        <v>445</v>
      </c>
      <c r="B2477" t="s">
        <v>92</v>
      </c>
      <c r="C2477" t="s">
        <v>111</v>
      </c>
      <c r="D2477" t="s">
        <v>10</v>
      </c>
      <c r="I2477" s="1">
        <v>37890221</v>
      </c>
    </row>
    <row r="2478" spans="1:9" x14ac:dyDescent="0.25">
      <c r="A2478" t="s">
        <v>445</v>
      </c>
      <c r="B2478" t="s">
        <v>92</v>
      </c>
      <c r="C2478" t="s">
        <v>112</v>
      </c>
      <c r="D2478" t="s">
        <v>10</v>
      </c>
      <c r="I2478" s="1">
        <v>37890221</v>
      </c>
    </row>
    <row r="2479" spans="1:9" x14ac:dyDescent="0.25">
      <c r="A2479" t="s">
        <v>445</v>
      </c>
      <c r="B2479" t="s">
        <v>92</v>
      </c>
      <c r="C2479" t="s">
        <v>113</v>
      </c>
      <c r="D2479" t="s">
        <v>10</v>
      </c>
      <c r="I2479" s="1">
        <v>37890221</v>
      </c>
    </row>
    <row r="2480" spans="1:9" x14ac:dyDescent="0.25">
      <c r="A2480" t="s">
        <v>445</v>
      </c>
      <c r="B2480" t="s">
        <v>81</v>
      </c>
      <c r="C2480" t="s">
        <v>114</v>
      </c>
      <c r="D2480" t="s">
        <v>10</v>
      </c>
      <c r="I2480" s="1">
        <v>37890221</v>
      </c>
    </row>
    <row r="2481" spans="1:9" x14ac:dyDescent="0.25">
      <c r="A2481" t="s">
        <v>445</v>
      </c>
      <c r="B2481" t="s">
        <v>81</v>
      </c>
      <c r="C2481" t="s">
        <v>115</v>
      </c>
      <c r="D2481" t="s">
        <v>10</v>
      </c>
      <c r="I2481" s="1">
        <v>37890221</v>
      </c>
    </row>
    <row r="2482" spans="1:9" x14ac:dyDescent="0.25">
      <c r="A2482" t="s">
        <v>445</v>
      </c>
      <c r="B2482" t="s">
        <v>81</v>
      </c>
      <c r="C2482" t="s">
        <v>116</v>
      </c>
      <c r="D2482" t="s">
        <v>10</v>
      </c>
      <c r="I2482" s="1">
        <v>37890221</v>
      </c>
    </row>
    <row r="2483" spans="1:9" x14ac:dyDescent="0.25">
      <c r="A2483" t="s">
        <v>445</v>
      </c>
      <c r="B2483" t="s">
        <v>81</v>
      </c>
      <c r="C2483" t="s">
        <v>117</v>
      </c>
      <c r="D2483" t="s">
        <v>10</v>
      </c>
      <c r="I2483" s="1">
        <v>37890221</v>
      </c>
    </row>
    <row r="2484" spans="1:9" x14ac:dyDescent="0.25">
      <c r="A2484" t="s">
        <v>445</v>
      </c>
      <c r="B2484" t="s">
        <v>81</v>
      </c>
      <c r="C2484" t="s">
        <v>118</v>
      </c>
      <c r="D2484" t="s">
        <v>10</v>
      </c>
      <c r="I2484" s="1">
        <v>37890221</v>
      </c>
    </row>
    <row r="2485" spans="1:9" x14ac:dyDescent="0.25">
      <c r="A2485" t="s">
        <v>445</v>
      </c>
      <c r="B2485" t="s">
        <v>81</v>
      </c>
      <c r="C2485" t="s">
        <v>119</v>
      </c>
      <c r="D2485" t="s">
        <v>10</v>
      </c>
      <c r="I2485" s="1">
        <v>37890221</v>
      </c>
    </row>
    <row r="2486" spans="1:9" x14ac:dyDescent="0.25">
      <c r="A2486" t="s">
        <v>445</v>
      </c>
      <c r="B2486" t="s">
        <v>81</v>
      </c>
      <c r="C2486" t="s">
        <v>120</v>
      </c>
      <c r="D2486" t="s">
        <v>10</v>
      </c>
      <c r="I2486" s="1">
        <v>37890221</v>
      </c>
    </row>
    <row r="2487" spans="1:9" x14ac:dyDescent="0.25">
      <c r="A2487" t="s">
        <v>445</v>
      </c>
      <c r="B2487" t="s">
        <v>81</v>
      </c>
      <c r="C2487" t="s">
        <v>121</v>
      </c>
      <c r="D2487" t="s">
        <v>10</v>
      </c>
      <c r="E2487">
        <v>7.15</v>
      </c>
      <c r="F2487">
        <v>50</v>
      </c>
      <c r="I2487" s="1">
        <v>37890221</v>
      </c>
    </row>
    <row r="2488" spans="1:9" x14ac:dyDescent="0.25">
      <c r="A2488" t="s">
        <v>445</v>
      </c>
      <c r="B2488" t="s">
        <v>122</v>
      </c>
      <c r="C2488" t="s">
        <v>123</v>
      </c>
      <c r="D2488" t="s">
        <v>10</v>
      </c>
      <c r="I2488" s="1">
        <v>37890221</v>
      </c>
    </row>
    <row r="2489" spans="1:9" x14ac:dyDescent="0.25">
      <c r="A2489" t="s">
        <v>445</v>
      </c>
      <c r="B2489" t="s">
        <v>122</v>
      </c>
      <c r="C2489" t="s">
        <v>124</v>
      </c>
      <c r="D2489" t="s">
        <v>10</v>
      </c>
      <c r="I2489" s="1">
        <v>37890221</v>
      </c>
    </row>
    <row r="2490" spans="1:9" x14ac:dyDescent="0.25">
      <c r="A2490" t="s">
        <v>445</v>
      </c>
      <c r="B2490" t="s">
        <v>122</v>
      </c>
      <c r="C2490" t="s">
        <v>125</v>
      </c>
      <c r="D2490" t="s">
        <v>10</v>
      </c>
      <c r="I2490" s="1">
        <v>37890221</v>
      </c>
    </row>
    <row r="2491" spans="1:9" x14ac:dyDescent="0.25">
      <c r="A2491" t="s">
        <v>445</v>
      </c>
      <c r="B2491" t="s">
        <v>122</v>
      </c>
      <c r="C2491" t="s">
        <v>127</v>
      </c>
      <c r="D2491" t="s">
        <v>10</v>
      </c>
      <c r="I2491" s="1">
        <v>37890221</v>
      </c>
    </row>
    <row r="2492" spans="1:9" x14ac:dyDescent="0.25">
      <c r="A2492" t="s">
        <v>445</v>
      </c>
      <c r="B2492" t="s">
        <v>122</v>
      </c>
      <c r="C2492" t="s">
        <v>128</v>
      </c>
      <c r="D2492" t="s">
        <v>10</v>
      </c>
      <c r="I2492" s="1">
        <v>37890221</v>
      </c>
    </row>
    <row r="2493" spans="1:9" x14ac:dyDescent="0.25">
      <c r="A2493" t="s">
        <v>445</v>
      </c>
      <c r="B2493" t="s">
        <v>122</v>
      </c>
      <c r="C2493" t="s">
        <v>129</v>
      </c>
      <c r="D2493" t="s">
        <v>10</v>
      </c>
      <c r="I2493" s="1">
        <v>37890221</v>
      </c>
    </row>
    <row r="2494" spans="1:9" x14ac:dyDescent="0.25">
      <c r="A2494" t="s">
        <v>445</v>
      </c>
      <c r="B2494" t="s">
        <v>122</v>
      </c>
      <c r="C2494" t="s">
        <v>130</v>
      </c>
      <c r="D2494" t="s">
        <v>10</v>
      </c>
      <c r="I2494" s="1">
        <v>37890221</v>
      </c>
    </row>
    <row r="2495" spans="1:9" x14ac:dyDescent="0.25">
      <c r="A2495" t="s">
        <v>445</v>
      </c>
      <c r="B2495" t="s">
        <v>122</v>
      </c>
      <c r="C2495" t="s">
        <v>131</v>
      </c>
      <c r="D2495" t="s">
        <v>10</v>
      </c>
      <c r="I2495" s="1">
        <v>37890221</v>
      </c>
    </row>
    <row r="2496" spans="1:9" x14ac:dyDescent="0.25">
      <c r="A2496" t="s">
        <v>445</v>
      </c>
      <c r="B2496" t="s">
        <v>122</v>
      </c>
      <c r="C2496" t="s">
        <v>132</v>
      </c>
      <c r="D2496" t="s">
        <v>10</v>
      </c>
      <c r="I2496" s="1">
        <v>37890221</v>
      </c>
    </row>
    <row r="2497" spans="1:9" x14ac:dyDescent="0.25">
      <c r="A2497" t="s">
        <v>445</v>
      </c>
      <c r="B2497" t="s">
        <v>122</v>
      </c>
      <c r="C2497" t="s">
        <v>134</v>
      </c>
      <c r="D2497" t="s">
        <v>10</v>
      </c>
      <c r="I2497" s="1">
        <v>37890221</v>
      </c>
    </row>
    <row r="2498" spans="1:9" x14ac:dyDescent="0.25">
      <c r="A2498" t="s">
        <v>445</v>
      </c>
      <c r="B2498" t="s">
        <v>122</v>
      </c>
      <c r="C2498" t="s">
        <v>135</v>
      </c>
      <c r="D2498" t="s">
        <v>10</v>
      </c>
      <c r="I2498" s="1">
        <v>37890221</v>
      </c>
    </row>
    <row r="2499" spans="1:9" x14ac:dyDescent="0.25">
      <c r="A2499" t="s">
        <v>445</v>
      </c>
      <c r="B2499" t="s">
        <v>122</v>
      </c>
      <c r="C2499" t="s">
        <v>136</v>
      </c>
      <c r="D2499" t="s">
        <v>10</v>
      </c>
      <c r="I2499" s="1">
        <v>37890221</v>
      </c>
    </row>
    <row r="2500" spans="1:9" x14ac:dyDescent="0.25">
      <c r="A2500" t="s">
        <v>445</v>
      </c>
      <c r="B2500" t="s">
        <v>122</v>
      </c>
      <c r="C2500" t="s">
        <v>137</v>
      </c>
      <c r="D2500" t="s">
        <v>10</v>
      </c>
      <c r="I2500" s="1">
        <v>37890221</v>
      </c>
    </row>
    <row r="2501" spans="1:9" x14ac:dyDescent="0.25">
      <c r="A2501" t="s">
        <v>445</v>
      </c>
      <c r="B2501" t="s">
        <v>122</v>
      </c>
      <c r="C2501" t="s">
        <v>138</v>
      </c>
      <c r="D2501" t="s">
        <v>10</v>
      </c>
      <c r="I2501" s="1">
        <v>37890221</v>
      </c>
    </row>
    <row r="2502" spans="1:9" x14ac:dyDescent="0.25">
      <c r="A2502" t="s">
        <v>445</v>
      </c>
      <c r="B2502" t="s">
        <v>122</v>
      </c>
      <c r="C2502" t="s">
        <v>139</v>
      </c>
      <c r="D2502" t="s">
        <v>10</v>
      </c>
      <c r="I2502" s="1">
        <v>37890221</v>
      </c>
    </row>
    <row r="2503" spans="1:9" x14ac:dyDescent="0.25">
      <c r="A2503" t="s">
        <v>445</v>
      </c>
      <c r="B2503" t="s">
        <v>122</v>
      </c>
      <c r="C2503" t="s">
        <v>140</v>
      </c>
      <c r="D2503" t="s">
        <v>10</v>
      </c>
      <c r="I2503" s="1">
        <v>37890221</v>
      </c>
    </row>
    <row r="2504" spans="1:9" x14ac:dyDescent="0.25">
      <c r="A2504" t="s">
        <v>445</v>
      </c>
      <c r="B2504" t="s">
        <v>122</v>
      </c>
      <c r="C2504" t="s">
        <v>141</v>
      </c>
      <c r="D2504" t="s">
        <v>10</v>
      </c>
      <c r="I2504" s="1">
        <v>37890221</v>
      </c>
    </row>
    <row r="2505" spans="1:9" x14ac:dyDescent="0.25">
      <c r="A2505" t="s">
        <v>445</v>
      </c>
      <c r="B2505" t="s">
        <v>122</v>
      </c>
      <c r="C2505" t="s">
        <v>142</v>
      </c>
      <c r="D2505" t="s">
        <v>10</v>
      </c>
      <c r="I2505" s="1">
        <v>37890221</v>
      </c>
    </row>
    <row r="2506" spans="1:9" x14ac:dyDescent="0.25">
      <c r="A2506" t="s">
        <v>445</v>
      </c>
      <c r="B2506" t="s">
        <v>122</v>
      </c>
      <c r="C2506" t="s">
        <v>143</v>
      </c>
      <c r="D2506" t="s">
        <v>10</v>
      </c>
      <c r="I2506" s="1">
        <v>37890221</v>
      </c>
    </row>
    <row r="2507" spans="1:9" x14ac:dyDescent="0.25">
      <c r="A2507" t="s">
        <v>445</v>
      </c>
      <c r="B2507" t="s">
        <v>122</v>
      </c>
      <c r="C2507" t="s">
        <v>144</v>
      </c>
      <c r="D2507" t="s">
        <v>10</v>
      </c>
      <c r="I2507" s="1">
        <v>37890221</v>
      </c>
    </row>
    <row r="2508" spans="1:9" x14ac:dyDescent="0.25">
      <c r="A2508" t="s">
        <v>445</v>
      </c>
      <c r="B2508" t="s">
        <v>122</v>
      </c>
      <c r="C2508" t="s">
        <v>145</v>
      </c>
      <c r="D2508" t="s">
        <v>10</v>
      </c>
      <c r="I2508" s="1">
        <v>37890221</v>
      </c>
    </row>
    <row r="2509" spans="1:9" x14ac:dyDescent="0.25">
      <c r="A2509" t="s">
        <v>445</v>
      </c>
      <c r="B2509" t="s">
        <v>122</v>
      </c>
      <c r="C2509" t="s">
        <v>146</v>
      </c>
      <c r="D2509" t="s">
        <v>10</v>
      </c>
      <c r="I2509" s="1">
        <v>37890221</v>
      </c>
    </row>
    <row r="2510" spans="1:9" x14ac:dyDescent="0.25">
      <c r="A2510" t="s">
        <v>445</v>
      </c>
      <c r="B2510" t="s">
        <v>122</v>
      </c>
      <c r="C2510" t="s">
        <v>147</v>
      </c>
      <c r="D2510" t="s">
        <v>10</v>
      </c>
      <c r="I2510" s="1">
        <v>37890221</v>
      </c>
    </row>
    <row r="2511" spans="1:9" x14ac:dyDescent="0.25">
      <c r="A2511" t="s">
        <v>445</v>
      </c>
      <c r="B2511" t="s">
        <v>122</v>
      </c>
      <c r="C2511" t="s">
        <v>148</v>
      </c>
      <c r="D2511" t="s">
        <v>10</v>
      </c>
      <c r="I2511" s="1">
        <v>37890221</v>
      </c>
    </row>
    <row r="2512" spans="1:9" x14ac:dyDescent="0.25">
      <c r="A2512" t="s">
        <v>445</v>
      </c>
      <c r="B2512" t="s">
        <v>122</v>
      </c>
      <c r="C2512" t="s">
        <v>149</v>
      </c>
      <c r="D2512" t="s">
        <v>10</v>
      </c>
      <c r="I2512" s="1">
        <v>37890221</v>
      </c>
    </row>
    <row r="2513" spans="1:9" x14ac:dyDescent="0.25">
      <c r="A2513" t="s">
        <v>445</v>
      </c>
      <c r="B2513" t="s">
        <v>122</v>
      </c>
      <c r="C2513" t="s">
        <v>150</v>
      </c>
      <c r="D2513" t="s">
        <v>10</v>
      </c>
      <c r="I2513" s="1">
        <v>37890221</v>
      </c>
    </row>
    <row r="2514" spans="1:9" x14ac:dyDescent="0.25">
      <c r="A2514" t="s">
        <v>445</v>
      </c>
      <c r="B2514" t="s">
        <v>122</v>
      </c>
      <c r="C2514" t="s">
        <v>151</v>
      </c>
      <c r="D2514" t="s">
        <v>10</v>
      </c>
      <c r="I2514" s="1">
        <v>37890221</v>
      </c>
    </row>
    <row r="2515" spans="1:9" x14ac:dyDescent="0.25">
      <c r="A2515" t="s">
        <v>445</v>
      </c>
      <c r="B2515" t="s">
        <v>122</v>
      </c>
      <c r="C2515" t="s">
        <v>152</v>
      </c>
      <c r="D2515" t="s">
        <v>10</v>
      </c>
      <c r="I2515" s="1">
        <v>37890221</v>
      </c>
    </row>
    <row r="2516" spans="1:9" x14ac:dyDescent="0.25">
      <c r="A2516" t="s">
        <v>445</v>
      </c>
      <c r="B2516" t="s">
        <v>122</v>
      </c>
      <c r="C2516" t="s">
        <v>153</v>
      </c>
      <c r="D2516" t="s">
        <v>10</v>
      </c>
      <c r="E2516">
        <v>5.7</v>
      </c>
      <c r="F2516">
        <v>25</v>
      </c>
      <c r="I2516" s="1">
        <v>37890221</v>
      </c>
    </row>
    <row r="2517" spans="1:9" x14ac:dyDescent="0.25">
      <c r="A2517" t="s">
        <v>445</v>
      </c>
      <c r="B2517" t="s">
        <v>122</v>
      </c>
      <c r="C2517" t="s">
        <v>154</v>
      </c>
      <c r="D2517" t="s">
        <v>10</v>
      </c>
      <c r="E2517">
        <v>3.95</v>
      </c>
      <c r="F2517">
        <v>11</v>
      </c>
      <c r="I2517" s="1">
        <v>37890221</v>
      </c>
    </row>
    <row r="2518" spans="1:9" x14ac:dyDescent="0.25">
      <c r="A2518" t="s">
        <v>445</v>
      </c>
      <c r="B2518" t="s">
        <v>122</v>
      </c>
      <c r="C2518" t="s">
        <v>155</v>
      </c>
      <c r="D2518" t="s">
        <v>10</v>
      </c>
      <c r="E2518">
        <v>5.9</v>
      </c>
      <c r="F2518">
        <v>3</v>
      </c>
      <c r="I2518" s="1">
        <v>37890221</v>
      </c>
    </row>
    <row r="2519" spans="1:9" x14ac:dyDescent="0.25">
      <c r="A2519" t="s">
        <v>445</v>
      </c>
      <c r="B2519" t="s">
        <v>122</v>
      </c>
      <c r="C2519" t="s">
        <v>156</v>
      </c>
      <c r="D2519" t="s">
        <v>10</v>
      </c>
      <c r="E2519">
        <v>4</v>
      </c>
      <c r="F2519">
        <v>11</v>
      </c>
      <c r="I2519" s="1">
        <v>37890221</v>
      </c>
    </row>
    <row r="2520" spans="1:9" x14ac:dyDescent="0.25">
      <c r="A2520" t="s">
        <v>445</v>
      </c>
      <c r="B2520" t="s">
        <v>122</v>
      </c>
      <c r="C2520" t="s">
        <v>157</v>
      </c>
      <c r="D2520" t="s">
        <v>10</v>
      </c>
      <c r="I2520" s="1">
        <v>37890221</v>
      </c>
    </row>
    <row r="2521" spans="1:9" x14ac:dyDescent="0.25">
      <c r="A2521" t="s">
        <v>445</v>
      </c>
      <c r="B2521" t="s">
        <v>122</v>
      </c>
      <c r="C2521" t="s">
        <v>158</v>
      </c>
      <c r="D2521" t="s">
        <v>10</v>
      </c>
      <c r="I2521" s="1">
        <v>37890221</v>
      </c>
    </row>
    <row r="2522" spans="1:9" x14ac:dyDescent="0.25">
      <c r="A2522" t="s">
        <v>445</v>
      </c>
      <c r="B2522" t="s">
        <v>122</v>
      </c>
      <c r="C2522" t="s">
        <v>159</v>
      </c>
      <c r="D2522" t="s">
        <v>10</v>
      </c>
      <c r="I2522" s="1">
        <v>37890221</v>
      </c>
    </row>
    <row r="2523" spans="1:9" x14ac:dyDescent="0.25">
      <c r="A2523" t="s">
        <v>445</v>
      </c>
      <c r="B2523" t="s">
        <v>122</v>
      </c>
      <c r="C2523" t="s">
        <v>160</v>
      </c>
      <c r="D2523" t="s">
        <v>10</v>
      </c>
      <c r="I2523" s="1">
        <v>37890221</v>
      </c>
    </row>
    <row r="2524" spans="1:9" x14ac:dyDescent="0.25">
      <c r="A2524" t="s">
        <v>445</v>
      </c>
      <c r="B2524" t="s">
        <v>122</v>
      </c>
      <c r="C2524" t="s">
        <v>161</v>
      </c>
      <c r="D2524" t="s">
        <v>10</v>
      </c>
      <c r="I2524" s="1">
        <v>37890221</v>
      </c>
    </row>
    <row r="2525" spans="1:9" x14ac:dyDescent="0.25">
      <c r="A2525" t="s">
        <v>445</v>
      </c>
      <c r="B2525" t="s">
        <v>122</v>
      </c>
      <c r="C2525" t="s">
        <v>162</v>
      </c>
      <c r="D2525" t="s">
        <v>10</v>
      </c>
      <c r="I2525" s="1">
        <v>37890221</v>
      </c>
    </row>
    <row r="2526" spans="1:9" x14ac:dyDescent="0.25">
      <c r="A2526" t="s">
        <v>445</v>
      </c>
      <c r="B2526" t="s">
        <v>122</v>
      </c>
      <c r="C2526" t="s">
        <v>163</v>
      </c>
      <c r="D2526" t="s">
        <v>10</v>
      </c>
      <c r="I2526" s="1">
        <v>37890221</v>
      </c>
    </row>
    <row r="2527" spans="1:9" x14ac:dyDescent="0.25">
      <c r="A2527" t="s">
        <v>445</v>
      </c>
      <c r="B2527" t="s">
        <v>122</v>
      </c>
      <c r="C2527" t="s">
        <v>164</v>
      </c>
      <c r="D2527" t="s">
        <v>10</v>
      </c>
      <c r="I2527" s="1">
        <v>37890221</v>
      </c>
    </row>
    <row r="2528" spans="1:9" x14ac:dyDescent="0.25">
      <c r="A2528" t="s">
        <v>445</v>
      </c>
      <c r="B2528" t="s">
        <v>122</v>
      </c>
      <c r="C2528" t="s">
        <v>165</v>
      </c>
      <c r="D2528" t="s">
        <v>10</v>
      </c>
      <c r="I2528" s="1">
        <v>37890221</v>
      </c>
    </row>
    <row r="2529" spans="1:9" x14ac:dyDescent="0.25">
      <c r="A2529" t="s">
        <v>445</v>
      </c>
      <c r="B2529" t="s">
        <v>122</v>
      </c>
      <c r="C2529" t="s">
        <v>166</v>
      </c>
      <c r="D2529" t="s">
        <v>10</v>
      </c>
      <c r="I2529" s="1">
        <v>37890221</v>
      </c>
    </row>
    <row r="2530" spans="1:9" x14ac:dyDescent="0.25">
      <c r="A2530" t="s">
        <v>445</v>
      </c>
      <c r="B2530" t="s">
        <v>122</v>
      </c>
      <c r="C2530" t="s">
        <v>167</v>
      </c>
      <c r="D2530" t="s">
        <v>10</v>
      </c>
      <c r="I2530" s="1">
        <v>37890221</v>
      </c>
    </row>
    <row r="2531" spans="1:9" x14ac:dyDescent="0.25">
      <c r="A2531" t="s">
        <v>445</v>
      </c>
      <c r="B2531" t="s">
        <v>122</v>
      </c>
      <c r="C2531" t="s">
        <v>168</v>
      </c>
      <c r="D2531" t="s">
        <v>10</v>
      </c>
      <c r="I2531" s="1">
        <v>37890221</v>
      </c>
    </row>
    <row r="2532" spans="1:9" x14ac:dyDescent="0.25">
      <c r="A2532" t="s">
        <v>445</v>
      </c>
      <c r="B2532" t="s">
        <v>122</v>
      </c>
      <c r="C2532" t="s">
        <v>169</v>
      </c>
      <c r="D2532" t="s">
        <v>10</v>
      </c>
      <c r="I2532" s="1">
        <v>37890221</v>
      </c>
    </row>
    <row r="2533" spans="1:9" x14ac:dyDescent="0.25">
      <c r="A2533" t="s">
        <v>445</v>
      </c>
      <c r="B2533" t="s">
        <v>122</v>
      </c>
      <c r="C2533" t="s">
        <v>170</v>
      </c>
      <c r="D2533" t="s">
        <v>10</v>
      </c>
      <c r="I2533" s="1">
        <v>37890221</v>
      </c>
    </row>
    <row r="2534" spans="1:9" x14ac:dyDescent="0.25">
      <c r="A2534" t="s">
        <v>445</v>
      </c>
      <c r="B2534" t="s">
        <v>122</v>
      </c>
      <c r="C2534" t="s">
        <v>171</v>
      </c>
      <c r="D2534" t="s">
        <v>10</v>
      </c>
      <c r="I2534" s="1">
        <v>37890221</v>
      </c>
    </row>
    <row r="2535" spans="1:9" x14ac:dyDescent="0.25">
      <c r="A2535" t="s">
        <v>445</v>
      </c>
      <c r="B2535" t="s">
        <v>122</v>
      </c>
      <c r="C2535" t="s">
        <v>172</v>
      </c>
      <c r="D2535" t="s">
        <v>10</v>
      </c>
      <c r="I2535" s="1">
        <v>37890221</v>
      </c>
    </row>
    <row r="2536" spans="1:9" x14ac:dyDescent="0.25">
      <c r="A2536" t="s">
        <v>445</v>
      </c>
      <c r="B2536" t="s">
        <v>122</v>
      </c>
      <c r="C2536" t="s">
        <v>173</v>
      </c>
      <c r="D2536" t="s">
        <v>10</v>
      </c>
      <c r="I2536" s="1">
        <v>37890221</v>
      </c>
    </row>
    <row r="2537" spans="1:9" x14ac:dyDescent="0.25">
      <c r="A2537" t="s">
        <v>445</v>
      </c>
      <c r="B2537" t="s">
        <v>122</v>
      </c>
      <c r="C2537" t="s">
        <v>174</v>
      </c>
      <c r="D2537" t="s">
        <v>10</v>
      </c>
      <c r="I2537" s="1">
        <v>37890221</v>
      </c>
    </row>
    <row r="2538" spans="1:9" x14ac:dyDescent="0.25">
      <c r="A2538" t="s">
        <v>445</v>
      </c>
      <c r="B2538" t="s">
        <v>122</v>
      </c>
      <c r="C2538" t="s">
        <v>175</v>
      </c>
      <c r="D2538" t="s">
        <v>10</v>
      </c>
      <c r="I2538" s="1">
        <v>37890221</v>
      </c>
    </row>
    <row r="2539" spans="1:9" x14ac:dyDescent="0.25">
      <c r="A2539" t="s">
        <v>445</v>
      </c>
      <c r="B2539" t="s">
        <v>122</v>
      </c>
      <c r="C2539" t="s">
        <v>176</v>
      </c>
      <c r="D2539" t="s">
        <v>10</v>
      </c>
      <c r="I2539" s="1">
        <v>37890221</v>
      </c>
    </row>
    <row r="2540" spans="1:9" x14ac:dyDescent="0.25">
      <c r="A2540" t="s">
        <v>445</v>
      </c>
      <c r="B2540" t="s">
        <v>122</v>
      </c>
      <c r="C2540" t="s">
        <v>177</v>
      </c>
      <c r="D2540" t="s">
        <v>10</v>
      </c>
      <c r="I2540" s="1">
        <v>37890221</v>
      </c>
    </row>
    <row r="2541" spans="1:9" x14ac:dyDescent="0.25">
      <c r="A2541" t="s">
        <v>445</v>
      </c>
      <c r="B2541" t="s">
        <v>122</v>
      </c>
      <c r="C2541" t="s">
        <v>178</v>
      </c>
      <c r="D2541" t="s">
        <v>10</v>
      </c>
      <c r="I2541" s="1">
        <v>37890221</v>
      </c>
    </row>
    <row r="2542" spans="1:9" x14ac:dyDescent="0.25">
      <c r="A2542" t="s">
        <v>445</v>
      </c>
      <c r="B2542" t="s">
        <v>122</v>
      </c>
      <c r="C2542" t="s">
        <v>179</v>
      </c>
      <c r="D2542" t="s">
        <v>10</v>
      </c>
      <c r="I2542" s="1">
        <v>37890221</v>
      </c>
    </row>
    <row r="2543" spans="1:9" x14ac:dyDescent="0.25">
      <c r="A2543" t="s">
        <v>445</v>
      </c>
      <c r="B2543" t="s">
        <v>122</v>
      </c>
      <c r="C2543" t="s">
        <v>180</v>
      </c>
      <c r="D2543" t="s">
        <v>10</v>
      </c>
      <c r="I2543" s="1">
        <v>37890221</v>
      </c>
    </row>
    <row r="2544" spans="1:9" x14ac:dyDescent="0.25">
      <c r="A2544" t="s">
        <v>445</v>
      </c>
      <c r="B2544" t="s">
        <v>122</v>
      </c>
      <c r="C2544" t="s">
        <v>181</v>
      </c>
      <c r="D2544" t="s">
        <v>10</v>
      </c>
      <c r="I2544" s="1">
        <v>37890221</v>
      </c>
    </row>
    <row r="2545" spans="1:9" x14ac:dyDescent="0.25">
      <c r="A2545" t="s">
        <v>445</v>
      </c>
      <c r="B2545" t="s">
        <v>122</v>
      </c>
      <c r="C2545" t="s">
        <v>182</v>
      </c>
      <c r="D2545" t="s">
        <v>10</v>
      </c>
      <c r="I2545" s="1">
        <v>37890221</v>
      </c>
    </row>
    <row r="2546" spans="1:9" x14ac:dyDescent="0.25">
      <c r="A2546" t="s">
        <v>445</v>
      </c>
      <c r="B2546" t="s">
        <v>122</v>
      </c>
      <c r="C2546" t="s">
        <v>183</v>
      </c>
      <c r="D2546" t="s">
        <v>10</v>
      </c>
      <c r="I2546" s="1">
        <v>37890221</v>
      </c>
    </row>
    <row r="2547" spans="1:9" x14ac:dyDescent="0.25">
      <c r="A2547" t="s">
        <v>445</v>
      </c>
      <c r="B2547" t="s">
        <v>122</v>
      </c>
      <c r="C2547" t="s">
        <v>184</v>
      </c>
      <c r="D2547" t="s">
        <v>10</v>
      </c>
      <c r="I2547" s="1">
        <v>37890221</v>
      </c>
    </row>
    <row r="2548" spans="1:9" x14ac:dyDescent="0.25">
      <c r="A2548" t="s">
        <v>445</v>
      </c>
      <c r="B2548" t="s">
        <v>122</v>
      </c>
      <c r="C2548" t="s">
        <v>185</v>
      </c>
      <c r="D2548" t="s">
        <v>10</v>
      </c>
      <c r="I2548" s="1">
        <v>37890221</v>
      </c>
    </row>
    <row r="2549" spans="1:9" x14ac:dyDescent="0.25">
      <c r="A2549" t="s">
        <v>445</v>
      </c>
      <c r="B2549" t="s">
        <v>92</v>
      </c>
      <c r="C2549" t="s">
        <v>186</v>
      </c>
      <c r="D2549" t="s">
        <v>45</v>
      </c>
      <c r="I2549" s="1">
        <v>37890221</v>
      </c>
    </row>
    <row r="2550" spans="1:9" x14ac:dyDescent="0.25">
      <c r="A2550" t="s">
        <v>445</v>
      </c>
      <c r="B2550" t="s">
        <v>92</v>
      </c>
      <c r="C2550" t="s">
        <v>187</v>
      </c>
      <c r="D2550" t="s">
        <v>10</v>
      </c>
      <c r="I2550" s="1">
        <v>37890221</v>
      </c>
    </row>
    <row r="2551" spans="1:9" x14ac:dyDescent="0.25">
      <c r="A2551" t="s">
        <v>445</v>
      </c>
      <c r="B2551" t="s">
        <v>92</v>
      </c>
      <c r="C2551" t="s">
        <v>188</v>
      </c>
      <c r="D2551" t="s">
        <v>10</v>
      </c>
      <c r="I2551" s="1">
        <v>37890221</v>
      </c>
    </row>
    <row r="2552" spans="1:9" x14ac:dyDescent="0.25">
      <c r="A2552" t="s">
        <v>314</v>
      </c>
      <c r="B2552" t="s">
        <v>7</v>
      </c>
      <c r="C2552" t="s">
        <v>8</v>
      </c>
      <c r="D2552" t="s">
        <v>10</v>
      </c>
      <c r="I2552" s="1">
        <v>632252</v>
      </c>
    </row>
    <row r="2553" spans="1:9" x14ac:dyDescent="0.25">
      <c r="A2553" t="s">
        <v>314</v>
      </c>
      <c r="B2553" t="s">
        <v>7</v>
      </c>
      <c r="C2553" t="s">
        <v>9</v>
      </c>
      <c r="D2553" t="s">
        <v>10</v>
      </c>
      <c r="I2553" s="1">
        <v>632252</v>
      </c>
    </row>
    <row r="2554" spans="1:9" x14ac:dyDescent="0.25">
      <c r="A2554" t="s">
        <v>314</v>
      </c>
      <c r="B2554" t="s">
        <v>7</v>
      </c>
      <c r="C2554" t="s">
        <v>11</v>
      </c>
      <c r="D2554" t="s">
        <v>10</v>
      </c>
      <c r="E2554">
        <v>1.49</v>
      </c>
      <c r="F2554">
        <v>61</v>
      </c>
      <c r="I2554" s="1">
        <v>632252</v>
      </c>
    </row>
    <row r="2555" spans="1:9" x14ac:dyDescent="0.25">
      <c r="A2555" t="s">
        <v>314</v>
      </c>
      <c r="B2555" t="s">
        <v>7</v>
      </c>
      <c r="C2555" t="s">
        <v>12</v>
      </c>
      <c r="D2555" t="s">
        <v>10</v>
      </c>
      <c r="E2555">
        <v>0.55000000000000004</v>
      </c>
      <c r="F2555">
        <v>170</v>
      </c>
      <c r="I2555" s="1">
        <v>632252</v>
      </c>
    </row>
    <row r="2556" spans="1:9" x14ac:dyDescent="0.25">
      <c r="A2556" t="s">
        <v>314</v>
      </c>
      <c r="B2556" t="s">
        <v>7</v>
      </c>
      <c r="C2556" t="s">
        <v>13</v>
      </c>
      <c r="D2556" t="s">
        <v>10</v>
      </c>
      <c r="I2556" s="1">
        <v>632252</v>
      </c>
    </row>
    <row r="2557" spans="1:9" x14ac:dyDescent="0.25">
      <c r="A2557" t="s">
        <v>314</v>
      </c>
      <c r="B2557" t="s">
        <v>7</v>
      </c>
      <c r="C2557" t="s">
        <v>14</v>
      </c>
      <c r="D2557" t="s">
        <v>10</v>
      </c>
      <c r="I2557" s="1">
        <v>632252</v>
      </c>
    </row>
    <row r="2558" spans="1:9" x14ac:dyDescent="0.25">
      <c r="A2558" t="s">
        <v>314</v>
      </c>
      <c r="B2558" t="s">
        <v>7</v>
      </c>
      <c r="C2558" t="s">
        <v>15</v>
      </c>
      <c r="D2558" t="s">
        <v>16</v>
      </c>
      <c r="E2558">
        <v>0.5</v>
      </c>
      <c r="F2558">
        <v>30</v>
      </c>
      <c r="I2558" s="1">
        <v>632252</v>
      </c>
    </row>
    <row r="2559" spans="1:9" x14ac:dyDescent="0.25">
      <c r="A2559" t="s">
        <v>314</v>
      </c>
      <c r="B2559" t="s">
        <v>7</v>
      </c>
      <c r="C2559" t="s">
        <v>17</v>
      </c>
      <c r="D2559" t="s">
        <v>10</v>
      </c>
      <c r="E2559">
        <v>3.5</v>
      </c>
      <c r="F2559">
        <v>7</v>
      </c>
      <c r="I2559" s="1">
        <v>632252</v>
      </c>
    </row>
    <row r="2560" spans="1:9" x14ac:dyDescent="0.25">
      <c r="A2560" t="s">
        <v>314</v>
      </c>
      <c r="B2560" t="s">
        <v>7</v>
      </c>
      <c r="C2560" t="s">
        <v>18</v>
      </c>
      <c r="D2560" t="s">
        <v>10</v>
      </c>
      <c r="I2560" s="1">
        <v>632252</v>
      </c>
    </row>
    <row r="2561" spans="1:9" x14ac:dyDescent="0.25">
      <c r="A2561" t="s">
        <v>314</v>
      </c>
      <c r="B2561" t="s">
        <v>7</v>
      </c>
      <c r="C2561" t="s">
        <v>19</v>
      </c>
      <c r="D2561" t="s">
        <v>10</v>
      </c>
      <c r="I2561" s="1">
        <v>632252</v>
      </c>
    </row>
    <row r="2562" spans="1:9" x14ac:dyDescent="0.25">
      <c r="A2562" t="s">
        <v>314</v>
      </c>
      <c r="B2562" t="s">
        <v>7</v>
      </c>
      <c r="C2562" t="s">
        <v>20</v>
      </c>
      <c r="D2562" t="s">
        <v>10</v>
      </c>
      <c r="I2562" s="1">
        <v>632252</v>
      </c>
    </row>
    <row r="2563" spans="1:9" x14ac:dyDescent="0.25">
      <c r="A2563" t="s">
        <v>314</v>
      </c>
      <c r="B2563" t="s">
        <v>7</v>
      </c>
      <c r="C2563" t="s">
        <v>21</v>
      </c>
      <c r="D2563" t="s">
        <v>22</v>
      </c>
      <c r="I2563" s="1">
        <v>632252</v>
      </c>
    </row>
    <row r="2564" spans="1:9" x14ac:dyDescent="0.25">
      <c r="A2564" t="s">
        <v>314</v>
      </c>
      <c r="B2564" t="s">
        <v>7</v>
      </c>
      <c r="C2564" t="s">
        <v>23</v>
      </c>
      <c r="D2564" t="s">
        <v>10</v>
      </c>
      <c r="I2564" s="1">
        <v>632252</v>
      </c>
    </row>
    <row r="2565" spans="1:9" x14ac:dyDescent="0.25">
      <c r="A2565" t="s">
        <v>314</v>
      </c>
      <c r="B2565" t="s">
        <v>7</v>
      </c>
      <c r="C2565" t="s">
        <v>24</v>
      </c>
      <c r="D2565" t="s">
        <v>10</v>
      </c>
      <c r="E2565">
        <v>2</v>
      </c>
      <c r="F2565">
        <v>20</v>
      </c>
      <c r="I2565" s="1">
        <v>632252</v>
      </c>
    </row>
    <row r="2566" spans="1:9" x14ac:dyDescent="0.25">
      <c r="A2566" t="s">
        <v>314</v>
      </c>
      <c r="B2566" t="s">
        <v>7</v>
      </c>
      <c r="C2566" t="s">
        <v>25</v>
      </c>
      <c r="D2566" t="s">
        <v>10</v>
      </c>
      <c r="I2566" s="1">
        <v>632252</v>
      </c>
    </row>
    <row r="2567" spans="1:9" x14ac:dyDescent="0.25">
      <c r="A2567" t="s">
        <v>314</v>
      </c>
      <c r="B2567" t="s">
        <v>7</v>
      </c>
      <c r="C2567" t="s">
        <v>26</v>
      </c>
      <c r="D2567" t="s">
        <v>10</v>
      </c>
      <c r="E2567">
        <v>1.29</v>
      </c>
      <c r="F2567">
        <v>38</v>
      </c>
      <c r="I2567" s="1">
        <v>632252</v>
      </c>
    </row>
    <row r="2568" spans="1:9" x14ac:dyDescent="0.25">
      <c r="A2568" t="s">
        <v>314</v>
      </c>
      <c r="B2568" t="s">
        <v>7</v>
      </c>
      <c r="C2568" t="s">
        <v>27</v>
      </c>
      <c r="D2568" t="s">
        <v>10</v>
      </c>
      <c r="E2568">
        <v>0.75</v>
      </c>
      <c r="F2568">
        <v>260</v>
      </c>
      <c r="I2568" s="1">
        <v>632252</v>
      </c>
    </row>
    <row r="2569" spans="1:9" x14ac:dyDescent="0.25">
      <c r="A2569" t="s">
        <v>314</v>
      </c>
      <c r="B2569" t="s">
        <v>7</v>
      </c>
      <c r="C2569" t="s">
        <v>28</v>
      </c>
      <c r="D2569" t="s">
        <v>10</v>
      </c>
      <c r="E2569">
        <v>0.75</v>
      </c>
      <c r="F2569">
        <v>250</v>
      </c>
      <c r="I2569" s="1">
        <v>632252</v>
      </c>
    </row>
    <row r="2570" spans="1:9" x14ac:dyDescent="0.25">
      <c r="A2570" t="s">
        <v>314</v>
      </c>
      <c r="B2570" t="s">
        <v>7</v>
      </c>
      <c r="C2570" t="s">
        <v>29</v>
      </c>
      <c r="D2570" t="s">
        <v>16</v>
      </c>
      <c r="I2570" s="1">
        <v>632252</v>
      </c>
    </row>
    <row r="2571" spans="1:9" x14ac:dyDescent="0.25">
      <c r="A2571" t="s">
        <v>314</v>
      </c>
      <c r="B2571" t="s">
        <v>7</v>
      </c>
      <c r="C2571" t="s">
        <v>30</v>
      </c>
      <c r="D2571" t="s">
        <v>10</v>
      </c>
      <c r="E2571">
        <v>0.65</v>
      </c>
      <c r="F2571">
        <v>12</v>
      </c>
      <c r="I2571" s="1">
        <v>632252</v>
      </c>
    </row>
    <row r="2572" spans="1:9" x14ac:dyDescent="0.25">
      <c r="A2572" t="s">
        <v>314</v>
      </c>
      <c r="B2572" t="s">
        <v>7</v>
      </c>
      <c r="C2572" t="s">
        <v>31</v>
      </c>
      <c r="D2572" t="s">
        <v>10</v>
      </c>
      <c r="E2572">
        <v>0.75</v>
      </c>
      <c r="F2572">
        <v>15</v>
      </c>
      <c r="I2572" s="1">
        <v>632252</v>
      </c>
    </row>
    <row r="2573" spans="1:9" x14ac:dyDescent="0.25">
      <c r="A2573" t="s">
        <v>314</v>
      </c>
      <c r="B2573" t="s">
        <v>7</v>
      </c>
      <c r="C2573" t="s">
        <v>32</v>
      </c>
      <c r="D2573" t="s">
        <v>10</v>
      </c>
      <c r="E2573">
        <v>0.9</v>
      </c>
      <c r="F2573">
        <v>25</v>
      </c>
      <c r="I2573" s="1">
        <v>632252</v>
      </c>
    </row>
    <row r="2574" spans="1:9" x14ac:dyDescent="0.25">
      <c r="A2574" t="s">
        <v>314</v>
      </c>
      <c r="B2574" t="s">
        <v>7</v>
      </c>
      <c r="C2574" t="s">
        <v>33</v>
      </c>
      <c r="D2574" t="s">
        <v>10</v>
      </c>
      <c r="I2574" s="1">
        <v>632252</v>
      </c>
    </row>
    <row r="2575" spans="1:9" x14ac:dyDescent="0.25">
      <c r="A2575" t="s">
        <v>314</v>
      </c>
      <c r="B2575" t="s">
        <v>7</v>
      </c>
      <c r="C2575" t="s">
        <v>34</v>
      </c>
      <c r="D2575" t="s">
        <v>10</v>
      </c>
      <c r="E2575">
        <v>0.55000000000000004</v>
      </c>
      <c r="F2575">
        <v>142</v>
      </c>
      <c r="I2575" s="1">
        <v>632252</v>
      </c>
    </row>
    <row r="2576" spans="1:9" x14ac:dyDescent="0.25">
      <c r="A2576" t="s">
        <v>314</v>
      </c>
      <c r="B2576" t="s">
        <v>7</v>
      </c>
      <c r="C2576" t="s">
        <v>35</v>
      </c>
      <c r="D2576" t="s">
        <v>10</v>
      </c>
      <c r="E2576">
        <v>0.55000000000000004</v>
      </c>
      <c r="F2576">
        <v>10</v>
      </c>
      <c r="I2576" s="1">
        <v>632252</v>
      </c>
    </row>
    <row r="2577" spans="1:9" x14ac:dyDescent="0.25">
      <c r="A2577" t="s">
        <v>314</v>
      </c>
      <c r="B2577" t="s">
        <v>7</v>
      </c>
      <c r="C2577" t="s">
        <v>36</v>
      </c>
      <c r="D2577" t="s">
        <v>10</v>
      </c>
      <c r="E2577">
        <v>1.2</v>
      </c>
      <c r="F2577">
        <v>13</v>
      </c>
      <c r="I2577" s="1">
        <v>632252</v>
      </c>
    </row>
    <row r="2578" spans="1:9" x14ac:dyDescent="0.25">
      <c r="A2578" t="s">
        <v>314</v>
      </c>
      <c r="B2578" t="s">
        <v>7</v>
      </c>
      <c r="C2578" t="s">
        <v>37</v>
      </c>
      <c r="D2578" t="s">
        <v>10</v>
      </c>
      <c r="I2578" s="1">
        <v>632252</v>
      </c>
    </row>
    <row r="2579" spans="1:9" x14ac:dyDescent="0.25">
      <c r="A2579" t="s">
        <v>314</v>
      </c>
      <c r="B2579" t="s">
        <v>7</v>
      </c>
      <c r="C2579" t="s">
        <v>38</v>
      </c>
      <c r="D2579" t="s">
        <v>10</v>
      </c>
      <c r="I2579" s="1">
        <v>632252</v>
      </c>
    </row>
    <row r="2580" spans="1:9" x14ac:dyDescent="0.25">
      <c r="A2580" t="s">
        <v>314</v>
      </c>
      <c r="B2580" t="s">
        <v>7</v>
      </c>
      <c r="C2580" t="s">
        <v>39</v>
      </c>
      <c r="D2580" t="s">
        <v>16</v>
      </c>
      <c r="I2580" s="1">
        <v>632252</v>
      </c>
    </row>
    <row r="2581" spans="1:9" x14ac:dyDescent="0.25">
      <c r="A2581" t="s">
        <v>314</v>
      </c>
      <c r="B2581" t="s">
        <v>7</v>
      </c>
      <c r="C2581" t="s">
        <v>40</v>
      </c>
      <c r="D2581" t="s">
        <v>10</v>
      </c>
      <c r="E2581">
        <v>1.8</v>
      </c>
      <c r="F2581">
        <v>34</v>
      </c>
      <c r="I2581" s="1">
        <v>632252</v>
      </c>
    </row>
    <row r="2582" spans="1:9" x14ac:dyDescent="0.25">
      <c r="A2582" t="s">
        <v>314</v>
      </c>
      <c r="B2582" t="s">
        <v>7</v>
      </c>
      <c r="C2582" t="s">
        <v>41</v>
      </c>
      <c r="D2582" t="s">
        <v>10</v>
      </c>
      <c r="I2582" s="1">
        <v>632252</v>
      </c>
    </row>
    <row r="2583" spans="1:9" x14ac:dyDescent="0.25">
      <c r="A2583" t="s">
        <v>314</v>
      </c>
      <c r="B2583" t="s">
        <v>7</v>
      </c>
      <c r="C2583" t="s">
        <v>42</v>
      </c>
      <c r="D2583" t="s">
        <v>10</v>
      </c>
      <c r="I2583" s="1">
        <v>632252</v>
      </c>
    </row>
    <row r="2584" spans="1:9" x14ac:dyDescent="0.25">
      <c r="A2584" t="s">
        <v>314</v>
      </c>
      <c r="B2584" t="s">
        <v>7</v>
      </c>
      <c r="C2584" t="s">
        <v>43</v>
      </c>
      <c r="D2584" t="s">
        <v>10</v>
      </c>
      <c r="E2584">
        <v>0.5</v>
      </c>
      <c r="F2584">
        <v>68</v>
      </c>
      <c r="I2584" s="1">
        <v>632252</v>
      </c>
    </row>
    <row r="2585" spans="1:9" x14ac:dyDescent="0.25">
      <c r="A2585" t="s">
        <v>314</v>
      </c>
      <c r="B2585" t="s">
        <v>7</v>
      </c>
      <c r="C2585" t="s">
        <v>44</v>
      </c>
      <c r="D2585" t="s">
        <v>45</v>
      </c>
      <c r="I2585" s="1">
        <v>632252</v>
      </c>
    </row>
    <row r="2586" spans="1:9" x14ac:dyDescent="0.25">
      <c r="A2586" t="s">
        <v>314</v>
      </c>
      <c r="B2586" t="s">
        <v>7</v>
      </c>
      <c r="C2586" t="s">
        <v>46</v>
      </c>
      <c r="D2586" t="s">
        <v>45</v>
      </c>
      <c r="I2586" s="1">
        <v>632252</v>
      </c>
    </row>
    <row r="2587" spans="1:9" x14ac:dyDescent="0.25">
      <c r="A2587" t="s">
        <v>314</v>
      </c>
      <c r="B2587" t="s">
        <v>7</v>
      </c>
      <c r="C2587" t="s">
        <v>47</v>
      </c>
      <c r="D2587" t="s">
        <v>10</v>
      </c>
      <c r="E2587">
        <v>9</v>
      </c>
      <c r="F2587">
        <v>2</v>
      </c>
      <c r="I2587" s="1">
        <v>632252</v>
      </c>
    </row>
    <row r="2588" spans="1:9" x14ac:dyDescent="0.25">
      <c r="A2588" t="s">
        <v>314</v>
      </c>
      <c r="B2588" t="s">
        <v>7</v>
      </c>
      <c r="C2588" t="s">
        <v>48</v>
      </c>
      <c r="D2588" t="s">
        <v>10</v>
      </c>
      <c r="E2588">
        <v>1.8</v>
      </c>
      <c r="F2588">
        <v>49</v>
      </c>
      <c r="I2588" s="1">
        <v>632252</v>
      </c>
    </row>
    <row r="2589" spans="1:9" x14ac:dyDescent="0.25">
      <c r="A2589" t="s">
        <v>314</v>
      </c>
      <c r="B2589" t="s">
        <v>7</v>
      </c>
      <c r="C2589" t="s">
        <v>49</v>
      </c>
      <c r="D2589" t="s">
        <v>10</v>
      </c>
      <c r="I2589" s="1">
        <v>632252</v>
      </c>
    </row>
    <row r="2590" spans="1:9" x14ac:dyDescent="0.25">
      <c r="A2590" t="s">
        <v>314</v>
      </c>
      <c r="B2590" t="s">
        <v>7</v>
      </c>
      <c r="C2590" t="s">
        <v>50</v>
      </c>
      <c r="D2590" t="s">
        <v>10</v>
      </c>
      <c r="I2590" s="1">
        <v>632252</v>
      </c>
    </row>
    <row r="2591" spans="1:9" x14ac:dyDescent="0.25">
      <c r="A2591" t="s">
        <v>314</v>
      </c>
      <c r="B2591" t="s">
        <v>7</v>
      </c>
      <c r="C2591" t="s">
        <v>51</v>
      </c>
      <c r="D2591" t="s">
        <v>10</v>
      </c>
      <c r="I2591" s="1">
        <v>632252</v>
      </c>
    </row>
    <row r="2592" spans="1:9" x14ac:dyDescent="0.25">
      <c r="A2592" t="s">
        <v>314</v>
      </c>
      <c r="B2592" t="s">
        <v>7</v>
      </c>
      <c r="C2592" t="s">
        <v>52</v>
      </c>
      <c r="D2592" t="s">
        <v>10</v>
      </c>
      <c r="I2592" s="1">
        <v>632252</v>
      </c>
    </row>
    <row r="2593" spans="1:9" x14ac:dyDescent="0.25">
      <c r="A2593" t="s">
        <v>314</v>
      </c>
      <c r="B2593" t="s">
        <v>7</v>
      </c>
      <c r="C2593" t="s">
        <v>53</v>
      </c>
      <c r="D2593" t="s">
        <v>10</v>
      </c>
      <c r="E2593">
        <v>1.49</v>
      </c>
      <c r="F2593">
        <v>130</v>
      </c>
      <c r="I2593" s="1">
        <v>632252</v>
      </c>
    </row>
    <row r="2594" spans="1:9" x14ac:dyDescent="0.25">
      <c r="A2594" t="s">
        <v>314</v>
      </c>
      <c r="B2594" t="s">
        <v>7</v>
      </c>
      <c r="C2594" t="s">
        <v>54</v>
      </c>
      <c r="D2594" t="s">
        <v>10</v>
      </c>
      <c r="I2594" s="1">
        <v>632252</v>
      </c>
    </row>
    <row r="2595" spans="1:9" x14ac:dyDescent="0.25">
      <c r="A2595" t="s">
        <v>314</v>
      </c>
      <c r="B2595" t="s">
        <v>7</v>
      </c>
      <c r="C2595" t="s">
        <v>55</v>
      </c>
      <c r="D2595" t="s">
        <v>10</v>
      </c>
      <c r="I2595" s="1">
        <v>632252</v>
      </c>
    </row>
    <row r="2596" spans="1:9" x14ac:dyDescent="0.25">
      <c r="A2596" t="s">
        <v>314</v>
      </c>
      <c r="B2596" t="s">
        <v>7</v>
      </c>
      <c r="C2596" t="s">
        <v>56</v>
      </c>
      <c r="D2596" t="s">
        <v>10</v>
      </c>
      <c r="E2596">
        <v>1</v>
      </c>
      <c r="F2596">
        <v>15</v>
      </c>
      <c r="I2596" s="1">
        <v>632252</v>
      </c>
    </row>
    <row r="2597" spans="1:9" x14ac:dyDescent="0.25">
      <c r="A2597" t="s">
        <v>314</v>
      </c>
      <c r="B2597" t="s">
        <v>7</v>
      </c>
      <c r="C2597" t="s">
        <v>57</v>
      </c>
      <c r="D2597" t="s">
        <v>10</v>
      </c>
      <c r="I2597" s="1">
        <v>632252</v>
      </c>
    </row>
    <row r="2598" spans="1:9" x14ac:dyDescent="0.25">
      <c r="A2598" t="s">
        <v>314</v>
      </c>
      <c r="B2598" t="s">
        <v>7</v>
      </c>
      <c r="C2598" t="s">
        <v>58</v>
      </c>
      <c r="D2598" t="s">
        <v>16</v>
      </c>
      <c r="E2598">
        <v>0.5</v>
      </c>
      <c r="F2598">
        <v>10</v>
      </c>
      <c r="I2598" s="1">
        <v>632252</v>
      </c>
    </row>
    <row r="2599" spans="1:9" x14ac:dyDescent="0.25">
      <c r="A2599" t="s">
        <v>314</v>
      </c>
      <c r="B2599" t="s">
        <v>7</v>
      </c>
      <c r="C2599" t="s">
        <v>59</v>
      </c>
      <c r="D2599" t="s">
        <v>10</v>
      </c>
      <c r="I2599" s="1">
        <v>632252</v>
      </c>
    </row>
    <row r="2600" spans="1:9" x14ac:dyDescent="0.25">
      <c r="A2600" t="s">
        <v>314</v>
      </c>
      <c r="B2600" t="s">
        <v>7</v>
      </c>
      <c r="C2600" t="s">
        <v>60</v>
      </c>
      <c r="D2600" t="s">
        <v>10</v>
      </c>
      <c r="I2600" s="1">
        <v>632252</v>
      </c>
    </row>
    <row r="2601" spans="1:9" x14ac:dyDescent="0.25">
      <c r="A2601" t="s">
        <v>314</v>
      </c>
      <c r="B2601" t="s">
        <v>7</v>
      </c>
      <c r="C2601" t="s">
        <v>61</v>
      </c>
      <c r="D2601" t="s">
        <v>16</v>
      </c>
      <c r="E2601">
        <v>0.65</v>
      </c>
      <c r="F2601">
        <v>40</v>
      </c>
      <c r="I2601" s="1">
        <v>632252</v>
      </c>
    </row>
    <row r="2602" spans="1:9" x14ac:dyDescent="0.25">
      <c r="A2602" t="s">
        <v>314</v>
      </c>
      <c r="B2602" t="s">
        <v>7</v>
      </c>
      <c r="C2602" t="s">
        <v>62</v>
      </c>
      <c r="D2602" t="s">
        <v>16</v>
      </c>
      <c r="I2602" s="1">
        <v>632252</v>
      </c>
    </row>
    <row r="2603" spans="1:9" x14ac:dyDescent="0.25">
      <c r="A2603" t="s">
        <v>314</v>
      </c>
      <c r="B2603" t="s">
        <v>7</v>
      </c>
      <c r="C2603" t="s">
        <v>63</v>
      </c>
      <c r="D2603" t="s">
        <v>16</v>
      </c>
      <c r="I2603" s="1">
        <v>632252</v>
      </c>
    </row>
    <row r="2604" spans="1:9" x14ac:dyDescent="0.25">
      <c r="A2604" t="s">
        <v>314</v>
      </c>
      <c r="B2604" t="s">
        <v>7</v>
      </c>
      <c r="C2604" t="s">
        <v>64</v>
      </c>
      <c r="D2604" t="s">
        <v>10</v>
      </c>
      <c r="E2604">
        <v>2.2000000000000002</v>
      </c>
      <c r="F2604">
        <v>13</v>
      </c>
      <c r="I2604" s="1">
        <v>632252</v>
      </c>
    </row>
    <row r="2605" spans="1:9" x14ac:dyDescent="0.25">
      <c r="A2605" t="s">
        <v>314</v>
      </c>
      <c r="B2605" t="s">
        <v>7</v>
      </c>
      <c r="C2605" t="s">
        <v>65</v>
      </c>
      <c r="D2605" t="s">
        <v>10</v>
      </c>
      <c r="E2605">
        <v>1.39</v>
      </c>
      <c r="F2605">
        <v>86</v>
      </c>
      <c r="I2605" s="1">
        <v>632252</v>
      </c>
    </row>
    <row r="2606" spans="1:9" x14ac:dyDescent="0.25">
      <c r="A2606" t="s">
        <v>314</v>
      </c>
      <c r="B2606" t="s">
        <v>7</v>
      </c>
      <c r="C2606" t="s">
        <v>66</v>
      </c>
      <c r="D2606" t="s">
        <v>10</v>
      </c>
      <c r="I2606" s="1">
        <v>632252</v>
      </c>
    </row>
    <row r="2607" spans="1:9" x14ac:dyDescent="0.25">
      <c r="A2607" t="s">
        <v>314</v>
      </c>
      <c r="B2607" t="s">
        <v>7</v>
      </c>
      <c r="C2607" t="s">
        <v>67</v>
      </c>
      <c r="D2607" t="s">
        <v>10</v>
      </c>
      <c r="I2607" s="1">
        <v>632252</v>
      </c>
    </row>
    <row r="2608" spans="1:9" x14ac:dyDescent="0.25">
      <c r="A2608" t="s">
        <v>314</v>
      </c>
      <c r="B2608" t="s">
        <v>7</v>
      </c>
      <c r="C2608" t="s">
        <v>68</v>
      </c>
      <c r="D2608" t="s">
        <v>10</v>
      </c>
      <c r="I2608" s="1">
        <v>632252</v>
      </c>
    </row>
    <row r="2609" spans="1:9" x14ac:dyDescent="0.25">
      <c r="A2609" t="s">
        <v>314</v>
      </c>
      <c r="B2609" t="s">
        <v>7</v>
      </c>
      <c r="C2609" t="s">
        <v>69</v>
      </c>
      <c r="D2609" t="s">
        <v>10</v>
      </c>
      <c r="I2609" s="1">
        <v>632252</v>
      </c>
    </row>
    <row r="2610" spans="1:9" x14ac:dyDescent="0.25">
      <c r="A2610" t="s">
        <v>314</v>
      </c>
      <c r="B2610" t="s">
        <v>7</v>
      </c>
      <c r="C2610" t="s">
        <v>70</v>
      </c>
      <c r="D2610" t="s">
        <v>10</v>
      </c>
      <c r="E2610">
        <v>0.8</v>
      </c>
      <c r="F2610">
        <v>31</v>
      </c>
      <c r="I2610" s="1">
        <v>632252</v>
      </c>
    </row>
    <row r="2611" spans="1:9" x14ac:dyDescent="0.25">
      <c r="A2611" t="s">
        <v>314</v>
      </c>
      <c r="B2611" t="s">
        <v>7</v>
      </c>
      <c r="C2611" t="s">
        <v>71</v>
      </c>
      <c r="D2611" t="s">
        <v>10</v>
      </c>
      <c r="E2611">
        <v>0.5</v>
      </c>
      <c r="F2611">
        <v>550</v>
      </c>
      <c r="I2611" s="1">
        <v>632252</v>
      </c>
    </row>
    <row r="2612" spans="1:9" x14ac:dyDescent="0.25">
      <c r="A2612" t="s">
        <v>314</v>
      </c>
      <c r="B2612" t="s">
        <v>7</v>
      </c>
      <c r="C2612" t="s">
        <v>72</v>
      </c>
      <c r="D2612" t="s">
        <v>10</v>
      </c>
      <c r="E2612">
        <v>0.45</v>
      </c>
      <c r="F2612">
        <v>816</v>
      </c>
      <c r="I2612" s="1">
        <v>632252</v>
      </c>
    </row>
    <row r="2613" spans="1:9" x14ac:dyDescent="0.25">
      <c r="A2613" t="s">
        <v>314</v>
      </c>
      <c r="B2613" t="s">
        <v>7</v>
      </c>
      <c r="C2613" t="s">
        <v>73</v>
      </c>
      <c r="D2613" t="s">
        <v>10</v>
      </c>
      <c r="I2613" s="1">
        <v>632252</v>
      </c>
    </row>
    <row r="2614" spans="1:9" x14ac:dyDescent="0.25">
      <c r="A2614" t="s">
        <v>314</v>
      </c>
      <c r="B2614" t="s">
        <v>7</v>
      </c>
      <c r="C2614" t="s">
        <v>74</v>
      </c>
      <c r="D2614" t="s">
        <v>10</v>
      </c>
      <c r="I2614" s="1">
        <v>632252</v>
      </c>
    </row>
    <row r="2615" spans="1:9" x14ac:dyDescent="0.25">
      <c r="A2615" t="s">
        <v>314</v>
      </c>
      <c r="B2615" t="s">
        <v>7</v>
      </c>
      <c r="C2615" t="s">
        <v>75</v>
      </c>
      <c r="D2615" t="s">
        <v>10</v>
      </c>
      <c r="I2615" s="1">
        <v>632252</v>
      </c>
    </row>
    <row r="2616" spans="1:9" x14ac:dyDescent="0.25">
      <c r="A2616" t="s">
        <v>314</v>
      </c>
      <c r="B2616" t="s">
        <v>7</v>
      </c>
      <c r="C2616" t="s">
        <v>76</v>
      </c>
      <c r="D2616" t="s">
        <v>10</v>
      </c>
      <c r="I2616" s="1">
        <v>632252</v>
      </c>
    </row>
    <row r="2617" spans="1:9" x14ac:dyDescent="0.25">
      <c r="A2617" t="s">
        <v>314</v>
      </c>
      <c r="B2617" t="s">
        <v>7</v>
      </c>
      <c r="C2617" t="s">
        <v>77</v>
      </c>
      <c r="D2617" t="s">
        <v>10</v>
      </c>
      <c r="I2617" s="1">
        <v>632252</v>
      </c>
    </row>
    <row r="2618" spans="1:9" x14ac:dyDescent="0.25">
      <c r="A2618" t="s">
        <v>314</v>
      </c>
      <c r="B2618" t="s">
        <v>78</v>
      </c>
      <c r="C2618" t="s">
        <v>79</v>
      </c>
      <c r="D2618" t="s">
        <v>16</v>
      </c>
      <c r="I2618" s="1">
        <v>632252</v>
      </c>
    </row>
    <row r="2619" spans="1:9" x14ac:dyDescent="0.25">
      <c r="A2619" t="s">
        <v>314</v>
      </c>
      <c r="B2619" t="s">
        <v>78</v>
      </c>
      <c r="C2619" t="s">
        <v>80</v>
      </c>
      <c r="D2619" t="s">
        <v>16</v>
      </c>
      <c r="E2619">
        <v>0.115</v>
      </c>
      <c r="F2619">
        <v>2400</v>
      </c>
      <c r="I2619" s="1">
        <v>632252</v>
      </c>
    </row>
    <row r="2620" spans="1:9" x14ac:dyDescent="0.25">
      <c r="A2620" t="s">
        <v>314</v>
      </c>
      <c r="B2620" t="s">
        <v>81</v>
      </c>
      <c r="C2620" t="s">
        <v>82</v>
      </c>
      <c r="D2620" t="s">
        <v>10</v>
      </c>
      <c r="E2620">
        <v>3.44</v>
      </c>
      <c r="F2620">
        <v>77</v>
      </c>
      <c r="I2620" s="1">
        <v>632252</v>
      </c>
    </row>
    <row r="2621" spans="1:9" x14ac:dyDescent="0.25">
      <c r="A2621" t="s">
        <v>314</v>
      </c>
      <c r="B2621" t="s">
        <v>81</v>
      </c>
      <c r="C2621" t="s">
        <v>83</v>
      </c>
      <c r="D2621" t="s">
        <v>10</v>
      </c>
      <c r="E2621">
        <v>2.98</v>
      </c>
      <c r="F2621">
        <v>20</v>
      </c>
      <c r="I2621" s="1">
        <v>632252</v>
      </c>
    </row>
    <row r="2622" spans="1:9" x14ac:dyDescent="0.25">
      <c r="A2622" t="s">
        <v>314</v>
      </c>
      <c r="B2622" t="s">
        <v>81</v>
      </c>
      <c r="C2622" t="s">
        <v>84</v>
      </c>
      <c r="D2622" t="s">
        <v>10</v>
      </c>
      <c r="E2622">
        <v>3.44</v>
      </c>
      <c r="F2622">
        <v>25</v>
      </c>
      <c r="I2622" s="1">
        <v>632252</v>
      </c>
    </row>
    <row r="2623" spans="1:9" x14ac:dyDescent="0.25">
      <c r="A2623" t="s">
        <v>314</v>
      </c>
      <c r="B2623" t="s">
        <v>81</v>
      </c>
      <c r="C2623" t="s">
        <v>85</v>
      </c>
      <c r="D2623" t="s">
        <v>10</v>
      </c>
      <c r="E2623">
        <v>2.87</v>
      </c>
      <c r="F2623">
        <v>202</v>
      </c>
      <c r="I2623" s="1">
        <v>632252</v>
      </c>
    </row>
    <row r="2624" spans="1:9" x14ac:dyDescent="0.25">
      <c r="A2624" t="s">
        <v>314</v>
      </c>
      <c r="B2624" t="s">
        <v>81</v>
      </c>
      <c r="C2624" t="s">
        <v>86</v>
      </c>
      <c r="D2624" t="s">
        <v>10</v>
      </c>
      <c r="I2624" s="1">
        <v>632252</v>
      </c>
    </row>
    <row r="2625" spans="1:9" x14ac:dyDescent="0.25">
      <c r="A2625" t="s">
        <v>314</v>
      </c>
      <c r="B2625" t="s">
        <v>81</v>
      </c>
      <c r="C2625" t="s">
        <v>87</v>
      </c>
      <c r="D2625" t="s">
        <v>10</v>
      </c>
      <c r="I2625" s="1">
        <v>632252</v>
      </c>
    </row>
    <row r="2626" spans="1:9" x14ac:dyDescent="0.25">
      <c r="A2626" t="s">
        <v>314</v>
      </c>
      <c r="B2626" t="s">
        <v>81</v>
      </c>
      <c r="C2626" t="s">
        <v>88</v>
      </c>
      <c r="D2626" t="s">
        <v>10</v>
      </c>
      <c r="I2626" s="1">
        <v>632252</v>
      </c>
    </row>
    <row r="2627" spans="1:9" x14ac:dyDescent="0.25">
      <c r="A2627" t="s">
        <v>314</v>
      </c>
      <c r="B2627" t="s">
        <v>81</v>
      </c>
      <c r="C2627" t="s">
        <v>89</v>
      </c>
      <c r="D2627" t="s">
        <v>10</v>
      </c>
      <c r="I2627" s="1">
        <v>632252</v>
      </c>
    </row>
    <row r="2628" spans="1:9" x14ac:dyDescent="0.25">
      <c r="A2628" t="s">
        <v>314</v>
      </c>
      <c r="B2628" t="s">
        <v>90</v>
      </c>
      <c r="C2628" t="s">
        <v>91</v>
      </c>
      <c r="D2628" t="s">
        <v>10</v>
      </c>
      <c r="E2628">
        <v>0.97599999999999998</v>
      </c>
      <c r="F2628">
        <v>1212</v>
      </c>
      <c r="I2628" s="1">
        <v>632252</v>
      </c>
    </row>
    <row r="2629" spans="1:9" x14ac:dyDescent="0.25">
      <c r="A2629" t="s">
        <v>314</v>
      </c>
      <c r="B2629" t="s">
        <v>92</v>
      </c>
      <c r="C2629" t="s">
        <v>93</v>
      </c>
      <c r="D2629" t="s">
        <v>10</v>
      </c>
      <c r="I2629" s="1">
        <v>632252</v>
      </c>
    </row>
    <row r="2630" spans="1:9" x14ac:dyDescent="0.25">
      <c r="A2630" t="s">
        <v>314</v>
      </c>
      <c r="B2630" t="s">
        <v>92</v>
      </c>
      <c r="C2630" t="s">
        <v>94</v>
      </c>
      <c r="D2630" t="s">
        <v>10</v>
      </c>
      <c r="I2630" s="1">
        <v>632252</v>
      </c>
    </row>
    <row r="2631" spans="1:9" x14ac:dyDescent="0.25">
      <c r="A2631" t="s">
        <v>314</v>
      </c>
      <c r="B2631" t="s">
        <v>92</v>
      </c>
      <c r="C2631" t="s">
        <v>95</v>
      </c>
      <c r="D2631" t="s">
        <v>10</v>
      </c>
      <c r="I2631" s="1">
        <v>632252</v>
      </c>
    </row>
    <row r="2632" spans="1:9" x14ac:dyDescent="0.25">
      <c r="A2632" t="s">
        <v>314</v>
      </c>
      <c r="B2632" t="s">
        <v>92</v>
      </c>
      <c r="C2632" t="s">
        <v>96</v>
      </c>
      <c r="D2632" t="s">
        <v>10</v>
      </c>
      <c r="I2632" s="1">
        <v>632252</v>
      </c>
    </row>
    <row r="2633" spans="1:9" x14ac:dyDescent="0.25">
      <c r="A2633" t="s">
        <v>314</v>
      </c>
      <c r="B2633" t="s">
        <v>92</v>
      </c>
      <c r="C2633" t="s">
        <v>97</v>
      </c>
      <c r="D2633" t="s">
        <v>10</v>
      </c>
      <c r="I2633" s="1">
        <v>632252</v>
      </c>
    </row>
    <row r="2634" spans="1:9" x14ac:dyDescent="0.25">
      <c r="A2634" t="s">
        <v>314</v>
      </c>
      <c r="B2634" t="s">
        <v>92</v>
      </c>
      <c r="C2634" t="s">
        <v>98</v>
      </c>
      <c r="D2634" t="s">
        <v>10</v>
      </c>
      <c r="I2634" s="1">
        <v>632252</v>
      </c>
    </row>
    <row r="2635" spans="1:9" x14ac:dyDescent="0.25">
      <c r="A2635" t="s">
        <v>314</v>
      </c>
      <c r="B2635" t="s">
        <v>92</v>
      </c>
      <c r="C2635" t="s">
        <v>99</v>
      </c>
      <c r="D2635" t="s">
        <v>45</v>
      </c>
      <c r="I2635" s="1">
        <v>632252</v>
      </c>
    </row>
    <row r="2636" spans="1:9" x14ac:dyDescent="0.25">
      <c r="A2636" t="s">
        <v>314</v>
      </c>
      <c r="B2636" t="s">
        <v>92</v>
      </c>
      <c r="C2636" t="s">
        <v>100</v>
      </c>
      <c r="D2636" t="s">
        <v>10</v>
      </c>
      <c r="I2636" s="1">
        <v>632252</v>
      </c>
    </row>
    <row r="2637" spans="1:9" x14ac:dyDescent="0.25">
      <c r="A2637" t="s">
        <v>314</v>
      </c>
      <c r="B2637" t="s">
        <v>92</v>
      </c>
      <c r="C2637" t="s">
        <v>101</v>
      </c>
      <c r="D2637" t="s">
        <v>45</v>
      </c>
      <c r="I2637" s="1">
        <v>632252</v>
      </c>
    </row>
    <row r="2638" spans="1:9" x14ac:dyDescent="0.25">
      <c r="A2638" t="s">
        <v>314</v>
      </c>
      <c r="B2638" t="s">
        <v>92</v>
      </c>
      <c r="C2638" t="s">
        <v>102</v>
      </c>
      <c r="D2638" t="s">
        <v>10</v>
      </c>
      <c r="I2638" s="1">
        <v>632252</v>
      </c>
    </row>
    <row r="2639" spans="1:9" x14ac:dyDescent="0.25">
      <c r="A2639" t="s">
        <v>314</v>
      </c>
      <c r="B2639" t="s">
        <v>92</v>
      </c>
      <c r="C2639" t="s">
        <v>103</v>
      </c>
      <c r="D2639" t="s">
        <v>10</v>
      </c>
      <c r="I2639" s="1">
        <v>632252</v>
      </c>
    </row>
    <row r="2640" spans="1:9" x14ac:dyDescent="0.25">
      <c r="A2640" t="s">
        <v>314</v>
      </c>
      <c r="B2640" t="s">
        <v>90</v>
      </c>
      <c r="C2640" t="s">
        <v>104</v>
      </c>
      <c r="D2640" t="s">
        <v>45</v>
      </c>
      <c r="I2640" s="1">
        <v>632252</v>
      </c>
    </row>
    <row r="2641" spans="1:9" x14ac:dyDescent="0.25">
      <c r="A2641" t="s">
        <v>314</v>
      </c>
      <c r="B2641" t="s">
        <v>92</v>
      </c>
      <c r="C2641" t="s">
        <v>105</v>
      </c>
      <c r="D2641" t="s">
        <v>10</v>
      </c>
      <c r="I2641" s="1">
        <v>632252</v>
      </c>
    </row>
    <row r="2642" spans="1:9" x14ac:dyDescent="0.25">
      <c r="A2642" t="s">
        <v>314</v>
      </c>
      <c r="B2642" t="s">
        <v>92</v>
      </c>
      <c r="C2642" t="s">
        <v>106</v>
      </c>
      <c r="D2642" t="s">
        <v>10</v>
      </c>
      <c r="I2642" s="1">
        <v>632252</v>
      </c>
    </row>
    <row r="2643" spans="1:9" x14ac:dyDescent="0.25">
      <c r="A2643" t="s">
        <v>314</v>
      </c>
      <c r="B2643" t="s">
        <v>92</v>
      </c>
      <c r="C2643" t="s">
        <v>107</v>
      </c>
      <c r="D2643" t="s">
        <v>10</v>
      </c>
      <c r="I2643" s="1">
        <v>632252</v>
      </c>
    </row>
    <row r="2644" spans="1:9" x14ac:dyDescent="0.25">
      <c r="A2644" t="s">
        <v>314</v>
      </c>
      <c r="B2644" t="s">
        <v>92</v>
      </c>
      <c r="C2644" t="s">
        <v>108</v>
      </c>
      <c r="D2644" t="s">
        <v>10</v>
      </c>
      <c r="E2644">
        <v>13.17</v>
      </c>
      <c r="F2644">
        <v>146</v>
      </c>
      <c r="I2644" s="1">
        <v>632252</v>
      </c>
    </row>
    <row r="2645" spans="1:9" x14ac:dyDescent="0.25">
      <c r="A2645" t="s">
        <v>314</v>
      </c>
      <c r="B2645" t="s">
        <v>92</v>
      </c>
      <c r="C2645" t="s">
        <v>109</v>
      </c>
      <c r="D2645" t="s">
        <v>45</v>
      </c>
      <c r="I2645" s="1">
        <v>632252</v>
      </c>
    </row>
    <row r="2646" spans="1:9" x14ac:dyDescent="0.25">
      <c r="A2646" t="s">
        <v>314</v>
      </c>
      <c r="B2646" t="s">
        <v>92</v>
      </c>
      <c r="C2646" t="s">
        <v>110</v>
      </c>
      <c r="D2646" t="s">
        <v>10</v>
      </c>
      <c r="I2646" s="1">
        <v>632252</v>
      </c>
    </row>
    <row r="2647" spans="1:9" x14ac:dyDescent="0.25">
      <c r="A2647" t="s">
        <v>314</v>
      </c>
      <c r="B2647" t="s">
        <v>92</v>
      </c>
      <c r="C2647" t="s">
        <v>111</v>
      </c>
      <c r="D2647" t="s">
        <v>10</v>
      </c>
      <c r="I2647" s="1">
        <v>632252</v>
      </c>
    </row>
    <row r="2648" spans="1:9" x14ac:dyDescent="0.25">
      <c r="A2648" t="s">
        <v>314</v>
      </c>
      <c r="B2648" t="s">
        <v>92</v>
      </c>
      <c r="C2648" t="s">
        <v>112</v>
      </c>
      <c r="D2648" t="s">
        <v>10</v>
      </c>
      <c r="E2648">
        <v>4.2699999999999996</v>
      </c>
      <c r="F2648">
        <v>86</v>
      </c>
      <c r="I2648" s="1">
        <v>632252</v>
      </c>
    </row>
    <row r="2649" spans="1:9" x14ac:dyDescent="0.25">
      <c r="A2649" t="s">
        <v>314</v>
      </c>
      <c r="B2649" t="s">
        <v>92</v>
      </c>
      <c r="C2649" t="s">
        <v>113</v>
      </c>
      <c r="D2649" t="s">
        <v>10</v>
      </c>
      <c r="I2649" s="1">
        <v>632252</v>
      </c>
    </row>
    <row r="2650" spans="1:9" x14ac:dyDescent="0.25">
      <c r="A2650" t="s">
        <v>314</v>
      </c>
      <c r="B2650" t="s">
        <v>81</v>
      </c>
      <c r="C2650" t="s">
        <v>114</v>
      </c>
      <c r="D2650" t="s">
        <v>10</v>
      </c>
      <c r="E2650">
        <v>1.56</v>
      </c>
      <c r="F2650">
        <v>15</v>
      </c>
      <c r="I2650" s="1">
        <v>632252</v>
      </c>
    </row>
    <row r="2651" spans="1:9" x14ac:dyDescent="0.25">
      <c r="A2651" t="s">
        <v>314</v>
      </c>
      <c r="B2651" t="s">
        <v>81</v>
      </c>
      <c r="C2651" t="s">
        <v>115</v>
      </c>
      <c r="D2651" t="s">
        <v>10</v>
      </c>
      <c r="I2651" s="1">
        <v>632252</v>
      </c>
    </row>
    <row r="2652" spans="1:9" x14ac:dyDescent="0.25">
      <c r="A2652" t="s">
        <v>314</v>
      </c>
      <c r="B2652" t="s">
        <v>81</v>
      </c>
      <c r="C2652" t="s">
        <v>116</v>
      </c>
      <c r="D2652" t="s">
        <v>10</v>
      </c>
      <c r="E2652">
        <v>5</v>
      </c>
      <c r="F2652">
        <v>45</v>
      </c>
      <c r="I2652" s="1">
        <v>632252</v>
      </c>
    </row>
    <row r="2653" spans="1:9" x14ac:dyDescent="0.25">
      <c r="A2653" t="s">
        <v>314</v>
      </c>
      <c r="B2653" t="s">
        <v>81</v>
      </c>
      <c r="C2653" t="s">
        <v>117</v>
      </c>
      <c r="D2653" t="s">
        <v>10</v>
      </c>
      <c r="I2653" s="1">
        <v>632252</v>
      </c>
    </row>
    <row r="2654" spans="1:9" x14ac:dyDescent="0.25">
      <c r="A2654" t="s">
        <v>314</v>
      </c>
      <c r="B2654" t="s">
        <v>81</v>
      </c>
      <c r="C2654" t="s">
        <v>118</v>
      </c>
      <c r="D2654" t="s">
        <v>10</v>
      </c>
      <c r="E2654">
        <v>5.66</v>
      </c>
      <c r="F2654">
        <v>30</v>
      </c>
      <c r="I2654" s="1">
        <v>632252</v>
      </c>
    </row>
    <row r="2655" spans="1:9" x14ac:dyDescent="0.25">
      <c r="A2655" t="s">
        <v>314</v>
      </c>
      <c r="B2655" t="s">
        <v>81</v>
      </c>
      <c r="C2655" t="s">
        <v>119</v>
      </c>
      <c r="D2655" t="s">
        <v>10</v>
      </c>
      <c r="I2655" s="1">
        <v>632252</v>
      </c>
    </row>
    <row r="2656" spans="1:9" x14ac:dyDescent="0.25">
      <c r="A2656" t="s">
        <v>314</v>
      </c>
      <c r="B2656" t="s">
        <v>81</v>
      </c>
      <c r="C2656" t="s">
        <v>120</v>
      </c>
      <c r="D2656" t="s">
        <v>10</v>
      </c>
      <c r="I2656" s="1">
        <v>632252</v>
      </c>
    </row>
    <row r="2657" spans="1:9" x14ac:dyDescent="0.25">
      <c r="A2657" t="s">
        <v>314</v>
      </c>
      <c r="B2657" t="s">
        <v>81</v>
      </c>
      <c r="C2657" t="s">
        <v>121</v>
      </c>
      <c r="D2657" t="s">
        <v>10</v>
      </c>
      <c r="E2657">
        <v>6.96</v>
      </c>
      <c r="F2657">
        <v>40</v>
      </c>
      <c r="I2657" s="1">
        <v>632252</v>
      </c>
    </row>
    <row r="2658" spans="1:9" x14ac:dyDescent="0.25">
      <c r="A2658" t="s">
        <v>314</v>
      </c>
      <c r="B2658" t="s">
        <v>122</v>
      </c>
      <c r="C2658" t="s">
        <v>123</v>
      </c>
      <c r="D2658" t="s">
        <v>10</v>
      </c>
      <c r="I2658" s="1">
        <v>632252</v>
      </c>
    </row>
    <row r="2659" spans="1:9" x14ac:dyDescent="0.25">
      <c r="A2659" t="s">
        <v>314</v>
      </c>
      <c r="B2659" t="s">
        <v>122</v>
      </c>
      <c r="C2659" t="s">
        <v>124</v>
      </c>
      <c r="D2659" t="s">
        <v>10</v>
      </c>
      <c r="E2659">
        <v>4.3</v>
      </c>
      <c r="F2659">
        <v>17</v>
      </c>
      <c r="I2659" s="1">
        <v>632252</v>
      </c>
    </row>
    <row r="2660" spans="1:9" x14ac:dyDescent="0.25">
      <c r="A2660" t="s">
        <v>314</v>
      </c>
      <c r="B2660" t="s">
        <v>122</v>
      </c>
      <c r="C2660" t="s">
        <v>125</v>
      </c>
      <c r="D2660" t="s">
        <v>10</v>
      </c>
      <c r="E2660">
        <v>4.0999999999999996</v>
      </c>
      <c r="F2660">
        <v>22</v>
      </c>
      <c r="I2660" s="1">
        <v>632252</v>
      </c>
    </row>
    <row r="2661" spans="1:9" x14ac:dyDescent="0.25">
      <c r="A2661" t="s">
        <v>314</v>
      </c>
      <c r="B2661" t="s">
        <v>122</v>
      </c>
      <c r="C2661" t="s">
        <v>127</v>
      </c>
      <c r="D2661" t="s">
        <v>10</v>
      </c>
      <c r="I2661" s="1">
        <v>632252</v>
      </c>
    </row>
    <row r="2662" spans="1:9" x14ac:dyDescent="0.25">
      <c r="A2662" t="s">
        <v>314</v>
      </c>
      <c r="B2662" t="s">
        <v>122</v>
      </c>
      <c r="C2662" t="s">
        <v>128</v>
      </c>
      <c r="D2662" t="s">
        <v>10</v>
      </c>
      <c r="I2662" s="1">
        <v>632252</v>
      </c>
    </row>
    <row r="2663" spans="1:9" x14ac:dyDescent="0.25">
      <c r="A2663" t="s">
        <v>314</v>
      </c>
      <c r="B2663" t="s">
        <v>122</v>
      </c>
      <c r="C2663" t="s">
        <v>129</v>
      </c>
      <c r="D2663" t="s">
        <v>10</v>
      </c>
      <c r="I2663" s="1">
        <v>632252</v>
      </c>
    </row>
    <row r="2664" spans="1:9" x14ac:dyDescent="0.25">
      <c r="A2664" t="s">
        <v>314</v>
      </c>
      <c r="B2664" t="s">
        <v>122</v>
      </c>
      <c r="C2664" t="s">
        <v>130</v>
      </c>
      <c r="D2664" t="s">
        <v>10</v>
      </c>
      <c r="I2664" s="1">
        <v>632252</v>
      </c>
    </row>
    <row r="2665" spans="1:9" x14ac:dyDescent="0.25">
      <c r="A2665" t="s">
        <v>314</v>
      </c>
      <c r="B2665" t="s">
        <v>122</v>
      </c>
      <c r="C2665" t="s">
        <v>131</v>
      </c>
      <c r="D2665" t="s">
        <v>10</v>
      </c>
      <c r="E2665">
        <v>3.98</v>
      </c>
      <c r="F2665">
        <v>5</v>
      </c>
      <c r="I2665" s="1">
        <v>632252</v>
      </c>
    </row>
    <row r="2666" spans="1:9" x14ac:dyDescent="0.25">
      <c r="A2666" t="s">
        <v>314</v>
      </c>
      <c r="B2666" t="s">
        <v>122</v>
      </c>
      <c r="C2666" t="s">
        <v>132</v>
      </c>
      <c r="D2666" t="s">
        <v>10</v>
      </c>
      <c r="I2666" s="1">
        <v>632252</v>
      </c>
    </row>
    <row r="2667" spans="1:9" x14ac:dyDescent="0.25">
      <c r="A2667" t="s">
        <v>314</v>
      </c>
      <c r="B2667" t="s">
        <v>122</v>
      </c>
      <c r="C2667" t="s">
        <v>134</v>
      </c>
      <c r="D2667" t="s">
        <v>10</v>
      </c>
      <c r="E2667">
        <v>2.31</v>
      </c>
      <c r="F2667">
        <v>30</v>
      </c>
      <c r="I2667" s="1">
        <v>632252</v>
      </c>
    </row>
    <row r="2668" spans="1:9" x14ac:dyDescent="0.25">
      <c r="A2668" t="s">
        <v>314</v>
      </c>
      <c r="B2668" t="s">
        <v>122</v>
      </c>
      <c r="C2668" t="s">
        <v>135</v>
      </c>
      <c r="D2668" t="s">
        <v>10</v>
      </c>
      <c r="E2668">
        <v>2.57</v>
      </c>
      <c r="F2668">
        <v>12</v>
      </c>
      <c r="I2668" s="1">
        <v>632252</v>
      </c>
    </row>
    <row r="2669" spans="1:9" x14ac:dyDescent="0.25">
      <c r="A2669" t="s">
        <v>314</v>
      </c>
      <c r="B2669" t="s">
        <v>122</v>
      </c>
      <c r="C2669" t="s">
        <v>136</v>
      </c>
      <c r="D2669" t="s">
        <v>10</v>
      </c>
      <c r="I2669" s="1">
        <v>632252</v>
      </c>
    </row>
    <row r="2670" spans="1:9" x14ac:dyDescent="0.25">
      <c r="A2670" t="s">
        <v>314</v>
      </c>
      <c r="B2670" t="s">
        <v>122</v>
      </c>
      <c r="C2670" t="s">
        <v>137</v>
      </c>
      <c r="D2670" t="s">
        <v>10</v>
      </c>
      <c r="I2670" s="1">
        <v>632252</v>
      </c>
    </row>
    <row r="2671" spans="1:9" x14ac:dyDescent="0.25">
      <c r="A2671" t="s">
        <v>314</v>
      </c>
      <c r="B2671" t="s">
        <v>122</v>
      </c>
      <c r="C2671" t="s">
        <v>138</v>
      </c>
      <c r="D2671" t="s">
        <v>10</v>
      </c>
      <c r="I2671" s="1">
        <v>632252</v>
      </c>
    </row>
    <row r="2672" spans="1:9" x14ac:dyDescent="0.25">
      <c r="A2672" t="s">
        <v>314</v>
      </c>
      <c r="B2672" t="s">
        <v>122</v>
      </c>
      <c r="C2672" t="s">
        <v>139</v>
      </c>
      <c r="D2672" t="s">
        <v>10</v>
      </c>
      <c r="I2672" s="1">
        <v>632252</v>
      </c>
    </row>
    <row r="2673" spans="1:9" x14ac:dyDescent="0.25">
      <c r="A2673" t="s">
        <v>314</v>
      </c>
      <c r="B2673" t="s">
        <v>122</v>
      </c>
      <c r="C2673" t="s">
        <v>140</v>
      </c>
      <c r="D2673" t="s">
        <v>10</v>
      </c>
      <c r="I2673" s="1">
        <v>632252</v>
      </c>
    </row>
    <row r="2674" spans="1:9" x14ac:dyDescent="0.25">
      <c r="A2674" t="s">
        <v>314</v>
      </c>
      <c r="B2674" t="s">
        <v>122</v>
      </c>
      <c r="C2674" t="s">
        <v>141</v>
      </c>
      <c r="D2674" t="s">
        <v>10</v>
      </c>
      <c r="I2674" s="1">
        <v>632252</v>
      </c>
    </row>
    <row r="2675" spans="1:9" x14ac:dyDescent="0.25">
      <c r="A2675" t="s">
        <v>314</v>
      </c>
      <c r="B2675" t="s">
        <v>122</v>
      </c>
      <c r="C2675" t="s">
        <v>142</v>
      </c>
      <c r="D2675" t="s">
        <v>10</v>
      </c>
      <c r="I2675" s="1">
        <v>632252</v>
      </c>
    </row>
    <row r="2676" spans="1:9" x14ac:dyDescent="0.25">
      <c r="A2676" t="s">
        <v>314</v>
      </c>
      <c r="B2676" t="s">
        <v>122</v>
      </c>
      <c r="C2676" t="s">
        <v>143</v>
      </c>
      <c r="D2676" t="s">
        <v>10</v>
      </c>
      <c r="I2676" s="1">
        <v>632252</v>
      </c>
    </row>
    <row r="2677" spans="1:9" x14ac:dyDescent="0.25">
      <c r="A2677" t="s">
        <v>314</v>
      </c>
      <c r="B2677" t="s">
        <v>122</v>
      </c>
      <c r="C2677" t="s">
        <v>144</v>
      </c>
      <c r="D2677" t="s">
        <v>10</v>
      </c>
      <c r="I2677" s="1">
        <v>632252</v>
      </c>
    </row>
    <row r="2678" spans="1:9" x14ac:dyDescent="0.25">
      <c r="A2678" t="s">
        <v>314</v>
      </c>
      <c r="B2678" t="s">
        <v>122</v>
      </c>
      <c r="C2678" t="s">
        <v>145</v>
      </c>
      <c r="D2678" t="s">
        <v>10</v>
      </c>
      <c r="I2678" s="1">
        <v>632252</v>
      </c>
    </row>
    <row r="2679" spans="1:9" x14ac:dyDescent="0.25">
      <c r="A2679" t="s">
        <v>314</v>
      </c>
      <c r="B2679" t="s">
        <v>122</v>
      </c>
      <c r="C2679" t="s">
        <v>146</v>
      </c>
      <c r="D2679" t="s">
        <v>10</v>
      </c>
      <c r="I2679" s="1">
        <v>632252</v>
      </c>
    </row>
    <row r="2680" spans="1:9" x14ac:dyDescent="0.25">
      <c r="A2680" t="s">
        <v>314</v>
      </c>
      <c r="B2680" t="s">
        <v>122</v>
      </c>
      <c r="C2680" t="s">
        <v>147</v>
      </c>
      <c r="D2680" t="s">
        <v>10</v>
      </c>
      <c r="I2680" s="1">
        <v>632252</v>
      </c>
    </row>
    <row r="2681" spans="1:9" x14ac:dyDescent="0.25">
      <c r="A2681" t="s">
        <v>314</v>
      </c>
      <c r="B2681" t="s">
        <v>122</v>
      </c>
      <c r="C2681" t="s">
        <v>148</v>
      </c>
      <c r="D2681" t="s">
        <v>10</v>
      </c>
      <c r="I2681" s="1">
        <v>632252</v>
      </c>
    </row>
    <row r="2682" spans="1:9" x14ac:dyDescent="0.25">
      <c r="A2682" t="s">
        <v>314</v>
      </c>
      <c r="B2682" t="s">
        <v>122</v>
      </c>
      <c r="C2682" t="s">
        <v>149</v>
      </c>
      <c r="D2682" t="s">
        <v>10</v>
      </c>
      <c r="E2682">
        <v>2.31</v>
      </c>
      <c r="F2682">
        <v>25</v>
      </c>
      <c r="I2682" s="1">
        <v>632252</v>
      </c>
    </row>
    <row r="2683" spans="1:9" x14ac:dyDescent="0.25">
      <c r="A2683" t="s">
        <v>314</v>
      </c>
      <c r="B2683" t="s">
        <v>122</v>
      </c>
      <c r="C2683" t="s">
        <v>150</v>
      </c>
      <c r="D2683" t="s">
        <v>10</v>
      </c>
      <c r="I2683" s="1">
        <v>632252</v>
      </c>
    </row>
    <row r="2684" spans="1:9" x14ac:dyDescent="0.25">
      <c r="A2684" t="s">
        <v>314</v>
      </c>
      <c r="B2684" t="s">
        <v>122</v>
      </c>
      <c r="C2684" t="s">
        <v>151</v>
      </c>
      <c r="D2684" t="s">
        <v>10</v>
      </c>
      <c r="E2684">
        <v>7.02</v>
      </c>
      <c r="F2684">
        <v>2</v>
      </c>
      <c r="I2684" s="1">
        <v>632252</v>
      </c>
    </row>
    <row r="2685" spans="1:9" x14ac:dyDescent="0.25">
      <c r="A2685" t="s">
        <v>314</v>
      </c>
      <c r="B2685" t="s">
        <v>122</v>
      </c>
      <c r="C2685" t="s">
        <v>152</v>
      </c>
      <c r="D2685" t="s">
        <v>10</v>
      </c>
      <c r="I2685" s="1">
        <v>632252</v>
      </c>
    </row>
    <row r="2686" spans="1:9" x14ac:dyDescent="0.25">
      <c r="A2686" t="s">
        <v>314</v>
      </c>
      <c r="B2686" t="s">
        <v>122</v>
      </c>
      <c r="C2686" t="s">
        <v>153</v>
      </c>
      <c r="D2686" t="s">
        <v>10</v>
      </c>
      <c r="E2686">
        <v>7.28</v>
      </c>
      <c r="F2686">
        <v>2</v>
      </c>
      <c r="I2686" s="1">
        <v>632252</v>
      </c>
    </row>
    <row r="2687" spans="1:9" x14ac:dyDescent="0.25">
      <c r="A2687" t="s">
        <v>314</v>
      </c>
      <c r="B2687" t="s">
        <v>122</v>
      </c>
      <c r="C2687" t="s">
        <v>154</v>
      </c>
      <c r="D2687" t="s">
        <v>10</v>
      </c>
      <c r="E2687">
        <v>1.77</v>
      </c>
      <c r="F2687">
        <v>7</v>
      </c>
      <c r="I2687" s="1">
        <v>632252</v>
      </c>
    </row>
    <row r="2688" spans="1:9" x14ac:dyDescent="0.25">
      <c r="A2688" t="s">
        <v>314</v>
      </c>
      <c r="B2688" t="s">
        <v>122</v>
      </c>
      <c r="C2688" t="s">
        <v>155</v>
      </c>
      <c r="D2688" t="s">
        <v>10</v>
      </c>
      <c r="I2688" s="1">
        <v>632252</v>
      </c>
    </row>
    <row r="2689" spans="1:9" x14ac:dyDescent="0.25">
      <c r="A2689" t="s">
        <v>314</v>
      </c>
      <c r="B2689" t="s">
        <v>122</v>
      </c>
      <c r="C2689" t="s">
        <v>156</v>
      </c>
      <c r="D2689" t="s">
        <v>10</v>
      </c>
      <c r="E2689">
        <v>3.65</v>
      </c>
      <c r="F2689">
        <v>6</v>
      </c>
      <c r="I2689" s="1">
        <v>632252</v>
      </c>
    </row>
    <row r="2690" spans="1:9" x14ac:dyDescent="0.25">
      <c r="A2690" t="s">
        <v>314</v>
      </c>
      <c r="B2690" t="s">
        <v>122</v>
      </c>
      <c r="C2690" t="s">
        <v>157</v>
      </c>
      <c r="D2690" t="s">
        <v>10</v>
      </c>
      <c r="I2690" s="1">
        <v>632252</v>
      </c>
    </row>
    <row r="2691" spans="1:9" x14ac:dyDescent="0.25">
      <c r="A2691" t="s">
        <v>314</v>
      </c>
      <c r="B2691" t="s">
        <v>122</v>
      </c>
      <c r="C2691" t="s">
        <v>158</v>
      </c>
      <c r="D2691" t="s">
        <v>10</v>
      </c>
      <c r="I2691" s="1">
        <v>632252</v>
      </c>
    </row>
    <row r="2692" spans="1:9" x14ac:dyDescent="0.25">
      <c r="A2692" t="s">
        <v>314</v>
      </c>
      <c r="B2692" t="s">
        <v>122</v>
      </c>
      <c r="C2692" t="s">
        <v>159</v>
      </c>
      <c r="D2692" t="s">
        <v>10</v>
      </c>
      <c r="I2692" s="1">
        <v>632252</v>
      </c>
    </row>
    <row r="2693" spans="1:9" x14ac:dyDescent="0.25">
      <c r="A2693" t="s">
        <v>314</v>
      </c>
      <c r="B2693" t="s">
        <v>122</v>
      </c>
      <c r="C2693" t="s">
        <v>160</v>
      </c>
      <c r="D2693" t="s">
        <v>10</v>
      </c>
      <c r="I2693" s="1">
        <v>632252</v>
      </c>
    </row>
    <row r="2694" spans="1:9" x14ac:dyDescent="0.25">
      <c r="A2694" t="s">
        <v>314</v>
      </c>
      <c r="B2694" t="s">
        <v>122</v>
      </c>
      <c r="C2694" t="s">
        <v>161</v>
      </c>
      <c r="D2694" t="s">
        <v>10</v>
      </c>
      <c r="I2694" s="1">
        <v>632252</v>
      </c>
    </row>
    <row r="2695" spans="1:9" x14ac:dyDescent="0.25">
      <c r="A2695" t="s">
        <v>314</v>
      </c>
      <c r="B2695" t="s">
        <v>122</v>
      </c>
      <c r="C2695" t="s">
        <v>162</v>
      </c>
      <c r="D2695" t="s">
        <v>10</v>
      </c>
      <c r="I2695" s="1">
        <v>632252</v>
      </c>
    </row>
    <row r="2696" spans="1:9" x14ac:dyDescent="0.25">
      <c r="A2696" t="s">
        <v>314</v>
      </c>
      <c r="B2696" t="s">
        <v>122</v>
      </c>
      <c r="C2696" t="s">
        <v>163</v>
      </c>
      <c r="D2696" t="s">
        <v>10</v>
      </c>
      <c r="E2696">
        <v>3.72</v>
      </c>
      <c r="F2696">
        <v>5</v>
      </c>
      <c r="I2696" s="1">
        <v>632252</v>
      </c>
    </row>
    <row r="2697" spans="1:9" x14ac:dyDescent="0.25">
      <c r="A2697" t="s">
        <v>314</v>
      </c>
      <c r="B2697" t="s">
        <v>122</v>
      </c>
      <c r="C2697" t="s">
        <v>164</v>
      </c>
      <c r="D2697" t="s">
        <v>10</v>
      </c>
      <c r="I2697" s="1">
        <v>632252</v>
      </c>
    </row>
    <row r="2698" spans="1:9" x14ac:dyDescent="0.25">
      <c r="A2698" t="s">
        <v>314</v>
      </c>
      <c r="B2698" t="s">
        <v>122</v>
      </c>
      <c r="C2698" t="s">
        <v>165</v>
      </c>
      <c r="D2698" t="s">
        <v>10</v>
      </c>
      <c r="E2698">
        <v>1.8</v>
      </c>
      <c r="F2698">
        <v>38</v>
      </c>
      <c r="I2698" s="1">
        <v>632252</v>
      </c>
    </row>
    <row r="2699" spans="1:9" x14ac:dyDescent="0.25">
      <c r="A2699" t="s">
        <v>314</v>
      </c>
      <c r="B2699" t="s">
        <v>122</v>
      </c>
      <c r="C2699" t="s">
        <v>166</v>
      </c>
      <c r="D2699" t="s">
        <v>10</v>
      </c>
      <c r="E2699">
        <v>3.65</v>
      </c>
      <c r="F2699">
        <v>6</v>
      </c>
      <c r="I2699" s="1">
        <v>632252</v>
      </c>
    </row>
    <row r="2700" spans="1:9" x14ac:dyDescent="0.25">
      <c r="A2700" t="s">
        <v>314</v>
      </c>
      <c r="B2700" t="s">
        <v>122</v>
      </c>
      <c r="C2700" t="s">
        <v>167</v>
      </c>
      <c r="D2700" t="s">
        <v>10</v>
      </c>
      <c r="E2700">
        <v>2.6</v>
      </c>
      <c r="F2700">
        <v>10</v>
      </c>
      <c r="I2700" s="1">
        <v>632252</v>
      </c>
    </row>
    <row r="2701" spans="1:9" x14ac:dyDescent="0.25">
      <c r="A2701" t="s">
        <v>314</v>
      </c>
      <c r="B2701" t="s">
        <v>122</v>
      </c>
      <c r="C2701" t="s">
        <v>168</v>
      </c>
      <c r="D2701" t="s">
        <v>10</v>
      </c>
      <c r="I2701" s="1">
        <v>632252</v>
      </c>
    </row>
    <row r="2702" spans="1:9" x14ac:dyDescent="0.25">
      <c r="A2702" t="s">
        <v>314</v>
      </c>
      <c r="B2702" t="s">
        <v>122</v>
      </c>
      <c r="C2702" t="s">
        <v>169</v>
      </c>
      <c r="D2702" t="s">
        <v>10</v>
      </c>
      <c r="I2702" s="1">
        <v>632252</v>
      </c>
    </row>
    <row r="2703" spans="1:9" x14ac:dyDescent="0.25">
      <c r="A2703" t="s">
        <v>314</v>
      </c>
      <c r="B2703" t="s">
        <v>122</v>
      </c>
      <c r="C2703" t="s">
        <v>170</v>
      </c>
      <c r="D2703" t="s">
        <v>10</v>
      </c>
      <c r="I2703" s="1">
        <v>632252</v>
      </c>
    </row>
    <row r="2704" spans="1:9" x14ac:dyDescent="0.25">
      <c r="A2704" t="s">
        <v>314</v>
      </c>
      <c r="B2704" t="s">
        <v>122</v>
      </c>
      <c r="C2704" t="s">
        <v>171</v>
      </c>
      <c r="D2704" t="s">
        <v>10</v>
      </c>
      <c r="I2704" s="1">
        <v>632252</v>
      </c>
    </row>
    <row r="2705" spans="1:9" x14ac:dyDescent="0.25">
      <c r="A2705" t="s">
        <v>314</v>
      </c>
      <c r="B2705" t="s">
        <v>122</v>
      </c>
      <c r="C2705" t="s">
        <v>172</v>
      </c>
      <c r="D2705" t="s">
        <v>10</v>
      </c>
      <c r="E2705">
        <v>2.4300000000000002</v>
      </c>
      <c r="F2705">
        <v>22</v>
      </c>
      <c r="I2705" s="1">
        <v>632252</v>
      </c>
    </row>
    <row r="2706" spans="1:9" x14ac:dyDescent="0.25">
      <c r="A2706" t="s">
        <v>314</v>
      </c>
      <c r="B2706" t="s">
        <v>122</v>
      </c>
      <c r="C2706" t="s">
        <v>173</v>
      </c>
      <c r="D2706" t="s">
        <v>10</v>
      </c>
      <c r="I2706" s="1">
        <v>632252</v>
      </c>
    </row>
    <row r="2707" spans="1:9" x14ac:dyDescent="0.25">
      <c r="A2707" t="s">
        <v>314</v>
      </c>
      <c r="B2707" t="s">
        <v>122</v>
      </c>
      <c r="C2707" t="s">
        <v>174</v>
      </c>
      <c r="D2707" t="s">
        <v>10</v>
      </c>
      <c r="I2707" s="1">
        <v>632252</v>
      </c>
    </row>
    <row r="2708" spans="1:9" x14ac:dyDescent="0.25">
      <c r="A2708" t="s">
        <v>314</v>
      </c>
      <c r="B2708" t="s">
        <v>122</v>
      </c>
      <c r="C2708" t="s">
        <v>175</v>
      </c>
      <c r="D2708" t="s">
        <v>10</v>
      </c>
      <c r="E2708">
        <v>4.4800000000000004</v>
      </c>
      <c r="F2708">
        <v>15</v>
      </c>
      <c r="I2708" s="1">
        <v>632252</v>
      </c>
    </row>
    <row r="2709" spans="1:9" x14ac:dyDescent="0.25">
      <c r="A2709" t="s">
        <v>314</v>
      </c>
      <c r="B2709" t="s">
        <v>122</v>
      </c>
      <c r="C2709" t="s">
        <v>176</v>
      </c>
      <c r="D2709" t="s">
        <v>10</v>
      </c>
      <c r="I2709" s="1">
        <v>632252</v>
      </c>
    </row>
    <row r="2710" spans="1:9" x14ac:dyDescent="0.25">
      <c r="A2710" t="s">
        <v>314</v>
      </c>
      <c r="B2710" t="s">
        <v>122</v>
      </c>
      <c r="C2710" t="s">
        <v>177</v>
      </c>
      <c r="D2710" t="s">
        <v>10</v>
      </c>
      <c r="I2710" s="1">
        <v>632252</v>
      </c>
    </row>
    <row r="2711" spans="1:9" x14ac:dyDescent="0.25">
      <c r="A2711" t="s">
        <v>314</v>
      </c>
      <c r="B2711" t="s">
        <v>122</v>
      </c>
      <c r="C2711" t="s">
        <v>178</v>
      </c>
      <c r="D2711" t="s">
        <v>10</v>
      </c>
      <c r="I2711" s="1">
        <v>632252</v>
      </c>
    </row>
    <row r="2712" spans="1:9" x14ac:dyDescent="0.25">
      <c r="A2712" t="s">
        <v>314</v>
      </c>
      <c r="B2712" t="s">
        <v>122</v>
      </c>
      <c r="C2712" t="s">
        <v>179</v>
      </c>
      <c r="D2712" t="s">
        <v>10</v>
      </c>
      <c r="I2712" s="1">
        <v>632252</v>
      </c>
    </row>
    <row r="2713" spans="1:9" x14ac:dyDescent="0.25">
      <c r="A2713" t="s">
        <v>314</v>
      </c>
      <c r="B2713" t="s">
        <v>122</v>
      </c>
      <c r="C2713" t="s">
        <v>180</v>
      </c>
      <c r="D2713" t="s">
        <v>10</v>
      </c>
      <c r="I2713" s="1">
        <v>632252</v>
      </c>
    </row>
    <row r="2714" spans="1:9" x14ac:dyDescent="0.25">
      <c r="A2714" t="s">
        <v>314</v>
      </c>
      <c r="B2714" t="s">
        <v>122</v>
      </c>
      <c r="C2714" t="s">
        <v>181</v>
      </c>
      <c r="D2714" t="s">
        <v>10</v>
      </c>
      <c r="I2714" s="1">
        <v>632252</v>
      </c>
    </row>
    <row r="2715" spans="1:9" x14ac:dyDescent="0.25">
      <c r="A2715" t="s">
        <v>314</v>
      </c>
      <c r="B2715" t="s">
        <v>122</v>
      </c>
      <c r="C2715" t="s">
        <v>182</v>
      </c>
      <c r="D2715" t="s">
        <v>10</v>
      </c>
      <c r="I2715" s="1">
        <v>632252</v>
      </c>
    </row>
    <row r="2716" spans="1:9" x14ac:dyDescent="0.25">
      <c r="A2716" t="s">
        <v>314</v>
      </c>
      <c r="B2716" t="s">
        <v>122</v>
      </c>
      <c r="C2716" t="s">
        <v>183</v>
      </c>
      <c r="D2716" t="s">
        <v>10</v>
      </c>
      <c r="I2716" s="1">
        <v>632252</v>
      </c>
    </row>
    <row r="2717" spans="1:9" x14ac:dyDescent="0.25">
      <c r="A2717" t="s">
        <v>314</v>
      </c>
      <c r="B2717" t="s">
        <v>122</v>
      </c>
      <c r="C2717" t="s">
        <v>184</v>
      </c>
      <c r="D2717" t="s">
        <v>10</v>
      </c>
      <c r="I2717" s="1">
        <v>632252</v>
      </c>
    </row>
    <row r="2718" spans="1:9" x14ac:dyDescent="0.25">
      <c r="A2718" t="s">
        <v>314</v>
      </c>
      <c r="B2718" t="s">
        <v>122</v>
      </c>
      <c r="C2718" t="s">
        <v>185</v>
      </c>
      <c r="D2718" t="s">
        <v>10</v>
      </c>
      <c r="I2718" s="1">
        <v>632252</v>
      </c>
    </row>
    <row r="2719" spans="1:9" x14ac:dyDescent="0.25">
      <c r="A2719" t="s">
        <v>314</v>
      </c>
      <c r="B2719" t="s">
        <v>92</v>
      </c>
      <c r="C2719" t="s">
        <v>186</v>
      </c>
      <c r="D2719" t="s">
        <v>45</v>
      </c>
      <c r="I2719" s="1">
        <v>632252</v>
      </c>
    </row>
    <row r="2720" spans="1:9" x14ac:dyDescent="0.25">
      <c r="A2720" t="s">
        <v>314</v>
      </c>
      <c r="B2720" t="s">
        <v>92</v>
      </c>
      <c r="C2720" t="s">
        <v>187</v>
      </c>
      <c r="D2720" t="s">
        <v>10</v>
      </c>
      <c r="I2720" s="1">
        <v>632252</v>
      </c>
    </row>
    <row r="2721" spans="1:9" x14ac:dyDescent="0.25">
      <c r="A2721" t="s">
        <v>314</v>
      </c>
      <c r="B2721" t="s">
        <v>92</v>
      </c>
      <c r="C2721" t="s">
        <v>188</v>
      </c>
      <c r="D2721" t="s">
        <v>10</v>
      </c>
      <c r="I2721" s="1">
        <v>632252</v>
      </c>
    </row>
    <row r="2722" spans="1:9" x14ac:dyDescent="0.25">
      <c r="A2722" t="s">
        <v>566</v>
      </c>
      <c r="B2722" t="s">
        <v>7</v>
      </c>
      <c r="C2722" t="s">
        <v>8</v>
      </c>
      <c r="D2722" t="s">
        <v>10</v>
      </c>
      <c r="I2722" s="1">
        <v>647951</v>
      </c>
    </row>
    <row r="2723" spans="1:9" x14ac:dyDescent="0.25">
      <c r="A2723" t="s">
        <v>566</v>
      </c>
      <c r="B2723" t="s">
        <v>7</v>
      </c>
      <c r="C2723" t="s">
        <v>9</v>
      </c>
      <c r="D2723" t="s">
        <v>10</v>
      </c>
      <c r="I2723" s="1">
        <v>647951</v>
      </c>
    </row>
    <row r="2724" spans="1:9" x14ac:dyDescent="0.25">
      <c r="A2724" t="s">
        <v>566</v>
      </c>
      <c r="B2724" t="s">
        <v>7</v>
      </c>
      <c r="C2724" t="s">
        <v>11</v>
      </c>
      <c r="D2724" t="s">
        <v>10</v>
      </c>
      <c r="E2724">
        <v>1.49</v>
      </c>
      <c r="F2724">
        <v>20</v>
      </c>
      <c r="G2724" t="s">
        <v>237</v>
      </c>
      <c r="I2724" s="1">
        <v>647951</v>
      </c>
    </row>
    <row r="2725" spans="1:9" x14ac:dyDescent="0.25">
      <c r="A2725" t="s">
        <v>566</v>
      </c>
      <c r="B2725" t="s">
        <v>7</v>
      </c>
      <c r="C2725" t="s">
        <v>12</v>
      </c>
      <c r="D2725" t="s">
        <v>10</v>
      </c>
      <c r="E2725">
        <v>0.55000000000000004</v>
      </c>
      <c r="F2725">
        <v>24</v>
      </c>
      <c r="G2725" t="s">
        <v>238</v>
      </c>
      <c r="I2725" s="1">
        <v>647951</v>
      </c>
    </row>
    <row r="2726" spans="1:9" x14ac:dyDescent="0.25">
      <c r="A2726" t="s">
        <v>566</v>
      </c>
      <c r="B2726" t="s">
        <v>7</v>
      </c>
      <c r="C2726" t="s">
        <v>13</v>
      </c>
      <c r="D2726" t="s">
        <v>10</v>
      </c>
      <c r="I2726" s="1">
        <v>647951</v>
      </c>
    </row>
    <row r="2727" spans="1:9" x14ac:dyDescent="0.25">
      <c r="A2727" t="s">
        <v>566</v>
      </c>
      <c r="B2727" t="s">
        <v>7</v>
      </c>
      <c r="C2727" t="s">
        <v>14</v>
      </c>
      <c r="D2727" t="s">
        <v>10</v>
      </c>
      <c r="I2727" s="1">
        <v>647951</v>
      </c>
    </row>
    <row r="2728" spans="1:9" x14ac:dyDescent="0.25">
      <c r="A2728" t="s">
        <v>566</v>
      </c>
      <c r="B2728" t="s">
        <v>7</v>
      </c>
      <c r="C2728" t="s">
        <v>15</v>
      </c>
      <c r="D2728" t="s">
        <v>16</v>
      </c>
      <c r="I2728" s="1">
        <v>647951</v>
      </c>
    </row>
    <row r="2729" spans="1:9" x14ac:dyDescent="0.25">
      <c r="A2729" t="s">
        <v>566</v>
      </c>
      <c r="B2729" t="s">
        <v>7</v>
      </c>
      <c r="C2729" t="s">
        <v>17</v>
      </c>
      <c r="D2729" t="s">
        <v>10</v>
      </c>
      <c r="E2729">
        <v>3.5</v>
      </c>
      <c r="F2729">
        <v>2</v>
      </c>
      <c r="G2729" t="s">
        <v>239</v>
      </c>
      <c r="I2729" s="1">
        <v>647951</v>
      </c>
    </row>
    <row r="2730" spans="1:9" x14ac:dyDescent="0.25">
      <c r="A2730" t="s">
        <v>566</v>
      </c>
      <c r="B2730" t="s">
        <v>7</v>
      </c>
      <c r="C2730" t="s">
        <v>18</v>
      </c>
      <c r="D2730" t="s">
        <v>10</v>
      </c>
      <c r="E2730">
        <v>0.45</v>
      </c>
      <c r="F2730">
        <v>30</v>
      </c>
      <c r="G2730" t="s">
        <v>240</v>
      </c>
      <c r="I2730" s="1">
        <v>647951</v>
      </c>
    </row>
    <row r="2731" spans="1:9" x14ac:dyDescent="0.25">
      <c r="A2731" t="s">
        <v>566</v>
      </c>
      <c r="B2731" t="s">
        <v>7</v>
      </c>
      <c r="C2731" t="s">
        <v>19</v>
      </c>
      <c r="D2731" t="s">
        <v>10</v>
      </c>
      <c r="I2731" s="1">
        <v>647951</v>
      </c>
    </row>
    <row r="2732" spans="1:9" x14ac:dyDescent="0.25">
      <c r="A2732" t="s">
        <v>566</v>
      </c>
      <c r="B2732" t="s">
        <v>7</v>
      </c>
      <c r="C2732" t="s">
        <v>20</v>
      </c>
      <c r="D2732" t="s">
        <v>10</v>
      </c>
      <c r="I2732" s="1">
        <v>647951</v>
      </c>
    </row>
    <row r="2733" spans="1:9" x14ac:dyDescent="0.25">
      <c r="A2733" t="s">
        <v>566</v>
      </c>
      <c r="B2733" t="s">
        <v>7</v>
      </c>
      <c r="C2733" t="s">
        <v>21</v>
      </c>
      <c r="D2733" t="s">
        <v>22</v>
      </c>
      <c r="I2733" s="1">
        <v>647951</v>
      </c>
    </row>
    <row r="2734" spans="1:9" x14ac:dyDescent="0.25">
      <c r="A2734" t="s">
        <v>566</v>
      </c>
      <c r="B2734" t="s">
        <v>7</v>
      </c>
      <c r="C2734" t="s">
        <v>23</v>
      </c>
      <c r="D2734" t="s">
        <v>10</v>
      </c>
      <c r="I2734" s="1">
        <v>647951</v>
      </c>
    </row>
    <row r="2735" spans="1:9" x14ac:dyDescent="0.25">
      <c r="A2735" t="s">
        <v>566</v>
      </c>
      <c r="B2735" t="s">
        <v>7</v>
      </c>
      <c r="C2735" t="s">
        <v>24</v>
      </c>
      <c r="D2735" t="s">
        <v>10</v>
      </c>
      <c r="E2735">
        <v>1.99</v>
      </c>
      <c r="F2735">
        <v>10</v>
      </c>
      <c r="G2735" t="s">
        <v>241</v>
      </c>
      <c r="I2735" s="1">
        <v>647951</v>
      </c>
    </row>
    <row r="2736" spans="1:9" x14ac:dyDescent="0.25">
      <c r="A2736" t="s">
        <v>566</v>
      </c>
      <c r="B2736" t="s">
        <v>7</v>
      </c>
      <c r="C2736" t="s">
        <v>25</v>
      </c>
      <c r="D2736" t="s">
        <v>10</v>
      </c>
      <c r="I2736" s="1">
        <v>647951</v>
      </c>
    </row>
    <row r="2737" spans="1:9" x14ac:dyDescent="0.25">
      <c r="A2737" t="s">
        <v>566</v>
      </c>
      <c r="B2737" t="s">
        <v>7</v>
      </c>
      <c r="C2737" t="s">
        <v>26</v>
      </c>
      <c r="D2737" t="s">
        <v>10</v>
      </c>
      <c r="E2737">
        <v>1.2</v>
      </c>
      <c r="F2737">
        <v>10</v>
      </c>
      <c r="G2737" t="s">
        <v>241</v>
      </c>
      <c r="I2737" s="1">
        <v>647951</v>
      </c>
    </row>
    <row r="2738" spans="1:9" x14ac:dyDescent="0.25">
      <c r="A2738" t="s">
        <v>566</v>
      </c>
      <c r="B2738" t="s">
        <v>7</v>
      </c>
      <c r="C2738" t="s">
        <v>27</v>
      </c>
      <c r="D2738" t="s">
        <v>10</v>
      </c>
      <c r="E2738">
        <v>0.79</v>
      </c>
      <c r="F2738">
        <v>90</v>
      </c>
      <c r="G2738" t="s">
        <v>242</v>
      </c>
      <c r="I2738" s="1">
        <v>647951</v>
      </c>
    </row>
    <row r="2739" spans="1:9" x14ac:dyDescent="0.25">
      <c r="A2739" t="s">
        <v>566</v>
      </c>
      <c r="B2739" t="s">
        <v>7</v>
      </c>
      <c r="C2739" t="s">
        <v>28</v>
      </c>
      <c r="D2739" t="s">
        <v>10</v>
      </c>
      <c r="E2739">
        <v>0.89</v>
      </c>
      <c r="F2739">
        <v>70</v>
      </c>
      <c r="G2739" t="s">
        <v>243</v>
      </c>
      <c r="I2739" s="1">
        <v>647951</v>
      </c>
    </row>
    <row r="2740" spans="1:9" x14ac:dyDescent="0.25">
      <c r="A2740" t="s">
        <v>566</v>
      </c>
      <c r="B2740" t="s">
        <v>7</v>
      </c>
      <c r="C2740" t="s">
        <v>29</v>
      </c>
      <c r="D2740" t="s">
        <v>16</v>
      </c>
      <c r="I2740" s="1">
        <v>647951</v>
      </c>
    </row>
    <row r="2741" spans="1:9" x14ac:dyDescent="0.25">
      <c r="A2741" t="s">
        <v>566</v>
      </c>
      <c r="B2741" t="s">
        <v>7</v>
      </c>
      <c r="C2741" t="s">
        <v>30</v>
      </c>
      <c r="D2741" t="s">
        <v>10</v>
      </c>
      <c r="I2741" s="1">
        <v>647951</v>
      </c>
    </row>
    <row r="2742" spans="1:9" x14ac:dyDescent="0.25">
      <c r="A2742" t="s">
        <v>566</v>
      </c>
      <c r="B2742" t="s">
        <v>7</v>
      </c>
      <c r="C2742" t="s">
        <v>31</v>
      </c>
      <c r="D2742" t="s">
        <v>10</v>
      </c>
      <c r="F2742">
        <v>20</v>
      </c>
      <c r="G2742" t="s">
        <v>237</v>
      </c>
      <c r="I2742" s="1">
        <v>647951</v>
      </c>
    </row>
    <row r="2743" spans="1:9" x14ac:dyDescent="0.25">
      <c r="A2743" t="s">
        <v>566</v>
      </c>
      <c r="B2743" t="s">
        <v>7</v>
      </c>
      <c r="C2743" t="s">
        <v>32</v>
      </c>
      <c r="D2743" t="s">
        <v>10</v>
      </c>
      <c r="E2743">
        <v>0.8</v>
      </c>
      <c r="F2743">
        <v>30</v>
      </c>
      <c r="G2743" t="s">
        <v>240</v>
      </c>
      <c r="I2743" s="1">
        <v>647951</v>
      </c>
    </row>
    <row r="2744" spans="1:9" x14ac:dyDescent="0.25">
      <c r="A2744" t="s">
        <v>566</v>
      </c>
      <c r="B2744" t="s">
        <v>7</v>
      </c>
      <c r="C2744" t="s">
        <v>33</v>
      </c>
      <c r="D2744" t="s">
        <v>10</v>
      </c>
      <c r="I2744" s="1">
        <v>647951</v>
      </c>
    </row>
    <row r="2745" spans="1:9" x14ac:dyDescent="0.25">
      <c r="A2745" t="s">
        <v>566</v>
      </c>
      <c r="B2745" t="s">
        <v>7</v>
      </c>
      <c r="C2745" t="s">
        <v>34</v>
      </c>
      <c r="D2745" t="s">
        <v>10</v>
      </c>
      <c r="E2745">
        <v>0.45</v>
      </c>
      <c r="F2745">
        <v>40</v>
      </c>
      <c r="G2745" t="s">
        <v>244</v>
      </c>
      <c r="I2745" s="1">
        <v>647951</v>
      </c>
    </row>
    <row r="2746" spans="1:9" x14ac:dyDescent="0.25">
      <c r="A2746" t="s">
        <v>566</v>
      </c>
      <c r="B2746" t="s">
        <v>7</v>
      </c>
      <c r="C2746" t="s">
        <v>35</v>
      </c>
      <c r="D2746" t="s">
        <v>10</v>
      </c>
      <c r="E2746">
        <v>0.55000000000000004</v>
      </c>
      <c r="F2746">
        <v>10</v>
      </c>
      <c r="G2746" t="s">
        <v>241</v>
      </c>
      <c r="I2746" s="1">
        <v>647951</v>
      </c>
    </row>
    <row r="2747" spans="1:9" x14ac:dyDescent="0.25">
      <c r="A2747" t="s">
        <v>566</v>
      </c>
      <c r="B2747" t="s">
        <v>7</v>
      </c>
      <c r="C2747" t="s">
        <v>36</v>
      </c>
      <c r="D2747" t="s">
        <v>10</v>
      </c>
      <c r="F2747">
        <v>16</v>
      </c>
      <c r="G2747" t="s">
        <v>245</v>
      </c>
      <c r="I2747" s="1">
        <v>647951</v>
      </c>
    </row>
    <row r="2748" spans="1:9" x14ac:dyDescent="0.25">
      <c r="A2748" t="s">
        <v>566</v>
      </c>
      <c r="B2748" t="s">
        <v>7</v>
      </c>
      <c r="C2748" t="s">
        <v>37</v>
      </c>
      <c r="D2748" t="s">
        <v>10</v>
      </c>
      <c r="I2748" s="1">
        <v>647951</v>
      </c>
    </row>
    <row r="2749" spans="1:9" x14ac:dyDescent="0.25">
      <c r="A2749" t="s">
        <v>566</v>
      </c>
      <c r="B2749" t="s">
        <v>7</v>
      </c>
      <c r="C2749" t="s">
        <v>38</v>
      </c>
      <c r="D2749" t="s">
        <v>10</v>
      </c>
      <c r="I2749" s="1">
        <v>647951</v>
      </c>
    </row>
    <row r="2750" spans="1:9" x14ac:dyDescent="0.25">
      <c r="A2750" t="s">
        <v>566</v>
      </c>
      <c r="B2750" t="s">
        <v>7</v>
      </c>
      <c r="C2750" t="s">
        <v>39</v>
      </c>
      <c r="D2750" t="s">
        <v>16</v>
      </c>
      <c r="I2750" s="1">
        <v>647951</v>
      </c>
    </row>
    <row r="2751" spans="1:9" x14ac:dyDescent="0.25">
      <c r="A2751" t="s">
        <v>566</v>
      </c>
      <c r="B2751" t="s">
        <v>7</v>
      </c>
      <c r="C2751" t="s">
        <v>40</v>
      </c>
      <c r="D2751" t="s">
        <v>10</v>
      </c>
      <c r="I2751" s="1">
        <v>647951</v>
      </c>
    </row>
    <row r="2752" spans="1:9" x14ac:dyDescent="0.25">
      <c r="A2752" t="s">
        <v>566</v>
      </c>
      <c r="B2752" t="s">
        <v>7</v>
      </c>
      <c r="C2752" t="s">
        <v>41</v>
      </c>
      <c r="D2752" t="s">
        <v>10</v>
      </c>
      <c r="E2752">
        <v>0.75</v>
      </c>
      <c r="F2752">
        <v>70</v>
      </c>
      <c r="G2752" t="s">
        <v>243</v>
      </c>
      <c r="I2752" s="1">
        <v>647951</v>
      </c>
    </row>
    <row r="2753" spans="1:9" x14ac:dyDescent="0.25">
      <c r="A2753" t="s">
        <v>566</v>
      </c>
      <c r="B2753" t="s">
        <v>7</v>
      </c>
      <c r="C2753" t="s">
        <v>42</v>
      </c>
      <c r="D2753" t="s">
        <v>10</v>
      </c>
      <c r="I2753" s="1">
        <v>647951</v>
      </c>
    </row>
    <row r="2754" spans="1:9" x14ac:dyDescent="0.25">
      <c r="A2754" t="s">
        <v>566</v>
      </c>
      <c r="B2754" t="s">
        <v>7</v>
      </c>
      <c r="C2754" t="s">
        <v>43</v>
      </c>
      <c r="D2754" t="s">
        <v>10</v>
      </c>
      <c r="E2754">
        <v>0.67</v>
      </c>
      <c r="F2754">
        <v>16</v>
      </c>
      <c r="G2754" t="s">
        <v>245</v>
      </c>
      <c r="I2754" s="1">
        <v>647951</v>
      </c>
    </row>
    <row r="2755" spans="1:9" x14ac:dyDescent="0.25">
      <c r="A2755" t="s">
        <v>566</v>
      </c>
      <c r="B2755" t="s">
        <v>7</v>
      </c>
      <c r="C2755" t="s">
        <v>44</v>
      </c>
      <c r="D2755" t="s">
        <v>45</v>
      </c>
      <c r="I2755" s="1">
        <v>647951</v>
      </c>
    </row>
    <row r="2756" spans="1:9" x14ac:dyDescent="0.25">
      <c r="A2756" t="s">
        <v>566</v>
      </c>
      <c r="B2756" t="s">
        <v>7</v>
      </c>
      <c r="C2756" t="s">
        <v>46</v>
      </c>
      <c r="D2756" t="s">
        <v>45</v>
      </c>
      <c r="I2756" s="1">
        <v>647951</v>
      </c>
    </row>
    <row r="2757" spans="1:9" x14ac:dyDescent="0.25">
      <c r="A2757" t="s">
        <v>566</v>
      </c>
      <c r="B2757" t="s">
        <v>7</v>
      </c>
      <c r="C2757" t="s">
        <v>47</v>
      </c>
      <c r="D2757" t="s">
        <v>10</v>
      </c>
      <c r="I2757" s="1">
        <v>647951</v>
      </c>
    </row>
    <row r="2758" spans="1:9" x14ac:dyDescent="0.25">
      <c r="A2758" t="s">
        <v>566</v>
      </c>
      <c r="B2758" t="s">
        <v>7</v>
      </c>
      <c r="C2758" t="s">
        <v>48</v>
      </c>
      <c r="D2758" t="s">
        <v>10</v>
      </c>
      <c r="I2758" s="1">
        <v>647951</v>
      </c>
    </row>
    <row r="2759" spans="1:9" x14ac:dyDescent="0.25">
      <c r="A2759" t="s">
        <v>566</v>
      </c>
      <c r="B2759" t="s">
        <v>7</v>
      </c>
      <c r="C2759" t="s">
        <v>49</v>
      </c>
      <c r="D2759" t="s">
        <v>10</v>
      </c>
      <c r="I2759" s="1">
        <v>647951</v>
      </c>
    </row>
    <row r="2760" spans="1:9" x14ac:dyDescent="0.25">
      <c r="A2760" t="s">
        <v>566</v>
      </c>
      <c r="B2760" t="s">
        <v>7</v>
      </c>
      <c r="C2760" t="s">
        <v>50</v>
      </c>
      <c r="D2760" t="s">
        <v>10</v>
      </c>
      <c r="I2760" s="1">
        <v>647951</v>
      </c>
    </row>
    <row r="2761" spans="1:9" x14ac:dyDescent="0.25">
      <c r="A2761" t="s">
        <v>566</v>
      </c>
      <c r="B2761" t="s">
        <v>7</v>
      </c>
      <c r="C2761" t="s">
        <v>51</v>
      </c>
      <c r="D2761" t="s">
        <v>10</v>
      </c>
      <c r="I2761" s="1">
        <v>647951</v>
      </c>
    </row>
    <row r="2762" spans="1:9" x14ac:dyDescent="0.25">
      <c r="A2762" t="s">
        <v>566</v>
      </c>
      <c r="B2762" t="s">
        <v>7</v>
      </c>
      <c r="C2762" t="s">
        <v>52</v>
      </c>
      <c r="D2762" t="s">
        <v>10</v>
      </c>
      <c r="E2762">
        <v>1.5</v>
      </c>
      <c r="G2762" t="s">
        <v>238</v>
      </c>
      <c r="I2762" s="1">
        <v>647951</v>
      </c>
    </row>
    <row r="2763" spans="1:9" x14ac:dyDescent="0.25">
      <c r="A2763" t="s">
        <v>566</v>
      </c>
      <c r="B2763" t="s">
        <v>7</v>
      </c>
      <c r="C2763" t="s">
        <v>53</v>
      </c>
      <c r="D2763" t="s">
        <v>10</v>
      </c>
      <c r="E2763">
        <v>1.1000000000000001</v>
      </c>
      <c r="G2763" t="s">
        <v>246</v>
      </c>
      <c r="I2763" s="1">
        <v>647951</v>
      </c>
    </row>
    <row r="2764" spans="1:9" x14ac:dyDescent="0.25">
      <c r="A2764" t="s">
        <v>566</v>
      </c>
      <c r="B2764" t="s">
        <v>7</v>
      </c>
      <c r="C2764" t="s">
        <v>54</v>
      </c>
      <c r="D2764" t="s">
        <v>10</v>
      </c>
      <c r="I2764" s="1">
        <v>647951</v>
      </c>
    </row>
    <row r="2765" spans="1:9" x14ac:dyDescent="0.25">
      <c r="A2765" t="s">
        <v>566</v>
      </c>
      <c r="B2765" t="s">
        <v>7</v>
      </c>
      <c r="C2765" t="s">
        <v>55</v>
      </c>
      <c r="D2765" t="s">
        <v>10</v>
      </c>
      <c r="I2765" s="1">
        <v>647951</v>
      </c>
    </row>
    <row r="2766" spans="1:9" x14ac:dyDescent="0.25">
      <c r="A2766" t="s">
        <v>566</v>
      </c>
      <c r="B2766" t="s">
        <v>7</v>
      </c>
      <c r="C2766" t="s">
        <v>56</v>
      </c>
      <c r="D2766" t="s">
        <v>10</v>
      </c>
      <c r="I2766" s="1">
        <v>647951</v>
      </c>
    </row>
    <row r="2767" spans="1:9" x14ac:dyDescent="0.25">
      <c r="A2767" t="s">
        <v>566</v>
      </c>
      <c r="B2767" t="s">
        <v>7</v>
      </c>
      <c r="C2767" t="s">
        <v>57</v>
      </c>
      <c r="D2767" t="s">
        <v>10</v>
      </c>
      <c r="I2767" s="1">
        <v>647951</v>
      </c>
    </row>
    <row r="2768" spans="1:9" x14ac:dyDescent="0.25">
      <c r="A2768" t="s">
        <v>566</v>
      </c>
      <c r="B2768" t="s">
        <v>7</v>
      </c>
      <c r="C2768" t="s">
        <v>58</v>
      </c>
      <c r="D2768" t="s">
        <v>16</v>
      </c>
      <c r="I2768" s="1">
        <v>647951</v>
      </c>
    </row>
    <row r="2769" spans="1:9" x14ac:dyDescent="0.25">
      <c r="A2769" t="s">
        <v>566</v>
      </c>
      <c r="B2769" t="s">
        <v>7</v>
      </c>
      <c r="C2769" t="s">
        <v>59</v>
      </c>
      <c r="D2769" t="s">
        <v>10</v>
      </c>
      <c r="I2769" s="1">
        <v>647951</v>
      </c>
    </row>
    <row r="2770" spans="1:9" x14ac:dyDescent="0.25">
      <c r="A2770" t="s">
        <v>566</v>
      </c>
      <c r="B2770" t="s">
        <v>7</v>
      </c>
      <c r="C2770" t="s">
        <v>60</v>
      </c>
      <c r="D2770" t="s">
        <v>10</v>
      </c>
      <c r="F2770">
        <v>1</v>
      </c>
      <c r="G2770" t="s">
        <v>247</v>
      </c>
      <c r="I2770" s="1">
        <v>647951</v>
      </c>
    </row>
    <row r="2771" spans="1:9" x14ac:dyDescent="0.25">
      <c r="A2771" t="s">
        <v>566</v>
      </c>
      <c r="B2771" t="s">
        <v>7</v>
      </c>
      <c r="C2771" t="s">
        <v>61</v>
      </c>
      <c r="D2771" t="s">
        <v>16</v>
      </c>
      <c r="E2771">
        <v>0.75</v>
      </c>
      <c r="F2771">
        <v>20</v>
      </c>
      <c r="G2771" t="s">
        <v>248</v>
      </c>
      <c r="I2771" s="1">
        <v>647951</v>
      </c>
    </row>
    <row r="2772" spans="1:9" x14ac:dyDescent="0.25">
      <c r="A2772" t="s">
        <v>566</v>
      </c>
      <c r="B2772" t="s">
        <v>7</v>
      </c>
      <c r="C2772" t="s">
        <v>62</v>
      </c>
      <c r="D2772" t="s">
        <v>16</v>
      </c>
      <c r="I2772" s="1">
        <v>647951</v>
      </c>
    </row>
    <row r="2773" spans="1:9" x14ac:dyDescent="0.25">
      <c r="A2773" t="s">
        <v>566</v>
      </c>
      <c r="B2773" t="s">
        <v>7</v>
      </c>
      <c r="C2773" t="s">
        <v>63</v>
      </c>
      <c r="D2773" t="s">
        <v>16</v>
      </c>
      <c r="I2773" s="1">
        <v>647951</v>
      </c>
    </row>
    <row r="2774" spans="1:9" x14ac:dyDescent="0.25">
      <c r="A2774" t="s">
        <v>566</v>
      </c>
      <c r="B2774" t="s">
        <v>7</v>
      </c>
      <c r="C2774" t="s">
        <v>64</v>
      </c>
      <c r="D2774" t="s">
        <v>10</v>
      </c>
      <c r="I2774" s="1">
        <v>647951</v>
      </c>
    </row>
    <row r="2775" spans="1:9" x14ac:dyDescent="0.25">
      <c r="A2775" t="s">
        <v>566</v>
      </c>
      <c r="B2775" t="s">
        <v>7</v>
      </c>
      <c r="C2775" t="s">
        <v>65</v>
      </c>
      <c r="D2775" t="s">
        <v>10</v>
      </c>
      <c r="E2775">
        <v>1.2</v>
      </c>
      <c r="F2775">
        <v>60</v>
      </c>
      <c r="G2775" t="s">
        <v>249</v>
      </c>
      <c r="I2775" s="1">
        <v>647951</v>
      </c>
    </row>
    <row r="2776" spans="1:9" x14ac:dyDescent="0.25">
      <c r="A2776" t="s">
        <v>566</v>
      </c>
      <c r="B2776" t="s">
        <v>7</v>
      </c>
      <c r="C2776" t="s">
        <v>66</v>
      </c>
      <c r="D2776" t="s">
        <v>10</v>
      </c>
      <c r="I2776" s="1">
        <v>647951</v>
      </c>
    </row>
    <row r="2777" spans="1:9" x14ac:dyDescent="0.25">
      <c r="A2777" t="s">
        <v>566</v>
      </c>
      <c r="B2777" t="s">
        <v>7</v>
      </c>
      <c r="C2777" t="s">
        <v>67</v>
      </c>
      <c r="D2777" t="s">
        <v>10</v>
      </c>
      <c r="I2777" s="1">
        <v>647951</v>
      </c>
    </row>
    <row r="2778" spans="1:9" x14ac:dyDescent="0.25">
      <c r="A2778" t="s">
        <v>566</v>
      </c>
      <c r="B2778" t="s">
        <v>7</v>
      </c>
      <c r="C2778" t="s">
        <v>68</v>
      </c>
      <c r="D2778" t="s">
        <v>10</v>
      </c>
      <c r="I2778" s="1">
        <v>647951</v>
      </c>
    </row>
    <row r="2779" spans="1:9" x14ac:dyDescent="0.25">
      <c r="A2779" t="s">
        <v>566</v>
      </c>
      <c r="B2779" t="s">
        <v>7</v>
      </c>
      <c r="C2779" t="s">
        <v>69</v>
      </c>
      <c r="D2779" t="s">
        <v>10</v>
      </c>
      <c r="I2779" s="1">
        <v>647951</v>
      </c>
    </row>
    <row r="2780" spans="1:9" x14ac:dyDescent="0.25">
      <c r="A2780" t="s">
        <v>566</v>
      </c>
      <c r="B2780" t="s">
        <v>7</v>
      </c>
      <c r="C2780" t="s">
        <v>70</v>
      </c>
      <c r="D2780" t="s">
        <v>10</v>
      </c>
      <c r="I2780" s="1">
        <v>647951</v>
      </c>
    </row>
    <row r="2781" spans="1:9" x14ac:dyDescent="0.25">
      <c r="A2781" t="s">
        <v>566</v>
      </c>
      <c r="B2781" t="s">
        <v>7</v>
      </c>
      <c r="C2781" t="s">
        <v>71</v>
      </c>
      <c r="D2781" t="s">
        <v>10</v>
      </c>
      <c r="E2781">
        <v>0.45</v>
      </c>
      <c r="F2781">
        <v>300</v>
      </c>
      <c r="G2781" t="s">
        <v>250</v>
      </c>
      <c r="I2781" s="1">
        <v>647951</v>
      </c>
    </row>
    <row r="2782" spans="1:9" x14ac:dyDescent="0.25">
      <c r="A2782" t="s">
        <v>566</v>
      </c>
      <c r="B2782" t="s">
        <v>7</v>
      </c>
      <c r="C2782" t="s">
        <v>72</v>
      </c>
      <c r="D2782" t="s">
        <v>10</v>
      </c>
      <c r="E2782">
        <v>0.38</v>
      </c>
      <c r="F2782">
        <v>700</v>
      </c>
      <c r="G2782" t="s">
        <v>251</v>
      </c>
      <c r="I2782" s="1">
        <v>647951</v>
      </c>
    </row>
    <row r="2783" spans="1:9" x14ac:dyDescent="0.25">
      <c r="A2783" t="s">
        <v>566</v>
      </c>
      <c r="B2783" t="s">
        <v>7</v>
      </c>
      <c r="C2783" t="s">
        <v>73</v>
      </c>
      <c r="D2783" t="s">
        <v>10</v>
      </c>
      <c r="I2783" s="1">
        <v>647951</v>
      </c>
    </row>
    <row r="2784" spans="1:9" x14ac:dyDescent="0.25">
      <c r="A2784" t="s">
        <v>566</v>
      </c>
      <c r="B2784" t="s">
        <v>7</v>
      </c>
      <c r="C2784" t="s">
        <v>74</v>
      </c>
      <c r="D2784" t="s">
        <v>10</v>
      </c>
      <c r="I2784" s="1">
        <v>647951</v>
      </c>
    </row>
    <row r="2785" spans="1:9" x14ac:dyDescent="0.25">
      <c r="A2785" t="s">
        <v>566</v>
      </c>
      <c r="B2785" t="s">
        <v>7</v>
      </c>
      <c r="C2785" t="s">
        <v>75</v>
      </c>
      <c r="D2785" t="s">
        <v>10</v>
      </c>
      <c r="I2785" s="1">
        <v>647951</v>
      </c>
    </row>
    <row r="2786" spans="1:9" x14ac:dyDescent="0.25">
      <c r="A2786" t="s">
        <v>566</v>
      </c>
      <c r="B2786" t="s">
        <v>7</v>
      </c>
      <c r="C2786" t="s">
        <v>76</v>
      </c>
      <c r="D2786" t="s">
        <v>10</v>
      </c>
      <c r="I2786" s="1">
        <v>647951</v>
      </c>
    </row>
    <row r="2787" spans="1:9" x14ac:dyDescent="0.25">
      <c r="A2787" t="s">
        <v>566</v>
      </c>
      <c r="B2787" t="s">
        <v>7</v>
      </c>
      <c r="C2787" t="s">
        <v>77</v>
      </c>
      <c r="D2787" t="s">
        <v>10</v>
      </c>
      <c r="I2787" s="1">
        <v>647951</v>
      </c>
    </row>
    <row r="2788" spans="1:9" x14ac:dyDescent="0.25">
      <c r="A2788" t="s">
        <v>566</v>
      </c>
      <c r="B2788" t="s">
        <v>78</v>
      </c>
      <c r="C2788" t="s">
        <v>79</v>
      </c>
      <c r="D2788" t="s">
        <v>16</v>
      </c>
      <c r="I2788" s="1">
        <v>647951</v>
      </c>
    </row>
    <row r="2789" spans="1:9" x14ac:dyDescent="0.25">
      <c r="A2789" t="s">
        <v>566</v>
      </c>
      <c r="B2789" t="s">
        <v>78</v>
      </c>
      <c r="C2789" t="s">
        <v>80</v>
      </c>
      <c r="D2789" t="s">
        <v>16</v>
      </c>
      <c r="E2789">
        <v>0.13</v>
      </c>
      <c r="F2789">
        <v>500</v>
      </c>
      <c r="G2789" t="s">
        <v>252</v>
      </c>
      <c r="I2789" s="1">
        <v>647951</v>
      </c>
    </row>
    <row r="2790" spans="1:9" x14ac:dyDescent="0.25">
      <c r="A2790" t="s">
        <v>566</v>
      </c>
      <c r="B2790" t="s">
        <v>81</v>
      </c>
      <c r="C2790" t="s">
        <v>82</v>
      </c>
      <c r="D2790" t="s">
        <v>10</v>
      </c>
      <c r="E2790">
        <v>4.25</v>
      </c>
      <c r="F2790">
        <v>30</v>
      </c>
      <c r="G2790" t="s">
        <v>240</v>
      </c>
      <c r="I2790" s="1">
        <v>647951</v>
      </c>
    </row>
    <row r="2791" spans="1:9" x14ac:dyDescent="0.25">
      <c r="A2791" t="s">
        <v>566</v>
      </c>
      <c r="B2791" t="s">
        <v>81</v>
      </c>
      <c r="C2791" t="s">
        <v>83</v>
      </c>
      <c r="D2791" t="s">
        <v>10</v>
      </c>
      <c r="E2791">
        <v>3.8</v>
      </c>
      <c r="F2791">
        <v>44</v>
      </c>
      <c r="G2791" t="s">
        <v>612</v>
      </c>
      <c r="I2791" s="1">
        <v>647951</v>
      </c>
    </row>
    <row r="2792" spans="1:9" x14ac:dyDescent="0.25">
      <c r="A2792" t="s">
        <v>566</v>
      </c>
      <c r="B2792" t="s">
        <v>81</v>
      </c>
      <c r="C2792" t="s">
        <v>84</v>
      </c>
      <c r="D2792" t="s">
        <v>10</v>
      </c>
      <c r="E2792">
        <v>4.8</v>
      </c>
      <c r="F2792">
        <v>24</v>
      </c>
      <c r="G2792" t="s">
        <v>238</v>
      </c>
      <c r="I2792" s="1">
        <v>647951</v>
      </c>
    </row>
    <row r="2793" spans="1:9" x14ac:dyDescent="0.25">
      <c r="A2793" t="s">
        <v>566</v>
      </c>
      <c r="B2793" t="s">
        <v>81</v>
      </c>
      <c r="C2793" t="s">
        <v>85</v>
      </c>
      <c r="D2793" t="s">
        <v>10</v>
      </c>
      <c r="F2793">
        <v>30</v>
      </c>
      <c r="G2793" t="s">
        <v>240</v>
      </c>
      <c r="I2793" s="1">
        <v>647951</v>
      </c>
    </row>
    <row r="2794" spans="1:9" x14ac:dyDescent="0.25">
      <c r="A2794" t="s">
        <v>566</v>
      </c>
      <c r="B2794" t="s">
        <v>81</v>
      </c>
      <c r="C2794" t="s">
        <v>86</v>
      </c>
      <c r="D2794" t="s">
        <v>10</v>
      </c>
      <c r="I2794" s="1">
        <v>647951</v>
      </c>
    </row>
    <row r="2795" spans="1:9" x14ac:dyDescent="0.25">
      <c r="A2795" t="s">
        <v>566</v>
      </c>
      <c r="B2795" t="s">
        <v>81</v>
      </c>
      <c r="C2795" t="s">
        <v>87</v>
      </c>
      <c r="D2795" t="s">
        <v>10</v>
      </c>
      <c r="I2795" s="1">
        <v>647951</v>
      </c>
    </row>
    <row r="2796" spans="1:9" x14ac:dyDescent="0.25">
      <c r="A2796" t="s">
        <v>566</v>
      </c>
      <c r="B2796" t="s">
        <v>81</v>
      </c>
      <c r="C2796" t="s">
        <v>88</v>
      </c>
      <c r="D2796" t="s">
        <v>10</v>
      </c>
      <c r="I2796" s="1">
        <v>647951</v>
      </c>
    </row>
    <row r="2797" spans="1:9" x14ac:dyDescent="0.25">
      <c r="A2797" t="s">
        <v>566</v>
      </c>
      <c r="B2797" t="s">
        <v>81</v>
      </c>
      <c r="C2797" t="s">
        <v>89</v>
      </c>
      <c r="D2797" t="s">
        <v>10</v>
      </c>
      <c r="I2797" s="1">
        <v>647951</v>
      </c>
    </row>
    <row r="2798" spans="1:9" x14ac:dyDescent="0.25">
      <c r="A2798" t="s">
        <v>566</v>
      </c>
      <c r="B2798" t="s">
        <v>90</v>
      </c>
      <c r="C2798" t="s">
        <v>91</v>
      </c>
      <c r="D2798" t="s">
        <v>10</v>
      </c>
      <c r="E2798">
        <v>0.59</v>
      </c>
      <c r="F2798">
        <v>160</v>
      </c>
      <c r="G2798" t="s">
        <v>253</v>
      </c>
      <c r="I2798" s="1">
        <v>647951</v>
      </c>
    </row>
    <row r="2799" spans="1:9" x14ac:dyDescent="0.25">
      <c r="A2799" t="s">
        <v>566</v>
      </c>
      <c r="B2799" t="s">
        <v>92</v>
      </c>
      <c r="C2799" t="s">
        <v>93</v>
      </c>
      <c r="D2799" t="s">
        <v>10</v>
      </c>
      <c r="E2799">
        <v>0.28999999999999998</v>
      </c>
      <c r="F2799">
        <v>320</v>
      </c>
      <c r="G2799" t="s">
        <v>254</v>
      </c>
      <c r="I2799" s="1">
        <v>647951</v>
      </c>
    </row>
    <row r="2800" spans="1:9" x14ac:dyDescent="0.25">
      <c r="A2800" t="s">
        <v>566</v>
      </c>
      <c r="B2800" t="s">
        <v>92</v>
      </c>
      <c r="C2800" t="s">
        <v>94</v>
      </c>
      <c r="D2800" t="s">
        <v>10</v>
      </c>
      <c r="E2800">
        <v>1.5</v>
      </c>
      <c r="F2800">
        <v>10</v>
      </c>
      <c r="G2800" t="s">
        <v>255</v>
      </c>
      <c r="I2800" s="1">
        <v>647951</v>
      </c>
    </row>
    <row r="2801" spans="1:9" x14ac:dyDescent="0.25">
      <c r="A2801" t="s">
        <v>566</v>
      </c>
      <c r="B2801" t="s">
        <v>92</v>
      </c>
      <c r="C2801" t="s">
        <v>95</v>
      </c>
      <c r="D2801" t="s">
        <v>10</v>
      </c>
      <c r="E2801">
        <v>0.21</v>
      </c>
      <c r="F2801">
        <v>16</v>
      </c>
      <c r="G2801" t="s">
        <v>256</v>
      </c>
      <c r="I2801" s="1">
        <v>647951</v>
      </c>
    </row>
    <row r="2802" spans="1:9" x14ac:dyDescent="0.25">
      <c r="A2802" t="s">
        <v>566</v>
      </c>
      <c r="B2802" t="s">
        <v>92</v>
      </c>
      <c r="C2802" t="s">
        <v>96</v>
      </c>
      <c r="D2802" t="s">
        <v>10</v>
      </c>
      <c r="I2802" s="1">
        <v>647951</v>
      </c>
    </row>
    <row r="2803" spans="1:9" x14ac:dyDescent="0.25">
      <c r="A2803" t="s">
        <v>566</v>
      </c>
      <c r="B2803" t="s">
        <v>92</v>
      </c>
      <c r="C2803" t="s">
        <v>97</v>
      </c>
      <c r="D2803" t="s">
        <v>10</v>
      </c>
      <c r="E2803">
        <v>0.28999999999999998</v>
      </c>
      <c r="F2803">
        <v>160</v>
      </c>
      <c r="G2803" t="s">
        <v>257</v>
      </c>
      <c r="I2803" s="1">
        <v>647951</v>
      </c>
    </row>
    <row r="2804" spans="1:9" x14ac:dyDescent="0.25">
      <c r="A2804" t="s">
        <v>566</v>
      </c>
      <c r="B2804" t="s">
        <v>92</v>
      </c>
      <c r="C2804" t="s">
        <v>98</v>
      </c>
      <c r="D2804" t="s">
        <v>10</v>
      </c>
      <c r="I2804" s="1">
        <v>647951</v>
      </c>
    </row>
    <row r="2805" spans="1:9" x14ac:dyDescent="0.25">
      <c r="A2805" t="s">
        <v>566</v>
      </c>
      <c r="B2805" t="s">
        <v>92</v>
      </c>
      <c r="C2805" t="s">
        <v>99</v>
      </c>
      <c r="D2805" t="s">
        <v>45</v>
      </c>
      <c r="I2805" s="1">
        <v>647951</v>
      </c>
    </row>
    <row r="2806" spans="1:9" x14ac:dyDescent="0.25">
      <c r="A2806" t="s">
        <v>566</v>
      </c>
      <c r="B2806" t="s">
        <v>92</v>
      </c>
      <c r="C2806" t="s">
        <v>100</v>
      </c>
      <c r="D2806" t="s">
        <v>10</v>
      </c>
      <c r="E2806">
        <v>2.5</v>
      </c>
      <c r="F2806">
        <v>16</v>
      </c>
      <c r="G2806" t="s">
        <v>256</v>
      </c>
      <c r="I2806" s="1">
        <v>647951</v>
      </c>
    </row>
    <row r="2807" spans="1:9" x14ac:dyDescent="0.25">
      <c r="A2807" t="s">
        <v>566</v>
      </c>
      <c r="B2807" t="s">
        <v>92</v>
      </c>
      <c r="C2807" t="s">
        <v>101</v>
      </c>
      <c r="D2807" t="s">
        <v>45</v>
      </c>
      <c r="I2807" s="1">
        <v>647951</v>
      </c>
    </row>
    <row r="2808" spans="1:9" x14ac:dyDescent="0.25">
      <c r="A2808" t="s">
        <v>566</v>
      </c>
      <c r="B2808" t="s">
        <v>92</v>
      </c>
      <c r="C2808" t="s">
        <v>102</v>
      </c>
      <c r="D2808" t="s">
        <v>10</v>
      </c>
      <c r="I2808" s="1">
        <v>647951</v>
      </c>
    </row>
    <row r="2809" spans="1:9" x14ac:dyDescent="0.25">
      <c r="A2809" t="s">
        <v>566</v>
      </c>
      <c r="B2809" t="s">
        <v>92</v>
      </c>
      <c r="C2809" t="s">
        <v>103</v>
      </c>
      <c r="D2809" t="s">
        <v>10</v>
      </c>
      <c r="I2809" s="1">
        <v>647951</v>
      </c>
    </row>
    <row r="2810" spans="1:9" x14ac:dyDescent="0.25">
      <c r="A2810" t="s">
        <v>566</v>
      </c>
      <c r="B2810" t="s">
        <v>90</v>
      </c>
      <c r="C2810" t="s">
        <v>104</v>
      </c>
      <c r="D2810" t="s">
        <v>45</v>
      </c>
      <c r="E2810">
        <v>0.83399999999999996</v>
      </c>
      <c r="F2810">
        <v>80</v>
      </c>
      <c r="G2810" t="s">
        <v>258</v>
      </c>
      <c r="I2810" s="1">
        <v>647951</v>
      </c>
    </row>
    <row r="2811" spans="1:9" x14ac:dyDescent="0.25">
      <c r="A2811" t="s">
        <v>566</v>
      </c>
      <c r="B2811" t="s">
        <v>92</v>
      </c>
      <c r="C2811" t="s">
        <v>105</v>
      </c>
      <c r="D2811" t="s">
        <v>10</v>
      </c>
      <c r="I2811" s="1">
        <v>647951</v>
      </c>
    </row>
    <row r="2812" spans="1:9" x14ac:dyDescent="0.25">
      <c r="A2812" t="s">
        <v>566</v>
      </c>
      <c r="B2812" t="s">
        <v>92</v>
      </c>
      <c r="C2812" t="s">
        <v>106</v>
      </c>
      <c r="D2812" t="s">
        <v>10</v>
      </c>
      <c r="I2812" s="1">
        <v>647951</v>
      </c>
    </row>
    <row r="2813" spans="1:9" x14ac:dyDescent="0.25">
      <c r="A2813" t="s">
        <v>566</v>
      </c>
      <c r="B2813" t="s">
        <v>92</v>
      </c>
      <c r="C2813" t="s">
        <v>107</v>
      </c>
      <c r="D2813" t="s">
        <v>10</v>
      </c>
      <c r="E2813">
        <v>0.19</v>
      </c>
      <c r="F2813">
        <v>60</v>
      </c>
      <c r="G2813" t="s">
        <v>259</v>
      </c>
      <c r="I2813" s="1">
        <v>647951</v>
      </c>
    </row>
    <row r="2814" spans="1:9" x14ac:dyDescent="0.25">
      <c r="A2814" t="s">
        <v>566</v>
      </c>
      <c r="B2814" t="s">
        <v>92</v>
      </c>
      <c r="C2814" t="s">
        <v>108</v>
      </c>
      <c r="D2814" t="s">
        <v>10</v>
      </c>
      <c r="E2814">
        <v>7.39</v>
      </c>
      <c r="F2814">
        <v>36</v>
      </c>
      <c r="G2814" t="s">
        <v>260</v>
      </c>
      <c r="I2814" s="1">
        <v>647951</v>
      </c>
    </row>
    <row r="2815" spans="1:9" x14ac:dyDescent="0.25">
      <c r="A2815" t="s">
        <v>566</v>
      </c>
      <c r="B2815" t="s">
        <v>92</v>
      </c>
      <c r="C2815" t="s">
        <v>109</v>
      </c>
      <c r="D2815" t="s">
        <v>45</v>
      </c>
      <c r="I2815" s="1">
        <v>647951</v>
      </c>
    </row>
    <row r="2816" spans="1:9" x14ac:dyDescent="0.25">
      <c r="A2816" t="s">
        <v>566</v>
      </c>
      <c r="B2816" t="s">
        <v>92</v>
      </c>
      <c r="C2816" t="s">
        <v>110</v>
      </c>
      <c r="D2816" t="s">
        <v>10</v>
      </c>
      <c r="E2816">
        <v>3.8</v>
      </c>
      <c r="F2816">
        <v>16</v>
      </c>
      <c r="G2816" t="s">
        <v>245</v>
      </c>
      <c r="I2816" s="1">
        <v>647951</v>
      </c>
    </row>
    <row r="2817" spans="1:9" x14ac:dyDescent="0.25">
      <c r="A2817" t="s">
        <v>566</v>
      </c>
      <c r="B2817" t="s">
        <v>92</v>
      </c>
      <c r="C2817" t="s">
        <v>111</v>
      </c>
      <c r="D2817" t="s">
        <v>10</v>
      </c>
      <c r="E2817">
        <v>3.8</v>
      </c>
      <c r="F2817">
        <v>12</v>
      </c>
      <c r="G2817" t="s">
        <v>261</v>
      </c>
      <c r="I2817" s="1">
        <v>647951</v>
      </c>
    </row>
    <row r="2818" spans="1:9" x14ac:dyDescent="0.25">
      <c r="A2818" t="s">
        <v>566</v>
      </c>
      <c r="B2818" t="s">
        <v>92</v>
      </c>
      <c r="C2818" t="s">
        <v>112</v>
      </c>
      <c r="D2818" t="s">
        <v>10</v>
      </c>
      <c r="E2818">
        <v>3.1</v>
      </c>
      <c r="F2818">
        <v>33</v>
      </c>
      <c r="G2818" t="s">
        <v>262</v>
      </c>
      <c r="I2818" s="1">
        <v>647951</v>
      </c>
    </row>
    <row r="2819" spans="1:9" x14ac:dyDescent="0.25">
      <c r="A2819" t="s">
        <v>566</v>
      </c>
      <c r="B2819" t="s">
        <v>92</v>
      </c>
      <c r="C2819" t="s">
        <v>113</v>
      </c>
      <c r="D2819" t="s">
        <v>10</v>
      </c>
      <c r="I2819" s="1">
        <v>647951</v>
      </c>
    </row>
    <row r="2820" spans="1:9" x14ac:dyDescent="0.25">
      <c r="A2820" t="s">
        <v>566</v>
      </c>
      <c r="B2820" t="s">
        <v>81</v>
      </c>
      <c r="C2820" t="s">
        <v>114</v>
      </c>
      <c r="D2820" t="s">
        <v>10</v>
      </c>
      <c r="I2820" s="1">
        <v>647951</v>
      </c>
    </row>
    <row r="2821" spans="1:9" x14ac:dyDescent="0.25">
      <c r="A2821" t="s">
        <v>566</v>
      </c>
      <c r="B2821" t="s">
        <v>81</v>
      </c>
      <c r="C2821" t="s">
        <v>115</v>
      </c>
      <c r="D2821" t="s">
        <v>10</v>
      </c>
      <c r="I2821" s="1">
        <v>647951</v>
      </c>
    </row>
    <row r="2822" spans="1:9" x14ac:dyDescent="0.25">
      <c r="A2822" t="s">
        <v>566</v>
      </c>
      <c r="B2822" t="s">
        <v>81</v>
      </c>
      <c r="C2822" t="s">
        <v>116</v>
      </c>
      <c r="D2822" t="s">
        <v>10</v>
      </c>
      <c r="I2822" s="1">
        <v>647951</v>
      </c>
    </row>
    <row r="2823" spans="1:9" x14ac:dyDescent="0.25">
      <c r="A2823" t="s">
        <v>566</v>
      </c>
      <c r="B2823" t="s">
        <v>81</v>
      </c>
      <c r="C2823" t="s">
        <v>117</v>
      </c>
      <c r="D2823" t="s">
        <v>10</v>
      </c>
      <c r="I2823" s="1">
        <v>647951</v>
      </c>
    </row>
    <row r="2824" spans="1:9" x14ac:dyDescent="0.25">
      <c r="A2824" t="s">
        <v>566</v>
      </c>
      <c r="B2824" t="s">
        <v>81</v>
      </c>
      <c r="C2824" t="s">
        <v>118</v>
      </c>
      <c r="D2824" t="s">
        <v>10</v>
      </c>
      <c r="I2824" s="1">
        <v>647951</v>
      </c>
    </row>
    <row r="2825" spans="1:9" x14ac:dyDescent="0.25">
      <c r="A2825" t="s">
        <v>566</v>
      </c>
      <c r="B2825" t="s">
        <v>81</v>
      </c>
      <c r="C2825" t="s">
        <v>119</v>
      </c>
      <c r="D2825" t="s">
        <v>10</v>
      </c>
      <c r="E2825">
        <v>8.1999999999999993</v>
      </c>
      <c r="F2825">
        <v>50</v>
      </c>
      <c r="G2825" t="s">
        <v>246</v>
      </c>
      <c r="I2825" s="1">
        <v>647951</v>
      </c>
    </row>
    <row r="2826" spans="1:9" x14ac:dyDescent="0.25">
      <c r="A2826" t="s">
        <v>566</v>
      </c>
      <c r="B2826" t="s">
        <v>81</v>
      </c>
      <c r="C2826" t="s">
        <v>120</v>
      </c>
      <c r="D2826" t="s">
        <v>10</v>
      </c>
      <c r="F2826">
        <v>20</v>
      </c>
      <c r="G2826" t="s">
        <v>237</v>
      </c>
      <c r="I2826" s="1">
        <v>647951</v>
      </c>
    </row>
    <row r="2827" spans="1:9" x14ac:dyDescent="0.25">
      <c r="A2827" t="s">
        <v>566</v>
      </c>
      <c r="B2827" t="s">
        <v>81</v>
      </c>
      <c r="C2827" t="s">
        <v>121</v>
      </c>
      <c r="D2827" t="s">
        <v>10</v>
      </c>
      <c r="I2827" s="1">
        <v>647951</v>
      </c>
    </row>
    <row r="2828" spans="1:9" x14ac:dyDescent="0.25">
      <c r="A2828" t="s">
        <v>566</v>
      </c>
      <c r="B2828" t="s">
        <v>122</v>
      </c>
      <c r="C2828" t="s">
        <v>123</v>
      </c>
      <c r="D2828" t="s">
        <v>10</v>
      </c>
      <c r="I2828" s="1">
        <v>647951</v>
      </c>
    </row>
    <row r="2829" spans="1:9" x14ac:dyDescent="0.25">
      <c r="A2829" t="s">
        <v>566</v>
      </c>
      <c r="B2829" t="s">
        <v>122</v>
      </c>
      <c r="C2829" t="s">
        <v>124</v>
      </c>
      <c r="D2829" t="s">
        <v>10</v>
      </c>
      <c r="E2829">
        <v>2.29</v>
      </c>
      <c r="F2829">
        <v>24</v>
      </c>
      <c r="G2829" t="s">
        <v>238</v>
      </c>
      <c r="I2829" s="1">
        <v>647951</v>
      </c>
    </row>
    <row r="2830" spans="1:9" x14ac:dyDescent="0.25">
      <c r="A2830" t="s">
        <v>566</v>
      </c>
      <c r="B2830" t="s">
        <v>122</v>
      </c>
      <c r="C2830" t="s">
        <v>125</v>
      </c>
      <c r="D2830" t="s">
        <v>10</v>
      </c>
      <c r="E2830">
        <v>5.29</v>
      </c>
      <c r="F2830">
        <v>50</v>
      </c>
      <c r="G2830" t="s">
        <v>263</v>
      </c>
      <c r="I2830" s="1">
        <v>647951</v>
      </c>
    </row>
    <row r="2831" spans="1:9" x14ac:dyDescent="0.25">
      <c r="A2831" t="s">
        <v>566</v>
      </c>
      <c r="B2831" t="s">
        <v>122</v>
      </c>
      <c r="C2831" t="s">
        <v>127</v>
      </c>
      <c r="D2831" t="s">
        <v>10</v>
      </c>
      <c r="F2831">
        <v>8</v>
      </c>
      <c r="G2831" t="s">
        <v>264</v>
      </c>
      <c r="I2831" s="1">
        <v>647951</v>
      </c>
    </row>
    <row r="2832" spans="1:9" x14ac:dyDescent="0.25">
      <c r="A2832" t="s">
        <v>566</v>
      </c>
      <c r="B2832" t="s">
        <v>122</v>
      </c>
      <c r="C2832" t="s">
        <v>128</v>
      </c>
      <c r="D2832" t="s">
        <v>10</v>
      </c>
      <c r="I2832" s="1">
        <v>647951</v>
      </c>
    </row>
    <row r="2833" spans="1:9" x14ac:dyDescent="0.25">
      <c r="A2833" t="s">
        <v>566</v>
      </c>
      <c r="B2833" t="s">
        <v>122</v>
      </c>
      <c r="C2833" t="s">
        <v>129</v>
      </c>
      <c r="D2833" t="s">
        <v>10</v>
      </c>
      <c r="I2833" s="1">
        <v>647951</v>
      </c>
    </row>
    <row r="2834" spans="1:9" x14ac:dyDescent="0.25">
      <c r="A2834" t="s">
        <v>566</v>
      </c>
      <c r="B2834" t="s">
        <v>122</v>
      </c>
      <c r="C2834" t="s">
        <v>130</v>
      </c>
      <c r="D2834" t="s">
        <v>10</v>
      </c>
      <c r="I2834" s="1">
        <v>647951</v>
      </c>
    </row>
    <row r="2835" spans="1:9" x14ac:dyDescent="0.25">
      <c r="A2835" t="s">
        <v>566</v>
      </c>
      <c r="B2835" t="s">
        <v>122</v>
      </c>
      <c r="C2835" t="s">
        <v>131</v>
      </c>
      <c r="D2835" t="s">
        <v>10</v>
      </c>
      <c r="I2835" s="1">
        <v>647951</v>
      </c>
    </row>
    <row r="2836" spans="1:9" x14ac:dyDescent="0.25">
      <c r="A2836" t="s">
        <v>566</v>
      </c>
      <c r="B2836" t="s">
        <v>122</v>
      </c>
      <c r="C2836" t="s">
        <v>132</v>
      </c>
      <c r="D2836" t="s">
        <v>10</v>
      </c>
      <c r="I2836" s="1">
        <v>647951</v>
      </c>
    </row>
    <row r="2837" spans="1:9" x14ac:dyDescent="0.25">
      <c r="A2837" t="s">
        <v>566</v>
      </c>
      <c r="B2837" t="s">
        <v>122</v>
      </c>
      <c r="C2837" t="s">
        <v>134</v>
      </c>
      <c r="D2837" t="s">
        <v>10</v>
      </c>
      <c r="F2837">
        <v>30</v>
      </c>
      <c r="G2837" t="s">
        <v>240</v>
      </c>
      <c r="I2837" s="1">
        <v>647951</v>
      </c>
    </row>
    <row r="2838" spans="1:9" x14ac:dyDescent="0.25">
      <c r="A2838" t="s">
        <v>566</v>
      </c>
      <c r="B2838" t="s">
        <v>122</v>
      </c>
      <c r="C2838" t="s">
        <v>135</v>
      </c>
      <c r="D2838" t="s">
        <v>10</v>
      </c>
      <c r="F2838">
        <v>10</v>
      </c>
      <c r="G2838" t="s">
        <v>241</v>
      </c>
      <c r="I2838" s="1">
        <v>647951</v>
      </c>
    </row>
    <row r="2839" spans="1:9" x14ac:dyDescent="0.25">
      <c r="A2839" t="s">
        <v>566</v>
      </c>
      <c r="B2839" t="s">
        <v>122</v>
      </c>
      <c r="C2839" t="s">
        <v>136</v>
      </c>
      <c r="D2839" t="s">
        <v>10</v>
      </c>
      <c r="F2839">
        <v>8</v>
      </c>
      <c r="G2839" t="s">
        <v>264</v>
      </c>
      <c r="I2839" s="1">
        <v>647951</v>
      </c>
    </row>
    <row r="2840" spans="1:9" x14ac:dyDescent="0.25">
      <c r="A2840" t="s">
        <v>566</v>
      </c>
      <c r="B2840" t="s">
        <v>122</v>
      </c>
      <c r="C2840" t="s">
        <v>137</v>
      </c>
      <c r="D2840" t="s">
        <v>10</v>
      </c>
      <c r="I2840" s="1">
        <v>647951</v>
      </c>
    </row>
    <row r="2841" spans="1:9" x14ac:dyDescent="0.25">
      <c r="A2841" t="s">
        <v>566</v>
      </c>
      <c r="B2841" t="s">
        <v>122</v>
      </c>
      <c r="C2841" t="s">
        <v>138</v>
      </c>
      <c r="D2841" t="s">
        <v>10</v>
      </c>
      <c r="I2841" s="1">
        <v>647951</v>
      </c>
    </row>
    <row r="2842" spans="1:9" x14ac:dyDescent="0.25">
      <c r="A2842" t="s">
        <v>566</v>
      </c>
      <c r="B2842" t="s">
        <v>122</v>
      </c>
      <c r="C2842" t="s">
        <v>139</v>
      </c>
      <c r="D2842" t="s">
        <v>10</v>
      </c>
      <c r="I2842" s="1">
        <v>647951</v>
      </c>
    </row>
    <row r="2843" spans="1:9" x14ac:dyDescent="0.25">
      <c r="A2843" t="s">
        <v>566</v>
      </c>
      <c r="B2843" t="s">
        <v>122</v>
      </c>
      <c r="C2843" t="s">
        <v>140</v>
      </c>
      <c r="D2843" t="s">
        <v>10</v>
      </c>
      <c r="I2843" s="1">
        <v>647951</v>
      </c>
    </row>
    <row r="2844" spans="1:9" x14ac:dyDescent="0.25">
      <c r="A2844" t="s">
        <v>566</v>
      </c>
      <c r="B2844" t="s">
        <v>122</v>
      </c>
      <c r="C2844" t="s">
        <v>141</v>
      </c>
      <c r="D2844" t="s">
        <v>10</v>
      </c>
      <c r="I2844" s="1">
        <v>647951</v>
      </c>
    </row>
    <row r="2845" spans="1:9" x14ac:dyDescent="0.25">
      <c r="A2845" t="s">
        <v>566</v>
      </c>
      <c r="B2845" t="s">
        <v>122</v>
      </c>
      <c r="C2845" t="s">
        <v>142</v>
      </c>
      <c r="D2845" t="s">
        <v>10</v>
      </c>
      <c r="I2845" s="1">
        <v>647951</v>
      </c>
    </row>
    <row r="2846" spans="1:9" x14ac:dyDescent="0.25">
      <c r="A2846" t="s">
        <v>566</v>
      </c>
      <c r="B2846" t="s">
        <v>122</v>
      </c>
      <c r="C2846" t="s">
        <v>143</v>
      </c>
      <c r="D2846" t="s">
        <v>10</v>
      </c>
      <c r="E2846">
        <v>2.4</v>
      </c>
      <c r="F2846">
        <v>16</v>
      </c>
      <c r="G2846" t="s">
        <v>245</v>
      </c>
      <c r="I2846" s="1">
        <v>647951</v>
      </c>
    </row>
    <row r="2847" spans="1:9" x14ac:dyDescent="0.25">
      <c r="A2847" t="s">
        <v>566</v>
      </c>
      <c r="B2847" t="s">
        <v>122</v>
      </c>
      <c r="C2847" t="s">
        <v>144</v>
      </c>
      <c r="D2847" t="s">
        <v>10</v>
      </c>
      <c r="I2847" s="1">
        <v>647951</v>
      </c>
    </row>
    <row r="2848" spans="1:9" x14ac:dyDescent="0.25">
      <c r="A2848" t="s">
        <v>566</v>
      </c>
      <c r="B2848" t="s">
        <v>122</v>
      </c>
      <c r="C2848" t="s">
        <v>145</v>
      </c>
      <c r="D2848" t="s">
        <v>10</v>
      </c>
      <c r="I2848" s="1">
        <v>647951</v>
      </c>
    </row>
    <row r="2849" spans="1:9" x14ac:dyDescent="0.25">
      <c r="A2849" t="s">
        <v>566</v>
      </c>
      <c r="B2849" t="s">
        <v>122</v>
      </c>
      <c r="C2849" t="s">
        <v>146</v>
      </c>
      <c r="D2849" t="s">
        <v>10</v>
      </c>
      <c r="F2849">
        <v>24</v>
      </c>
      <c r="G2849" t="s">
        <v>238</v>
      </c>
      <c r="I2849" s="1">
        <v>647951</v>
      </c>
    </row>
    <row r="2850" spans="1:9" x14ac:dyDescent="0.25">
      <c r="A2850" t="s">
        <v>566</v>
      </c>
      <c r="B2850" t="s">
        <v>122</v>
      </c>
      <c r="C2850" t="s">
        <v>147</v>
      </c>
      <c r="D2850" t="s">
        <v>10</v>
      </c>
      <c r="F2850">
        <v>4</v>
      </c>
      <c r="G2850" t="s">
        <v>265</v>
      </c>
      <c r="I2850" s="1">
        <v>647951</v>
      </c>
    </row>
    <row r="2851" spans="1:9" x14ac:dyDescent="0.25">
      <c r="A2851" t="s">
        <v>566</v>
      </c>
      <c r="B2851" t="s">
        <v>122</v>
      </c>
      <c r="C2851" t="s">
        <v>148</v>
      </c>
      <c r="D2851" t="s">
        <v>10</v>
      </c>
      <c r="F2851">
        <v>10</v>
      </c>
      <c r="G2851" t="s">
        <v>241</v>
      </c>
      <c r="I2851" s="1">
        <v>647951</v>
      </c>
    </row>
    <row r="2852" spans="1:9" x14ac:dyDescent="0.25">
      <c r="A2852" t="s">
        <v>566</v>
      </c>
      <c r="B2852" t="s">
        <v>122</v>
      </c>
      <c r="C2852" t="s">
        <v>149</v>
      </c>
      <c r="D2852" t="s">
        <v>10</v>
      </c>
      <c r="I2852" s="1">
        <v>647951</v>
      </c>
    </row>
    <row r="2853" spans="1:9" x14ac:dyDescent="0.25">
      <c r="A2853" t="s">
        <v>566</v>
      </c>
      <c r="B2853" t="s">
        <v>122</v>
      </c>
      <c r="C2853" t="s">
        <v>150</v>
      </c>
      <c r="D2853" t="s">
        <v>10</v>
      </c>
      <c r="I2853" s="1">
        <v>647951</v>
      </c>
    </row>
    <row r="2854" spans="1:9" x14ac:dyDescent="0.25">
      <c r="A2854" t="s">
        <v>566</v>
      </c>
      <c r="B2854" t="s">
        <v>122</v>
      </c>
      <c r="C2854" t="s">
        <v>151</v>
      </c>
      <c r="D2854" t="s">
        <v>10</v>
      </c>
      <c r="E2854">
        <v>4.99</v>
      </c>
      <c r="F2854">
        <v>24</v>
      </c>
      <c r="G2854" t="s">
        <v>238</v>
      </c>
      <c r="I2854" s="1">
        <v>647951</v>
      </c>
    </row>
    <row r="2855" spans="1:9" x14ac:dyDescent="0.25">
      <c r="A2855" t="s">
        <v>566</v>
      </c>
      <c r="B2855" t="s">
        <v>122</v>
      </c>
      <c r="C2855" t="s">
        <v>152</v>
      </c>
      <c r="D2855" t="s">
        <v>10</v>
      </c>
      <c r="I2855" s="1">
        <v>647951</v>
      </c>
    </row>
    <row r="2856" spans="1:9" x14ac:dyDescent="0.25">
      <c r="A2856" t="s">
        <v>566</v>
      </c>
      <c r="B2856" t="s">
        <v>122</v>
      </c>
      <c r="C2856" t="s">
        <v>153</v>
      </c>
      <c r="D2856" t="s">
        <v>10</v>
      </c>
      <c r="I2856" s="1">
        <v>647951</v>
      </c>
    </row>
    <row r="2857" spans="1:9" x14ac:dyDescent="0.25">
      <c r="A2857" t="s">
        <v>566</v>
      </c>
      <c r="B2857" t="s">
        <v>122</v>
      </c>
      <c r="C2857" t="s">
        <v>154</v>
      </c>
      <c r="D2857" t="s">
        <v>10</v>
      </c>
      <c r="F2857">
        <v>16</v>
      </c>
      <c r="G2857" t="s">
        <v>245</v>
      </c>
      <c r="I2857" s="1">
        <v>647951</v>
      </c>
    </row>
    <row r="2858" spans="1:9" x14ac:dyDescent="0.25">
      <c r="A2858" t="s">
        <v>566</v>
      </c>
      <c r="B2858" t="s">
        <v>122</v>
      </c>
      <c r="C2858" t="s">
        <v>155</v>
      </c>
      <c r="D2858" t="s">
        <v>10</v>
      </c>
      <c r="F2858">
        <v>8</v>
      </c>
      <c r="G2858" t="s">
        <v>264</v>
      </c>
      <c r="I2858" s="1">
        <v>647951</v>
      </c>
    </row>
    <row r="2859" spans="1:9" x14ac:dyDescent="0.25">
      <c r="A2859" t="s">
        <v>566</v>
      </c>
      <c r="B2859" t="s">
        <v>122</v>
      </c>
      <c r="C2859" t="s">
        <v>156</v>
      </c>
      <c r="D2859" t="s">
        <v>10</v>
      </c>
      <c r="I2859" s="1">
        <v>647951</v>
      </c>
    </row>
    <row r="2860" spans="1:9" x14ac:dyDescent="0.25">
      <c r="A2860" t="s">
        <v>566</v>
      </c>
      <c r="B2860" t="s">
        <v>122</v>
      </c>
      <c r="C2860" t="s">
        <v>157</v>
      </c>
      <c r="D2860" t="s">
        <v>10</v>
      </c>
      <c r="I2860" s="1">
        <v>647951</v>
      </c>
    </row>
    <row r="2861" spans="1:9" x14ac:dyDescent="0.25">
      <c r="A2861" t="s">
        <v>566</v>
      </c>
      <c r="B2861" t="s">
        <v>122</v>
      </c>
      <c r="C2861" t="s">
        <v>158</v>
      </c>
      <c r="D2861" t="s">
        <v>10</v>
      </c>
      <c r="F2861">
        <v>24</v>
      </c>
      <c r="G2861" t="s">
        <v>238</v>
      </c>
      <c r="I2861" s="1">
        <v>647951</v>
      </c>
    </row>
    <row r="2862" spans="1:9" x14ac:dyDescent="0.25">
      <c r="A2862" t="s">
        <v>566</v>
      </c>
      <c r="B2862" t="s">
        <v>122</v>
      </c>
      <c r="C2862" t="s">
        <v>159</v>
      </c>
      <c r="D2862" t="s">
        <v>10</v>
      </c>
      <c r="I2862" s="1">
        <v>647951</v>
      </c>
    </row>
    <row r="2863" spans="1:9" x14ac:dyDescent="0.25">
      <c r="A2863" t="s">
        <v>566</v>
      </c>
      <c r="B2863" t="s">
        <v>122</v>
      </c>
      <c r="C2863" t="s">
        <v>160</v>
      </c>
      <c r="D2863" t="s">
        <v>10</v>
      </c>
      <c r="I2863" s="1">
        <v>647951</v>
      </c>
    </row>
    <row r="2864" spans="1:9" x14ac:dyDescent="0.25">
      <c r="A2864" t="s">
        <v>566</v>
      </c>
      <c r="B2864" t="s">
        <v>122</v>
      </c>
      <c r="C2864" t="s">
        <v>161</v>
      </c>
      <c r="D2864" t="s">
        <v>10</v>
      </c>
      <c r="I2864" s="1">
        <v>647951</v>
      </c>
    </row>
    <row r="2865" spans="1:9" x14ac:dyDescent="0.25">
      <c r="A2865" t="s">
        <v>566</v>
      </c>
      <c r="B2865" t="s">
        <v>122</v>
      </c>
      <c r="C2865" t="s">
        <v>162</v>
      </c>
      <c r="D2865" t="s">
        <v>10</v>
      </c>
      <c r="I2865" s="1">
        <v>647951</v>
      </c>
    </row>
    <row r="2866" spans="1:9" x14ac:dyDescent="0.25">
      <c r="A2866" t="s">
        <v>566</v>
      </c>
      <c r="B2866" t="s">
        <v>122</v>
      </c>
      <c r="C2866" t="s">
        <v>163</v>
      </c>
      <c r="D2866" t="s">
        <v>10</v>
      </c>
      <c r="I2866" s="1">
        <v>647951</v>
      </c>
    </row>
    <row r="2867" spans="1:9" x14ac:dyDescent="0.25">
      <c r="A2867" t="s">
        <v>566</v>
      </c>
      <c r="B2867" t="s">
        <v>122</v>
      </c>
      <c r="C2867" t="s">
        <v>164</v>
      </c>
      <c r="D2867" t="s">
        <v>10</v>
      </c>
      <c r="I2867" s="1">
        <v>647951</v>
      </c>
    </row>
    <row r="2868" spans="1:9" x14ac:dyDescent="0.25">
      <c r="A2868" t="s">
        <v>566</v>
      </c>
      <c r="B2868" t="s">
        <v>122</v>
      </c>
      <c r="C2868" t="s">
        <v>165</v>
      </c>
      <c r="D2868" t="s">
        <v>10</v>
      </c>
      <c r="F2868">
        <v>20</v>
      </c>
      <c r="G2868" t="s">
        <v>237</v>
      </c>
      <c r="I2868" s="1">
        <v>647951</v>
      </c>
    </row>
    <row r="2869" spans="1:9" x14ac:dyDescent="0.25">
      <c r="A2869" t="s">
        <v>566</v>
      </c>
      <c r="B2869" t="s">
        <v>122</v>
      </c>
      <c r="C2869" t="s">
        <v>166</v>
      </c>
      <c r="D2869" t="s">
        <v>10</v>
      </c>
      <c r="F2869">
        <v>8</v>
      </c>
      <c r="G2869" t="s">
        <v>264</v>
      </c>
      <c r="I2869" s="1">
        <v>647951</v>
      </c>
    </row>
    <row r="2870" spans="1:9" x14ac:dyDescent="0.25">
      <c r="A2870" t="s">
        <v>566</v>
      </c>
      <c r="B2870" t="s">
        <v>122</v>
      </c>
      <c r="C2870" t="s">
        <v>167</v>
      </c>
      <c r="D2870" t="s">
        <v>10</v>
      </c>
      <c r="E2870">
        <v>2.29</v>
      </c>
      <c r="F2870">
        <v>30</v>
      </c>
      <c r="G2870" t="s">
        <v>240</v>
      </c>
      <c r="I2870" s="1">
        <v>647951</v>
      </c>
    </row>
    <row r="2871" spans="1:9" x14ac:dyDescent="0.25">
      <c r="A2871" t="s">
        <v>566</v>
      </c>
      <c r="B2871" t="s">
        <v>122</v>
      </c>
      <c r="C2871" t="s">
        <v>168</v>
      </c>
      <c r="D2871" t="s">
        <v>10</v>
      </c>
      <c r="I2871" s="1">
        <v>647951</v>
      </c>
    </row>
    <row r="2872" spans="1:9" x14ac:dyDescent="0.25">
      <c r="A2872" t="s">
        <v>566</v>
      </c>
      <c r="B2872" t="s">
        <v>122</v>
      </c>
      <c r="C2872" t="s">
        <v>169</v>
      </c>
      <c r="D2872" t="s">
        <v>10</v>
      </c>
      <c r="F2872">
        <v>6</v>
      </c>
      <c r="G2872" t="s">
        <v>266</v>
      </c>
      <c r="I2872" s="1">
        <v>647951</v>
      </c>
    </row>
    <row r="2873" spans="1:9" x14ac:dyDescent="0.25">
      <c r="A2873" t="s">
        <v>566</v>
      </c>
      <c r="B2873" t="s">
        <v>122</v>
      </c>
      <c r="C2873" t="s">
        <v>170</v>
      </c>
      <c r="D2873" t="s">
        <v>10</v>
      </c>
      <c r="I2873" s="1">
        <v>647951</v>
      </c>
    </row>
    <row r="2874" spans="1:9" x14ac:dyDescent="0.25">
      <c r="A2874" t="s">
        <v>566</v>
      </c>
      <c r="B2874" t="s">
        <v>122</v>
      </c>
      <c r="C2874" t="s">
        <v>171</v>
      </c>
      <c r="D2874" t="s">
        <v>10</v>
      </c>
      <c r="I2874" s="1">
        <v>647951</v>
      </c>
    </row>
    <row r="2875" spans="1:9" x14ac:dyDescent="0.25">
      <c r="A2875" t="s">
        <v>566</v>
      </c>
      <c r="B2875" t="s">
        <v>122</v>
      </c>
      <c r="C2875" t="s">
        <v>172</v>
      </c>
      <c r="D2875" t="s">
        <v>10</v>
      </c>
      <c r="I2875" s="1">
        <v>647951</v>
      </c>
    </row>
    <row r="2876" spans="1:9" x14ac:dyDescent="0.25">
      <c r="A2876" t="s">
        <v>566</v>
      </c>
      <c r="B2876" t="s">
        <v>122</v>
      </c>
      <c r="C2876" t="s">
        <v>173</v>
      </c>
      <c r="D2876" t="s">
        <v>10</v>
      </c>
      <c r="I2876" s="1">
        <v>647951</v>
      </c>
    </row>
    <row r="2877" spans="1:9" x14ac:dyDescent="0.25">
      <c r="A2877" t="s">
        <v>566</v>
      </c>
      <c r="B2877" t="s">
        <v>122</v>
      </c>
      <c r="C2877" t="s">
        <v>174</v>
      </c>
      <c r="D2877" t="s">
        <v>10</v>
      </c>
      <c r="F2877">
        <v>3</v>
      </c>
      <c r="G2877" t="s">
        <v>267</v>
      </c>
      <c r="I2877" s="1">
        <v>647951</v>
      </c>
    </row>
    <row r="2878" spans="1:9" x14ac:dyDescent="0.25">
      <c r="A2878" t="s">
        <v>566</v>
      </c>
      <c r="B2878" t="s">
        <v>122</v>
      </c>
      <c r="C2878" t="s">
        <v>175</v>
      </c>
      <c r="D2878" t="s">
        <v>10</v>
      </c>
      <c r="E2878">
        <v>3.8</v>
      </c>
      <c r="F2878">
        <v>10</v>
      </c>
      <c r="G2878" t="s">
        <v>241</v>
      </c>
      <c r="I2878" s="1">
        <v>647951</v>
      </c>
    </row>
    <row r="2879" spans="1:9" x14ac:dyDescent="0.25">
      <c r="A2879" t="s">
        <v>566</v>
      </c>
      <c r="B2879" t="s">
        <v>122</v>
      </c>
      <c r="C2879" t="s">
        <v>176</v>
      </c>
      <c r="D2879" t="s">
        <v>10</v>
      </c>
      <c r="I2879" s="1">
        <v>647951</v>
      </c>
    </row>
    <row r="2880" spans="1:9" x14ac:dyDescent="0.25">
      <c r="A2880" t="s">
        <v>566</v>
      </c>
      <c r="B2880" t="s">
        <v>122</v>
      </c>
      <c r="C2880" t="s">
        <v>177</v>
      </c>
      <c r="D2880" t="s">
        <v>10</v>
      </c>
      <c r="I2880" s="1">
        <v>647951</v>
      </c>
    </row>
    <row r="2881" spans="1:9" x14ac:dyDescent="0.25">
      <c r="A2881" t="s">
        <v>566</v>
      </c>
      <c r="B2881" t="s">
        <v>122</v>
      </c>
      <c r="C2881" t="s">
        <v>178</v>
      </c>
      <c r="D2881" t="s">
        <v>10</v>
      </c>
      <c r="F2881">
        <v>3</v>
      </c>
      <c r="G2881" t="s">
        <v>268</v>
      </c>
      <c r="I2881" s="1">
        <v>647951</v>
      </c>
    </row>
    <row r="2882" spans="1:9" x14ac:dyDescent="0.25">
      <c r="A2882" t="s">
        <v>566</v>
      </c>
      <c r="B2882" t="s">
        <v>122</v>
      </c>
      <c r="C2882" t="s">
        <v>179</v>
      </c>
      <c r="D2882" t="s">
        <v>10</v>
      </c>
      <c r="I2882" s="1">
        <v>647951</v>
      </c>
    </row>
    <row r="2883" spans="1:9" x14ac:dyDescent="0.25">
      <c r="A2883" t="s">
        <v>566</v>
      </c>
      <c r="B2883" t="s">
        <v>122</v>
      </c>
      <c r="C2883" t="s">
        <v>180</v>
      </c>
      <c r="D2883" t="s">
        <v>10</v>
      </c>
      <c r="I2883" s="1">
        <v>647951</v>
      </c>
    </row>
    <row r="2884" spans="1:9" x14ac:dyDescent="0.25">
      <c r="A2884" t="s">
        <v>566</v>
      </c>
      <c r="B2884" t="s">
        <v>122</v>
      </c>
      <c r="C2884" t="s">
        <v>181</v>
      </c>
      <c r="D2884" t="s">
        <v>10</v>
      </c>
      <c r="I2884" s="1">
        <v>647951</v>
      </c>
    </row>
    <row r="2885" spans="1:9" x14ac:dyDescent="0.25">
      <c r="A2885" t="s">
        <v>566</v>
      </c>
      <c r="B2885" t="s">
        <v>122</v>
      </c>
      <c r="C2885" t="s">
        <v>182</v>
      </c>
      <c r="D2885" t="s">
        <v>10</v>
      </c>
      <c r="I2885" s="1">
        <v>647951</v>
      </c>
    </row>
    <row r="2886" spans="1:9" x14ac:dyDescent="0.25">
      <c r="A2886" t="s">
        <v>566</v>
      </c>
      <c r="B2886" t="s">
        <v>122</v>
      </c>
      <c r="C2886" t="s">
        <v>183</v>
      </c>
      <c r="D2886" t="s">
        <v>10</v>
      </c>
      <c r="I2886" s="1">
        <v>647951</v>
      </c>
    </row>
    <row r="2887" spans="1:9" x14ac:dyDescent="0.25">
      <c r="A2887" t="s">
        <v>566</v>
      </c>
      <c r="B2887" t="s">
        <v>122</v>
      </c>
      <c r="C2887" t="s">
        <v>184</v>
      </c>
      <c r="D2887" t="s">
        <v>10</v>
      </c>
      <c r="I2887" s="1">
        <v>647951</v>
      </c>
    </row>
    <row r="2888" spans="1:9" x14ac:dyDescent="0.25">
      <c r="A2888" t="s">
        <v>566</v>
      </c>
      <c r="B2888" t="s">
        <v>122</v>
      </c>
      <c r="C2888" t="s">
        <v>185</v>
      </c>
      <c r="D2888" t="s">
        <v>10</v>
      </c>
      <c r="I2888" s="1">
        <v>647951</v>
      </c>
    </row>
    <row r="2889" spans="1:9" x14ac:dyDescent="0.25">
      <c r="A2889" t="s">
        <v>566</v>
      </c>
      <c r="B2889" t="s">
        <v>92</v>
      </c>
      <c r="C2889" t="s">
        <v>186</v>
      </c>
      <c r="D2889" t="s">
        <v>45</v>
      </c>
      <c r="F2889">
        <v>22</v>
      </c>
      <c r="G2889" t="s">
        <v>269</v>
      </c>
      <c r="I2889" s="1">
        <v>647951</v>
      </c>
    </row>
    <row r="2890" spans="1:9" x14ac:dyDescent="0.25">
      <c r="A2890" t="s">
        <v>566</v>
      </c>
      <c r="B2890" t="s">
        <v>92</v>
      </c>
      <c r="C2890" t="s">
        <v>187</v>
      </c>
      <c r="D2890" t="s">
        <v>10</v>
      </c>
      <c r="I2890" s="1">
        <v>647951</v>
      </c>
    </row>
    <row r="2891" spans="1:9" x14ac:dyDescent="0.25">
      <c r="A2891" t="s">
        <v>566</v>
      </c>
      <c r="B2891" t="s">
        <v>92</v>
      </c>
      <c r="C2891" t="s">
        <v>188</v>
      </c>
      <c r="D2891" t="s">
        <v>10</v>
      </c>
      <c r="G2891">
        <v>20</v>
      </c>
      <c r="I2891" s="1">
        <v>647951</v>
      </c>
    </row>
    <row r="2892" spans="1:9" x14ac:dyDescent="0.25">
      <c r="A2892" t="s">
        <v>422</v>
      </c>
      <c r="B2892" t="s">
        <v>7</v>
      </c>
      <c r="C2892" t="s">
        <v>8</v>
      </c>
      <c r="D2892" t="s">
        <v>10</v>
      </c>
      <c r="I2892" s="1">
        <v>648523</v>
      </c>
    </row>
    <row r="2893" spans="1:9" x14ac:dyDescent="0.25">
      <c r="A2893" t="s">
        <v>422</v>
      </c>
      <c r="B2893" t="s">
        <v>7</v>
      </c>
      <c r="C2893" t="s">
        <v>9</v>
      </c>
      <c r="D2893" t="s">
        <v>10</v>
      </c>
      <c r="I2893" s="1">
        <v>648523</v>
      </c>
    </row>
    <row r="2894" spans="1:9" x14ac:dyDescent="0.25">
      <c r="A2894" t="s">
        <v>422</v>
      </c>
      <c r="B2894" t="s">
        <v>7</v>
      </c>
      <c r="C2894" t="s">
        <v>11</v>
      </c>
      <c r="D2894" t="s">
        <v>10</v>
      </c>
      <c r="E2894">
        <v>1.2</v>
      </c>
      <c r="F2894">
        <v>8</v>
      </c>
      <c r="I2894" s="1">
        <v>648523</v>
      </c>
    </row>
    <row r="2895" spans="1:9" x14ac:dyDescent="0.25">
      <c r="A2895" t="s">
        <v>422</v>
      </c>
      <c r="B2895" t="s">
        <v>7</v>
      </c>
      <c r="C2895" t="s">
        <v>12</v>
      </c>
      <c r="D2895" t="s">
        <v>10</v>
      </c>
      <c r="E2895">
        <v>0.4</v>
      </c>
      <c r="F2895">
        <v>40</v>
      </c>
      <c r="G2895">
        <v>20</v>
      </c>
      <c r="I2895" s="1">
        <v>648523</v>
      </c>
    </row>
    <row r="2896" spans="1:9" x14ac:dyDescent="0.25">
      <c r="A2896" t="s">
        <v>422</v>
      </c>
      <c r="B2896" t="s">
        <v>7</v>
      </c>
      <c r="C2896" t="s">
        <v>13</v>
      </c>
      <c r="D2896" t="s">
        <v>10</v>
      </c>
      <c r="I2896" s="1">
        <v>648523</v>
      </c>
    </row>
    <row r="2897" spans="1:9" x14ac:dyDescent="0.25">
      <c r="A2897" t="s">
        <v>422</v>
      </c>
      <c r="B2897" t="s">
        <v>7</v>
      </c>
      <c r="C2897" t="s">
        <v>14</v>
      </c>
      <c r="D2897" t="s">
        <v>10</v>
      </c>
      <c r="I2897" s="1">
        <v>648523</v>
      </c>
    </row>
    <row r="2898" spans="1:9" x14ac:dyDescent="0.25">
      <c r="A2898" t="s">
        <v>422</v>
      </c>
      <c r="B2898" t="s">
        <v>7</v>
      </c>
      <c r="C2898" t="s">
        <v>15</v>
      </c>
      <c r="D2898" t="s">
        <v>16</v>
      </c>
      <c r="E2898">
        <v>0.4</v>
      </c>
      <c r="F2898">
        <v>5</v>
      </c>
      <c r="I2898" s="1">
        <v>648523</v>
      </c>
    </row>
    <row r="2899" spans="1:9" x14ac:dyDescent="0.25">
      <c r="A2899" t="s">
        <v>422</v>
      </c>
      <c r="B2899" t="s">
        <v>7</v>
      </c>
      <c r="C2899" t="s">
        <v>17</v>
      </c>
      <c r="D2899" t="s">
        <v>10</v>
      </c>
      <c r="E2899">
        <v>3</v>
      </c>
      <c r="F2899">
        <v>3</v>
      </c>
      <c r="I2899" s="1">
        <v>648523</v>
      </c>
    </row>
    <row r="2900" spans="1:9" x14ac:dyDescent="0.25">
      <c r="A2900" t="s">
        <v>422</v>
      </c>
      <c r="B2900" t="s">
        <v>7</v>
      </c>
      <c r="C2900" t="s">
        <v>18</v>
      </c>
      <c r="D2900" t="s">
        <v>10</v>
      </c>
      <c r="I2900" s="1">
        <v>648523</v>
      </c>
    </row>
    <row r="2901" spans="1:9" x14ac:dyDescent="0.25">
      <c r="A2901" t="s">
        <v>422</v>
      </c>
      <c r="B2901" t="s">
        <v>7</v>
      </c>
      <c r="C2901" t="s">
        <v>19</v>
      </c>
      <c r="D2901" t="s">
        <v>10</v>
      </c>
      <c r="I2901" s="1">
        <v>648523</v>
      </c>
    </row>
    <row r="2902" spans="1:9" x14ac:dyDescent="0.25">
      <c r="A2902" t="s">
        <v>422</v>
      </c>
      <c r="B2902" t="s">
        <v>7</v>
      </c>
      <c r="C2902" t="s">
        <v>20</v>
      </c>
      <c r="D2902" t="s">
        <v>10</v>
      </c>
      <c r="I2902" s="1">
        <v>648523</v>
      </c>
    </row>
    <row r="2903" spans="1:9" x14ac:dyDescent="0.25">
      <c r="A2903" t="s">
        <v>422</v>
      </c>
      <c r="B2903" t="s">
        <v>7</v>
      </c>
      <c r="C2903" t="s">
        <v>21</v>
      </c>
      <c r="D2903" t="s">
        <v>22</v>
      </c>
      <c r="I2903" s="1">
        <v>648523</v>
      </c>
    </row>
    <row r="2904" spans="1:9" x14ac:dyDescent="0.25">
      <c r="A2904" t="s">
        <v>422</v>
      </c>
      <c r="B2904" t="s">
        <v>7</v>
      </c>
      <c r="C2904" t="s">
        <v>23</v>
      </c>
      <c r="D2904" t="s">
        <v>10</v>
      </c>
      <c r="I2904" s="1">
        <v>648523</v>
      </c>
    </row>
    <row r="2905" spans="1:9" x14ac:dyDescent="0.25">
      <c r="A2905" t="s">
        <v>422</v>
      </c>
      <c r="B2905" t="s">
        <v>7</v>
      </c>
      <c r="C2905" t="s">
        <v>24</v>
      </c>
      <c r="D2905" t="s">
        <v>10</v>
      </c>
      <c r="E2905">
        <v>2.5</v>
      </c>
      <c r="F2905">
        <v>8</v>
      </c>
      <c r="I2905" s="1">
        <v>648523</v>
      </c>
    </row>
    <row r="2906" spans="1:9" x14ac:dyDescent="0.25">
      <c r="A2906" t="s">
        <v>422</v>
      </c>
      <c r="B2906" t="s">
        <v>7</v>
      </c>
      <c r="C2906" t="s">
        <v>25</v>
      </c>
      <c r="D2906" t="s">
        <v>10</v>
      </c>
      <c r="I2906" s="1">
        <v>648523</v>
      </c>
    </row>
    <row r="2907" spans="1:9" x14ac:dyDescent="0.25">
      <c r="A2907" t="s">
        <v>422</v>
      </c>
      <c r="B2907" t="s">
        <v>7</v>
      </c>
      <c r="C2907" t="s">
        <v>26</v>
      </c>
      <c r="D2907" t="s">
        <v>10</v>
      </c>
      <c r="E2907">
        <v>1.1000000000000001</v>
      </c>
      <c r="F2907">
        <v>17</v>
      </c>
      <c r="G2907">
        <v>10</v>
      </c>
      <c r="I2907" s="1">
        <v>648523</v>
      </c>
    </row>
    <row r="2908" spans="1:9" x14ac:dyDescent="0.25">
      <c r="A2908" t="s">
        <v>422</v>
      </c>
      <c r="B2908" t="s">
        <v>7</v>
      </c>
      <c r="C2908" t="s">
        <v>27</v>
      </c>
      <c r="D2908" t="s">
        <v>10</v>
      </c>
      <c r="E2908">
        <v>0.6</v>
      </c>
      <c r="F2908">
        <v>15</v>
      </c>
      <c r="G2908">
        <v>10</v>
      </c>
      <c r="I2908" s="1">
        <v>648523</v>
      </c>
    </row>
    <row r="2909" spans="1:9" x14ac:dyDescent="0.25">
      <c r="A2909" t="s">
        <v>422</v>
      </c>
      <c r="B2909" t="s">
        <v>7</v>
      </c>
      <c r="C2909" t="s">
        <v>28</v>
      </c>
      <c r="D2909" t="s">
        <v>10</v>
      </c>
      <c r="E2909">
        <v>0.6</v>
      </c>
      <c r="F2909">
        <v>15</v>
      </c>
      <c r="G2909">
        <v>10</v>
      </c>
      <c r="I2909" s="1">
        <v>648523</v>
      </c>
    </row>
    <row r="2910" spans="1:9" x14ac:dyDescent="0.25">
      <c r="A2910" t="s">
        <v>422</v>
      </c>
      <c r="B2910" t="s">
        <v>7</v>
      </c>
      <c r="C2910" t="s">
        <v>29</v>
      </c>
      <c r="D2910" t="s">
        <v>16</v>
      </c>
      <c r="E2910">
        <v>0.5</v>
      </c>
      <c r="F2910">
        <v>6</v>
      </c>
      <c r="I2910" s="1">
        <v>648523</v>
      </c>
    </row>
    <row r="2911" spans="1:9" x14ac:dyDescent="0.25">
      <c r="A2911" t="s">
        <v>422</v>
      </c>
      <c r="B2911" t="s">
        <v>7</v>
      </c>
      <c r="C2911" t="s">
        <v>30</v>
      </c>
      <c r="D2911" t="s">
        <v>10</v>
      </c>
      <c r="E2911">
        <v>0.5</v>
      </c>
      <c r="F2911">
        <v>4</v>
      </c>
      <c r="I2911" s="1">
        <v>648523</v>
      </c>
    </row>
    <row r="2912" spans="1:9" x14ac:dyDescent="0.25">
      <c r="A2912" t="s">
        <v>422</v>
      </c>
      <c r="B2912" t="s">
        <v>7</v>
      </c>
      <c r="C2912" t="s">
        <v>31</v>
      </c>
      <c r="D2912" t="s">
        <v>10</v>
      </c>
      <c r="E2912">
        <v>0.8</v>
      </c>
      <c r="F2912">
        <v>10</v>
      </c>
      <c r="I2912" s="1">
        <v>648523</v>
      </c>
    </row>
    <row r="2913" spans="1:9" x14ac:dyDescent="0.25">
      <c r="A2913" t="s">
        <v>422</v>
      </c>
      <c r="B2913" t="s">
        <v>7</v>
      </c>
      <c r="C2913" t="s">
        <v>32</v>
      </c>
      <c r="D2913" t="s">
        <v>10</v>
      </c>
      <c r="E2913">
        <v>0.6</v>
      </c>
      <c r="F2913">
        <v>14</v>
      </c>
      <c r="G2913">
        <v>10</v>
      </c>
      <c r="I2913" s="1">
        <v>648523</v>
      </c>
    </row>
    <row r="2914" spans="1:9" x14ac:dyDescent="0.25">
      <c r="A2914" t="s">
        <v>422</v>
      </c>
      <c r="B2914" t="s">
        <v>7</v>
      </c>
      <c r="C2914" t="s">
        <v>33</v>
      </c>
      <c r="D2914" t="s">
        <v>10</v>
      </c>
      <c r="I2914" s="1">
        <v>648523</v>
      </c>
    </row>
    <row r="2915" spans="1:9" x14ac:dyDescent="0.25">
      <c r="A2915" t="s">
        <v>422</v>
      </c>
      <c r="B2915" t="s">
        <v>7</v>
      </c>
      <c r="C2915" t="s">
        <v>34</v>
      </c>
      <c r="D2915" t="s">
        <v>10</v>
      </c>
      <c r="E2915">
        <v>0.4</v>
      </c>
      <c r="F2915">
        <v>16</v>
      </c>
      <c r="I2915" s="1">
        <v>648523</v>
      </c>
    </row>
    <row r="2916" spans="1:9" x14ac:dyDescent="0.25">
      <c r="A2916" t="s">
        <v>422</v>
      </c>
      <c r="B2916" t="s">
        <v>7</v>
      </c>
      <c r="C2916" t="s">
        <v>35</v>
      </c>
      <c r="D2916" t="s">
        <v>10</v>
      </c>
      <c r="I2916" s="1">
        <v>648523</v>
      </c>
    </row>
    <row r="2917" spans="1:9" x14ac:dyDescent="0.25">
      <c r="A2917" t="s">
        <v>422</v>
      </c>
      <c r="B2917" t="s">
        <v>7</v>
      </c>
      <c r="C2917" t="s">
        <v>36</v>
      </c>
      <c r="D2917" t="s">
        <v>10</v>
      </c>
      <c r="E2917">
        <v>1.5</v>
      </c>
      <c r="F2917">
        <v>4</v>
      </c>
      <c r="I2917" s="1">
        <v>648523</v>
      </c>
    </row>
    <row r="2918" spans="1:9" x14ac:dyDescent="0.25">
      <c r="A2918" t="s">
        <v>422</v>
      </c>
      <c r="B2918" t="s">
        <v>7</v>
      </c>
      <c r="C2918" t="s">
        <v>37</v>
      </c>
      <c r="D2918" t="s">
        <v>10</v>
      </c>
      <c r="I2918" s="1">
        <v>648523</v>
      </c>
    </row>
    <row r="2919" spans="1:9" x14ac:dyDescent="0.25">
      <c r="A2919" t="s">
        <v>422</v>
      </c>
      <c r="B2919" t="s">
        <v>7</v>
      </c>
      <c r="C2919" t="s">
        <v>38</v>
      </c>
      <c r="D2919" t="s">
        <v>10</v>
      </c>
      <c r="E2919">
        <v>1</v>
      </c>
      <c r="F2919">
        <v>3</v>
      </c>
      <c r="I2919" s="1">
        <v>648523</v>
      </c>
    </row>
    <row r="2920" spans="1:9" x14ac:dyDescent="0.25">
      <c r="A2920" t="s">
        <v>422</v>
      </c>
      <c r="B2920" t="s">
        <v>7</v>
      </c>
      <c r="C2920" t="s">
        <v>39</v>
      </c>
      <c r="D2920" t="s">
        <v>16</v>
      </c>
      <c r="I2920" s="1">
        <v>648523</v>
      </c>
    </row>
    <row r="2921" spans="1:9" x14ac:dyDescent="0.25">
      <c r="A2921" t="s">
        <v>422</v>
      </c>
      <c r="B2921" t="s">
        <v>7</v>
      </c>
      <c r="C2921" t="s">
        <v>40</v>
      </c>
      <c r="D2921" t="s">
        <v>10</v>
      </c>
      <c r="E2921">
        <v>3</v>
      </c>
      <c r="F2921">
        <v>3</v>
      </c>
      <c r="I2921" s="1">
        <v>648523</v>
      </c>
    </row>
    <row r="2922" spans="1:9" x14ac:dyDescent="0.25">
      <c r="A2922" t="s">
        <v>422</v>
      </c>
      <c r="B2922" t="s">
        <v>7</v>
      </c>
      <c r="C2922" t="s">
        <v>41</v>
      </c>
      <c r="D2922" t="s">
        <v>10</v>
      </c>
      <c r="E2922">
        <v>0.6</v>
      </c>
      <c r="F2922">
        <v>5</v>
      </c>
      <c r="I2922" s="1">
        <v>648523</v>
      </c>
    </row>
    <row r="2923" spans="1:9" x14ac:dyDescent="0.25">
      <c r="A2923" t="s">
        <v>422</v>
      </c>
      <c r="B2923" t="s">
        <v>7</v>
      </c>
      <c r="C2923" t="s">
        <v>42</v>
      </c>
      <c r="D2923" t="s">
        <v>10</v>
      </c>
      <c r="I2923" s="1">
        <v>648523</v>
      </c>
    </row>
    <row r="2924" spans="1:9" x14ac:dyDescent="0.25">
      <c r="A2924" t="s">
        <v>422</v>
      </c>
      <c r="B2924" t="s">
        <v>7</v>
      </c>
      <c r="C2924" t="s">
        <v>43</v>
      </c>
      <c r="D2924" t="s">
        <v>10</v>
      </c>
      <c r="E2924">
        <v>0.4</v>
      </c>
      <c r="F2924">
        <v>23</v>
      </c>
      <c r="G2924">
        <v>5</v>
      </c>
      <c r="I2924" s="1">
        <v>648523</v>
      </c>
    </row>
    <row r="2925" spans="1:9" x14ac:dyDescent="0.25">
      <c r="A2925" t="s">
        <v>422</v>
      </c>
      <c r="B2925" t="s">
        <v>7</v>
      </c>
      <c r="C2925" t="s">
        <v>44</v>
      </c>
      <c r="D2925" t="s">
        <v>45</v>
      </c>
      <c r="I2925" s="1">
        <v>648523</v>
      </c>
    </row>
    <row r="2926" spans="1:9" x14ac:dyDescent="0.25">
      <c r="A2926" t="s">
        <v>422</v>
      </c>
      <c r="B2926" t="s">
        <v>7</v>
      </c>
      <c r="C2926" t="s">
        <v>46</v>
      </c>
      <c r="D2926" t="s">
        <v>45</v>
      </c>
      <c r="I2926" s="1">
        <v>648523</v>
      </c>
    </row>
    <row r="2927" spans="1:9" x14ac:dyDescent="0.25">
      <c r="A2927" t="s">
        <v>422</v>
      </c>
      <c r="B2927" t="s">
        <v>7</v>
      </c>
      <c r="C2927" t="s">
        <v>47</v>
      </c>
      <c r="D2927" t="s">
        <v>10</v>
      </c>
      <c r="I2927" s="1">
        <v>648523</v>
      </c>
    </row>
    <row r="2928" spans="1:9" x14ac:dyDescent="0.25">
      <c r="A2928" t="s">
        <v>422</v>
      </c>
      <c r="B2928" t="s">
        <v>7</v>
      </c>
      <c r="C2928" t="s">
        <v>48</v>
      </c>
      <c r="D2928" t="s">
        <v>10</v>
      </c>
      <c r="I2928" s="1">
        <v>648523</v>
      </c>
    </row>
    <row r="2929" spans="1:9" x14ac:dyDescent="0.25">
      <c r="A2929" t="s">
        <v>422</v>
      </c>
      <c r="B2929" t="s">
        <v>7</v>
      </c>
      <c r="C2929" t="s">
        <v>49</v>
      </c>
      <c r="D2929" t="s">
        <v>10</v>
      </c>
      <c r="E2929">
        <v>2</v>
      </c>
      <c r="F2929">
        <v>4</v>
      </c>
      <c r="I2929" s="1">
        <v>648523</v>
      </c>
    </row>
    <row r="2930" spans="1:9" x14ac:dyDescent="0.25">
      <c r="A2930" t="s">
        <v>422</v>
      </c>
      <c r="B2930" t="s">
        <v>7</v>
      </c>
      <c r="C2930" t="s">
        <v>50</v>
      </c>
      <c r="D2930" t="s">
        <v>10</v>
      </c>
      <c r="I2930" s="1">
        <v>648523</v>
      </c>
    </row>
    <row r="2931" spans="1:9" x14ac:dyDescent="0.25">
      <c r="A2931" t="s">
        <v>422</v>
      </c>
      <c r="B2931" t="s">
        <v>7</v>
      </c>
      <c r="C2931" t="s">
        <v>51</v>
      </c>
      <c r="D2931" t="s">
        <v>10</v>
      </c>
      <c r="E2931">
        <v>1.8</v>
      </c>
      <c r="F2931">
        <v>13</v>
      </c>
      <c r="I2931" s="1">
        <v>648523</v>
      </c>
    </row>
    <row r="2932" spans="1:9" x14ac:dyDescent="0.25">
      <c r="A2932" t="s">
        <v>422</v>
      </c>
      <c r="B2932" t="s">
        <v>7</v>
      </c>
      <c r="C2932" t="s">
        <v>52</v>
      </c>
      <c r="D2932" t="s">
        <v>10</v>
      </c>
      <c r="I2932" s="1">
        <v>648523</v>
      </c>
    </row>
    <row r="2933" spans="1:9" x14ac:dyDescent="0.25">
      <c r="A2933" t="s">
        <v>422</v>
      </c>
      <c r="B2933" t="s">
        <v>7</v>
      </c>
      <c r="C2933" t="s">
        <v>53</v>
      </c>
      <c r="D2933" t="s">
        <v>10</v>
      </c>
      <c r="E2933">
        <v>1.1000000000000001</v>
      </c>
      <c r="F2933">
        <v>27</v>
      </c>
      <c r="I2933" s="1">
        <v>648523</v>
      </c>
    </row>
    <row r="2934" spans="1:9" x14ac:dyDescent="0.25">
      <c r="A2934" t="s">
        <v>422</v>
      </c>
      <c r="B2934" t="s">
        <v>7</v>
      </c>
      <c r="C2934" t="s">
        <v>54</v>
      </c>
      <c r="D2934" t="s">
        <v>10</v>
      </c>
      <c r="I2934" s="1">
        <v>648523</v>
      </c>
    </row>
    <row r="2935" spans="1:9" x14ac:dyDescent="0.25">
      <c r="A2935" t="s">
        <v>422</v>
      </c>
      <c r="B2935" t="s">
        <v>7</v>
      </c>
      <c r="C2935" t="s">
        <v>55</v>
      </c>
      <c r="D2935" t="s">
        <v>10</v>
      </c>
      <c r="I2935" s="1">
        <v>648523</v>
      </c>
    </row>
    <row r="2936" spans="1:9" x14ac:dyDescent="0.25">
      <c r="A2936" t="s">
        <v>422</v>
      </c>
      <c r="B2936" t="s">
        <v>7</v>
      </c>
      <c r="C2936" t="s">
        <v>56</v>
      </c>
      <c r="D2936" t="s">
        <v>10</v>
      </c>
      <c r="E2936">
        <v>1.2</v>
      </c>
      <c r="F2936">
        <v>14</v>
      </c>
      <c r="G2936">
        <v>5</v>
      </c>
      <c r="I2936" s="1">
        <v>648523</v>
      </c>
    </row>
    <row r="2937" spans="1:9" x14ac:dyDescent="0.25">
      <c r="A2937" t="s">
        <v>422</v>
      </c>
      <c r="B2937" t="s">
        <v>7</v>
      </c>
      <c r="C2937" t="s">
        <v>57</v>
      </c>
      <c r="D2937" t="s">
        <v>10</v>
      </c>
      <c r="I2937" s="1">
        <v>648523</v>
      </c>
    </row>
    <row r="2938" spans="1:9" x14ac:dyDescent="0.25">
      <c r="A2938" t="s">
        <v>422</v>
      </c>
      <c r="B2938" t="s">
        <v>7</v>
      </c>
      <c r="C2938" t="s">
        <v>58</v>
      </c>
      <c r="D2938" t="s">
        <v>16</v>
      </c>
      <c r="E2938">
        <v>0.4</v>
      </c>
      <c r="F2938">
        <v>2</v>
      </c>
      <c r="I2938" s="1">
        <v>648523</v>
      </c>
    </row>
    <row r="2939" spans="1:9" x14ac:dyDescent="0.25">
      <c r="A2939" t="s">
        <v>422</v>
      </c>
      <c r="B2939" t="s">
        <v>7</v>
      </c>
      <c r="C2939" t="s">
        <v>59</v>
      </c>
      <c r="D2939" t="s">
        <v>10</v>
      </c>
      <c r="E2939">
        <v>1.5</v>
      </c>
      <c r="F2939">
        <v>2</v>
      </c>
      <c r="I2939" s="1">
        <v>648523</v>
      </c>
    </row>
    <row r="2940" spans="1:9" x14ac:dyDescent="0.25">
      <c r="A2940" t="s">
        <v>422</v>
      </c>
      <c r="B2940" t="s">
        <v>7</v>
      </c>
      <c r="C2940" t="s">
        <v>60</v>
      </c>
      <c r="D2940" t="s">
        <v>10</v>
      </c>
      <c r="I2940" s="1">
        <v>648523</v>
      </c>
    </row>
    <row r="2941" spans="1:9" x14ac:dyDescent="0.25">
      <c r="A2941" t="s">
        <v>422</v>
      </c>
      <c r="B2941" t="s">
        <v>7</v>
      </c>
      <c r="C2941" t="s">
        <v>61</v>
      </c>
      <c r="D2941" t="s">
        <v>16</v>
      </c>
      <c r="E2941">
        <v>0.7</v>
      </c>
      <c r="F2941">
        <v>2</v>
      </c>
      <c r="I2941" s="1">
        <v>648523</v>
      </c>
    </row>
    <row r="2942" spans="1:9" x14ac:dyDescent="0.25">
      <c r="A2942" t="s">
        <v>422</v>
      </c>
      <c r="B2942" t="s">
        <v>7</v>
      </c>
      <c r="C2942" t="s">
        <v>62</v>
      </c>
      <c r="D2942" t="s">
        <v>16</v>
      </c>
      <c r="E2942">
        <v>0.8</v>
      </c>
      <c r="F2942">
        <v>19</v>
      </c>
      <c r="I2942" s="1">
        <v>648523</v>
      </c>
    </row>
    <row r="2943" spans="1:9" x14ac:dyDescent="0.25">
      <c r="A2943" t="s">
        <v>422</v>
      </c>
      <c r="B2943" t="s">
        <v>7</v>
      </c>
      <c r="C2943" t="s">
        <v>63</v>
      </c>
      <c r="D2943" t="s">
        <v>16</v>
      </c>
      <c r="I2943" s="1">
        <v>648523</v>
      </c>
    </row>
    <row r="2944" spans="1:9" x14ac:dyDescent="0.25">
      <c r="A2944" t="s">
        <v>422</v>
      </c>
      <c r="B2944" t="s">
        <v>7</v>
      </c>
      <c r="C2944" t="s">
        <v>64</v>
      </c>
      <c r="D2944" t="s">
        <v>10</v>
      </c>
      <c r="I2944" s="1">
        <v>648523</v>
      </c>
    </row>
    <row r="2945" spans="1:9" x14ac:dyDescent="0.25">
      <c r="A2945" t="s">
        <v>422</v>
      </c>
      <c r="B2945" t="s">
        <v>7</v>
      </c>
      <c r="C2945" t="s">
        <v>65</v>
      </c>
      <c r="D2945" t="s">
        <v>10</v>
      </c>
      <c r="I2945" s="1">
        <v>648523</v>
      </c>
    </row>
    <row r="2946" spans="1:9" x14ac:dyDescent="0.25">
      <c r="A2946" t="s">
        <v>422</v>
      </c>
      <c r="B2946" t="s">
        <v>7</v>
      </c>
      <c r="C2946" t="s">
        <v>66</v>
      </c>
      <c r="D2946" t="s">
        <v>10</v>
      </c>
      <c r="E2946">
        <v>1.1000000000000001</v>
      </c>
      <c r="F2946">
        <v>11</v>
      </c>
      <c r="I2946" s="1">
        <v>648523</v>
      </c>
    </row>
    <row r="2947" spans="1:9" x14ac:dyDescent="0.25">
      <c r="A2947" t="s">
        <v>422</v>
      </c>
      <c r="B2947" t="s">
        <v>7</v>
      </c>
      <c r="C2947" t="s">
        <v>67</v>
      </c>
      <c r="D2947" t="s">
        <v>10</v>
      </c>
      <c r="I2947" s="1">
        <v>648523</v>
      </c>
    </row>
    <row r="2948" spans="1:9" x14ac:dyDescent="0.25">
      <c r="A2948" t="s">
        <v>422</v>
      </c>
      <c r="B2948" t="s">
        <v>7</v>
      </c>
      <c r="C2948" t="s">
        <v>68</v>
      </c>
      <c r="D2948" t="s">
        <v>10</v>
      </c>
      <c r="I2948" s="1">
        <v>648523</v>
      </c>
    </row>
    <row r="2949" spans="1:9" x14ac:dyDescent="0.25">
      <c r="A2949" t="s">
        <v>422</v>
      </c>
      <c r="B2949" t="s">
        <v>7</v>
      </c>
      <c r="C2949" t="s">
        <v>69</v>
      </c>
      <c r="D2949" t="s">
        <v>10</v>
      </c>
      <c r="I2949" s="1">
        <v>648523</v>
      </c>
    </row>
    <row r="2950" spans="1:9" x14ac:dyDescent="0.25">
      <c r="A2950" t="s">
        <v>422</v>
      </c>
      <c r="B2950" t="s">
        <v>7</v>
      </c>
      <c r="C2950" t="s">
        <v>70</v>
      </c>
      <c r="D2950" t="s">
        <v>10</v>
      </c>
      <c r="E2950">
        <v>1</v>
      </c>
      <c r="F2950">
        <v>10</v>
      </c>
      <c r="I2950" s="1">
        <v>648523</v>
      </c>
    </row>
    <row r="2951" spans="1:9" x14ac:dyDescent="0.25">
      <c r="A2951" t="s">
        <v>422</v>
      </c>
      <c r="B2951" t="s">
        <v>7</v>
      </c>
      <c r="C2951" t="s">
        <v>71</v>
      </c>
      <c r="D2951" t="s">
        <v>10</v>
      </c>
      <c r="E2951">
        <v>0.5</v>
      </c>
      <c r="F2951">
        <v>56</v>
      </c>
      <c r="I2951" s="1">
        <v>648523</v>
      </c>
    </row>
    <row r="2952" spans="1:9" x14ac:dyDescent="0.25">
      <c r="A2952" t="s">
        <v>422</v>
      </c>
      <c r="B2952" t="s">
        <v>7</v>
      </c>
      <c r="C2952" t="s">
        <v>72</v>
      </c>
      <c r="D2952" t="s">
        <v>10</v>
      </c>
      <c r="E2952">
        <v>0.35</v>
      </c>
      <c r="F2952">
        <v>242</v>
      </c>
      <c r="G2952">
        <v>125</v>
      </c>
      <c r="I2952" s="1">
        <v>648523</v>
      </c>
    </row>
    <row r="2953" spans="1:9" x14ac:dyDescent="0.25">
      <c r="A2953" t="s">
        <v>422</v>
      </c>
      <c r="B2953" t="s">
        <v>7</v>
      </c>
      <c r="C2953" t="s">
        <v>73</v>
      </c>
      <c r="D2953" t="s">
        <v>10</v>
      </c>
      <c r="I2953" s="1">
        <v>648523</v>
      </c>
    </row>
    <row r="2954" spans="1:9" x14ac:dyDescent="0.25">
      <c r="A2954" t="s">
        <v>422</v>
      </c>
      <c r="B2954" t="s">
        <v>7</v>
      </c>
      <c r="C2954" t="s">
        <v>74</v>
      </c>
      <c r="D2954" t="s">
        <v>10</v>
      </c>
      <c r="I2954" s="1">
        <v>648523</v>
      </c>
    </row>
    <row r="2955" spans="1:9" x14ac:dyDescent="0.25">
      <c r="A2955" t="s">
        <v>422</v>
      </c>
      <c r="B2955" t="s">
        <v>7</v>
      </c>
      <c r="C2955" t="s">
        <v>75</v>
      </c>
      <c r="D2955" t="s">
        <v>10</v>
      </c>
      <c r="I2955" s="1">
        <v>648523</v>
      </c>
    </row>
    <row r="2956" spans="1:9" x14ac:dyDescent="0.25">
      <c r="A2956" t="s">
        <v>422</v>
      </c>
      <c r="B2956" t="s">
        <v>7</v>
      </c>
      <c r="C2956" t="s">
        <v>76</v>
      </c>
      <c r="D2956" t="s">
        <v>10</v>
      </c>
      <c r="I2956" s="1">
        <v>648523</v>
      </c>
    </row>
    <row r="2957" spans="1:9" x14ac:dyDescent="0.25">
      <c r="A2957" t="s">
        <v>422</v>
      </c>
      <c r="B2957" t="s">
        <v>7</v>
      </c>
      <c r="C2957" t="s">
        <v>77</v>
      </c>
      <c r="D2957" t="s">
        <v>10</v>
      </c>
      <c r="I2957" s="1">
        <v>648523</v>
      </c>
    </row>
    <row r="2958" spans="1:9" x14ac:dyDescent="0.25">
      <c r="A2958" t="s">
        <v>422</v>
      </c>
      <c r="B2958" t="s">
        <v>78</v>
      </c>
      <c r="C2958" t="s">
        <v>79</v>
      </c>
      <c r="D2958" t="s">
        <v>16</v>
      </c>
      <c r="I2958" s="1">
        <v>648523</v>
      </c>
    </row>
    <row r="2959" spans="1:9" x14ac:dyDescent="0.25">
      <c r="A2959" t="s">
        <v>422</v>
      </c>
      <c r="B2959" t="s">
        <v>78</v>
      </c>
      <c r="C2959" t="s">
        <v>80</v>
      </c>
      <c r="D2959" t="s">
        <v>16</v>
      </c>
      <c r="E2959">
        <v>0.09</v>
      </c>
      <c r="F2959">
        <v>580</v>
      </c>
      <c r="I2959" s="1">
        <v>648523</v>
      </c>
    </row>
    <row r="2960" spans="1:9" x14ac:dyDescent="0.25">
      <c r="A2960" t="s">
        <v>422</v>
      </c>
      <c r="B2960" t="s">
        <v>81</v>
      </c>
      <c r="C2960" t="s">
        <v>82</v>
      </c>
      <c r="D2960" t="s">
        <v>10</v>
      </c>
      <c r="E2960">
        <v>2.84</v>
      </c>
      <c r="F2960">
        <v>9</v>
      </c>
      <c r="G2960">
        <v>10</v>
      </c>
      <c r="I2960" s="1">
        <v>648523</v>
      </c>
    </row>
    <row r="2961" spans="1:9" x14ac:dyDescent="0.25">
      <c r="A2961" t="s">
        <v>422</v>
      </c>
      <c r="B2961" t="s">
        <v>81</v>
      </c>
      <c r="C2961" t="s">
        <v>83</v>
      </c>
      <c r="D2961" t="s">
        <v>10</v>
      </c>
      <c r="E2961">
        <v>2.63</v>
      </c>
      <c r="F2961">
        <v>10</v>
      </c>
      <c r="G2961">
        <v>10</v>
      </c>
      <c r="I2961" s="1">
        <v>648523</v>
      </c>
    </row>
    <row r="2962" spans="1:9" x14ac:dyDescent="0.25">
      <c r="A2962" t="s">
        <v>422</v>
      </c>
      <c r="B2962" t="s">
        <v>81</v>
      </c>
      <c r="C2962" t="s">
        <v>84</v>
      </c>
      <c r="D2962" t="s">
        <v>10</v>
      </c>
      <c r="E2962">
        <v>3.1</v>
      </c>
      <c r="F2962">
        <v>5</v>
      </c>
      <c r="G2962">
        <v>10</v>
      </c>
      <c r="I2962" s="1">
        <v>648523</v>
      </c>
    </row>
    <row r="2963" spans="1:9" x14ac:dyDescent="0.25">
      <c r="A2963" t="s">
        <v>422</v>
      </c>
      <c r="B2963" t="s">
        <v>81</v>
      </c>
      <c r="C2963" t="s">
        <v>85</v>
      </c>
      <c r="D2963" t="s">
        <v>10</v>
      </c>
      <c r="E2963">
        <v>2.4900000000000002</v>
      </c>
      <c r="F2963">
        <v>18</v>
      </c>
      <c r="I2963" s="1">
        <v>648523</v>
      </c>
    </row>
    <row r="2964" spans="1:9" x14ac:dyDescent="0.25">
      <c r="A2964" t="s">
        <v>422</v>
      </c>
      <c r="B2964" t="s">
        <v>81</v>
      </c>
      <c r="C2964" t="s">
        <v>86</v>
      </c>
      <c r="D2964" t="s">
        <v>10</v>
      </c>
      <c r="E2964">
        <v>3.76</v>
      </c>
      <c r="F2964">
        <v>10</v>
      </c>
      <c r="I2964" s="1">
        <v>648523</v>
      </c>
    </row>
    <row r="2965" spans="1:9" x14ac:dyDescent="0.25">
      <c r="A2965" t="s">
        <v>422</v>
      </c>
      <c r="B2965" t="s">
        <v>81</v>
      </c>
      <c r="C2965" t="s">
        <v>87</v>
      </c>
      <c r="D2965" t="s">
        <v>10</v>
      </c>
      <c r="I2965" s="1">
        <v>648523</v>
      </c>
    </row>
    <row r="2966" spans="1:9" x14ac:dyDescent="0.25">
      <c r="A2966" t="s">
        <v>422</v>
      </c>
      <c r="B2966" t="s">
        <v>81</v>
      </c>
      <c r="C2966" t="s">
        <v>88</v>
      </c>
      <c r="D2966" t="s">
        <v>10</v>
      </c>
      <c r="I2966" s="1">
        <v>648523</v>
      </c>
    </row>
    <row r="2967" spans="1:9" x14ac:dyDescent="0.25">
      <c r="A2967" t="s">
        <v>422</v>
      </c>
      <c r="B2967" t="s">
        <v>81</v>
      </c>
      <c r="C2967" t="s">
        <v>89</v>
      </c>
      <c r="D2967" t="s">
        <v>10</v>
      </c>
      <c r="I2967" s="1">
        <v>648523</v>
      </c>
    </row>
    <row r="2968" spans="1:9" x14ac:dyDescent="0.25">
      <c r="A2968" t="s">
        <v>422</v>
      </c>
      <c r="B2968" t="s">
        <v>90</v>
      </c>
      <c r="C2968" t="s">
        <v>91</v>
      </c>
      <c r="D2968" t="s">
        <v>10</v>
      </c>
      <c r="I2968" s="1">
        <v>648523</v>
      </c>
    </row>
    <row r="2969" spans="1:9" x14ac:dyDescent="0.25">
      <c r="A2969" t="s">
        <v>422</v>
      </c>
      <c r="B2969" t="s">
        <v>92</v>
      </c>
      <c r="C2969" t="s">
        <v>93</v>
      </c>
      <c r="D2969" t="s">
        <v>10</v>
      </c>
      <c r="E2969">
        <v>1.67</v>
      </c>
      <c r="F2969">
        <v>115</v>
      </c>
      <c r="H2969" t="s">
        <v>270</v>
      </c>
      <c r="I2969" s="1">
        <v>648523</v>
      </c>
    </row>
    <row r="2970" spans="1:9" x14ac:dyDescent="0.25">
      <c r="A2970" t="s">
        <v>422</v>
      </c>
      <c r="B2970" t="s">
        <v>92</v>
      </c>
      <c r="C2970" t="s">
        <v>94</v>
      </c>
      <c r="D2970" t="s">
        <v>10</v>
      </c>
      <c r="I2970" s="1">
        <v>648523</v>
      </c>
    </row>
    <row r="2971" spans="1:9" x14ac:dyDescent="0.25">
      <c r="A2971" t="s">
        <v>422</v>
      </c>
      <c r="B2971" t="s">
        <v>92</v>
      </c>
      <c r="C2971" t="s">
        <v>95</v>
      </c>
      <c r="D2971" t="s">
        <v>10</v>
      </c>
      <c r="E2971">
        <v>1.2</v>
      </c>
      <c r="F2971">
        <v>45</v>
      </c>
      <c r="H2971" t="s">
        <v>270</v>
      </c>
      <c r="I2971" s="1">
        <v>648523</v>
      </c>
    </row>
    <row r="2972" spans="1:9" x14ac:dyDescent="0.25">
      <c r="A2972" t="s">
        <v>422</v>
      </c>
      <c r="B2972" t="s">
        <v>92</v>
      </c>
      <c r="C2972" t="s">
        <v>96</v>
      </c>
      <c r="D2972" t="s">
        <v>10</v>
      </c>
      <c r="I2972" s="1">
        <v>648523</v>
      </c>
    </row>
    <row r="2973" spans="1:9" x14ac:dyDescent="0.25">
      <c r="A2973" t="s">
        <v>422</v>
      </c>
      <c r="B2973" t="s">
        <v>92</v>
      </c>
      <c r="C2973" t="s">
        <v>97</v>
      </c>
      <c r="D2973" t="s">
        <v>10</v>
      </c>
      <c r="I2973" s="1">
        <v>648523</v>
      </c>
    </row>
    <row r="2974" spans="1:9" x14ac:dyDescent="0.25">
      <c r="A2974" t="s">
        <v>422</v>
      </c>
      <c r="B2974" t="s">
        <v>92</v>
      </c>
      <c r="C2974" t="s">
        <v>98</v>
      </c>
      <c r="D2974" t="s">
        <v>10</v>
      </c>
      <c r="I2974" s="1">
        <v>648523</v>
      </c>
    </row>
    <row r="2975" spans="1:9" x14ac:dyDescent="0.25">
      <c r="A2975" t="s">
        <v>422</v>
      </c>
      <c r="B2975" t="s">
        <v>92</v>
      </c>
      <c r="C2975" t="s">
        <v>99</v>
      </c>
      <c r="D2975" t="s">
        <v>45</v>
      </c>
      <c r="I2975" s="1">
        <v>648523</v>
      </c>
    </row>
    <row r="2976" spans="1:9" x14ac:dyDescent="0.25">
      <c r="A2976" t="s">
        <v>422</v>
      </c>
      <c r="B2976" t="s">
        <v>92</v>
      </c>
      <c r="C2976" t="s">
        <v>100</v>
      </c>
      <c r="D2976" t="s">
        <v>10</v>
      </c>
      <c r="I2976" s="1">
        <v>648523</v>
      </c>
    </row>
    <row r="2977" spans="1:9" x14ac:dyDescent="0.25">
      <c r="A2977" t="s">
        <v>422</v>
      </c>
      <c r="B2977" t="s">
        <v>92</v>
      </c>
      <c r="C2977" t="s">
        <v>101</v>
      </c>
      <c r="D2977" t="s">
        <v>45</v>
      </c>
      <c r="I2977" s="1">
        <v>648523</v>
      </c>
    </row>
    <row r="2978" spans="1:9" x14ac:dyDescent="0.25">
      <c r="A2978" t="s">
        <v>422</v>
      </c>
      <c r="B2978" t="s">
        <v>92</v>
      </c>
      <c r="C2978" t="s">
        <v>102</v>
      </c>
      <c r="D2978" t="s">
        <v>10</v>
      </c>
      <c r="I2978" s="1">
        <v>648523</v>
      </c>
    </row>
    <row r="2979" spans="1:9" x14ac:dyDescent="0.25">
      <c r="A2979" t="s">
        <v>422</v>
      </c>
      <c r="B2979" t="s">
        <v>92</v>
      </c>
      <c r="C2979" t="s">
        <v>103</v>
      </c>
      <c r="D2979" t="s">
        <v>10</v>
      </c>
      <c r="I2979" s="1">
        <v>648523</v>
      </c>
    </row>
    <row r="2980" spans="1:9" x14ac:dyDescent="0.25">
      <c r="A2980" t="s">
        <v>422</v>
      </c>
      <c r="B2980" t="s">
        <v>90</v>
      </c>
      <c r="C2980" t="s">
        <v>104</v>
      </c>
      <c r="D2980" t="s">
        <v>45</v>
      </c>
      <c r="I2980" s="1">
        <v>648523</v>
      </c>
    </row>
    <row r="2981" spans="1:9" x14ac:dyDescent="0.25">
      <c r="A2981" t="s">
        <v>422</v>
      </c>
      <c r="B2981" t="s">
        <v>92</v>
      </c>
      <c r="C2981" t="s">
        <v>105</v>
      </c>
      <c r="D2981" t="s">
        <v>10</v>
      </c>
      <c r="I2981" s="1">
        <v>648523</v>
      </c>
    </row>
    <row r="2982" spans="1:9" x14ac:dyDescent="0.25">
      <c r="A2982" t="s">
        <v>422</v>
      </c>
      <c r="B2982" t="s">
        <v>92</v>
      </c>
      <c r="C2982" t="s">
        <v>106</v>
      </c>
      <c r="D2982" t="s">
        <v>10</v>
      </c>
      <c r="I2982" s="1">
        <v>648523</v>
      </c>
    </row>
    <row r="2983" spans="1:9" x14ac:dyDescent="0.25">
      <c r="A2983" t="s">
        <v>422</v>
      </c>
      <c r="B2983" t="s">
        <v>92</v>
      </c>
      <c r="C2983" t="s">
        <v>107</v>
      </c>
      <c r="D2983" t="s">
        <v>10</v>
      </c>
      <c r="E2983">
        <v>1.1000000000000001</v>
      </c>
      <c r="F2983">
        <v>10</v>
      </c>
      <c r="H2983" t="s">
        <v>270</v>
      </c>
      <c r="I2983" s="1">
        <v>648523</v>
      </c>
    </row>
    <row r="2984" spans="1:9" x14ac:dyDescent="0.25">
      <c r="A2984" t="s">
        <v>422</v>
      </c>
      <c r="B2984" t="s">
        <v>92</v>
      </c>
      <c r="C2984" t="s">
        <v>108</v>
      </c>
      <c r="D2984" t="s">
        <v>10</v>
      </c>
      <c r="E2984">
        <v>6.8</v>
      </c>
      <c r="F2984">
        <v>8</v>
      </c>
      <c r="G2984">
        <v>5</v>
      </c>
      <c r="I2984" s="1">
        <v>648523</v>
      </c>
    </row>
    <row r="2985" spans="1:9" x14ac:dyDescent="0.25">
      <c r="A2985" t="s">
        <v>422</v>
      </c>
      <c r="B2985" t="s">
        <v>92</v>
      </c>
      <c r="C2985" t="s">
        <v>109</v>
      </c>
      <c r="D2985" t="s">
        <v>45</v>
      </c>
      <c r="I2985" s="1">
        <v>648523</v>
      </c>
    </row>
    <row r="2986" spans="1:9" x14ac:dyDescent="0.25">
      <c r="A2986" t="s">
        <v>422</v>
      </c>
      <c r="B2986" t="s">
        <v>92</v>
      </c>
      <c r="C2986" t="s">
        <v>110</v>
      </c>
      <c r="D2986" t="s">
        <v>10</v>
      </c>
      <c r="E2986">
        <v>4.3</v>
      </c>
      <c r="F2986">
        <v>9</v>
      </c>
      <c r="I2986" s="1">
        <v>648523</v>
      </c>
    </row>
    <row r="2987" spans="1:9" x14ac:dyDescent="0.25">
      <c r="A2987" t="s">
        <v>422</v>
      </c>
      <c r="B2987" t="s">
        <v>92</v>
      </c>
      <c r="C2987" t="s">
        <v>111</v>
      </c>
      <c r="D2987" t="s">
        <v>10</v>
      </c>
      <c r="I2987" s="1">
        <v>648523</v>
      </c>
    </row>
    <row r="2988" spans="1:9" x14ac:dyDescent="0.25">
      <c r="A2988" t="s">
        <v>422</v>
      </c>
      <c r="B2988" t="s">
        <v>92</v>
      </c>
      <c r="C2988" t="s">
        <v>112</v>
      </c>
      <c r="D2988" t="s">
        <v>10</v>
      </c>
      <c r="E2988">
        <v>2.2999999999999998</v>
      </c>
      <c r="F2988">
        <v>14</v>
      </c>
      <c r="G2988">
        <v>5</v>
      </c>
      <c r="I2988" s="1">
        <v>648523</v>
      </c>
    </row>
    <row r="2989" spans="1:9" x14ac:dyDescent="0.25">
      <c r="A2989" t="s">
        <v>422</v>
      </c>
      <c r="B2989" t="s">
        <v>92</v>
      </c>
      <c r="C2989" t="s">
        <v>113</v>
      </c>
      <c r="D2989" t="s">
        <v>10</v>
      </c>
      <c r="I2989" s="1">
        <v>648523</v>
      </c>
    </row>
    <row r="2990" spans="1:9" x14ac:dyDescent="0.25">
      <c r="A2990" t="s">
        <v>422</v>
      </c>
      <c r="B2990" t="s">
        <v>81</v>
      </c>
      <c r="C2990" t="s">
        <v>114</v>
      </c>
      <c r="D2990" t="s">
        <v>10</v>
      </c>
      <c r="I2990" s="1">
        <v>648523</v>
      </c>
    </row>
    <row r="2991" spans="1:9" x14ac:dyDescent="0.25">
      <c r="A2991" t="s">
        <v>422</v>
      </c>
      <c r="B2991" t="s">
        <v>81</v>
      </c>
      <c r="C2991" t="s">
        <v>115</v>
      </c>
      <c r="D2991" t="s">
        <v>10</v>
      </c>
      <c r="I2991" s="1">
        <v>648523</v>
      </c>
    </row>
    <row r="2992" spans="1:9" x14ac:dyDescent="0.25">
      <c r="A2992" t="s">
        <v>422</v>
      </c>
      <c r="B2992" t="s">
        <v>81</v>
      </c>
      <c r="C2992" t="s">
        <v>116</v>
      </c>
      <c r="D2992" t="s">
        <v>10</v>
      </c>
      <c r="E2992">
        <v>6.22</v>
      </c>
      <c r="F2992">
        <v>8</v>
      </c>
      <c r="I2992" s="1">
        <v>648523</v>
      </c>
    </row>
    <row r="2993" spans="1:9" x14ac:dyDescent="0.25">
      <c r="A2993" t="s">
        <v>422</v>
      </c>
      <c r="B2993" t="s">
        <v>81</v>
      </c>
      <c r="C2993" t="s">
        <v>117</v>
      </c>
      <c r="D2993" t="s">
        <v>10</v>
      </c>
      <c r="I2993" s="1">
        <v>648523</v>
      </c>
    </row>
    <row r="2994" spans="1:9" x14ac:dyDescent="0.25">
      <c r="A2994" t="s">
        <v>422</v>
      </c>
      <c r="B2994" t="s">
        <v>81</v>
      </c>
      <c r="C2994" t="s">
        <v>118</v>
      </c>
      <c r="D2994" t="s">
        <v>10</v>
      </c>
      <c r="I2994" s="1">
        <v>648523</v>
      </c>
    </row>
    <row r="2995" spans="1:9" x14ac:dyDescent="0.25">
      <c r="A2995" t="s">
        <v>422</v>
      </c>
      <c r="B2995" t="s">
        <v>81</v>
      </c>
      <c r="C2995" t="s">
        <v>119</v>
      </c>
      <c r="D2995" t="s">
        <v>10</v>
      </c>
      <c r="I2995" s="1">
        <v>648523</v>
      </c>
    </row>
    <row r="2996" spans="1:9" x14ac:dyDescent="0.25">
      <c r="A2996" t="s">
        <v>422</v>
      </c>
      <c r="B2996" t="s">
        <v>81</v>
      </c>
      <c r="C2996" t="s">
        <v>120</v>
      </c>
      <c r="D2996" t="s">
        <v>10</v>
      </c>
      <c r="E2996">
        <v>7.16</v>
      </c>
      <c r="F2996">
        <v>24</v>
      </c>
      <c r="I2996" s="1">
        <v>648523</v>
      </c>
    </row>
    <row r="2997" spans="1:9" x14ac:dyDescent="0.25">
      <c r="A2997" t="s">
        <v>422</v>
      </c>
      <c r="B2997" t="s">
        <v>81</v>
      </c>
      <c r="C2997" t="s">
        <v>121</v>
      </c>
      <c r="D2997" t="s">
        <v>10</v>
      </c>
      <c r="E2997">
        <v>9</v>
      </c>
      <c r="F2997">
        <v>2</v>
      </c>
      <c r="I2997" s="1">
        <v>648523</v>
      </c>
    </row>
    <row r="2998" spans="1:9" x14ac:dyDescent="0.25">
      <c r="A2998" t="s">
        <v>422</v>
      </c>
      <c r="B2998" t="s">
        <v>122</v>
      </c>
      <c r="C2998" t="s">
        <v>123</v>
      </c>
      <c r="D2998" t="s">
        <v>10</v>
      </c>
      <c r="I2998" s="1">
        <v>648523</v>
      </c>
    </row>
    <row r="2999" spans="1:9" x14ac:dyDescent="0.25">
      <c r="A2999" t="s">
        <v>422</v>
      </c>
      <c r="B2999" t="s">
        <v>122</v>
      </c>
      <c r="C2999" t="s">
        <v>124</v>
      </c>
      <c r="D2999" t="s">
        <v>10</v>
      </c>
      <c r="E2999">
        <v>2.0099999999999998</v>
      </c>
      <c r="F2999">
        <v>6</v>
      </c>
      <c r="I2999" s="1">
        <v>648523</v>
      </c>
    </row>
    <row r="3000" spans="1:9" x14ac:dyDescent="0.25">
      <c r="A3000" t="s">
        <v>422</v>
      </c>
      <c r="B3000" t="s">
        <v>122</v>
      </c>
      <c r="C3000" t="s">
        <v>125</v>
      </c>
      <c r="D3000" t="s">
        <v>10</v>
      </c>
      <c r="E3000">
        <v>2.56</v>
      </c>
      <c r="F3000">
        <v>9</v>
      </c>
      <c r="I3000" s="1">
        <v>648523</v>
      </c>
    </row>
    <row r="3001" spans="1:9" x14ac:dyDescent="0.25">
      <c r="A3001" t="s">
        <v>422</v>
      </c>
      <c r="B3001" t="s">
        <v>122</v>
      </c>
      <c r="C3001" t="s">
        <v>127</v>
      </c>
      <c r="D3001" t="s">
        <v>10</v>
      </c>
      <c r="E3001">
        <v>4.6100000000000003</v>
      </c>
      <c r="F3001">
        <v>2</v>
      </c>
      <c r="I3001" s="1">
        <v>648523</v>
      </c>
    </row>
    <row r="3002" spans="1:9" x14ac:dyDescent="0.25">
      <c r="A3002" t="s">
        <v>422</v>
      </c>
      <c r="B3002" t="s">
        <v>122</v>
      </c>
      <c r="C3002" t="s">
        <v>128</v>
      </c>
      <c r="D3002" t="s">
        <v>10</v>
      </c>
      <c r="I3002" s="1">
        <v>648523</v>
      </c>
    </row>
    <row r="3003" spans="1:9" x14ac:dyDescent="0.25">
      <c r="A3003" t="s">
        <v>422</v>
      </c>
      <c r="B3003" t="s">
        <v>122</v>
      </c>
      <c r="C3003" t="s">
        <v>129</v>
      </c>
      <c r="D3003" t="s">
        <v>10</v>
      </c>
      <c r="I3003" s="1">
        <v>648523</v>
      </c>
    </row>
    <row r="3004" spans="1:9" x14ac:dyDescent="0.25">
      <c r="A3004" t="s">
        <v>422</v>
      </c>
      <c r="B3004" t="s">
        <v>122</v>
      </c>
      <c r="C3004" t="s">
        <v>130</v>
      </c>
      <c r="D3004" t="s">
        <v>10</v>
      </c>
      <c r="I3004" s="1">
        <v>648523</v>
      </c>
    </row>
    <row r="3005" spans="1:9" x14ac:dyDescent="0.25">
      <c r="A3005" t="s">
        <v>422</v>
      </c>
      <c r="B3005" t="s">
        <v>122</v>
      </c>
      <c r="C3005" t="s">
        <v>131</v>
      </c>
      <c r="D3005" t="s">
        <v>10</v>
      </c>
      <c r="I3005" s="1">
        <v>648523</v>
      </c>
    </row>
    <row r="3006" spans="1:9" x14ac:dyDescent="0.25">
      <c r="A3006" t="s">
        <v>422</v>
      </c>
      <c r="B3006" t="s">
        <v>122</v>
      </c>
      <c r="C3006" t="s">
        <v>132</v>
      </c>
      <c r="D3006" t="s">
        <v>10</v>
      </c>
      <c r="I3006" s="1">
        <v>648523</v>
      </c>
    </row>
    <row r="3007" spans="1:9" x14ac:dyDescent="0.25">
      <c r="A3007" t="s">
        <v>422</v>
      </c>
      <c r="B3007" t="s">
        <v>122</v>
      </c>
      <c r="C3007" t="s">
        <v>134</v>
      </c>
      <c r="D3007" t="s">
        <v>10</v>
      </c>
      <c r="E3007">
        <v>1.95</v>
      </c>
      <c r="F3007">
        <v>5</v>
      </c>
      <c r="I3007" s="1">
        <v>648523</v>
      </c>
    </row>
    <row r="3008" spans="1:9" x14ac:dyDescent="0.25">
      <c r="A3008" t="s">
        <v>422</v>
      </c>
      <c r="B3008" t="s">
        <v>122</v>
      </c>
      <c r="C3008" t="s">
        <v>135</v>
      </c>
      <c r="D3008" t="s">
        <v>10</v>
      </c>
      <c r="I3008" s="1">
        <v>648523</v>
      </c>
    </row>
    <row r="3009" spans="1:9" x14ac:dyDescent="0.25">
      <c r="A3009" t="s">
        <v>422</v>
      </c>
      <c r="B3009" t="s">
        <v>122</v>
      </c>
      <c r="C3009" t="s">
        <v>136</v>
      </c>
      <c r="D3009" t="s">
        <v>10</v>
      </c>
      <c r="I3009" s="1">
        <v>648523</v>
      </c>
    </row>
    <row r="3010" spans="1:9" x14ac:dyDescent="0.25">
      <c r="A3010" t="s">
        <v>422</v>
      </c>
      <c r="B3010" t="s">
        <v>122</v>
      </c>
      <c r="C3010" t="s">
        <v>137</v>
      </c>
      <c r="D3010" t="s">
        <v>10</v>
      </c>
      <c r="I3010" s="1">
        <v>648523</v>
      </c>
    </row>
    <row r="3011" spans="1:9" x14ac:dyDescent="0.25">
      <c r="A3011" t="s">
        <v>422</v>
      </c>
      <c r="B3011" t="s">
        <v>122</v>
      </c>
      <c r="C3011" t="s">
        <v>138</v>
      </c>
      <c r="D3011" t="s">
        <v>10</v>
      </c>
      <c r="I3011" s="1">
        <v>648523</v>
      </c>
    </row>
    <row r="3012" spans="1:9" x14ac:dyDescent="0.25">
      <c r="A3012" t="s">
        <v>422</v>
      </c>
      <c r="B3012" t="s">
        <v>122</v>
      </c>
      <c r="C3012" t="s">
        <v>139</v>
      </c>
      <c r="D3012" t="s">
        <v>10</v>
      </c>
      <c r="I3012" s="1">
        <v>648523</v>
      </c>
    </row>
    <row r="3013" spans="1:9" x14ac:dyDescent="0.25">
      <c r="A3013" t="s">
        <v>422</v>
      </c>
      <c r="B3013" t="s">
        <v>122</v>
      </c>
      <c r="C3013" t="s">
        <v>140</v>
      </c>
      <c r="D3013" t="s">
        <v>10</v>
      </c>
      <c r="I3013" s="1">
        <v>648523</v>
      </c>
    </row>
    <row r="3014" spans="1:9" x14ac:dyDescent="0.25">
      <c r="A3014" t="s">
        <v>422</v>
      </c>
      <c r="B3014" t="s">
        <v>122</v>
      </c>
      <c r="C3014" t="s">
        <v>141</v>
      </c>
      <c r="D3014" t="s">
        <v>10</v>
      </c>
      <c r="I3014" s="1">
        <v>648523</v>
      </c>
    </row>
    <row r="3015" spans="1:9" x14ac:dyDescent="0.25">
      <c r="A3015" t="s">
        <v>422</v>
      </c>
      <c r="B3015" t="s">
        <v>122</v>
      </c>
      <c r="C3015" t="s">
        <v>142</v>
      </c>
      <c r="D3015" t="s">
        <v>10</v>
      </c>
      <c r="I3015" s="1">
        <v>648523</v>
      </c>
    </row>
    <row r="3016" spans="1:9" x14ac:dyDescent="0.25">
      <c r="A3016" t="s">
        <v>422</v>
      </c>
      <c r="B3016" t="s">
        <v>122</v>
      </c>
      <c r="C3016" t="s">
        <v>143</v>
      </c>
      <c r="D3016" t="s">
        <v>10</v>
      </c>
      <c r="I3016" s="1">
        <v>648523</v>
      </c>
    </row>
    <row r="3017" spans="1:9" x14ac:dyDescent="0.25">
      <c r="A3017" t="s">
        <v>422</v>
      </c>
      <c r="B3017" t="s">
        <v>122</v>
      </c>
      <c r="C3017" t="s">
        <v>144</v>
      </c>
      <c r="D3017" t="s">
        <v>10</v>
      </c>
      <c r="I3017" s="1">
        <v>648523</v>
      </c>
    </row>
    <row r="3018" spans="1:9" x14ac:dyDescent="0.25">
      <c r="A3018" t="s">
        <v>422</v>
      </c>
      <c r="B3018" t="s">
        <v>122</v>
      </c>
      <c r="C3018" t="s">
        <v>145</v>
      </c>
      <c r="D3018" t="s">
        <v>10</v>
      </c>
      <c r="I3018" s="1">
        <v>648523</v>
      </c>
    </row>
    <row r="3019" spans="1:9" x14ac:dyDescent="0.25">
      <c r="A3019" t="s">
        <v>422</v>
      </c>
      <c r="B3019" t="s">
        <v>122</v>
      </c>
      <c r="C3019" t="s">
        <v>146</v>
      </c>
      <c r="D3019" t="s">
        <v>10</v>
      </c>
      <c r="E3019">
        <v>1.44</v>
      </c>
      <c r="F3019">
        <v>8</v>
      </c>
      <c r="I3019" s="1">
        <v>648523</v>
      </c>
    </row>
    <row r="3020" spans="1:9" x14ac:dyDescent="0.25">
      <c r="A3020" t="s">
        <v>422</v>
      </c>
      <c r="B3020" t="s">
        <v>122</v>
      </c>
      <c r="C3020" t="s">
        <v>147</v>
      </c>
      <c r="D3020" t="s">
        <v>10</v>
      </c>
      <c r="I3020" s="1">
        <v>648523</v>
      </c>
    </row>
    <row r="3021" spans="1:9" x14ac:dyDescent="0.25">
      <c r="A3021" t="s">
        <v>422</v>
      </c>
      <c r="B3021" t="s">
        <v>122</v>
      </c>
      <c r="C3021" t="s">
        <v>148</v>
      </c>
      <c r="D3021" t="s">
        <v>10</v>
      </c>
      <c r="I3021" s="1">
        <v>648523</v>
      </c>
    </row>
    <row r="3022" spans="1:9" x14ac:dyDescent="0.25">
      <c r="A3022" t="s">
        <v>422</v>
      </c>
      <c r="B3022" t="s">
        <v>122</v>
      </c>
      <c r="C3022" t="s">
        <v>149</v>
      </c>
      <c r="D3022" t="s">
        <v>10</v>
      </c>
      <c r="I3022" s="1">
        <v>648523</v>
      </c>
    </row>
    <row r="3023" spans="1:9" x14ac:dyDescent="0.25">
      <c r="A3023" t="s">
        <v>422</v>
      </c>
      <c r="B3023" t="s">
        <v>122</v>
      </c>
      <c r="C3023" t="s">
        <v>150</v>
      </c>
      <c r="D3023" t="s">
        <v>10</v>
      </c>
      <c r="I3023" s="1">
        <v>648523</v>
      </c>
    </row>
    <row r="3024" spans="1:9" x14ac:dyDescent="0.25">
      <c r="A3024" t="s">
        <v>422</v>
      </c>
      <c r="B3024" t="s">
        <v>122</v>
      </c>
      <c r="C3024" t="s">
        <v>151</v>
      </c>
      <c r="D3024" t="s">
        <v>10</v>
      </c>
      <c r="E3024">
        <v>5.51</v>
      </c>
      <c r="F3024">
        <v>2</v>
      </c>
      <c r="I3024" s="1">
        <v>648523</v>
      </c>
    </row>
    <row r="3025" spans="1:9" x14ac:dyDescent="0.25">
      <c r="A3025" t="s">
        <v>422</v>
      </c>
      <c r="B3025" t="s">
        <v>122</v>
      </c>
      <c r="C3025" t="s">
        <v>152</v>
      </c>
      <c r="D3025" t="s">
        <v>10</v>
      </c>
      <c r="I3025" s="1">
        <v>648523</v>
      </c>
    </row>
    <row r="3026" spans="1:9" x14ac:dyDescent="0.25">
      <c r="A3026" t="s">
        <v>422</v>
      </c>
      <c r="B3026" t="s">
        <v>122</v>
      </c>
      <c r="C3026" t="s">
        <v>153</v>
      </c>
      <c r="D3026" t="s">
        <v>10</v>
      </c>
      <c r="E3026">
        <v>5.51</v>
      </c>
      <c r="F3026">
        <v>1</v>
      </c>
      <c r="I3026" s="1">
        <v>648523</v>
      </c>
    </row>
    <row r="3027" spans="1:9" x14ac:dyDescent="0.25">
      <c r="A3027" t="s">
        <v>422</v>
      </c>
      <c r="B3027" t="s">
        <v>122</v>
      </c>
      <c r="C3027" t="s">
        <v>154</v>
      </c>
      <c r="D3027" t="s">
        <v>10</v>
      </c>
      <c r="E3027">
        <v>2.25</v>
      </c>
      <c r="F3027">
        <v>8</v>
      </c>
      <c r="I3027" s="1">
        <v>648523</v>
      </c>
    </row>
    <row r="3028" spans="1:9" x14ac:dyDescent="0.25">
      <c r="A3028" t="s">
        <v>422</v>
      </c>
      <c r="B3028" t="s">
        <v>122</v>
      </c>
      <c r="C3028" t="s">
        <v>155</v>
      </c>
      <c r="D3028" t="s">
        <v>10</v>
      </c>
      <c r="E3028">
        <v>3.96</v>
      </c>
      <c r="F3028">
        <v>1</v>
      </c>
      <c r="I3028" s="1">
        <v>648523</v>
      </c>
    </row>
    <row r="3029" spans="1:9" x14ac:dyDescent="0.25">
      <c r="A3029" t="s">
        <v>422</v>
      </c>
      <c r="B3029" t="s">
        <v>122</v>
      </c>
      <c r="C3029" t="s">
        <v>156</v>
      </c>
      <c r="D3029" t="s">
        <v>10</v>
      </c>
      <c r="I3029" s="1">
        <v>648523</v>
      </c>
    </row>
    <row r="3030" spans="1:9" x14ac:dyDescent="0.25">
      <c r="A3030" t="s">
        <v>422</v>
      </c>
      <c r="B3030" t="s">
        <v>122</v>
      </c>
      <c r="C3030" t="s">
        <v>157</v>
      </c>
      <c r="D3030" t="s">
        <v>10</v>
      </c>
      <c r="E3030">
        <v>5.57</v>
      </c>
      <c r="F3030">
        <v>1</v>
      </c>
      <c r="I3030" s="1">
        <v>648523</v>
      </c>
    </row>
    <row r="3031" spans="1:9" x14ac:dyDescent="0.25">
      <c r="A3031" t="s">
        <v>422</v>
      </c>
      <c r="B3031" t="s">
        <v>122</v>
      </c>
      <c r="C3031" t="s">
        <v>158</v>
      </c>
      <c r="D3031" t="s">
        <v>10</v>
      </c>
      <c r="I3031" s="1">
        <v>648523</v>
      </c>
    </row>
    <row r="3032" spans="1:9" x14ac:dyDescent="0.25">
      <c r="A3032" t="s">
        <v>422</v>
      </c>
      <c r="B3032" t="s">
        <v>122</v>
      </c>
      <c r="C3032" t="s">
        <v>159</v>
      </c>
      <c r="D3032" t="s">
        <v>10</v>
      </c>
      <c r="E3032">
        <v>2.94</v>
      </c>
      <c r="I3032" s="1">
        <v>648523</v>
      </c>
    </row>
    <row r="3033" spans="1:9" x14ac:dyDescent="0.25">
      <c r="A3033" t="s">
        <v>422</v>
      </c>
      <c r="B3033" t="s">
        <v>122</v>
      </c>
      <c r="C3033" t="s">
        <v>160</v>
      </c>
      <c r="D3033" t="s">
        <v>10</v>
      </c>
      <c r="I3033" s="1">
        <v>648523</v>
      </c>
    </row>
    <row r="3034" spans="1:9" x14ac:dyDescent="0.25">
      <c r="A3034" t="s">
        <v>422</v>
      </c>
      <c r="B3034" t="s">
        <v>122</v>
      </c>
      <c r="C3034" t="s">
        <v>161</v>
      </c>
      <c r="D3034" t="s">
        <v>10</v>
      </c>
      <c r="I3034" s="1">
        <v>648523</v>
      </c>
    </row>
    <row r="3035" spans="1:9" x14ac:dyDescent="0.25">
      <c r="A3035" t="s">
        <v>422</v>
      </c>
      <c r="B3035" t="s">
        <v>122</v>
      </c>
      <c r="C3035" t="s">
        <v>162</v>
      </c>
      <c r="D3035" t="s">
        <v>10</v>
      </c>
      <c r="I3035" s="1">
        <v>648523</v>
      </c>
    </row>
    <row r="3036" spans="1:9" x14ac:dyDescent="0.25">
      <c r="A3036" t="s">
        <v>422</v>
      </c>
      <c r="B3036" t="s">
        <v>122</v>
      </c>
      <c r="C3036" t="s">
        <v>163</v>
      </c>
      <c r="D3036" t="s">
        <v>10</v>
      </c>
      <c r="I3036" s="1">
        <v>648523</v>
      </c>
    </row>
    <row r="3037" spans="1:9" x14ac:dyDescent="0.25">
      <c r="A3037" t="s">
        <v>422</v>
      </c>
      <c r="B3037" t="s">
        <v>122</v>
      </c>
      <c r="C3037" t="s">
        <v>164</v>
      </c>
      <c r="D3037" t="s">
        <v>10</v>
      </c>
      <c r="E3037">
        <v>4.3600000000000003</v>
      </c>
      <c r="I3037" s="1">
        <v>648523</v>
      </c>
    </row>
    <row r="3038" spans="1:9" x14ac:dyDescent="0.25">
      <c r="A3038" t="s">
        <v>422</v>
      </c>
      <c r="B3038" t="s">
        <v>122</v>
      </c>
      <c r="C3038" t="s">
        <v>165</v>
      </c>
      <c r="D3038" t="s">
        <v>10</v>
      </c>
      <c r="E3038">
        <v>2</v>
      </c>
      <c r="F3038">
        <v>5</v>
      </c>
      <c r="I3038" s="1">
        <v>648523</v>
      </c>
    </row>
    <row r="3039" spans="1:9" x14ac:dyDescent="0.25">
      <c r="A3039" t="s">
        <v>422</v>
      </c>
      <c r="B3039" t="s">
        <v>122</v>
      </c>
      <c r="C3039" t="s">
        <v>166</v>
      </c>
      <c r="D3039" t="s">
        <v>10</v>
      </c>
      <c r="I3039" s="1">
        <v>648523</v>
      </c>
    </row>
    <row r="3040" spans="1:9" x14ac:dyDescent="0.25">
      <c r="A3040" t="s">
        <v>422</v>
      </c>
      <c r="B3040" t="s">
        <v>122</v>
      </c>
      <c r="C3040" t="s">
        <v>167</v>
      </c>
      <c r="D3040" t="s">
        <v>10</v>
      </c>
      <c r="E3040">
        <v>2.7</v>
      </c>
      <c r="F3040">
        <v>4</v>
      </c>
      <c r="I3040" s="1">
        <v>648523</v>
      </c>
    </row>
    <row r="3041" spans="1:9" x14ac:dyDescent="0.25">
      <c r="A3041" t="s">
        <v>422</v>
      </c>
      <c r="B3041" t="s">
        <v>122</v>
      </c>
      <c r="C3041" t="s">
        <v>168</v>
      </c>
      <c r="D3041" t="s">
        <v>10</v>
      </c>
      <c r="I3041" s="1">
        <v>648523</v>
      </c>
    </row>
    <row r="3042" spans="1:9" x14ac:dyDescent="0.25">
      <c r="A3042" t="s">
        <v>422</v>
      </c>
      <c r="B3042" t="s">
        <v>122</v>
      </c>
      <c r="C3042" t="s">
        <v>169</v>
      </c>
      <c r="D3042" t="s">
        <v>10</v>
      </c>
      <c r="I3042" s="1">
        <v>648523</v>
      </c>
    </row>
    <row r="3043" spans="1:9" x14ac:dyDescent="0.25">
      <c r="A3043" t="s">
        <v>422</v>
      </c>
      <c r="B3043" t="s">
        <v>122</v>
      </c>
      <c r="C3043" t="s">
        <v>170</v>
      </c>
      <c r="D3043" t="s">
        <v>10</v>
      </c>
      <c r="I3043" s="1">
        <v>648523</v>
      </c>
    </row>
    <row r="3044" spans="1:9" x14ac:dyDescent="0.25">
      <c r="A3044" t="s">
        <v>422</v>
      </c>
      <c r="B3044" t="s">
        <v>122</v>
      </c>
      <c r="C3044" t="s">
        <v>171</v>
      </c>
      <c r="D3044" t="s">
        <v>10</v>
      </c>
      <c r="I3044" s="1">
        <v>648523</v>
      </c>
    </row>
    <row r="3045" spans="1:9" x14ac:dyDescent="0.25">
      <c r="A3045" t="s">
        <v>422</v>
      </c>
      <c r="B3045" t="s">
        <v>122</v>
      </c>
      <c r="C3045" t="s">
        <v>172</v>
      </c>
      <c r="D3045" t="s">
        <v>10</v>
      </c>
      <c r="I3045" s="1">
        <v>648523</v>
      </c>
    </row>
    <row r="3046" spans="1:9" x14ac:dyDescent="0.25">
      <c r="A3046" t="s">
        <v>422</v>
      </c>
      <c r="B3046" t="s">
        <v>122</v>
      </c>
      <c r="C3046" t="s">
        <v>173</v>
      </c>
      <c r="D3046" t="s">
        <v>10</v>
      </c>
      <c r="E3046">
        <v>2.82</v>
      </c>
      <c r="F3046">
        <v>3</v>
      </c>
      <c r="I3046" s="1">
        <v>648523</v>
      </c>
    </row>
    <row r="3047" spans="1:9" x14ac:dyDescent="0.25">
      <c r="A3047" t="s">
        <v>422</v>
      </c>
      <c r="B3047" t="s">
        <v>122</v>
      </c>
      <c r="C3047" t="s">
        <v>174</v>
      </c>
      <c r="D3047" t="s">
        <v>10</v>
      </c>
      <c r="I3047" s="1">
        <v>648523</v>
      </c>
    </row>
    <row r="3048" spans="1:9" x14ac:dyDescent="0.25">
      <c r="A3048" t="s">
        <v>422</v>
      </c>
      <c r="B3048" t="s">
        <v>122</v>
      </c>
      <c r="C3048" t="s">
        <v>175</v>
      </c>
      <c r="D3048" t="s">
        <v>10</v>
      </c>
      <c r="E3048">
        <v>3.24</v>
      </c>
      <c r="F3048">
        <v>2</v>
      </c>
      <c r="I3048" s="1">
        <v>648523</v>
      </c>
    </row>
    <row r="3049" spans="1:9" x14ac:dyDescent="0.25">
      <c r="A3049" t="s">
        <v>422</v>
      </c>
      <c r="B3049" t="s">
        <v>122</v>
      </c>
      <c r="C3049" t="s">
        <v>176</v>
      </c>
      <c r="D3049" t="s">
        <v>10</v>
      </c>
      <c r="I3049" s="1">
        <v>648523</v>
      </c>
    </row>
    <row r="3050" spans="1:9" x14ac:dyDescent="0.25">
      <c r="A3050" t="s">
        <v>422</v>
      </c>
      <c r="B3050" t="s">
        <v>122</v>
      </c>
      <c r="C3050" t="s">
        <v>177</v>
      </c>
      <c r="D3050" t="s">
        <v>10</v>
      </c>
      <c r="I3050" s="1">
        <v>648523</v>
      </c>
    </row>
    <row r="3051" spans="1:9" x14ac:dyDescent="0.25">
      <c r="A3051" t="s">
        <v>422</v>
      </c>
      <c r="B3051" t="s">
        <v>122</v>
      </c>
      <c r="C3051" t="s">
        <v>178</v>
      </c>
      <c r="D3051" t="s">
        <v>10</v>
      </c>
      <c r="E3051">
        <v>3.37</v>
      </c>
      <c r="F3051">
        <v>2</v>
      </c>
      <c r="I3051" s="1">
        <v>648523</v>
      </c>
    </row>
    <row r="3052" spans="1:9" x14ac:dyDescent="0.25">
      <c r="A3052" t="s">
        <v>422</v>
      </c>
      <c r="B3052" t="s">
        <v>122</v>
      </c>
      <c r="C3052" t="s">
        <v>179</v>
      </c>
      <c r="D3052" t="s">
        <v>10</v>
      </c>
      <c r="E3052">
        <v>2.37</v>
      </c>
      <c r="F3052">
        <v>1</v>
      </c>
      <c r="I3052" s="1">
        <v>648523</v>
      </c>
    </row>
    <row r="3053" spans="1:9" x14ac:dyDescent="0.25">
      <c r="A3053" t="s">
        <v>422</v>
      </c>
      <c r="B3053" t="s">
        <v>122</v>
      </c>
      <c r="C3053" t="s">
        <v>180</v>
      </c>
      <c r="D3053" t="s">
        <v>10</v>
      </c>
      <c r="I3053" s="1">
        <v>648523</v>
      </c>
    </row>
    <row r="3054" spans="1:9" x14ac:dyDescent="0.25">
      <c r="A3054" t="s">
        <v>422</v>
      </c>
      <c r="B3054" t="s">
        <v>122</v>
      </c>
      <c r="C3054" t="s">
        <v>181</v>
      </c>
      <c r="D3054" t="s">
        <v>10</v>
      </c>
      <c r="I3054" s="1">
        <v>648523</v>
      </c>
    </row>
    <row r="3055" spans="1:9" x14ac:dyDescent="0.25">
      <c r="A3055" t="s">
        <v>422</v>
      </c>
      <c r="B3055" t="s">
        <v>122</v>
      </c>
      <c r="C3055" t="s">
        <v>182</v>
      </c>
      <c r="D3055" t="s">
        <v>10</v>
      </c>
      <c r="E3055">
        <v>2.21</v>
      </c>
      <c r="F3055">
        <v>1</v>
      </c>
      <c r="I3055" s="1">
        <v>648523</v>
      </c>
    </row>
    <row r="3056" spans="1:9" x14ac:dyDescent="0.25">
      <c r="A3056" t="s">
        <v>422</v>
      </c>
      <c r="B3056" t="s">
        <v>122</v>
      </c>
      <c r="C3056" t="s">
        <v>183</v>
      </c>
      <c r="D3056" t="s">
        <v>10</v>
      </c>
      <c r="I3056" s="1">
        <v>648523</v>
      </c>
    </row>
    <row r="3057" spans="1:9" x14ac:dyDescent="0.25">
      <c r="A3057" t="s">
        <v>422</v>
      </c>
      <c r="B3057" t="s">
        <v>122</v>
      </c>
      <c r="C3057" t="s">
        <v>184</v>
      </c>
      <c r="D3057" t="s">
        <v>10</v>
      </c>
      <c r="I3057" s="1">
        <v>648523</v>
      </c>
    </row>
    <row r="3058" spans="1:9" x14ac:dyDescent="0.25">
      <c r="A3058" t="s">
        <v>422</v>
      </c>
      <c r="B3058" t="s">
        <v>122</v>
      </c>
      <c r="C3058" t="s">
        <v>185</v>
      </c>
      <c r="D3058" t="s">
        <v>10</v>
      </c>
      <c r="I3058" s="1">
        <v>648523</v>
      </c>
    </row>
    <row r="3059" spans="1:9" x14ac:dyDescent="0.25">
      <c r="A3059" t="s">
        <v>422</v>
      </c>
      <c r="B3059" t="s">
        <v>92</v>
      </c>
      <c r="C3059" t="s">
        <v>186</v>
      </c>
      <c r="D3059" t="s">
        <v>45</v>
      </c>
      <c r="I3059" s="1">
        <v>648523</v>
      </c>
    </row>
    <row r="3060" spans="1:9" x14ac:dyDescent="0.25">
      <c r="A3060" t="s">
        <v>422</v>
      </c>
      <c r="B3060" t="s">
        <v>92</v>
      </c>
      <c r="C3060" t="s">
        <v>187</v>
      </c>
      <c r="D3060" t="s">
        <v>10</v>
      </c>
      <c r="I3060" s="1">
        <v>648523</v>
      </c>
    </row>
    <row r="3061" spans="1:9" x14ac:dyDescent="0.25">
      <c r="A3061" t="s">
        <v>422</v>
      </c>
      <c r="B3061" t="s">
        <v>92</v>
      </c>
      <c r="C3061" t="s">
        <v>188</v>
      </c>
      <c r="D3061" t="s">
        <v>10</v>
      </c>
      <c r="E3061">
        <v>1.9</v>
      </c>
      <c r="F3061">
        <v>27</v>
      </c>
      <c r="H3061" t="s">
        <v>270</v>
      </c>
      <c r="I3061" s="1">
        <v>648523</v>
      </c>
    </row>
    <row r="3062" spans="1:9" x14ac:dyDescent="0.25">
      <c r="A3062" t="s">
        <v>580</v>
      </c>
      <c r="B3062" t="s">
        <v>7</v>
      </c>
      <c r="C3062" t="s">
        <v>8</v>
      </c>
      <c r="D3062" t="s">
        <v>10</v>
      </c>
      <c r="I3062" s="1">
        <v>647918</v>
      </c>
    </row>
    <row r="3063" spans="1:9" x14ac:dyDescent="0.25">
      <c r="A3063" t="s">
        <v>580</v>
      </c>
      <c r="B3063" t="s">
        <v>7</v>
      </c>
      <c r="C3063" t="s">
        <v>9</v>
      </c>
      <c r="D3063" t="s">
        <v>10</v>
      </c>
      <c r="E3063">
        <v>1.5</v>
      </c>
      <c r="F3063">
        <v>5</v>
      </c>
      <c r="I3063" s="1">
        <v>647918</v>
      </c>
    </row>
    <row r="3064" spans="1:9" x14ac:dyDescent="0.25">
      <c r="A3064" t="s">
        <v>580</v>
      </c>
      <c r="B3064" t="s">
        <v>7</v>
      </c>
      <c r="C3064" t="s">
        <v>11</v>
      </c>
      <c r="D3064" t="s">
        <v>10</v>
      </c>
      <c r="E3064">
        <v>1.2</v>
      </c>
      <c r="F3064">
        <v>30</v>
      </c>
      <c r="I3064" s="1">
        <v>647918</v>
      </c>
    </row>
    <row r="3065" spans="1:9" x14ac:dyDescent="0.25">
      <c r="A3065" t="s">
        <v>580</v>
      </c>
      <c r="B3065" t="s">
        <v>7</v>
      </c>
      <c r="C3065" t="s">
        <v>12</v>
      </c>
      <c r="D3065" t="s">
        <v>10</v>
      </c>
      <c r="E3065">
        <v>0.48</v>
      </c>
      <c r="F3065">
        <v>40</v>
      </c>
      <c r="I3065" s="1">
        <v>647918</v>
      </c>
    </row>
    <row r="3066" spans="1:9" x14ac:dyDescent="0.25">
      <c r="A3066" t="s">
        <v>580</v>
      </c>
      <c r="B3066" t="s">
        <v>7</v>
      </c>
      <c r="C3066" t="s">
        <v>13</v>
      </c>
      <c r="D3066" t="s">
        <v>10</v>
      </c>
      <c r="I3066" s="1">
        <v>647918</v>
      </c>
    </row>
    <row r="3067" spans="1:9" x14ac:dyDescent="0.25">
      <c r="A3067" t="s">
        <v>580</v>
      </c>
      <c r="B3067" t="s">
        <v>7</v>
      </c>
      <c r="C3067" t="s">
        <v>14</v>
      </c>
      <c r="D3067" t="s">
        <v>10</v>
      </c>
      <c r="I3067" s="1">
        <v>647918</v>
      </c>
    </row>
    <row r="3068" spans="1:9" x14ac:dyDescent="0.25">
      <c r="A3068" t="s">
        <v>580</v>
      </c>
      <c r="B3068" t="s">
        <v>7</v>
      </c>
      <c r="C3068" t="s">
        <v>15</v>
      </c>
      <c r="D3068" t="s">
        <v>16</v>
      </c>
      <c r="E3068">
        <v>0.4</v>
      </c>
      <c r="F3068">
        <v>50</v>
      </c>
      <c r="I3068" s="1">
        <v>647918</v>
      </c>
    </row>
    <row r="3069" spans="1:9" x14ac:dyDescent="0.25">
      <c r="A3069" t="s">
        <v>580</v>
      </c>
      <c r="B3069" t="s">
        <v>7</v>
      </c>
      <c r="C3069" t="s">
        <v>17</v>
      </c>
      <c r="D3069" t="s">
        <v>10</v>
      </c>
      <c r="E3069">
        <v>3</v>
      </c>
      <c r="F3069">
        <v>3</v>
      </c>
      <c r="I3069" s="1">
        <v>647918</v>
      </c>
    </row>
    <row r="3070" spans="1:9" x14ac:dyDescent="0.25">
      <c r="A3070" t="s">
        <v>580</v>
      </c>
      <c r="B3070" t="s">
        <v>7</v>
      </c>
      <c r="C3070" t="s">
        <v>18</v>
      </c>
      <c r="D3070" t="s">
        <v>10</v>
      </c>
      <c r="E3070">
        <v>0.4</v>
      </c>
      <c r="F3070">
        <v>10</v>
      </c>
      <c r="I3070" s="1">
        <v>647918</v>
      </c>
    </row>
    <row r="3071" spans="1:9" x14ac:dyDescent="0.25">
      <c r="A3071" t="s">
        <v>580</v>
      </c>
      <c r="B3071" t="s">
        <v>7</v>
      </c>
      <c r="C3071" t="s">
        <v>19</v>
      </c>
      <c r="D3071" t="s">
        <v>10</v>
      </c>
      <c r="I3071" s="1">
        <v>647918</v>
      </c>
    </row>
    <row r="3072" spans="1:9" x14ac:dyDescent="0.25">
      <c r="A3072" t="s">
        <v>580</v>
      </c>
      <c r="B3072" t="s">
        <v>7</v>
      </c>
      <c r="C3072" t="s">
        <v>20</v>
      </c>
      <c r="D3072" t="s">
        <v>10</v>
      </c>
      <c r="I3072" s="1">
        <v>647918</v>
      </c>
    </row>
    <row r="3073" spans="1:9" x14ac:dyDescent="0.25">
      <c r="A3073" t="s">
        <v>580</v>
      </c>
      <c r="B3073" t="s">
        <v>7</v>
      </c>
      <c r="C3073" t="s">
        <v>21</v>
      </c>
      <c r="D3073" t="s">
        <v>22</v>
      </c>
      <c r="I3073" s="1">
        <v>647918</v>
      </c>
    </row>
    <row r="3074" spans="1:9" x14ac:dyDescent="0.25">
      <c r="A3074" t="s">
        <v>580</v>
      </c>
      <c r="B3074" t="s">
        <v>7</v>
      </c>
      <c r="C3074" t="s">
        <v>23</v>
      </c>
      <c r="D3074" t="s">
        <v>10</v>
      </c>
      <c r="I3074" s="1">
        <v>647918</v>
      </c>
    </row>
    <row r="3075" spans="1:9" x14ac:dyDescent="0.25">
      <c r="A3075" t="s">
        <v>580</v>
      </c>
      <c r="B3075" t="s">
        <v>7</v>
      </c>
      <c r="C3075" t="s">
        <v>24</v>
      </c>
      <c r="D3075" t="s">
        <v>10</v>
      </c>
      <c r="E3075">
        <v>2</v>
      </c>
      <c r="F3075">
        <v>15</v>
      </c>
      <c r="I3075" s="1">
        <v>647918</v>
      </c>
    </row>
    <row r="3076" spans="1:9" x14ac:dyDescent="0.25">
      <c r="A3076" t="s">
        <v>580</v>
      </c>
      <c r="B3076" t="s">
        <v>7</v>
      </c>
      <c r="C3076" t="s">
        <v>25</v>
      </c>
      <c r="D3076" t="s">
        <v>10</v>
      </c>
      <c r="E3076">
        <v>2.4</v>
      </c>
      <c r="F3076">
        <v>15</v>
      </c>
      <c r="I3076" s="1">
        <v>647918</v>
      </c>
    </row>
    <row r="3077" spans="1:9" x14ac:dyDescent="0.25">
      <c r="A3077" t="s">
        <v>580</v>
      </c>
      <c r="B3077" t="s">
        <v>7</v>
      </c>
      <c r="C3077" t="s">
        <v>26</v>
      </c>
      <c r="D3077" t="s">
        <v>10</v>
      </c>
      <c r="E3077">
        <v>2.2999999999999998</v>
      </c>
      <c r="F3077">
        <v>15</v>
      </c>
      <c r="I3077" s="1">
        <v>647918</v>
      </c>
    </row>
    <row r="3078" spans="1:9" x14ac:dyDescent="0.25">
      <c r="A3078" t="s">
        <v>580</v>
      </c>
      <c r="B3078" t="s">
        <v>7</v>
      </c>
      <c r="C3078" t="s">
        <v>27</v>
      </c>
      <c r="D3078" t="s">
        <v>10</v>
      </c>
      <c r="E3078">
        <v>0.65</v>
      </c>
      <c r="F3078">
        <v>50</v>
      </c>
      <c r="I3078" s="1">
        <v>647918</v>
      </c>
    </row>
    <row r="3079" spans="1:9" x14ac:dyDescent="0.25">
      <c r="A3079" t="s">
        <v>580</v>
      </c>
      <c r="B3079" t="s">
        <v>7</v>
      </c>
      <c r="C3079" t="s">
        <v>28</v>
      </c>
      <c r="D3079" t="s">
        <v>10</v>
      </c>
      <c r="E3079">
        <v>0.7</v>
      </c>
      <c r="F3079">
        <v>40</v>
      </c>
      <c r="I3079" s="1">
        <v>647918</v>
      </c>
    </row>
    <row r="3080" spans="1:9" x14ac:dyDescent="0.25">
      <c r="A3080" t="s">
        <v>580</v>
      </c>
      <c r="B3080" t="s">
        <v>7</v>
      </c>
      <c r="C3080" t="s">
        <v>29</v>
      </c>
      <c r="D3080" t="s">
        <v>16</v>
      </c>
      <c r="I3080" s="1">
        <v>647918</v>
      </c>
    </row>
    <row r="3081" spans="1:9" x14ac:dyDescent="0.25">
      <c r="A3081" t="s">
        <v>580</v>
      </c>
      <c r="B3081" t="s">
        <v>7</v>
      </c>
      <c r="C3081" t="s">
        <v>30</v>
      </c>
      <c r="D3081" t="s">
        <v>10</v>
      </c>
      <c r="I3081" s="1">
        <v>647918</v>
      </c>
    </row>
    <row r="3082" spans="1:9" x14ac:dyDescent="0.25">
      <c r="A3082" t="s">
        <v>580</v>
      </c>
      <c r="B3082" t="s">
        <v>7</v>
      </c>
      <c r="C3082" t="s">
        <v>31</v>
      </c>
      <c r="D3082" t="s">
        <v>10</v>
      </c>
      <c r="E3082">
        <v>0.75</v>
      </c>
      <c r="F3082">
        <v>10</v>
      </c>
      <c r="I3082" s="1">
        <v>647918</v>
      </c>
    </row>
    <row r="3083" spans="1:9" x14ac:dyDescent="0.25">
      <c r="A3083" t="s">
        <v>580</v>
      </c>
      <c r="B3083" t="s">
        <v>7</v>
      </c>
      <c r="C3083" t="s">
        <v>32</v>
      </c>
      <c r="D3083" t="s">
        <v>10</v>
      </c>
      <c r="I3083" s="1">
        <v>647918</v>
      </c>
    </row>
    <row r="3084" spans="1:9" x14ac:dyDescent="0.25">
      <c r="A3084" t="s">
        <v>580</v>
      </c>
      <c r="B3084" t="s">
        <v>7</v>
      </c>
      <c r="C3084" t="s">
        <v>33</v>
      </c>
      <c r="D3084" t="s">
        <v>10</v>
      </c>
      <c r="I3084" s="1">
        <v>647918</v>
      </c>
    </row>
    <row r="3085" spans="1:9" x14ac:dyDescent="0.25">
      <c r="A3085" t="s">
        <v>580</v>
      </c>
      <c r="B3085" t="s">
        <v>7</v>
      </c>
      <c r="C3085" t="s">
        <v>34</v>
      </c>
      <c r="D3085" t="s">
        <v>10</v>
      </c>
      <c r="E3085">
        <v>0.4</v>
      </c>
      <c r="F3085">
        <v>10</v>
      </c>
      <c r="I3085" s="1">
        <v>647918</v>
      </c>
    </row>
    <row r="3086" spans="1:9" x14ac:dyDescent="0.25">
      <c r="A3086" t="s">
        <v>580</v>
      </c>
      <c r="B3086" t="s">
        <v>7</v>
      </c>
      <c r="C3086" t="s">
        <v>35</v>
      </c>
      <c r="D3086" t="s">
        <v>10</v>
      </c>
      <c r="E3086">
        <v>0.5</v>
      </c>
      <c r="F3086">
        <v>10</v>
      </c>
      <c r="I3086" s="1">
        <v>647918</v>
      </c>
    </row>
    <row r="3087" spans="1:9" x14ac:dyDescent="0.25">
      <c r="A3087" t="s">
        <v>580</v>
      </c>
      <c r="B3087" t="s">
        <v>7</v>
      </c>
      <c r="C3087" t="s">
        <v>36</v>
      </c>
      <c r="D3087" t="s">
        <v>10</v>
      </c>
      <c r="I3087" s="1">
        <v>647918</v>
      </c>
    </row>
    <row r="3088" spans="1:9" x14ac:dyDescent="0.25">
      <c r="A3088" t="s">
        <v>580</v>
      </c>
      <c r="B3088" t="s">
        <v>7</v>
      </c>
      <c r="C3088" t="s">
        <v>37</v>
      </c>
      <c r="D3088" t="s">
        <v>10</v>
      </c>
      <c r="I3088" s="1">
        <v>647918</v>
      </c>
    </row>
    <row r="3089" spans="1:9" x14ac:dyDescent="0.25">
      <c r="A3089" t="s">
        <v>580</v>
      </c>
      <c r="B3089" t="s">
        <v>7</v>
      </c>
      <c r="C3089" t="s">
        <v>38</v>
      </c>
      <c r="D3089" t="s">
        <v>10</v>
      </c>
      <c r="I3089" s="1">
        <v>647918</v>
      </c>
    </row>
    <row r="3090" spans="1:9" x14ac:dyDescent="0.25">
      <c r="A3090" t="s">
        <v>580</v>
      </c>
      <c r="B3090" t="s">
        <v>7</v>
      </c>
      <c r="C3090" t="s">
        <v>39</v>
      </c>
      <c r="D3090" t="s">
        <v>16</v>
      </c>
      <c r="I3090" s="1">
        <v>647918</v>
      </c>
    </row>
    <row r="3091" spans="1:9" x14ac:dyDescent="0.25">
      <c r="A3091" t="s">
        <v>580</v>
      </c>
      <c r="B3091" t="s">
        <v>7</v>
      </c>
      <c r="C3091" t="s">
        <v>40</v>
      </c>
      <c r="D3091" t="s">
        <v>10</v>
      </c>
      <c r="I3091" s="1">
        <v>647918</v>
      </c>
    </row>
    <row r="3092" spans="1:9" x14ac:dyDescent="0.25">
      <c r="A3092" t="s">
        <v>580</v>
      </c>
      <c r="B3092" t="s">
        <v>7</v>
      </c>
      <c r="C3092" t="s">
        <v>41</v>
      </c>
      <c r="D3092" t="s">
        <v>10</v>
      </c>
      <c r="E3092">
        <v>0.6</v>
      </c>
      <c r="F3092">
        <v>30</v>
      </c>
      <c r="I3092" s="1">
        <v>647918</v>
      </c>
    </row>
    <row r="3093" spans="1:9" x14ac:dyDescent="0.25">
      <c r="A3093" t="s">
        <v>580</v>
      </c>
      <c r="B3093" t="s">
        <v>7</v>
      </c>
      <c r="C3093" t="s">
        <v>42</v>
      </c>
      <c r="D3093" t="s">
        <v>10</v>
      </c>
      <c r="I3093" s="1">
        <v>647918</v>
      </c>
    </row>
    <row r="3094" spans="1:9" x14ac:dyDescent="0.25">
      <c r="A3094" t="s">
        <v>580</v>
      </c>
      <c r="B3094" t="s">
        <v>7</v>
      </c>
      <c r="C3094" t="s">
        <v>43</v>
      </c>
      <c r="D3094" t="s">
        <v>10</v>
      </c>
      <c r="E3094">
        <v>0.4</v>
      </c>
      <c r="F3094">
        <v>15</v>
      </c>
      <c r="I3094" s="1">
        <v>647918</v>
      </c>
    </row>
    <row r="3095" spans="1:9" x14ac:dyDescent="0.25">
      <c r="A3095" t="s">
        <v>580</v>
      </c>
      <c r="B3095" t="s">
        <v>7</v>
      </c>
      <c r="C3095" t="s">
        <v>44</v>
      </c>
      <c r="D3095" t="s">
        <v>45</v>
      </c>
      <c r="I3095" s="1">
        <v>647918</v>
      </c>
    </row>
    <row r="3096" spans="1:9" x14ac:dyDescent="0.25">
      <c r="A3096" t="s">
        <v>580</v>
      </c>
      <c r="B3096" t="s">
        <v>7</v>
      </c>
      <c r="C3096" t="s">
        <v>46</v>
      </c>
      <c r="D3096" t="s">
        <v>45</v>
      </c>
      <c r="I3096" s="1">
        <v>647918</v>
      </c>
    </row>
    <row r="3097" spans="1:9" x14ac:dyDescent="0.25">
      <c r="A3097" t="s">
        <v>580</v>
      </c>
      <c r="B3097" t="s">
        <v>7</v>
      </c>
      <c r="C3097" t="s">
        <v>47</v>
      </c>
      <c r="D3097" t="s">
        <v>10</v>
      </c>
      <c r="I3097" s="1">
        <v>647918</v>
      </c>
    </row>
    <row r="3098" spans="1:9" x14ac:dyDescent="0.25">
      <c r="A3098" t="s">
        <v>580</v>
      </c>
      <c r="B3098" t="s">
        <v>7</v>
      </c>
      <c r="C3098" t="s">
        <v>48</v>
      </c>
      <c r="D3098" t="s">
        <v>10</v>
      </c>
      <c r="E3098">
        <v>1.9</v>
      </c>
      <c r="I3098" s="1">
        <v>647918</v>
      </c>
    </row>
    <row r="3099" spans="1:9" x14ac:dyDescent="0.25">
      <c r="A3099" t="s">
        <v>580</v>
      </c>
      <c r="B3099" t="s">
        <v>7</v>
      </c>
      <c r="C3099" t="s">
        <v>49</v>
      </c>
      <c r="D3099" t="s">
        <v>10</v>
      </c>
      <c r="I3099" s="1">
        <v>647918</v>
      </c>
    </row>
    <row r="3100" spans="1:9" x14ac:dyDescent="0.25">
      <c r="A3100" t="s">
        <v>580</v>
      </c>
      <c r="B3100" t="s">
        <v>7</v>
      </c>
      <c r="C3100" t="s">
        <v>50</v>
      </c>
      <c r="D3100" t="s">
        <v>10</v>
      </c>
      <c r="I3100" s="1">
        <v>647918</v>
      </c>
    </row>
    <row r="3101" spans="1:9" x14ac:dyDescent="0.25">
      <c r="A3101" t="s">
        <v>580</v>
      </c>
      <c r="B3101" t="s">
        <v>7</v>
      </c>
      <c r="C3101" t="s">
        <v>51</v>
      </c>
      <c r="D3101" t="s">
        <v>10</v>
      </c>
      <c r="I3101" s="1">
        <v>647918</v>
      </c>
    </row>
    <row r="3102" spans="1:9" x14ac:dyDescent="0.25">
      <c r="A3102" t="s">
        <v>580</v>
      </c>
      <c r="B3102" t="s">
        <v>7</v>
      </c>
      <c r="C3102" t="s">
        <v>52</v>
      </c>
      <c r="D3102" t="s">
        <v>10</v>
      </c>
      <c r="I3102" s="1">
        <v>647918</v>
      </c>
    </row>
    <row r="3103" spans="1:9" x14ac:dyDescent="0.25">
      <c r="A3103" t="s">
        <v>580</v>
      </c>
      <c r="B3103" t="s">
        <v>7</v>
      </c>
      <c r="C3103" t="s">
        <v>53</v>
      </c>
      <c r="D3103" t="s">
        <v>10</v>
      </c>
      <c r="E3103">
        <v>1.2</v>
      </c>
      <c r="F3103">
        <v>40</v>
      </c>
      <c r="I3103" s="1">
        <v>647918</v>
      </c>
    </row>
    <row r="3104" spans="1:9" x14ac:dyDescent="0.25">
      <c r="A3104" t="s">
        <v>580</v>
      </c>
      <c r="B3104" t="s">
        <v>7</v>
      </c>
      <c r="C3104" t="s">
        <v>54</v>
      </c>
      <c r="D3104" t="s">
        <v>10</v>
      </c>
      <c r="I3104" s="1">
        <v>647918</v>
      </c>
    </row>
    <row r="3105" spans="1:9" x14ac:dyDescent="0.25">
      <c r="A3105" t="s">
        <v>580</v>
      </c>
      <c r="B3105" t="s">
        <v>7</v>
      </c>
      <c r="C3105" t="s">
        <v>55</v>
      </c>
      <c r="D3105" t="s">
        <v>10</v>
      </c>
      <c r="I3105" s="1">
        <v>647918</v>
      </c>
    </row>
    <row r="3106" spans="1:9" x14ac:dyDescent="0.25">
      <c r="A3106" t="s">
        <v>580</v>
      </c>
      <c r="B3106" t="s">
        <v>7</v>
      </c>
      <c r="C3106" t="s">
        <v>56</v>
      </c>
      <c r="D3106" t="s">
        <v>10</v>
      </c>
      <c r="I3106" s="1">
        <v>647918</v>
      </c>
    </row>
    <row r="3107" spans="1:9" x14ac:dyDescent="0.25">
      <c r="A3107" t="s">
        <v>580</v>
      </c>
      <c r="B3107" t="s">
        <v>7</v>
      </c>
      <c r="C3107" t="s">
        <v>57</v>
      </c>
      <c r="D3107" t="s">
        <v>10</v>
      </c>
      <c r="I3107" s="1">
        <v>647918</v>
      </c>
    </row>
    <row r="3108" spans="1:9" x14ac:dyDescent="0.25">
      <c r="A3108" t="s">
        <v>580</v>
      </c>
      <c r="B3108" t="s">
        <v>7</v>
      </c>
      <c r="C3108" t="s">
        <v>58</v>
      </c>
      <c r="D3108" t="s">
        <v>16</v>
      </c>
      <c r="E3108">
        <v>0.48</v>
      </c>
      <c r="F3108">
        <v>15</v>
      </c>
      <c r="I3108" s="1">
        <v>647918</v>
      </c>
    </row>
    <row r="3109" spans="1:9" x14ac:dyDescent="0.25">
      <c r="A3109" t="s">
        <v>580</v>
      </c>
      <c r="B3109" t="s">
        <v>7</v>
      </c>
      <c r="C3109" t="s">
        <v>59</v>
      </c>
      <c r="D3109" t="s">
        <v>10</v>
      </c>
      <c r="E3109">
        <v>6</v>
      </c>
      <c r="F3109">
        <v>15</v>
      </c>
      <c r="I3109" s="1">
        <v>647918</v>
      </c>
    </row>
    <row r="3110" spans="1:9" x14ac:dyDescent="0.25">
      <c r="A3110" t="s">
        <v>580</v>
      </c>
      <c r="B3110" t="s">
        <v>7</v>
      </c>
      <c r="C3110" t="s">
        <v>60</v>
      </c>
      <c r="D3110" t="s">
        <v>10</v>
      </c>
      <c r="I3110" s="1">
        <v>647918</v>
      </c>
    </row>
    <row r="3111" spans="1:9" x14ac:dyDescent="0.25">
      <c r="A3111" t="s">
        <v>580</v>
      </c>
      <c r="B3111" t="s">
        <v>7</v>
      </c>
      <c r="C3111" t="s">
        <v>61</v>
      </c>
      <c r="D3111" t="s">
        <v>16</v>
      </c>
      <c r="E3111">
        <v>0.69</v>
      </c>
      <c r="F3111">
        <v>5</v>
      </c>
      <c r="I3111" s="1">
        <v>647918</v>
      </c>
    </row>
    <row r="3112" spans="1:9" x14ac:dyDescent="0.25">
      <c r="A3112" t="s">
        <v>580</v>
      </c>
      <c r="B3112" t="s">
        <v>7</v>
      </c>
      <c r="C3112" t="s">
        <v>62</v>
      </c>
      <c r="D3112" t="s">
        <v>16</v>
      </c>
      <c r="E3112">
        <v>0.99</v>
      </c>
      <c r="F3112">
        <v>15</v>
      </c>
      <c r="I3112" s="1">
        <v>647918</v>
      </c>
    </row>
    <row r="3113" spans="1:9" x14ac:dyDescent="0.25">
      <c r="A3113" t="s">
        <v>580</v>
      </c>
      <c r="B3113" t="s">
        <v>7</v>
      </c>
      <c r="C3113" t="s">
        <v>63</v>
      </c>
      <c r="D3113" t="s">
        <v>16</v>
      </c>
      <c r="I3113" s="1">
        <v>647918</v>
      </c>
    </row>
    <row r="3114" spans="1:9" x14ac:dyDescent="0.25">
      <c r="A3114" t="s">
        <v>580</v>
      </c>
      <c r="B3114" t="s">
        <v>7</v>
      </c>
      <c r="C3114" t="s">
        <v>64</v>
      </c>
      <c r="D3114" t="s">
        <v>10</v>
      </c>
      <c r="I3114" s="1">
        <v>647918</v>
      </c>
    </row>
    <row r="3115" spans="1:9" x14ac:dyDescent="0.25">
      <c r="A3115" t="s">
        <v>580</v>
      </c>
      <c r="B3115" t="s">
        <v>7</v>
      </c>
      <c r="C3115" t="s">
        <v>65</v>
      </c>
      <c r="D3115" t="s">
        <v>10</v>
      </c>
      <c r="I3115" s="1">
        <v>647918</v>
      </c>
    </row>
    <row r="3116" spans="1:9" x14ac:dyDescent="0.25">
      <c r="A3116" t="s">
        <v>580</v>
      </c>
      <c r="B3116" t="s">
        <v>7</v>
      </c>
      <c r="C3116" t="s">
        <v>66</v>
      </c>
      <c r="D3116" t="s">
        <v>10</v>
      </c>
      <c r="E3116">
        <v>1.2</v>
      </c>
      <c r="F3116">
        <v>20</v>
      </c>
      <c r="I3116" s="1">
        <v>647918</v>
      </c>
    </row>
    <row r="3117" spans="1:9" x14ac:dyDescent="0.25">
      <c r="A3117" t="s">
        <v>580</v>
      </c>
      <c r="B3117" t="s">
        <v>7</v>
      </c>
      <c r="C3117" t="s">
        <v>67</v>
      </c>
      <c r="D3117" t="s">
        <v>10</v>
      </c>
      <c r="I3117" s="1">
        <v>647918</v>
      </c>
    </row>
    <row r="3118" spans="1:9" x14ac:dyDescent="0.25">
      <c r="A3118" t="s">
        <v>580</v>
      </c>
      <c r="B3118" t="s">
        <v>7</v>
      </c>
      <c r="C3118" t="s">
        <v>68</v>
      </c>
      <c r="D3118" t="s">
        <v>10</v>
      </c>
      <c r="I3118" s="1">
        <v>647918</v>
      </c>
    </row>
    <row r="3119" spans="1:9" x14ac:dyDescent="0.25">
      <c r="A3119" t="s">
        <v>580</v>
      </c>
      <c r="B3119" t="s">
        <v>7</v>
      </c>
      <c r="C3119" t="s">
        <v>69</v>
      </c>
      <c r="D3119" t="s">
        <v>10</v>
      </c>
      <c r="I3119" s="1">
        <v>647918</v>
      </c>
    </row>
    <row r="3120" spans="1:9" x14ac:dyDescent="0.25">
      <c r="A3120" t="s">
        <v>580</v>
      </c>
      <c r="B3120" t="s">
        <v>7</v>
      </c>
      <c r="C3120" t="s">
        <v>70</v>
      </c>
      <c r="D3120" t="s">
        <v>10</v>
      </c>
      <c r="I3120" s="1">
        <v>647918</v>
      </c>
    </row>
    <row r="3121" spans="1:9" x14ac:dyDescent="0.25">
      <c r="A3121" t="s">
        <v>580</v>
      </c>
      <c r="B3121" t="s">
        <v>7</v>
      </c>
      <c r="C3121" t="s">
        <v>71</v>
      </c>
      <c r="D3121" t="s">
        <v>10</v>
      </c>
      <c r="E3121">
        <v>0.35</v>
      </c>
      <c r="F3121">
        <v>150</v>
      </c>
      <c r="G3121">
        <v>150</v>
      </c>
      <c r="I3121" s="1">
        <v>647918</v>
      </c>
    </row>
    <row r="3122" spans="1:9" x14ac:dyDescent="0.25">
      <c r="A3122" t="s">
        <v>580</v>
      </c>
      <c r="B3122" t="s">
        <v>7</v>
      </c>
      <c r="C3122" t="s">
        <v>72</v>
      </c>
      <c r="D3122" t="s">
        <v>10</v>
      </c>
      <c r="I3122" s="1">
        <v>647918</v>
      </c>
    </row>
    <row r="3123" spans="1:9" x14ac:dyDescent="0.25">
      <c r="A3123" t="s">
        <v>580</v>
      </c>
      <c r="B3123" t="s">
        <v>7</v>
      </c>
      <c r="C3123" t="s">
        <v>73</v>
      </c>
      <c r="D3123" t="s">
        <v>10</v>
      </c>
      <c r="I3123" s="1">
        <v>647918</v>
      </c>
    </row>
    <row r="3124" spans="1:9" x14ac:dyDescent="0.25">
      <c r="A3124" t="s">
        <v>580</v>
      </c>
      <c r="B3124" t="s">
        <v>7</v>
      </c>
      <c r="C3124" t="s">
        <v>74</v>
      </c>
      <c r="D3124" t="s">
        <v>10</v>
      </c>
      <c r="I3124" s="1">
        <v>647918</v>
      </c>
    </row>
    <row r="3125" spans="1:9" x14ac:dyDescent="0.25">
      <c r="A3125" t="s">
        <v>580</v>
      </c>
      <c r="B3125" t="s">
        <v>7</v>
      </c>
      <c r="C3125" t="s">
        <v>75</v>
      </c>
      <c r="D3125" t="s">
        <v>10</v>
      </c>
      <c r="I3125" s="1">
        <v>647918</v>
      </c>
    </row>
    <row r="3126" spans="1:9" x14ac:dyDescent="0.25">
      <c r="A3126" t="s">
        <v>580</v>
      </c>
      <c r="B3126" t="s">
        <v>7</v>
      </c>
      <c r="C3126" t="s">
        <v>76</v>
      </c>
      <c r="D3126" t="s">
        <v>10</v>
      </c>
      <c r="I3126" s="1">
        <v>647918</v>
      </c>
    </row>
    <row r="3127" spans="1:9" x14ac:dyDescent="0.25">
      <c r="A3127" t="s">
        <v>580</v>
      </c>
      <c r="B3127" t="s">
        <v>7</v>
      </c>
      <c r="C3127" t="s">
        <v>77</v>
      </c>
      <c r="D3127" t="s">
        <v>10</v>
      </c>
      <c r="I3127" s="1">
        <v>647918</v>
      </c>
    </row>
    <row r="3128" spans="1:9" x14ac:dyDescent="0.25">
      <c r="A3128" t="s">
        <v>580</v>
      </c>
      <c r="B3128" t="s">
        <v>78</v>
      </c>
      <c r="C3128" t="s">
        <v>79</v>
      </c>
      <c r="D3128" t="s">
        <v>16</v>
      </c>
      <c r="I3128" s="1">
        <v>647918</v>
      </c>
    </row>
    <row r="3129" spans="1:9" x14ac:dyDescent="0.25">
      <c r="A3129" t="s">
        <v>580</v>
      </c>
      <c r="B3129" t="s">
        <v>78</v>
      </c>
      <c r="C3129" t="s">
        <v>80</v>
      </c>
      <c r="D3129" t="s">
        <v>16</v>
      </c>
      <c r="E3129">
        <v>0.11899999999999999</v>
      </c>
      <c r="F3129">
        <v>600</v>
      </c>
      <c r="I3129" s="1">
        <v>647918</v>
      </c>
    </row>
    <row r="3130" spans="1:9" x14ac:dyDescent="0.25">
      <c r="A3130" t="s">
        <v>580</v>
      </c>
      <c r="B3130" t="s">
        <v>81</v>
      </c>
      <c r="C3130" t="s">
        <v>82</v>
      </c>
      <c r="D3130" t="s">
        <v>10</v>
      </c>
      <c r="E3130">
        <v>3.65</v>
      </c>
      <c r="F3130">
        <v>100</v>
      </c>
      <c r="I3130" s="1">
        <v>647918</v>
      </c>
    </row>
    <row r="3131" spans="1:9" x14ac:dyDescent="0.25">
      <c r="A3131" t="s">
        <v>580</v>
      </c>
      <c r="B3131" t="s">
        <v>81</v>
      </c>
      <c r="C3131" t="s">
        <v>83</v>
      </c>
      <c r="D3131" t="s">
        <v>10</v>
      </c>
      <c r="E3131">
        <v>2.99</v>
      </c>
      <c r="F3131">
        <v>100</v>
      </c>
      <c r="I3131" s="1">
        <v>647918</v>
      </c>
    </row>
    <row r="3132" spans="1:9" x14ac:dyDescent="0.25">
      <c r="A3132" t="s">
        <v>580</v>
      </c>
      <c r="B3132" t="s">
        <v>81</v>
      </c>
      <c r="C3132" t="s">
        <v>84</v>
      </c>
      <c r="D3132" t="s">
        <v>10</v>
      </c>
      <c r="E3132">
        <v>3.65</v>
      </c>
      <c r="F3132">
        <v>50</v>
      </c>
      <c r="I3132" s="1">
        <v>647918</v>
      </c>
    </row>
    <row r="3133" spans="1:9" x14ac:dyDescent="0.25">
      <c r="A3133" t="s">
        <v>580</v>
      </c>
      <c r="B3133" t="s">
        <v>81</v>
      </c>
      <c r="C3133" t="s">
        <v>85</v>
      </c>
      <c r="D3133" t="s">
        <v>10</v>
      </c>
      <c r="E3133">
        <v>2.85</v>
      </c>
      <c r="F3133">
        <v>150</v>
      </c>
      <c r="I3133" s="1">
        <v>647918</v>
      </c>
    </row>
    <row r="3134" spans="1:9" x14ac:dyDescent="0.25">
      <c r="A3134" t="s">
        <v>580</v>
      </c>
      <c r="B3134" t="s">
        <v>81</v>
      </c>
      <c r="C3134" t="s">
        <v>86</v>
      </c>
      <c r="D3134" t="s">
        <v>10</v>
      </c>
      <c r="I3134" s="1">
        <v>647918</v>
      </c>
    </row>
    <row r="3135" spans="1:9" x14ac:dyDescent="0.25">
      <c r="A3135" t="s">
        <v>580</v>
      </c>
      <c r="B3135" t="s">
        <v>81</v>
      </c>
      <c r="C3135" t="s">
        <v>87</v>
      </c>
      <c r="D3135" t="s">
        <v>10</v>
      </c>
      <c r="I3135" s="1">
        <v>647918</v>
      </c>
    </row>
    <row r="3136" spans="1:9" x14ac:dyDescent="0.25">
      <c r="A3136" t="s">
        <v>580</v>
      </c>
      <c r="B3136" t="s">
        <v>81</v>
      </c>
      <c r="C3136" t="s">
        <v>88</v>
      </c>
      <c r="D3136" t="s">
        <v>10</v>
      </c>
      <c r="I3136" s="1">
        <v>647918</v>
      </c>
    </row>
    <row r="3137" spans="1:9" x14ac:dyDescent="0.25">
      <c r="A3137" t="s">
        <v>580</v>
      </c>
      <c r="B3137" t="s">
        <v>81</v>
      </c>
      <c r="C3137" t="s">
        <v>89</v>
      </c>
      <c r="D3137" t="s">
        <v>10</v>
      </c>
      <c r="I3137" s="1">
        <v>647918</v>
      </c>
    </row>
    <row r="3138" spans="1:9" x14ac:dyDescent="0.25">
      <c r="A3138" t="s">
        <v>580</v>
      </c>
      <c r="B3138" t="s">
        <v>90</v>
      </c>
      <c r="C3138" t="s">
        <v>91</v>
      </c>
      <c r="D3138" t="s">
        <v>10</v>
      </c>
      <c r="I3138" s="1">
        <v>647918</v>
      </c>
    </row>
    <row r="3139" spans="1:9" x14ac:dyDescent="0.25">
      <c r="A3139" t="s">
        <v>580</v>
      </c>
      <c r="B3139" t="s">
        <v>92</v>
      </c>
      <c r="C3139" t="s">
        <v>93</v>
      </c>
      <c r="D3139" t="s">
        <v>10</v>
      </c>
      <c r="I3139" s="1">
        <v>647918</v>
      </c>
    </row>
    <row r="3140" spans="1:9" x14ac:dyDescent="0.25">
      <c r="A3140" t="s">
        <v>580</v>
      </c>
      <c r="B3140" t="s">
        <v>92</v>
      </c>
      <c r="C3140" t="s">
        <v>94</v>
      </c>
      <c r="D3140" t="s">
        <v>10</v>
      </c>
      <c r="I3140" s="1">
        <v>647918</v>
      </c>
    </row>
    <row r="3141" spans="1:9" x14ac:dyDescent="0.25">
      <c r="A3141" t="s">
        <v>580</v>
      </c>
      <c r="B3141" t="s">
        <v>92</v>
      </c>
      <c r="C3141" t="s">
        <v>95</v>
      </c>
      <c r="D3141" t="s">
        <v>10</v>
      </c>
      <c r="E3141">
        <v>0.309</v>
      </c>
      <c r="F3141">
        <v>250</v>
      </c>
      <c r="I3141" s="1">
        <v>647918</v>
      </c>
    </row>
    <row r="3142" spans="1:9" x14ac:dyDescent="0.25">
      <c r="A3142" t="s">
        <v>580</v>
      </c>
      <c r="B3142" t="s">
        <v>92</v>
      </c>
      <c r="C3142" t="s">
        <v>96</v>
      </c>
      <c r="D3142" t="s">
        <v>10</v>
      </c>
      <c r="I3142" s="1">
        <v>647918</v>
      </c>
    </row>
    <row r="3143" spans="1:9" x14ac:dyDescent="0.25">
      <c r="A3143" t="s">
        <v>580</v>
      </c>
      <c r="B3143" t="s">
        <v>92</v>
      </c>
      <c r="C3143" t="s">
        <v>97</v>
      </c>
      <c r="D3143" t="s">
        <v>10</v>
      </c>
      <c r="E3143">
        <v>0.372</v>
      </c>
      <c r="F3143">
        <v>300</v>
      </c>
      <c r="I3143" s="1">
        <v>647918</v>
      </c>
    </row>
    <row r="3144" spans="1:9" x14ac:dyDescent="0.25">
      <c r="A3144" t="s">
        <v>580</v>
      </c>
      <c r="B3144" t="s">
        <v>92</v>
      </c>
      <c r="C3144" t="s">
        <v>98</v>
      </c>
      <c r="D3144" t="s">
        <v>10</v>
      </c>
      <c r="I3144" s="1">
        <v>647918</v>
      </c>
    </row>
    <row r="3145" spans="1:9" x14ac:dyDescent="0.25">
      <c r="A3145" t="s">
        <v>580</v>
      </c>
      <c r="B3145" t="s">
        <v>92</v>
      </c>
      <c r="C3145" t="s">
        <v>99</v>
      </c>
      <c r="D3145" t="s">
        <v>45</v>
      </c>
      <c r="I3145" s="1">
        <v>647918</v>
      </c>
    </row>
    <row r="3146" spans="1:9" x14ac:dyDescent="0.25">
      <c r="A3146" t="s">
        <v>580</v>
      </c>
      <c r="B3146" t="s">
        <v>92</v>
      </c>
      <c r="C3146" t="s">
        <v>100</v>
      </c>
      <c r="D3146" t="s">
        <v>10</v>
      </c>
      <c r="I3146" s="1">
        <v>647918</v>
      </c>
    </row>
    <row r="3147" spans="1:9" x14ac:dyDescent="0.25">
      <c r="A3147" t="s">
        <v>580</v>
      </c>
      <c r="B3147" t="s">
        <v>92</v>
      </c>
      <c r="C3147" t="s">
        <v>101</v>
      </c>
      <c r="D3147" t="s">
        <v>45</v>
      </c>
      <c r="I3147" s="1">
        <v>647918</v>
      </c>
    </row>
    <row r="3148" spans="1:9" x14ac:dyDescent="0.25">
      <c r="A3148" t="s">
        <v>580</v>
      </c>
      <c r="B3148" t="s">
        <v>92</v>
      </c>
      <c r="C3148" t="s">
        <v>102</v>
      </c>
      <c r="D3148" t="s">
        <v>10</v>
      </c>
      <c r="G3148">
        <v>75</v>
      </c>
      <c r="I3148" s="1">
        <v>647918</v>
      </c>
    </row>
    <row r="3149" spans="1:9" x14ac:dyDescent="0.25">
      <c r="A3149" t="s">
        <v>580</v>
      </c>
      <c r="B3149" t="s">
        <v>92</v>
      </c>
      <c r="C3149" t="s">
        <v>103</v>
      </c>
      <c r="D3149" t="s">
        <v>10</v>
      </c>
      <c r="G3149">
        <v>75</v>
      </c>
      <c r="I3149" s="1">
        <v>647918</v>
      </c>
    </row>
    <row r="3150" spans="1:9" x14ac:dyDescent="0.25">
      <c r="A3150" t="s">
        <v>580</v>
      </c>
      <c r="B3150" t="s">
        <v>90</v>
      </c>
      <c r="C3150" t="s">
        <v>104</v>
      </c>
      <c r="D3150" t="s">
        <v>45</v>
      </c>
      <c r="I3150" s="1">
        <v>647918</v>
      </c>
    </row>
    <row r="3151" spans="1:9" x14ac:dyDescent="0.25">
      <c r="A3151" t="s">
        <v>580</v>
      </c>
      <c r="B3151" t="s">
        <v>92</v>
      </c>
      <c r="C3151" t="s">
        <v>105</v>
      </c>
      <c r="D3151" t="s">
        <v>10</v>
      </c>
      <c r="I3151" s="1">
        <v>647918</v>
      </c>
    </row>
    <row r="3152" spans="1:9" x14ac:dyDescent="0.25">
      <c r="A3152" t="s">
        <v>580</v>
      </c>
      <c r="B3152" t="s">
        <v>92</v>
      </c>
      <c r="C3152" t="s">
        <v>106</v>
      </c>
      <c r="D3152" t="s">
        <v>10</v>
      </c>
      <c r="I3152" s="1">
        <v>647918</v>
      </c>
    </row>
    <row r="3153" spans="1:9" x14ac:dyDescent="0.25">
      <c r="A3153" t="s">
        <v>580</v>
      </c>
      <c r="B3153" t="s">
        <v>92</v>
      </c>
      <c r="C3153" t="s">
        <v>107</v>
      </c>
      <c r="D3153" t="s">
        <v>10</v>
      </c>
      <c r="E3153">
        <v>0.32</v>
      </c>
      <c r="F3153">
        <v>300</v>
      </c>
      <c r="I3153" s="1">
        <v>647918</v>
      </c>
    </row>
    <row r="3154" spans="1:9" x14ac:dyDescent="0.25">
      <c r="A3154" t="s">
        <v>580</v>
      </c>
      <c r="B3154" t="s">
        <v>92</v>
      </c>
      <c r="C3154" t="s">
        <v>108</v>
      </c>
      <c r="D3154" t="s">
        <v>10</v>
      </c>
      <c r="E3154">
        <v>7.6959999999999997</v>
      </c>
      <c r="F3154">
        <v>15</v>
      </c>
      <c r="G3154">
        <v>15</v>
      </c>
      <c r="I3154" s="1">
        <v>647918</v>
      </c>
    </row>
    <row r="3155" spans="1:9" x14ac:dyDescent="0.25">
      <c r="A3155" t="s">
        <v>580</v>
      </c>
      <c r="B3155" t="s">
        <v>92</v>
      </c>
      <c r="C3155" t="s">
        <v>109</v>
      </c>
      <c r="D3155" t="s">
        <v>45</v>
      </c>
      <c r="I3155" s="1">
        <v>647918</v>
      </c>
    </row>
    <row r="3156" spans="1:9" x14ac:dyDescent="0.25">
      <c r="A3156" t="s">
        <v>580</v>
      </c>
      <c r="B3156" t="s">
        <v>92</v>
      </c>
      <c r="C3156" t="s">
        <v>110</v>
      </c>
      <c r="D3156" t="s">
        <v>10</v>
      </c>
      <c r="E3156">
        <v>4.1280000000000001</v>
      </c>
      <c r="F3156">
        <v>30</v>
      </c>
      <c r="G3156">
        <v>30</v>
      </c>
      <c r="I3156" s="1">
        <v>647918</v>
      </c>
    </row>
    <row r="3157" spans="1:9" x14ac:dyDescent="0.25">
      <c r="A3157" t="s">
        <v>580</v>
      </c>
      <c r="B3157" t="s">
        <v>92</v>
      </c>
      <c r="C3157" t="s">
        <v>111</v>
      </c>
      <c r="D3157" t="s">
        <v>10</v>
      </c>
      <c r="I3157" s="1">
        <v>647918</v>
      </c>
    </row>
    <row r="3158" spans="1:9" x14ac:dyDescent="0.25">
      <c r="A3158" t="s">
        <v>580</v>
      </c>
      <c r="B3158" t="s">
        <v>92</v>
      </c>
      <c r="C3158" t="s">
        <v>112</v>
      </c>
      <c r="D3158" t="s">
        <v>10</v>
      </c>
      <c r="E3158">
        <v>1.109</v>
      </c>
      <c r="F3158">
        <v>50</v>
      </c>
      <c r="G3158">
        <v>50</v>
      </c>
      <c r="I3158" s="1">
        <v>647918</v>
      </c>
    </row>
    <row r="3159" spans="1:9" x14ac:dyDescent="0.25">
      <c r="A3159" t="s">
        <v>580</v>
      </c>
      <c r="B3159" t="s">
        <v>92</v>
      </c>
      <c r="C3159" t="s">
        <v>113</v>
      </c>
      <c r="D3159" t="s">
        <v>10</v>
      </c>
      <c r="G3159">
        <v>15</v>
      </c>
      <c r="I3159" s="1">
        <v>647918</v>
      </c>
    </row>
    <row r="3160" spans="1:9" x14ac:dyDescent="0.25">
      <c r="A3160" t="s">
        <v>580</v>
      </c>
      <c r="B3160" t="s">
        <v>81</v>
      </c>
      <c r="C3160" t="s">
        <v>114</v>
      </c>
      <c r="D3160" t="s">
        <v>10</v>
      </c>
      <c r="I3160" s="1">
        <v>647918</v>
      </c>
    </row>
    <row r="3161" spans="1:9" x14ac:dyDescent="0.25">
      <c r="A3161" t="s">
        <v>580</v>
      </c>
      <c r="B3161" t="s">
        <v>81</v>
      </c>
      <c r="C3161" t="s">
        <v>115</v>
      </c>
      <c r="D3161" t="s">
        <v>10</v>
      </c>
      <c r="E3161">
        <v>4.99</v>
      </c>
      <c r="F3161">
        <v>100</v>
      </c>
      <c r="I3161" s="1">
        <v>647918</v>
      </c>
    </row>
    <row r="3162" spans="1:9" x14ac:dyDescent="0.25">
      <c r="A3162" t="s">
        <v>580</v>
      </c>
      <c r="B3162" t="s">
        <v>81</v>
      </c>
      <c r="C3162" t="s">
        <v>116</v>
      </c>
      <c r="D3162" t="s">
        <v>10</v>
      </c>
      <c r="I3162" s="1">
        <v>647918</v>
      </c>
    </row>
    <row r="3163" spans="1:9" x14ac:dyDescent="0.25">
      <c r="A3163" t="s">
        <v>580</v>
      </c>
      <c r="B3163" t="s">
        <v>81</v>
      </c>
      <c r="C3163" t="s">
        <v>117</v>
      </c>
      <c r="D3163" t="s">
        <v>10</v>
      </c>
      <c r="I3163" s="1">
        <v>647918</v>
      </c>
    </row>
    <row r="3164" spans="1:9" x14ac:dyDescent="0.25">
      <c r="A3164" t="s">
        <v>580</v>
      </c>
      <c r="B3164" t="s">
        <v>81</v>
      </c>
      <c r="C3164" t="s">
        <v>118</v>
      </c>
      <c r="D3164" t="s">
        <v>10</v>
      </c>
      <c r="E3164">
        <v>6.75</v>
      </c>
      <c r="F3164">
        <v>100</v>
      </c>
      <c r="I3164" s="1">
        <v>647918</v>
      </c>
    </row>
    <row r="3165" spans="1:9" x14ac:dyDescent="0.25">
      <c r="A3165" t="s">
        <v>580</v>
      </c>
      <c r="B3165" t="s">
        <v>81</v>
      </c>
      <c r="C3165" t="s">
        <v>119</v>
      </c>
      <c r="D3165" t="s">
        <v>10</v>
      </c>
      <c r="I3165" s="1">
        <v>647918</v>
      </c>
    </row>
    <row r="3166" spans="1:9" x14ac:dyDescent="0.25">
      <c r="A3166" t="s">
        <v>580</v>
      </c>
      <c r="B3166" t="s">
        <v>81</v>
      </c>
      <c r="C3166" t="s">
        <v>120</v>
      </c>
      <c r="D3166" t="s">
        <v>10</v>
      </c>
      <c r="I3166" s="1">
        <v>647918</v>
      </c>
    </row>
    <row r="3167" spans="1:9" x14ac:dyDescent="0.25">
      <c r="A3167" t="s">
        <v>580</v>
      </c>
      <c r="B3167" t="s">
        <v>81</v>
      </c>
      <c r="C3167" t="s">
        <v>121</v>
      </c>
      <c r="D3167" t="s">
        <v>10</v>
      </c>
      <c r="E3167">
        <v>8.99</v>
      </c>
      <c r="F3167">
        <v>30</v>
      </c>
      <c r="I3167" s="1">
        <v>647918</v>
      </c>
    </row>
    <row r="3168" spans="1:9" x14ac:dyDescent="0.25">
      <c r="A3168" t="s">
        <v>580</v>
      </c>
      <c r="B3168" t="s">
        <v>122</v>
      </c>
      <c r="C3168" t="s">
        <v>123</v>
      </c>
      <c r="D3168" t="s">
        <v>10</v>
      </c>
      <c r="I3168" s="1">
        <v>647918</v>
      </c>
    </row>
    <row r="3169" spans="1:9" x14ac:dyDescent="0.25">
      <c r="A3169" t="s">
        <v>580</v>
      </c>
      <c r="B3169" t="s">
        <v>122</v>
      </c>
      <c r="C3169" t="s">
        <v>124</v>
      </c>
      <c r="D3169" t="s">
        <v>10</v>
      </c>
      <c r="E3169">
        <v>2.85</v>
      </c>
      <c r="I3169" s="1">
        <v>647918</v>
      </c>
    </row>
    <row r="3170" spans="1:9" x14ac:dyDescent="0.25">
      <c r="A3170" t="s">
        <v>580</v>
      </c>
      <c r="B3170" t="s">
        <v>122</v>
      </c>
      <c r="C3170" t="s">
        <v>125</v>
      </c>
      <c r="D3170" t="s">
        <v>10</v>
      </c>
      <c r="E3170">
        <v>3.8</v>
      </c>
      <c r="F3170">
        <v>50</v>
      </c>
      <c r="I3170" s="1">
        <v>647918</v>
      </c>
    </row>
    <row r="3171" spans="1:9" x14ac:dyDescent="0.25">
      <c r="A3171" t="s">
        <v>580</v>
      </c>
      <c r="B3171" t="s">
        <v>122</v>
      </c>
      <c r="C3171" t="s">
        <v>127</v>
      </c>
      <c r="D3171" t="s">
        <v>10</v>
      </c>
      <c r="E3171">
        <v>3.35</v>
      </c>
      <c r="F3171">
        <v>50</v>
      </c>
      <c r="I3171" s="1">
        <v>647918</v>
      </c>
    </row>
    <row r="3172" spans="1:9" x14ac:dyDescent="0.25">
      <c r="A3172" t="s">
        <v>580</v>
      </c>
      <c r="B3172" t="s">
        <v>122</v>
      </c>
      <c r="C3172" t="s">
        <v>128</v>
      </c>
      <c r="D3172" t="s">
        <v>10</v>
      </c>
      <c r="I3172" s="1">
        <v>647918</v>
      </c>
    </row>
    <row r="3173" spans="1:9" x14ac:dyDescent="0.25">
      <c r="A3173" t="s">
        <v>580</v>
      </c>
      <c r="B3173" t="s">
        <v>122</v>
      </c>
      <c r="C3173" t="s">
        <v>129</v>
      </c>
      <c r="D3173" t="s">
        <v>10</v>
      </c>
      <c r="I3173" s="1">
        <v>647918</v>
      </c>
    </row>
    <row r="3174" spans="1:9" x14ac:dyDescent="0.25">
      <c r="A3174" t="s">
        <v>580</v>
      </c>
      <c r="B3174" t="s">
        <v>122</v>
      </c>
      <c r="C3174" t="s">
        <v>130</v>
      </c>
      <c r="D3174" t="s">
        <v>10</v>
      </c>
      <c r="I3174" s="1">
        <v>647918</v>
      </c>
    </row>
    <row r="3175" spans="1:9" x14ac:dyDescent="0.25">
      <c r="A3175" t="s">
        <v>580</v>
      </c>
      <c r="B3175" t="s">
        <v>122</v>
      </c>
      <c r="C3175" t="s">
        <v>131</v>
      </c>
      <c r="D3175" t="s">
        <v>10</v>
      </c>
      <c r="E3175">
        <v>3.6</v>
      </c>
      <c r="F3175">
        <v>50</v>
      </c>
      <c r="I3175" s="1">
        <v>647918</v>
      </c>
    </row>
    <row r="3176" spans="1:9" x14ac:dyDescent="0.25">
      <c r="A3176" t="s">
        <v>580</v>
      </c>
      <c r="B3176" t="s">
        <v>122</v>
      </c>
      <c r="C3176" t="s">
        <v>132</v>
      </c>
      <c r="D3176" t="s">
        <v>10</v>
      </c>
      <c r="I3176" s="1">
        <v>647918</v>
      </c>
    </row>
    <row r="3177" spans="1:9" x14ac:dyDescent="0.25">
      <c r="A3177" t="s">
        <v>580</v>
      </c>
      <c r="B3177" t="s">
        <v>122</v>
      </c>
      <c r="C3177" t="s">
        <v>134</v>
      </c>
      <c r="D3177" t="s">
        <v>10</v>
      </c>
      <c r="E3177">
        <v>2.89</v>
      </c>
      <c r="I3177" s="1">
        <v>647918</v>
      </c>
    </row>
    <row r="3178" spans="1:9" x14ac:dyDescent="0.25">
      <c r="A3178" t="s">
        <v>580</v>
      </c>
      <c r="B3178" t="s">
        <v>122</v>
      </c>
      <c r="C3178" t="s">
        <v>135</v>
      </c>
      <c r="D3178" t="s">
        <v>10</v>
      </c>
      <c r="E3178">
        <v>5.5</v>
      </c>
      <c r="F3178">
        <v>60</v>
      </c>
      <c r="I3178" s="1">
        <v>647918</v>
      </c>
    </row>
    <row r="3179" spans="1:9" x14ac:dyDescent="0.25">
      <c r="A3179" t="s">
        <v>580</v>
      </c>
      <c r="B3179" t="s">
        <v>122</v>
      </c>
      <c r="C3179" t="s">
        <v>136</v>
      </c>
      <c r="D3179" t="s">
        <v>10</v>
      </c>
      <c r="I3179" s="1">
        <v>647918</v>
      </c>
    </row>
    <row r="3180" spans="1:9" x14ac:dyDescent="0.25">
      <c r="A3180" t="s">
        <v>580</v>
      </c>
      <c r="B3180" t="s">
        <v>122</v>
      </c>
      <c r="C3180" t="s">
        <v>137</v>
      </c>
      <c r="D3180" t="s">
        <v>10</v>
      </c>
      <c r="I3180" s="1">
        <v>647918</v>
      </c>
    </row>
    <row r="3181" spans="1:9" x14ac:dyDescent="0.25">
      <c r="A3181" t="s">
        <v>580</v>
      </c>
      <c r="B3181" t="s">
        <v>122</v>
      </c>
      <c r="C3181" t="s">
        <v>138</v>
      </c>
      <c r="D3181" t="s">
        <v>10</v>
      </c>
      <c r="I3181" s="1">
        <v>647918</v>
      </c>
    </row>
    <row r="3182" spans="1:9" x14ac:dyDescent="0.25">
      <c r="A3182" t="s">
        <v>580</v>
      </c>
      <c r="B3182" t="s">
        <v>122</v>
      </c>
      <c r="C3182" t="s">
        <v>139</v>
      </c>
      <c r="D3182" t="s">
        <v>10</v>
      </c>
      <c r="I3182" s="1">
        <v>647918</v>
      </c>
    </row>
    <row r="3183" spans="1:9" x14ac:dyDescent="0.25">
      <c r="A3183" t="s">
        <v>580</v>
      </c>
      <c r="B3183" t="s">
        <v>122</v>
      </c>
      <c r="C3183" t="s">
        <v>140</v>
      </c>
      <c r="D3183" t="s">
        <v>10</v>
      </c>
      <c r="I3183" s="1">
        <v>647918</v>
      </c>
    </row>
    <row r="3184" spans="1:9" x14ac:dyDescent="0.25">
      <c r="A3184" t="s">
        <v>580</v>
      </c>
      <c r="B3184" t="s">
        <v>122</v>
      </c>
      <c r="C3184" t="s">
        <v>141</v>
      </c>
      <c r="D3184" t="s">
        <v>10</v>
      </c>
      <c r="I3184" s="1">
        <v>647918</v>
      </c>
    </row>
    <row r="3185" spans="1:9" x14ac:dyDescent="0.25">
      <c r="A3185" t="s">
        <v>580</v>
      </c>
      <c r="B3185" t="s">
        <v>122</v>
      </c>
      <c r="C3185" t="s">
        <v>142</v>
      </c>
      <c r="D3185" t="s">
        <v>10</v>
      </c>
      <c r="I3185" s="1">
        <v>647918</v>
      </c>
    </row>
    <row r="3186" spans="1:9" x14ac:dyDescent="0.25">
      <c r="A3186" t="s">
        <v>580</v>
      </c>
      <c r="B3186" t="s">
        <v>122</v>
      </c>
      <c r="C3186" t="s">
        <v>143</v>
      </c>
      <c r="D3186" t="s">
        <v>10</v>
      </c>
      <c r="E3186">
        <v>3.6</v>
      </c>
      <c r="F3186">
        <v>30</v>
      </c>
      <c r="I3186" s="1">
        <v>647918</v>
      </c>
    </row>
    <row r="3187" spans="1:9" x14ac:dyDescent="0.25">
      <c r="A3187" t="s">
        <v>580</v>
      </c>
      <c r="B3187" t="s">
        <v>122</v>
      </c>
      <c r="C3187" t="s">
        <v>144</v>
      </c>
      <c r="D3187" t="s">
        <v>10</v>
      </c>
      <c r="I3187" s="1">
        <v>647918</v>
      </c>
    </row>
    <row r="3188" spans="1:9" x14ac:dyDescent="0.25">
      <c r="A3188" t="s">
        <v>580</v>
      </c>
      <c r="B3188" t="s">
        <v>122</v>
      </c>
      <c r="C3188" t="s">
        <v>145</v>
      </c>
      <c r="D3188" t="s">
        <v>10</v>
      </c>
      <c r="I3188" s="1">
        <v>647918</v>
      </c>
    </row>
    <row r="3189" spans="1:9" x14ac:dyDescent="0.25">
      <c r="A3189" t="s">
        <v>580</v>
      </c>
      <c r="B3189" t="s">
        <v>122</v>
      </c>
      <c r="C3189" t="s">
        <v>146</v>
      </c>
      <c r="D3189" t="s">
        <v>10</v>
      </c>
      <c r="E3189">
        <v>3</v>
      </c>
      <c r="F3189">
        <v>25</v>
      </c>
      <c r="I3189" s="1">
        <v>647918</v>
      </c>
    </row>
    <row r="3190" spans="1:9" x14ac:dyDescent="0.25">
      <c r="A3190" t="s">
        <v>580</v>
      </c>
      <c r="B3190" t="s">
        <v>122</v>
      </c>
      <c r="C3190" t="s">
        <v>147</v>
      </c>
      <c r="D3190" t="s">
        <v>10</v>
      </c>
      <c r="I3190" s="1">
        <v>647918</v>
      </c>
    </row>
    <row r="3191" spans="1:9" x14ac:dyDescent="0.25">
      <c r="A3191" t="s">
        <v>580</v>
      </c>
      <c r="B3191" t="s">
        <v>122</v>
      </c>
      <c r="C3191" t="s">
        <v>148</v>
      </c>
      <c r="D3191" t="s">
        <v>10</v>
      </c>
      <c r="I3191" s="1">
        <v>647918</v>
      </c>
    </row>
    <row r="3192" spans="1:9" x14ac:dyDescent="0.25">
      <c r="A3192" t="s">
        <v>580</v>
      </c>
      <c r="B3192" t="s">
        <v>122</v>
      </c>
      <c r="C3192" t="s">
        <v>149</v>
      </c>
      <c r="D3192" t="s">
        <v>10</v>
      </c>
      <c r="E3192">
        <v>2.89</v>
      </c>
      <c r="F3192">
        <v>15</v>
      </c>
      <c r="I3192" s="1">
        <v>647918</v>
      </c>
    </row>
    <row r="3193" spans="1:9" x14ac:dyDescent="0.25">
      <c r="A3193" t="s">
        <v>580</v>
      </c>
      <c r="B3193" t="s">
        <v>122</v>
      </c>
      <c r="C3193" t="s">
        <v>150</v>
      </c>
      <c r="D3193" t="s">
        <v>10</v>
      </c>
      <c r="I3193" s="1">
        <v>647918</v>
      </c>
    </row>
    <row r="3194" spans="1:9" x14ac:dyDescent="0.25">
      <c r="A3194" t="s">
        <v>580</v>
      </c>
      <c r="B3194" t="s">
        <v>122</v>
      </c>
      <c r="C3194" t="s">
        <v>151</v>
      </c>
      <c r="D3194" t="s">
        <v>10</v>
      </c>
      <c r="E3194">
        <v>6</v>
      </c>
      <c r="F3194">
        <v>15</v>
      </c>
      <c r="I3194" s="1">
        <v>647918</v>
      </c>
    </row>
    <row r="3195" spans="1:9" x14ac:dyDescent="0.25">
      <c r="A3195" t="s">
        <v>580</v>
      </c>
      <c r="B3195" t="s">
        <v>122</v>
      </c>
      <c r="C3195" t="s">
        <v>152</v>
      </c>
      <c r="D3195" t="s">
        <v>10</v>
      </c>
      <c r="I3195" s="1">
        <v>647918</v>
      </c>
    </row>
    <row r="3196" spans="1:9" x14ac:dyDescent="0.25">
      <c r="A3196" t="s">
        <v>580</v>
      </c>
      <c r="B3196" t="s">
        <v>122</v>
      </c>
      <c r="C3196" t="s">
        <v>153</v>
      </c>
      <c r="D3196" t="s">
        <v>10</v>
      </c>
      <c r="E3196">
        <v>6</v>
      </c>
      <c r="F3196">
        <v>15</v>
      </c>
      <c r="I3196" s="1">
        <v>647918</v>
      </c>
    </row>
    <row r="3197" spans="1:9" x14ac:dyDescent="0.25">
      <c r="A3197" t="s">
        <v>580</v>
      </c>
      <c r="B3197" t="s">
        <v>122</v>
      </c>
      <c r="C3197" t="s">
        <v>154</v>
      </c>
      <c r="D3197" t="s">
        <v>10</v>
      </c>
      <c r="E3197">
        <v>2.64</v>
      </c>
      <c r="F3197">
        <v>10</v>
      </c>
      <c r="I3197" s="1">
        <v>647918</v>
      </c>
    </row>
    <row r="3198" spans="1:9" x14ac:dyDescent="0.25">
      <c r="A3198" t="s">
        <v>580</v>
      </c>
      <c r="B3198" t="s">
        <v>122</v>
      </c>
      <c r="C3198" t="s">
        <v>155</v>
      </c>
      <c r="D3198" t="s">
        <v>10</v>
      </c>
      <c r="E3198">
        <v>3.85</v>
      </c>
      <c r="F3198">
        <v>20</v>
      </c>
      <c r="I3198" s="1">
        <v>647918</v>
      </c>
    </row>
    <row r="3199" spans="1:9" x14ac:dyDescent="0.25">
      <c r="A3199" t="s">
        <v>580</v>
      </c>
      <c r="B3199" t="s">
        <v>122</v>
      </c>
      <c r="C3199" t="s">
        <v>156</v>
      </c>
      <c r="D3199" t="s">
        <v>10</v>
      </c>
      <c r="E3199">
        <v>3.5</v>
      </c>
      <c r="F3199">
        <v>10</v>
      </c>
      <c r="I3199" s="1">
        <v>647918</v>
      </c>
    </row>
    <row r="3200" spans="1:9" x14ac:dyDescent="0.25">
      <c r="A3200" t="s">
        <v>580</v>
      </c>
      <c r="B3200" t="s">
        <v>122</v>
      </c>
      <c r="C3200" t="s">
        <v>157</v>
      </c>
      <c r="D3200" t="s">
        <v>10</v>
      </c>
      <c r="I3200" s="1">
        <v>647918</v>
      </c>
    </row>
    <row r="3201" spans="1:9" x14ac:dyDescent="0.25">
      <c r="A3201" t="s">
        <v>580</v>
      </c>
      <c r="B3201" t="s">
        <v>122</v>
      </c>
      <c r="C3201" t="s">
        <v>158</v>
      </c>
      <c r="D3201" t="s">
        <v>10</v>
      </c>
      <c r="I3201" s="1">
        <v>647918</v>
      </c>
    </row>
    <row r="3202" spans="1:9" x14ac:dyDescent="0.25">
      <c r="A3202" t="s">
        <v>580</v>
      </c>
      <c r="B3202" t="s">
        <v>122</v>
      </c>
      <c r="C3202" t="s">
        <v>159</v>
      </c>
      <c r="D3202" t="s">
        <v>10</v>
      </c>
      <c r="E3202">
        <v>5.5</v>
      </c>
      <c r="F3202">
        <v>15</v>
      </c>
      <c r="I3202" s="1">
        <v>647918</v>
      </c>
    </row>
    <row r="3203" spans="1:9" x14ac:dyDescent="0.25">
      <c r="A3203" t="s">
        <v>580</v>
      </c>
      <c r="B3203" t="s">
        <v>122</v>
      </c>
      <c r="C3203" t="s">
        <v>160</v>
      </c>
      <c r="D3203" t="s">
        <v>10</v>
      </c>
      <c r="I3203" s="1">
        <v>647918</v>
      </c>
    </row>
    <row r="3204" spans="1:9" x14ac:dyDescent="0.25">
      <c r="A3204" t="s">
        <v>580</v>
      </c>
      <c r="B3204" t="s">
        <v>122</v>
      </c>
      <c r="C3204" t="s">
        <v>161</v>
      </c>
      <c r="D3204" t="s">
        <v>10</v>
      </c>
      <c r="I3204" s="1">
        <v>647918</v>
      </c>
    </row>
    <row r="3205" spans="1:9" x14ac:dyDescent="0.25">
      <c r="A3205" t="s">
        <v>580</v>
      </c>
      <c r="B3205" t="s">
        <v>122</v>
      </c>
      <c r="C3205" t="s">
        <v>162</v>
      </c>
      <c r="D3205" t="s">
        <v>10</v>
      </c>
      <c r="I3205" s="1">
        <v>647918</v>
      </c>
    </row>
    <row r="3206" spans="1:9" x14ac:dyDescent="0.25">
      <c r="A3206" t="s">
        <v>580</v>
      </c>
      <c r="B3206" t="s">
        <v>122</v>
      </c>
      <c r="C3206" t="s">
        <v>163</v>
      </c>
      <c r="D3206" t="s">
        <v>10</v>
      </c>
      <c r="I3206" s="1">
        <v>647918</v>
      </c>
    </row>
    <row r="3207" spans="1:9" x14ac:dyDescent="0.25">
      <c r="A3207" t="s">
        <v>580</v>
      </c>
      <c r="B3207" t="s">
        <v>122</v>
      </c>
      <c r="C3207" t="s">
        <v>164</v>
      </c>
      <c r="D3207" t="s">
        <v>10</v>
      </c>
      <c r="E3207">
        <v>4.0999999999999996</v>
      </c>
      <c r="F3207">
        <v>15</v>
      </c>
      <c r="I3207" s="1">
        <v>647918</v>
      </c>
    </row>
    <row r="3208" spans="1:9" x14ac:dyDescent="0.25">
      <c r="A3208" t="s">
        <v>580</v>
      </c>
      <c r="B3208" t="s">
        <v>122</v>
      </c>
      <c r="C3208" t="s">
        <v>165</v>
      </c>
      <c r="D3208" t="s">
        <v>10</v>
      </c>
      <c r="E3208">
        <v>1.55</v>
      </c>
      <c r="F3208">
        <v>3</v>
      </c>
      <c r="I3208" s="1">
        <v>647918</v>
      </c>
    </row>
    <row r="3209" spans="1:9" x14ac:dyDescent="0.25">
      <c r="A3209" t="s">
        <v>580</v>
      </c>
      <c r="B3209" t="s">
        <v>122</v>
      </c>
      <c r="C3209" t="s">
        <v>166</v>
      </c>
      <c r="D3209" t="s">
        <v>10</v>
      </c>
      <c r="I3209" s="1">
        <v>647918</v>
      </c>
    </row>
    <row r="3210" spans="1:9" x14ac:dyDescent="0.25">
      <c r="A3210" t="s">
        <v>580</v>
      </c>
      <c r="B3210" t="s">
        <v>122</v>
      </c>
      <c r="C3210" t="s">
        <v>167</v>
      </c>
      <c r="D3210" t="s">
        <v>10</v>
      </c>
      <c r="E3210">
        <v>3.5</v>
      </c>
      <c r="F3210">
        <v>30</v>
      </c>
      <c r="I3210" s="1">
        <v>647918</v>
      </c>
    </row>
    <row r="3211" spans="1:9" x14ac:dyDescent="0.25">
      <c r="A3211" t="s">
        <v>580</v>
      </c>
      <c r="B3211" t="s">
        <v>122</v>
      </c>
      <c r="C3211" t="s">
        <v>168</v>
      </c>
      <c r="D3211" t="s">
        <v>10</v>
      </c>
      <c r="I3211" s="1">
        <v>647918</v>
      </c>
    </row>
    <row r="3212" spans="1:9" x14ac:dyDescent="0.25">
      <c r="A3212" t="s">
        <v>580</v>
      </c>
      <c r="B3212" t="s">
        <v>122</v>
      </c>
      <c r="C3212" t="s">
        <v>169</v>
      </c>
      <c r="D3212" t="s">
        <v>10</v>
      </c>
      <c r="E3212">
        <v>3</v>
      </c>
      <c r="F3212">
        <v>15</v>
      </c>
      <c r="I3212" s="1">
        <v>647918</v>
      </c>
    </row>
    <row r="3213" spans="1:9" x14ac:dyDescent="0.25">
      <c r="A3213" t="s">
        <v>580</v>
      </c>
      <c r="B3213" t="s">
        <v>122</v>
      </c>
      <c r="C3213" t="s">
        <v>170</v>
      </c>
      <c r="D3213" t="s">
        <v>10</v>
      </c>
      <c r="I3213" s="1">
        <v>647918</v>
      </c>
    </row>
    <row r="3214" spans="1:9" x14ac:dyDescent="0.25">
      <c r="A3214" t="s">
        <v>580</v>
      </c>
      <c r="B3214" t="s">
        <v>122</v>
      </c>
      <c r="C3214" t="s">
        <v>171</v>
      </c>
      <c r="D3214" t="s">
        <v>10</v>
      </c>
      <c r="I3214" s="1">
        <v>647918</v>
      </c>
    </row>
    <row r="3215" spans="1:9" x14ac:dyDescent="0.25">
      <c r="A3215" t="s">
        <v>580</v>
      </c>
      <c r="B3215" t="s">
        <v>122</v>
      </c>
      <c r="C3215" t="s">
        <v>172</v>
      </c>
      <c r="D3215" t="s">
        <v>10</v>
      </c>
      <c r="I3215" s="1">
        <v>647918</v>
      </c>
    </row>
    <row r="3216" spans="1:9" x14ac:dyDescent="0.25">
      <c r="A3216" t="s">
        <v>580</v>
      </c>
      <c r="B3216" t="s">
        <v>122</v>
      </c>
      <c r="C3216" t="s">
        <v>173</v>
      </c>
      <c r="D3216" t="s">
        <v>10</v>
      </c>
      <c r="I3216" s="1">
        <v>647918</v>
      </c>
    </row>
    <row r="3217" spans="1:9" x14ac:dyDescent="0.25">
      <c r="A3217" t="s">
        <v>580</v>
      </c>
      <c r="B3217" t="s">
        <v>122</v>
      </c>
      <c r="C3217" t="s">
        <v>174</v>
      </c>
      <c r="D3217" t="s">
        <v>10</v>
      </c>
      <c r="E3217">
        <v>3.85</v>
      </c>
      <c r="F3217">
        <v>10</v>
      </c>
      <c r="I3217" s="1">
        <v>647918</v>
      </c>
    </row>
    <row r="3218" spans="1:9" x14ac:dyDescent="0.25">
      <c r="A3218" t="s">
        <v>580</v>
      </c>
      <c r="B3218" t="s">
        <v>122</v>
      </c>
      <c r="C3218" t="s">
        <v>175</v>
      </c>
      <c r="D3218" t="s">
        <v>10</v>
      </c>
      <c r="E3218">
        <v>3.65</v>
      </c>
      <c r="F3218">
        <v>10</v>
      </c>
      <c r="I3218" s="1">
        <v>647918</v>
      </c>
    </row>
    <row r="3219" spans="1:9" x14ac:dyDescent="0.25">
      <c r="A3219" t="s">
        <v>580</v>
      </c>
      <c r="B3219" t="s">
        <v>122</v>
      </c>
      <c r="C3219" t="s">
        <v>176</v>
      </c>
      <c r="D3219" t="s">
        <v>10</v>
      </c>
      <c r="I3219" s="1">
        <v>647918</v>
      </c>
    </row>
    <row r="3220" spans="1:9" x14ac:dyDescent="0.25">
      <c r="A3220" t="s">
        <v>580</v>
      </c>
      <c r="B3220" t="s">
        <v>122</v>
      </c>
      <c r="C3220" t="s">
        <v>177</v>
      </c>
      <c r="D3220" t="s">
        <v>10</v>
      </c>
      <c r="I3220" s="1">
        <v>647918</v>
      </c>
    </row>
    <row r="3221" spans="1:9" x14ac:dyDescent="0.25">
      <c r="A3221" t="s">
        <v>580</v>
      </c>
      <c r="B3221" t="s">
        <v>122</v>
      </c>
      <c r="C3221" t="s">
        <v>178</v>
      </c>
      <c r="D3221" t="s">
        <v>10</v>
      </c>
      <c r="E3221">
        <v>3.6</v>
      </c>
      <c r="F3221">
        <v>10</v>
      </c>
      <c r="I3221" s="1">
        <v>647918</v>
      </c>
    </row>
    <row r="3222" spans="1:9" x14ac:dyDescent="0.25">
      <c r="A3222" t="s">
        <v>580</v>
      </c>
      <c r="B3222" t="s">
        <v>122</v>
      </c>
      <c r="C3222" t="s">
        <v>179</v>
      </c>
      <c r="D3222" t="s">
        <v>10</v>
      </c>
      <c r="I3222" s="1">
        <v>647918</v>
      </c>
    </row>
    <row r="3223" spans="1:9" x14ac:dyDescent="0.25">
      <c r="A3223" t="s">
        <v>580</v>
      </c>
      <c r="B3223" t="s">
        <v>122</v>
      </c>
      <c r="C3223" t="s">
        <v>180</v>
      </c>
      <c r="D3223" t="s">
        <v>10</v>
      </c>
      <c r="I3223" s="1">
        <v>647918</v>
      </c>
    </row>
    <row r="3224" spans="1:9" x14ac:dyDescent="0.25">
      <c r="A3224" t="s">
        <v>580</v>
      </c>
      <c r="B3224" t="s">
        <v>122</v>
      </c>
      <c r="C3224" t="s">
        <v>181</v>
      </c>
      <c r="D3224" t="s">
        <v>10</v>
      </c>
      <c r="E3224">
        <v>3.49</v>
      </c>
      <c r="F3224">
        <v>5</v>
      </c>
      <c r="I3224" s="1">
        <v>647918</v>
      </c>
    </row>
    <row r="3225" spans="1:9" x14ac:dyDescent="0.25">
      <c r="A3225" t="s">
        <v>580</v>
      </c>
      <c r="B3225" t="s">
        <v>122</v>
      </c>
      <c r="C3225" t="s">
        <v>182</v>
      </c>
      <c r="D3225" t="s">
        <v>10</v>
      </c>
      <c r="I3225" s="1">
        <v>647918</v>
      </c>
    </row>
    <row r="3226" spans="1:9" x14ac:dyDescent="0.25">
      <c r="A3226" t="s">
        <v>580</v>
      </c>
      <c r="B3226" t="s">
        <v>122</v>
      </c>
      <c r="C3226" t="s">
        <v>183</v>
      </c>
      <c r="D3226" t="s">
        <v>10</v>
      </c>
      <c r="I3226" s="1">
        <v>647918</v>
      </c>
    </row>
    <row r="3227" spans="1:9" x14ac:dyDescent="0.25">
      <c r="A3227" t="s">
        <v>580</v>
      </c>
      <c r="B3227" t="s">
        <v>122</v>
      </c>
      <c r="C3227" t="s">
        <v>184</v>
      </c>
      <c r="D3227" t="s">
        <v>10</v>
      </c>
      <c r="I3227" s="1">
        <v>647918</v>
      </c>
    </row>
    <row r="3228" spans="1:9" x14ac:dyDescent="0.25">
      <c r="A3228" t="s">
        <v>580</v>
      </c>
      <c r="B3228" t="s">
        <v>122</v>
      </c>
      <c r="C3228" t="s">
        <v>185</v>
      </c>
      <c r="D3228" t="s">
        <v>10</v>
      </c>
      <c r="E3228">
        <v>4.0999999999999996</v>
      </c>
      <c r="F3228">
        <v>15</v>
      </c>
      <c r="I3228" s="1">
        <v>647918</v>
      </c>
    </row>
    <row r="3229" spans="1:9" x14ac:dyDescent="0.25">
      <c r="A3229" t="s">
        <v>580</v>
      </c>
      <c r="B3229" t="s">
        <v>92</v>
      </c>
      <c r="C3229" t="s">
        <v>186</v>
      </c>
      <c r="D3229" t="s">
        <v>45</v>
      </c>
      <c r="I3229" s="1">
        <v>647918</v>
      </c>
    </row>
    <row r="3230" spans="1:9" x14ac:dyDescent="0.25">
      <c r="A3230" t="s">
        <v>580</v>
      </c>
      <c r="B3230" t="s">
        <v>92</v>
      </c>
      <c r="C3230" t="s">
        <v>187</v>
      </c>
      <c r="D3230" t="s">
        <v>10</v>
      </c>
      <c r="I3230" s="1">
        <v>647918</v>
      </c>
    </row>
    <row r="3231" spans="1:9" x14ac:dyDescent="0.25">
      <c r="A3231" t="s">
        <v>580</v>
      </c>
      <c r="B3231" t="s">
        <v>92</v>
      </c>
      <c r="C3231" t="s">
        <v>188</v>
      </c>
      <c r="D3231" t="s">
        <v>10</v>
      </c>
      <c r="I3231" s="1">
        <v>647918</v>
      </c>
    </row>
    <row r="3232" spans="1:9" x14ac:dyDescent="0.25">
      <c r="A3232" t="s">
        <v>400</v>
      </c>
      <c r="B3232" t="s">
        <v>7</v>
      </c>
      <c r="C3232" t="s">
        <v>8</v>
      </c>
      <c r="D3232" t="s">
        <v>10</v>
      </c>
      <c r="I3232" s="1">
        <v>632325</v>
      </c>
    </row>
    <row r="3233" spans="1:9" x14ac:dyDescent="0.25">
      <c r="A3233" t="s">
        <v>400</v>
      </c>
      <c r="B3233" t="s">
        <v>7</v>
      </c>
      <c r="C3233" t="s">
        <v>9</v>
      </c>
      <c r="D3233" t="s">
        <v>10</v>
      </c>
      <c r="I3233" s="1">
        <v>632325</v>
      </c>
    </row>
    <row r="3234" spans="1:9" x14ac:dyDescent="0.25">
      <c r="A3234" t="s">
        <v>400</v>
      </c>
      <c r="B3234" t="s">
        <v>7</v>
      </c>
      <c r="C3234" t="s">
        <v>11</v>
      </c>
      <c r="D3234" t="s">
        <v>10</v>
      </c>
      <c r="E3234">
        <v>1.5</v>
      </c>
      <c r="F3234">
        <v>80</v>
      </c>
      <c r="I3234" s="1">
        <v>632325</v>
      </c>
    </row>
    <row r="3235" spans="1:9" x14ac:dyDescent="0.25">
      <c r="A3235" t="s">
        <v>400</v>
      </c>
      <c r="B3235" t="s">
        <v>7</v>
      </c>
      <c r="C3235" t="s">
        <v>12</v>
      </c>
      <c r="D3235" t="s">
        <v>10</v>
      </c>
      <c r="E3235">
        <v>0.46</v>
      </c>
      <c r="F3235">
        <v>25</v>
      </c>
      <c r="G3235">
        <v>80</v>
      </c>
      <c r="I3235" s="1">
        <v>632325</v>
      </c>
    </row>
    <row r="3236" spans="1:9" x14ac:dyDescent="0.25">
      <c r="A3236" t="s">
        <v>400</v>
      </c>
      <c r="B3236" t="s">
        <v>7</v>
      </c>
      <c r="C3236" t="s">
        <v>13</v>
      </c>
      <c r="D3236" t="s">
        <v>10</v>
      </c>
      <c r="I3236" s="1">
        <v>632325</v>
      </c>
    </row>
    <row r="3237" spans="1:9" x14ac:dyDescent="0.25">
      <c r="A3237" t="s">
        <v>400</v>
      </c>
      <c r="B3237" t="s">
        <v>7</v>
      </c>
      <c r="C3237" t="s">
        <v>14</v>
      </c>
      <c r="D3237" t="s">
        <v>10</v>
      </c>
      <c r="I3237" s="1">
        <v>632325</v>
      </c>
    </row>
    <row r="3238" spans="1:9" x14ac:dyDescent="0.25">
      <c r="A3238" t="s">
        <v>400</v>
      </c>
      <c r="B3238" t="s">
        <v>7</v>
      </c>
      <c r="C3238" t="s">
        <v>15</v>
      </c>
      <c r="D3238" t="s">
        <v>16</v>
      </c>
      <c r="E3238">
        <v>0.46</v>
      </c>
      <c r="F3238">
        <v>30</v>
      </c>
      <c r="I3238" s="1">
        <v>632325</v>
      </c>
    </row>
    <row r="3239" spans="1:9" x14ac:dyDescent="0.25">
      <c r="A3239" t="s">
        <v>400</v>
      </c>
      <c r="B3239" t="s">
        <v>7</v>
      </c>
      <c r="C3239" t="s">
        <v>17</v>
      </c>
      <c r="D3239" t="s">
        <v>10</v>
      </c>
      <c r="E3239">
        <v>3.11</v>
      </c>
      <c r="F3239">
        <v>2</v>
      </c>
      <c r="G3239">
        <v>4</v>
      </c>
      <c r="I3239" s="1">
        <v>632325</v>
      </c>
    </row>
    <row r="3240" spans="1:9" x14ac:dyDescent="0.25">
      <c r="A3240" t="s">
        <v>400</v>
      </c>
      <c r="B3240" t="s">
        <v>7</v>
      </c>
      <c r="C3240" t="s">
        <v>18</v>
      </c>
      <c r="D3240" t="s">
        <v>10</v>
      </c>
      <c r="I3240" s="1">
        <v>632325</v>
      </c>
    </row>
    <row r="3241" spans="1:9" x14ac:dyDescent="0.25">
      <c r="A3241" t="s">
        <v>400</v>
      </c>
      <c r="B3241" t="s">
        <v>7</v>
      </c>
      <c r="C3241" t="s">
        <v>19</v>
      </c>
      <c r="D3241" t="s">
        <v>10</v>
      </c>
      <c r="I3241" s="1">
        <v>632325</v>
      </c>
    </row>
    <row r="3242" spans="1:9" x14ac:dyDescent="0.25">
      <c r="A3242" t="s">
        <v>400</v>
      </c>
      <c r="B3242" t="s">
        <v>7</v>
      </c>
      <c r="C3242" t="s">
        <v>20</v>
      </c>
      <c r="D3242" t="s">
        <v>10</v>
      </c>
      <c r="I3242" s="1">
        <v>632325</v>
      </c>
    </row>
    <row r="3243" spans="1:9" x14ac:dyDescent="0.25">
      <c r="A3243" t="s">
        <v>400</v>
      </c>
      <c r="B3243" t="s">
        <v>7</v>
      </c>
      <c r="C3243" t="s">
        <v>21</v>
      </c>
      <c r="D3243" t="s">
        <v>22</v>
      </c>
      <c r="I3243" s="1">
        <v>632325</v>
      </c>
    </row>
    <row r="3244" spans="1:9" x14ac:dyDescent="0.25">
      <c r="A3244" t="s">
        <v>400</v>
      </c>
      <c r="B3244" t="s">
        <v>7</v>
      </c>
      <c r="C3244" t="s">
        <v>23</v>
      </c>
      <c r="D3244" t="s">
        <v>10</v>
      </c>
      <c r="I3244" s="1">
        <v>632325</v>
      </c>
    </row>
    <row r="3245" spans="1:9" x14ac:dyDescent="0.25">
      <c r="A3245" t="s">
        <v>400</v>
      </c>
      <c r="B3245" t="s">
        <v>7</v>
      </c>
      <c r="C3245" t="s">
        <v>24</v>
      </c>
      <c r="D3245" t="s">
        <v>10</v>
      </c>
      <c r="E3245">
        <v>2.17</v>
      </c>
      <c r="F3245">
        <v>70</v>
      </c>
      <c r="G3245">
        <v>200</v>
      </c>
      <c r="I3245" s="1">
        <v>632325</v>
      </c>
    </row>
    <row r="3246" spans="1:9" x14ac:dyDescent="0.25">
      <c r="A3246" t="s">
        <v>400</v>
      </c>
      <c r="B3246" t="s">
        <v>7</v>
      </c>
      <c r="C3246" t="s">
        <v>25</v>
      </c>
      <c r="D3246" t="s">
        <v>10</v>
      </c>
      <c r="I3246" s="1">
        <v>632325</v>
      </c>
    </row>
    <row r="3247" spans="1:9" x14ac:dyDescent="0.25">
      <c r="A3247" t="s">
        <v>400</v>
      </c>
      <c r="B3247" t="s">
        <v>7</v>
      </c>
      <c r="C3247" t="s">
        <v>26</v>
      </c>
      <c r="D3247" t="s">
        <v>10</v>
      </c>
      <c r="E3247">
        <v>1.08</v>
      </c>
      <c r="F3247">
        <v>120</v>
      </c>
      <c r="G3247">
        <v>300</v>
      </c>
      <c r="I3247" s="1">
        <v>632325</v>
      </c>
    </row>
    <row r="3248" spans="1:9" x14ac:dyDescent="0.25">
      <c r="A3248" t="s">
        <v>400</v>
      </c>
      <c r="B3248" t="s">
        <v>7</v>
      </c>
      <c r="C3248" t="s">
        <v>27</v>
      </c>
      <c r="D3248" t="s">
        <v>10</v>
      </c>
      <c r="E3248">
        <v>0.69</v>
      </c>
      <c r="F3248">
        <v>150</v>
      </c>
      <c r="G3248">
        <v>400</v>
      </c>
      <c r="I3248" s="1">
        <v>632325</v>
      </c>
    </row>
    <row r="3249" spans="1:9" x14ac:dyDescent="0.25">
      <c r="A3249" t="s">
        <v>400</v>
      </c>
      <c r="B3249" t="s">
        <v>7</v>
      </c>
      <c r="C3249" t="s">
        <v>28</v>
      </c>
      <c r="D3249" t="s">
        <v>10</v>
      </c>
      <c r="E3249">
        <v>0.69</v>
      </c>
      <c r="F3249">
        <v>150</v>
      </c>
      <c r="G3249">
        <v>500</v>
      </c>
      <c r="I3249" s="1">
        <v>632325</v>
      </c>
    </row>
    <row r="3250" spans="1:9" x14ac:dyDescent="0.25">
      <c r="A3250" t="s">
        <v>400</v>
      </c>
      <c r="B3250" t="s">
        <v>7</v>
      </c>
      <c r="C3250" t="s">
        <v>29</v>
      </c>
      <c r="D3250" t="s">
        <v>16</v>
      </c>
      <c r="I3250" s="1">
        <v>632325</v>
      </c>
    </row>
    <row r="3251" spans="1:9" x14ac:dyDescent="0.25">
      <c r="A3251" t="s">
        <v>400</v>
      </c>
      <c r="B3251" t="s">
        <v>7</v>
      </c>
      <c r="C3251" t="s">
        <v>30</v>
      </c>
      <c r="D3251" t="s">
        <v>10</v>
      </c>
      <c r="I3251" s="1">
        <v>632325</v>
      </c>
    </row>
    <row r="3252" spans="1:9" x14ac:dyDescent="0.25">
      <c r="A3252" t="s">
        <v>400</v>
      </c>
      <c r="B3252" t="s">
        <v>7</v>
      </c>
      <c r="C3252" t="s">
        <v>31</v>
      </c>
      <c r="D3252" t="s">
        <v>10</v>
      </c>
      <c r="I3252" s="1">
        <v>632325</v>
      </c>
    </row>
    <row r="3253" spans="1:9" x14ac:dyDescent="0.25">
      <c r="A3253" t="s">
        <v>400</v>
      </c>
      <c r="B3253" t="s">
        <v>7</v>
      </c>
      <c r="C3253" t="s">
        <v>32</v>
      </c>
      <c r="D3253" t="s">
        <v>10</v>
      </c>
      <c r="E3253">
        <v>0.6</v>
      </c>
      <c r="F3253">
        <v>35</v>
      </c>
      <c r="G3253">
        <v>100</v>
      </c>
      <c r="I3253" s="1">
        <v>632325</v>
      </c>
    </row>
    <row r="3254" spans="1:9" x14ac:dyDescent="0.25">
      <c r="A3254" t="s">
        <v>400</v>
      </c>
      <c r="B3254" t="s">
        <v>7</v>
      </c>
      <c r="C3254" t="s">
        <v>33</v>
      </c>
      <c r="D3254" t="s">
        <v>10</v>
      </c>
      <c r="I3254" s="1">
        <v>632325</v>
      </c>
    </row>
    <row r="3255" spans="1:9" x14ac:dyDescent="0.25">
      <c r="A3255" t="s">
        <v>400</v>
      </c>
      <c r="B3255" t="s">
        <v>7</v>
      </c>
      <c r="C3255" t="s">
        <v>34</v>
      </c>
      <c r="D3255" t="s">
        <v>10</v>
      </c>
      <c r="I3255" s="1">
        <v>632325</v>
      </c>
    </row>
    <row r="3256" spans="1:9" x14ac:dyDescent="0.25">
      <c r="A3256" t="s">
        <v>400</v>
      </c>
      <c r="B3256" t="s">
        <v>7</v>
      </c>
      <c r="C3256" t="s">
        <v>35</v>
      </c>
      <c r="D3256" t="s">
        <v>10</v>
      </c>
      <c r="I3256" s="1">
        <v>632325</v>
      </c>
    </row>
    <row r="3257" spans="1:9" x14ac:dyDescent="0.25">
      <c r="A3257" t="s">
        <v>400</v>
      </c>
      <c r="B3257" t="s">
        <v>7</v>
      </c>
      <c r="C3257" t="s">
        <v>36</v>
      </c>
      <c r="D3257" t="s">
        <v>10</v>
      </c>
      <c r="I3257" s="1">
        <v>632325</v>
      </c>
    </row>
    <row r="3258" spans="1:9" x14ac:dyDescent="0.25">
      <c r="A3258" t="s">
        <v>400</v>
      </c>
      <c r="B3258" t="s">
        <v>7</v>
      </c>
      <c r="C3258" t="s">
        <v>37</v>
      </c>
      <c r="D3258" t="s">
        <v>10</v>
      </c>
      <c r="I3258" s="1">
        <v>632325</v>
      </c>
    </row>
    <row r="3259" spans="1:9" x14ac:dyDescent="0.25">
      <c r="A3259" t="s">
        <v>400</v>
      </c>
      <c r="B3259" t="s">
        <v>7</v>
      </c>
      <c r="C3259" t="s">
        <v>38</v>
      </c>
      <c r="D3259" t="s">
        <v>10</v>
      </c>
      <c r="I3259" s="1">
        <v>632325</v>
      </c>
    </row>
    <row r="3260" spans="1:9" x14ac:dyDescent="0.25">
      <c r="A3260" t="s">
        <v>400</v>
      </c>
      <c r="B3260" t="s">
        <v>7</v>
      </c>
      <c r="C3260" t="s">
        <v>39</v>
      </c>
      <c r="D3260" t="s">
        <v>16</v>
      </c>
      <c r="I3260" s="1">
        <v>632325</v>
      </c>
    </row>
    <row r="3261" spans="1:9" x14ac:dyDescent="0.25">
      <c r="A3261" t="s">
        <v>400</v>
      </c>
      <c r="B3261" t="s">
        <v>7</v>
      </c>
      <c r="C3261" t="s">
        <v>40</v>
      </c>
      <c r="D3261" t="s">
        <v>10</v>
      </c>
      <c r="E3261">
        <v>2</v>
      </c>
      <c r="F3261">
        <v>50</v>
      </c>
      <c r="G3261">
        <v>100</v>
      </c>
      <c r="I3261" s="1">
        <v>632325</v>
      </c>
    </row>
    <row r="3262" spans="1:9" x14ac:dyDescent="0.25">
      <c r="A3262" t="s">
        <v>400</v>
      </c>
      <c r="B3262" t="s">
        <v>7</v>
      </c>
      <c r="C3262" t="s">
        <v>41</v>
      </c>
      <c r="D3262" t="s">
        <v>10</v>
      </c>
      <c r="E3262">
        <v>0.79</v>
      </c>
      <c r="F3262">
        <v>100</v>
      </c>
      <c r="G3262">
        <v>200</v>
      </c>
      <c r="I3262" s="1">
        <v>632325</v>
      </c>
    </row>
    <row r="3263" spans="1:9" x14ac:dyDescent="0.25">
      <c r="A3263" t="s">
        <v>400</v>
      </c>
      <c r="B3263" t="s">
        <v>7</v>
      </c>
      <c r="C3263" t="s">
        <v>42</v>
      </c>
      <c r="D3263" t="s">
        <v>10</v>
      </c>
      <c r="I3263" s="1">
        <v>632325</v>
      </c>
    </row>
    <row r="3264" spans="1:9" x14ac:dyDescent="0.25">
      <c r="A3264" t="s">
        <v>400</v>
      </c>
      <c r="B3264" t="s">
        <v>7</v>
      </c>
      <c r="C3264" t="s">
        <v>43</v>
      </c>
      <c r="D3264" t="s">
        <v>10</v>
      </c>
      <c r="E3264">
        <v>0.5</v>
      </c>
      <c r="F3264">
        <v>5</v>
      </c>
      <c r="I3264" s="1">
        <v>632325</v>
      </c>
    </row>
    <row r="3265" spans="1:9" x14ac:dyDescent="0.25">
      <c r="A3265" t="s">
        <v>400</v>
      </c>
      <c r="B3265" t="s">
        <v>7</v>
      </c>
      <c r="C3265" t="s">
        <v>44</v>
      </c>
      <c r="D3265" t="s">
        <v>45</v>
      </c>
      <c r="I3265" s="1">
        <v>632325</v>
      </c>
    </row>
    <row r="3266" spans="1:9" x14ac:dyDescent="0.25">
      <c r="A3266" t="s">
        <v>400</v>
      </c>
      <c r="B3266" t="s">
        <v>7</v>
      </c>
      <c r="C3266" t="s">
        <v>46</v>
      </c>
      <c r="D3266" t="s">
        <v>45</v>
      </c>
      <c r="I3266" s="1">
        <v>632325</v>
      </c>
    </row>
    <row r="3267" spans="1:9" x14ac:dyDescent="0.25">
      <c r="A3267" t="s">
        <v>400</v>
      </c>
      <c r="B3267" t="s">
        <v>7</v>
      </c>
      <c r="C3267" t="s">
        <v>47</v>
      </c>
      <c r="D3267" t="s">
        <v>10</v>
      </c>
      <c r="I3267" s="1">
        <v>632325</v>
      </c>
    </row>
    <row r="3268" spans="1:9" x14ac:dyDescent="0.25">
      <c r="A3268" t="s">
        <v>400</v>
      </c>
      <c r="B3268" t="s">
        <v>7</v>
      </c>
      <c r="C3268" t="s">
        <v>48</v>
      </c>
      <c r="D3268" t="s">
        <v>10</v>
      </c>
      <c r="I3268" s="1">
        <v>632325</v>
      </c>
    </row>
    <row r="3269" spans="1:9" x14ac:dyDescent="0.25">
      <c r="A3269" t="s">
        <v>400</v>
      </c>
      <c r="B3269" t="s">
        <v>7</v>
      </c>
      <c r="C3269" t="s">
        <v>49</v>
      </c>
      <c r="D3269" t="s">
        <v>10</v>
      </c>
      <c r="I3269" s="1">
        <v>632325</v>
      </c>
    </row>
    <row r="3270" spans="1:9" x14ac:dyDescent="0.25">
      <c r="A3270" t="s">
        <v>400</v>
      </c>
      <c r="B3270" t="s">
        <v>7</v>
      </c>
      <c r="C3270" t="s">
        <v>50</v>
      </c>
      <c r="D3270" t="s">
        <v>10</v>
      </c>
      <c r="I3270" s="1">
        <v>632325</v>
      </c>
    </row>
    <row r="3271" spans="1:9" x14ac:dyDescent="0.25">
      <c r="A3271" t="s">
        <v>400</v>
      </c>
      <c r="B3271" t="s">
        <v>7</v>
      </c>
      <c r="C3271" t="s">
        <v>51</v>
      </c>
      <c r="D3271" t="s">
        <v>10</v>
      </c>
      <c r="I3271" s="1">
        <v>632325</v>
      </c>
    </row>
    <row r="3272" spans="1:9" x14ac:dyDescent="0.25">
      <c r="A3272" t="s">
        <v>400</v>
      </c>
      <c r="B3272" t="s">
        <v>7</v>
      </c>
      <c r="C3272" t="s">
        <v>52</v>
      </c>
      <c r="D3272" t="s">
        <v>10</v>
      </c>
      <c r="E3272">
        <v>1.83</v>
      </c>
      <c r="F3272">
        <v>17</v>
      </c>
      <c r="G3272">
        <v>50</v>
      </c>
      <c r="I3272" s="1">
        <v>632325</v>
      </c>
    </row>
    <row r="3273" spans="1:9" x14ac:dyDescent="0.25">
      <c r="A3273" t="s">
        <v>400</v>
      </c>
      <c r="B3273" t="s">
        <v>7</v>
      </c>
      <c r="C3273" t="s">
        <v>53</v>
      </c>
      <c r="D3273" t="s">
        <v>10</v>
      </c>
      <c r="E3273">
        <v>1.1000000000000001</v>
      </c>
      <c r="F3273">
        <v>50</v>
      </c>
      <c r="G3273">
        <v>150</v>
      </c>
      <c r="I3273" s="1">
        <v>632325</v>
      </c>
    </row>
    <row r="3274" spans="1:9" x14ac:dyDescent="0.25">
      <c r="A3274" t="s">
        <v>400</v>
      </c>
      <c r="B3274" t="s">
        <v>7</v>
      </c>
      <c r="C3274" t="s">
        <v>54</v>
      </c>
      <c r="D3274" t="s">
        <v>10</v>
      </c>
      <c r="I3274" s="1">
        <v>632325</v>
      </c>
    </row>
    <row r="3275" spans="1:9" x14ac:dyDescent="0.25">
      <c r="A3275" t="s">
        <v>400</v>
      </c>
      <c r="B3275" t="s">
        <v>7</v>
      </c>
      <c r="C3275" t="s">
        <v>55</v>
      </c>
      <c r="D3275" t="s">
        <v>10</v>
      </c>
      <c r="I3275" s="1">
        <v>632325</v>
      </c>
    </row>
    <row r="3276" spans="1:9" x14ac:dyDescent="0.25">
      <c r="A3276" t="s">
        <v>400</v>
      </c>
      <c r="B3276" t="s">
        <v>7</v>
      </c>
      <c r="C3276" t="s">
        <v>56</v>
      </c>
      <c r="D3276" t="s">
        <v>10</v>
      </c>
      <c r="I3276" s="1">
        <v>632325</v>
      </c>
    </row>
    <row r="3277" spans="1:9" x14ac:dyDescent="0.25">
      <c r="A3277" t="s">
        <v>400</v>
      </c>
      <c r="B3277" t="s">
        <v>7</v>
      </c>
      <c r="C3277" t="s">
        <v>57</v>
      </c>
      <c r="D3277" t="s">
        <v>10</v>
      </c>
      <c r="I3277" s="1">
        <v>632325</v>
      </c>
    </row>
    <row r="3278" spans="1:9" x14ac:dyDescent="0.25">
      <c r="A3278" t="s">
        <v>400</v>
      </c>
      <c r="B3278" t="s">
        <v>7</v>
      </c>
      <c r="C3278" t="s">
        <v>58</v>
      </c>
      <c r="D3278" t="s">
        <v>16</v>
      </c>
      <c r="E3278">
        <v>0.4</v>
      </c>
      <c r="F3278">
        <v>60</v>
      </c>
      <c r="I3278" s="1">
        <v>632325</v>
      </c>
    </row>
    <row r="3279" spans="1:9" x14ac:dyDescent="0.25">
      <c r="A3279" t="s">
        <v>400</v>
      </c>
      <c r="B3279" t="s">
        <v>7</v>
      </c>
      <c r="C3279" t="s">
        <v>59</v>
      </c>
      <c r="D3279" t="s">
        <v>10</v>
      </c>
      <c r="E3279">
        <v>1.5</v>
      </c>
      <c r="F3279">
        <v>50</v>
      </c>
      <c r="G3279">
        <v>100</v>
      </c>
      <c r="I3279" s="1">
        <v>632325</v>
      </c>
    </row>
    <row r="3280" spans="1:9" x14ac:dyDescent="0.25">
      <c r="A3280" t="s">
        <v>400</v>
      </c>
      <c r="B3280" t="s">
        <v>7</v>
      </c>
      <c r="C3280" t="s">
        <v>60</v>
      </c>
      <c r="D3280" t="s">
        <v>10</v>
      </c>
      <c r="I3280" s="1">
        <v>632325</v>
      </c>
    </row>
    <row r="3281" spans="1:9" x14ac:dyDescent="0.25">
      <c r="A3281" t="s">
        <v>400</v>
      </c>
      <c r="B3281" t="s">
        <v>7</v>
      </c>
      <c r="C3281" t="s">
        <v>61</v>
      </c>
      <c r="D3281" t="s">
        <v>16</v>
      </c>
      <c r="I3281" s="1">
        <v>632325</v>
      </c>
    </row>
    <row r="3282" spans="1:9" x14ac:dyDescent="0.25">
      <c r="A3282" t="s">
        <v>400</v>
      </c>
      <c r="B3282" t="s">
        <v>7</v>
      </c>
      <c r="C3282" t="s">
        <v>62</v>
      </c>
      <c r="D3282" t="s">
        <v>16</v>
      </c>
      <c r="E3282">
        <v>0.73</v>
      </c>
      <c r="F3282">
        <v>60</v>
      </c>
      <c r="G3282">
        <v>60</v>
      </c>
      <c r="I3282" s="1">
        <v>632325</v>
      </c>
    </row>
    <row r="3283" spans="1:9" x14ac:dyDescent="0.25">
      <c r="A3283" t="s">
        <v>400</v>
      </c>
      <c r="B3283" t="s">
        <v>7</v>
      </c>
      <c r="C3283" t="s">
        <v>63</v>
      </c>
      <c r="D3283" t="s">
        <v>16</v>
      </c>
      <c r="I3283" s="1">
        <v>632325</v>
      </c>
    </row>
    <row r="3284" spans="1:9" x14ac:dyDescent="0.25">
      <c r="A3284" t="s">
        <v>400</v>
      </c>
      <c r="B3284" t="s">
        <v>7</v>
      </c>
      <c r="C3284" t="s">
        <v>64</v>
      </c>
      <c r="D3284" t="s">
        <v>10</v>
      </c>
      <c r="I3284" s="1">
        <v>632325</v>
      </c>
    </row>
    <row r="3285" spans="1:9" x14ac:dyDescent="0.25">
      <c r="A3285" t="s">
        <v>400</v>
      </c>
      <c r="B3285" t="s">
        <v>7</v>
      </c>
      <c r="C3285" t="s">
        <v>65</v>
      </c>
      <c r="D3285" t="s">
        <v>10</v>
      </c>
      <c r="E3285">
        <v>1.19</v>
      </c>
      <c r="F3285">
        <v>20</v>
      </c>
      <c r="G3285">
        <v>60</v>
      </c>
      <c r="I3285" s="1">
        <v>632325</v>
      </c>
    </row>
    <row r="3286" spans="1:9" x14ac:dyDescent="0.25">
      <c r="A3286" t="s">
        <v>400</v>
      </c>
      <c r="B3286" t="s">
        <v>7</v>
      </c>
      <c r="C3286" t="s">
        <v>66</v>
      </c>
      <c r="D3286" t="s">
        <v>10</v>
      </c>
      <c r="I3286" s="1">
        <v>632325</v>
      </c>
    </row>
    <row r="3287" spans="1:9" x14ac:dyDescent="0.25">
      <c r="A3287" t="s">
        <v>400</v>
      </c>
      <c r="B3287" t="s">
        <v>7</v>
      </c>
      <c r="C3287" t="s">
        <v>67</v>
      </c>
      <c r="D3287" t="s">
        <v>10</v>
      </c>
      <c r="I3287" s="1">
        <v>632325</v>
      </c>
    </row>
    <row r="3288" spans="1:9" x14ac:dyDescent="0.25">
      <c r="A3288" t="s">
        <v>400</v>
      </c>
      <c r="B3288" t="s">
        <v>7</v>
      </c>
      <c r="C3288" t="s">
        <v>68</v>
      </c>
      <c r="D3288" t="s">
        <v>10</v>
      </c>
      <c r="I3288" s="1">
        <v>632325</v>
      </c>
    </row>
    <row r="3289" spans="1:9" x14ac:dyDescent="0.25">
      <c r="A3289" t="s">
        <v>400</v>
      </c>
      <c r="B3289" t="s">
        <v>7</v>
      </c>
      <c r="C3289" t="s">
        <v>69</v>
      </c>
      <c r="D3289" t="s">
        <v>10</v>
      </c>
      <c r="I3289" s="1">
        <v>632325</v>
      </c>
    </row>
    <row r="3290" spans="1:9" x14ac:dyDescent="0.25">
      <c r="A3290" t="s">
        <v>400</v>
      </c>
      <c r="B3290" t="s">
        <v>7</v>
      </c>
      <c r="C3290" t="s">
        <v>70</v>
      </c>
      <c r="D3290" t="s">
        <v>10</v>
      </c>
      <c r="I3290" s="1">
        <v>632325</v>
      </c>
    </row>
    <row r="3291" spans="1:9" x14ac:dyDescent="0.25">
      <c r="A3291" t="s">
        <v>400</v>
      </c>
      <c r="B3291" t="s">
        <v>7</v>
      </c>
      <c r="C3291" t="s">
        <v>71</v>
      </c>
      <c r="D3291" t="s">
        <v>10</v>
      </c>
      <c r="E3291">
        <v>0.37</v>
      </c>
      <c r="F3291">
        <v>600</v>
      </c>
      <c r="I3291" s="1">
        <v>632325</v>
      </c>
    </row>
    <row r="3292" spans="1:9" x14ac:dyDescent="0.25">
      <c r="A3292" t="s">
        <v>400</v>
      </c>
      <c r="B3292" t="s">
        <v>7</v>
      </c>
      <c r="C3292" t="s">
        <v>72</v>
      </c>
      <c r="D3292" t="s">
        <v>10</v>
      </c>
      <c r="E3292">
        <v>0.34</v>
      </c>
      <c r="F3292">
        <v>500</v>
      </c>
      <c r="G3292">
        <v>3000</v>
      </c>
      <c r="I3292" s="1">
        <v>632325</v>
      </c>
    </row>
    <row r="3293" spans="1:9" x14ac:dyDescent="0.25">
      <c r="A3293" t="s">
        <v>400</v>
      </c>
      <c r="B3293" t="s">
        <v>7</v>
      </c>
      <c r="C3293" t="s">
        <v>73</v>
      </c>
      <c r="D3293" t="s">
        <v>10</v>
      </c>
      <c r="I3293" s="1">
        <v>632325</v>
      </c>
    </row>
    <row r="3294" spans="1:9" x14ac:dyDescent="0.25">
      <c r="A3294" t="s">
        <v>400</v>
      </c>
      <c r="B3294" t="s">
        <v>7</v>
      </c>
      <c r="C3294" t="s">
        <v>74</v>
      </c>
      <c r="D3294" t="s">
        <v>10</v>
      </c>
      <c r="I3294" s="1">
        <v>632325</v>
      </c>
    </row>
    <row r="3295" spans="1:9" x14ac:dyDescent="0.25">
      <c r="A3295" t="s">
        <v>400</v>
      </c>
      <c r="B3295" t="s">
        <v>7</v>
      </c>
      <c r="C3295" t="s">
        <v>75</v>
      </c>
      <c r="D3295" t="s">
        <v>10</v>
      </c>
      <c r="I3295" s="1">
        <v>632325</v>
      </c>
    </row>
    <row r="3296" spans="1:9" x14ac:dyDescent="0.25">
      <c r="A3296" t="s">
        <v>400</v>
      </c>
      <c r="B3296" t="s">
        <v>7</v>
      </c>
      <c r="C3296" t="s">
        <v>76</v>
      </c>
      <c r="D3296" t="s">
        <v>10</v>
      </c>
      <c r="I3296" s="1">
        <v>632325</v>
      </c>
    </row>
    <row r="3297" spans="1:9" x14ac:dyDescent="0.25">
      <c r="A3297" t="s">
        <v>400</v>
      </c>
      <c r="B3297" t="s">
        <v>7</v>
      </c>
      <c r="C3297" t="s">
        <v>77</v>
      </c>
      <c r="D3297" t="s">
        <v>10</v>
      </c>
      <c r="I3297" s="1">
        <v>632325</v>
      </c>
    </row>
    <row r="3298" spans="1:9" x14ac:dyDescent="0.25">
      <c r="A3298" t="s">
        <v>400</v>
      </c>
      <c r="B3298" t="s">
        <v>78</v>
      </c>
      <c r="C3298" t="s">
        <v>79</v>
      </c>
      <c r="D3298" t="s">
        <v>16</v>
      </c>
      <c r="I3298" s="1">
        <v>632325</v>
      </c>
    </row>
    <row r="3299" spans="1:9" x14ac:dyDescent="0.25">
      <c r="A3299" t="s">
        <v>400</v>
      </c>
      <c r="B3299" t="s">
        <v>78</v>
      </c>
      <c r="C3299" t="s">
        <v>80</v>
      </c>
      <c r="D3299" t="s">
        <v>16</v>
      </c>
      <c r="E3299">
        <v>0.1</v>
      </c>
      <c r="F3299">
        <v>1200</v>
      </c>
      <c r="G3299">
        <v>5800</v>
      </c>
      <c r="I3299" s="1">
        <v>632325</v>
      </c>
    </row>
    <row r="3300" spans="1:9" x14ac:dyDescent="0.25">
      <c r="A3300" t="s">
        <v>400</v>
      </c>
      <c r="B3300" t="s">
        <v>81</v>
      </c>
      <c r="C3300" t="s">
        <v>82</v>
      </c>
      <c r="D3300" t="s">
        <v>10</v>
      </c>
      <c r="E3300">
        <v>4.49</v>
      </c>
      <c r="F3300">
        <v>75</v>
      </c>
      <c r="H3300" t="s">
        <v>271</v>
      </c>
      <c r="I3300" s="1">
        <v>632325</v>
      </c>
    </row>
    <row r="3301" spans="1:9" x14ac:dyDescent="0.25">
      <c r="A3301" t="s">
        <v>400</v>
      </c>
      <c r="B3301" t="s">
        <v>81</v>
      </c>
      <c r="C3301" t="s">
        <v>83</v>
      </c>
      <c r="D3301" t="s">
        <v>10</v>
      </c>
      <c r="E3301">
        <v>3.7</v>
      </c>
      <c r="F3301">
        <v>35</v>
      </c>
      <c r="H3301" t="s">
        <v>271</v>
      </c>
      <c r="I3301" s="1">
        <v>632325</v>
      </c>
    </row>
    <row r="3302" spans="1:9" x14ac:dyDescent="0.25">
      <c r="A3302" t="s">
        <v>400</v>
      </c>
      <c r="B3302" t="s">
        <v>81</v>
      </c>
      <c r="C3302" t="s">
        <v>84</v>
      </c>
      <c r="D3302" t="s">
        <v>10</v>
      </c>
      <c r="E3302">
        <v>4.21</v>
      </c>
      <c r="F3302">
        <v>20</v>
      </c>
      <c r="H3302" t="s">
        <v>271</v>
      </c>
      <c r="I3302" s="1">
        <v>632325</v>
      </c>
    </row>
    <row r="3303" spans="1:9" x14ac:dyDescent="0.25">
      <c r="A3303" t="s">
        <v>400</v>
      </c>
      <c r="B3303" t="s">
        <v>81</v>
      </c>
      <c r="C3303" t="s">
        <v>85</v>
      </c>
      <c r="D3303" t="s">
        <v>10</v>
      </c>
      <c r="E3303">
        <v>3.7</v>
      </c>
      <c r="F3303">
        <v>30</v>
      </c>
      <c r="H3303" t="s">
        <v>271</v>
      </c>
      <c r="I3303" s="1">
        <v>632325</v>
      </c>
    </row>
    <row r="3304" spans="1:9" x14ac:dyDescent="0.25">
      <c r="A3304" t="s">
        <v>400</v>
      </c>
      <c r="B3304" t="s">
        <v>81</v>
      </c>
      <c r="C3304" t="s">
        <v>86</v>
      </c>
      <c r="D3304" t="s">
        <v>10</v>
      </c>
      <c r="I3304" s="1">
        <v>632325</v>
      </c>
    </row>
    <row r="3305" spans="1:9" x14ac:dyDescent="0.25">
      <c r="A3305" t="s">
        <v>400</v>
      </c>
      <c r="B3305" t="s">
        <v>81</v>
      </c>
      <c r="C3305" t="s">
        <v>87</v>
      </c>
      <c r="D3305" t="s">
        <v>10</v>
      </c>
      <c r="I3305" s="1">
        <v>632325</v>
      </c>
    </row>
    <row r="3306" spans="1:9" x14ac:dyDescent="0.25">
      <c r="A3306" t="s">
        <v>400</v>
      </c>
      <c r="B3306" t="s">
        <v>81</v>
      </c>
      <c r="C3306" t="s">
        <v>88</v>
      </c>
      <c r="D3306" t="s">
        <v>10</v>
      </c>
      <c r="I3306" s="1">
        <v>632325</v>
      </c>
    </row>
    <row r="3307" spans="1:9" x14ac:dyDescent="0.25">
      <c r="A3307" t="s">
        <v>400</v>
      </c>
      <c r="B3307" t="s">
        <v>81</v>
      </c>
      <c r="C3307" t="s">
        <v>89</v>
      </c>
      <c r="D3307" t="s">
        <v>10</v>
      </c>
      <c r="I3307" s="1">
        <v>632325</v>
      </c>
    </row>
    <row r="3308" spans="1:9" x14ac:dyDescent="0.25">
      <c r="A3308" t="s">
        <v>400</v>
      </c>
      <c r="B3308" t="s">
        <v>90</v>
      </c>
      <c r="C3308" t="s">
        <v>91</v>
      </c>
      <c r="D3308" t="s">
        <v>10</v>
      </c>
      <c r="E3308">
        <v>0.4</v>
      </c>
      <c r="F3308">
        <v>580</v>
      </c>
      <c r="H3308" t="s">
        <v>272</v>
      </c>
      <c r="I3308" s="1">
        <v>632325</v>
      </c>
    </row>
    <row r="3309" spans="1:9" x14ac:dyDescent="0.25">
      <c r="A3309" t="s">
        <v>400</v>
      </c>
      <c r="B3309" t="s">
        <v>92</v>
      </c>
      <c r="C3309" t="s">
        <v>93</v>
      </c>
      <c r="D3309" t="s">
        <v>10</v>
      </c>
      <c r="I3309" s="1">
        <v>632325</v>
      </c>
    </row>
    <row r="3310" spans="1:9" x14ac:dyDescent="0.25">
      <c r="A3310" t="s">
        <v>400</v>
      </c>
      <c r="B3310" t="s">
        <v>92</v>
      </c>
      <c r="C3310" t="s">
        <v>94</v>
      </c>
      <c r="D3310" t="s">
        <v>10</v>
      </c>
      <c r="I3310" s="1">
        <v>632325</v>
      </c>
    </row>
    <row r="3311" spans="1:9" x14ac:dyDescent="0.25">
      <c r="A3311" t="s">
        <v>400</v>
      </c>
      <c r="B3311" t="s">
        <v>92</v>
      </c>
      <c r="C3311" t="s">
        <v>95</v>
      </c>
      <c r="D3311" t="s">
        <v>10</v>
      </c>
      <c r="I3311" s="1">
        <v>632325</v>
      </c>
    </row>
    <row r="3312" spans="1:9" x14ac:dyDescent="0.25">
      <c r="A3312" t="s">
        <v>400</v>
      </c>
      <c r="B3312" t="s">
        <v>92</v>
      </c>
      <c r="C3312" t="s">
        <v>96</v>
      </c>
      <c r="D3312" t="s">
        <v>10</v>
      </c>
      <c r="I3312" s="1">
        <v>632325</v>
      </c>
    </row>
    <row r="3313" spans="1:9" x14ac:dyDescent="0.25">
      <c r="A3313" t="s">
        <v>400</v>
      </c>
      <c r="B3313" t="s">
        <v>92</v>
      </c>
      <c r="C3313" t="s">
        <v>97</v>
      </c>
      <c r="D3313" t="s">
        <v>10</v>
      </c>
      <c r="E3313">
        <v>2.2000000000000002</v>
      </c>
      <c r="F3313">
        <v>90</v>
      </c>
      <c r="H3313" t="s">
        <v>273</v>
      </c>
      <c r="I3313" s="1">
        <v>632325</v>
      </c>
    </row>
    <row r="3314" spans="1:9" x14ac:dyDescent="0.25">
      <c r="A3314" t="s">
        <v>400</v>
      </c>
      <c r="B3314" t="s">
        <v>92</v>
      </c>
      <c r="C3314" t="s">
        <v>98</v>
      </c>
      <c r="D3314" t="s">
        <v>10</v>
      </c>
      <c r="I3314" s="1">
        <v>632325</v>
      </c>
    </row>
    <row r="3315" spans="1:9" x14ac:dyDescent="0.25">
      <c r="A3315" t="s">
        <v>400</v>
      </c>
      <c r="B3315" t="s">
        <v>92</v>
      </c>
      <c r="C3315" t="s">
        <v>99</v>
      </c>
      <c r="D3315" t="s">
        <v>45</v>
      </c>
      <c r="I3315" s="1">
        <v>632325</v>
      </c>
    </row>
    <row r="3316" spans="1:9" x14ac:dyDescent="0.25">
      <c r="A3316" t="s">
        <v>400</v>
      </c>
      <c r="B3316" t="s">
        <v>92</v>
      </c>
      <c r="C3316" t="s">
        <v>100</v>
      </c>
      <c r="D3316" t="s">
        <v>10</v>
      </c>
      <c r="I3316" s="1">
        <v>632325</v>
      </c>
    </row>
    <row r="3317" spans="1:9" x14ac:dyDescent="0.25">
      <c r="A3317" t="s">
        <v>400</v>
      </c>
      <c r="B3317" t="s">
        <v>92</v>
      </c>
      <c r="C3317" t="s">
        <v>101</v>
      </c>
      <c r="D3317" t="s">
        <v>45</v>
      </c>
      <c r="I3317" s="1">
        <v>632325</v>
      </c>
    </row>
    <row r="3318" spans="1:9" x14ac:dyDescent="0.25">
      <c r="A3318" t="s">
        <v>400</v>
      </c>
      <c r="B3318" t="s">
        <v>92</v>
      </c>
      <c r="C3318" t="s">
        <v>102</v>
      </c>
      <c r="D3318" t="s">
        <v>10</v>
      </c>
      <c r="I3318" s="1">
        <v>632325</v>
      </c>
    </row>
    <row r="3319" spans="1:9" x14ac:dyDescent="0.25">
      <c r="A3319" t="s">
        <v>400</v>
      </c>
      <c r="B3319" t="s">
        <v>92</v>
      </c>
      <c r="C3319" t="s">
        <v>103</v>
      </c>
      <c r="D3319" t="s">
        <v>10</v>
      </c>
      <c r="I3319" s="1">
        <v>632325</v>
      </c>
    </row>
    <row r="3320" spans="1:9" x14ac:dyDescent="0.25">
      <c r="A3320" t="s">
        <v>400</v>
      </c>
      <c r="B3320" t="s">
        <v>90</v>
      </c>
      <c r="C3320" t="s">
        <v>104</v>
      </c>
      <c r="D3320" t="s">
        <v>45</v>
      </c>
      <c r="I3320" s="1">
        <v>632325</v>
      </c>
    </row>
    <row r="3321" spans="1:9" x14ac:dyDescent="0.25">
      <c r="A3321" t="s">
        <v>400</v>
      </c>
      <c r="B3321" t="s">
        <v>92</v>
      </c>
      <c r="C3321" t="s">
        <v>105</v>
      </c>
      <c r="D3321" t="s">
        <v>10</v>
      </c>
      <c r="I3321" s="1">
        <v>632325</v>
      </c>
    </row>
    <row r="3322" spans="1:9" x14ac:dyDescent="0.25">
      <c r="A3322" t="s">
        <v>400</v>
      </c>
      <c r="B3322" t="s">
        <v>92</v>
      </c>
      <c r="C3322" t="s">
        <v>106</v>
      </c>
      <c r="D3322" t="s">
        <v>10</v>
      </c>
      <c r="I3322" s="1">
        <v>632325</v>
      </c>
    </row>
    <row r="3323" spans="1:9" x14ac:dyDescent="0.25">
      <c r="A3323" t="s">
        <v>400</v>
      </c>
      <c r="B3323" t="s">
        <v>92</v>
      </c>
      <c r="C3323" t="s">
        <v>107</v>
      </c>
      <c r="D3323" t="s">
        <v>10</v>
      </c>
      <c r="E3323">
        <v>1.05</v>
      </c>
      <c r="F3323">
        <v>40</v>
      </c>
      <c r="H3323" t="s">
        <v>273</v>
      </c>
      <c r="I3323" s="1">
        <v>632325</v>
      </c>
    </row>
    <row r="3324" spans="1:9" x14ac:dyDescent="0.25">
      <c r="A3324" t="s">
        <v>400</v>
      </c>
      <c r="B3324" t="s">
        <v>92</v>
      </c>
      <c r="C3324" t="s">
        <v>108</v>
      </c>
      <c r="D3324" t="s">
        <v>10</v>
      </c>
      <c r="E3324">
        <v>3.6</v>
      </c>
      <c r="F3324">
        <v>25</v>
      </c>
      <c r="H3324" t="s">
        <v>274</v>
      </c>
      <c r="I3324" s="1">
        <v>632325</v>
      </c>
    </row>
    <row r="3325" spans="1:9" x14ac:dyDescent="0.25">
      <c r="A3325" t="s">
        <v>400</v>
      </c>
      <c r="B3325" t="s">
        <v>92</v>
      </c>
      <c r="C3325" t="s">
        <v>109</v>
      </c>
      <c r="D3325" t="s">
        <v>45</v>
      </c>
      <c r="I3325" s="1">
        <v>632325</v>
      </c>
    </row>
    <row r="3326" spans="1:9" x14ac:dyDescent="0.25">
      <c r="A3326" t="s">
        <v>400</v>
      </c>
      <c r="B3326" t="s">
        <v>92</v>
      </c>
      <c r="C3326" t="s">
        <v>110</v>
      </c>
      <c r="D3326" t="s">
        <v>10</v>
      </c>
      <c r="I3326" s="1">
        <v>632325</v>
      </c>
    </row>
    <row r="3327" spans="1:9" x14ac:dyDescent="0.25">
      <c r="A3327" t="s">
        <v>400</v>
      </c>
      <c r="B3327" t="s">
        <v>92</v>
      </c>
      <c r="C3327" t="s">
        <v>111</v>
      </c>
      <c r="D3327" t="s">
        <v>10</v>
      </c>
      <c r="I3327" s="1">
        <v>632325</v>
      </c>
    </row>
    <row r="3328" spans="1:9" x14ac:dyDescent="0.25">
      <c r="A3328" t="s">
        <v>400</v>
      </c>
      <c r="B3328" t="s">
        <v>92</v>
      </c>
      <c r="C3328" t="s">
        <v>112</v>
      </c>
      <c r="D3328" t="s">
        <v>10</v>
      </c>
      <c r="E3328">
        <v>7.73</v>
      </c>
      <c r="F3328">
        <v>10</v>
      </c>
      <c r="H3328" t="s">
        <v>275</v>
      </c>
      <c r="I3328" s="1">
        <v>632325</v>
      </c>
    </row>
    <row r="3329" spans="1:9" x14ac:dyDescent="0.25">
      <c r="A3329" t="s">
        <v>400</v>
      </c>
      <c r="B3329" t="s">
        <v>92</v>
      </c>
      <c r="C3329" t="s">
        <v>113</v>
      </c>
      <c r="D3329" t="s">
        <v>10</v>
      </c>
      <c r="I3329" s="1">
        <v>632325</v>
      </c>
    </row>
    <row r="3330" spans="1:9" x14ac:dyDescent="0.25">
      <c r="A3330" t="s">
        <v>400</v>
      </c>
      <c r="B3330" t="s">
        <v>81</v>
      </c>
      <c r="C3330" t="s">
        <v>114</v>
      </c>
      <c r="D3330" t="s">
        <v>10</v>
      </c>
      <c r="I3330" s="1">
        <v>632325</v>
      </c>
    </row>
    <row r="3331" spans="1:9" x14ac:dyDescent="0.25">
      <c r="A3331" t="s">
        <v>400</v>
      </c>
      <c r="B3331" t="s">
        <v>81</v>
      </c>
      <c r="C3331" t="s">
        <v>115</v>
      </c>
      <c r="D3331" t="s">
        <v>10</v>
      </c>
      <c r="I3331" s="1">
        <v>632325</v>
      </c>
    </row>
    <row r="3332" spans="1:9" x14ac:dyDescent="0.25">
      <c r="A3332" t="s">
        <v>400</v>
      </c>
      <c r="B3332" t="s">
        <v>81</v>
      </c>
      <c r="C3332" t="s">
        <v>116</v>
      </c>
      <c r="D3332" t="s">
        <v>10</v>
      </c>
      <c r="I3332" s="1">
        <v>632325</v>
      </c>
    </row>
    <row r="3333" spans="1:9" x14ac:dyDescent="0.25">
      <c r="A3333" t="s">
        <v>400</v>
      </c>
      <c r="B3333" t="s">
        <v>81</v>
      </c>
      <c r="C3333" t="s">
        <v>117</v>
      </c>
      <c r="D3333" t="s">
        <v>10</v>
      </c>
      <c r="I3333" s="1">
        <v>632325</v>
      </c>
    </row>
    <row r="3334" spans="1:9" x14ac:dyDescent="0.25">
      <c r="A3334" t="s">
        <v>400</v>
      </c>
      <c r="B3334" t="s">
        <v>81</v>
      </c>
      <c r="C3334" t="s">
        <v>118</v>
      </c>
      <c r="D3334" t="s">
        <v>10</v>
      </c>
      <c r="I3334" s="1">
        <v>632325</v>
      </c>
    </row>
    <row r="3335" spans="1:9" x14ac:dyDescent="0.25">
      <c r="A3335" t="s">
        <v>400</v>
      </c>
      <c r="B3335" t="s">
        <v>81</v>
      </c>
      <c r="C3335" t="s">
        <v>119</v>
      </c>
      <c r="D3335" t="s">
        <v>10</v>
      </c>
      <c r="I3335" s="1">
        <v>632325</v>
      </c>
    </row>
    <row r="3336" spans="1:9" x14ac:dyDescent="0.25">
      <c r="A3336" t="s">
        <v>400</v>
      </c>
      <c r="B3336" t="s">
        <v>81</v>
      </c>
      <c r="C3336" t="s">
        <v>120</v>
      </c>
      <c r="D3336" t="s">
        <v>10</v>
      </c>
      <c r="E3336">
        <v>8.2899999999999991</v>
      </c>
      <c r="F3336">
        <v>45</v>
      </c>
      <c r="H3336" t="s">
        <v>276</v>
      </c>
      <c r="I3336" s="1">
        <v>632325</v>
      </c>
    </row>
    <row r="3337" spans="1:9" x14ac:dyDescent="0.25">
      <c r="A3337" t="s">
        <v>400</v>
      </c>
      <c r="B3337" t="s">
        <v>81</v>
      </c>
      <c r="C3337" t="s">
        <v>121</v>
      </c>
      <c r="D3337" t="s">
        <v>10</v>
      </c>
      <c r="E3337">
        <v>9.5</v>
      </c>
      <c r="F3337">
        <v>60</v>
      </c>
      <c r="H3337" t="s">
        <v>276</v>
      </c>
      <c r="I3337" s="1">
        <v>632325</v>
      </c>
    </row>
    <row r="3338" spans="1:9" x14ac:dyDescent="0.25">
      <c r="A3338" t="s">
        <v>400</v>
      </c>
      <c r="B3338" t="s">
        <v>122</v>
      </c>
      <c r="C3338" t="s">
        <v>123</v>
      </c>
      <c r="D3338" t="s">
        <v>10</v>
      </c>
      <c r="I3338" s="1">
        <v>632325</v>
      </c>
    </row>
    <row r="3339" spans="1:9" x14ac:dyDescent="0.25">
      <c r="A3339" t="s">
        <v>400</v>
      </c>
      <c r="B3339" t="s">
        <v>122</v>
      </c>
      <c r="C3339" t="s">
        <v>124</v>
      </c>
      <c r="D3339" t="s">
        <v>10</v>
      </c>
      <c r="E3339">
        <v>3.01</v>
      </c>
      <c r="F3339">
        <v>30</v>
      </c>
      <c r="H3339" t="s">
        <v>277</v>
      </c>
      <c r="I3339" s="1">
        <v>632325</v>
      </c>
    </row>
    <row r="3340" spans="1:9" x14ac:dyDescent="0.25">
      <c r="A3340" t="s">
        <v>400</v>
      </c>
      <c r="B3340" t="s">
        <v>122</v>
      </c>
      <c r="C3340" t="s">
        <v>125</v>
      </c>
      <c r="D3340" t="s">
        <v>10</v>
      </c>
      <c r="I3340" s="1">
        <v>632325</v>
      </c>
    </row>
    <row r="3341" spans="1:9" x14ac:dyDescent="0.25">
      <c r="A3341" t="s">
        <v>400</v>
      </c>
      <c r="B3341" t="s">
        <v>122</v>
      </c>
      <c r="C3341" t="s">
        <v>127</v>
      </c>
      <c r="D3341" t="s">
        <v>10</v>
      </c>
      <c r="I3341" s="1">
        <v>632325</v>
      </c>
    </row>
    <row r="3342" spans="1:9" x14ac:dyDescent="0.25">
      <c r="A3342" t="s">
        <v>400</v>
      </c>
      <c r="B3342" t="s">
        <v>122</v>
      </c>
      <c r="C3342" t="s">
        <v>128</v>
      </c>
      <c r="D3342" t="s">
        <v>10</v>
      </c>
      <c r="I3342" s="1">
        <v>632325</v>
      </c>
    </row>
    <row r="3343" spans="1:9" x14ac:dyDescent="0.25">
      <c r="A3343" t="s">
        <v>400</v>
      </c>
      <c r="B3343" t="s">
        <v>122</v>
      </c>
      <c r="C3343" t="s">
        <v>129</v>
      </c>
      <c r="D3343" t="s">
        <v>10</v>
      </c>
      <c r="I3343" s="1">
        <v>632325</v>
      </c>
    </row>
    <row r="3344" spans="1:9" x14ac:dyDescent="0.25">
      <c r="A3344" t="s">
        <v>400</v>
      </c>
      <c r="B3344" t="s">
        <v>122</v>
      </c>
      <c r="C3344" t="s">
        <v>130</v>
      </c>
      <c r="D3344" t="s">
        <v>10</v>
      </c>
      <c r="I3344" s="1">
        <v>632325</v>
      </c>
    </row>
    <row r="3345" spans="1:9" x14ac:dyDescent="0.25">
      <c r="A3345" t="s">
        <v>400</v>
      </c>
      <c r="B3345" t="s">
        <v>122</v>
      </c>
      <c r="C3345" t="s">
        <v>131</v>
      </c>
      <c r="D3345" t="s">
        <v>10</v>
      </c>
      <c r="I3345" s="1">
        <v>632325</v>
      </c>
    </row>
    <row r="3346" spans="1:9" x14ac:dyDescent="0.25">
      <c r="A3346" t="s">
        <v>400</v>
      </c>
      <c r="B3346" t="s">
        <v>122</v>
      </c>
      <c r="C3346" t="s">
        <v>132</v>
      </c>
      <c r="D3346" t="s">
        <v>10</v>
      </c>
      <c r="I3346" s="1">
        <v>632325</v>
      </c>
    </row>
    <row r="3347" spans="1:9" x14ac:dyDescent="0.25">
      <c r="A3347" t="s">
        <v>400</v>
      </c>
      <c r="B3347" t="s">
        <v>122</v>
      </c>
      <c r="C3347" t="s">
        <v>134</v>
      </c>
      <c r="D3347" t="s">
        <v>10</v>
      </c>
      <c r="I3347" s="1">
        <v>632325</v>
      </c>
    </row>
    <row r="3348" spans="1:9" x14ac:dyDescent="0.25">
      <c r="A3348" t="s">
        <v>400</v>
      </c>
      <c r="B3348" t="s">
        <v>122</v>
      </c>
      <c r="C3348" t="s">
        <v>135</v>
      </c>
      <c r="D3348" t="s">
        <v>10</v>
      </c>
      <c r="I3348" s="1">
        <v>632325</v>
      </c>
    </row>
    <row r="3349" spans="1:9" x14ac:dyDescent="0.25">
      <c r="A3349" t="s">
        <v>400</v>
      </c>
      <c r="B3349" t="s">
        <v>122</v>
      </c>
      <c r="C3349" t="s">
        <v>136</v>
      </c>
      <c r="D3349" t="s">
        <v>10</v>
      </c>
      <c r="I3349" s="1">
        <v>632325</v>
      </c>
    </row>
    <row r="3350" spans="1:9" x14ac:dyDescent="0.25">
      <c r="A3350" t="s">
        <v>400</v>
      </c>
      <c r="B3350" t="s">
        <v>122</v>
      </c>
      <c r="C3350" t="s">
        <v>137</v>
      </c>
      <c r="D3350" t="s">
        <v>10</v>
      </c>
      <c r="I3350" s="1">
        <v>632325</v>
      </c>
    </row>
    <row r="3351" spans="1:9" x14ac:dyDescent="0.25">
      <c r="A3351" t="s">
        <v>400</v>
      </c>
      <c r="B3351" t="s">
        <v>122</v>
      </c>
      <c r="C3351" t="s">
        <v>138</v>
      </c>
      <c r="D3351" t="s">
        <v>10</v>
      </c>
      <c r="I3351" s="1">
        <v>632325</v>
      </c>
    </row>
    <row r="3352" spans="1:9" x14ac:dyDescent="0.25">
      <c r="A3352" t="s">
        <v>400</v>
      </c>
      <c r="B3352" t="s">
        <v>122</v>
      </c>
      <c r="C3352" t="s">
        <v>139</v>
      </c>
      <c r="D3352" t="s">
        <v>10</v>
      </c>
      <c r="I3352" s="1">
        <v>632325</v>
      </c>
    </row>
    <row r="3353" spans="1:9" x14ac:dyDescent="0.25">
      <c r="A3353" t="s">
        <v>400</v>
      </c>
      <c r="B3353" t="s">
        <v>122</v>
      </c>
      <c r="C3353" t="s">
        <v>140</v>
      </c>
      <c r="D3353" t="s">
        <v>10</v>
      </c>
      <c r="I3353" s="1">
        <v>632325</v>
      </c>
    </row>
    <row r="3354" spans="1:9" x14ac:dyDescent="0.25">
      <c r="A3354" t="s">
        <v>400</v>
      </c>
      <c r="B3354" t="s">
        <v>122</v>
      </c>
      <c r="C3354" t="s">
        <v>141</v>
      </c>
      <c r="D3354" t="s">
        <v>10</v>
      </c>
      <c r="I3354" s="1">
        <v>632325</v>
      </c>
    </row>
    <row r="3355" spans="1:9" x14ac:dyDescent="0.25">
      <c r="A3355" t="s">
        <v>400</v>
      </c>
      <c r="B3355" t="s">
        <v>122</v>
      </c>
      <c r="C3355" t="s">
        <v>142</v>
      </c>
      <c r="D3355" t="s">
        <v>10</v>
      </c>
      <c r="I3355" s="1">
        <v>632325</v>
      </c>
    </row>
    <row r="3356" spans="1:9" x14ac:dyDescent="0.25">
      <c r="A3356" t="s">
        <v>400</v>
      </c>
      <c r="B3356" t="s">
        <v>122</v>
      </c>
      <c r="C3356" t="s">
        <v>143</v>
      </c>
      <c r="D3356" t="s">
        <v>10</v>
      </c>
      <c r="E3356">
        <v>2.59</v>
      </c>
      <c r="F3356">
        <v>10</v>
      </c>
      <c r="I3356" s="1">
        <v>632325</v>
      </c>
    </row>
    <row r="3357" spans="1:9" x14ac:dyDescent="0.25">
      <c r="A3357" t="s">
        <v>400</v>
      </c>
      <c r="B3357" t="s">
        <v>122</v>
      </c>
      <c r="C3357" t="s">
        <v>144</v>
      </c>
      <c r="D3357" t="s">
        <v>10</v>
      </c>
      <c r="I3357" s="1">
        <v>632325</v>
      </c>
    </row>
    <row r="3358" spans="1:9" x14ac:dyDescent="0.25">
      <c r="A3358" t="s">
        <v>400</v>
      </c>
      <c r="B3358" t="s">
        <v>122</v>
      </c>
      <c r="C3358" t="s">
        <v>145</v>
      </c>
      <c r="D3358" t="s">
        <v>10</v>
      </c>
      <c r="I3358" s="1">
        <v>632325</v>
      </c>
    </row>
    <row r="3359" spans="1:9" x14ac:dyDescent="0.25">
      <c r="A3359" t="s">
        <v>400</v>
      </c>
      <c r="B3359" t="s">
        <v>122</v>
      </c>
      <c r="C3359" t="s">
        <v>146</v>
      </c>
      <c r="D3359" t="s">
        <v>10</v>
      </c>
      <c r="E3359">
        <v>1.84</v>
      </c>
      <c r="F3359">
        <v>10</v>
      </c>
      <c r="I3359" s="1">
        <v>632325</v>
      </c>
    </row>
    <row r="3360" spans="1:9" x14ac:dyDescent="0.25">
      <c r="A3360" t="s">
        <v>400</v>
      </c>
      <c r="B3360" t="s">
        <v>122</v>
      </c>
      <c r="C3360" t="s">
        <v>147</v>
      </c>
      <c r="D3360" t="s">
        <v>10</v>
      </c>
      <c r="I3360" s="1">
        <v>632325</v>
      </c>
    </row>
    <row r="3361" spans="1:9" x14ac:dyDescent="0.25">
      <c r="A3361" t="s">
        <v>400</v>
      </c>
      <c r="B3361" t="s">
        <v>122</v>
      </c>
      <c r="C3361" t="s">
        <v>148</v>
      </c>
      <c r="D3361" t="s">
        <v>10</v>
      </c>
      <c r="I3361" s="1">
        <v>632325</v>
      </c>
    </row>
    <row r="3362" spans="1:9" x14ac:dyDescent="0.25">
      <c r="A3362" t="s">
        <v>400</v>
      </c>
      <c r="B3362" t="s">
        <v>122</v>
      </c>
      <c r="C3362" t="s">
        <v>149</v>
      </c>
      <c r="D3362" t="s">
        <v>10</v>
      </c>
      <c r="I3362" s="1">
        <v>632325</v>
      </c>
    </row>
    <row r="3363" spans="1:9" x14ac:dyDescent="0.25">
      <c r="A3363" t="s">
        <v>400</v>
      </c>
      <c r="B3363" t="s">
        <v>122</v>
      </c>
      <c r="C3363" t="s">
        <v>150</v>
      </c>
      <c r="D3363" t="s">
        <v>10</v>
      </c>
      <c r="I3363" s="1">
        <v>632325</v>
      </c>
    </row>
    <row r="3364" spans="1:9" x14ac:dyDescent="0.25">
      <c r="A3364" t="s">
        <v>400</v>
      </c>
      <c r="B3364" t="s">
        <v>122</v>
      </c>
      <c r="C3364" t="s">
        <v>151</v>
      </c>
      <c r="D3364" t="s">
        <v>10</v>
      </c>
      <c r="E3364">
        <v>5</v>
      </c>
      <c r="F3364">
        <v>30</v>
      </c>
      <c r="I3364" s="1">
        <v>632325</v>
      </c>
    </row>
    <row r="3365" spans="1:9" x14ac:dyDescent="0.25">
      <c r="A3365" t="s">
        <v>400</v>
      </c>
      <c r="B3365" t="s">
        <v>122</v>
      </c>
      <c r="C3365" t="s">
        <v>152</v>
      </c>
      <c r="D3365" t="s">
        <v>10</v>
      </c>
      <c r="I3365" s="1">
        <v>632325</v>
      </c>
    </row>
    <row r="3366" spans="1:9" x14ac:dyDescent="0.25">
      <c r="A3366" t="s">
        <v>400</v>
      </c>
      <c r="B3366" t="s">
        <v>122</v>
      </c>
      <c r="C3366" t="s">
        <v>153</v>
      </c>
      <c r="D3366" t="s">
        <v>10</v>
      </c>
      <c r="E3366">
        <v>5</v>
      </c>
      <c r="F3366">
        <v>30</v>
      </c>
      <c r="I3366" s="1">
        <v>632325</v>
      </c>
    </row>
    <row r="3367" spans="1:9" x14ac:dyDescent="0.25">
      <c r="A3367" t="s">
        <v>400</v>
      </c>
      <c r="B3367" t="s">
        <v>122</v>
      </c>
      <c r="C3367" t="s">
        <v>154</v>
      </c>
      <c r="D3367" t="s">
        <v>10</v>
      </c>
      <c r="E3367">
        <v>2</v>
      </c>
      <c r="F3367">
        <v>25</v>
      </c>
      <c r="I3367" s="1">
        <v>632325</v>
      </c>
    </row>
    <row r="3368" spans="1:9" x14ac:dyDescent="0.25">
      <c r="A3368" t="s">
        <v>400</v>
      </c>
      <c r="B3368" t="s">
        <v>122</v>
      </c>
      <c r="C3368" t="s">
        <v>155</v>
      </c>
      <c r="D3368" t="s">
        <v>10</v>
      </c>
      <c r="I3368" s="1">
        <v>632325</v>
      </c>
    </row>
    <row r="3369" spans="1:9" x14ac:dyDescent="0.25">
      <c r="A3369" t="s">
        <v>400</v>
      </c>
      <c r="B3369" t="s">
        <v>122</v>
      </c>
      <c r="C3369" t="s">
        <v>156</v>
      </c>
      <c r="D3369" t="s">
        <v>10</v>
      </c>
      <c r="E3369">
        <v>2</v>
      </c>
      <c r="F3369">
        <v>4</v>
      </c>
      <c r="I3369" s="1">
        <v>632325</v>
      </c>
    </row>
    <row r="3370" spans="1:9" x14ac:dyDescent="0.25">
      <c r="A3370" t="s">
        <v>400</v>
      </c>
      <c r="B3370" t="s">
        <v>122</v>
      </c>
      <c r="C3370" t="s">
        <v>157</v>
      </c>
      <c r="D3370" t="s">
        <v>10</v>
      </c>
      <c r="I3370" s="1">
        <v>632325</v>
      </c>
    </row>
    <row r="3371" spans="1:9" x14ac:dyDescent="0.25">
      <c r="A3371" t="s">
        <v>400</v>
      </c>
      <c r="B3371" t="s">
        <v>122</v>
      </c>
      <c r="C3371" t="s">
        <v>158</v>
      </c>
      <c r="D3371" t="s">
        <v>10</v>
      </c>
      <c r="I3371" s="1">
        <v>632325</v>
      </c>
    </row>
    <row r="3372" spans="1:9" x14ac:dyDescent="0.25">
      <c r="A3372" t="s">
        <v>400</v>
      </c>
      <c r="B3372" t="s">
        <v>122</v>
      </c>
      <c r="C3372" t="s">
        <v>159</v>
      </c>
      <c r="D3372" t="s">
        <v>10</v>
      </c>
      <c r="I3372" s="1">
        <v>632325</v>
      </c>
    </row>
    <row r="3373" spans="1:9" x14ac:dyDescent="0.25">
      <c r="A3373" t="s">
        <v>400</v>
      </c>
      <c r="B3373" t="s">
        <v>122</v>
      </c>
      <c r="C3373" t="s">
        <v>160</v>
      </c>
      <c r="D3373" t="s">
        <v>10</v>
      </c>
      <c r="I3373" s="1">
        <v>632325</v>
      </c>
    </row>
    <row r="3374" spans="1:9" x14ac:dyDescent="0.25">
      <c r="A3374" t="s">
        <v>400</v>
      </c>
      <c r="B3374" t="s">
        <v>122</v>
      </c>
      <c r="C3374" t="s">
        <v>161</v>
      </c>
      <c r="D3374" t="s">
        <v>10</v>
      </c>
      <c r="I3374" s="1">
        <v>632325</v>
      </c>
    </row>
    <row r="3375" spans="1:9" x14ac:dyDescent="0.25">
      <c r="A3375" t="s">
        <v>400</v>
      </c>
      <c r="B3375" t="s">
        <v>122</v>
      </c>
      <c r="C3375" t="s">
        <v>162</v>
      </c>
      <c r="D3375" t="s">
        <v>10</v>
      </c>
      <c r="I3375" s="1">
        <v>632325</v>
      </c>
    </row>
    <row r="3376" spans="1:9" x14ac:dyDescent="0.25">
      <c r="A3376" t="s">
        <v>400</v>
      </c>
      <c r="B3376" t="s">
        <v>122</v>
      </c>
      <c r="C3376" t="s">
        <v>163</v>
      </c>
      <c r="D3376" t="s">
        <v>10</v>
      </c>
      <c r="I3376" s="1">
        <v>632325</v>
      </c>
    </row>
    <row r="3377" spans="1:9" x14ac:dyDescent="0.25">
      <c r="A3377" t="s">
        <v>400</v>
      </c>
      <c r="B3377" t="s">
        <v>122</v>
      </c>
      <c r="C3377" t="s">
        <v>164</v>
      </c>
      <c r="D3377" t="s">
        <v>10</v>
      </c>
      <c r="I3377" s="1">
        <v>632325</v>
      </c>
    </row>
    <row r="3378" spans="1:9" x14ac:dyDescent="0.25">
      <c r="A3378" t="s">
        <v>400</v>
      </c>
      <c r="B3378" t="s">
        <v>122</v>
      </c>
      <c r="C3378" t="s">
        <v>165</v>
      </c>
      <c r="D3378" t="s">
        <v>10</v>
      </c>
      <c r="E3378">
        <v>1</v>
      </c>
      <c r="F3378">
        <v>40</v>
      </c>
      <c r="I3378" s="1">
        <v>632325</v>
      </c>
    </row>
    <row r="3379" spans="1:9" x14ac:dyDescent="0.25">
      <c r="A3379" t="s">
        <v>400</v>
      </c>
      <c r="B3379" t="s">
        <v>122</v>
      </c>
      <c r="C3379" t="s">
        <v>166</v>
      </c>
      <c r="D3379" t="s">
        <v>10</v>
      </c>
      <c r="I3379" s="1">
        <v>632325</v>
      </c>
    </row>
    <row r="3380" spans="1:9" x14ac:dyDescent="0.25">
      <c r="A3380" t="s">
        <v>400</v>
      </c>
      <c r="B3380" t="s">
        <v>122</v>
      </c>
      <c r="C3380" t="s">
        <v>167</v>
      </c>
      <c r="D3380" t="s">
        <v>10</v>
      </c>
      <c r="E3380">
        <v>2.25</v>
      </c>
      <c r="F3380">
        <v>10</v>
      </c>
      <c r="I3380" s="1">
        <v>632325</v>
      </c>
    </row>
    <row r="3381" spans="1:9" x14ac:dyDescent="0.25">
      <c r="A3381" t="s">
        <v>400</v>
      </c>
      <c r="B3381" t="s">
        <v>122</v>
      </c>
      <c r="C3381" t="s">
        <v>168</v>
      </c>
      <c r="D3381" t="s">
        <v>10</v>
      </c>
      <c r="I3381" s="1">
        <v>632325</v>
      </c>
    </row>
    <row r="3382" spans="1:9" x14ac:dyDescent="0.25">
      <c r="A3382" t="s">
        <v>400</v>
      </c>
      <c r="B3382" t="s">
        <v>122</v>
      </c>
      <c r="C3382" t="s">
        <v>169</v>
      </c>
      <c r="D3382" t="s">
        <v>10</v>
      </c>
      <c r="E3382">
        <v>4</v>
      </c>
      <c r="F3382">
        <v>40</v>
      </c>
      <c r="I3382" s="1">
        <v>632325</v>
      </c>
    </row>
    <row r="3383" spans="1:9" x14ac:dyDescent="0.25">
      <c r="A3383" t="s">
        <v>400</v>
      </c>
      <c r="B3383" t="s">
        <v>122</v>
      </c>
      <c r="C3383" t="s">
        <v>170</v>
      </c>
      <c r="D3383" t="s">
        <v>10</v>
      </c>
      <c r="I3383" s="1">
        <v>632325</v>
      </c>
    </row>
    <row r="3384" spans="1:9" x14ac:dyDescent="0.25">
      <c r="A3384" t="s">
        <v>400</v>
      </c>
      <c r="B3384" t="s">
        <v>122</v>
      </c>
      <c r="C3384" t="s">
        <v>171</v>
      </c>
      <c r="D3384" t="s">
        <v>10</v>
      </c>
      <c r="I3384" s="1">
        <v>632325</v>
      </c>
    </row>
    <row r="3385" spans="1:9" x14ac:dyDescent="0.25">
      <c r="A3385" t="s">
        <v>400</v>
      </c>
      <c r="B3385" t="s">
        <v>122</v>
      </c>
      <c r="C3385" t="s">
        <v>172</v>
      </c>
      <c r="D3385" t="s">
        <v>10</v>
      </c>
      <c r="E3385">
        <v>3.4</v>
      </c>
      <c r="F3385">
        <v>7</v>
      </c>
      <c r="I3385" s="1">
        <v>632325</v>
      </c>
    </row>
    <row r="3386" spans="1:9" x14ac:dyDescent="0.25">
      <c r="A3386" t="s">
        <v>400</v>
      </c>
      <c r="B3386" t="s">
        <v>122</v>
      </c>
      <c r="C3386" t="s">
        <v>173</v>
      </c>
      <c r="D3386" t="s">
        <v>10</v>
      </c>
      <c r="I3386" s="1">
        <v>632325</v>
      </c>
    </row>
    <row r="3387" spans="1:9" x14ac:dyDescent="0.25">
      <c r="A3387" t="s">
        <v>400</v>
      </c>
      <c r="B3387" t="s">
        <v>122</v>
      </c>
      <c r="C3387" t="s">
        <v>174</v>
      </c>
      <c r="D3387" t="s">
        <v>10</v>
      </c>
      <c r="E3387">
        <v>4.58</v>
      </c>
      <c r="F3387">
        <v>3</v>
      </c>
      <c r="I3387" s="1">
        <v>632325</v>
      </c>
    </row>
    <row r="3388" spans="1:9" x14ac:dyDescent="0.25">
      <c r="A3388" t="s">
        <v>400</v>
      </c>
      <c r="B3388" t="s">
        <v>122</v>
      </c>
      <c r="C3388" t="s">
        <v>175</v>
      </c>
      <c r="D3388" t="s">
        <v>10</v>
      </c>
      <c r="I3388" s="1">
        <v>632325</v>
      </c>
    </row>
    <row r="3389" spans="1:9" x14ac:dyDescent="0.25">
      <c r="A3389" t="s">
        <v>400</v>
      </c>
      <c r="B3389" t="s">
        <v>122</v>
      </c>
      <c r="C3389" t="s">
        <v>176</v>
      </c>
      <c r="D3389" t="s">
        <v>10</v>
      </c>
      <c r="I3389" s="1">
        <v>632325</v>
      </c>
    </row>
    <row r="3390" spans="1:9" x14ac:dyDescent="0.25">
      <c r="A3390" t="s">
        <v>400</v>
      </c>
      <c r="B3390" t="s">
        <v>122</v>
      </c>
      <c r="C3390" t="s">
        <v>177</v>
      </c>
      <c r="D3390" t="s">
        <v>10</v>
      </c>
      <c r="I3390" s="1">
        <v>632325</v>
      </c>
    </row>
    <row r="3391" spans="1:9" x14ac:dyDescent="0.25">
      <c r="A3391" t="s">
        <v>400</v>
      </c>
      <c r="B3391" t="s">
        <v>122</v>
      </c>
      <c r="C3391" t="s">
        <v>178</v>
      </c>
      <c r="D3391" t="s">
        <v>10</v>
      </c>
      <c r="E3391">
        <v>5</v>
      </c>
      <c r="F3391">
        <v>14</v>
      </c>
      <c r="H3391" t="s">
        <v>271</v>
      </c>
      <c r="I3391" s="1">
        <v>632325</v>
      </c>
    </row>
    <row r="3392" spans="1:9" x14ac:dyDescent="0.25">
      <c r="A3392" t="s">
        <v>400</v>
      </c>
      <c r="B3392" t="s">
        <v>122</v>
      </c>
      <c r="C3392" t="s">
        <v>179</v>
      </c>
      <c r="D3392" t="s">
        <v>10</v>
      </c>
      <c r="I3392" s="1">
        <v>632325</v>
      </c>
    </row>
    <row r="3393" spans="1:9" x14ac:dyDescent="0.25">
      <c r="A3393" t="s">
        <v>400</v>
      </c>
      <c r="B3393" t="s">
        <v>122</v>
      </c>
      <c r="C3393" t="s">
        <v>180</v>
      </c>
      <c r="D3393" t="s">
        <v>10</v>
      </c>
      <c r="I3393" s="1">
        <v>632325</v>
      </c>
    </row>
    <row r="3394" spans="1:9" x14ac:dyDescent="0.25">
      <c r="A3394" t="s">
        <v>400</v>
      </c>
      <c r="B3394" t="s">
        <v>122</v>
      </c>
      <c r="C3394" t="s">
        <v>181</v>
      </c>
      <c r="D3394" t="s">
        <v>10</v>
      </c>
      <c r="I3394" s="1">
        <v>632325</v>
      </c>
    </row>
    <row r="3395" spans="1:9" x14ac:dyDescent="0.25">
      <c r="A3395" t="s">
        <v>400</v>
      </c>
      <c r="B3395" t="s">
        <v>122</v>
      </c>
      <c r="C3395" t="s">
        <v>182</v>
      </c>
      <c r="D3395" t="s">
        <v>10</v>
      </c>
      <c r="I3395" s="1">
        <v>632325</v>
      </c>
    </row>
    <row r="3396" spans="1:9" x14ac:dyDescent="0.25">
      <c r="A3396" t="s">
        <v>400</v>
      </c>
      <c r="B3396" t="s">
        <v>122</v>
      </c>
      <c r="C3396" t="s">
        <v>183</v>
      </c>
      <c r="D3396" t="s">
        <v>10</v>
      </c>
      <c r="I3396" s="1">
        <v>632325</v>
      </c>
    </row>
    <row r="3397" spans="1:9" x14ac:dyDescent="0.25">
      <c r="A3397" t="s">
        <v>400</v>
      </c>
      <c r="B3397" t="s">
        <v>122</v>
      </c>
      <c r="C3397" t="s">
        <v>184</v>
      </c>
      <c r="D3397" t="s">
        <v>10</v>
      </c>
      <c r="I3397" s="1">
        <v>632325</v>
      </c>
    </row>
    <row r="3398" spans="1:9" x14ac:dyDescent="0.25">
      <c r="A3398" t="s">
        <v>400</v>
      </c>
      <c r="B3398" t="s">
        <v>122</v>
      </c>
      <c r="C3398" t="s">
        <v>185</v>
      </c>
      <c r="D3398" t="s">
        <v>10</v>
      </c>
      <c r="I3398" s="1">
        <v>632325</v>
      </c>
    </row>
    <row r="3399" spans="1:9" x14ac:dyDescent="0.25">
      <c r="A3399" t="s">
        <v>400</v>
      </c>
      <c r="B3399" t="s">
        <v>92</v>
      </c>
      <c r="C3399" t="s">
        <v>186</v>
      </c>
      <c r="D3399" t="s">
        <v>45</v>
      </c>
      <c r="I3399" s="1">
        <v>632325</v>
      </c>
    </row>
    <row r="3400" spans="1:9" x14ac:dyDescent="0.25">
      <c r="A3400" t="s">
        <v>400</v>
      </c>
      <c r="B3400" t="s">
        <v>92</v>
      </c>
      <c r="C3400" t="s">
        <v>187</v>
      </c>
      <c r="D3400" t="s">
        <v>10</v>
      </c>
      <c r="I3400" s="1">
        <v>632325</v>
      </c>
    </row>
    <row r="3401" spans="1:9" x14ac:dyDescent="0.25">
      <c r="A3401" t="s">
        <v>400</v>
      </c>
      <c r="B3401" t="s">
        <v>92</v>
      </c>
      <c r="C3401" t="s">
        <v>188</v>
      </c>
      <c r="D3401" t="s">
        <v>10</v>
      </c>
      <c r="I3401" s="1">
        <v>632325</v>
      </c>
    </row>
    <row r="3402" spans="1:9" x14ac:dyDescent="0.25">
      <c r="A3402" t="s">
        <v>366</v>
      </c>
      <c r="B3402" t="s">
        <v>7</v>
      </c>
      <c r="C3402" t="s">
        <v>8</v>
      </c>
      <c r="D3402" t="s">
        <v>10</v>
      </c>
      <c r="I3402" s="1">
        <v>37827464</v>
      </c>
    </row>
    <row r="3403" spans="1:9" x14ac:dyDescent="0.25">
      <c r="A3403" t="s">
        <v>366</v>
      </c>
      <c r="B3403" t="s">
        <v>7</v>
      </c>
      <c r="C3403" t="s">
        <v>9</v>
      </c>
      <c r="D3403" t="s">
        <v>10</v>
      </c>
      <c r="F3403">
        <v>5</v>
      </c>
      <c r="G3403">
        <v>30</v>
      </c>
      <c r="I3403" s="1">
        <v>37827464</v>
      </c>
    </row>
    <row r="3404" spans="1:9" x14ac:dyDescent="0.25">
      <c r="A3404" t="s">
        <v>366</v>
      </c>
      <c r="B3404" t="s">
        <v>7</v>
      </c>
      <c r="C3404" t="s">
        <v>11</v>
      </c>
      <c r="D3404" t="s">
        <v>10</v>
      </c>
      <c r="F3404">
        <v>10</v>
      </c>
      <c r="G3404">
        <v>20</v>
      </c>
      <c r="I3404" s="1">
        <v>37827464</v>
      </c>
    </row>
    <row r="3405" spans="1:9" x14ac:dyDescent="0.25">
      <c r="A3405" t="s">
        <v>366</v>
      </c>
      <c r="B3405" t="s">
        <v>7</v>
      </c>
      <c r="C3405" t="s">
        <v>12</v>
      </c>
      <c r="D3405" t="s">
        <v>10</v>
      </c>
      <c r="E3405">
        <v>0.49</v>
      </c>
      <c r="F3405">
        <v>40</v>
      </c>
      <c r="G3405">
        <v>240</v>
      </c>
      <c r="I3405" s="1">
        <v>37827464</v>
      </c>
    </row>
    <row r="3406" spans="1:9" x14ac:dyDescent="0.25">
      <c r="A3406" t="s">
        <v>366</v>
      </c>
      <c r="B3406" t="s">
        <v>7</v>
      </c>
      <c r="C3406" t="s">
        <v>13</v>
      </c>
      <c r="D3406" t="s">
        <v>10</v>
      </c>
      <c r="I3406" s="1">
        <v>37827464</v>
      </c>
    </row>
    <row r="3407" spans="1:9" x14ac:dyDescent="0.25">
      <c r="A3407" t="s">
        <v>366</v>
      </c>
      <c r="B3407" t="s">
        <v>7</v>
      </c>
      <c r="C3407" t="s">
        <v>14</v>
      </c>
      <c r="D3407" t="s">
        <v>10</v>
      </c>
      <c r="E3407">
        <v>0.65</v>
      </c>
      <c r="I3407" s="1">
        <v>37827464</v>
      </c>
    </row>
    <row r="3408" spans="1:9" x14ac:dyDescent="0.25">
      <c r="A3408" t="s">
        <v>366</v>
      </c>
      <c r="B3408" t="s">
        <v>7</v>
      </c>
      <c r="C3408" t="s">
        <v>15</v>
      </c>
      <c r="D3408" t="s">
        <v>16</v>
      </c>
      <c r="E3408">
        <v>0.5</v>
      </c>
      <c r="F3408">
        <v>10</v>
      </c>
      <c r="G3408">
        <v>30</v>
      </c>
      <c r="I3408" s="1">
        <v>37827464</v>
      </c>
    </row>
    <row r="3409" spans="1:9" x14ac:dyDescent="0.25">
      <c r="A3409" t="s">
        <v>366</v>
      </c>
      <c r="B3409" t="s">
        <v>7</v>
      </c>
      <c r="C3409" t="s">
        <v>17</v>
      </c>
      <c r="D3409" t="s">
        <v>10</v>
      </c>
      <c r="E3409">
        <v>3.9</v>
      </c>
      <c r="F3409">
        <v>4</v>
      </c>
      <c r="G3409">
        <v>20</v>
      </c>
      <c r="I3409" s="1">
        <v>37827464</v>
      </c>
    </row>
    <row r="3410" spans="1:9" x14ac:dyDescent="0.25">
      <c r="A3410" t="s">
        <v>366</v>
      </c>
      <c r="B3410" t="s">
        <v>7</v>
      </c>
      <c r="C3410" t="s">
        <v>18</v>
      </c>
      <c r="D3410" t="s">
        <v>10</v>
      </c>
      <c r="E3410">
        <v>0.45</v>
      </c>
      <c r="F3410">
        <v>2</v>
      </c>
      <c r="G3410">
        <v>6</v>
      </c>
      <c r="I3410" s="1">
        <v>37827464</v>
      </c>
    </row>
    <row r="3411" spans="1:9" x14ac:dyDescent="0.25">
      <c r="A3411" t="s">
        <v>366</v>
      </c>
      <c r="B3411" t="s">
        <v>7</v>
      </c>
      <c r="C3411" t="s">
        <v>19</v>
      </c>
      <c r="D3411" t="s">
        <v>10</v>
      </c>
      <c r="F3411">
        <v>1</v>
      </c>
      <c r="G3411">
        <v>6</v>
      </c>
      <c r="I3411" s="1">
        <v>37827464</v>
      </c>
    </row>
    <row r="3412" spans="1:9" x14ac:dyDescent="0.25">
      <c r="A3412" t="s">
        <v>366</v>
      </c>
      <c r="B3412" t="s">
        <v>7</v>
      </c>
      <c r="C3412" t="s">
        <v>20</v>
      </c>
      <c r="D3412" t="s">
        <v>10</v>
      </c>
      <c r="F3412">
        <v>10</v>
      </c>
      <c r="G3412">
        <v>100</v>
      </c>
      <c r="I3412" s="1">
        <v>37827464</v>
      </c>
    </row>
    <row r="3413" spans="1:9" x14ac:dyDescent="0.25">
      <c r="A3413" t="s">
        <v>366</v>
      </c>
      <c r="B3413" t="s">
        <v>7</v>
      </c>
      <c r="C3413" t="s">
        <v>21</v>
      </c>
      <c r="D3413" t="s">
        <v>22</v>
      </c>
      <c r="I3413" s="1">
        <v>37827464</v>
      </c>
    </row>
    <row r="3414" spans="1:9" x14ac:dyDescent="0.25">
      <c r="A3414" t="s">
        <v>366</v>
      </c>
      <c r="B3414" t="s">
        <v>7</v>
      </c>
      <c r="C3414" t="s">
        <v>23</v>
      </c>
      <c r="D3414" t="s">
        <v>10</v>
      </c>
      <c r="I3414" s="1">
        <v>37827464</v>
      </c>
    </row>
    <row r="3415" spans="1:9" x14ac:dyDescent="0.25">
      <c r="A3415" t="s">
        <v>366</v>
      </c>
      <c r="B3415" t="s">
        <v>7</v>
      </c>
      <c r="C3415" t="s">
        <v>24</v>
      </c>
      <c r="D3415" t="s">
        <v>10</v>
      </c>
      <c r="F3415">
        <v>10</v>
      </c>
      <c r="G3415">
        <v>50</v>
      </c>
      <c r="I3415" s="1">
        <v>37827464</v>
      </c>
    </row>
    <row r="3416" spans="1:9" x14ac:dyDescent="0.25">
      <c r="A3416" t="s">
        <v>366</v>
      </c>
      <c r="B3416" t="s">
        <v>7</v>
      </c>
      <c r="C3416" t="s">
        <v>25</v>
      </c>
      <c r="D3416" t="s">
        <v>10</v>
      </c>
      <c r="I3416" s="1">
        <v>37827464</v>
      </c>
    </row>
    <row r="3417" spans="1:9" x14ac:dyDescent="0.25">
      <c r="A3417" t="s">
        <v>366</v>
      </c>
      <c r="B3417" t="s">
        <v>7</v>
      </c>
      <c r="C3417" t="s">
        <v>26</v>
      </c>
      <c r="D3417" t="s">
        <v>10</v>
      </c>
      <c r="E3417">
        <v>1.19</v>
      </c>
      <c r="F3417">
        <v>10</v>
      </c>
      <c r="G3417">
        <v>60</v>
      </c>
      <c r="I3417" s="1">
        <v>37827464</v>
      </c>
    </row>
    <row r="3418" spans="1:9" x14ac:dyDescent="0.25">
      <c r="A3418" t="s">
        <v>366</v>
      </c>
      <c r="B3418" t="s">
        <v>7</v>
      </c>
      <c r="C3418" t="s">
        <v>27</v>
      </c>
      <c r="D3418" t="s">
        <v>10</v>
      </c>
      <c r="E3418">
        <v>0.55000000000000004</v>
      </c>
      <c r="F3418">
        <v>50</v>
      </c>
      <c r="G3418">
        <v>300</v>
      </c>
      <c r="I3418" s="1">
        <v>37827464</v>
      </c>
    </row>
    <row r="3419" spans="1:9" x14ac:dyDescent="0.25">
      <c r="A3419" t="s">
        <v>366</v>
      </c>
      <c r="B3419" t="s">
        <v>7</v>
      </c>
      <c r="C3419" t="s">
        <v>28</v>
      </c>
      <c r="D3419" t="s">
        <v>10</v>
      </c>
      <c r="E3419">
        <v>0.65</v>
      </c>
      <c r="F3419">
        <v>40</v>
      </c>
      <c r="G3419">
        <v>250</v>
      </c>
      <c r="I3419" s="1">
        <v>37827464</v>
      </c>
    </row>
    <row r="3420" spans="1:9" x14ac:dyDescent="0.25">
      <c r="A3420" t="s">
        <v>366</v>
      </c>
      <c r="B3420" t="s">
        <v>7</v>
      </c>
      <c r="C3420" t="s">
        <v>29</v>
      </c>
      <c r="D3420" t="s">
        <v>16</v>
      </c>
      <c r="E3420">
        <v>0.57999999999999996</v>
      </c>
      <c r="F3420">
        <v>20</v>
      </c>
      <c r="G3420">
        <v>100</v>
      </c>
      <c r="I3420" s="1">
        <v>37827464</v>
      </c>
    </row>
    <row r="3421" spans="1:9" x14ac:dyDescent="0.25">
      <c r="A3421" t="s">
        <v>366</v>
      </c>
      <c r="B3421" t="s">
        <v>7</v>
      </c>
      <c r="C3421" t="s">
        <v>30</v>
      </c>
      <c r="D3421" t="s">
        <v>10</v>
      </c>
      <c r="E3421">
        <v>0.57999999999999996</v>
      </c>
      <c r="F3421">
        <v>5</v>
      </c>
      <c r="G3421">
        <v>20</v>
      </c>
      <c r="I3421" s="1">
        <v>37827464</v>
      </c>
    </row>
    <row r="3422" spans="1:9" x14ac:dyDescent="0.25">
      <c r="A3422" t="s">
        <v>366</v>
      </c>
      <c r="B3422" t="s">
        <v>7</v>
      </c>
      <c r="C3422" t="s">
        <v>31</v>
      </c>
      <c r="D3422" t="s">
        <v>10</v>
      </c>
      <c r="F3422">
        <v>10</v>
      </c>
      <c r="G3422">
        <v>60</v>
      </c>
      <c r="I3422" s="1">
        <v>37827464</v>
      </c>
    </row>
    <row r="3423" spans="1:9" x14ac:dyDescent="0.25">
      <c r="A3423" t="s">
        <v>366</v>
      </c>
      <c r="B3423" t="s">
        <v>7</v>
      </c>
      <c r="C3423" t="s">
        <v>32</v>
      </c>
      <c r="D3423" t="s">
        <v>10</v>
      </c>
      <c r="E3423">
        <v>0.73</v>
      </c>
      <c r="F3423">
        <v>30</v>
      </c>
      <c r="G3423">
        <v>180</v>
      </c>
      <c r="I3423" s="1">
        <v>37827464</v>
      </c>
    </row>
    <row r="3424" spans="1:9" x14ac:dyDescent="0.25">
      <c r="A3424" t="s">
        <v>366</v>
      </c>
      <c r="B3424" t="s">
        <v>7</v>
      </c>
      <c r="C3424" t="s">
        <v>33</v>
      </c>
      <c r="D3424" t="s">
        <v>10</v>
      </c>
      <c r="I3424" s="1">
        <v>37827464</v>
      </c>
    </row>
    <row r="3425" spans="1:9" x14ac:dyDescent="0.25">
      <c r="A3425" t="s">
        <v>366</v>
      </c>
      <c r="B3425" t="s">
        <v>7</v>
      </c>
      <c r="C3425" t="s">
        <v>34</v>
      </c>
      <c r="D3425" t="s">
        <v>10</v>
      </c>
      <c r="E3425">
        <v>0.6</v>
      </c>
      <c r="F3425">
        <v>20</v>
      </c>
      <c r="G3425">
        <v>150</v>
      </c>
      <c r="I3425" s="1">
        <v>37827464</v>
      </c>
    </row>
    <row r="3426" spans="1:9" x14ac:dyDescent="0.25">
      <c r="A3426" t="s">
        <v>366</v>
      </c>
      <c r="B3426" t="s">
        <v>7</v>
      </c>
      <c r="C3426" t="s">
        <v>35</v>
      </c>
      <c r="D3426" t="s">
        <v>10</v>
      </c>
      <c r="F3426">
        <v>5</v>
      </c>
      <c r="G3426">
        <v>20</v>
      </c>
      <c r="I3426" s="1">
        <v>37827464</v>
      </c>
    </row>
    <row r="3427" spans="1:9" x14ac:dyDescent="0.25">
      <c r="A3427" t="s">
        <v>366</v>
      </c>
      <c r="B3427" t="s">
        <v>7</v>
      </c>
      <c r="C3427" t="s">
        <v>36</v>
      </c>
      <c r="D3427" t="s">
        <v>10</v>
      </c>
      <c r="I3427" s="1">
        <v>37827464</v>
      </c>
    </row>
    <row r="3428" spans="1:9" x14ac:dyDescent="0.25">
      <c r="A3428" t="s">
        <v>366</v>
      </c>
      <c r="B3428" t="s">
        <v>7</v>
      </c>
      <c r="C3428" t="s">
        <v>37</v>
      </c>
      <c r="D3428" t="s">
        <v>10</v>
      </c>
      <c r="I3428" s="1">
        <v>37827464</v>
      </c>
    </row>
    <row r="3429" spans="1:9" x14ac:dyDescent="0.25">
      <c r="A3429" t="s">
        <v>366</v>
      </c>
      <c r="B3429" t="s">
        <v>7</v>
      </c>
      <c r="C3429" t="s">
        <v>38</v>
      </c>
      <c r="D3429" t="s">
        <v>10</v>
      </c>
      <c r="I3429" s="1">
        <v>37827464</v>
      </c>
    </row>
    <row r="3430" spans="1:9" x14ac:dyDescent="0.25">
      <c r="A3430" t="s">
        <v>366</v>
      </c>
      <c r="B3430" t="s">
        <v>7</v>
      </c>
      <c r="C3430" t="s">
        <v>39</v>
      </c>
      <c r="D3430" t="s">
        <v>16</v>
      </c>
      <c r="I3430" s="1">
        <v>37827464</v>
      </c>
    </row>
    <row r="3431" spans="1:9" x14ac:dyDescent="0.25">
      <c r="A3431" t="s">
        <v>366</v>
      </c>
      <c r="B3431" t="s">
        <v>7</v>
      </c>
      <c r="C3431" t="s">
        <v>40</v>
      </c>
      <c r="D3431" t="s">
        <v>10</v>
      </c>
      <c r="F3431">
        <v>10</v>
      </c>
      <c r="G3431">
        <v>10</v>
      </c>
      <c r="I3431" s="1">
        <v>37827464</v>
      </c>
    </row>
    <row r="3432" spans="1:9" x14ac:dyDescent="0.25">
      <c r="A3432" t="s">
        <v>366</v>
      </c>
      <c r="B3432" t="s">
        <v>7</v>
      </c>
      <c r="C3432" t="s">
        <v>41</v>
      </c>
      <c r="D3432" t="s">
        <v>10</v>
      </c>
      <c r="F3432">
        <v>10</v>
      </c>
      <c r="G3432">
        <v>50</v>
      </c>
      <c r="I3432" s="1">
        <v>37827464</v>
      </c>
    </row>
    <row r="3433" spans="1:9" x14ac:dyDescent="0.25">
      <c r="A3433" t="s">
        <v>366</v>
      </c>
      <c r="B3433" t="s">
        <v>7</v>
      </c>
      <c r="C3433" t="s">
        <v>42</v>
      </c>
      <c r="D3433" t="s">
        <v>10</v>
      </c>
      <c r="I3433" s="1">
        <v>37827464</v>
      </c>
    </row>
    <row r="3434" spans="1:9" x14ac:dyDescent="0.25">
      <c r="A3434" t="s">
        <v>366</v>
      </c>
      <c r="B3434" t="s">
        <v>7</v>
      </c>
      <c r="C3434" t="s">
        <v>43</v>
      </c>
      <c r="D3434" t="s">
        <v>10</v>
      </c>
      <c r="E3434">
        <v>0.55000000000000004</v>
      </c>
      <c r="F3434">
        <v>5</v>
      </c>
      <c r="G3434">
        <v>50</v>
      </c>
      <c r="I3434" s="1">
        <v>37827464</v>
      </c>
    </row>
    <row r="3435" spans="1:9" x14ac:dyDescent="0.25">
      <c r="A3435" t="s">
        <v>366</v>
      </c>
      <c r="B3435" t="s">
        <v>7</v>
      </c>
      <c r="C3435" t="s">
        <v>44</v>
      </c>
      <c r="D3435" t="s">
        <v>45</v>
      </c>
      <c r="I3435" s="1">
        <v>37827464</v>
      </c>
    </row>
    <row r="3436" spans="1:9" x14ac:dyDescent="0.25">
      <c r="A3436" t="s">
        <v>366</v>
      </c>
      <c r="B3436" t="s">
        <v>7</v>
      </c>
      <c r="C3436" t="s">
        <v>46</v>
      </c>
      <c r="D3436" t="s">
        <v>45</v>
      </c>
      <c r="I3436" s="1">
        <v>37827464</v>
      </c>
    </row>
    <row r="3437" spans="1:9" x14ac:dyDescent="0.25">
      <c r="A3437" t="s">
        <v>366</v>
      </c>
      <c r="B3437" t="s">
        <v>7</v>
      </c>
      <c r="C3437" t="s">
        <v>47</v>
      </c>
      <c r="D3437" t="s">
        <v>10</v>
      </c>
      <c r="F3437">
        <v>4</v>
      </c>
      <c r="G3437">
        <v>10</v>
      </c>
      <c r="I3437" s="1">
        <v>37827464</v>
      </c>
    </row>
    <row r="3438" spans="1:9" x14ac:dyDescent="0.25">
      <c r="A3438" t="s">
        <v>366</v>
      </c>
      <c r="B3438" t="s">
        <v>7</v>
      </c>
      <c r="C3438" t="s">
        <v>48</v>
      </c>
      <c r="D3438" t="s">
        <v>10</v>
      </c>
      <c r="F3438">
        <v>15</v>
      </c>
      <c r="G3438">
        <v>100</v>
      </c>
      <c r="I3438" s="1">
        <v>37827464</v>
      </c>
    </row>
    <row r="3439" spans="1:9" x14ac:dyDescent="0.25">
      <c r="A3439" t="s">
        <v>366</v>
      </c>
      <c r="B3439" t="s">
        <v>7</v>
      </c>
      <c r="C3439" t="s">
        <v>49</v>
      </c>
      <c r="D3439" t="s">
        <v>10</v>
      </c>
      <c r="F3439">
        <v>5</v>
      </c>
      <c r="G3439">
        <v>50</v>
      </c>
      <c r="I3439" s="1">
        <v>37827464</v>
      </c>
    </row>
    <row r="3440" spans="1:9" x14ac:dyDescent="0.25">
      <c r="A3440" t="s">
        <v>366</v>
      </c>
      <c r="B3440" t="s">
        <v>7</v>
      </c>
      <c r="C3440" t="s">
        <v>50</v>
      </c>
      <c r="D3440" t="s">
        <v>10</v>
      </c>
      <c r="F3440">
        <v>5</v>
      </c>
      <c r="G3440">
        <v>50</v>
      </c>
      <c r="I3440" s="1">
        <v>37827464</v>
      </c>
    </row>
    <row r="3441" spans="1:9" x14ac:dyDescent="0.25">
      <c r="A3441" t="s">
        <v>366</v>
      </c>
      <c r="B3441" t="s">
        <v>7</v>
      </c>
      <c r="C3441" t="s">
        <v>51</v>
      </c>
      <c r="D3441" t="s">
        <v>10</v>
      </c>
      <c r="F3441">
        <v>5</v>
      </c>
      <c r="G3441">
        <v>50</v>
      </c>
      <c r="I3441" s="1">
        <v>37827464</v>
      </c>
    </row>
    <row r="3442" spans="1:9" x14ac:dyDescent="0.25">
      <c r="A3442" t="s">
        <v>366</v>
      </c>
      <c r="B3442" t="s">
        <v>7</v>
      </c>
      <c r="C3442" t="s">
        <v>52</v>
      </c>
      <c r="D3442" t="s">
        <v>10</v>
      </c>
      <c r="F3442">
        <v>5</v>
      </c>
      <c r="G3442">
        <v>50</v>
      </c>
      <c r="I3442" s="1">
        <v>37827464</v>
      </c>
    </row>
    <row r="3443" spans="1:9" x14ac:dyDescent="0.25">
      <c r="A3443" t="s">
        <v>366</v>
      </c>
      <c r="B3443" t="s">
        <v>7</v>
      </c>
      <c r="C3443" t="s">
        <v>53</v>
      </c>
      <c r="D3443" t="s">
        <v>10</v>
      </c>
      <c r="F3443">
        <v>3</v>
      </c>
      <c r="G3443">
        <v>150</v>
      </c>
      <c r="I3443" s="1">
        <v>37827464</v>
      </c>
    </row>
    <row r="3444" spans="1:9" x14ac:dyDescent="0.25">
      <c r="A3444" t="s">
        <v>366</v>
      </c>
      <c r="B3444" t="s">
        <v>7</v>
      </c>
      <c r="C3444" t="s">
        <v>54</v>
      </c>
      <c r="D3444" t="s">
        <v>10</v>
      </c>
      <c r="F3444">
        <v>3</v>
      </c>
      <c r="G3444">
        <v>100</v>
      </c>
      <c r="I3444" s="1">
        <v>37827464</v>
      </c>
    </row>
    <row r="3445" spans="1:9" x14ac:dyDescent="0.25">
      <c r="A3445" t="s">
        <v>366</v>
      </c>
      <c r="B3445" t="s">
        <v>7</v>
      </c>
      <c r="C3445" t="s">
        <v>55</v>
      </c>
      <c r="D3445" t="s">
        <v>10</v>
      </c>
      <c r="E3445">
        <v>3.2</v>
      </c>
      <c r="F3445">
        <v>3</v>
      </c>
      <c r="G3445">
        <v>30</v>
      </c>
      <c r="I3445" s="1">
        <v>37827464</v>
      </c>
    </row>
    <row r="3446" spans="1:9" x14ac:dyDescent="0.25">
      <c r="A3446" t="s">
        <v>366</v>
      </c>
      <c r="B3446" t="s">
        <v>7</v>
      </c>
      <c r="C3446" t="s">
        <v>56</v>
      </c>
      <c r="D3446" t="s">
        <v>10</v>
      </c>
      <c r="E3446">
        <v>1.1000000000000001</v>
      </c>
      <c r="F3446">
        <v>3</v>
      </c>
      <c r="G3446">
        <v>30</v>
      </c>
      <c r="I3446" s="1">
        <v>37827464</v>
      </c>
    </row>
    <row r="3447" spans="1:9" x14ac:dyDescent="0.25">
      <c r="A3447" t="s">
        <v>366</v>
      </c>
      <c r="B3447" t="s">
        <v>7</v>
      </c>
      <c r="C3447" t="s">
        <v>57</v>
      </c>
      <c r="D3447" t="s">
        <v>10</v>
      </c>
      <c r="I3447" s="1">
        <v>37827464</v>
      </c>
    </row>
    <row r="3448" spans="1:9" x14ac:dyDescent="0.25">
      <c r="A3448" t="s">
        <v>366</v>
      </c>
      <c r="B3448" t="s">
        <v>7</v>
      </c>
      <c r="C3448" t="s">
        <v>58</v>
      </c>
      <c r="D3448" t="s">
        <v>16</v>
      </c>
      <c r="E3448">
        <v>0.55000000000000004</v>
      </c>
      <c r="F3448">
        <v>20</v>
      </c>
      <c r="G3448">
        <v>60</v>
      </c>
      <c r="I3448" s="1">
        <v>37827464</v>
      </c>
    </row>
    <row r="3449" spans="1:9" x14ac:dyDescent="0.25">
      <c r="A3449" t="s">
        <v>366</v>
      </c>
      <c r="B3449" t="s">
        <v>7</v>
      </c>
      <c r="C3449" t="s">
        <v>59</v>
      </c>
      <c r="D3449" t="s">
        <v>10</v>
      </c>
      <c r="F3449">
        <v>20</v>
      </c>
      <c r="G3449">
        <v>120</v>
      </c>
      <c r="I3449" s="1">
        <v>37827464</v>
      </c>
    </row>
    <row r="3450" spans="1:9" x14ac:dyDescent="0.25">
      <c r="A3450" t="s">
        <v>366</v>
      </c>
      <c r="B3450" t="s">
        <v>7</v>
      </c>
      <c r="C3450" t="s">
        <v>60</v>
      </c>
      <c r="D3450" t="s">
        <v>10</v>
      </c>
      <c r="G3450">
        <v>2</v>
      </c>
      <c r="I3450" s="1">
        <v>37827464</v>
      </c>
    </row>
    <row r="3451" spans="1:9" x14ac:dyDescent="0.25">
      <c r="A3451" t="s">
        <v>366</v>
      </c>
      <c r="B3451" t="s">
        <v>7</v>
      </c>
      <c r="C3451" t="s">
        <v>61</v>
      </c>
      <c r="D3451" t="s">
        <v>16</v>
      </c>
      <c r="F3451">
        <v>10</v>
      </c>
      <c r="G3451">
        <v>100</v>
      </c>
      <c r="I3451" s="1">
        <v>37827464</v>
      </c>
    </row>
    <row r="3452" spans="1:9" x14ac:dyDescent="0.25">
      <c r="A3452" t="s">
        <v>366</v>
      </c>
      <c r="B3452" t="s">
        <v>7</v>
      </c>
      <c r="C3452" t="s">
        <v>62</v>
      </c>
      <c r="D3452" t="s">
        <v>16</v>
      </c>
      <c r="F3452">
        <v>10</v>
      </c>
      <c r="G3452">
        <v>100</v>
      </c>
      <c r="I3452" s="1">
        <v>37827464</v>
      </c>
    </row>
    <row r="3453" spans="1:9" x14ac:dyDescent="0.25">
      <c r="A3453" t="s">
        <v>366</v>
      </c>
      <c r="B3453" t="s">
        <v>7</v>
      </c>
      <c r="C3453" t="s">
        <v>63</v>
      </c>
      <c r="D3453" t="s">
        <v>16</v>
      </c>
      <c r="I3453" s="1">
        <v>37827464</v>
      </c>
    </row>
    <row r="3454" spans="1:9" x14ac:dyDescent="0.25">
      <c r="A3454" t="s">
        <v>366</v>
      </c>
      <c r="B3454" t="s">
        <v>7</v>
      </c>
      <c r="C3454" t="s">
        <v>64</v>
      </c>
      <c r="D3454" t="s">
        <v>10</v>
      </c>
      <c r="I3454" s="1">
        <v>37827464</v>
      </c>
    </row>
    <row r="3455" spans="1:9" x14ac:dyDescent="0.25">
      <c r="A3455" t="s">
        <v>366</v>
      </c>
      <c r="B3455" t="s">
        <v>7</v>
      </c>
      <c r="C3455" t="s">
        <v>65</v>
      </c>
      <c r="D3455" t="s">
        <v>10</v>
      </c>
      <c r="F3455">
        <v>30</v>
      </c>
      <c r="G3455">
        <v>160</v>
      </c>
      <c r="I3455" s="1">
        <v>37827464</v>
      </c>
    </row>
    <row r="3456" spans="1:9" x14ac:dyDescent="0.25">
      <c r="A3456" t="s">
        <v>366</v>
      </c>
      <c r="B3456" t="s">
        <v>7</v>
      </c>
      <c r="C3456" t="s">
        <v>66</v>
      </c>
      <c r="D3456" t="s">
        <v>10</v>
      </c>
      <c r="F3456">
        <v>30</v>
      </c>
      <c r="G3456">
        <v>160</v>
      </c>
      <c r="I3456" s="1">
        <v>37827464</v>
      </c>
    </row>
    <row r="3457" spans="1:9" x14ac:dyDescent="0.25">
      <c r="A3457" t="s">
        <v>366</v>
      </c>
      <c r="B3457" t="s">
        <v>7</v>
      </c>
      <c r="C3457" t="s">
        <v>67</v>
      </c>
      <c r="D3457" t="s">
        <v>10</v>
      </c>
      <c r="F3457">
        <v>10</v>
      </c>
      <c r="G3457">
        <v>20</v>
      </c>
      <c r="I3457" s="1">
        <v>37827464</v>
      </c>
    </row>
    <row r="3458" spans="1:9" x14ac:dyDescent="0.25">
      <c r="A3458" t="s">
        <v>366</v>
      </c>
      <c r="B3458" t="s">
        <v>7</v>
      </c>
      <c r="C3458" t="s">
        <v>68</v>
      </c>
      <c r="D3458" t="s">
        <v>10</v>
      </c>
      <c r="F3458">
        <v>10</v>
      </c>
      <c r="G3458">
        <v>40</v>
      </c>
      <c r="I3458" s="1">
        <v>37827464</v>
      </c>
    </row>
    <row r="3459" spans="1:9" x14ac:dyDescent="0.25">
      <c r="A3459" t="s">
        <v>366</v>
      </c>
      <c r="B3459" t="s">
        <v>7</v>
      </c>
      <c r="C3459" t="s">
        <v>69</v>
      </c>
      <c r="D3459" t="s">
        <v>10</v>
      </c>
      <c r="F3459">
        <v>10</v>
      </c>
      <c r="G3459">
        <v>40</v>
      </c>
      <c r="I3459" s="1">
        <v>37827464</v>
      </c>
    </row>
    <row r="3460" spans="1:9" x14ac:dyDescent="0.25">
      <c r="A3460" t="s">
        <v>366</v>
      </c>
      <c r="B3460" t="s">
        <v>7</v>
      </c>
      <c r="C3460" t="s">
        <v>70</v>
      </c>
      <c r="D3460" t="s">
        <v>10</v>
      </c>
      <c r="E3460">
        <v>0.74</v>
      </c>
      <c r="F3460">
        <v>10</v>
      </c>
      <c r="G3460">
        <v>60</v>
      </c>
      <c r="I3460" s="1">
        <v>37827464</v>
      </c>
    </row>
    <row r="3461" spans="1:9" x14ac:dyDescent="0.25">
      <c r="A3461" t="s">
        <v>366</v>
      </c>
      <c r="B3461" t="s">
        <v>7</v>
      </c>
      <c r="C3461" t="s">
        <v>71</v>
      </c>
      <c r="D3461" t="s">
        <v>10</v>
      </c>
      <c r="I3461" s="1">
        <v>37827464</v>
      </c>
    </row>
    <row r="3462" spans="1:9" x14ac:dyDescent="0.25">
      <c r="A3462" t="s">
        <v>366</v>
      </c>
      <c r="B3462" t="s">
        <v>7</v>
      </c>
      <c r="C3462" t="s">
        <v>72</v>
      </c>
      <c r="D3462" t="s">
        <v>10</v>
      </c>
      <c r="E3462">
        <v>0.42</v>
      </c>
      <c r="F3462">
        <v>250</v>
      </c>
      <c r="G3462">
        <v>1600</v>
      </c>
      <c r="I3462" s="1">
        <v>37827464</v>
      </c>
    </row>
    <row r="3463" spans="1:9" x14ac:dyDescent="0.25">
      <c r="A3463" t="s">
        <v>366</v>
      </c>
      <c r="B3463" t="s">
        <v>7</v>
      </c>
      <c r="C3463" t="s">
        <v>73</v>
      </c>
      <c r="D3463" t="s">
        <v>10</v>
      </c>
      <c r="I3463" s="1">
        <v>37827464</v>
      </c>
    </row>
    <row r="3464" spans="1:9" x14ac:dyDescent="0.25">
      <c r="A3464" t="s">
        <v>366</v>
      </c>
      <c r="B3464" t="s">
        <v>7</v>
      </c>
      <c r="C3464" t="s">
        <v>74</v>
      </c>
      <c r="D3464" t="s">
        <v>10</v>
      </c>
      <c r="I3464" s="1">
        <v>37827464</v>
      </c>
    </row>
    <row r="3465" spans="1:9" x14ac:dyDescent="0.25">
      <c r="A3465" t="s">
        <v>366</v>
      </c>
      <c r="B3465" t="s">
        <v>7</v>
      </c>
      <c r="C3465" t="s">
        <v>75</v>
      </c>
      <c r="D3465" t="s">
        <v>10</v>
      </c>
      <c r="I3465" s="1">
        <v>37827464</v>
      </c>
    </row>
    <row r="3466" spans="1:9" x14ac:dyDescent="0.25">
      <c r="A3466" t="s">
        <v>366</v>
      </c>
      <c r="B3466" t="s">
        <v>7</v>
      </c>
      <c r="C3466" t="s">
        <v>76</v>
      </c>
      <c r="D3466" t="s">
        <v>10</v>
      </c>
      <c r="I3466" s="1">
        <v>37827464</v>
      </c>
    </row>
    <row r="3467" spans="1:9" x14ac:dyDescent="0.25">
      <c r="A3467" t="s">
        <v>366</v>
      </c>
      <c r="B3467" t="s">
        <v>7</v>
      </c>
      <c r="C3467" t="s">
        <v>77</v>
      </c>
      <c r="D3467" t="s">
        <v>10</v>
      </c>
      <c r="I3467" s="1">
        <v>37827464</v>
      </c>
    </row>
    <row r="3468" spans="1:9" x14ac:dyDescent="0.25">
      <c r="A3468" t="s">
        <v>366</v>
      </c>
      <c r="B3468" t="s">
        <v>78</v>
      </c>
      <c r="C3468" t="s">
        <v>79</v>
      </c>
      <c r="D3468" t="s">
        <v>16</v>
      </c>
      <c r="E3468">
        <v>0.1</v>
      </c>
      <c r="F3468">
        <v>200</v>
      </c>
      <c r="G3468">
        <v>800</v>
      </c>
      <c r="I3468" s="1">
        <v>37827464</v>
      </c>
    </row>
    <row r="3469" spans="1:9" x14ac:dyDescent="0.25">
      <c r="A3469" t="s">
        <v>366</v>
      </c>
      <c r="B3469" t="s">
        <v>78</v>
      </c>
      <c r="C3469" t="s">
        <v>80</v>
      </c>
      <c r="D3469" t="s">
        <v>16</v>
      </c>
      <c r="E3469">
        <v>0.11</v>
      </c>
      <c r="F3469">
        <v>250</v>
      </c>
      <c r="G3469">
        <v>1500</v>
      </c>
      <c r="I3469" s="1">
        <v>37827464</v>
      </c>
    </row>
    <row r="3470" spans="1:9" x14ac:dyDescent="0.25">
      <c r="A3470" t="s">
        <v>366</v>
      </c>
      <c r="B3470" t="s">
        <v>81</v>
      </c>
      <c r="C3470" t="s">
        <v>82</v>
      </c>
      <c r="D3470" t="s">
        <v>10</v>
      </c>
      <c r="E3470">
        <v>3.99</v>
      </c>
      <c r="F3470">
        <v>10</v>
      </c>
      <c r="G3470">
        <v>60</v>
      </c>
      <c r="I3470" s="1">
        <v>37827464</v>
      </c>
    </row>
    <row r="3471" spans="1:9" x14ac:dyDescent="0.25">
      <c r="A3471" t="s">
        <v>366</v>
      </c>
      <c r="B3471" t="s">
        <v>81</v>
      </c>
      <c r="C3471" t="s">
        <v>83</v>
      </c>
      <c r="D3471" t="s">
        <v>10</v>
      </c>
      <c r="E3471">
        <v>3.85</v>
      </c>
      <c r="F3471">
        <v>10</v>
      </c>
      <c r="G3471">
        <v>60</v>
      </c>
      <c r="I3471" s="1">
        <v>37827464</v>
      </c>
    </row>
    <row r="3472" spans="1:9" x14ac:dyDescent="0.25">
      <c r="A3472" t="s">
        <v>366</v>
      </c>
      <c r="B3472" t="s">
        <v>81</v>
      </c>
      <c r="C3472" t="s">
        <v>84</v>
      </c>
      <c r="D3472" t="s">
        <v>10</v>
      </c>
      <c r="E3472">
        <v>3.8</v>
      </c>
      <c r="F3472">
        <v>50</v>
      </c>
      <c r="G3472">
        <v>300</v>
      </c>
      <c r="I3472" s="1">
        <v>37827464</v>
      </c>
    </row>
    <row r="3473" spans="1:9" x14ac:dyDescent="0.25">
      <c r="A3473" t="s">
        <v>366</v>
      </c>
      <c r="B3473" t="s">
        <v>81</v>
      </c>
      <c r="C3473" t="s">
        <v>85</v>
      </c>
      <c r="D3473" t="s">
        <v>10</v>
      </c>
      <c r="E3473">
        <v>3.5</v>
      </c>
      <c r="F3473">
        <v>50</v>
      </c>
      <c r="G3473">
        <v>300</v>
      </c>
      <c r="I3473" s="1">
        <v>37827464</v>
      </c>
    </row>
    <row r="3474" spans="1:9" x14ac:dyDescent="0.25">
      <c r="A3474" t="s">
        <v>366</v>
      </c>
      <c r="B3474" t="s">
        <v>81</v>
      </c>
      <c r="C3474" t="s">
        <v>86</v>
      </c>
      <c r="D3474" t="s">
        <v>10</v>
      </c>
      <c r="E3474">
        <v>3.6</v>
      </c>
      <c r="I3474" s="1">
        <v>37827464</v>
      </c>
    </row>
    <row r="3475" spans="1:9" x14ac:dyDescent="0.25">
      <c r="A3475" t="s">
        <v>366</v>
      </c>
      <c r="B3475" t="s">
        <v>81</v>
      </c>
      <c r="C3475" t="s">
        <v>87</v>
      </c>
      <c r="D3475" t="s">
        <v>10</v>
      </c>
      <c r="I3475" s="1">
        <v>37827464</v>
      </c>
    </row>
    <row r="3476" spans="1:9" x14ac:dyDescent="0.25">
      <c r="A3476" t="s">
        <v>366</v>
      </c>
      <c r="B3476" t="s">
        <v>81</v>
      </c>
      <c r="C3476" t="s">
        <v>88</v>
      </c>
      <c r="D3476" t="s">
        <v>10</v>
      </c>
      <c r="E3476">
        <v>6.8</v>
      </c>
      <c r="I3476" s="1">
        <v>37827464</v>
      </c>
    </row>
    <row r="3477" spans="1:9" x14ac:dyDescent="0.25">
      <c r="A3477" t="s">
        <v>366</v>
      </c>
      <c r="B3477" t="s">
        <v>81</v>
      </c>
      <c r="C3477" t="s">
        <v>89</v>
      </c>
      <c r="D3477" t="s">
        <v>10</v>
      </c>
      <c r="E3477">
        <v>4.2</v>
      </c>
      <c r="I3477" s="1">
        <v>37827464</v>
      </c>
    </row>
    <row r="3478" spans="1:9" x14ac:dyDescent="0.25">
      <c r="A3478" t="s">
        <v>366</v>
      </c>
      <c r="B3478" t="s">
        <v>90</v>
      </c>
      <c r="C3478" t="s">
        <v>91</v>
      </c>
      <c r="D3478" t="s">
        <v>10</v>
      </c>
      <c r="E3478">
        <v>0.79</v>
      </c>
      <c r="F3478">
        <v>200</v>
      </c>
      <c r="G3478">
        <v>1400</v>
      </c>
      <c r="H3478" t="s">
        <v>272</v>
      </c>
      <c r="I3478" s="1">
        <v>37827464</v>
      </c>
    </row>
    <row r="3479" spans="1:9" x14ac:dyDescent="0.25">
      <c r="A3479" t="s">
        <v>366</v>
      </c>
      <c r="B3479" t="s">
        <v>92</v>
      </c>
      <c r="C3479" t="s">
        <v>93</v>
      </c>
      <c r="D3479" t="s">
        <v>10</v>
      </c>
      <c r="E3479">
        <v>2.91</v>
      </c>
      <c r="F3479">
        <v>25</v>
      </c>
      <c r="G3479">
        <v>175</v>
      </c>
      <c r="I3479" s="1">
        <v>37827464</v>
      </c>
    </row>
    <row r="3480" spans="1:9" x14ac:dyDescent="0.25">
      <c r="A3480" t="s">
        <v>366</v>
      </c>
      <c r="B3480" t="s">
        <v>92</v>
      </c>
      <c r="C3480" t="s">
        <v>94</v>
      </c>
      <c r="D3480" t="s">
        <v>10</v>
      </c>
      <c r="E3480">
        <v>2.13</v>
      </c>
      <c r="F3480">
        <v>5</v>
      </c>
      <c r="G3480">
        <v>25</v>
      </c>
      <c r="I3480" s="1">
        <v>37827464</v>
      </c>
    </row>
    <row r="3481" spans="1:9" x14ac:dyDescent="0.25">
      <c r="A3481" t="s">
        <v>366</v>
      </c>
      <c r="B3481" t="s">
        <v>92</v>
      </c>
      <c r="C3481" t="s">
        <v>95</v>
      </c>
      <c r="D3481" t="s">
        <v>10</v>
      </c>
      <c r="E3481">
        <v>2.2799999999999998</v>
      </c>
      <c r="F3481">
        <v>7</v>
      </c>
      <c r="G3481">
        <v>50</v>
      </c>
      <c r="I3481" s="1">
        <v>37827464</v>
      </c>
    </row>
    <row r="3482" spans="1:9" x14ac:dyDescent="0.25">
      <c r="A3482" t="s">
        <v>366</v>
      </c>
      <c r="B3482" t="s">
        <v>92</v>
      </c>
      <c r="C3482" t="s">
        <v>96</v>
      </c>
      <c r="D3482" t="s">
        <v>10</v>
      </c>
      <c r="E3482">
        <v>2.91</v>
      </c>
      <c r="F3482">
        <v>7</v>
      </c>
      <c r="G3482">
        <v>50</v>
      </c>
      <c r="I3482" s="1">
        <v>37827464</v>
      </c>
    </row>
    <row r="3483" spans="1:9" x14ac:dyDescent="0.25">
      <c r="A3483" t="s">
        <v>366</v>
      </c>
      <c r="B3483" t="s">
        <v>92</v>
      </c>
      <c r="C3483" t="s">
        <v>97</v>
      </c>
      <c r="D3483" t="s">
        <v>10</v>
      </c>
      <c r="E3483">
        <v>2.91</v>
      </c>
      <c r="F3483">
        <v>25</v>
      </c>
      <c r="G3483">
        <v>175</v>
      </c>
      <c r="I3483" s="1">
        <v>37827464</v>
      </c>
    </row>
    <row r="3484" spans="1:9" x14ac:dyDescent="0.25">
      <c r="A3484" t="s">
        <v>366</v>
      </c>
      <c r="B3484" t="s">
        <v>92</v>
      </c>
      <c r="C3484" t="s">
        <v>98</v>
      </c>
      <c r="D3484" t="s">
        <v>10</v>
      </c>
      <c r="E3484">
        <v>2.2799999999999998</v>
      </c>
      <c r="F3484">
        <v>7</v>
      </c>
      <c r="G3484">
        <v>50</v>
      </c>
      <c r="I3484" s="1">
        <v>37827464</v>
      </c>
    </row>
    <row r="3485" spans="1:9" x14ac:dyDescent="0.25">
      <c r="A3485" t="s">
        <v>366</v>
      </c>
      <c r="B3485" t="s">
        <v>92</v>
      </c>
      <c r="C3485" t="s">
        <v>99</v>
      </c>
      <c r="D3485" t="s">
        <v>45</v>
      </c>
      <c r="E3485">
        <v>1.1399999999999999</v>
      </c>
      <c r="F3485">
        <v>20</v>
      </c>
      <c r="G3485">
        <v>150</v>
      </c>
      <c r="I3485" s="1">
        <v>37827464</v>
      </c>
    </row>
    <row r="3486" spans="1:9" x14ac:dyDescent="0.25">
      <c r="A3486" t="s">
        <v>366</v>
      </c>
      <c r="B3486" t="s">
        <v>92</v>
      </c>
      <c r="C3486" t="s">
        <v>100</v>
      </c>
      <c r="D3486" t="s">
        <v>10</v>
      </c>
      <c r="E3486">
        <v>2.95</v>
      </c>
      <c r="F3486">
        <v>5</v>
      </c>
      <c r="G3486">
        <v>20</v>
      </c>
      <c r="I3486" s="1">
        <v>37827464</v>
      </c>
    </row>
    <row r="3487" spans="1:9" x14ac:dyDescent="0.25">
      <c r="A3487" t="s">
        <v>366</v>
      </c>
      <c r="B3487" t="s">
        <v>92</v>
      </c>
      <c r="C3487" t="s">
        <v>101</v>
      </c>
      <c r="D3487" t="s">
        <v>45</v>
      </c>
      <c r="E3487">
        <v>1.61</v>
      </c>
      <c r="F3487">
        <v>5</v>
      </c>
      <c r="G3487">
        <v>20</v>
      </c>
      <c r="I3487" s="1">
        <v>37827464</v>
      </c>
    </row>
    <row r="3488" spans="1:9" x14ac:dyDescent="0.25">
      <c r="A3488" t="s">
        <v>366</v>
      </c>
      <c r="B3488" t="s">
        <v>92</v>
      </c>
      <c r="C3488" t="s">
        <v>102</v>
      </c>
      <c r="D3488" t="s">
        <v>10</v>
      </c>
      <c r="E3488">
        <v>9</v>
      </c>
      <c r="F3488">
        <v>4</v>
      </c>
      <c r="G3488">
        <v>30</v>
      </c>
      <c r="I3488" s="1">
        <v>37827464</v>
      </c>
    </row>
    <row r="3489" spans="1:9" x14ac:dyDescent="0.25">
      <c r="A3489" t="s">
        <v>366</v>
      </c>
      <c r="B3489" t="s">
        <v>92</v>
      </c>
      <c r="C3489" t="s">
        <v>103</v>
      </c>
      <c r="D3489" t="s">
        <v>10</v>
      </c>
      <c r="E3489">
        <v>8.5</v>
      </c>
      <c r="F3489">
        <v>4</v>
      </c>
      <c r="G3489">
        <v>30</v>
      </c>
      <c r="I3489" s="1">
        <v>37827464</v>
      </c>
    </row>
    <row r="3490" spans="1:9" x14ac:dyDescent="0.25">
      <c r="A3490" t="s">
        <v>366</v>
      </c>
      <c r="B3490" t="s">
        <v>90</v>
      </c>
      <c r="C3490" t="s">
        <v>104</v>
      </c>
      <c r="D3490" t="s">
        <v>45</v>
      </c>
      <c r="I3490" s="1">
        <v>37827464</v>
      </c>
    </row>
    <row r="3491" spans="1:9" x14ac:dyDescent="0.25">
      <c r="A3491" t="s">
        <v>366</v>
      </c>
      <c r="B3491" t="s">
        <v>92</v>
      </c>
      <c r="C3491" t="s">
        <v>105</v>
      </c>
      <c r="D3491" t="s">
        <v>10</v>
      </c>
      <c r="E3491">
        <v>8.5</v>
      </c>
      <c r="F3491">
        <v>4</v>
      </c>
      <c r="G3491">
        <v>30</v>
      </c>
      <c r="I3491" s="1">
        <v>37827464</v>
      </c>
    </row>
    <row r="3492" spans="1:9" x14ac:dyDescent="0.25">
      <c r="A3492" t="s">
        <v>366</v>
      </c>
      <c r="B3492" t="s">
        <v>92</v>
      </c>
      <c r="C3492" t="s">
        <v>106</v>
      </c>
      <c r="D3492" t="s">
        <v>10</v>
      </c>
      <c r="E3492">
        <v>8</v>
      </c>
      <c r="F3492">
        <v>4</v>
      </c>
      <c r="G3492">
        <v>30</v>
      </c>
      <c r="I3492" s="1">
        <v>37827464</v>
      </c>
    </row>
    <row r="3493" spans="1:9" x14ac:dyDescent="0.25">
      <c r="A3493" t="s">
        <v>366</v>
      </c>
      <c r="B3493" t="s">
        <v>92</v>
      </c>
      <c r="C3493" t="s">
        <v>107</v>
      </c>
      <c r="D3493" t="s">
        <v>10</v>
      </c>
      <c r="E3493">
        <v>1.45</v>
      </c>
      <c r="F3493">
        <v>10</v>
      </c>
      <c r="G3493">
        <v>100</v>
      </c>
      <c r="I3493" s="1">
        <v>37827464</v>
      </c>
    </row>
    <row r="3494" spans="1:9" x14ac:dyDescent="0.25">
      <c r="A3494" t="s">
        <v>366</v>
      </c>
      <c r="B3494" t="s">
        <v>92</v>
      </c>
      <c r="C3494" t="s">
        <v>108</v>
      </c>
      <c r="D3494" t="s">
        <v>10</v>
      </c>
      <c r="E3494">
        <v>8.8000000000000007</v>
      </c>
      <c r="F3494">
        <v>10</v>
      </c>
      <c r="G3494">
        <v>100</v>
      </c>
      <c r="I3494" s="1">
        <v>37827464</v>
      </c>
    </row>
    <row r="3495" spans="1:9" x14ac:dyDescent="0.25">
      <c r="A3495" t="s">
        <v>366</v>
      </c>
      <c r="B3495" t="s">
        <v>92</v>
      </c>
      <c r="C3495" t="s">
        <v>109</v>
      </c>
      <c r="D3495" t="s">
        <v>45</v>
      </c>
      <c r="E3495">
        <v>9</v>
      </c>
      <c r="F3495">
        <v>20</v>
      </c>
      <c r="G3495">
        <v>150</v>
      </c>
      <c r="H3495" t="s">
        <v>278</v>
      </c>
      <c r="I3495" s="1">
        <v>37827464</v>
      </c>
    </row>
    <row r="3496" spans="1:9" x14ac:dyDescent="0.25">
      <c r="A3496" t="s">
        <v>366</v>
      </c>
      <c r="B3496" t="s">
        <v>92</v>
      </c>
      <c r="C3496" t="s">
        <v>110</v>
      </c>
      <c r="D3496" t="s">
        <v>10</v>
      </c>
      <c r="E3496">
        <v>10</v>
      </c>
      <c r="F3496">
        <v>10</v>
      </c>
      <c r="G3496">
        <v>70</v>
      </c>
      <c r="I3496" s="1">
        <v>37827464</v>
      </c>
    </row>
    <row r="3497" spans="1:9" x14ac:dyDescent="0.25">
      <c r="A3497" t="s">
        <v>366</v>
      </c>
      <c r="B3497" t="s">
        <v>92</v>
      </c>
      <c r="C3497" t="s">
        <v>111</v>
      </c>
      <c r="D3497" t="s">
        <v>10</v>
      </c>
      <c r="E3497">
        <v>10</v>
      </c>
      <c r="F3497">
        <v>20</v>
      </c>
      <c r="G3497">
        <v>150</v>
      </c>
      <c r="I3497" s="1">
        <v>37827464</v>
      </c>
    </row>
    <row r="3498" spans="1:9" x14ac:dyDescent="0.25">
      <c r="A3498" t="s">
        <v>366</v>
      </c>
      <c r="B3498" t="s">
        <v>92</v>
      </c>
      <c r="C3498" t="s">
        <v>112</v>
      </c>
      <c r="D3498" t="s">
        <v>10</v>
      </c>
      <c r="E3498">
        <v>3.6</v>
      </c>
      <c r="F3498">
        <v>10</v>
      </c>
      <c r="G3498">
        <v>70</v>
      </c>
      <c r="I3498" s="1">
        <v>37827464</v>
      </c>
    </row>
    <row r="3499" spans="1:9" x14ac:dyDescent="0.25">
      <c r="A3499" t="s">
        <v>366</v>
      </c>
      <c r="B3499" t="s">
        <v>92</v>
      </c>
      <c r="C3499" t="s">
        <v>113</v>
      </c>
      <c r="D3499" t="s">
        <v>10</v>
      </c>
      <c r="E3499">
        <v>10</v>
      </c>
      <c r="F3499">
        <v>10</v>
      </c>
      <c r="G3499">
        <v>100</v>
      </c>
      <c r="I3499" s="1">
        <v>37827464</v>
      </c>
    </row>
    <row r="3500" spans="1:9" x14ac:dyDescent="0.25">
      <c r="A3500" t="s">
        <v>366</v>
      </c>
      <c r="B3500" t="s">
        <v>81</v>
      </c>
      <c r="C3500" t="s">
        <v>114</v>
      </c>
      <c r="D3500" t="s">
        <v>10</v>
      </c>
      <c r="F3500">
        <v>5</v>
      </c>
      <c r="G3500">
        <v>20</v>
      </c>
      <c r="I3500" s="1">
        <v>37827464</v>
      </c>
    </row>
    <row r="3501" spans="1:9" x14ac:dyDescent="0.25">
      <c r="A3501" t="s">
        <v>366</v>
      </c>
      <c r="B3501" t="s">
        <v>81</v>
      </c>
      <c r="C3501" t="s">
        <v>115</v>
      </c>
      <c r="D3501" t="s">
        <v>10</v>
      </c>
      <c r="F3501">
        <v>25</v>
      </c>
      <c r="G3501">
        <v>150</v>
      </c>
      <c r="I3501" s="1">
        <v>37827464</v>
      </c>
    </row>
    <row r="3502" spans="1:9" x14ac:dyDescent="0.25">
      <c r="A3502" t="s">
        <v>366</v>
      </c>
      <c r="B3502" t="s">
        <v>81</v>
      </c>
      <c r="C3502" t="s">
        <v>116</v>
      </c>
      <c r="D3502" t="s">
        <v>10</v>
      </c>
      <c r="I3502" s="1">
        <v>37827464</v>
      </c>
    </row>
    <row r="3503" spans="1:9" x14ac:dyDescent="0.25">
      <c r="A3503" t="s">
        <v>366</v>
      </c>
      <c r="B3503" t="s">
        <v>81</v>
      </c>
      <c r="C3503" t="s">
        <v>117</v>
      </c>
      <c r="D3503" t="s">
        <v>10</v>
      </c>
      <c r="I3503" s="1">
        <v>37827464</v>
      </c>
    </row>
    <row r="3504" spans="1:9" x14ac:dyDescent="0.25">
      <c r="A3504" t="s">
        <v>366</v>
      </c>
      <c r="B3504" t="s">
        <v>81</v>
      </c>
      <c r="C3504" t="s">
        <v>118</v>
      </c>
      <c r="D3504" t="s">
        <v>10</v>
      </c>
      <c r="F3504">
        <v>20</v>
      </c>
      <c r="G3504">
        <v>150</v>
      </c>
      <c r="I3504" s="1">
        <v>37827464</v>
      </c>
    </row>
    <row r="3505" spans="1:9" x14ac:dyDescent="0.25">
      <c r="A3505" t="s">
        <v>366</v>
      </c>
      <c r="B3505" t="s">
        <v>81</v>
      </c>
      <c r="C3505" t="s">
        <v>119</v>
      </c>
      <c r="D3505" t="s">
        <v>10</v>
      </c>
      <c r="F3505">
        <v>25</v>
      </c>
      <c r="G3505">
        <v>150</v>
      </c>
      <c r="I3505" s="1">
        <v>37827464</v>
      </c>
    </row>
    <row r="3506" spans="1:9" x14ac:dyDescent="0.25">
      <c r="A3506" t="s">
        <v>366</v>
      </c>
      <c r="B3506" t="s">
        <v>81</v>
      </c>
      <c r="C3506" t="s">
        <v>120</v>
      </c>
      <c r="D3506" t="s">
        <v>10</v>
      </c>
      <c r="I3506" s="1">
        <v>37827464</v>
      </c>
    </row>
    <row r="3507" spans="1:9" x14ac:dyDescent="0.25">
      <c r="A3507" t="s">
        <v>366</v>
      </c>
      <c r="B3507" t="s">
        <v>81</v>
      </c>
      <c r="C3507" t="s">
        <v>121</v>
      </c>
      <c r="D3507" t="s">
        <v>10</v>
      </c>
      <c r="I3507" s="1">
        <v>37827464</v>
      </c>
    </row>
    <row r="3508" spans="1:9" x14ac:dyDescent="0.25">
      <c r="A3508" t="s">
        <v>366</v>
      </c>
      <c r="B3508" t="s">
        <v>122</v>
      </c>
      <c r="C3508" t="s">
        <v>123</v>
      </c>
      <c r="D3508" t="s">
        <v>10</v>
      </c>
      <c r="F3508">
        <v>5</v>
      </c>
      <c r="G3508">
        <v>20</v>
      </c>
      <c r="I3508" s="1">
        <v>37827464</v>
      </c>
    </row>
    <row r="3509" spans="1:9" x14ac:dyDescent="0.25">
      <c r="A3509" t="s">
        <v>366</v>
      </c>
      <c r="B3509" t="s">
        <v>122</v>
      </c>
      <c r="C3509" t="s">
        <v>124</v>
      </c>
      <c r="D3509" t="s">
        <v>10</v>
      </c>
      <c r="F3509">
        <v>20</v>
      </c>
      <c r="G3509">
        <v>140</v>
      </c>
      <c r="I3509" s="1">
        <v>37827464</v>
      </c>
    </row>
    <row r="3510" spans="1:9" x14ac:dyDescent="0.25">
      <c r="A3510" t="s">
        <v>366</v>
      </c>
      <c r="B3510" t="s">
        <v>122</v>
      </c>
      <c r="C3510" t="s">
        <v>125</v>
      </c>
      <c r="D3510" t="s">
        <v>10</v>
      </c>
      <c r="F3510">
        <v>20</v>
      </c>
      <c r="G3510">
        <v>150</v>
      </c>
      <c r="I3510" s="1">
        <v>37827464</v>
      </c>
    </row>
    <row r="3511" spans="1:9" x14ac:dyDescent="0.25">
      <c r="A3511" t="s">
        <v>366</v>
      </c>
      <c r="B3511" t="s">
        <v>122</v>
      </c>
      <c r="C3511" t="s">
        <v>127</v>
      </c>
      <c r="D3511" t="s">
        <v>10</v>
      </c>
      <c r="F3511">
        <v>10</v>
      </c>
      <c r="G3511">
        <v>100</v>
      </c>
      <c r="I3511" s="1">
        <v>37827464</v>
      </c>
    </row>
    <row r="3512" spans="1:9" x14ac:dyDescent="0.25">
      <c r="A3512" t="s">
        <v>366</v>
      </c>
      <c r="B3512" t="s">
        <v>122</v>
      </c>
      <c r="C3512" t="s">
        <v>128</v>
      </c>
      <c r="D3512" t="s">
        <v>10</v>
      </c>
      <c r="I3512" s="1">
        <v>37827464</v>
      </c>
    </row>
    <row r="3513" spans="1:9" x14ac:dyDescent="0.25">
      <c r="A3513" t="s">
        <v>366</v>
      </c>
      <c r="B3513" t="s">
        <v>122</v>
      </c>
      <c r="C3513" t="s">
        <v>129</v>
      </c>
      <c r="D3513" t="s">
        <v>10</v>
      </c>
      <c r="I3513" s="1">
        <v>37827464</v>
      </c>
    </row>
    <row r="3514" spans="1:9" x14ac:dyDescent="0.25">
      <c r="A3514" t="s">
        <v>366</v>
      </c>
      <c r="B3514" t="s">
        <v>122</v>
      </c>
      <c r="C3514" t="s">
        <v>130</v>
      </c>
      <c r="D3514" t="s">
        <v>10</v>
      </c>
      <c r="I3514" s="1">
        <v>37827464</v>
      </c>
    </row>
    <row r="3515" spans="1:9" x14ac:dyDescent="0.25">
      <c r="A3515" t="s">
        <v>366</v>
      </c>
      <c r="B3515" t="s">
        <v>122</v>
      </c>
      <c r="C3515" t="s">
        <v>131</v>
      </c>
      <c r="D3515" t="s">
        <v>10</v>
      </c>
      <c r="F3515">
        <v>5</v>
      </c>
      <c r="G3515">
        <v>50</v>
      </c>
      <c r="I3515" s="1">
        <v>37827464</v>
      </c>
    </row>
    <row r="3516" spans="1:9" x14ac:dyDescent="0.25">
      <c r="A3516" t="s">
        <v>366</v>
      </c>
      <c r="B3516" t="s">
        <v>122</v>
      </c>
      <c r="C3516" t="s">
        <v>132</v>
      </c>
      <c r="D3516" t="s">
        <v>10</v>
      </c>
      <c r="I3516" s="1">
        <v>37827464</v>
      </c>
    </row>
    <row r="3517" spans="1:9" x14ac:dyDescent="0.25">
      <c r="A3517" t="s">
        <v>366</v>
      </c>
      <c r="B3517" t="s">
        <v>122</v>
      </c>
      <c r="C3517" t="s">
        <v>134</v>
      </c>
      <c r="D3517" t="s">
        <v>10</v>
      </c>
      <c r="F3517">
        <v>10</v>
      </c>
      <c r="G3517">
        <v>150</v>
      </c>
      <c r="I3517" s="1">
        <v>37827464</v>
      </c>
    </row>
    <row r="3518" spans="1:9" x14ac:dyDescent="0.25">
      <c r="A3518" t="s">
        <v>366</v>
      </c>
      <c r="B3518" t="s">
        <v>122</v>
      </c>
      <c r="C3518" t="s">
        <v>135</v>
      </c>
      <c r="D3518" t="s">
        <v>10</v>
      </c>
      <c r="F3518">
        <v>10</v>
      </c>
      <c r="G3518">
        <v>150</v>
      </c>
      <c r="I3518" s="1">
        <v>37827464</v>
      </c>
    </row>
    <row r="3519" spans="1:9" x14ac:dyDescent="0.25">
      <c r="A3519" t="s">
        <v>366</v>
      </c>
      <c r="B3519" t="s">
        <v>122</v>
      </c>
      <c r="C3519" t="s">
        <v>136</v>
      </c>
      <c r="D3519" t="s">
        <v>10</v>
      </c>
      <c r="I3519" s="1">
        <v>37827464</v>
      </c>
    </row>
    <row r="3520" spans="1:9" x14ac:dyDescent="0.25">
      <c r="A3520" t="s">
        <v>366</v>
      </c>
      <c r="B3520" t="s">
        <v>122</v>
      </c>
      <c r="C3520" t="s">
        <v>137</v>
      </c>
      <c r="D3520" t="s">
        <v>10</v>
      </c>
      <c r="I3520" s="1">
        <v>37827464</v>
      </c>
    </row>
    <row r="3521" spans="1:9" x14ac:dyDescent="0.25">
      <c r="A3521" t="s">
        <v>366</v>
      </c>
      <c r="B3521" t="s">
        <v>122</v>
      </c>
      <c r="C3521" t="s">
        <v>138</v>
      </c>
      <c r="D3521" t="s">
        <v>10</v>
      </c>
      <c r="F3521">
        <v>5</v>
      </c>
      <c r="G3521">
        <v>30</v>
      </c>
      <c r="I3521" s="1">
        <v>37827464</v>
      </c>
    </row>
    <row r="3522" spans="1:9" x14ac:dyDescent="0.25">
      <c r="A3522" t="s">
        <v>366</v>
      </c>
      <c r="B3522" t="s">
        <v>122</v>
      </c>
      <c r="C3522" t="s">
        <v>139</v>
      </c>
      <c r="D3522" t="s">
        <v>10</v>
      </c>
      <c r="I3522" s="1">
        <v>37827464</v>
      </c>
    </row>
    <row r="3523" spans="1:9" x14ac:dyDescent="0.25">
      <c r="A3523" t="s">
        <v>366</v>
      </c>
      <c r="B3523" t="s">
        <v>122</v>
      </c>
      <c r="C3523" t="s">
        <v>140</v>
      </c>
      <c r="D3523" t="s">
        <v>10</v>
      </c>
      <c r="I3523" s="1">
        <v>37827464</v>
      </c>
    </row>
    <row r="3524" spans="1:9" x14ac:dyDescent="0.25">
      <c r="A3524" t="s">
        <v>366</v>
      </c>
      <c r="B3524" t="s">
        <v>122</v>
      </c>
      <c r="C3524" t="s">
        <v>141</v>
      </c>
      <c r="D3524" t="s">
        <v>10</v>
      </c>
      <c r="I3524" s="1">
        <v>37827464</v>
      </c>
    </row>
    <row r="3525" spans="1:9" x14ac:dyDescent="0.25">
      <c r="A3525" t="s">
        <v>366</v>
      </c>
      <c r="B3525" t="s">
        <v>122</v>
      </c>
      <c r="C3525" t="s">
        <v>142</v>
      </c>
      <c r="D3525" t="s">
        <v>10</v>
      </c>
      <c r="I3525" s="1">
        <v>37827464</v>
      </c>
    </row>
    <row r="3526" spans="1:9" x14ac:dyDescent="0.25">
      <c r="A3526" t="s">
        <v>366</v>
      </c>
      <c r="B3526" t="s">
        <v>122</v>
      </c>
      <c r="C3526" t="s">
        <v>143</v>
      </c>
      <c r="D3526" t="s">
        <v>10</v>
      </c>
      <c r="F3526">
        <v>10</v>
      </c>
      <c r="G3526">
        <v>150</v>
      </c>
      <c r="I3526" s="1">
        <v>37827464</v>
      </c>
    </row>
    <row r="3527" spans="1:9" x14ac:dyDescent="0.25">
      <c r="A3527" t="s">
        <v>366</v>
      </c>
      <c r="B3527" t="s">
        <v>122</v>
      </c>
      <c r="C3527" t="s">
        <v>144</v>
      </c>
      <c r="D3527" t="s">
        <v>10</v>
      </c>
      <c r="F3527">
        <v>10</v>
      </c>
      <c r="G3527">
        <v>100</v>
      </c>
      <c r="I3527" s="1">
        <v>37827464</v>
      </c>
    </row>
    <row r="3528" spans="1:9" x14ac:dyDescent="0.25">
      <c r="A3528" t="s">
        <v>366</v>
      </c>
      <c r="B3528" t="s">
        <v>122</v>
      </c>
      <c r="C3528" t="s">
        <v>145</v>
      </c>
      <c r="D3528" t="s">
        <v>10</v>
      </c>
      <c r="I3528" s="1">
        <v>37827464</v>
      </c>
    </row>
    <row r="3529" spans="1:9" x14ac:dyDescent="0.25">
      <c r="A3529" t="s">
        <v>366</v>
      </c>
      <c r="B3529" t="s">
        <v>122</v>
      </c>
      <c r="C3529" t="s">
        <v>146</v>
      </c>
      <c r="D3529" t="s">
        <v>10</v>
      </c>
      <c r="F3529">
        <v>10</v>
      </c>
      <c r="G3529">
        <v>100</v>
      </c>
      <c r="I3529" s="1">
        <v>37827464</v>
      </c>
    </row>
    <row r="3530" spans="1:9" x14ac:dyDescent="0.25">
      <c r="A3530" t="s">
        <v>366</v>
      </c>
      <c r="B3530" t="s">
        <v>122</v>
      </c>
      <c r="C3530" t="s">
        <v>147</v>
      </c>
      <c r="D3530" t="s">
        <v>10</v>
      </c>
      <c r="I3530" s="1">
        <v>37827464</v>
      </c>
    </row>
    <row r="3531" spans="1:9" x14ac:dyDescent="0.25">
      <c r="A3531" t="s">
        <v>366</v>
      </c>
      <c r="B3531" t="s">
        <v>122</v>
      </c>
      <c r="C3531" t="s">
        <v>148</v>
      </c>
      <c r="D3531" t="s">
        <v>10</v>
      </c>
      <c r="F3531">
        <v>5</v>
      </c>
      <c r="G3531">
        <v>50</v>
      </c>
      <c r="I3531" s="1">
        <v>37827464</v>
      </c>
    </row>
    <row r="3532" spans="1:9" x14ac:dyDescent="0.25">
      <c r="A3532" t="s">
        <v>366</v>
      </c>
      <c r="B3532" t="s">
        <v>122</v>
      </c>
      <c r="C3532" t="s">
        <v>149</v>
      </c>
      <c r="D3532" t="s">
        <v>10</v>
      </c>
      <c r="I3532" s="1">
        <v>37827464</v>
      </c>
    </row>
    <row r="3533" spans="1:9" x14ac:dyDescent="0.25">
      <c r="A3533" t="s">
        <v>366</v>
      </c>
      <c r="B3533" t="s">
        <v>122</v>
      </c>
      <c r="C3533" t="s">
        <v>150</v>
      </c>
      <c r="D3533" t="s">
        <v>10</v>
      </c>
      <c r="I3533" s="1">
        <v>37827464</v>
      </c>
    </row>
    <row r="3534" spans="1:9" x14ac:dyDescent="0.25">
      <c r="A3534" t="s">
        <v>366</v>
      </c>
      <c r="B3534" t="s">
        <v>122</v>
      </c>
      <c r="C3534" t="s">
        <v>151</v>
      </c>
      <c r="D3534" t="s">
        <v>10</v>
      </c>
      <c r="F3534">
        <v>5</v>
      </c>
      <c r="G3534">
        <v>50</v>
      </c>
      <c r="I3534" s="1">
        <v>37827464</v>
      </c>
    </row>
    <row r="3535" spans="1:9" x14ac:dyDescent="0.25">
      <c r="A3535" t="s">
        <v>366</v>
      </c>
      <c r="B3535" t="s">
        <v>122</v>
      </c>
      <c r="C3535" t="s">
        <v>152</v>
      </c>
      <c r="D3535" t="s">
        <v>10</v>
      </c>
      <c r="I3535" s="1">
        <v>37827464</v>
      </c>
    </row>
    <row r="3536" spans="1:9" x14ac:dyDescent="0.25">
      <c r="A3536" t="s">
        <v>366</v>
      </c>
      <c r="B3536" t="s">
        <v>122</v>
      </c>
      <c r="C3536" t="s">
        <v>153</v>
      </c>
      <c r="D3536" t="s">
        <v>10</v>
      </c>
      <c r="I3536" s="1">
        <v>37827464</v>
      </c>
    </row>
    <row r="3537" spans="1:9" x14ac:dyDescent="0.25">
      <c r="A3537" t="s">
        <v>366</v>
      </c>
      <c r="B3537" t="s">
        <v>122</v>
      </c>
      <c r="C3537" t="s">
        <v>154</v>
      </c>
      <c r="D3537" t="s">
        <v>10</v>
      </c>
      <c r="F3537">
        <v>10</v>
      </c>
      <c r="G3537">
        <v>70</v>
      </c>
      <c r="I3537" s="1">
        <v>37827464</v>
      </c>
    </row>
    <row r="3538" spans="1:9" x14ac:dyDescent="0.25">
      <c r="A3538" t="s">
        <v>366</v>
      </c>
      <c r="B3538" t="s">
        <v>122</v>
      </c>
      <c r="C3538" t="s">
        <v>155</v>
      </c>
      <c r="D3538" t="s">
        <v>10</v>
      </c>
      <c r="I3538" s="1">
        <v>37827464</v>
      </c>
    </row>
    <row r="3539" spans="1:9" x14ac:dyDescent="0.25">
      <c r="A3539" t="s">
        <v>366</v>
      </c>
      <c r="B3539" t="s">
        <v>122</v>
      </c>
      <c r="C3539" t="s">
        <v>156</v>
      </c>
      <c r="D3539" t="s">
        <v>10</v>
      </c>
      <c r="F3539">
        <v>5</v>
      </c>
      <c r="G3539">
        <v>20</v>
      </c>
      <c r="I3539" s="1">
        <v>37827464</v>
      </c>
    </row>
    <row r="3540" spans="1:9" x14ac:dyDescent="0.25">
      <c r="A3540" t="s">
        <v>366</v>
      </c>
      <c r="B3540" t="s">
        <v>122</v>
      </c>
      <c r="C3540" t="s">
        <v>157</v>
      </c>
      <c r="D3540" t="s">
        <v>10</v>
      </c>
      <c r="I3540" s="1">
        <v>37827464</v>
      </c>
    </row>
    <row r="3541" spans="1:9" x14ac:dyDescent="0.25">
      <c r="A3541" t="s">
        <v>366</v>
      </c>
      <c r="B3541" t="s">
        <v>122</v>
      </c>
      <c r="C3541" t="s">
        <v>158</v>
      </c>
      <c r="D3541" t="s">
        <v>10</v>
      </c>
      <c r="I3541" s="1">
        <v>37827464</v>
      </c>
    </row>
    <row r="3542" spans="1:9" x14ac:dyDescent="0.25">
      <c r="A3542" t="s">
        <v>366</v>
      </c>
      <c r="B3542" t="s">
        <v>122</v>
      </c>
      <c r="C3542" t="s">
        <v>159</v>
      </c>
      <c r="D3542" t="s">
        <v>10</v>
      </c>
      <c r="F3542">
        <v>10</v>
      </c>
      <c r="G3542">
        <v>150</v>
      </c>
      <c r="I3542" s="1">
        <v>37827464</v>
      </c>
    </row>
    <row r="3543" spans="1:9" x14ac:dyDescent="0.25">
      <c r="A3543" t="s">
        <v>366</v>
      </c>
      <c r="B3543" t="s">
        <v>122</v>
      </c>
      <c r="C3543" t="s">
        <v>160</v>
      </c>
      <c r="D3543" t="s">
        <v>10</v>
      </c>
      <c r="I3543" s="1">
        <v>37827464</v>
      </c>
    </row>
    <row r="3544" spans="1:9" x14ac:dyDescent="0.25">
      <c r="A3544" t="s">
        <v>366</v>
      </c>
      <c r="B3544" t="s">
        <v>122</v>
      </c>
      <c r="C3544" t="s">
        <v>161</v>
      </c>
      <c r="D3544" t="s">
        <v>10</v>
      </c>
      <c r="F3544">
        <v>10</v>
      </c>
      <c r="G3544">
        <v>150</v>
      </c>
      <c r="I3544" s="1">
        <v>37827464</v>
      </c>
    </row>
    <row r="3545" spans="1:9" x14ac:dyDescent="0.25">
      <c r="A3545" t="s">
        <v>366</v>
      </c>
      <c r="B3545" t="s">
        <v>122</v>
      </c>
      <c r="C3545" t="s">
        <v>162</v>
      </c>
      <c r="D3545" t="s">
        <v>10</v>
      </c>
      <c r="I3545" s="1">
        <v>37827464</v>
      </c>
    </row>
    <row r="3546" spans="1:9" x14ac:dyDescent="0.25">
      <c r="A3546" t="s">
        <v>366</v>
      </c>
      <c r="B3546" t="s">
        <v>122</v>
      </c>
      <c r="C3546" t="s">
        <v>163</v>
      </c>
      <c r="D3546" t="s">
        <v>10</v>
      </c>
      <c r="I3546" s="1">
        <v>37827464</v>
      </c>
    </row>
    <row r="3547" spans="1:9" x14ac:dyDescent="0.25">
      <c r="A3547" t="s">
        <v>366</v>
      </c>
      <c r="B3547" t="s">
        <v>122</v>
      </c>
      <c r="C3547" t="s">
        <v>164</v>
      </c>
      <c r="D3547" t="s">
        <v>10</v>
      </c>
      <c r="I3547" s="1">
        <v>37827464</v>
      </c>
    </row>
    <row r="3548" spans="1:9" x14ac:dyDescent="0.25">
      <c r="A3548" t="s">
        <v>366</v>
      </c>
      <c r="B3548" t="s">
        <v>122</v>
      </c>
      <c r="C3548" t="s">
        <v>165</v>
      </c>
      <c r="D3548" t="s">
        <v>10</v>
      </c>
      <c r="F3548">
        <v>10</v>
      </c>
      <c r="G3548">
        <v>50</v>
      </c>
      <c r="I3548" s="1">
        <v>37827464</v>
      </c>
    </row>
    <row r="3549" spans="1:9" x14ac:dyDescent="0.25">
      <c r="A3549" t="s">
        <v>366</v>
      </c>
      <c r="B3549" t="s">
        <v>122</v>
      </c>
      <c r="C3549" t="s">
        <v>166</v>
      </c>
      <c r="D3549" t="s">
        <v>10</v>
      </c>
      <c r="I3549" s="1">
        <v>37827464</v>
      </c>
    </row>
    <row r="3550" spans="1:9" x14ac:dyDescent="0.25">
      <c r="A3550" t="s">
        <v>366</v>
      </c>
      <c r="B3550" t="s">
        <v>122</v>
      </c>
      <c r="C3550" t="s">
        <v>167</v>
      </c>
      <c r="D3550" t="s">
        <v>10</v>
      </c>
      <c r="F3550">
        <v>10</v>
      </c>
      <c r="G3550">
        <v>100</v>
      </c>
      <c r="I3550" s="1">
        <v>37827464</v>
      </c>
    </row>
    <row r="3551" spans="1:9" x14ac:dyDescent="0.25">
      <c r="A3551" t="s">
        <v>366</v>
      </c>
      <c r="B3551" t="s">
        <v>122</v>
      </c>
      <c r="C3551" t="s">
        <v>168</v>
      </c>
      <c r="D3551" t="s">
        <v>10</v>
      </c>
      <c r="I3551" s="1">
        <v>37827464</v>
      </c>
    </row>
    <row r="3552" spans="1:9" x14ac:dyDescent="0.25">
      <c r="A3552" t="s">
        <v>366</v>
      </c>
      <c r="B3552" t="s">
        <v>122</v>
      </c>
      <c r="C3552" t="s">
        <v>169</v>
      </c>
      <c r="D3552" t="s">
        <v>10</v>
      </c>
      <c r="F3552">
        <v>10</v>
      </c>
      <c r="G3552">
        <v>100</v>
      </c>
      <c r="I3552" s="1">
        <v>37827464</v>
      </c>
    </row>
    <row r="3553" spans="1:9" x14ac:dyDescent="0.25">
      <c r="A3553" t="s">
        <v>366</v>
      </c>
      <c r="B3553" t="s">
        <v>122</v>
      </c>
      <c r="C3553" t="s">
        <v>170</v>
      </c>
      <c r="D3553" t="s">
        <v>10</v>
      </c>
      <c r="F3553">
        <v>10</v>
      </c>
      <c r="G3553">
        <v>100</v>
      </c>
      <c r="I3553" s="1">
        <v>37827464</v>
      </c>
    </row>
    <row r="3554" spans="1:9" x14ac:dyDescent="0.25">
      <c r="A3554" t="s">
        <v>366</v>
      </c>
      <c r="B3554" t="s">
        <v>122</v>
      </c>
      <c r="C3554" t="s">
        <v>171</v>
      </c>
      <c r="D3554" t="s">
        <v>10</v>
      </c>
      <c r="F3554">
        <v>5</v>
      </c>
      <c r="G3554">
        <v>20</v>
      </c>
      <c r="I3554" s="1">
        <v>37827464</v>
      </c>
    </row>
    <row r="3555" spans="1:9" x14ac:dyDescent="0.25">
      <c r="A3555" t="s">
        <v>366</v>
      </c>
      <c r="B3555" t="s">
        <v>122</v>
      </c>
      <c r="C3555" t="s">
        <v>172</v>
      </c>
      <c r="D3555" t="s">
        <v>10</v>
      </c>
      <c r="F3555">
        <v>10</v>
      </c>
      <c r="G3555">
        <v>100</v>
      </c>
      <c r="I3555" s="1">
        <v>37827464</v>
      </c>
    </row>
    <row r="3556" spans="1:9" x14ac:dyDescent="0.25">
      <c r="A3556" t="s">
        <v>366</v>
      </c>
      <c r="B3556" t="s">
        <v>122</v>
      </c>
      <c r="C3556" t="s">
        <v>173</v>
      </c>
      <c r="D3556" t="s">
        <v>10</v>
      </c>
      <c r="I3556" s="1">
        <v>37827464</v>
      </c>
    </row>
    <row r="3557" spans="1:9" x14ac:dyDescent="0.25">
      <c r="A3557" t="s">
        <v>366</v>
      </c>
      <c r="B3557" t="s">
        <v>122</v>
      </c>
      <c r="C3557" t="s">
        <v>174</v>
      </c>
      <c r="D3557" t="s">
        <v>10</v>
      </c>
      <c r="F3557">
        <v>5</v>
      </c>
      <c r="G3557">
        <v>20</v>
      </c>
      <c r="I3557" s="1">
        <v>37827464</v>
      </c>
    </row>
    <row r="3558" spans="1:9" x14ac:dyDescent="0.25">
      <c r="A3558" t="s">
        <v>366</v>
      </c>
      <c r="B3558" t="s">
        <v>122</v>
      </c>
      <c r="C3558" t="s">
        <v>175</v>
      </c>
      <c r="D3558" t="s">
        <v>10</v>
      </c>
      <c r="F3558">
        <v>10</v>
      </c>
      <c r="G3558">
        <v>100</v>
      </c>
      <c r="I3558" s="1">
        <v>37827464</v>
      </c>
    </row>
    <row r="3559" spans="1:9" x14ac:dyDescent="0.25">
      <c r="A3559" t="s">
        <v>366</v>
      </c>
      <c r="B3559" t="s">
        <v>122</v>
      </c>
      <c r="C3559" t="s">
        <v>176</v>
      </c>
      <c r="D3559" t="s">
        <v>10</v>
      </c>
      <c r="I3559" s="1">
        <v>37827464</v>
      </c>
    </row>
    <row r="3560" spans="1:9" x14ac:dyDescent="0.25">
      <c r="A3560" t="s">
        <v>366</v>
      </c>
      <c r="B3560" t="s">
        <v>122</v>
      </c>
      <c r="C3560" t="s">
        <v>177</v>
      </c>
      <c r="D3560" t="s">
        <v>10</v>
      </c>
      <c r="I3560" s="1">
        <v>37827464</v>
      </c>
    </row>
    <row r="3561" spans="1:9" x14ac:dyDescent="0.25">
      <c r="A3561" t="s">
        <v>366</v>
      </c>
      <c r="B3561" t="s">
        <v>122</v>
      </c>
      <c r="C3561" t="s">
        <v>178</v>
      </c>
      <c r="D3561" t="s">
        <v>10</v>
      </c>
      <c r="F3561">
        <v>10</v>
      </c>
      <c r="G3561">
        <v>100</v>
      </c>
      <c r="I3561" s="1">
        <v>37827464</v>
      </c>
    </row>
    <row r="3562" spans="1:9" x14ac:dyDescent="0.25">
      <c r="A3562" t="s">
        <v>366</v>
      </c>
      <c r="B3562" t="s">
        <v>122</v>
      </c>
      <c r="C3562" t="s">
        <v>179</v>
      </c>
      <c r="D3562" t="s">
        <v>10</v>
      </c>
      <c r="I3562" s="1">
        <v>37827464</v>
      </c>
    </row>
    <row r="3563" spans="1:9" x14ac:dyDescent="0.25">
      <c r="A3563" t="s">
        <v>366</v>
      </c>
      <c r="B3563" t="s">
        <v>122</v>
      </c>
      <c r="C3563" t="s">
        <v>180</v>
      </c>
      <c r="D3563" t="s">
        <v>10</v>
      </c>
      <c r="F3563">
        <v>5</v>
      </c>
      <c r="G3563">
        <v>50</v>
      </c>
      <c r="I3563" s="1">
        <v>37827464</v>
      </c>
    </row>
    <row r="3564" spans="1:9" x14ac:dyDescent="0.25">
      <c r="A3564" t="s">
        <v>366</v>
      </c>
      <c r="B3564" t="s">
        <v>122</v>
      </c>
      <c r="C3564" t="s">
        <v>181</v>
      </c>
      <c r="D3564" t="s">
        <v>10</v>
      </c>
      <c r="F3564">
        <v>5</v>
      </c>
      <c r="G3564">
        <v>60</v>
      </c>
      <c r="I3564" s="1">
        <v>37827464</v>
      </c>
    </row>
    <row r="3565" spans="1:9" x14ac:dyDescent="0.25">
      <c r="A3565" t="s">
        <v>366</v>
      </c>
      <c r="B3565" t="s">
        <v>122</v>
      </c>
      <c r="C3565" t="s">
        <v>182</v>
      </c>
      <c r="D3565" t="s">
        <v>10</v>
      </c>
      <c r="F3565">
        <v>5</v>
      </c>
      <c r="G3565">
        <v>60</v>
      </c>
      <c r="I3565" s="1">
        <v>37827464</v>
      </c>
    </row>
    <row r="3566" spans="1:9" x14ac:dyDescent="0.25">
      <c r="A3566" t="s">
        <v>366</v>
      </c>
      <c r="B3566" t="s">
        <v>122</v>
      </c>
      <c r="C3566" t="s">
        <v>183</v>
      </c>
      <c r="D3566" t="s">
        <v>10</v>
      </c>
      <c r="I3566" s="1">
        <v>37827464</v>
      </c>
    </row>
    <row r="3567" spans="1:9" x14ac:dyDescent="0.25">
      <c r="A3567" t="s">
        <v>366</v>
      </c>
      <c r="B3567" t="s">
        <v>122</v>
      </c>
      <c r="C3567" t="s">
        <v>184</v>
      </c>
      <c r="D3567" t="s">
        <v>10</v>
      </c>
      <c r="I3567" s="1">
        <v>37827464</v>
      </c>
    </row>
    <row r="3568" spans="1:9" x14ac:dyDescent="0.25">
      <c r="A3568" t="s">
        <v>366</v>
      </c>
      <c r="B3568" t="s">
        <v>122</v>
      </c>
      <c r="C3568" t="s">
        <v>185</v>
      </c>
      <c r="D3568" t="s">
        <v>10</v>
      </c>
      <c r="I3568" s="1">
        <v>37827464</v>
      </c>
    </row>
    <row r="3569" spans="1:9" x14ac:dyDescent="0.25">
      <c r="A3569" t="s">
        <v>366</v>
      </c>
      <c r="B3569" t="s">
        <v>92</v>
      </c>
      <c r="C3569" t="s">
        <v>186</v>
      </c>
      <c r="D3569" t="s">
        <v>45</v>
      </c>
      <c r="F3569">
        <v>20</v>
      </c>
      <c r="G3569">
        <v>150</v>
      </c>
      <c r="I3569" s="1">
        <v>37827464</v>
      </c>
    </row>
    <row r="3570" spans="1:9" x14ac:dyDescent="0.25">
      <c r="A3570" t="s">
        <v>366</v>
      </c>
      <c r="B3570" t="s">
        <v>92</v>
      </c>
      <c r="C3570" t="s">
        <v>187</v>
      </c>
      <c r="D3570" t="s">
        <v>10</v>
      </c>
      <c r="I3570" s="1">
        <v>37827464</v>
      </c>
    </row>
    <row r="3571" spans="1:9" x14ac:dyDescent="0.25">
      <c r="A3571" t="s">
        <v>366</v>
      </c>
      <c r="B3571" t="s">
        <v>92</v>
      </c>
      <c r="C3571" t="s">
        <v>188</v>
      </c>
      <c r="D3571" t="s">
        <v>10</v>
      </c>
      <c r="E3571">
        <v>2.36</v>
      </c>
      <c r="F3571">
        <v>10</v>
      </c>
      <c r="G3571">
        <v>150</v>
      </c>
      <c r="I3571" s="1">
        <v>37827464</v>
      </c>
    </row>
    <row r="3572" spans="1:9" x14ac:dyDescent="0.25">
      <c r="A3572" t="s">
        <v>476</v>
      </c>
      <c r="B3572" t="s">
        <v>7</v>
      </c>
      <c r="C3572" t="s">
        <v>8</v>
      </c>
      <c r="D3572" t="s">
        <v>10</v>
      </c>
      <c r="I3572" s="1">
        <v>35653663</v>
      </c>
    </row>
    <row r="3573" spans="1:9" x14ac:dyDescent="0.25">
      <c r="A3573" t="s">
        <v>476</v>
      </c>
      <c r="B3573" t="s">
        <v>7</v>
      </c>
      <c r="C3573" t="s">
        <v>9</v>
      </c>
      <c r="D3573" t="s">
        <v>10</v>
      </c>
      <c r="I3573" s="1">
        <v>35653663</v>
      </c>
    </row>
    <row r="3574" spans="1:9" x14ac:dyDescent="0.25">
      <c r="A3574" t="s">
        <v>476</v>
      </c>
      <c r="B3574" t="s">
        <v>7</v>
      </c>
      <c r="C3574" t="s">
        <v>11</v>
      </c>
      <c r="D3574" t="s">
        <v>10</v>
      </c>
      <c r="I3574" s="1">
        <v>35653663</v>
      </c>
    </row>
    <row r="3575" spans="1:9" x14ac:dyDescent="0.25">
      <c r="A3575" t="s">
        <v>476</v>
      </c>
      <c r="B3575" t="s">
        <v>7</v>
      </c>
      <c r="C3575" t="s">
        <v>12</v>
      </c>
      <c r="D3575" t="s">
        <v>10</v>
      </c>
      <c r="E3575">
        <v>0.49</v>
      </c>
      <c r="F3575">
        <v>38</v>
      </c>
      <c r="I3575" s="1">
        <v>35653663</v>
      </c>
    </row>
    <row r="3576" spans="1:9" x14ac:dyDescent="0.25">
      <c r="A3576" t="s">
        <v>476</v>
      </c>
      <c r="B3576" t="s">
        <v>7</v>
      </c>
      <c r="C3576" t="s">
        <v>13</v>
      </c>
      <c r="D3576" t="s">
        <v>10</v>
      </c>
      <c r="I3576" s="1">
        <v>35653663</v>
      </c>
    </row>
    <row r="3577" spans="1:9" x14ac:dyDescent="0.25">
      <c r="A3577" t="s">
        <v>476</v>
      </c>
      <c r="B3577" t="s">
        <v>7</v>
      </c>
      <c r="C3577" t="s">
        <v>14</v>
      </c>
      <c r="D3577" t="s">
        <v>10</v>
      </c>
      <c r="I3577" s="1">
        <v>35653663</v>
      </c>
    </row>
    <row r="3578" spans="1:9" x14ac:dyDescent="0.25">
      <c r="A3578" t="s">
        <v>476</v>
      </c>
      <c r="B3578" t="s">
        <v>7</v>
      </c>
      <c r="C3578" t="s">
        <v>15</v>
      </c>
      <c r="D3578" t="s">
        <v>16</v>
      </c>
      <c r="I3578" s="1">
        <v>35653663</v>
      </c>
    </row>
    <row r="3579" spans="1:9" x14ac:dyDescent="0.25">
      <c r="A3579" t="s">
        <v>476</v>
      </c>
      <c r="B3579" t="s">
        <v>7</v>
      </c>
      <c r="C3579" t="s">
        <v>17</v>
      </c>
      <c r="D3579" t="s">
        <v>10</v>
      </c>
      <c r="E3579">
        <v>1.89</v>
      </c>
      <c r="F3579">
        <v>2</v>
      </c>
      <c r="I3579" s="1">
        <v>35653663</v>
      </c>
    </row>
    <row r="3580" spans="1:9" x14ac:dyDescent="0.25">
      <c r="A3580" t="s">
        <v>476</v>
      </c>
      <c r="B3580" t="s">
        <v>7</v>
      </c>
      <c r="C3580" t="s">
        <v>18</v>
      </c>
      <c r="D3580" t="s">
        <v>10</v>
      </c>
      <c r="I3580" s="1">
        <v>35653663</v>
      </c>
    </row>
    <row r="3581" spans="1:9" x14ac:dyDescent="0.25">
      <c r="A3581" t="s">
        <v>476</v>
      </c>
      <c r="B3581" t="s">
        <v>7</v>
      </c>
      <c r="C3581" t="s">
        <v>19</v>
      </c>
      <c r="D3581" t="s">
        <v>10</v>
      </c>
      <c r="I3581" s="1">
        <v>35653663</v>
      </c>
    </row>
    <row r="3582" spans="1:9" x14ac:dyDescent="0.25">
      <c r="A3582" t="s">
        <v>476</v>
      </c>
      <c r="B3582" t="s">
        <v>7</v>
      </c>
      <c r="C3582" t="s">
        <v>20</v>
      </c>
      <c r="D3582" t="s">
        <v>10</v>
      </c>
      <c r="I3582" s="1">
        <v>35653663</v>
      </c>
    </row>
    <row r="3583" spans="1:9" x14ac:dyDescent="0.25">
      <c r="A3583" t="s">
        <v>476</v>
      </c>
      <c r="B3583" t="s">
        <v>7</v>
      </c>
      <c r="C3583" t="s">
        <v>21</v>
      </c>
      <c r="D3583" t="s">
        <v>22</v>
      </c>
      <c r="I3583" s="1">
        <v>35653663</v>
      </c>
    </row>
    <row r="3584" spans="1:9" x14ac:dyDescent="0.25">
      <c r="A3584" t="s">
        <v>476</v>
      </c>
      <c r="B3584" t="s">
        <v>7</v>
      </c>
      <c r="C3584" t="s">
        <v>23</v>
      </c>
      <c r="D3584" t="s">
        <v>10</v>
      </c>
      <c r="E3584">
        <v>2.39</v>
      </c>
      <c r="F3584">
        <v>3</v>
      </c>
      <c r="I3584" s="1">
        <v>35653663</v>
      </c>
    </row>
    <row r="3585" spans="1:9" x14ac:dyDescent="0.25">
      <c r="A3585" t="s">
        <v>476</v>
      </c>
      <c r="B3585" t="s">
        <v>7</v>
      </c>
      <c r="C3585" t="s">
        <v>24</v>
      </c>
      <c r="D3585" t="s">
        <v>10</v>
      </c>
      <c r="I3585" s="1">
        <v>35653663</v>
      </c>
    </row>
    <row r="3586" spans="1:9" x14ac:dyDescent="0.25">
      <c r="A3586" t="s">
        <v>476</v>
      </c>
      <c r="B3586" t="s">
        <v>7</v>
      </c>
      <c r="C3586" t="s">
        <v>25</v>
      </c>
      <c r="D3586" t="s">
        <v>10</v>
      </c>
      <c r="I3586" s="1">
        <v>35653663</v>
      </c>
    </row>
    <row r="3587" spans="1:9" x14ac:dyDescent="0.25">
      <c r="A3587" t="s">
        <v>476</v>
      </c>
      <c r="B3587" t="s">
        <v>7</v>
      </c>
      <c r="C3587" t="s">
        <v>26</v>
      </c>
      <c r="D3587" t="s">
        <v>10</v>
      </c>
      <c r="E3587">
        <v>1.19</v>
      </c>
      <c r="F3587">
        <v>5</v>
      </c>
      <c r="I3587" s="1">
        <v>35653663</v>
      </c>
    </row>
    <row r="3588" spans="1:9" x14ac:dyDescent="0.25">
      <c r="A3588" t="s">
        <v>476</v>
      </c>
      <c r="B3588" t="s">
        <v>7</v>
      </c>
      <c r="C3588" t="s">
        <v>27</v>
      </c>
      <c r="D3588" t="s">
        <v>10</v>
      </c>
      <c r="E3588">
        <v>0.79</v>
      </c>
      <c r="F3588">
        <v>30</v>
      </c>
      <c r="I3588" s="1">
        <v>35653663</v>
      </c>
    </row>
    <row r="3589" spans="1:9" x14ac:dyDescent="0.25">
      <c r="A3589" t="s">
        <v>476</v>
      </c>
      <c r="B3589" t="s">
        <v>7</v>
      </c>
      <c r="C3589" t="s">
        <v>28</v>
      </c>
      <c r="D3589" t="s">
        <v>10</v>
      </c>
      <c r="I3589" s="1">
        <v>35653663</v>
      </c>
    </row>
    <row r="3590" spans="1:9" x14ac:dyDescent="0.25">
      <c r="A3590" t="s">
        <v>476</v>
      </c>
      <c r="B3590" t="s">
        <v>7</v>
      </c>
      <c r="C3590" t="s">
        <v>29</v>
      </c>
      <c r="D3590" t="s">
        <v>16</v>
      </c>
      <c r="I3590" s="1">
        <v>35653663</v>
      </c>
    </row>
    <row r="3591" spans="1:9" x14ac:dyDescent="0.25">
      <c r="A3591" t="s">
        <v>476</v>
      </c>
      <c r="B3591" t="s">
        <v>7</v>
      </c>
      <c r="C3591" t="s">
        <v>30</v>
      </c>
      <c r="D3591" t="s">
        <v>10</v>
      </c>
      <c r="E3591">
        <v>0.69</v>
      </c>
      <c r="F3591">
        <v>3</v>
      </c>
      <c r="I3591" s="1">
        <v>35653663</v>
      </c>
    </row>
    <row r="3592" spans="1:9" x14ac:dyDescent="0.25">
      <c r="A3592" t="s">
        <v>476</v>
      </c>
      <c r="B3592" t="s">
        <v>7</v>
      </c>
      <c r="C3592" t="s">
        <v>31</v>
      </c>
      <c r="D3592" t="s">
        <v>10</v>
      </c>
      <c r="I3592" s="1">
        <v>35653663</v>
      </c>
    </row>
    <row r="3593" spans="1:9" x14ac:dyDescent="0.25">
      <c r="A3593" t="s">
        <v>476</v>
      </c>
      <c r="B3593" t="s">
        <v>7</v>
      </c>
      <c r="C3593" t="s">
        <v>32</v>
      </c>
      <c r="D3593" t="s">
        <v>10</v>
      </c>
      <c r="E3593">
        <v>0.75</v>
      </c>
      <c r="F3593">
        <v>22</v>
      </c>
      <c r="H3593" t="s">
        <v>279</v>
      </c>
      <c r="I3593" s="1">
        <v>35653663</v>
      </c>
    </row>
    <row r="3594" spans="1:9" x14ac:dyDescent="0.25">
      <c r="A3594" t="s">
        <v>476</v>
      </c>
      <c r="B3594" t="s">
        <v>7</v>
      </c>
      <c r="C3594" t="s">
        <v>33</v>
      </c>
      <c r="D3594" t="s">
        <v>10</v>
      </c>
      <c r="I3594" s="1">
        <v>35653663</v>
      </c>
    </row>
    <row r="3595" spans="1:9" x14ac:dyDescent="0.25">
      <c r="A3595" t="s">
        <v>476</v>
      </c>
      <c r="B3595" t="s">
        <v>7</v>
      </c>
      <c r="C3595" t="s">
        <v>34</v>
      </c>
      <c r="D3595" t="s">
        <v>10</v>
      </c>
      <c r="E3595">
        <v>0.55000000000000004</v>
      </c>
      <c r="F3595">
        <v>20</v>
      </c>
      <c r="I3595" s="1">
        <v>35653663</v>
      </c>
    </row>
    <row r="3596" spans="1:9" x14ac:dyDescent="0.25">
      <c r="A3596" t="s">
        <v>476</v>
      </c>
      <c r="B3596" t="s">
        <v>7</v>
      </c>
      <c r="C3596" t="s">
        <v>35</v>
      </c>
      <c r="D3596" t="s">
        <v>10</v>
      </c>
      <c r="I3596" s="1">
        <v>35653663</v>
      </c>
    </row>
    <row r="3597" spans="1:9" x14ac:dyDescent="0.25">
      <c r="A3597" t="s">
        <v>476</v>
      </c>
      <c r="B3597" t="s">
        <v>7</v>
      </c>
      <c r="C3597" t="s">
        <v>36</v>
      </c>
      <c r="D3597" t="s">
        <v>10</v>
      </c>
      <c r="E3597">
        <v>1.29</v>
      </c>
      <c r="F3597">
        <v>10</v>
      </c>
      <c r="I3597" s="1">
        <v>35653663</v>
      </c>
    </row>
    <row r="3598" spans="1:9" x14ac:dyDescent="0.25">
      <c r="A3598" t="s">
        <v>476</v>
      </c>
      <c r="B3598" t="s">
        <v>7</v>
      </c>
      <c r="C3598" t="s">
        <v>37</v>
      </c>
      <c r="D3598" t="s">
        <v>10</v>
      </c>
      <c r="I3598" s="1">
        <v>35653663</v>
      </c>
    </row>
    <row r="3599" spans="1:9" x14ac:dyDescent="0.25">
      <c r="A3599" t="s">
        <v>476</v>
      </c>
      <c r="B3599" t="s">
        <v>7</v>
      </c>
      <c r="C3599" t="s">
        <v>38</v>
      </c>
      <c r="D3599" t="s">
        <v>10</v>
      </c>
      <c r="I3599" s="1">
        <v>35653663</v>
      </c>
    </row>
    <row r="3600" spans="1:9" x14ac:dyDescent="0.25">
      <c r="A3600" t="s">
        <v>476</v>
      </c>
      <c r="B3600" t="s">
        <v>7</v>
      </c>
      <c r="C3600" t="s">
        <v>39</v>
      </c>
      <c r="D3600" t="s">
        <v>16</v>
      </c>
      <c r="I3600" s="1">
        <v>35653663</v>
      </c>
    </row>
    <row r="3601" spans="1:9" x14ac:dyDescent="0.25">
      <c r="A3601" t="s">
        <v>476</v>
      </c>
      <c r="B3601" t="s">
        <v>7</v>
      </c>
      <c r="C3601" t="s">
        <v>40</v>
      </c>
      <c r="D3601" t="s">
        <v>10</v>
      </c>
      <c r="I3601" s="1">
        <v>35653663</v>
      </c>
    </row>
    <row r="3602" spans="1:9" x14ac:dyDescent="0.25">
      <c r="A3602" t="s">
        <v>476</v>
      </c>
      <c r="B3602" t="s">
        <v>7</v>
      </c>
      <c r="C3602" t="s">
        <v>41</v>
      </c>
      <c r="D3602" t="s">
        <v>10</v>
      </c>
      <c r="I3602" s="1">
        <v>35653663</v>
      </c>
    </row>
    <row r="3603" spans="1:9" x14ac:dyDescent="0.25">
      <c r="A3603" t="s">
        <v>476</v>
      </c>
      <c r="B3603" t="s">
        <v>7</v>
      </c>
      <c r="C3603" t="s">
        <v>42</v>
      </c>
      <c r="D3603" t="s">
        <v>10</v>
      </c>
      <c r="I3603" s="1">
        <v>35653663</v>
      </c>
    </row>
    <row r="3604" spans="1:9" x14ac:dyDescent="0.25">
      <c r="A3604" t="s">
        <v>476</v>
      </c>
      <c r="B3604" t="s">
        <v>7</v>
      </c>
      <c r="C3604" t="s">
        <v>43</v>
      </c>
      <c r="D3604" t="s">
        <v>10</v>
      </c>
      <c r="E3604">
        <v>0.49</v>
      </c>
      <c r="F3604">
        <v>18</v>
      </c>
      <c r="I3604" s="1">
        <v>35653663</v>
      </c>
    </row>
    <row r="3605" spans="1:9" x14ac:dyDescent="0.25">
      <c r="A3605" t="s">
        <v>476</v>
      </c>
      <c r="B3605" t="s">
        <v>7</v>
      </c>
      <c r="C3605" t="s">
        <v>44</v>
      </c>
      <c r="D3605" t="s">
        <v>45</v>
      </c>
      <c r="I3605" s="1">
        <v>35653663</v>
      </c>
    </row>
    <row r="3606" spans="1:9" x14ac:dyDescent="0.25">
      <c r="A3606" t="s">
        <v>476</v>
      </c>
      <c r="B3606" t="s">
        <v>7</v>
      </c>
      <c r="C3606" t="s">
        <v>46</v>
      </c>
      <c r="D3606" t="s">
        <v>45</v>
      </c>
      <c r="I3606" s="1">
        <v>35653663</v>
      </c>
    </row>
    <row r="3607" spans="1:9" x14ac:dyDescent="0.25">
      <c r="A3607" t="s">
        <v>476</v>
      </c>
      <c r="B3607" t="s">
        <v>7</v>
      </c>
      <c r="C3607" t="s">
        <v>47</v>
      </c>
      <c r="D3607" t="s">
        <v>10</v>
      </c>
      <c r="I3607" s="1">
        <v>35653663</v>
      </c>
    </row>
    <row r="3608" spans="1:9" x14ac:dyDescent="0.25">
      <c r="A3608" t="s">
        <v>476</v>
      </c>
      <c r="B3608" t="s">
        <v>7</v>
      </c>
      <c r="C3608" t="s">
        <v>48</v>
      </c>
      <c r="D3608" t="s">
        <v>10</v>
      </c>
      <c r="E3608">
        <v>1.39</v>
      </c>
      <c r="F3608">
        <v>5</v>
      </c>
      <c r="I3608" s="1">
        <v>35653663</v>
      </c>
    </row>
    <row r="3609" spans="1:9" x14ac:dyDescent="0.25">
      <c r="A3609" t="s">
        <v>476</v>
      </c>
      <c r="B3609" t="s">
        <v>7</v>
      </c>
      <c r="C3609" t="s">
        <v>49</v>
      </c>
      <c r="D3609" t="s">
        <v>10</v>
      </c>
      <c r="I3609" s="1">
        <v>35653663</v>
      </c>
    </row>
    <row r="3610" spans="1:9" x14ac:dyDescent="0.25">
      <c r="A3610" t="s">
        <v>476</v>
      </c>
      <c r="B3610" t="s">
        <v>7</v>
      </c>
      <c r="C3610" t="s">
        <v>50</v>
      </c>
      <c r="D3610" t="s">
        <v>10</v>
      </c>
      <c r="I3610" s="1">
        <v>35653663</v>
      </c>
    </row>
    <row r="3611" spans="1:9" x14ac:dyDescent="0.25">
      <c r="A3611" t="s">
        <v>476</v>
      </c>
      <c r="B3611" t="s">
        <v>7</v>
      </c>
      <c r="C3611" t="s">
        <v>51</v>
      </c>
      <c r="D3611" t="s">
        <v>10</v>
      </c>
      <c r="I3611" s="1">
        <v>35653663</v>
      </c>
    </row>
    <row r="3612" spans="1:9" x14ac:dyDescent="0.25">
      <c r="A3612" t="s">
        <v>476</v>
      </c>
      <c r="B3612" t="s">
        <v>7</v>
      </c>
      <c r="C3612" t="s">
        <v>52</v>
      </c>
      <c r="D3612" t="s">
        <v>10</v>
      </c>
      <c r="I3612" s="1">
        <v>35653663</v>
      </c>
    </row>
    <row r="3613" spans="1:9" x14ac:dyDescent="0.25">
      <c r="A3613" t="s">
        <v>476</v>
      </c>
      <c r="B3613" t="s">
        <v>7</v>
      </c>
      <c r="C3613" t="s">
        <v>53</v>
      </c>
      <c r="D3613" t="s">
        <v>10</v>
      </c>
      <c r="E3613">
        <v>1.25</v>
      </c>
      <c r="F3613">
        <v>20</v>
      </c>
      <c r="I3613" s="1">
        <v>35653663</v>
      </c>
    </row>
    <row r="3614" spans="1:9" x14ac:dyDescent="0.25">
      <c r="A3614" t="s">
        <v>476</v>
      </c>
      <c r="B3614" t="s">
        <v>7</v>
      </c>
      <c r="C3614" t="s">
        <v>54</v>
      </c>
      <c r="D3614" t="s">
        <v>10</v>
      </c>
      <c r="I3614" s="1">
        <v>35653663</v>
      </c>
    </row>
    <row r="3615" spans="1:9" x14ac:dyDescent="0.25">
      <c r="A3615" t="s">
        <v>476</v>
      </c>
      <c r="B3615" t="s">
        <v>7</v>
      </c>
      <c r="C3615" t="s">
        <v>55</v>
      </c>
      <c r="D3615" t="s">
        <v>10</v>
      </c>
      <c r="I3615" s="1">
        <v>35653663</v>
      </c>
    </row>
    <row r="3616" spans="1:9" x14ac:dyDescent="0.25">
      <c r="A3616" t="s">
        <v>476</v>
      </c>
      <c r="B3616" t="s">
        <v>7</v>
      </c>
      <c r="C3616" t="s">
        <v>56</v>
      </c>
      <c r="D3616" t="s">
        <v>10</v>
      </c>
      <c r="I3616" s="1">
        <v>35653663</v>
      </c>
    </row>
    <row r="3617" spans="1:9" x14ac:dyDescent="0.25">
      <c r="A3617" t="s">
        <v>476</v>
      </c>
      <c r="B3617" t="s">
        <v>7</v>
      </c>
      <c r="C3617" t="s">
        <v>57</v>
      </c>
      <c r="D3617" t="s">
        <v>10</v>
      </c>
      <c r="I3617" s="1">
        <v>35653663</v>
      </c>
    </row>
    <row r="3618" spans="1:9" x14ac:dyDescent="0.25">
      <c r="A3618" t="s">
        <v>476</v>
      </c>
      <c r="B3618" t="s">
        <v>7</v>
      </c>
      <c r="C3618" t="s">
        <v>58</v>
      </c>
      <c r="D3618" t="s">
        <v>16</v>
      </c>
      <c r="I3618" s="1">
        <v>35653663</v>
      </c>
    </row>
    <row r="3619" spans="1:9" x14ac:dyDescent="0.25">
      <c r="A3619" t="s">
        <v>476</v>
      </c>
      <c r="B3619" t="s">
        <v>7</v>
      </c>
      <c r="C3619" t="s">
        <v>59</v>
      </c>
      <c r="D3619" t="s">
        <v>10</v>
      </c>
      <c r="I3619" s="1">
        <v>35653663</v>
      </c>
    </row>
    <row r="3620" spans="1:9" x14ac:dyDescent="0.25">
      <c r="A3620" t="s">
        <v>476</v>
      </c>
      <c r="B3620" t="s">
        <v>7</v>
      </c>
      <c r="C3620" t="s">
        <v>60</v>
      </c>
      <c r="D3620" t="s">
        <v>10</v>
      </c>
      <c r="I3620" s="1">
        <v>35653663</v>
      </c>
    </row>
    <row r="3621" spans="1:9" x14ac:dyDescent="0.25">
      <c r="A3621" t="s">
        <v>476</v>
      </c>
      <c r="B3621" t="s">
        <v>7</v>
      </c>
      <c r="C3621" t="s">
        <v>61</v>
      </c>
      <c r="D3621" t="s">
        <v>16</v>
      </c>
      <c r="E3621">
        <v>0.69</v>
      </c>
      <c r="F3621">
        <v>10</v>
      </c>
      <c r="I3621" s="1">
        <v>35653663</v>
      </c>
    </row>
    <row r="3622" spans="1:9" x14ac:dyDescent="0.25">
      <c r="A3622" t="s">
        <v>476</v>
      </c>
      <c r="B3622" t="s">
        <v>7</v>
      </c>
      <c r="C3622" t="s">
        <v>62</v>
      </c>
      <c r="D3622" t="s">
        <v>16</v>
      </c>
      <c r="I3622" s="1">
        <v>35653663</v>
      </c>
    </row>
    <row r="3623" spans="1:9" x14ac:dyDescent="0.25">
      <c r="A3623" t="s">
        <v>476</v>
      </c>
      <c r="B3623" t="s">
        <v>7</v>
      </c>
      <c r="C3623" t="s">
        <v>63</v>
      </c>
      <c r="D3623" t="s">
        <v>16</v>
      </c>
      <c r="I3623" s="1">
        <v>35653663</v>
      </c>
    </row>
    <row r="3624" spans="1:9" x14ac:dyDescent="0.25">
      <c r="A3624" t="s">
        <v>476</v>
      </c>
      <c r="B3624" t="s">
        <v>7</v>
      </c>
      <c r="C3624" t="s">
        <v>64</v>
      </c>
      <c r="D3624" t="s">
        <v>10</v>
      </c>
      <c r="I3624" s="1">
        <v>35653663</v>
      </c>
    </row>
    <row r="3625" spans="1:9" x14ac:dyDescent="0.25">
      <c r="A3625" t="s">
        <v>476</v>
      </c>
      <c r="B3625" t="s">
        <v>7</v>
      </c>
      <c r="C3625" t="s">
        <v>65</v>
      </c>
      <c r="D3625" t="s">
        <v>10</v>
      </c>
      <c r="I3625" s="1">
        <v>35653663</v>
      </c>
    </row>
    <row r="3626" spans="1:9" x14ac:dyDescent="0.25">
      <c r="A3626" t="s">
        <v>476</v>
      </c>
      <c r="B3626" t="s">
        <v>7</v>
      </c>
      <c r="C3626" t="s">
        <v>66</v>
      </c>
      <c r="D3626" t="s">
        <v>10</v>
      </c>
      <c r="E3626">
        <v>1.29</v>
      </c>
      <c r="F3626">
        <v>9</v>
      </c>
      <c r="I3626" s="1">
        <v>35653663</v>
      </c>
    </row>
    <row r="3627" spans="1:9" x14ac:dyDescent="0.25">
      <c r="A3627" t="s">
        <v>476</v>
      </c>
      <c r="B3627" t="s">
        <v>7</v>
      </c>
      <c r="C3627" t="s">
        <v>67</v>
      </c>
      <c r="D3627" t="s">
        <v>10</v>
      </c>
      <c r="I3627" s="1">
        <v>35653663</v>
      </c>
    </row>
    <row r="3628" spans="1:9" x14ac:dyDescent="0.25">
      <c r="A3628" t="s">
        <v>476</v>
      </c>
      <c r="B3628" t="s">
        <v>7</v>
      </c>
      <c r="C3628" t="s">
        <v>68</v>
      </c>
      <c r="D3628" t="s">
        <v>10</v>
      </c>
      <c r="I3628" s="1">
        <v>35653663</v>
      </c>
    </row>
    <row r="3629" spans="1:9" x14ac:dyDescent="0.25">
      <c r="A3629" t="s">
        <v>476</v>
      </c>
      <c r="B3629" t="s">
        <v>7</v>
      </c>
      <c r="C3629" t="s">
        <v>69</v>
      </c>
      <c r="D3629" t="s">
        <v>10</v>
      </c>
      <c r="I3629" s="1">
        <v>35653663</v>
      </c>
    </row>
    <row r="3630" spans="1:9" x14ac:dyDescent="0.25">
      <c r="A3630" t="s">
        <v>476</v>
      </c>
      <c r="B3630" t="s">
        <v>7</v>
      </c>
      <c r="C3630" t="s">
        <v>70</v>
      </c>
      <c r="D3630" t="s">
        <v>10</v>
      </c>
      <c r="E3630">
        <v>0.69</v>
      </c>
      <c r="F3630">
        <v>6</v>
      </c>
      <c r="I3630" s="1">
        <v>35653663</v>
      </c>
    </row>
    <row r="3631" spans="1:9" x14ac:dyDescent="0.25">
      <c r="A3631" t="s">
        <v>476</v>
      </c>
      <c r="B3631" t="s">
        <v>7</v>
      </c>
      <c r="C3631" t="s">
        <v>71</v>
      </c>
      <c r="D3631" t="s">
        <v>10</v>
      </c>
      <c r="I3631" s="1">
        <v>35653663</v>
      </c>
    </row>
    <row r="3632" spans="1:9" x14ac:dyDescent="0.25">
      <c r="A3632" t="s">
        <v>476</v>
      </c>
      <c r="B3632" t="s">
        <v>7</v>
      </c>
      <c r="C3632" t="s">
        <v>72</v>
      </c>
      <c r="D3632" t="s">
        <v>10</v>
      </c>
      <c r="E3632">
        <v>0.49</v>
      </c>
      <c r="F3632">
        <v>400</v>
      </c>
      <c r="G3632">
        <v>1800</v>
      </c>
      <c r="I3632" s="1">
        <v>35653663</v>
      </c>
    </row>
    <row r="3633" spans="1:9" x14ac:dyDescent="0.25">
      <c r="A3633" t="s">
        <v>476</v>
      </c>
      <c r="B3633" t="s">
        <v>7</v>
      </c>
      <c r="C3633" t="s">
        <v>73</v>
      </c>
      <c r="D3633" t="s">
        <v>10</v>
      </c>
      <c r="I3633" s="1">
        <v>35653663</v>
      </c>
    </row>
    <row r="3634" spans="1:9" x14ac:dyDescent="0.25">
      <c r="A3634" t="s">
        <v>476</v>
      </c>
      <c r="B3634" t="s">
        <v>7</v>
      </c>
      <c r="C3634" t="s">
        <v>74</v>
      </c>
      <c r="D3634" t="s">
        <v>10</v>
      </c>
      <c r="I3634" s="1">
        <v>35653663</v>
      </c>
    </row>
    <row r="3635" spans="1:9" x14ac:dyDescent="0.25">
      <c r="A3635" t="s">
        <v>476</v>
      </c>
      <c r="B3635" t="s">
        <v>7</v>
      </c>
      <c r="C3635" t="s">
        <v>75</v>
      </c>
      <c r="D3635" t="s">
        <v>10</v>
      </c>
      <c r="I3635" s="1">
        <v>35653663</v>
      </c>
    </row>
    <row r="3636" spans="1:9" x14ac:dyDescent="0.25">
      <c r="A3636" t="s">
        <v>476</v>
      </c>
      <c r="B3636" t="s">
        <v>7</v>
      </c>
      <c r="C3636" t="s">
        <v>76</v>
      </c>
      <c r="D3636" t="s">
        <v>10</v>
      </c>
      <c r="I3636" s="1">
        <v>35653663</v>
      </c>
    </row>
    <row r="3637" spans="1:9" x14ac:dyDescent="0.25">
      <c r="A3637" t="s">
        <v>476</v>
      </c>
      <c r="B3637" t="s">
        <v>7</v>
      </c>
      <c r="C3637" t="s">
        <v>77</v>
      </c>
      <c r="D3637" t="s">
        <v>10</v>
      </c>
      <c r="I3637" s="1">
        <v>35653663</v>
      </c>
    </row>
    <row r="3638" spans="1:9" x14ac:dyDescent="0.25">
      <c r="A3638" t="s">
        <v>476</v>
      </c>
      <c r="B3638" t="s">
        <v>78</v>
      </c>
      <c r="C3638" t="s">
        <v>79</v>
      </c>
      <c r="D3638" t="s">
        <v>16</v>
      </c>
      <c r="I3638" s="1">
        <v>35653663</v>
      </c>
    </row>
    <row r="3639" spans="1:9" x14ac:dyDescent="0.25">
      <c r="A3639" t="s">
        <v>476</v>
      </c>
      <c r="B3639" t="s">
        <v>78</v>
      </c>
      <c r="C3639" t="s">
        <v>80</v>
      </c>
      <c r="D3639" t="s">
        <v>16</v>
      </c>
      <c r="E3639">
        <v>0.12</v>
      </c>
      <c r="F3639">
        <v>400</v>
      </c>
      <c r="G3639">
        <v>3500</v>
      </c>
      <c r="I3639" s="1">
        <v>35653663</v>
      </c>
    </row>
    <row r="3640" spans="1:9" x14ac:dyDescent="0.25">
      <c r="A3640" t="s">
        <v>476</v>
      </c>
      <c r="B3640" t="s">
        <v>81</v>
      </c>
      <c r="C3640" t="s">
        <v>82</v>
      </c>
      <c r="D3640" t="s">
        <v>10</v>
      </c>
      <c r="E3640">
        <v>4.33</v>
      </c>
      <c r="F3640">
        <v>20</v>
      </c>
      <c r="H3640" t="s">
        <v>280</v>
      </c>
      <c r="I3640" s="1">
        <v>35653663</v>
      </c>
    </row>
    <row r="3641" spans="1:9" x14ac:dyDescent="0.25">
      <c r="A3641" t="s">
        <v>476</v>
      </c>
      <c r="B3641" t="s">
        <v>81</v>
      </c>
      <c r="C3641" t="s">
        <v>83</v>
      </c>
      <c r="D3641" t="s">
        <v>10</v>
      </c>
      <c r="E3641">
        <v>3.96</v>
      </c>
      <c r="F3641">
        <v>20</v>
      </c>
      <c r="H3641" t="s">
        <v>280</v>
      </c>
      <c r="I3641" s="1">
        <v>35653663</v>
      </c>
    </row>
    <row r="3642" spans="1:9" x14ac:dyDescent="0.25">
      <c r="A3642" t="s">
        <v>476</v>
      </c>
      <c r="B3642" t="s">
        <v>81</v>
      </c>
      <c r="C3642" t="s">
        <v>84</v>
      </c>
      <c r="D3642" t="s">
        <v>10</v>
      </c>
      <c r="E3642">
        <v>4.5</v>
      </c>
      <c r="F3642">
        <v>8</v>
      </c>
      <c r="H3642" t="s">
        <v>280</v>
      </c>
      <c r="I3642" s="1">
        <v>35653663</v>
      </c>
    </row>
    <row r="3643" spans="1:9" x14ac:dyDescent="0.25">
      <c r="A3643" t="s">
        <v>476</v>
      </c>
      <c r="B3643" t="s">
        <v>81</v>
      </c>
      <c r="C3643" t="s">
        <v>85</v>
      </c>
      <c r="D3643" t="s">
        <v>10</v>
      </c>
      <c r="E3643">
        <v>3.74</v>
      </c>
      <c r="F3643">
        <v>70</v>
      </c>
      <c r="H3643" t="s">
        <v>280</v>
      </c>
      <c r="I3643" s="1">
        <v>35653663</v>
      </c>
    </row>
    <row r="3644" spans="1:9" x14ac:dyDescent="0.25">
      <c r="A3644" t="s">
        <v>476</v>
      </c>
      <c r="B3644" t="s">
        <v>81</v>
      </c>
      <c r="C3644" t="s">
        <v>86</v>
      </c>
      <c r="D3644" t="s">
        <v>10</v>
      </c>
      <c r="I3644" s="1">
        <v>35653663</v>
      </c>
    </row>
    <row r="3645" spans="1:9" x14ac:dyDescent="0.25">
      <c r="A3645" t="s">
        <v>476</v>
      </c>
      <c r="B3645" t="s">
        <v>81</v>
      </c>
      <c r="C3645" t="s">
        <v>87</v>
      </c>
      <c r="D3645" t="s">
        <v>10</v>
      </c>
      <c r="I3645" s="1">
        <v>35653663</v>
      </c>
    </row>
    <row r="3646" spans="1:9" x14ac:dyDescent="0.25">
      <c r="A3646" t="s">
        <v>476</v>
      </c>
      <c r="B3646" t="s">
        <v>81</v>
      </c>
      <c r="C3646" t="s">
        <v>88</v>
      </c>
      <c r="D3646" t="s">
        <v>10</v>
      </c>
      <c r="I3646" s="1">
        <v>35653663</v>
      </c>
    </row>
    <row r="3647" spans="1:9" x14ac:dyDescent="0.25">
      <c r="A3647" t="s">
        <v>476</v>
      </c>
      <c r="B3647" t="s">
        <v>81</v>
      </c>
      <c r="C3647" t="s">
        <v>89</v>
      </c>
      <c r="D3647" t="s">
        <v>10</v>
      </c>
      <c r="I3647" s="1">
        <v>35653663</v>
      </c>
    </row>
    <row r="3648" spans="1:9" x14ac:dyDescent="0.25">
      <c r="A3648" t="s">
        <v>476</v>
      </c>
      <c r="B3648" t="s">
        <v>90</v>
      </c>
      <c r="C3648" t="s">
        <v>91</v>
      </c>
      <c r="D3648" t="s">
        <v>10</v>
      </c>
      <c r="I3648" s="1">
        <v>35653663</v>
      </c>
    </row>
    <row r="3649" spans="1:9" x14ac:dyDescent="0.25">
      <c r="A3649" t="s">
        <v>476</v>
      </c>
      <c r="B3649" t="s">
        <v>92</v>
      </c>
      <c r="C3649" t="s">
        <v>93</v>
      </c>
      <c r="D3649" t="s">
        <v>10</v>
      </c>
      <c r="I3649" s="1">
        <v>35653663</v>
      </c>
    </row>
    <row r="3650" spans="1:9" x14ac:dyDescent="0.25">
      <c r="A3650" t="s">
        <v>476</v>
      </c>
      <c r="B3650" t="s">
        <v>92</v>
      </c>
      <c r="C3650" t="s">
        <v>94</v>
      </c>
      <c r="D3650" t="s">
        <v>10</v>
      </c>
      <c r="I3650" s="1">
        <v>35653663</v>
      </c>
    </row>
    <row r="3651" spans="1:9" x14ac:dyDescent="0.25">
      <c r="A3651" t="s">
        <v>476</v>
      </c>
      <c r="B3651" t="s">
        <v>92</v>
      </c>
      <c r="C3651" t="s">
        <v>95</v>
      </c>
      <c r="D3651" t="s">
        <v>10</v>
      </c>
      <c r="E3651">
        <v>1.6</v>
      </c>
      <c r="F3651">
        <v>40</v>
      </c>
      <c r="H3651" t="s">
        <v>281</v>
      </c>
      <c r="I3651" s="1">
        <v>35653663</v>
      </c>
    </row>
    <row r="3652" spans="1:9" x14ac:dyDescent="0.25">
      <c r="A3652" t="s">
        <v>476</v>
      </c>
      <c r="B3652" t="s">
        <v>92</v>
      </c>
      <c r="C3652" t="s">
        <v>96</v>
      </c>
      <c r="D3652" t="s">
        <v>10</v>
      </c>
      <c r="I3652" s="1">
        <v>35653663</v>
      </c>
    </row>
    <row r="3653" spans="1:9" x14ac:dyDescent="0.25">
      <c r="A3653" t="s">
        <v>476</v>
      </c>
      <c r="B3653" t="s">
        <v>92</v>
      </c>
      <c r="C3653" t="s">
        <v>97</v>
      </c>
      <c r="D3653" t="s">
        <v>10</v>
      </c>
      <c r="E3653">
        <v>1.67</v>
      </c>
      <c r="F3653">
        <v>150</v>
      </c>
      <c r="H3653" t="s">
        <v>281</v>
      </c>
      <c r="I3653" s="1">
        <v>35653663</v>
      </c>
    </row>
    <row r="3654" spans="1:9" x14ac:dyDescent="0.25">
      <c r="A3654" t="s">
        <v>476</v>
      </c>
      <c r="B3654" t="s">
        <v>92</v>
      </c>
      <c r="C3654" t="s">
        <v>98</v>
      </c>
      <c r="D3654" t="s">
        <v>10</v>
      </c>
      <c r="I3654" s="1">
        <v>35653663</v>
      </c>
    </row>
    <row r="3655" spans="1:9" x14ac:dyDescent="0.25">
      <c r="A3655" t="s">
        <v>476</v>
      </c>
      <c r="B3655" t="s">
        <v>92</v>
      </c>
      <c r="C3655" t="s">
        <v>99</v>
      </c>
      <c r="D3655" t="s">
        <v>45</v>
      </c>
      <c r="I3655" s="1">
        <v>35653663</v>
      </c>
    </row>
    <row r="3656" spans="1:9" x14ac:dyDescent="0.25">
      <c r="A3656" t="s">
        <v>476</v>
      </c>
      <c r="B3656" t="s">
        <v>92</v>
      </c>
      <c r="C3656" t="s">
        <v>100</v>
      </c>
      <c r="D3656" t="s">
        <v>10</v>
      </c>
      <c r="I3656" s="1">
        <v>35653663</v>
      </c>
    </row>
    <row r="3657" spans="1:9" x14ac:dyDescent="0.25">
      <c r="A3657" t="s">
        <v>476</v>
      </c>
      <c r="B3657" t="s">
        <v>92</v>
      </c>
      <c r="C3657" t="s">
        <v>101</v>
      </c>
      <c r="D3657" t="s">
        <v>45</v>
      </c>
      <c r="I3657" s="1">
        <v>35653663</v>
      </c>
    </row>
    <row r="3658" spans="1:9" x14ac:dyDescent="0.25">
      <c r="A3658" t="s">
        <v>476</v>
      </c>
      <c r="B3658" t="s">
        <v>92</v>
      </c>
      <c r="C3658" t="s">
        <v>102</v>
      </c>
      <c r="D3658" t="s">
        <v>10</v>
      </c>
      <c r="I3658" s="1">
        <v>35653663</v>
      </c>
    </row>
    <row r="3659" spans="1:9" x14ac:dyDescent="0.25">
      <c r="A3659" t="s">
        <v>476</v>
      </c>
      <c r="B3659" t="s">
        <v>92</v>
      </c>
      <c r="C3659" t="s">
        <v>103</v>
      </c>
      <c r="D3659" t="s">
        <v>10</v>
      </c>
      <c r="I3659" s="1">
        <v>35653663</v>
      </c>
    </row>
    <row r="3660" spans="1:9" x14ac:dyDescent="0.25">
      <c r="A3660" t="s">
        <v>476</v>
      </c>
      <c r="B3660" t="s">
        <v>90</v>
      </c>
      <c r="C3660" t="s">
        <v>104</v>
      </c>
      <c r="D3660" t="s">
        <v>45</v>
      </c>
      <c r="E3660">
        <v>0.59</v>
      </c>
      <c r="F3660">
        <v>240</v>
      </c>
      <c r="H3660" t="s">
        <v>272</v>
      </c>
      <c r="I3660" s="1">
        <v>35653663</v>
      </c>
    </row>
    <row r="3661" spans="1:9" x14ac:dyDescent="0.25">
      <c r="A3661" t="s">
        <v>476</v>
      </c>
      <c r="B3661" t="s">
        <v>92</v>
      </c>
      <c r="C3661" t="s">
        <v>105</v>
      </c>
      <c r="D3661" t="s">
        <v>10</v>
      </c>
      <c r="I3661" s="1">
        <v>35653663</v>
      </c>
    </row>
    <row r="3662" spans="1:9" x14ac:dyDescent="0.25">
      <c r="A3662" t="s">
        <v>476</v>
      </c>
      <c r="B3662" t="s">
        <v>92</v>
      </c>
      <c r="C3662" t="s">
        <v>106</v>
      </c>
      <c r="D3662" t="s">
        <v>10</v>
      </c>
      <c r="I3662" s="1">
        <v>35653663</v>
      </c>
    </row>
    <row r="3663" spans="1:9" x14ac:dyDescent="0.25">
      <c r="A3663" t="s">
        <v>476</v>
      </c>
      <c r="B3663" t="s">
        <v>92</v>
      </c>
      <c r="C3663" t="s">
        <v>107</v>
      </c>
      <c r="D3663" t="s">
        <v>10</v>
      </c>
      <c r="E3663">
        <v>1.18</v>
      </c>
      <c r="F3663">
        <v>120</v>
      </c>
      <c r="H3663" t="s">
        <v>282</v>
      </c>
      <c r="I3663" s="1">
        <v>35653663</v>
      </c>
    </row>
    <row r="3664" spans="1:9" x14ac:dyDescent="0.25">
      <c r="A3664" t="s">
        <v>476</v>
      </c>
      <c r="B3664" t="s">
        <v>92</v>
      </c>
      <c r="C3664" t="s">
        <v>108</v>
      </c>
      <c r="D3664" t="s">
        <v>10</v>
      </c>
      <c r="E3664">
        <v>7</v>
      </c>
      <c r="F3664">
        <v>16</v>
      </c>
      <c r="I3664" s="1">
        <v>35653663</v>
      </c>
    </row>
    <row r="3665" spans="1:9" x14ac:dyDescent="0.25">
      <c r="A3665" t="s">
        <v>476</v>
      </c>
      <c r="B3665" t="s">
        <v>92</v>
      </c>
      <c r="C3665" t="s">
        <v>109</v>
      </c>
      <c r="D3665" t="s">
        <v>45</v>
      </c>
      <c r="I3665" s="1">
        <v>35653663</v>
      </c>
    </row>
    <row r="3666" spans="1:9" x14ac:dyDescent="0.25">
      <c r="A3666" t="s">
        <v>476</v>
      </c>
      <c r="B3666" t="s">
        <v>92</v>
      </c>
      <c r="C3666" t="s">
        <v>110</v>
      </c>
      <c r="D3666" t="s">
        <v>10</v>
      </c>
      <c r="E3666">
        <v>4.7</v>
      </c>
      <c r="F3666">
        <v>8</v>
      </c>
      <c r="I3666" s="1">
        <v>35653663</v>
      </c>
    </row>
    <row r="3667" spans="1:9" x14ac:dyDescent="0.25">
      <c r="A3667" t="s">
        <v>476</v>
      </c>
      <c r="B3667" t="s">
        <v>92</v>
      </c>
      <c r="C3667" t="s">
        <v>111</v>
      </c>
      <c r="D3667" t="s">
        <v>10</v>
      </c>
      <c r="I3667" s="1">
        <v>35653663</v>
      </c>
    </row>
    <row r="3668" spans="1:9" x14ac:dyDescent="0.25">
      <c r="A3668" t="s">
        <v>476</v>
      </c>
      <c r="B3668" t="s">
        <v>92</v>
      </c>
      <c r="C3668" t="s">
        <v>112</v>
      </c>
      <c r="D3668" t="s">
        <v>10</v>
      </c>
      <c r="E3668">
        <v>2.83</v>
      </c>
      <c r="F3668">
        <v>6</v>
      </c>
      <c r="I3668" s="1">
        <v>35653663</v>
      </c>
    </row>
    <row r="3669" spans="1:9" x14ac:dyDescent="0.25">
      <c r="A3669" t="s">
        <v>476</v>
      </c>
      <c r="B3669" t="s">
        <v>92</v>
      </c>
      <c r="C3669" t="s">
        <v>113</v>
      </c>
      <c r="D3669" t="s">
        <v>10</v>
      </c>
      <c r="I3669" s="1">
        <v>35653663</v>
      </c>
    </row>
    <row r="3670" spans="1:9" x14ac:dyDescent="0.25">
      <c r="A3670" t="s">
        <v>476</v>
      </c>
      <c r="B3670" t="s">
        <v>81</v>
      </c>
      <c r="C3670" t="s">
        <v>114</v>
      </c>
      <c r="D3670" t="s">
        <v>10</v>
      </c>
      <c r="I3670" s="1">
        <v>35653663</v>
      </c>
    </row>
    <row r="3671" spans="1:9" x14ac:dyDescent="0.25">
      <c r="A3671" t="s">
        <v>476</v>
      </c>
      <c r="B3671" t="s">
        <v>81</v>
      </c>
      <c r="C3671" t="s">
        <v>115</v>
      </c>
      <c r="D3671" t="s">
        <v>10</v>
      </c>
      <c r="E3671">
        <v>8.9</v>
      </c>
      <c r="F3671">
        <v>14</v>
      </c>
      <c r="H3671" t="s">
        <v>280</v>
      </c>
      <c r="I3671" s="1">
        <v>35653663</v>
      </c>
    </row>
    <row r="3672" spans="1:9" x14ac:dyDescent="0.25">
      <c r="A3672" t="s">
        <v>476</v>
      </c>
      <c r="B3672" t="s">
        <v>81</v>
      </c>
      <c r="C3672" t="s">
        <v>116</v>
      </c>
      <c r="D3672" t="s">
        <v>10</v>
      </c>
      <c r="I3672" s="1">
        <v>35653663</v>
      </c>
    </row>
    <row r="3673" spans="1:9" x14ac:dyDescent="0.25">
      <c r="A3673" t="s">
        <v>476</v>
      </c>
      <c r="B3673" t="s">
        <v>81</v>
      </c>
      <c r="C3673" t="s">
        <v>117</v>
      </c>
      <c r="D3673" t="s">
        <v>10</v>
      </c>
      <c r="I3673" s="1">
        <v>35653663</v>
      </c>
    </row>
    <row r="3674" spans="1:9" x14ac:dyDescent="0.25">
      <c r="A3674" t="s">
        <v>476</v>
      </c>
      <c r="B3674" t="s">
        <v>81</v>
      </c>
      <c r="C3674" t="s">
        <v>118</v>
      </c>
      <c r="D3674" t="s">
        <v>10</v>
      </c>
      <c r="I3674" s="1">
        <v>35653663</v>
      </c>
    </row>
    <row r="3675" spans="1:9" x14ac:dyDescent="0.25">
      <c r="A3675" t="s">
        <v>476</v>
      </c>
      <c r="B3675" t="s">
        <v>81</v>
      </c>
      <c r="C3675" t="s">
        <v>119</v>
      </c>
      <c r="D3675" t="s">
        <v>10</v>
      </c>
      <c r="E3675">
        <v>8.6999999999999993</v>
      </c>
      <c r="F3675">
        <v>16</v>
      </c>
      <c r="H3675" t="s">
        <v>280</v>
      </c>
      <c r="I3675" s="1">
        <v>35653663</v>
      </c>
    </row>
    <row r="3676" spans="1:9" x14ac:dyDescent="0.25">
      <c r="A3676" t="s">
        <v>476</v>
      </c>
      <c r="B3676" t="s">
        <v>81</v>
      </c>
      <c r="C3676" t="s">
        <v>120</v>
      </c>
      <c r="D3676" t="s">
        <v>10</v>
      </c>
      <c r="I3676" s="1">
        <v>35653663</v>
      </c>
    </row>
    <row r="3677" spans="1:9" x14ac:dyDescent="0.25">
      <c r="A3677" t="s">
        <v>476</v>
      </c>
      <c r="B3677" t="s">
        <v>81</v>
      </c>
      <c r="C3677" t="s">
        <v>121</v>
      </c>
      <c r="D3677" t="s">
        <v>10</v>
      </c>
      <c r="I3677" s="1">
        <v>35653663</v>
      </c>
    </row>
    <row r="3678" spans="1:9" x14ac:dyDescent="0.25">
      <c r="A3678" t="s">
        <v>476</v>
      </c>
      <c r="B3678" t="s">
        <v>122</v>
      </c>
      <c r="C3678" t="s">
        <v>123</v>
      </c>
      <c r="D3678" t="s">
        <v>10</v>
      </c>
      <c r="I3678" s="1">
        <v>35653663</v>
      </c>
    </row>
    <row r="3679" spans="1:9" x14ac:dyDescent="0.25">
      <c r="A3679" t="s">
        <v>476</v>
      </c>
      <c r="B3679" t="s">
        <v>122</v>
      </c>
      <c r="C3679" t="s">
        <v>124</v>
      </c>
      <c r="D3679" t="s">
        <v>10</v>
      </c>
      <c r="E3679">
        <v>2.85</v>
      </c>
      <c r="F3679">
        <v>12</v>
      </c>
      <c r="I3679" s="1">
        <v>35653663</v>
      </c>
    </row>
    <row r="3680" spans="1:9" x14ac:dyDescent="0.25">
      <c r="A3680" t="s">
        <v>476</v>
      </c>
      <c r="B3680" t="s">
        <v>122</v>
      </c>
      <c r="C3680" t="s">
        <v>125</v>
      </c>
      <c r="D3680" t="s">
        <v>10</v>
      </c>
      <c r="I3680" s="1">
        <v>35653663</v>
      </c>
    </row>
    <row r="3681" spans="1:9" x14ac:dyDescent="0.25">
      <c r="A3681" t="s">
        <v>476</v>
      </c>
      <c r="B3681" t="s">
        <v>122</v>
      </c>
      <c r="C3681" t="s">
        <v>127</v>
      </c>
      <c r="D3681" t="s">
        <v>10</v>
      </c>
      <c r="E3681">
        <v>2.35</v>
      </c>
      <c r="F3681">
        <v>4</v>
      </c>
      <c r="I3681" s="1">
        <v>35653663</v>
      </c>
    </row>
    <row r="3682" spans="1:9" x14ac:dyDescent="0.25">
      <c r="A3682" t="s">
        <v>476</v>
      </c>
      <c r="B3682" t="s">
        <v>122</v>
      </c>
      <c r="C3682" t="s">
        <v>128</v>
      </c>
      <c r="D3682" t="s">
        <v>10</v>
      </c>
      <c r="I3682" s="1">
        <v>35653663</v>
      </c>
    </row>
    <row r="3683" spans="1:9" x14ac:dyDescent="0.25">
      <c r="A3683" t="s">
        <v>476</v>
      </c>
      <c r="B3683" t="s">
        <v>122</v>
      </c>
      <c r="C3683" t="s">
        <v>129</v>
      </c>
      <c r="D3683" t="s">
        <v>10</v>
      </c>
      <c r="I3683" s="1">
        <v>35653663</v>
      </c>
    </row>
    <row r="3684" spans="1:9" x14ac:dyDescent="0.25">
      <c r="A3684" t="s">
        <v>476</v>
      </c>
      <c r="B3684" t="s">
        <v>122</v>
      </c>
      <c r="C3684" t="s">
        <v>130</v>
      </c>
      <c r="D3684" t="s">
        <v>10</v>
      </c>
      <c r="E3684">
        <v>3.13</v>
      </c>
      <c r="F3684">
        <v>2</v>
      </c>
      <c r="I3684" s="1">
        <v>35653663</v>
      </c>
    </row>
    <row r="3685" spans="1:9" x14ac:dyDescent="0.25">
      <c r="A3685" t="s">
        <v>476</v>
      </c>
      <c r="B3685" t="s">
        <v>122</v>
      </c>
      <c r="C3685" t="s">
        <v>131</v>
      </c>
      <c r="D3685" t="s">
        <v>10</v>
      </c>
      <c r="E3685">
        <v>4.2</v>
      </c>
      <c r="F3685">
        <v>3</v>
      </c>
      <c r="I3685" s="1">
        <v>35653663</v>
      </c>
    </row>
    <row r="3686" spans="1:9" x14ac:dyDescent="0.25">
      <c r="A3686" t="s">
        <v>476</v>
      </c>
      <c r="B3686" t="s">
        <v>122</v>
      </c>
      <c r="C3686" t="s">
        <v>132</v>
      </c>
      <c r="D3686" t="s">
        <v>10</v>
      </c>
      <c r="I3686" s="1">
        <v>35653663</v>
      </c>
    </row>
    <row r="3687" spans="1:9" x14ac:dyDescent="0.25">
      <c r="A3687" t="s">
        <v>476</v>
      </c>
      <c r="B3687" t="s">
        <v>122</v>
      </c>
      <c r="C3687" t="s">
        <v>134</v>
      </c>
      <c r="D3687" t="s">
        <v>10</v>
      </c>
      <c r="I3687" s="1">
        <v>35653663</v>
      </c>
    </row>
    <row r="3688" spans="1:9" x14ac:dyDescent="0.25">
      <c r="A3688" t="s">
        <v>476</v>
      </c>
      <c r="B3688" t="s">
        <v>122</v>
      </c>
      <c r="C3688" t="s">
        <v>135</v>
      </c>
      <c r="D3688" t="s">
        <v>10</v>
      </c>
      <c r="E3688">
        <v>3.9</v>
      </c>
      <c r="F3688">
        <v>2</v>
      </c>
      <c r="I3688" s="1">
        <v>35653663</v>
      </c>
    </row>
    <row r="3689" spans="1:9" x14ac:dyDescent="0.25">
      <c r="A3689" t="s">
        <v>476</v>
      </c>
      <c r="B3689" t="s">
        <v>122</v>
      </c>
      <c r="C3689" t="s">
        <v>136</v>
      </c>
      <c r="D3689" t="s">
        <v>10</v>
      </c>
      <c r="I3689" s="1">
        <v>35653663</v>
      </c>
    </row>
    <row r="3690" spans="1:9" x14ac:dyDescent="0.25">
      <c r="A3690" t="s">
        <v>476</v>
      </c>
      <c r="B3690" t="s">
        <v>122</v>
      </c>
      <c r="C3690" t="s">
        <v>137</v>
      </c>
      <c r="D3690" t="s">
        <v>10</v>
      </c>
      <c r="I3690" s="1">
        <v>35653663</v>
      </c>
    </row>
    <row r="3691" spans="1:9" x14ac:dyDescent="0.25">
      <c r="A3691" t="s">
        <v>476</v>
      </c>
      <c r="B3691" t="s">
        <v>122</v>
      </c>
      <c r="C3691" t="s">
        <v>138</v>
      </c>
      <c r="D3691" t="s">
        <v>10</v>
      </c>
      <c r="I3691" s="1">
        <v>35653663</v>
      </c>
    </row>
    <row r="3692" spans="1:9" x14ac:dyDescent="0.25">
      <c r="A3692" t="s">
        <v>476</v>
      </c>
      <c r="B3692" t="s">
        <v>122</v>
      </c>
      <c r="C3692" t="s">
        <v>139</v>
      </c>
      <c r="D3692" t="s">
        <v>10</v>
      </c>
      <c r="I3692" s="1">
        <v>35653663</v>
      </c>
    </row>
    <row r="3693" spans="1:9" x14ac:dyDescent="0.25">
      <c r="A3693" t="s">
        <v>476</v>
      </c>
      <c r="B3693" t="s">
        <v>122</v>
      </c>
      <c r="C3693" t="s">
        <v>140</v>
      </c>
      <c r="D3693" t="s">
        <v>10</v>
      </c>
      <c r="I3693" s="1">
        <v>35653663</v>
      </c>
    </row>
    <row r="3694" spans="1:9" x14ac:dyDescent="0.25">
      <c r="A3694" t="s">
        <v>476</v>
      </c>
      <c r="B3694" t="s">
        <v>122</v>
      </c>
      <c r="C3694" t="s">
        <v>141</v>
      </c>
      <c r="D3694" t="s">
        <v>10</v>
      </c>
      <c r="I3694" s="1">
        <v>35653663</v>
      </c>
    </row>
    <row r="3695" spans="1:9" x14ac:dyDescent="0.25">
      <c r="A3695" t="s">
        <v>476</v>
      </c>
      <c r="B3695" t="s">
        <v>122</v>
      </c>
      <c r="C3695" t="s">
        <v>142</v>
      </c>
      <c r="D3695" t="s">
        <v>10</v>
      </c>
      <c r="I3695" s="1">
        <v>35653663</v>
      </c>
    </row>
    <row r="3696" spans="1:9" x14ac:dyDescent="0.25">
      <c r="A3696" t="s">
        <v>476</v>
      </c>
      <c r="B3696" t="s">
        <v>122</v>
      </c>
      <c r="C3696" t="s">
        <v>143</v>
      </c>
      <c r="D3696" t="s">
        <v>10</v>
      </c>
      <c r="E3696">
        <v>3.92</v>
      </c>
      <c r="F3696">
        <v>4</v>
      </c>
      <c r="I3696" s="1">
        <v>35653663</v>
      </c>
    </row>
    <row r="3697" spans="1:9" x14ac:dyDescent="0.25">
      <c r="A3697" t="s">
        <v>476</v>
      </c>
      <c r="B3697" t="s">
        <v>122</v>
      </c>
      <c r="C3697" t="s">
        <v>144</v>
      </c>
      <c r="D3697" t="s">
        <v>10</v>
      </c>
      <c r="I3697" s="1">
        <v>35653663</v>
      </c>
    </row>
    <row r="3698" spans="1:9" x14ac:dyDescent="0.25">
      <c r="A3698" t="s">
        <v>476</v>
      </c>
      <c r="B3698" t="s">
        <v>122</v>
      </c>
      <c r="C3698" t="s">
        <v>145</v>
      </c>
      <c r="D3698" t="s">
        <v>10</v>
      </c>
      <c r="I3698" s="1">
        <v>35653663</v>
      </c>
    </row>
    <row r="3699" spans="1:9" x14ac:dyDescent="0.25">
      <c r="A3699" t="s">
        <v>476</v>
      </c>
      <c r="B3699" t="s">
        <v>122</v>
      </c>
      <c r="C3699" t="s">
        <v>146</v>
      </c>
      <c r="D3699" t="s">
        <v>10</v>
      </c>
      <c r="E3699">
        <v>2.82</v>
      </c>
      <c r="F3699">
        <v>9</v>
      </c>
      <c r="I3699" s="1">
        <v>35653663</v>
      </c>
    </row>
    <row r="3700" spans="1:9" x14ac:dyDescent="0.25">
      <c r="A3700" t="s">
        <v>476</v>
      </c>
      <c r="B3700" t="s">
        <v>122</v>
      </c>
      <c r="C3700" t="s">
        <v>147</v>
      </c>
      <c r="D3700" t="s">
        <v>10</v>
      </c>
      <c r="I3700" s="1">
        <v>35653663</v>
      </c>
    </row>
    <row r="3701" spans="1:9" x14ac:dyDescent="0.25">
      <c r="A3701" t="s">
        <v>476</v>
      </c>
      <c r="B3701" t="s">
        <v>122</v>
      </c>
      <c r="C3701" t="s">
        <v>148</v>
      </c>
      <c r="D3701" t="s">
        <v>10</v>
      </c>
      <c r="I3701" s="1">
        <v>35653663</v>
      </c>
    </row>
    <row r="3702" spans="1:9" x14ac:dyDescent="0.25">
      <c r="A3702" t="s">
        <v>476</v>
      </c>
      <c r="B3702" t="s">
        <v>122</v>
      </c>
      <c r="C3702" t="s">
        <v>149</v>
      </c>
      <c r="D3702" t="s">
        <v>10</v>
      </c>
      <c r="E3702">
        <v>1.92</v>
      </c>
      <c r="F3702">
        <v>12</v>
      </c>
      <c r="I3702" s="1">
        <v>35653663</v>
      </c>
    </row>
    <row r="3703" spans="1:9" x14ac:dyDescent="0.25">
      <c r="A3703" t="s">
        <v>476</v>
      </c>
      <c r="B3703" t="s">
        <v>122</v>
      </c>
      <c r="C3703" t="s">
        <v>150</v>
      </c>
      <c r="D3703" t="s">
        <v>10</v>
      </c>
      <c r="I3703" s="1">
        <v>35653663</v>
      </c>
    </row>
    <row r="3704" spans="1:9" x14ac:dyDescent="0.25">
      <c r="A3704" t="s">
        <v>476</v>
      </c>
      <c r="B3704" t="s">
        <v>122</v>
      </c>
      <c r="C3704" t="s">
        <v>151</v>
      </c>
      <c r="D3704" t="s">
        <v>10</v>
      </c>
      <c r="E3704">
        <v>5.75</v>
      </c>
      <c r="F3704">
        <v>2</v>
      </c>
      <c r="I3704" s="1">
        <v>35653663</v>
      </c>
    </row>
    <row r="3705" spans="1:9" x14ac:dyDescent="0.25">
      <c r="A3705" t="s">
        <v>476</v>
      </c>
      <c r="B3705" t="s">
        <v>122</v>
      </c>
      <c r="C3705" t="s">
        <v>152</v>
      </c>
      <c r="D3705" t="s">
        <v>10</v>
      </c>
      <c r="I3705" s="1">
        <v>35653663</v>
      </c>
    </row>
    <row r="3706" spans="1:9" x14ac:dyDescent="0.25">
      <c r="A3706" t="s">
        <v>476</v>
      </c>
      <c r="B3706" t="s">
        <v>122</v>
      </c>
      <c r="C3706" t="s">
        <v>153</v>
      </c>
      <c r="D3706" t="s">
        <v>10</v>
      </c>
      <c r="E3706">
        <v>5.75</v>
      </c>
      <c r="F3706">
        <v>3</v>
      </c>
      <c r="I3706" s="1">
        <v>35653663</v>
      </c>
    </row>
    <row r="3707" spans="1:9" x14ac:dyDescent="0.25">
      <c r="A3707" t="s">
        <v>476</v>
      </c>
      <c r="B3707" t="s">
        <v>122</v>
      </c>
      <c r="C3707" t="s">
        <v>154</v>
      </c>
      <c r="D3707" t="s">
        <v>10</v>
      </c>
      <c r="I3707" s="1">
        <v>35653663</v>
      </c>
    </row>
    <row r="3708" spans="1:9" x14ac:dyDescent="0.25">
      <c r="A3708" t="s">
        <v>476</v>
      </c>
      <c r="B3708" t="s">
        <v>122</v>
      </c>
      <c r="C3708" t="s">
        <v>155</v>
      </c>
      <c r="D3708" t="s">
        <v>10</v>
      </c>
      <c r="E3708">
        <v>4.55</v>
      </c>
      <c r="F3708">
        <v>4</v>
      </c>
      <c r="I3708" s="1">
        <v>35653663</v>
      </c>
    </row>
    <row r="3709" spans="1:9" x14ac:dyDescent="0.25">
      <c r="A3709" t="s">
        <v>476</v>
      </c>
      <c r="B3709" t="s">
        <v>122</v>
      </c>
      <c r="C3709" t="s">
        <v>156</v>
      </c>
      <c r="D3709" t="s">
        <v>10</v>
      </c>
      <c r="I3709" s="1">
        <v>35653663</v>
      </c>
    </row>
    <row r="3710" spans="1:9" x14ac:dyDescent="0.25">
      <c r="A3710" t="s">
        <v>476</v>
      </c>
      <c r="B3710" t="s">
        <v>122</v>
      </c>
      <c r="C3710" t="s">
        <v>157</v>
      </c>
      <c r="D3710" t="s">
        <v>10</v>
      </c>
      <c r="I3710" s="1">
        <v>35653663</v>
      </c>
    </row>
    <row r="3711" spans="1:9" x14ac:dyDescent="0.25">
      <c r="A3711" t="s">
        <v>476</v>
      </c>
      <c r="B3711" t="s">
        <v>122</v>
      </c>
      <c r="C3711" t="s">
        <v>158</v>
      </c>
      <c r="D3711" t="s">
        <v>10</v>
      </c>
      <c r="I3711" s="1">
        <v>35653663</v>
      </c>
    </row>
    <row r="3712" spans="1:9" x14ac:dyDescent="0.25">
      <c r="A3712" t="s">
        <v>476</v>
      </c>
      <c r="B3712" t="s">
        <v>122</v>
      </c>
      <c r="C3712" t="s">
        <v>159</v>
      </c>
      <c r="D3712" t="s">
        <v>10</v>
      </c>
      <c r="I3712" s="1">
        <v>35653663</v>
      </c>
    </row>
    <row r="3713" spans="1:9" x14ac:dyDescent="0.25">
      <c r="A3713" t="s">
        <v>476</v>
      </c>
      <c r="B3713" t="s">
        <v>122</v>
      </c>
      <c r="C3713" t="s">
        <v>160</v>
      </c>
      <c r="D3713" t="s">
        <v>10</v>
      </c>
      <c r="I3713" s="1">
        <v>35653663</v>
      </c>
    </row>
    <row r="3714" spans="1:9" x14ac:dyDescent="0.25">
      <c r="A3714" t="s">
        <v>476</v>
      </c>
      <c r="B3714" t="s">
        <v>122</v>
      </c>
      <c r="C3714" t="s">
        <v>161</v>
      </c>
      <c r="D3714" t="s">
        <v>10</v>
      </c>
      <c r="I3714" s="1">
        <v>35653663</v>
      </c>
    </row>
    <row r="3715" spans="1:9" x14ac:dyDescent="0.25">
      <c r="A3715" t="s">
        <v>476</v>
      </c>
      <c r="B3715" t="s">
        <v>122</v>
      </c>
      <c r="C3715" t="s">
        <v>162</v>
      </c>
      <c r="D3715" t="s">
        <v>10</v>
      </c>
      <c r="I3715" s="1">
        <v>35653663</v>
      </c>
    </row>
    <row r="3716" spans="1:9" x14ac:dyDescent="0.25">
      <c r="A3716" t="s">
        <v>476</v>
      </c>
      <c r="B3716" t="s">
        <v>122</v>
      </c>
      <c r="C3716" t="s">
        <v>163</v>
      </c>
      <c r="D3716" t="s">
        <v>10</v>
      </c>
      <c r="I3716" s="1">
        <v>35653663</v>
      </c>
    </row>
    <row r="3717" spans="1:9" x14ac:dyDescent="0.25">
      <c r="A3717" t="s">
        <v>476</v>
      </c>
      <c r="B3717" t="s">
        <v>122</v>
      </c>
      <c r="C3717" t="s">
        <v>164</v>
      </c>
      <c r="D3717" t="s">
        <v>10</v>
      </c>
      <c r="E3717">
        <v>3.13</v>
      </c>
      <c r="F3717">
        <v>1</v>
      </c>
      <c r="I3717" s="1">
        <v>35653663</v>
      </c>
    </row>
    <row r="3718" spans="1:9" x14ac:dyDescent="0.25">
      <c r="A3718" t="s">
        <v>476</v>
      </c>
      <c r="B3718" t="s">
        <v>122</v>
      </c>
      <c r="C3718" t="s">
        <v>165</v>
      </c>
      <c r="D3718" t="s">
        <v>10</v>
      </c>
      <c r="I3718" s="1">
        <v>35653663</v>
      </c>
    </row>
    <row r="3719" spans="1:9" x14ac:dyDescent="0.25">
      <c r="A3719" t="s">
        <v>476</v>
      </c>
      <c r="B3719" t="s">
        <v>122</v>
      </c>
      <c r="C3719" t="s">
        <v>166</v>
      </c>
      <c r="D3719" t="s">
        <v>10</v>
      </c>
      <c r="E3719">
        <v>5.5</v>
      </c>
      <c r="F3719">
        <v>4</v>
      </c>
      <c r="I3719" s="1">
        <v>35653663</v>
      </c>
    </row>
    <row r="3720" spans="1:9" x14ac:dyDescent="0.25">
      <c r="A3720" t="s">
        <v>476</v>
      </c>
      <c r="B3720" t="s">
        <v>122</v>
      </c>
      <c r="C3720" t="s">
        <v>167</v>
      </c>
      <c r="D3720" t="s">
        <v>10</v>
      </c>
      <c r="I3720" s="1">
        <v>35653663</v>
      </c>
    </row>
    <row r="3721" spans="1:9" x14ac:dyDescent="0.25">
      <c r="A3721" t="s">
        <v>476</v>
      </c>
      <c r="B3721" t="s">
        <v>122</v>
      </c>
      <c r="C3721" t="s">
        <v>168</v>
      </c>
      <c r="D3721" t="s">
        <v>10</v>
      </c>
      <c r="I3721" s="1">
        <v>35653663</v>
      </c>
    </row>
    <row r="3722" spans="1:9" x14ac:dyDescent="0.25">
      <c r="A3722" t="s">
        <v>476</v>
      </c>
      <c r="B3722" t="s">
        <v>122</v>
      </c>
      <c r="C3722" t="s">
        <v>169</v>
      </c>
      <c r="D3722" t="s">
        <v>10</v>
      </c>
      <c r="E3722">
        <v>3.6</v>
      </c>
      <c r="F3722">
        <v>8</v>
      </c>
      <c r="I3722" s="1">
        <v>35653663</v>
      </c>
    </row>
    <row r="3723" spans="1:9" x14ac:dyDescent="0.25">
      <c r="A3723" t="s">
        <v>476</v>
      </c>
      <c r="B3723" t="s">
        <v>122</v>
      </c>
      <c r="C3723" t="s">
        <v>170</v>
      </c>
      <c r="D3723" t="s">
        <v>10</v>
      </c>
      <c r="I3723" s="1">
        <v>35653663</v>
      </c>
    </row>
    <row r="3724" spans="1:9" x14ac:dyDescent="0.25">
      <c r="A3724" t="s">
        <v>476</v>
      </c>
      <c r="B3724" t="s">
        <v>122</v>
      </c>
      <c r="C3724" t="s">
        <v>171</v>
      </c>
      <c r="D3724" t="s">
        <v>10</v>
      </c>
      <c r="I3724" s="1">
        <v>35653663</v>
      </c>
    </row>
    <row r="3725" spans="1:9" x14ac:dyDescent="0.25">
      <c r="A3725" t="s">
        <v>476</v>
      </c>
      <c r="B3725" t="s">
        <v>122</v>
      </c>
      <c r="C3725" t="s">
        <v>172</v>
      </c>
      <c r="D3725" t="s">
        <v>10</v>
      </c>
      <c r="E3725">
        <v>3.8</v>
      </c>
      <c r="F3725">
        <v>5</v>
      </c>
      <c r="H3725" t="s">
        <v>283</v>
      </c>
      <c r="I3725" s="1">
        <v>35653663</v>
      </c>
    </row>
    <row r="3726" spans="1:9" x14ac:dyDescent="0.25">
      <c r="A3726" t="s">
        <v>476</v>
      </c>
      <c r="B3726" t="s">
        <v>122</v>
      </c>
      <c r="C3726" t="s">
        <v>173</v>
      </c>
      <c r="D3726" t="s">
        <v>10</v>
      </c>
      <c r="I3726" s="1">
        <v>35653663</v>
      </c>
    </row>
    <row r="3727" spans="1:9" x14ac:dyDescent="0.25">
      <c r="A3727" t="s">
        <v>476</v>
      </c>
      <c r="B3727" t="s">
        <v>122</v>
      </c>
      <c r="C3727" t="s">
        <v>174</v>
      </c>
      <c r="D3727" t="s">
        <v>10</v>
      </c>
      <c r="I3727" s="1">
        <v>35653663</v>
      </c>
    </row>
    <row r="3728" spans="1:9" x14ac:dyDescent="0.25">
      <c r="A3728" t="s">
        <v>476</v>
      </c>
      <c r="B3728" t="s">
        <v>122</v>
      </c>
      <c r="C3728" t="s">
        <v>175</v>
      </c>
      <c r="D3728" t="s">
        <v>10</v>
      </c>
      <c r="E3728">
        <v>3.96</v>
      </c>
      <c r="F3728">
        <v>7</v>
      </c>
      <c r="I3728" s="1">
        <v>35653663</v>
      </c>
    </row>
    <row r="3729" spans="1:9" x14ac:dyDescent="0.25">
      <c r="A3729" t="s">
        <v>476</v>
      </c>
      <c r="B3729" t="s">
        <v>122</v>
      </c>
      <c r="C3729" t="s">
        <v>176</v>
      </c>
      <c r="D3729" t="s">
        <v>10</v>
      </c>
      <c r="I3729" s="1">
        <v>35653663</v>
      </c>
    </row>
    <row r="3730" spans="1:9" x14ac:dyDescent="0.25">
      <c r="A3730" t="s">
        <v>476</v>
      </c>
      <c r="B3730" t="s">
        <v>122</v>
      </c>
      <c r="C3730" t="s">
        <v>177</v>
      </c>
      <c r="D3730" t="s">
        <v>10</v>
      </c>
      <c r="I3730" s="1">
        <v>35653663</v>
      </c>
    </row>
    <row r="3731" spans="1:9" x14ac:dyDescent="0.25">
      <c r="A3731" t="s">
        <v>476</v>
      </c>
      <c r="B3731" t="s">
        <v>122</v>
      </c>
      <c r="C3731" t="s">
        <v>178</v>
      </c>
      <c r="D3731" t="s">
        <v>10</v>
      </c>
      <c r="E3731">
        <v>4.3499999999999996</v>
      </c>
      <c r="F3731">
        <v>4</v>
      </c>
      <c r="H3731" t="s">
        <v>284</v>
      </c>
      <c r="I3731" s="1">
        <v>35653663</v>
      </c>
    </row>
    <row r="3732" spans="1:9" x14ac:dyDescent="0.25">
      <c r="A3732" t="s">
        <v>476</v>
      </c>
      <c r="B3732" t="s">
        <v>122</v>
      </c>
      <c r="C3732" t="s">
        <v>179</v>
      </c>
      <c r="D3732" t="s">
        <v>10</v>
      </c>
      <c r="I3732" s="1">
        <v>35653663</v>
      </c>
    </row>
    <row r="3733" spans="1:9" x14ac:dyDescent="0.25">
      <c r="A3733" t="s">
        <v>476</v>
      </c>
      <c r="B3733" t="s">
        <v>122</v>
      </c>
      <c r="C3733" t="s">
        <v>180</v>
      </c>
      <c r="D3733" t="s">
        <v>10</v>
      </c>
      <c r="I3733" s="1">
        <v>35653663</v>
      </c>
    </row>
    <row r="3734" spans="1:9" x14ac:dyDescent="0.25">
      <c r="A3734" t="s">
        <v>476</v>
      </c>
      <c r="B3734" t="s">
        <v>122</v>
      </c>
      <c r="C3734" t="s">
        <v>181</v>
      </c>
      <c r="D3734" t="s">
        <v>10</v>
      </c>
      <c r="I3734" s="1">
        <v>35653663</v>
      </c>
    </row>
    <row r="3735" spans="1:9" x14ac:dyDescent="0.25">
      <c r="A3735" t="s">
        <v>476</v>
      </c>
      <c r="B3735" t="s">
        <v>122</v>
      </c>
      <c r="C3735" t="s">
        <v>182</v>
      </c>
      <c r="D3735" t="s">
        <v>10</v>
      </c>
      <c r="I3735" s="1">
        <v>35653663</v>
      </c>
    </row>
    <row r="3736" spans="1:9" x14ac:dyDescent="0.25">
      <c r="A3736" t="s">
        <v>476</v>
      </c>
      <c r="B3736" t="s">
        <v>122</v>
      </c>
      <c r="C3736" t="s">
        <v>183</v>
      </c>
      <c r="D3736" t="s">
        <v>10</v>
      </c>
      <c r="I3736" s="1">
        <v>35653663</v>
      </c>
    </row>
    <row r="3737" spans="1:9" x14ac:dyDescent="0.25">
      <c r="A3737" t="s">
        <v>476</v>
      </c>
      <c r="B3737" t="s">
        <v>122</v>
      </c>
      <c r="C3737" t="s">
        <v>184</v>
      </c>
      <c r="D3737" t="s">
        <v>10</v>
      </c>
      <c r="I3737" s="1">
        <v>35653663</v>
      </c>
    </row>
    <row r="3738" spans="1:9" x14ac:dyDescent="0.25">
      <c r="A3738" t="s">
        <v>476</v>
      </c>
      <c r="B3738" t="s">
        <v>122</v>
      </c>
      <c r="C3738" t="s">
        <v>185</v>
      </c>
      <c r="D3738" t="s">
        <v>10</v>
      </c>
      <c r="I3738" s="1">
        <v>35653663</v>
      </c>
    </row>
    <row r="3739" spans="1:9" x14ac:dyDescent="0.25">
      <c r="A3739" t="s">
        <v>476</v>
      </c>
      <c r="B3739" t="s">
        <v>92</v>
      </c>
      <c r="C3739" t="s">
        <v>186</v>
      </c>
      <c r="D3739" t="s">
        <v>45</v>
      </c>
      <c r="I3739" s="1">
        <v>35653663</v>
      </c>
    </row>
    <row r="3740" spans="1:9" x14ac:dyDescent="0.25">
      <c r="A3740" t="s">
        <v>476</v>
      </c>
      <c r="B3740" t="s">
        <v>92</v>
      </c>
      <c r="C3740" t="s">
        <v>187</v>
      </c>
      <c r="D3740" t="s">
        <v>10</v>
      </c>
      <c r="I3740" s="1">
        <v>35653663</v>
      </c>
    </row>
    <row r="3741" spans="1:9" x14ac:dyDescent="0.25">
      <c r="A3741" t="s">
        <v>476</v>
      </c>
      <c r="B3741" t="s">
        <v>92</v>
      </c>
      <c r="C3741" t="s">
        <v>188</v>
      </c>
      <c r="D3741" t="s">
        <v>10</v>
      </c>
      <c r="I3741" s="1">
        <v>35653663</v>
      </c>
    </row>
    <row r="3742" spans="1:9" x14ac:dyDescent="0.25">
      <c r="A3742" t="s">
        <v>512</v>
      </c>
      <c r="B3742" t="s">
        <v>7</v>
      </c>
      <c r="C3742" t="s">
        <v>8</v>
      </c>
      <c r="D3742" t="s">
        <v>10</v>
      </c>
      <c r="H3742" t="s">
        <v>285</v>
      </c>
      <c r="I3742" s="1">
        <v>35679565</v>
      </c>
    </row>
    <row r="3743" spans="1:9" x14ac:dyDescent="0.25">
      <c r="A3743" t="s">
        <v>512</v>
      </c>
      <c r="B3743" t="s">
        <v>7</v>
      </c>
      <c r="C3743" t="s">
        <v>9</v>
      </c>
      <c r="D3743" t="s">
        <v>10</v>
      </c>
      <c r="I3743" s="1">
        <v>35679565</v>
      </c>
    </row>
    <row r="3744" spans="1:9" x14ac:dyDescent="0.25">
      <c r="A3744" t="s">
        <v>512</v>
      </c>
      <c r="B3744" t="s">
        <v>7</v>
      </c>
      <c r="C3744" t="s">
        <v>11</v>
      </c>
      <c r="D3744" t="s">
        <v>10</v>
      </c>
      <c r="E3744">
        <v>1.6</v>
      </c>
      <c r="I3744" s="1">
        <v>35679565</v>
      </c>
    </row>
    <row r="3745" spans="1:9" x14ac:dyDescent="0.25">
      <c r="A3745" t="s">
        <v>512</v>
      </c>
      <c r="B3745" t="s">
        <v>7</v>
      </c>
      <c r="C3745" t="s">
        <v>12</v>
      </c>
      <c r="D3745" t="s">
        <v>10</v>
      </c>
      <c r="E3745">
        <v>0.56000000000000005</v>
      </c>
      <c r="I3745" s="1">
        <v>35679565</v>
      </c>
    </row>
    <row r="3746" spans="1:9" x14ac:dyDescent="0.25">
      <c r="A3746" t="s">
        <v>512</v>
      </c>
      <c r="B3746" t="s">
        <v>7</v>
      </c>
      <c r="C3746" t="s">
        <v>13</v>
      </c>
      <c r="D3746" t="s">
        <v>10</v>
      </c>
      <c r="I3746" s="1">
        <v>35679565</v>
      </c>
    </row>
    <row r="3747" spans="1:9" x14ac:dyDescent="0.25">
      <c r="A3747" t="s">
        <v>512</v>
      </c>
      <c r="B3747" t="s">
        <v>7</v>
      </c>
      <c r="C3747" t="s">
        <v>14</v>
      </c>
      <c r="D3747" t="s">
        <v>10</v>
      </c>
      <c r="I3747" s="1">
        <v>35679565</v>
      </c>
    </row>
    <row r="3748" spans="1:9" x14ac:dyDescent="0.25">
      <c r="A3748" t="s">
        <v>512</v>
      </c>
      <c r="B3748" t="s">
        <v>7</v>
      </c>
      <c r="C3748" t="s">
        <v>15</v>
      </c>
      <c r="D3748" t="s">
        <v>16</v>
      </c>
      <c r="E3748">
        <v>0.42</v>
      </c>
      <c r="I3748" s="1">
        <v>35679565</v>
      </c>
    </row>
    <row r="3749" spans="1:9" x14ac:dyDescent="0.25">
      <c r="A3749" t="s">
        <v>512</v>
      </c>
      <c r="B3749" t="s">
        <v>7</v>
      </c>
      <c r="C3749" t="s">
        <v>17</v>
      </c>
      <c r="D3749" t="s">
        <v>10</v>
      </c>
      <c r="E3749">
        <v>2.85</v>
      </c>
      <c r="I3749" s="1">
        <v>35679565</v>
      </c>
    </row>
    <row r="3750" spans="1:9" x14ac:dyDescent="0.25">
      <c r="A3750" t="s">
        <v>512</v>
      </c>
      <c r="B3750" t="s">
        <v>7</v>
      </c>
      <c r="C3750" t="s">
        <v>18</v>
      </c>
      <c r="D3750" t="s">
        <v>10</v>
      </c>
      <c r="I3750" s="1">
        <v>35679565</v>
      </c>
    </row>
    <row r="3751" spans="1:9" x14ac:dyDescent="0.25">
      <c r="A3751" t="s">
        <v>512</v>
      </c>
      <c r="B3751" t="s">
        <v>7</v>
      </c>
      <c r="C3751" t="s">
        <v>19</v>
      </c>
      <c r="D3751" t="s">
        <v>10</v>
      </c>
      <c r="I3751" s="1">
        <v>35679565</v>
      </c>
    </row>
    <row r="3752" spans="1:9" x14ac:dyDescent="0.25">
      <c r="A3752" t="s">
        <v>512</v>
      </c>
      <c r="B3752" t="s">
        <v>7</v>
      </c>
      <c r="C3752" t="s">
        <v>20</v>
      </c>
      <c r="D3752" t="s">
        <v>10</v>
      </c>
      <c r="I3752" s="1">
        <v>35679565</v>
      </c>
    </row>
    <row r="3753" spans="1:9" x14ac:dyDescent="0.25">
      <c r="A3753" t="s">
        <v>512</v>
      </c>
      <c r="B3753" t="s">
        <v>7</v>
      </c>
      <c r="C3753" t="s">
        <v>21</v>
      </c>
      <c r="D3753" t="s">
        <v>22</v>
      </c>
      <c r="I3753" s="1">
        <v>35679565</v>
      </c>
    </row>
    <row r="3754" spans="1:9" x14ac:dyDescent="0.25">
      <c r="A3754" t="s">
        <v>512</v>
      </c>
      <c r="B3754" t="s">
        <v>7</v>
      </c>
      <c r="C3754" t="s">
        <v>23</v>
      </c>
      <c r="D3754" t="s">
        <v>10</v>
      </c>
      <c r="I3754" s="1">
        <v>35679565</v>
      </c>
    </row>
    <row r="3755" spans="1:9" x14ac:dyDescent="0.25">
      <c r="A3755" t="s">
        <v>512</v>
      </c>
      <c r="B3755" t="s">
        <v>7</v>
      </c>
      <c r="C3755" t="s">
        <v>24</v>
      </c>
      <c r="D3755" t="s">
        <v>10</v>
      </c>
      <c r="E3755">
        <v>2.1</v>
      </c>
      <c r="I3755" s="1">
        <v>35679565</v>
      </c>
    </row>
    <row r="3756" spans="1:9" x14ac:dyDescent="0.25">
      <c r="A3756" t="s">
        <v>512</v>
      </c>
      <c r="B3756" t="s">
        <v>7</v>
      </c>
      <c r="C3756" t="s">
        <v>25</v>
      </c>
      <c r="D3756" t="s">
        <v>10</v>
      </c>
      <c r="E3756">
        <v>2.1</v>
      </c>
      <c r="I3756" s="1">
        <v>35679565</v>
      </c>
    </row>
    <row r="3757" spans="1:9" x14ac:dyDescent="0.25">
      <c r="A3757" t="s">
        <v>512</v>
      </c>
      <c r="B3757" t="s">
        <v>7</v>
      </c>
      <c r="C3757" t="s">
        <v>26</v>
      </c>
      <c r="D3757" t="s">
        <v>10</v>
      </c>
      <c r="E3757">
        <v>1.35</v>
      </c>
      <c r="I3757" s="1">
        <v>35679565</v>
      </c>
    </row>
    <row r="3758" spans="1:9" x14ac:dyDescent="0.25">
      <c r="A3758" t="s">
        <v>512</v>
      </c>
      <c r="B3758" t="s">
        <v>7</v>
      </c>
      <c r="C3758" t="s">
        <v>27</v>
      </c>
      <c r="D3758" t="s">
        <v>10</v>
      </c>
      <c r="E3758">
        <v>0.75</v>
      </c>
      <c r="I3758" s="1">
        <v>35679565</v>
      </c>
    </row>
    <row r="3759" spans="1:9" x14ac:dyDescent="0.25">
      <c r="A3759" t="s">
        <v>512</v>
      </c>
      <c r="B3759" t="s">
        <v>7</v>
      </c>
      <c r="C3759" t="s">
        <v>28</v>
      </c>
      <c r="D3759" t="s">
        <v>10</v>
      </c>
      <c r="E3759">
        <v>0.75</v>
      </c>
      <c r="I3759" s="1">
        <v>35679565</v>
      </c>
    </row>
    <row r="3760" spans="1:9" x14ac:dyDescent="0.25">
      <c r="A3760" t="s">
        <v>512</v>
      </c>
      <c r="B3760" t="s">
        <v>7</v>
      </c>
      <c r="C3760" t="s">
        <v>29</v>
      </c>
      <c r="D3760" t="s">
        <v>16</v>
      </c>
      <c r="E3760">
        <v>0.61</v>
      </c>
      <c r="I3760" s="1">
        <v>35679565</v>
      </c>
    </row>
    <row r="3761" spans="1:9" x14ac:dyDescent="0.25">
      <c r="A3761" t="s">
        <v>512</v>
      </c>
      <c r="B3761" t="s">
        <v>7</v>
      </c>
      <c r="C3761" t="s">
        <v>30</v>
      </c>
      <c r="D3761" t="s">
        <v>10</v>
      </c>
      <c r="I3761" s="1">
        <v>35679565</v>
      </c>
    </row>
    <row r="3762" spans="1:9" x14ac:dyDescent="0.25">
      <c r="A3762" t="s">
        <v>512</v>
      </c>
      <c r="B3762" t="s">
        <v>7</v>
      </c>
      <c r="C3762" t="s">
        <v>31</v>
      </c>
      <c r="D3762" t="s">
        <v>10</v>
      </c>
      <c r="I3762" s="1">
        <v>35679565</v>
      </c>
    </row>
    <row r="3763" spans="1:9" x14ac:dyDescent="0.25">
      <c r="A3763" t="s">
        <v>512</v>
      </c>
      <c r="B3763" t="s">
        <v>7</v>
      </c>
      <c r="C3763" t="s">
        <v>32</v>
      </c>
      <c r="D3763" t="s">
        <v>10</v>
      </c>
      <c r="E3763">
        <v>0.69</v>
      </c>
      <c r="I3763" s="1">
        <v>35679565</v>
      </c>
    </row>
    <row r="3764" spans="1:9" x14ac:dyDescent="0.25">
      <c r="A3764" t="s">
        <v>512</v>
      </c>
      <c r="B3764" t="s">
        <v>7</v>
      </c>
      <c r="C3764" t="s">
        <v>33</v>
      </c>
      <c r="D3764" t="s">
        <v>10</v>
      </c>
      <c r="I3764" s="1">
        <v>35679565</v>
      </c>
    </row>
    <row r="3765" spans="1:9" x14ac:dyDescent="0.25">
      <c r="A3765" t="s">
        <v>512</v>
      </c>
      <c r="B3765" t="s">
        <v>7</v>
      </c>
      <c r="C3765" t="s">
        <v>34</v>
      </c>
      <c r="D3765" t="s">
        <v>10</v>
      </c>
      <c r="E3765">
        <v>0.55000000000000004</v>
      </c>
      <c r="I3765" s="1">
        <v>35679565</v>
      </c>
    </row>
    <row r="3766" spans="1:9" x14ac:dyDescent="0.25">
      <c r="A3766" t="s">
        <v>512</v>
      </c>
      <c r="B3766" t="s">
        <v>7</v>
      </c>
      <c r="C3766" t="s">
        <v>35</v>
      </c>
      <c r="D3766" t="s">
        <v>10</v>
      </c>
      <c r="E3766">
        <v>0.6</v>
      </c>
      <c r="I3766" s="1">
        <v>35679565</v>
      </c>
    </row>
    <row r="3767" spans="1:9" x14ac:dyDescent="0.25">
      <c r="A3767" t="s">
        <v>512</v>
      </c>
      <c r="B3767" t="s">
        <v>7</v>
      </c>
      <c r="C3767" t="s">
        <v>36</v>
      </c>
      <c r="D3767" t="s">
        <v>10</v>
      </c>
      <c r="E3767">
        <v>1.1499999999999999</v>
      </c>
      <c r="I3767" s="1">
        <v>35679565</v>
      </c>
    </row>
    <row r="3768" spans="1:9" x14ac:dyDescent="0.25">
      <c r="A3768" t="s">
        <v>512</v>
      </c>
      <c r="B3768" t="s">
        <v>7</v>
      </c>
      <c r="C3768" t="s">
        <v>37</v>
      </c>
      <c r="D3768" t="s">
        <v>10</v>
      </c>
      <c r="I3768" s="1">
        <v>35679565</v>
      </c>
    </row>
    <row r="3769" spans="1:9" x14ac:dyDescent="0.25">
      <c r="A3769" t="s">
        <v>512</v>
      </c>
      <c r="B3769" t="s">
        <v>7</v>
      </c>
      <c r="C3769" t="s">
        <v>38</v>
      </c>
      <c r="D3769" t="s">
        <v>10</v>
      </c>
      <c r="E3769">
        <v>0.82</v>
      </c>
      <c r="I3769" s="1">
        <v>35679565</v>
      </c>
    </row>
    <row r="3770" spans="1:9" x14ac:dyDescent="0.25">
      <c r="A3770" t="s">
        <v>512</v>
      </c>
      <c r="B3770" t="s">
        <v>7</v>
      </c>
      <c r="C3770" t="s">
        <v>39</v>
      </c>
      <c r="D3770" t="s">
        <v>16</v>
      </c>
      <c r="I3770" s="1">
        <v>35679565</v>
      </c>
    </row>
    <row r="3771" spans="1:9" x14ac:dyDescent="0.25">
      <c r="A3771" t="s">
        <v>512</v>
      </c>
      <c r="B3771" t="s">
        <v>7</v>
      </c>
      <c r="C3771" t="s">
        <v>40</v>
      </c>
      <c r="D3771" t="s">
        <v>10</v>
      </c>
      <c r="E3771">
        <v>1.5</v>
      </c>
      <c r="I3771" s="1">
        <v>35679565</v>
      </c>
    </row>
    <row r="3772" spans="1:9" x14ac:dyDescent="0.25">
      <c r="A3772" t="s">
        <v>512</v>
      </c>
      <c r="B3772" t="s">
        <v>7</v>
      </c>
      <c r="C3772" t="s">
        <v>41</v>
      </c>
      <c r="D3772" t="s">
        <v>10</v>
      </c>
      <c r="I3772" s="1">
        <v>35679565</v>
      </c>
    </row>
    <row r="3773" spans="1:9" x14ac:dyDescent="0.25">
      <c r="A3773" t="s">
        <v>512</v>
      </c>
      <c r="B3773" t="s">
        <v>7</v>
      </c>
      <c r="C3773" t="s">
        <v>42</v>
      </c>
      <c r="D3773" t="s">
        <v>10</v>
      </c>
      <c r="I3773" s="1">
        <v>35679565</v>
      </c>
    </row>
    <row r="3774" spans="1:9" x14ac:dyDescent="0.25">
      <c r="A3774" t="s">
        <v>512</v>
      </c>
      <c r="B3774" t="s">
        <v>7</v>
      </c>
      <c r="C3774" t="s">
        <v>43</v>
      </c>
      <c r="D3774" t="s">
        <v>10</v>
      </c>
      <c r="E3774">
        <v>0.55000000000000004</v>
      </c>
      <c r="I3774" s="1">
        <v>35679565</v>
      </c>
    </row>
    <row r="3775" spans="1:9" x14ac:dyDescent="0.25">
      <c r="A3775" t="s">
        <v>512</v>
      </c>
      <c r="B3775" t="s">
        <v>7</v>
      </c>
      <c r="C3775" t="s">
        <v>44</v>
      </c>
      <c r="D3775" t="s">
        <v>45</v>
      </c>
      <c r="I3775" s="1">
        <v>35679565</v>
      </c>
    </row>
    <row r="3776" spans="1:9" x14ac:dyDescent="0.25">
      <c r="A3776" t="s">
        <v>512</v>
      </c>
      <c r="B3776" t="s">
        <v>7</v>
      </c>
      <c r="C3776" t="s">
        <v>46</v>
      </c>
      <c r="D3776" t="s">
        <v>45</v>
      </c>
      <c r="I3776" s="1">
        <v>35679565</v>
      </c>
    </row>
    <row r="3777" spans="1:9" x14ac:dyDescent="0.25">
      <c r="A3777" t="s">
        <v>512</v>
      </c>
      <c r="B3777" t="s">
        <v>7</v>
      </c>
      <c r="C3777" t="s">
        <v>47</v>
      </c>
      <c r="D3777" t="s">
        <v>10</v>
      </c>
      <c r="I3777" s="1">
        <v>35679565</v>
      </c>
    </row>
    <row r="3778" spans="1:9" x14ac:dyDescent="0.25">
      <c r="A3778" t="s">
        <v>512</v>
      </c>
      <c r="B3778" t="s">
        <v>7</v>
      </c>
      <c r="C3778" t="s">
        <v>48</v>
      </c>
      <c r="D3778" t="s">
        <v>10</v>
      </c>
      <c r="I3778" s="1">
        <v>35679565</v>
      </c>
    </row>
    <row r="3779" spans="1:9" x14ac:dyDescent="0.25">
      <c r="A3779" t="s">
        <v>512</v>
      </c>
      <c r="B3779" t="s">
        <v>7</v>
      </c>
      <c r="C3779" t="s">
        <v>49</v>
      </c>
      <c r="D3779" t="s">
        <v>10</v>
      </c>
      <c r="I3779" s="1">
        <v>35679565</v>
      </c>
    </row>
    <row r="3780" spans="1:9" x14ac:dyDescent="0.25">
      <c r="A3780" t="s">
        <v>512</v>
      </c>
      <c r="B3780" t="s">
        <v>7</v>
      </c>
      <c r="C3780" t="s">
        <v>50</v>
      </c>
      <c r="D3780" t="s">
        <v>10</v>
      </c>
      <c r="I3780" s="1">
        <v>35679565</v>
      </c>
    </row>
    <row r="3781" spans="1:9" x14ac:dyDescent="0.25">
      <c r="A3781" t="s">
        <v>512</v>
      </c>
      <c r="B3781" t="s">
        <v>7</v>
      </c>
      <c r="C3781" t="s">
        <v>51</v>
      </c>
      <c r="D3781" t="s">
        <v>10</v>
      </c>
      <c r="E3781">
        <v>1.49</v>
      </c>
      <c r="I3781" s="1">
        <v>35679565</v>
      </c>
    </row>
    <row r="3782" spans="1:9" x14ac:dyDescent="0.25">
      <c r="A3782" t="s">
        <v>512</v>
      </c>
      <c r="B3782" t="s">
        <v>7</v>
      </c>
      <c r="C3782" t="s">
        <v>52</v>
      </c>
      <c r="D3782" t="s">
        <v>10</v>
      </c>
      <c r="I3782" s="1">
        <v>35679565</v>
      </c>
    </row>
    <row r="3783" spans="1:9" x14ac:dyDescent="0.25">
      <c r="A3783" t="s">
        <v>512</v>
      </c>
      <c r="B3783" t="s">
        <v>7</v>
      </c>
      <c r="C3783" t="s">
        <v>53</v>
      </c>
      <c r="D3783" t="s">
        <v>10</v>
      </c>
      <c r="E3783">
        <v>1.49</v>
      </c>
      <c r="I3783" s="1">
        <v>35679565</v>
      </c>
    </row>
    <row r="3784" spans="1:9" x14ac:dyDescent="0.25">
      <c r="A3784" t="s">
        <v>512</v>
      </c>
      <c r="B3784" t="s">
        <v>7</v>
      </c>
      <c r="C3784" t="s">
        <v>54</v>
      </c>
      <c r="D3784" t="s">
        <v>10</v>
      </c>
      <c r="I3784" s="1">
        <v>35679565</v>
      </c>
    </row>
    <row r="3785" spans="1:9" x14ac:dyDescent="0.25">
      <c r="A3785" t="s">
        <v>512</v>
      </c>
      <c r="B3785" t="s">
        <v>7</v>
      </c>
      <c r="C3785" t="s">
        <v>55</v>
      </c>
      <c r="D3785" t="s">
        <v>10</v>
      </c>
      <c r="I3785" s="1">
        <v>35679565</v>
      </c>
    </row>
    <row r="3786" spans="1:9" x14ac:dyDescent="0.25">
      <c r="A3786" t="s">
        <v>512</v>
      </c>
      <c r="B3786" t="s">
        <v>7</v>
      </c>
      <c r="C3786" t="s">
        <v>56</v>
      </c>
      <c r="D3786" t="s">
        <v>10</v>
      </c>
      <c r="E3786">
        <v>1.4</v>
      </c>
      <c r="I3786" s="1">
        <v>35679565</v>
      </c>
    </row>
    <row r="3787" spans="1:9" x14ac:dyDescent="0.25">
      <c r="A3787" t="s">
        <v>512</v>
      </c>
      <c r="B3787" t="s">
        <v>7</v>
      </c>
      <c r="C3787" t="s">
        <v>57</v>
      </c>
      <c r="D3787" t="s">
        <v>10</v>
      </c>
      <c r="I3787" s="1">
        <v>35679565</v>
      </c>
    </row>
    <row r="3788" spans="1:9" x14ac:dyDescent="0.25">
      <c r="A3788" t="s">
        <v>512</v>
      </c>
      <c r="B3788" t="s">
        <v>7</v>
      </c>
      <c r="C3788" t="s">
        <v>58</v>
      </c>
      <c r="D3788" t="s">
        <v>16</v>
      </c>
      <c r="E3788">
        <v>0.42</v>
      </c>
      <c r="I3788" s="1">
        <v>35679565</v>
      </c>
    </row>
    <row r="3789" spans="1:9" x14ac:dyDescent="0.25">
      <c r="A3789" t="s">
        <v>512</v>
      </c>
      <c r="B3789" t="s">
        <v>7</v>
      </c>
      <c r="C3789" t="s">
        <v>59</v>
      </c>
      <c r="D3789" t="s">
        <v>10</v>
      </c>
      <c r="E3789">
        <v>0.8</v>
      </c>
      <c r="I3789" s="1">
        <v>35679565</v>
      </c>
    </row>
    <row r="3790" spans="1:9" x14ac:dyDescent="0.25">
      <c r="A3790" t="s">
        <v>512</v>
      </c>
      <c r="B3790" t="s">
        <v>7</v>
      </c>
      <c r="C3790" t="s">
        <v>60</v>
      </c>
      <c r="D3790" t="s">
        <v>10</v>
      </c>
      <c r="I3790" s="1">
        <v>35679565</v>
      </c>
    </row>
    <row r="3791" spans="1:9" x14ac:dyDescent="0.25">
      <c r="A3791" t="s">
        <v>512</v>
      </c>
      <c r="B3791" t="s">
        <v>7</v>
      </c>
      <c r="C3791" t="s">
        <v>61</v>
      </c>
      <c r="D3791" t="s">
        <v>16</v>
      </c>
      <c r="E3791">
        <v>0.6</v>
      </c>
      <c r="I3791" s="1">
        <v>35679565</v>
      </c>
    </row>
    <row r="3792" spans="1:9" x14ac:dyDescent="0.25">
      <c r="A3792" t="s">
        <v>512</v>
      </c>
      <c r="B3792" t="s">
        <v>7</v>
      </c>
      <c r="C3792" t="s">
        <v>62</v>
      </c>
      <c r="D3792" t="s">
        <v>16</v>
      </c>
      <c r="I3792" s="1">
        <v>35679565</v>
      </c>
    </row>
    <row r="3793" spans="1:9" x14ac:dyDescent="0.25">
      <c r="A3793" t="s">
        <v>512</v>
      </c>
      <c r="B3793" t="s">
        <v>7</v>
      </c>
      <c r="C3793" t="s">
        <v>63</v>
      </c>
      <c r="D3793" t="s">
        <v>16</v>
      </c>
      <c r="I3793" s="1">
        <v>35679565</v>
      </c>
    </row>
    <row r="3794" spans="1:9" x14ac:dyDescent="0.25">
      <c r="A3794" t="s">
        <v>512</v>
      </c>
      <c r="B3794" t="s">
        <v>7</v>
      </c>
      <c r="C3794" t="s">
        <v>64</v>
      </c>
      <c r="D3794" t="s">
        <v>10</v>
      </c>
      <c r="I3794" s="1">
        <v>35679565</v>
      </c>
    </row>
    <row r="3795" spans="1:9" x14ac:dyDescent="0.25">
      <c r="A3795" t="s">
        <v>512</v>
      </c>
      <c r="B3795" t="s">
        <v>7</v>
      </c>
      <c r="C3795" t="s">
        <v>65</v>
      </c>
      <c r="D3795" t="s">
        <v>10</v>
      </c>
      <c r="I3795" s="1">
        <v>35679565</v>
      </c>
    </row>
    <row r="3796" spans="1:9" x14ac:dyDescent="0.25">
      <c r="A3796" t="s">
        <v>512</v>
      </c>
      <c r="B3796" t="s">
        <v>7</v>
      </c>
      <c r="C3796" t="s">
        <v>66</v>
      </c>
      <c r="D3796" t="s">
        <v>10</v>
      </c>
      <c r="E3796">
        <v>1.25</v>
      </c>
      <c r="I3796" s="1">
        <v>35679565</v>
      </c>
    </row>
    <row r="3797" spans="1:9" x14ac:dyDescent="0.25">
      <c r="A3797" t="s">
        <v>512</v>
      </c>
      <c r="B3797" t="s">
        <v>7</v>
      </c>
      <c r="C3797" t="s">
        <v>67</v>
      </c>
      <c r="D3797" t="s">
        <v>10</v>
      </c>
      <c r="I3797" s="1">
        <v>35679565</v>
      </c>
    </row>
    <row r="3798" spans="1:9" x14ac:dyDescent="0.25">
      <c r="A3798" t="s">
        <v>512</v>
      </c>
      <c r="B3798" t="s">
        <v>7</v>
      </c>
      <c r="C3798" t="s">
        <v>68</v>
      </c>
      <c r="D3798" t="s">
        <v>10</v>
      </c>
      <c r="I3798" s="1">
        <v>35679565</v>
      </c>
    </row>
    <row r="3799" spans="1:9" x14ac:dyDescent="0.25">
      <c r="A3799" t="s">
        <v>512</v>
      </c>
      <c r="B3799" t="s">
        <v>7</v>
      </c>
      <c r="C3799" t="s">
        <v>69</v>
      </c>
      <c r="D3799" t="s">
        <v>10</v>
      </c>
      <c r="I3799" s="1">
        <v>35679565</v>
      </c>
    </row>
    <row r="3800" spans="1:9" x14ac:dyDescent="0.25">
      <c r="A3800" t="s">
        <v>512</v>
      </c>
      <c r="B3800" t="s">
        <v>7</v>
      </c>
      <c r="C3800" t="s">
        <v>70</v>
      </c>
      <c r="D3800" t="s">
        <v>10</v>
      </c>
      <c r="E3800">
        <v>0.8</v>
      </c>
      <c r="I3800" s="1">
        <v>35679565</v>
      </c>
    </row>
    <row r="3801" spans="1:9" x14ac:dyDescent="0.25">
      <c r="A3801" t="s">
        <v>512</v>
      </c>
      <c r="B3801" t="s">
        <v>7</v>
      </c>
      <c r="C3801" t="s">
        <v>71</v>
      </c>
      <c r="D3801" t="s">
        <v>10</v>
      </c>
      <c r="I3801" s="1">
        <v>35679565</v>
      </c>
    </row>
    <row r="3802" spans="1:9" x14ac:dyDescent="0.25">
      <c r="A3802" t="s">
        <v>512</v>
      </c>
      <c r="B3802" t="s">
        <v>7</v>
      </c>
      <c r="C3802" t="s">
        <v>72</v>
      </c>
      <c r="D3802" t="s">
        <v>10</v>
      </c>
      <c r="E3802">
        <v>0.46</v>
      </c>
      <c r="I3802" s="1">
        <v>35679565</v>
      </c>
    </row>
    <row r="3803" spans="1:9" x14ac:dyDescent="0.25">
      <c r="A3803" t="s">
        <v>512</v>
      </c>
      <c r="B3803" t="s">
        <v>7</v>
      </c>
      <c r="C3803" t="s">
        <v>73</v>
      </c>
      <c r="D3803" t="s">
        <v>10</v>
      </c>
      <c r="I3803" s="1">
        <v>35679565</v>
      </c>
    </row>
    <row r="3804" spans="1:9" x14ac:dyDescent="0.25">
      <c r="A3804" t="s">
        <v>512</v>
      </c>
      <c r="B3804" t="s">
        <v>7</v>
      </c>
      <c r="C3804" t="s">
        <v>74</v>
      </c>
      <c r="D3804" t="s">
        <v>10</v>
      </c>
      <c r="I3804" s="1">
        <v>35679565</v>
      </c>
    </row>
    <row r="3805" spans="1:9" x14ac:dyDescent="0.25">
      <c r="A3805" t="s">
        <v>512</v>
      </c>
      <c r="B3805" t="s">
        <v>7</v>
      </c>
      <c r="C3805" t="s">
        <v>75</v>
      </c>
      <c r="D3805" t="s">
        <v>10</v>
      </c>
      <c r="I3805" s="1">
        <v>35679565</v>
      </c>
    </row>
    <row r="3806" spans="1:9" x14ac:dyDescent="0.25">
      <c r="A3806" t="s">
        <v>512</v>
      </c>
      <c r="B3806" t="s">
        <v>7</v>
      </c>
      <c r="C3806" t="s">
        <v>76</v>
      </c>
      <c r="D3806" t="s">
        <v>10</v>
      </c>
      <c r="I3806" s="1">
        <v>35679565</v>
      </c>
    </row>
    <row r="3807" spans="1:9" x14ac:dyDescent="0.25">
      <c r="A3807" t="s">
        <v>512</v>
      </c>
      <c r="B3807" t="s">
        <v>7</v>
      </c>
      <c r="C3807" t="s">
        <v>77</v>
      </c>
      <c r="D3807" t="s">
        <v>10</v>
      </c>
      <c r="I3807" s="1">
        <v>35679565</v>
      </c>
    </row>
    <row r="3808" spans="1:9" x14ac:dyDescent="0.25">
      <c r="A3808" t="s">
        <v>512</v>
      </c>
      <c r="B3808" t="s">
        <v>78</v>
      </c>
      <c r="C3808" t="s">
        <v>79</v>
      </c>
      <c r="D3808" t="s">
        <v>16</v>
      </c>
      <c r="E3808">
        <v>8.5000000000000006E-2</v>
      </c>
      <c r="F3808">
        <v>900</v>
      </c>
      <c r="G3808">
        <v>5000</v>
      </c>
      <c r="I3808" s="1">
        <v>35679565</v>
      </c>
    </row>
    <row r="3809" spans="1:9" x14ac:dyDescent="0.25">
      <c r="A3809" t="s">
        <v>512</v>
      </c>
      <c r="B3809" t="s">
        <v>78</v>
      </c>
      <c r="C3809" t="s">
        <v>80</v>
      </c>
      <c r="D3809" t="s">
        <v>16</v>
      </c>
      <c r="I3809" s="1">
        <v>35679565</v>
      </c>
    </row>
    <row r="3810" spans="1:9" x14ac:dyDescent="0.25">
      <c r="A3810" t="s">
        <v>512</v>
      </c>
      <c r="B3810" t="s">
        <v>81</v>
      </c>
      <c r="C3810" t="s">
        <v>82</v>
      </c>
      <c r="D3810" t="s">
        <v>10</v>
      </c>
      <c r="H3810" t="s">
        <v>286</v>
      </c>
      <c r="I3810" s="1">
        <v>35679565</v>
      </c>
    </row>
    <row r="3811" spans="1:9" x14ac:dyDescent="0.25">
      <c r="A3811" t="s">
        <v>512</v>
      </c>
      <c r="B3811" t="s">
        <v>81</v>
      </c>
      <c r="C3811" t="s">
        <v>83</v>
      </c>
      <c r="D3811" t="s">
        <v>10</v>
      </c>
      <c r="H3811" t="s">
        <v>286</v>
      </c>
      <c r="I3811" s="1">
        <v>35679565</v>
      </c>
    </row>
    <row r="3812" spans="1:9" x14ac:dyDescent="0.25">
      <c r="A3812" t="s">
        <v>512</v>
      </c>
      <c r="B3812" t="s">
        <v>81</v>
      </c>
      <c r="C3812" t="s">
        <v>84</v>
      </c>
      <c r="D3812" t="s">
        <v>10</v>
      </c>
      <c r="E3812">
        <v>4.8899999999999997</v>
      </c>
      <c r="F3812">
        <v>10</v>
      </c>
      <c r="H3812" t="s">
        <v>287</v>
      </c>
      <c r="I3812" s="1">
        <v>35679565</v>
      </c>
    </row>
    <row r="3813" spans="1:9" x14ac:dyDescent="0.25">
      <c r="A3813" t="s">
        <v>512</v>
      </c>
      <c r="B3813" t="s">
        <v>81</v>
      </c>
      <c r="C3813" t="s">
        <v>85</v>
      </c>
      <c r="D3813" t="s">
        <v>10</v>
      </c>
      <c r="H3813" t="s">
        <v>286</v>
      </c>
      <c r="I3813" s="1">
        <v>35679565</v>
      </c>
    </row>
    <row r="3814" spans="1:9" x14ac:dyDescent="0.25">
      <c r="A3814" t="s">
        <v>512</v>
      </c>
      <c r="B3814" t="s">
        <v>81</v>
      </c>
      <c r="C3814" t="s">
        <v>86</v>
      </c>
      <c r="D3814" t="s">
        <v>10</v>
      </c>
      <c r="H3814" t="s">
        <v>286</v>
      </c>
      <c r="I3814" s="1">
        <v>35679565</v>
      </c>
    </row>
    <row r="3815" spans="1:9" x14ac:dyDescent="0.25">
      <c r="A3815" t="s">
        <v>512</v>
      </c>
      <c r="B3815" t="s">
        <v>81</v>
      </c>
      <c r="C3815" t="s">
        <v>87</v>
      </c>
      <c r="D3815" t="s">
        <v>10</v>
      </c>
      <c r="H3815" t="s">
        <v>286</v>
      </c>
      <c r="I3815" s="1">
        <v>35679565</v>
      </c>
    </row>
    <row r="3816" spans="1:9" x14ac:dyDescent="0.25">
      <c r="A3816" t="s">
        <v>512</v>
      </c>
      <c r="B3816" t="s">
        <v>81</v>
      </c>
      <c r="C3816" t="s">
        <v>88</v>
      </c>
      <c r="D3816" t="s">
        <v>10</v>
      </c>
      <c r="H3816" t="s">
        <v>286</v>
      </c>
      <c r="I3816" s="1">
        <v>35679565</v>
      </c>
    </row>
    <row r="3817" spans="1:9" x14ac:dyDescent="0.25">
      <c r="A3817" t="s">
        <v>512</v>
      </c>
      <c r="B3817" t="s">
        <v>81</v>
      </c>
      <c r="C3817" t="s">
        <v>89</v>
      </c>
      <c r="D3817" t="s">
        <v>10</v>
      </c>
      <c r="H3817" t="s">
        <v>286</v>
      </c>
      <c r="I3817" s="1">
        <v>35679565</v>
      </c>
    </row>
    <row r="3818" spans="1:9" x14ac:dyDescent="0.25">
      <c r="A3818" t="s">
        <v>512</v>
      </c>
      <c r="B3818" t="s">
        <v>90</v>
      </c>
      <c r="C3818" t="s">
        <v>91</v>
      </c>
      <c r="D3818" t="s">
        <v>10</v>
      </c>
      <c r="I3818" s="1">
        <v>35679565</v>
      </c>
    </row>
    <row r="3819" spans="1:9" x14ac:dyDescent="0.25">
      <c r="A3819" t="s">
        <v>512</v>
      </c>
      <c r="B3819" t="s">
        <v>92</v>
      </c>
      <c r="C3819" t="s">
        <v>93</v>
      </c>
      <c r="D3819" t="s">
        <v>10</v>
      </c>
      <c r="I3819" s="1">
        <v>35679565</v>
      </c>
    </row>
    <row r="3820" spans="1:9" x14ac:dyDescent="0.25">
      <c r="A3820" t="s">
        <v>512</v>
      </c>
      <c r="B3820" t="s">
        <v>92</v>
      </c>
      <c r="C3820" t="s">
        <v>94</v>
      </c>
      <c r="D3820" t="s">
        <v>10</v>
      </c>
      <c r="I3820" s="1">
        <v>35679565</v>
      </c>
    </row>
    <row r="3821" spans="1:9" x14ac:dyDescent="0.25">
      <c r="A3821" t="s">
        <v>512</v>
      </c>
      <c r="B3821" t="s">
        <v>92</v>
      </c>
      <c r="C3821" t="s">
        <v>95</v>
      </c>
      <c r="D3821" t="s">
        <v>10</v>
      </c>
      <c r="I3821" s="1">
        <v>35679565</v>
      </c>
    </row>
    <row r="3822" spans="1:9" x14ac:dyDescent="0.25">
      <c r="A3822" t="s">
        <v>512</v>
      </c>
      <c r="B3822" t="s">
        <v>92</v>
      </c>
      <c r="C3822" t="s">
        <v>96</v>
      </c>
      <c r="D3822" t="s">
        <v>10</v>
      </c>
      <c r="I3822" s="1">
        <v>35679565</v>
      </c>
    </row>
    <row r="3823" spans="1:9" x14ac:dyDescent="0.25">
      <c r="A3823" t="s">
        <v>512</v>
      </c>
      <c r="B3823" t="s">
        <v>92</v>
      </c>
      <c r="C3823" t="s">
        <v>97</v>
      </c>
      <c r="D3823" t="s">
        <v>10</v>
      </c>
      <c r="E3823">
        <v>0.3</v>
      </c>
      <c r="F3823">
        <v>100</v>
      </c>
      <c r="G3823">
        <v>600</v>
      </c>
      <c r="I3823" s="1">
        <v>35679565</v>
      </c>
    </row>
    <row r="3824" spans="1:9" x14ac:dyDescent="0.25">
      <c r="A3824" t="s">
        <v>512</v>
      </c>
      <c r="B3824" t="s">
        <v>92</v>
      </c>
      <c r="C3824" t="s">
        <v>98</v>
      </c>
      <c r="D3824" t="s">
        <v>10</v>
      </c>
      <c r="E3824">
        <v>0.32</v>
      </c>
      <c r="F3824">
        <v>8</v>
      </c>
      <c r="G3824">
        <v>50</v>
      </c>
      <c r="I3824" s="1">
        <v>35679565</v>
      </c>
    </row>
    <row r="3825" spans="1:9" x14ac:dyDescent="0.25">
      <c r="A3825" t="s">
        <v>512</v>
      </c>
      <c r="B3825" t="s">
        <v>92</v>
      </c>
      <c r="C3825" t="s">
        <v>99</v>
      </c>
      <c r="D3825" t="s">
        <v>45</v>
      </c>
      <c r="E3825">
        <v>0.74</v>
      </c>
      <c r="F3825">
        <v>36</v>
      </c>
      <c r="I3825" s="1">
        <v>35679565</v>
      </c>
    </row>
    <row r="3826" spans="1:9" x14ac:dyDescent="0.25">
      <c r="A3826" t="s">
        <v>512</v>
      </c>
      <c r="B3826" t="s">
        <v>92</v>
      </c>
      <c r="C3826" t="s">
        <v>100</v>
      </c>
      <c r="D3826" t="s">
        <v>10</v>
      </c>
      <c r="I3826" s="1">
        <v>35679565</v>
      </c>
    </row>
    <row r="3827" spans="1:9" x14ac:dyDescent="0.25">
      <c r="A3827" t="s">
        <v>512</v>
      </c>
      <c r="B3827" t="s">
        <v>92</v>
      </c>
      <c r="C3827" t="s">
        <v>101</v>
      </c>
      <c r="D3827" t="s">
        <v>45</v>
      </c>
      <c r="I3827" s="1">
        <v>35679565</v>
      </c>
    </row>
    <row r="3828" spans="1:9" x14ac:dyDescent="0.25">
      <c r="A3828" t="s">
        <v>512</v>
      </c>
      <c r="B3828" t="s">
        <v>92</v>
      </c>
      <c r="C3828" t="s">
        <v>102</v>
      </c>
      <c r="D3828" t="s">
        <v>10</v>
      </c>
      <c r="I3828" s="1">
        <v>35679565</v>
      </c>
    </row>
    <row r="3829" spans="1:9" x14ac:dyDescent="0.25">
      <c r="A3829" t="s">
        <v>512</v>
      </c>
      <c r="B3829" t="s">
        <v>92</v>
      </c>
      <c r="C3829" t="s">
        <v>103</v>
      </c>
      <c r="D3829" t="s">
        <v>10</v>
      </c>
      <c r="I3829" s="1">
        <v>35679565</v>
      </c>
    </row>
    <row r="3830" spans="1:9" x14ac:dyDescent="0.25">
      <c r="A3830" t="s">
        <v>512</v>
      </c>
      <c r="B3830" t="s">
        <v>90</v>
      </c>
      <c r="C3830" t="s">
        <v>104</v>
      </c>
      <c r="D3830" t="s">
        <v>45</v>
      </c>
      <c r="E3830">
        <v>0.7</v>
      </c>
      <c r="F3830">
        <v>220</v>
      </c>
      <c r="H3830" t="s">
        <v>288</v>
      </c>
      <c r="I3830" s="1">
        <v>35679565</v>
      </c>
    </row>
    <row r="3831" spans="1:9" x14ac:dyDescent="0.25">
      <c r="A3831" t="s">
        <v>512</v>
      </c>
      <c r="B3831" t="s">
        <v>92</v>
      </c>
      <c r="C3831" t="s">
        <v>105</v>
      </c>
      <c r="D3831" t="s">
        <v>10</v>
      </c>
      <c r="I3831" s="1">
        <v>35679565</v>
      </c>
    </row>
    <row r="3832" spans="1:9" x14ac:dyDescent="0.25">
      <c r="A3832" t="s">
        <v>512</v>
      </c>
      <c r="B3832" t="s">
        <v>92</v>
      </c>
      <c r="C3832" t="s">
        <v>106</v>
      </c>
      <c r="D3832" t="s">
        <v>10</v>
      </c>
      <c r="I3832" s="1">
        <v>35679565</v>
      </c>
    </row>
    <row r="3833" spans="1:9" x14ac:dyDescent="0.25">
      <c r="A3833" t="s">
        <v>512</v>
      </c>
      <c r="B3833" t="s">
        <v>92</v>
      </c>
      <c r="C3833" t="s">
        <v>107</v>
      </c>
      <c r="D3833" t="s">
        <v>10</v>
      </c>
      <c r="I3833" s="1">
        <v>35679565</v>
      </c>
    </row>
    <row r="3834" spans="1:9" x14ac:dyDescent="0.25">
      <c r="A3834" t="s">
        <v>512</v>
      </c>
      <c r="B3834" t="s">
        <v>92</v>
      </c>
      <c r="C3834" t="s">
        <v>108</v>
      </c>
      <c r="D3834" t="s">
        <v>10</v>
      </c>
      <c r="E3834">
        <v>6.1</v>
      </c>
      <c r="F3834">
        <v>10</v>
      </c>
      <c r="G3834">
        <v>60</v>
      </c>
      <c r="I3834" s="1">
        <v>35679565</v>
      </c>
    </row>
    <row r="3835" spans="1:9" x14ac:dyDescent="0.25">
      <c r="A3835" t="s">
        <v>512</v>
      </c>
      <c r="B3835" t="s">
        <v>92</v>
      </c>
      <c r="C3835" t="s">
        <v>109</v>
      </c>
      <c r="D3835" t="s">
        <v>45</v>
      </c>
      <c r="E3835">
        <v>0.95</v>
      </c>
      <c r="F3835">
        <v>30</v>
      </c>
      <c r="I3835" s="1">
        <v>35679565</v>
      </c>
    </row>
    <row r="3836" spans="1:9" x14ac:dyDescent="0.25">
      <c r="A3836" t="s">
        <v>512</v>
      </c>
      <c r="B3836" t="s">
        <v>92</v>
      </c>
      <c r="C3836" t="s">
        <v>110</v>
      </c>
      <c r="D3836" t="s">
        <v>10</v>
      </c>
      <c r="E3836">
        <v>3.6</v>
      </c>
      <c r="F3836">
        <v>32</v>
      </c>
      <c r="I3836" s="1">
        <v>35679565</v>
      </c>
    </row>
    <row r="3837" spans="1:9" x14ac:dyDescent="0.25">
      <c r="A3837" t="s">
        <v>512</v>
      </c>
      <c r="B3837" t="s">
        <v>92</v>
      </c>
      <c r="C3837" t="s">
        <v>111</v>
      </c>
      <c r="D3837" t="s">
        <v>10</v>
      </c>
      <c r="I3837" s="1">
        <v>35679565</v>
      </c>
    </row>
    <row r="3838" spans="1:9" x14ac:dyDescent="0.25">
      <c r="A3838" t="s">
        <v>512</v>
      </c>
      <c r="B3838" t="s">
        <v>92</v>
      </c>
      <c r="C3838" t="s">
        <v>112</v>
      </c>
      <c r="D3838" t="s">
        <v>10</v>
      </c>
      <c r="E3838">
        <v>2.33</v>
      </c>
      <c r="F3838">
        <v>20</v>
      </c>
      <c r="I3838" s="1">
        <v>35679565</v>
      </c>
    </row>
    <row r="3839" spans="1:9" x14ac:dyDescent="0.25">
      <c r="A3839" t="s">
        <v>512</v>
      </c>
      <c r="B3839" t="s">
        <v>92</v>
      </c>
      <c r="C3839" t="s">
        <v>113</v>
      </c>
      <c r="D3839" t="s">
        <v>10</v>
      </c>
      <c r="I3839" s="1">
        <v>35679565</v>
      </c>
    </row>
    <row r="3840" spans="1:9" x14ac:dyDescent="0.25">
      <c r="A3840" t="s">
        <v>512</v>
      </c>
      <c r="B3840" t="s">
        <v>81</v>
      </c>
      <c r="C3840" t="s">
        <v>114</v>
      </c>
      <c r="D3840" t="s">
        <v>10</v>
      </c>
      <c r="I3840" s="1">
        <v>35679565</v>
      </c>
    </row>
    <row r="3841" spans="1:9" x14ac:dyDescent="0.25">
      <c r="A3841" t="s">
        <v>512</v>
      </c>
      <c r="B3841" t="s">
        <v>81</v>
      </c>
      <c r="C3841" t="s">
        <v>115</v>
      </c>
      <c r="D3841" t="s">
        <v>10</v>
      </c>
      <c r="I3841" s="1">
        <v>35679565</v>
      </c>
    </row>
    <row r="3842" spans="1:9" x14ac:dyDescent="0.25">
      <c r="A3842" t="s">
        <v>512</v>
      </c>
      <c r="B3842" t="s">
        <v>81</v>
      </c>
      <c r="C3842" t="s">
        <v>116</v>
      </c>
      <c r="D3842" t="s">
        <v>10</v>
      </c>
      <c r="I3842" s="1">
        <v>35679565</v>
      </c>
    </row>
    <row r="3843" spans="1:9" x14ac:dyDescent="0.25">
      <c r="A3843" t="s">
        <v>512</v>
      </c>
      <c r="B3843" t="s">
        <v>81</v>
      </c>
      <c r="C3843" t="s">
        <v>117</v>
      </c>
      <c r="D3843" t="s">
        <v>10</v>
      </c>
      <c r="I3843" s="1">
        <v>35679565</v>
      </c>
    </row>
    <row r="3844" spans="1:9" x14ac:dyDescent="0.25">
      <c r="A3844" t="s">
        <v>512</v>
      </c>
      <c r="B3844" t="s">
        <v>81</v>
      </c>
      <c r="C3844" t="s">
        <v>118</v>
      </c>
      <c r="D3844" t="s">
        <v>10</v>
      </c>
      <c r="I3844" s="1">
        <v>35679565</v>
      </c>
    </row>
    <row r="3845" spans="1:9" x14ac:dyDescent="0.25">
      <c r="A3845" t="s">
        <v>512</v>
      </c>
      <c r="B3845" t="s">
        <v>81</v>
      </c>
      <c r="C3845" t="s">
        <v>119</v>
      </c>
      <c r="D3845" t="s">
        <v>10</v>
      </c>
      <c r="I3845" s="1">
        <v>35679565</v>
      </c>
    </row>
    <row r="3846" spans="1:9" x14ac:dyDescent="0.25">
      <c r="A3846" t="s">
        <v>512</v>
      </c>
      <c r="B3846" t="s">
        <v>81</v>
      </c>
      <c r="C3846" t="s">
        <v>120</v>
      </c>
      <c r="D3846" t="s">
        <v>10</v>
      </c>
      <c r="E3846">
        <v>7.95</v>
      </c>
      <c r="F3846">
        <v>10</v>
      </c>
      <c r="I3846" s="1">
        <v>35679565</v>
      </c>
    </row>
    <row r="3847" spans="1:9" x14ac:dyDescent="0.25">
      <c r="A3847" t="s">
        <v>512</v>
      </c>
      <c r="B3847" t="s">
        <v>81</v>
      </c>
      <c r="C3847" t="s">
        <v>121</v>
      </c>
      <c r="D3847" t="s">
        <v>10</v>
      </c>
      <c r="I3847" s="1">
        <v>35679565</v>
      </c>
    </row>
    <row r="3848" spans="1:9" x14ac:dyDescent="0.25">
      <c r="A3848" t="s">
        <v>512</v>
      </c>
      <c r="B3848" t="s">
        <v>122</v>
      </c>
      <c r="C3848" t="s">
        <v>123</v>
      </c>
      <c r="D3848" t="s">
        <v>10</v>
      </c>
      <c r="I3848" s="1">
        <v>35679565</v>
      </c>
    </row>
    <row r="3849" spans="1:9" x14ac:dyDescent="0.25">
      <c r="A3849" t="s">
        <v>512</v>
      </c>
      <c r="B3849" t="s">
        <v>122</v>
      </c>
      <c r="C3849" t="s">
        <v>124</v>
      </c>
      <c r="D3849" t="s">
        <v>10</v>
      </c>
      <c r="E3849">
        <v>2.81</v>
      </c>
      <c r="F3849">
        <v>10</v>
      </c>
      <c r="I3849" s="1">
        <v>35679565</v>
      </c>
    </row>
    <row r="3850" spans="1:9" x14ac:dyDescent="0.25">
      <c r="A3850" t="s">
        <v>512</v>
      </c>
      <c r="B3850" t="s">
        <v>122</v>
      </c>
      <c r="C3850" t="s">
        <v>125</v>
      </c>
      <c r="D3850" t="s">
        <v>10</v>
      </c>
      <c r="E3850">
        <v>3.15</v>
      </c>
      <c r="F3850">
        <v>10</v>
      </c>
      <c r="G3850">
        <v>60</v>
      </c>
      <c r="I3850" s="1">
        <v>35679565</v>
      </c>
    </row>
    <row r="3851" spans="1:9" x14ac:dyDescent="0.25">
      <c r="A3851" t="s">
        <v>512</v>
      </c>
      <c r="B3851" t="s">
        <v>122</v>
      </c>
      <c r="C3851" t="s">
        <v>127</v>
      </c>
      <c r="D3851" t="s">
        <v>10</v>
      </c>
      <c r="I3851" s="1">
        <v>35679565</v>
      </c>
    </row>
    <row r="3852" spans="1:9" x14ac:dyDescent="0.25">
      <c r="A3852" t="s">
        <v>512</v>
      </c>
      <c r="B3852" t="s">
        <v>122</v>
      </c>
      <c r="C3852" t="s">
        <v>128</v>
      </c>
      <c r="D3852" t="s">
        <v>10</v>
      </c>
      <c r="I3852" s="1">
        <v>35679565</v>
      </c>
    </row>
    <row r="3853" spans="1:9" x14ac:dyDescent="0.25">
      <c r="A3853" t="s">
        <v>512</v>
      </c>
      <c r="B3853" t="s">
        <v>122</v>
      </c>
      <c r="C3853" t="s">
        <v>129</v>
      </c>
      <c r="D3853" t="s">
        <v>10</v>
      </c>
      <c r="I3853" s="1">
        <v>35679565</v>
      </c>
    </row>
    <row r="3854" spans="1:9" x14ac:dyDescent="0.25">
      <c r="A3854" t="s">
        <v>512</v>
      </c>
      <c r="B3854" t="s">
        <v>122</v>
      </c>
      <c r="C3854" t="s">
        <v>130</v>
      </c>
      <c r="D3854" t="s">
        <v>10</v>
      </c>
      <c r="I3854" s="1">
        <v>35679565</v>
      </c>
    </row>
    <row r="3855" spans="1:9" x14ac:dyDescent="0.25">
      <c r="A3855" t="s">
        <v>512</v>
      </c>
      <c r="B3855" t="s">
        <v>122</v>
      </c>
      <c r="C3855" t="s">
        <v>131</v>
      </c>
      <c r="D3855" t="s">
        <v>10</v>
      </c>
      <c r="I3855" s="1">
        <v>35679565</v>
      </c>
    </row>
    <row r="3856" spans="1:9" x14ac:dyDescent="0.25">
      <c r="A3856" t="s">
        <v>512</v>
      </c>
      <c r="B3856" t="s">
        <v>122</v>
      </c>
      <c r="C3856" t="s">
        <v>132</v>
      </c>
      <c r="D3856" t="s">
        <v>10</v>
      </c>
      <c r="I3856" s="1">
        <v>35679565</v>
      </c>
    </row>
    <row r="3857" spans="1:9" x14ac:dyDescent="0.25">
      <c r="A3857" t="s">
        <v>512</v>
      </c>
      <c r="B3857" t="s">
        <v>122</v>
      </c>
      <c r="C3857" t="s">
        <v>134</v>
      </c>
      <c r="D3857" t="s">
        <v>10</v>
      </c>
      <c r="E3857">
        <v>2.57</v>
      </c>
      <c r="I3857" s="1">
        <v>35679565</v>
      </c>
    </row>
    <row r="3858" spans="1:9" x14ac:dyDescent="0.25">
      <c r="A3858" t="s">
        <v>512</v>
      </c>
      <c r="B3858" t="s">
        <v>122</v>
      </c>
      <c r="C3858" t="s">
        <v>135</v>
      </c>
      <c r="D3858" t="s">
        <v>10</v>
      </c>
      <c r="E3858">
        <v>4.51</v>
      </c>
      <c r="F3858">
        <v>6</v>
      </c>
      <c r="I3858" s="1">
        <v>35679565</v>
      </c>
    </row>
    <row r="3859" spans="1:9" x14ac:dyDescent="0.25">
      <c r="A3859" t="s">
        <v>512</v>
      </c>
      <c r="B3859" t="s">
        <v>122</v>
      </c>
      <c r="C3859" t="s">
        <v>136</v>
      </c>
      <c r="D3859" t="s">
        <v>10</v>
      </c>
      <c r="I3859" s="1">
        <v>35679565</v>
      </c>
    </row>
    <row r="3860" spans="1:9" x14ac:dyDescent="0.25">
      <c r="A3860" t="s">
        <v>512</v>
      </c>
      <c r="B3860" t="s">
        <v>122</v>
      </c>
      <c r="C3860" t="s">
        <v>137</v>
      </c>
      <c r="D3860" t="s">
        <v>10</v>
      </c>
      <c r="I3860" s="1">
        <v>35679565</v>
      </c>
    </row>
    <row r="3861" spans="1:9" x14ac:dyDescent="0.25">
      <c r="A3861" t="s">
        <v>512</v>
      </c>
      <c r="B3861" t="s">
        <v>122</v>
      </c>
      <c r="C3861" t="s">
        <v>138</v>
      </c>
      <c r="D3861" t="s">
        <v>10</v>
      </c>
      <c r="I3861" s="1">
        <v>35679565</v>
      </c>
    </row>
    <row r="3862" spans="1:9" x14ac:dyDescent="0.25">
      <c r="A3862" t="s">
        <v>512</v>
      </c>
      <c r="B3862" t="s">
        <v>122</v>
      </c>
      <c r="C3862" t="s">
        <v>139</v>
      </c>
      <c r="D3862" t="s">
        <v>10</v>
      </c>
      <c r="I3862" s="1">
        <v>35679565</v>
      </c>
    </row>
    <row r="3863" spans="1:9" x14ac:dyDescent="0.25">
      <c r="A3863" t="s">
        <v>512</v>
      </c>
      <c r="B3863" t="s">
        <v>122</v>
      </c>
      <c r="C3863" t="s">
        <v>140</v>
      </c>
      <c r="D3863" t="s">
        <v>10</v>
      </c>
      <c r="I3863" s="1">
        <v>35679565</v>
      </c>
    </row>
    <row r="3864" spans="1:9" x14ac:dyDescent="0.25">
      <c r="A3864" t="s">
        <v>512</v>
      </c>
      <c r="B3864" t="s">
        <v>122</v>
      </c>
      <c r="C3864" t="s">
        <v>141</v>
      </c>
      <c r="D3864" t="s">
        <v>10</v>
      </c>
      <c r="I3864" s="1">
        <v>35679565</v>
      </c>
    </row>
    <row r="3865" spans="1:9" x14ac:dyDescent="0.25">
      <c r="A3865" t="s">
        <v>512</v>
      </c>
      <c r="B3865" t="s">
        <v>122</v>
      </c>
      <c r="C3865" t="s">
        <v>142</v>
      </c>
      <c r="D3865" t="s">
        <v>10</v>
      </c>
      <c r="I3865" s="1">
        <v>35679565</v>
      </c>
    </row>
    <row r="3866" spans="1:9" x14ac:dyDescent="0.25">
      <c r="A3866" t="s">
        <v>512</v>
      </c>
      <c r="B3866" t="s">
        <v>122</v>
      </c>
      <c r="C3866" t="s">
        <v>143</v>
      </c>
      <c r="D3866" t="s">
        <v>10</v>
      </c>
      <c r="E3866">
        <v>4.05</v>
      </c>
      <c r="F3866">
        <v>2</v>
      </c>
      <c r="I3866" s="1">
        <v>35679565</v>
      </c>
    </row>
    <row r="3867" spans="1:9" x14ac:dyDescent="0.25">
      <c r="A3867" t="s">
        <v>512</v>
      </c>
      <c r="B3867" t="s">
        <v>122</v>
      </c>
      <c r="C3867" t="s">
        <v>144</v>
      </c>
      <c r="D3867" t="s">
        <v>10</v>
      </c>
      <c r="I3867" s="1">
        <v>35679565</v>
      </c>
    </row>
    <row r="3868" spans="1:9" x14ac:dyDescent="0.25">
      <c r="A3868" t="s">
        <v>512</v>
      </c>
      <c r="B3868" t="s">
        <v>122</v>
      </c>
      <c r="C3868" t="s">
        <v>145</v>
      </c>
      <c r="D3868" t="s">
        <v>10</v>
      </c>
      <c r="I3868" s="1">
        <v>35679565</v>
      </c>
    </row>
    <row r="3869" spans="1:9" x14ac:dyDescent="0.25">
      <c r="A3869" t="s">
        <v>512</v>
      </c>
      <c r="B3869" t="s">
        <v>122</v>
      </c>
      <c r="C3869" t="s">
        <v>146</v>
      </c>
      <c r="D3869" t="s">
        <v>10</v>
      </c>
      <c r="E3869">
        <v>3.34</v>
      </c>
      <c r="F3869">
        <v>5</v>
      </c>
      <c r="I3869" s="1">
        <v>35679565</v>
      </c>
    </row>
    <row r="3870" spans="1:9" x14ac:dyDescent="0.25">
      <c r="A3870" t="s">
        <v>512</v>
      </c>
      <c r="B3870" t="s">
        <v>122</v>
      </c>
      <c r="C3870" t="s">
        <v>147</v>
      </c>
      <c r="D3870" t="s">
        <v>10</v>
      </c>
      <c r="I3870" s="1">
        <v>35679565</v>
      </c>
    </row>
    <row r="3871" spans="1:9" x14ac:dyDescent="0.25">
      <c r="A3871" t="s">
        <v>512</v>
      </c>
      <c r="B3871" t="s">
        <v>122</v>
      </c>
      <c r="C3871" t="s">
        <v>148</v>
      </c>
      <c r="D3871" t="s">
        <v>10</v>
      </c>
      <c r="E3871">
        <v>4.51</v>
      </c>
      <c r="I3871" s="1">
        <v>35679565</v>
      </c>
    </row>
    <row r="3872" spans="1:9" x14ac:dyDescent="0.25">
      <c r="A3872" t="s">
        <v>512</v>
      </c>
      <c r="B3872" t="s">
        <v>122</v>
      </c>
      <c r="C3872" t="s">
        <v>149</v>
      </c>
      <c r="D3872" t="s">
        <v>10</v>
      </c>
      <c r="I3872" s="1">
        <v>35679565</v>
      </c>
    </row>
    <row r="3873" spans="1:9" x14ac:dyDescent="0.25">
      <c r="A3873" t="s">
        <v>512</v>
      </c>
      <c r="B3873" t="s">
        <v>122</v>
      </c>
      <c r="C3873" t="s">
        <v>150</v>
      </c>
      <c r="D3873" t="s">
        <v>10</v>
      </c>
      <c r="I3873" s="1">
        <v>35679565</v>
      </c>
    </row>
    <row r="3874" spans="1:9" x14ac:dyDescent="0.25">
      <c r="A3874" t="s">
        <v>512</v>
      </c>
      <c r="B3874" t="s">
        <v>122</v>
      </c>
      <c r="C3874" t="s">
        <v>151</v>
      </c>
      <c r="D3874" t="s">
        <v>10</v>
      </c>
      <c r="E3874">
        <v>4.25</v>
      </c>
      <c r="F3874">
        <v>3</v>
      </c>
      <c r="G3874">
        <v>18</v>
      </c>
      <c r="I3874" s="1">
        <v>35679565</v>
      </c>
    </row>
    <row r="3875" spans="1:9" x14ac:dyDescent="0.25">
      <c r="A3875" t="s">
        <v>512</v>
      </c>
      <c r="B3875" t="s">
        <v>122</v>
      </c>
      <c r="C3875" t="s">
        <v>152</v>
      </c>
      <c r="D3875" t="s">
        <v>10</v>
      </c>
      <c r="E3875">
        <v>3.78</v>
      </c>
      <c r="F3875">
        <v>2</v>
      </c>
      <c r="I3875" s="1">
        <v>35679565</v>
      </c>
    </row>
    <row r="3876" spans="1:9" x14ac:dyDescent="0.25">
      <c r="A3876" t="s">
        <v>512</v>
      </c>
      <c r="B3876" t="s">
        <v>122</v>
      </c>
      <c r="C3876" t="s">
        <v>153</v>
      </c>
      <c r="D3876" t="s">
        <v>10</v>
      </c>
      <c r="E3876">
        <v>4.25</v>
      </c>
      <c r="F3876">
        <v>1</v>
      </c>
      <c r="G3876">
        <v>6</v>
      </c>
      <c r="I3876" s="1">
        <v>35679565</v>
      </c>
    </row>
    <row r="3877" spans="1:9" x14ac:dyDescent="0.25">
      <c r="A3877" t="s">
        <v>512</v>
      </c>
      <c r="B3877" t="s">
        <v>122</v>
      </c>
      <c r="C3877" t="s">
        <v>154</v>
      </c>
      <c r="D3877" t="s">
        <v>10</v>
      </c>
      <c r="I3877" s="1">
        <v>35679565</v>
      </c>
    </row>
    <row r="3878" spans="1:9" x14ac:dyDescent="0.25">
      <c r="A3878" t="s">
        <v>512</v>
      </c>
      <c r="B3878" t="s">
        <v>122</v>
      </c>
      <c r="C3878" t="s">
        <v>155</v>
      </c>
      <c r="D3878" t="s">
        <v>10</v>
      </c>
      <c r="I3878" s="1">
        <v>35679565</v>
      </c>
    </row>
    <row r="3879" spans="1:9" x14ac:dyDescent="0.25">
      <c r="A3879" t="s">
        <v>512</v>
      </c>
      <c r="B3879" t="s">
        <v>122</v>
      </c>
      <c r="C3879" t="s">
        <v>156</v>
      </c>
      <c r="D3879" t="s">
        <v>10</v>
      </c>
      <c r="I3879" s="1">
        <v>35679565</v>
      </c>
    </row>
    <row r="3880" spans="1:9" x14ac:dyDescent="0.25">
      <c r="A3880" t="s">
        <v>512</v>
      </c>
      <c r="B3880" t="s">
        <v>122</v>
      </c>
      <c r="C3880" t="s">
        <v>157</v>
      </c>
      <c r="D3880" t="s">
        <v>10</v>
      </c>
      <c r="E3880">
        <v>4.38</v>
      </c>
      <c r="F3880">
        <v>2</v>
      </c>
      <c r="I3880" s="1">
        <v>35679565</v>
      </c>
    </row>
    <row r="3881" spans="1:9" x14ac:dyDescent="0.25">
      <c r="A3881" t="s">
        <v>512</v>
      </c>
      <c r="B3881" t="s">
        <v>122</v>
      </c>
      <c r="C3881" t="s">
        <v>158</v>
      </c>
      <c r="D3881" t="s">
        <v>10</v>
      </c>
      <c r="I3881" s="1">
        <v>35679565</v>
      </c>
    </row>
    <row r="3882" spans="1:9" x14ac:dyDescent="0.25">
      <c r="A3882" t="s">
        <v>512</v>
      </c>
      <c r="B3882" t="s">
        <v>122</v>
      </c>
      <c r="C3882" t="s">
        <v>159</v>
      </c>
      <c r="D3882" t="s">
        <v>10</v>
      </c>
      <c r="I3882" s="1">
        <v>35679565</v>
      </c>
    </row>
    <row r="3883" spans="1:9" x14ac:dyDescent="0.25">
      <c r="A3883" t="s">
        <v>512</v>
      </c>
      <c r="B3883" t="s">
        <v>122</v>
      </c>
      <c r="C3883" t="s">
        <v>160</v>
      </c>
      <c r="D3883" t="s">
        <v>10</v>
      </c>
      <c r="I3883" s="1">
        <v>35679565</v>
      </c>
    </row>
    <row r="3884" spans="1:9" x14ac:dyDescent="0.25">
      <c r="A3884" t="s">
        <v>512</v>
      </c>
      <c r="B3884" t="s">
        <v>122</v>
      </c>
      <c r="C3884" t="s">
        <v>161</v>
      </c>
      <c r="D3884" t="s">
        <v>10</v>
      </c>
      <c r="I3884" s="1">
        <v>35679565</v>
      </c>
    </row>
    <row r="3885" spans="1:9" x14ac:dyDescent="0.25">
      <c r="A3885" t="s">
        <v>512</v>
      </c>
      <c r="B3885" t="s">
        <v>122</v>
      </c>
      <c r="C3885" t="s">
        <v>162</v>
      </c>
      <c r="D3885" t="s">
        <v>10</v>
      </c>
      <c r="I3885" s="1">
        <v>35679565</v>
      </c>
    </row>
    <row r="3886" spans="1:9" x14ac:dyDescent="0.25">
      <c r="A3886" t="s">
        <v>512</v>
      </c>
      <c r="B3886" t="s">
        <v>122</v>
      </c>
      <c r="C3886" t="s">
        <v>163</v>
      </c>
      <c r="D3886" t="s">
        <v>10</v>
      </c>
      <c r="I3886" s="1">
        <v>35679565</v>
      </c>
    </row>
    <row r="3887" spans="1:9" x14ac:dyDescent="0.25">
      <c r="A3887" t="s">
        <v>512</v>
      </c>
      <c r="B3887" t="s">
        <v>122</v>
      </c>
      <c r="C3887" t="s">
        <v>164</v>
      </c>
      <c r="D3887" t="s">
        <v>10</v>
      </c>
      <c r="I3887" s="1">
        <v>35679565</v>
      </c>
    </row>
    <row r="3888" spans="1:9" x14ac:dyDescent="0.25">
      <c r="A3888" t="s">
        <v>512</v>
      </c>
      <c r="B3888" t="s">
        <v>122</v>
      </c>
      <c r="C3888" t="s">
        <v>165</v>
      </c>
      <c r="D3888" t="s">
        <v>10</v>
      </c>
      <c r="I3888" s="1">
        <v>35679565</v>
      </c>
    </row>
    <row r="3889" spans="1:9" x14ac:dyDescent="0.25">
      <c r="A3889" t="s">
        <v>512</v>
      </c>
      <c r="B3889" t="s">
        <v>122</v>
      </c>
      <c r="C3889" t="s">
        <v>166</v>
      </c>
      <c r="D3889" t="s">
        <v>10</v>
      </c>
      <c r="F3889">
        <v>1</v>
      </c>
      <c r="G3889">
        <v>6</v>
      </c>
      <c r="H3889" t="s">
        <v>289</v>
      </c>
      <c r="I3889" s="1">
        <v>35679565</v>
      </c>
    </row>
    <row r="3890" spans="1:9" x14ac:dyDescent="0.25">
      <c r="A3890" t="s">
        <v>512</v>
      </c>
      <c r="B3890" t="s">
        <v>122</v>
      </c>
      <c r="C3890" t="s">
        <v>167</v>
      </c>
      <c r="D3890" t="s">
        <v>10</v>
      </c>
      <c r="F3890">
        <v>5</v>
      </c>
      <c r="G3890">
        <v>30</v>
      </c>
      <c r="H3890" t="s">
        <v>289</v>
      </c>
      <c r="I3890" s="1">
        <v>35679565</v>
      </c>
    </row>
    <row r="3891" spans="1:9" x14ac:dyDescent="0.25">
      <c r="A3891" t="s">
        <v>512</v>
      </c>
      <c r="B3891" t="s">
        <v>122</v>
      </c>
      <c r="C3891" t="s">
        <v>168</v>
      </c>
      <c r="D3891" t="s">
        <v>10</v>
      </c>
      <c r="I3891" s="1">
        <v>35679565</v>
      </c>
    </row>
    <row r="3892" spans="1:9" x14ac:dyDescent="0.25">
      <c r="A3892" t="s">
        <v>512</v>
      </c>
      <c r="B3892" t="s">
        <v>122</v>
      </c>
      <c r="C3892" t="s">
        <v>169</v>
      </c>
      <c r="D3892" t="s">
        <v>10</v>
      </c>
      <c r="I3892" s="1">
        <v>35679565</v>
      </c>
    </row>
    <row r="3893" spans="1:9" x14ac:dyDescent="0.25">
      <c r="A3893" t="s">
        <v>512</v>
      </c>
      <c r="B3893" t="s">
        <v>122</v>
      </c>
      <c r="C3893" t="s">
        <v>170</v>
      </c>
      <c r="D3893" t="s">
        <v>10</v>
      </c>
      <c r="I3893" s="1">
        <v>35679565</v>
      </c>
    </row>
    <row r="3894" spans="1:9" x14ac:dyDescent="0.25">
      <c r="A3894" t="s">
        <v>512</v>
      </c>
      <c r="B3894" t="s">
        <v>122</v>
      </c>
      <c r="C3894" t="s">
        <v>171</v>
      </c>
      <c r="D3894" t="s">
        <v>10</v>
      </c>
      <c r="I3894" s="1">
        <v>35679565</v>
      </c>
    </row>
    <row r="3895" spans="1:9" x14ac:dyDescent="0.25">
      <c r="A3895" t="s">
        <v>512</v>
      </c>
      <c r="B3895" t="s">
        <v>122</v>
      </c>
      <c r="C3895" t="s">
        <v>172</v>
      </c>
      <c r="D3895" t="s">
        <v>10</v>
      </c>
      <c r="E3895">
        <v>3.93</v>
      </c>
      <c r="F3895">
        <v>10</v>
      </c>
      <c r="G3895">
        <v>50</v>
      </c>
      <c r="I3895" s="1">
        <v>35679565</v>
      </c>
    </row>
    <row r="3896" spans="1:9" x14ac:dyDescent="0.25">
      <c r="A3896" t="s">
        <v>512</v>
      </c>
      <c r="B3896" t="s">
        <v>122</v>
      </c>
      <c r="C3896" t="s">
        <v>173</v>
      </c>
      <c r="D3896" t="s">
        <v>10</v>
      </c>
      <c r="I3896" s="1">
        <v>35679565</v>
      </c>
    </row>
    <row r="3897" spans="1:9" x14ac:dyDescent="0.25">
      <c r="A3897" t="s">
        <v>512</v>
      </c>
      <c r="B3897" t="s">
        <v>122</v>
      </c>
      <c r="C3897" t="s">
        <v>174</v>
      </c>
      <c r="D3897" t="s">
        <v>10</v>
      </c>
      <c r="I3897" s="1">
        <v>35679565</v>
      </c>
    </row>
    <row r="3898" spans="1:9" x14ac:dyDescent="0.25">
      <c r="A3898" t="s">
        <v>512</v>
      </c>
      <c r="B3898" t="s">
        <v>122</v>
      </c>
      <c r="C3898" t="s">
        <v>175</v>
      </c>
      <c r="D3898" t="s">
        <v>10</v>
      </c>
      <c r="E3898">
        <v>3.68</v>
      </c>
      <c r="F3898">
        <v>2</v>
      </c>
      <c r="I3898" s="1">
        <v>35679565</v>
      </c>
    </row>
    <row r="3899" spans="1:9" x14ac:dyDescent="0.25">
      <c r="A3899" t="s">
        <v>512</v>
      </c>
      <c r="B3899" t="s">
        <v>122</v>
      </c>
      <c r="C3899" t="s">
        <v>176</v>
      </c>
      <c r="D3899" t="s">
        <v>10</v>
      </c>
      <c r="I3899" s="1">
        <v>35679565</v>
      </c>
    </row>
    <row r="3900" spans="1:9" x14ac:dyDescent="0.25">
      <c r="A3900" t="s">
        <v>512</v>
      </c>
      <c r="B3900" t="s">
        <v>122</v>
      </c>
      <c r="C3900" t="s">
        <v>177</v>
      </c>
      <c r="D3900" t="s">
        <v>10</v>
      </c>
      <c r="I3900" s="1">
        <v>35679565</v>
      </c>
    </row>
    <row r="3901" spans="1:9" x14ac:dyDescent="0.25">
      <c r="A3901" t="s">
        <v>512</v>
      </c>
      <c r="B3901" t="s">
        <v>122</v>
      </c>
      <c r="C3901" t="s">
        <v>178</v>
      </c>
      <c r="D3901" t="s">
        <v>10</v>
      </c>
      <c r="I3901" s="1">
        <v>35679565</v>
      </c>
    </row>
    <row r="3902" spans="1:9" x14ac:dyDescent="0.25">
      <c r="A3902" t="s">
        <v>512</v>
      </c>
      <c r="B3902" t="s">
        <v>122</v>
      </c>
      <c r="C3902" t="s">
        <v>179</v>
      </c>
      <c r="D3902" t="s">
        <v>10</v>
      </c>
      <c r="I3902" s="1">
        <v>35679565</v>
      </c>
    </row>
    <row r="3903" spans="1:9" x14ac:dyDescent="0.25">
      <c r="A3903" t="s">
        <v>512</v>
      </c>
      <c r="B3903" t="s">
        <v>122</v>
      </c>
      <c r="C3903" t="s">
        <v>180</v>
      </c>
      <c r="D3903" t="s">
        <v>10</v>
      </c>
      <c r="I3903" s="1">
        <v>35679565</v>
      </c>
    </row>
    <row r="3904" spans="1:9" x14ac:dyDescent="0.25">
      <c r="A3904" t="s">
        <v>512</v>
      </c>
      <c r="B3904" t="s">
        <v>122</v>
      </c>
      <c r="C3904" t="s">
        <v>181</v>
      </c>
      <c r="D3904" t="s">
        <v>10</v>
      </c>
      <c r="I3904" s="1">
        <v>35679565</v>
      </c>
    </row>
    <row r="3905" spans="1:9" x14ac:dyDescent="0.25">
      <c r="A3905" t="s">
        <v>512</v>
      </c>
      <c r="B3905" t="s">
        <v>122</v>
      </c>
      <c r="C3905" t="s">
        <v>182</v>
      </c>
      <c r="D3905" t="s">
        <v>10</v>
      </c>
      <c r="I3905" s="1">
        <v>35679565</v>
      </c>
    </row>
    <row r="3906" spans="1:9" x14ac:dyDescent="0.25">
      <c r="A3906" t="s">
        <v>512</v>
      </c>
      <c r="B3906" t="s">
        <v>122</v>
      </c>
      <c r="C3906" t="s">
        <v>183</v>
      </c>
      <c r="D3906" t="s">
        <v>10</v>
      </c>
      <c r="I3906" s="1">
        <v>35679565</v>
      </c>
    </row>
    <row r="3907" spans="1:9" x14ac:dyDescent="0.25">
      <c r="A3907" t="s">
        <v>512</v>
      </c>
      <c r="B3907" t="s">
        <v>122</v>
      </c>
      <c r="C3907" t="s">
        <v>184</v>
      </c>
      <c r="D3907" t="s">
        <v>10</v>
      </c>
      <c r="I3907" s="1">
        <v>35679565</v>
      </c>
    </row>
    <row r="3908" spans="1:9" x14ac:dyDescent="0.25">
      <c r="A3908" t="s">
        <v>512</v>
      </c>
      <c r="B3908" t="s">
        <v>122</v>
      </c>
      <c r="C3908" t="s">
        <v>185</v>
      </c>
      <c r="D3908" t="s">
        <v>10</v>
      </c>
      <c r="I3908" s="1">
        <v>35679565</v>
      </c>
    </row>
    <row r="3909" spans="1:9" x14ac:dyDescent="0.25">
      <c r="A3909" t="s">
        <v>512</v>
      </c>
      <c r="B3909" t="s">
        <v>92</v>
      </c>
      <c r="C3909" t="s">
        <v>186</v>
      </c>
      <c r="D3909" t="s">
        <v>45</v>
      </c>
      <c r="I3909" s="1">
        <v>35679565</v>
      </c>
    </row>
    <row r="3910" spans="1:9" x14ac:dyDescent="0.25">
      <c r="A3910" t="s">
        <v>512</v>
      </c>
      <c r="B3910" t="s">
        <v>92</v>
      </c>
      <c r="C3910" t="s">
        <v>187</v>
      </c>
      <c r="D3910" t="s">
        <v>10</v>
      </c>
      <c r="I3910" s="1">
        <v>35679565</v>
      </c>
    </row>
    <row r="3911" spans="1:9" x14ac:dyDescent="0.25">
      <c r="A3911" t="s">
        <v>512</v>
      </c>
      <c r="B3911" t="s">
        <v>92</v>
      </c>
      <c r="C3911" t="s">
        <v>188</v>
      </c>
      <c r="D3911" t="s">
        <v>10</v>
      </c>
      <c r="I3911" s="1">
        <v>35679565</v>
      </c>
    </row>
    <row r="3912" spans="1:9" x14ac:dyDescent="0.25">
      <c r="A3912" t="s">
        <v>491</v>
      </c>
      <c r="B3912" t="s">
        <v>7</v>
      </c>
      <c r="C3912" t="s">
        <v>8</v>
      </c>
      <c r="D3912" t="s">
        <v>10</v>
      </c>
      <c r="I3912" s="1">
        <v>648124</v>
      </c>
    </row>
    <row r="3913" spans="1:9" x14ac:dyDescent="0.25">
      <c r="A3913" t="s">
        <v>491</v>
      </c>
      <c r="B3913" t="s">
        <v>7</v>
      </c>
      <c r="C3913" t="s">
        <v>9</v>
      </c>
      <c r="D3913" t="s">
        <v>10</v>
      </c>
      <c r="I3913" s="1">
        <v>648124</v>
      </c>
    </row>
    <row r="3914" spans="1:9" x14ac:dyDescent="0.25">
      <c r="A3914" t="s">
        <v>491</v>
      </c>
      <c r="B3914" t="s">
        <v>7</v>
      </c>
      <c r="C3914" t="s">
        <v>11</v>
      </c>
      <c r="D3914" t="s">
        <v>10</v>
      </c>
      <c r="I3914" s="1">
        <v>648124</v>
      </c>
    </row>
    <row r="3915" spans="1:9" x14ac:dyDescent="0.25">
      <c r="A3915" t="s">
        <v>491</v>
      </c>
      <c r="B3915" t="s">
        <v>7</v>
      </c>
      <c r="C3915" t="s">
        <v>12</v>
      </c>
      <c r="D3915" t="s">
        <v>10</v>
      </c>
      <c r="E3915">
        <v>0.49</v>
      </c>
      <c r="F3915">
        <v>80</v>
      </c>
      <c r="G3915">
        <v>480</v>
      </c>
      <c r="I3915" s="1">
        <v>648124</v>
      </c>
    </row>
    <row r="3916" spans="1:9" x14ac:dyDescent="0.25">
      <c r="A3916" t="s">
        <v>491</v>
      </c>
      <c r="B3916" t="s">
        <v>7</v>
      </c>
      <c r="C3916" t="s">
        <v>13</v>
      </c>
      <c r="D3916" t="s">
        <v>10</v>
      </c>
      <c r="I3916" s="1">
        <v>648124</v>
      </c>
    </row>
    <row r="3917" spans="1:9" x14ac:dyDescent="0.25">
      <c r="A3917" t="s">
        <v>491</v>
      </c>
      <c r="B3917" t="s">
        <v>7</v>
      </c>
      <c r="C3917" t="s">
        <v>14</v>
      </c>
      <c r="D3917" t="s">
        <v>10</v>
      </c>
      <c r="I3917" s="1">
        <v>648124</v>
      </c>
    </row>
    <row r="3918" spans="1:9" x14ac:dyDescent="0.25">
      <c r="A3918" t="s">
        <v>491</v>
      </c>
      <c r="B3918" t="s">
        <v>7</v>
      </c>
      <c r="C3918" t="s">
        <v>15</v>
      </c>
      <c r="D3918" t="s">
        <v>16</v>
      </c>
      <c r="I3918" s="1">
        <v>648124</v>
      </c>
    </row>
    <row r="3919" spans="1:9" x14ac:dyDescent="0.25">
      <c r="A3919" t="s">
        <v>491</v>
      </c>
      <c r="B3919" t="s">
        <v>7</v>
      </c>
      <c r="C3919" t="s">
        <v>17</v>
      </c>
      <c r="D3919" t="s">
        <v>10</v>
      </c>
      <c r="E3919">
        <v>3.91</v>
      </c>
      <c r="F3919">
        <v>20</v>
      </c>
      <c r="G3919">
        <v>120</v>
      </c>
      <c r="I3919" s="1">
        <v>648124</v>
      </c>
    </row>
    <row r="3920" spans="1:9" x14ac:dyDescent="0.25">
      <c r="A3920" t="s">
        <v>491</v>
      </c>
      <c r="B3920" t="s">
        <v>7</v>
      </c>
      <c r="C3920" t="s">
        <v>18</v>
      </c>
      <c r="D3920" t="s">
        <v>10</v>
      </c>
      <c r="I3920" s="1">
        <v>648124</v>
      </c>
    </row>
    <row r="3921" spans="1:9" x14ac:dyDescent="0.25">
      <c r="A3921" t="s">
        <v>491</v>
      </c>
      <c r="B3921" t="s">
        <v>7</v>
      </c>
      <c r="C3921" t="s">
        <v>19</v>
      </c>
      <c r="D3921" t="s">
        <v>10</v>
      </c>
      <c r="I3921" s="1">
        <v>648124</v>
      </c>
    </row>
    <row r="3922" spans="1:9" x14ac:dyDescent="0.25">
      <c r="A3922" t="s">
        <v>491</v>
      </c>
      <c r="B3922" t="s">
        <v>7</v>
      </c>
      <c r="C3922" t="s">
        <v>20</v>
      </c>
      <c r="D3922" t="s">
        <v>10</v>
      </c>
      <c r="I3922" s="1">
        <v>648124</v>
      </c>
    </row>
    <row r="3923" spans="1:9" x14ac:dyDescent="0.25">
      <c r="A3923" t="s">
        <v>491</v>
      </c>
      <c r="B3923" t="s">
        <v>7</v>
      </c>
      <c r="C3923" t="s">
        <v>21</v>
      </c>
      <c r="D3923" t="s">
        <v>22</v>
      </c>
      <c r="I3923" s="1">
        <v>648124</v>
      </c>
    </row>
    <row r="3924" spans="1:9" x14ac:dyDescent="0.25">
      <c r="A3924" t="s">
        <v>491</v>
      </c>
      <c r="B3924" t="s">
        <v>7</v>
      </c>
      <c r="C3924" t="s">
        <v>23</v>
      </c>
      <c r="D3924" t="s">
        <v>10</v>
      </c>
      <c r="E3924">
        <v>3.3</v>
      </c>
      <c r="F3924">
        <v>4</v>
      </c>
      <c r="G3924">
        <v>12</v>
      </c>
      <c r="I3924" s="1">
        <v>648124</v>
      </c>
    </row>
    <row r="3925" spans="1:9" x14ac:dyDescent="0.25">
      <c r="A3925" t="s">
        <v>491</v>
      </c>
      <c r="B3925" t="s">
        <v>7</v>
      </c>
      <c r="C3925" t="s">
        <v>24</v>
      </c>
      <c r="D3925" t="s">
        <v>10</v>
      </c>
      <c r="I3925" s="1">
        <v>648124</v>
      </c>
    </row>
    <row r="3926" spans="1:9" x14ac:dyDescent="0.25">
      <c r="A3926" t="s">
        <v>491</v>
      </c>
      <c r="B3926" t="s">
        <v>7</v>
      </c>
      <c r="C3926" t="s">
        <v>25</v>
      </c>
      <c r="D3926" t="s">
        <v>10</v>
      </c>
      <c r="I3926" s="1">
        <v>648124</v>
      </c>
    </row>
    <row r="3927" spans="1:9" x14ac:dyDescent="0.25">
      <c r="A3927" t="s">
        <v>491</v>
      </c>
      <c r="B3927" t="s">
        <v>7</v>
      </c>
      <c r="C3927" t="s">
        <v>26</v>
      </c>
      <c r="D3927" t="s">
        <v>10</v>
      </c>
      <c r="E3927">
        <v>1.65</v>
      </c>
      <c r="F3927">
        <v>20</v>
      </c>
      <c r="G3927">
        <v>100</v>
      </c>
      <c r="I3927" s="1">
        <v>648124</v>
      </c>
    </row>
    <row r="3928" spans="1:9" x14ac:dyDescent="0.25">
      <c r="A3928" t="s">
        <v>491</v>
      </c>
      <c r="B3928" t="s">
        <v>7</v>
      </c>
      <c r="C3928" t="s">
        <v>27</v>
      </c>
      <c r="D3928" t="s">
        <v>10</v>
      </c>
      <c r="E3928">
        <v>0.83</v>
      </c>
      <c r="F3928">
        <v>80</v>
      </c>
      <c r="G3928">
        <v>480</v>
      </c>
      <c r="I3928" s="1">
        <v>648124</v>
      </c>
    </row>
    <row r="3929" spans="1:9" x14ac:dyDescent="0.25">
      <c r="A3929" t="s">
        <v>491</v>
      </c>
      <c r="B3929" t="s">
        <v>7</v>
      </c>
      <c r="C3929" t="s">
        <v>28</v>
      </c>
      <c r="D3929" t="s">
        <v>10</v>
      </c>
      <c r="I3929" s="1">
        <v>648124</v>
      </c>
    </row>
    <row r="3930" spans="1:9" x14ac:dyDescent="0.25">
      <c r="A3930" t="s">
        <v>491</v>
      </c>
      <c r="B3930" t="s">
        <v>7</v>
      </c>
      <c r="C3930" t="s">
        <v>29</v>
      </c>
      <c r="D3930" t="s">
        <v>16</v>
      </c>
      <c r="E3930">
        <v>0.88</v>
      </c>
      <c r="F3930">
        <v>10</v>
      </c>
      <c r="G3930">
        <v>60</v>
      </c>
      <c r="I3930" s="1">
        <v>648124</v>
      </c>
    </row>
    <row r="3931" spans="1:9" x14ac:dyDescent="0.25">
      <c r="A3931" t="s">
        <v>491</v>
      </c>
      <c r="B3931" t="s">
        <v>7</v>
      </c>
      <c r="C3931" t="s">
        <v>30</v>
      </c>
      <c r="D3931" t="s">
        <v>10</v>
      </c>
      <c r="E3931">
        <v>0.66</v>
      </c>
      <c r="F3931">
        <v>20</v>
      </c>
      <c r="G3931">
        <v>100</v>
      </c>
      <c r="I3931" s="1">
        <v>648124</v>
      </c>
    </row>
    <row r="3932" spans="1:9" x14ac:dyDescent="0.25">
      <c r="A3932" t="s">
        <v>491</v>
      </c>
      <c r="B3932" t="s">
        <v>7</v>
      </c>
      <c r="C3932" t="s">
        <v>31</v>
      </c>
      <c r="D3932" t="s">
        <v>10</v>
      </c>
      <c r="I3932" s="1">
        <v>648124</v>
      </c>
    </row>
    <row r="3933" spans="1:9" x14ac:dyDescent="0.25">
      <c r="A3933" t="s">
        <v>491</v>
      </c>
      <c r="B3933" t="s">
        <v>7</v>
      </c>
      <c r="C3933" t="s">
        <v>32</v>
      </c>
      <c r="D3933" t="s">
        <v>10</v>
      </c>
      <c r="E3933">
        <v>0.91</v>
      </c>
      <c r="F3933">
        <v>50</v>
      </c>
      <c r="G3933">
        <v>300</v>
      </c>
      <c r="I3933" s="1">
        <v>648124</v>
      </c>
    </row>
    <row r="3934" spans="1:9" x14ac:dyDescent="0.25">
      <c r="A3934" t="s">
        <v>491</v>
      </c>
      <c r="B3934" t="s">
        <v>7</v>
      </c>
      <c r="C3934" t="s">
        <v>33</v>
      </c>
      <c r="D3934" t="s">
        <v>10</v>
      </c>
      <c r="I3934" s="1">
        <v>648124</v>
      </c>
    </row>
    <row r="3935" spans="1:9" x14ac:dyDescent="0.25">
      <c r="A3935" t="s">
        <v>491</v>
      </c>
      <c r="B3935" t="s">
        <v>7</v>
      </c>
      <c r="C3935" t="s">
        <v>34</v>
      </c>
      <c r="D3935" t="s">
        <v>10</v>
      </c>
      <c r="E3935">
        <v>0.55000000000000004</v>
      </c>
      <c r="F3935">
        <v>30</v>
      </c>
      <c r="G3935">
        <v>180</v>
      </c>
      <c r="I3935" s="1">
        <v>648124</v>
      </c>
    </row>
    <row r="3936" spans="1:9" x14ac:dyDescent="0.25">
      <c r="A3936" t="s">
        <v>491</v>
      </c>
      <c r="B3936" t="s">
        <v>7</v>
      </c>
      <c r="C3936" t="s">
        <v>35</v>
      </c>
      <c r="D3936" t="s">
        <v>10</v>
      </c>
      <c r="I3936" s="1">
        <v>648124</v>
      </c>
    </row>
    <row r="3937" spans="1:9" x14ac:dyDescent="0.25">
      <c r="A3937" t="s">
        <v>491</v>
      </c>
      <c r="B3937" t="s">
        <v>7</v>
      </c>
      <c r="C3937" t="s">
        <v>36</v>
      </c>
      <c r="D3937" t="s">
        <v>10</v>
      </c>
      <c r="I3937" s="1">
        <v>648124</v>
      </c>
    </row>
    <row r="3938" spans="1:9" x14ac:dyDescent="0.25">
      <c r="A3938" t="s">
        <v>491</v>
      </c>
      <c r="B3938" t="s">
        <v>7</v>
      </c>
      <c r="C3938" t="s">
        <v>37</v>
      </c>
      <c r="D3938" t="s">
        <v>10</v>
      </c>
      <c r="I3938" s="1">
        <v>648124</v>
      </c>
    </row>
    <row r="3939" spans="1:9" x14ac:dyDescent="0.25">
      <c r="A3939" t="s">
        <v>491</v>
      </c>
      <c r="B3939" t="s">
        <v>7</v>
      </c>
      <c r="C3939" t="s">
        <v>38</v>
      </c>
      <c r="D3939" t="s">
        <v>10</v>
      </c>
      <c r="E3939">
        <v>1.1000000000000001</v>
      </c>
      <c r="F3939">
        <v>15</v>
      </c>
      <c r="G3939">
        <v>60</v>
      </c>
      <c r="I3939" s="1">
        <v>648124</v>
      </c>
    </row>
    <row r="3940" spans="1:9" x14ac:dyDescent="0.25">
      <c r="A3940" t="s">
        <v>491</v>
      </c>
      <c r="B3940" t="s">
        <v>7</v>
      </c>
      <c r="C3940" t="s">
        <v>39</v>
      </c>
      <c r="D3940" t="s">
        <v>16</v>
      </c>
      <c r="I3940" s="1">
        <v>648124</v>
      </c>
    </row>
    <row r="3941" spans="1:9" x14ac:dyDescent="0.25">
      <c r="A3941" t="s">
        <v>491</v>
      </c>
      <c r="B3941" t="s">
        <v>7</v>
      </c>
      <c r="C3941" t="s">
        <v>40</v>
      </c>
      <c r="D3941" t="s">
        <v>10</v>
      </c>
      <c r="I3941" s="1">
        <v>648124</v>
      </c>
    </row>
    <row r="3942" spans="1:9" x14ac:dyDescent="0.25">
      <c r="A3942" t="s">
        <v>491</v>
      </c>
      <c r="B3942" t="s">
        <v>7</v>
      </c>
      <c r="C3942" t="s">
        <v>41</v>
      </c>
      <c r="D3942" t="s">
        <v>10</v>
      </c>
      <c r="I3942" s="1">
        <v>648124</v>
      </c>
    </row>
    <row r="3943" spans="1:9" x14ac:dyDescent="0.25">
      <c r="A3943" t="s">
        <v>491</v>
      </c>
      <c r="B3943" t="s">
        <v>7</v>
      </c>
      <c r="C3943" t="s">
        <v>42</v>
      </c>
      <c r="D3943" t="s">
        <v>10</v>
      </c>
      <c r="I3943" s="1">
        <v>648124</v>
      </c>
    </row>
    <row r="3944" spans="1:9" x14ac:dyDescent="0.25">
      <c r="A3944" t="s">
        <v>491</v>
      </c>
      <c r="B3944" t="s">
        <v>7</v>
      </c>
      <c r="C3944" t="s">
        <v>43</v>
      </c>
      <c r="D3944" t="s">
        <v>10</v>
      </c>
      <c r="E3944">
        <v>0.55000000000000004</v>
      </c>
      <c r="F3944">
        <v>80</v>
      </c>
      <c r="G3944">
        <v>480</v>
      </c>
      <c r="I3944" s="1">
        <v>648124</v>
      </c>
    </row>
    <row r="3945" spans="1:9" x14ac:dyDescent="0.25">
      <c r="A3945" t="s">
        <v>491</v>
      </c>
      <c r="B3945" t="s">
        <v>7</v>
      </c>
      <c r="C3945" t="s">
        <v>44</v>
      </c>
      <c r="D3945" t="s">
        <v>45</v>
      </c>
      <c r="I3945" s="1">
        <v>648124</v>
      </c>
    </row>
    <row r="3946" spans="1:9" x14ac:dyDescent="0.25">
      <c r="A3946" t="s">
        <v>491</v>
      </c>
      <c r="B3946" t="s">
        <v>7</v>
      </c>
      <c r="C3946" t="s">
        <v>46</v>
      </c>
      <c r="D3946" t="s">
        <v>45</v>
      </c>
      <c r="I3946" s="1">
        <v>648124</v>
      </c>
    </row>
    <row r="3947" spans="1:9" x14ac:dyDescent="0.25">
      <c r="A3947" t="s">
        <v>491</v>
      </c>
      <c r="B3947" t="s">
        <v>7</v>
      </c>
      <c r="C3947" t="s">
        <v>47</v>
      </c>
      <c r="D3947" t="s">
        <v>10</v>
      </c>
      <c r="I3947" s="1">
        <v>648124</v>
      </c>
    </row>
    <row r="3948" spans="1:9" x14ac:dyDescent="0.25">
      <c r="A3948" t="s">
        <v>491</v>
      </c>
      <c r="B3948" t="s">
        <v>7</v>
      </c>
      <c r="C3948" t="s">
        <v>48</v>
      </c>
      <c r="D3948" t="s">
        <v>10</v>
      </c>
      <c r="E3948">
        <v>2.2000000000000002</v>
      </c>
      <c r="F3948">
        <v>20</v>
      </c>
      <c r="G3948">
        <v>150</v>
      </c>
      <c r="I3948" s="1">
        <v>648124</v>
      </c>
    </row>
    <row r="3949" spans="1:9" x14ac:dyDescent="0.25">
      <c r="A3949" t="s">
        <v>491</v>
      </c>
      <c r="B3949" t="s">
        <v>7</v>
      </c>
      <c r="C3949" t="s">
        <v>49</v>
      </c>
      <c r="D3949" t="s">
        <v>10</v>
      </c>
      <c r="I3949" s="1">
        <v>648124</v>
      </c>
    </row>
    <row r="3950" spans="1:9" x14ac:dyDescent="0.25">
      <c r="A3950" t="s">
        <v>491</v>
      </c>
      <c r="B3950" t="s">
        <v>7</v>
      </c>
      <c r="C3950" t="s">
        <v>50</v>
      </c>
      <c r="D3950" t="s">
        <v>10</v>
      </c>
      <c r="I3950" s="1">
        <v>648124</v>
      </c>
    </row>
    <row r="3951" spans="1:9" x14ac:dyDescent="0.25">
      <c r="A3951" t="s">
        <v>491</v>
      </c>
      <c r="B3951" t="s">
        <v>7</v>
      </c>
      <c r="C3951" t="s">
        <v>51</v>
      </c>
      <c r="D3951" t="s">
        <v>10</v>
      </c>
      <c r="I3951" s="1">
        <v>648124</v>
      </c>
    </row>
    <row r="3952" spans="1:9" x14ac:dyDescent="0.25">
      <c r="A3952" t="s">
        <v>491</v>
      </c>
      <c r="B3952" t="s">
        <v>7</v>
      </c>
      <c r="C3952" t="s">
        <v>52</v>
      </c>
      <c r="D3952" t="s">
        <v>10</v>
      </c>
      <c r="I3952" s="1">
        <v>648124</v>
      </c>
    </row>
    <row r="3953" spans="1:9" x14ac:dyDescent="0.25">
      <c r="A3953" t="s">
        <v>491</v>
      </c>
      <c r="B3953" t="s">
        <v>7</v>
      </c>
      <c r="C3953" t="s">
        <v>53</v>
      </c>
      <c r="D3953" t="s">
        <v>10</v>
      </c>
      <c r="E3953">
        <v>1.65</v>
      </c>
      <c r="F3953">
        <v>40</v>
      </c>
      <c r="G3953">
        <v>250</v>
      </c>
      <c r="I3953" s="1">
        <v>648124</v>
      </c>
    </row>
    <row r="3954" spans="1:9" x14ac:dyDescent="0.25">
      <c r="A3954" t="s">
        <v>491</v>
      </c>
      <c r="B3954" t="s">
        <v>7</v>
      </c>
      <c r="C3954" t="s">
        <v>54</v>
      </c>
      <c r="D3954" t="s">
        <v>10</v>
      </c>
      <c r="I3954" s="1">
        <v>648124</v>
      </c>
    </row>
    <row r="3955" spans="1:9" x14ac:dyDescent="0.25">
      <c r="A3955" t="s">
        <v>491</v>
      </c>
      <c r="B3955" t="s">
        <v>7</v>
      </c>
      <c r="C3955" t="s">
        <v>55</v>
      </c>
      <c r="D3955" t="s">
        <v>10</v>
      </c>
      <c r="I3955" s="1">
        <v>648124</v>
      </c>
    </row>
    <row r="3956" spans="1:9" x14ac:dyDescent="0.25">
      <c r="A3956" t="s">
        <v>491</v>
      </c>
      <c r="B3956" t="s">
        <v>7</v>
      </c>
      <c r="C3956" t="s">
        <v>56</v>
      </c>
      <c r="D3956" t="s">
        <v>10</v>
      </c>
      <c r="E3956">
        <v>1.37</v>
      </c>
      <c r="F3956">
        <v>35</v>
      </c>
      <c r="G3956">
        <v>210</v>
      </c>
      <c r="I3956" s="1">
        <v>648124</v>
      </c>
    </row>
    <row r="3957" spans="1:9" x14ac:dyDescent="0.25">
      <c r="A3957" t="s">
        <v>491</v>
      </c>
      <c r="B3957" t="s">
        <v>7</v>
      </c>
      <c r="C3957" t="s">
        <v>57</v>
      </c>
      <c r="D3957" t="s">
        <v>10</v>
      </c>
      <c r="E3957">
        <v>0.49</v>
      </c>
      <c r="F3957">
        <v>45</v>
      </c>
      <c r="G3957">
        <v>270</v>
      </c>
      <c r="I3957" s="1">
        <v>648124</v>
      </c>
    </row>
    <row r="3958" spans="1:9" x14ac:dyDescent="0.25">
      <c r="A3958" t="s">
        <v>491</v>
      </c>
      <c r="B3958" t="s">
        <v>7</v>
      </c>
      <c r="C3958" t="s">
        <v>58</v>
      </c>
      <c r="D3958" t="s">
        <v>16</v>
      </c>
      <c r="E3958">
        <v>0.66</v>
      </c>
      <c r="I3958" s="1">
        <v>648124</v>
      </c>
    </row>
    <row r="3959" spans="1:9" x14ac:dyDescent="0.25">
      <c r="A3959" t="s">
        <v>491</v>
      </c>
      <c r="B3959" t="s">
        <v>7</v>
      </c>
      <c r="C3959" t="s">
        <v>59</v>
      </c>
      <c r="D3959" t="s">
        <v>10</v>
      </c>
      <c r="I3959" s="1">
        <v>648124</v>
      </c>
    </row>
    <row r="3960" spans="1:9" x14ac:dyDescent="0.25">
      <c r="A3960" t="s">
        <v>491</v>
      </c>
      <c r="B3960" t="s">
        <v>7</v>
      </c>
      <c r="C3960" t="s">
        <v>60</v>
      </c>
      <c r="D3960" t="s">
        <v>10</v>
      </c>
      <c r="I3960" s="1">
        <v>648124</v>
      </c>
    </row>
    <row r="3961" spans="1:9" x14ac:dyDescent="0.25">
      <c r="A3961" t="s">
        <v>491</v>
      </c>
      <c r="B3961" t="s">
        <v>7</v>
      </c>
      <c r="C3961" t="s">
        <v>61</v>
      </c>
      <c r="D3961" t="s">
        <v>16</v>
      </c>
      <c r="E3961">
        <v>0.66</v>
      </c>
      <c r="I3961" s="1">
        <v>648124</v>
      </c>
    </row>
    <row r="3962" spans="1:9" x14ac:dyDescent="0.25">
      <c r="A3962" t="s">
        <v>491</v>
      </c>
      <c r="B3962" t="s">
        <v>7</v>
      </c>
      <c r="C3962" t="s">
        <v>62</v>
      </c>
      <c r="D3962" t="s">
        <v>16</v>
      </c>
      <c r="I3962" s="1">
        <v>648124</v>
      </c>
    </row>
    <row r="3963" spans="1:9" x14ac:dyDescent="0.25">
      <c r="A3963" t="s">
        <v>491</v>
      </c>
      <c r="B3963" t="s">
        <v>7</v>
      </c>
      <c r="C3963" t="s">
        <v>63</v>
      </c>
      <c r="D3963" t="s">
        <v>16</v>
      </c>
      <c r="I3963" s="1">
        <v>648124</v>
      </c>
    </row>
    <row r="3964" spans="1:9" x14ac:dyDescent="0.25">
      <c r="A3964" t="s">
        <v>491</v>
      </c>
      <c r="B3964" t="s">
        <v>7</v>
      </c>
      <c r="C3964" t="s">
        <v>64</v>
      </c>
      <c r="D3964" t="s">
        <v>10</v>
      </c>
      <c r="E3964">
        <v>2.42</v>
      </c>
      <c r="F3964">
        <v>8</v>
      </c>
      <c r="G3964">
        <v>48</v>
      </c>
      <c r="I3964" s="1">
        <v>648124</v>
      </c>
    </row>
    <row r="3965" spans="1:9" x14ac:dyDescent="0.25">
      <c r="A3965" t="s">
        <v>491</v>
      </c>
      <c r="B3965" t="s">
        <v>7</v>
      </c>
      <c r="C3965" t="s">
        <v>65</v>
      </c>
      <c r="D3965" t="s">
        <v>10</v>
      </c>
      <c r="I3965" s="1">
        <v>648124</v>
      </c>
    </row>
    <row r="3966" spans="1:9" x14ac:dyDescent="0.25">
      <c r="A3966" t="s">
        <v>491</v>
      </c>
      <c r="B3966" t="s">
        <v>7</v>
      </c>
      <c r="C3966" t="s">
        <v>66</v>
      </c>
      <c r="D3966" t="s">
        <v>10</v>
      </c>
      <c r="E3966">
        <v>1.37</v>
      </c>
      <c r="F3966">
        <v>20</v>
      </c>
      <c r="G3966">
        <v>120</v>
      </c>
      <c r="I3966" s="1">
        <v>648124</v>
      </c>
    </row>
    <row r="3967" spans="1:9" x14ac:dyDescent="0.25">
      <c r="A3967" t="s">
        <v>491</v>
      </c>
      <c r="B3967" t="s">
        <v>7</v>
      </c>
      <c r="C3967" t="s">
        <v>67</v>
      </c>
      <c r="D3967" t="s">
        <v>10</v>
      </c>
      <c r="I3967" s="1">
        <v>648124</v>
      </c>
    </row>
    <row r="3968" spans="1:9" x14ac:dyDescent="0.25">
      <c r="A3968" t="s">
        <v>491</v>
      </c>
      <c r="B3968" t="s">
        <v>7</v>
      </c>
      <c r="C3968" t="s">
        <v>68</v>
      </c>
      <c r="D3968" t="s">
        <v>10</v>
      </c>
      <c r="I3968" s="1">
        <v>648124</v>
      </c>
    </row>
    <row r="3969" spans="1:9" x14ac:dyDescent="0.25">
      <c r="A3969" t="s">
        <v>491</v>
      </c>
      <c r="B3969" t="s">
        <v>7</v>
      </c>
      <c r="C3969" t="s">
        <v>69</v>
      </c>
      <c r="D3969" t="s">
        <v>10</v>
      </c>
      <c r="I3969" s="1">
        <v>648124</v>
      </c>
    </row>
    <row r="3970" spans="1:9" x14ac:dyDescent="0.25">
      <c r="A3970" t="s">
        <v>491</v>
      </c>
      <c r="B3970" t="s">
        <v>7</v>
      </c>
      <c r="C3970" t="s">
        <v>70</v>
      </c>
      <c r="D3970" t="s">
        <v>10</v>
      </c>
      <c r="E3970">
        <v>0.91</v>
      </c>
      <c r="F3970">
        <v>15</v>
      </c>
      <c r="G3970">
        <v>90</v>
      </c>
      <c r="I3970" s="1">
        <v>648124</v>
      </c>
    </row>
    <row r="3971" spans="1:9" x14ac:dyDescent="0.25">
      <c r="A3971" t="s">
        <v>491</v>
      </c>
      <c r="B3971" t="s">
        <v>7</v>
      </c>
      <c r="C3971" t="s">
        <v>71</v>
      </c>
      <c r="D3971" t="s">
        <v>10</v>
      </c>
      <c r="E3971">
        <v>0.44</v>
      </c>
      <c r="F3971">
        <v>300</v>
      </c>
      <c r="G3971">
        <v>1800</v>
      </c>
      <c r="I3971" s="1">
        <v>648124</v>
      </c>
    </row>
    <row r="3972" spans="1:9" x14ac:dyDescent="0.25">
      <c r="A3972" t="s">
        <v>491</v>
      </c>
      <c r="B3972" t="s">
        <v>7</v>
      </c>
      <c r="C3972" t="s">
        <v>72</v>
      </c>
      <c r="D3972" t="s">
        <v>10</v>
      </c>
      <c r="E3972">
        <v>0.4</v>
      </c>
      <c r="F3972">
        <v>500</v>
      </c>
      <c r="G3972">
        <v>3000</v>
      </c>
      <c r="I3972" s="1">
        <v>648124</v>
      </c>
    </row>
    <row r="3973" spans="1:9" x14ac:dyDescent="0.25">
      <c r="A3973" t="s">
        <v>491</v>
      </c>
      <c r="B3973" t="s">
        <v>7</v>
      </c>
      <c r="C3973" t="s">
        <v>73</v>
      </c>
      <c r="D3973" t="s">
        <v>10</v>
      </c>
      <c r="I3973" s="1">
        <v>648124</v>
      </c>
    </row>
    <row r="3974" spans="1:9" x14ac:dyDescent="0.25">
      <c r="A3974" t="s">
        <v>491</v>
      </c>
      <c r="B3974" t="s">
        <v>7</v>
      </c>
      <c r="C3974" t="s">
        <v>74</v>
      </c>
      <c r="D3974" t="s">
        <v>10</v>
      </c>
      <c r="I3974" s="1">
        <v>648124</v>
      </c>
    </row>
    <row r="3975" spans="1:9" x14ac:dyDescent="0.25">
      <c r="A3975" t="s">
        <v>491</v>
      </c>
      <c r="B3975" t="s">
        <v>7</v>
      </c>
      <c r="C3975" t="s">
        <v>75</v>
      </c>
      <c r="D3975" t="s">
        <v>10</v>
      </c>
      <c r="I3975" s="1">
        <v>648124</v>
      </c>
    </row>
    <row r="3976" spans="1:9" x14ac:dyDescent="0.25">
      <c r="A3976" t="s">
        <v>491</v>
      </c>
      <c r="B3976" t="s">
        <v>7</v>
      </c>
      <c r="C3976" t="s">
        <v>76</v>
      </c>
      <c r="D3976" t="s">
        <v>10</v>
      </c>
      <c r="I3976" s="1">
        <v>648124</v>
      </c>
    </row>
    <row r="3977" spans="1:9" x14ac:dyDescent="0.25">
      <c r="A3977" t="s">
        <v>491</v>
      </c>
      <c r="B3977" t="s">
        <v>7</v>
      </c>
      <c r="C3977" t="s">
        <v>77</v>
      </c>
      <c r="D3977" t="s">
        <v>10</v>
      </c>
      <c r="I3977" s="1">
        <v>648124</v>
      </c>
    </row>
    <row r="3978" spans="1:9" x14ac:dyDescent="0.25">
      <c r="A3978" t="s">
        <v>491</v>
      </c>
      <c r="B3978" t="s">
        <v>78</v>
      </c>
      <c r="C3978" t="s">
        <v>79</v>
      </c>
      <c r="D3978" t="s">
        <v>16</v>
      </c>
      <c r="I3978" s="1">
        <v>648124</v>
      </c>
    </row>
    <row r="3979" spans="1:9" x14ac:dyDescent="0.25">
      <c r="A3979" t="s">
        <v>491</v>
      </c>
      <c r="B3979" t="s">
        <v>78</v>
      </c>
      <c r="C3979" t="s">
        <v>80</v>
      </c>
      <c r="D3979" t="s">
        <v>16</v>
      </c>
      <c r="E3979">
        <v>0.1</v>
      </c>
      <c r="F3979">
        <v>1000</v>
      </c>
      <c r="G3979">
        <v>6000</v>
      </c>
      <c r="I3979" s="1">
        <v>648124</v>
      </c>
    </row>
    <row r="3980" spans="1:9" x14ac:dyDescent="0.25">
      <c r="A3980" t="s">
        <v>491</v>
      </c>
      <c r="B3980" t="s">
        <v>81</v>
      </c>
      <c r="C3980" t="s">
        <v>82</v>
      </c>
      <c r="D3980" t="s">
        <v>10</v>
      </c>
      <c r="I3980" s="1">
        <v>648124</v>
      </c>
    </row>
    <row r="3981" spans="1:9" x14ac:dyDescent="0.25">
      <c r="A3981" t="s">
        <v>491</v>
      </c>
      <c r="B3981" t="s">
        <v>81</v>
      </c>
      <c r="C3981" t="s">
        <v>83</v>
      </c>
      <c r="D3981" t="s">
        <v>10</v>
      </c>
      <c r="I3981" s="1">
        <v>648124</v>
      </c>
    </row>
    <row r="3982" spans="1:9" x14ac:dyDescent="0.25">
      <c r="A3982" t="s">
        <v>491</v>
      </c>
      <c r="B3982" t="s">
        <v>81</v>
      </c>
      <c r="C3982" t="s">
        <v>84</v>
      </c>
      <c r="D3982" t="s">
        <v>10</v>
      </c>
      <c r="I3982" s="1">
        <v>648124</v>
      </c>
    </row>
    <row r="3983" spans="1:9" x14ac:dyDescent="0.25">
      <c r="A3983" t="s">
        <v>491</v>
      </c>
      <c r="B3983" t="s">
        <v>81</v>
      </c>
      <c r="C3983" t="s">
        <v>85</v>
      </c>
      <c r="D3983" t="s">
        <v>10</v>
      </c>
      <c r="I3983" s="1">
        <v>648124</v>
      </c>
    </row>
    <row r="3984" spans="1:9" x14ac:dyDescent="0.25">
      <c r="A3984" t="s">
        <v>491</v>
      </c>
      <c r="B3984" t="s">
        <v>81</v>
      </c>
      <c r="C3984" t="s">
        <v>86</v>
      </c>
      <c r="D3984" t="s">
        <v>10</v>
      </c>
      <c r="I3984" s="1">
        <v>648124</v>
      </c>
    </row>
    <row r="3985" spans="1:9" x14ac:dyDescent="0.25">
      <c r="A3985" t="s">
        <v>491</v>
      </c>
      <c r="B3985" t="s">
        <v>81</v>
      </c>
      <c r="C3985" t="s">
        <v>87</v>
      </c>
      <c r="D3985" t="s">
        <v>10</v>
      </c>
      <c r="I3985" s="1">
        <v>648124</v>
      </c>
    </row>
    <row r="3986" spans="1:9" x14ac:dyDescent="0.25">
      <c r="A3986" t="s">
        <v>491</v>
      </c>
      <c r="B3986" t="s">
        <v>81</v>
      </c>
      <c r="C3986" t="s">
        <v>88</v>
      </c>
      <c r="D3986" t="s">
        <v>10</v>
      </c>
      <c r="I3986" s="1">
        <v>648124</v>
      </c>
    </row>
    <row r="3987" spans="1:9" x14ac:dyDescent="0.25">
      <c r="A3987" t="s">
        <v>491</v>
      </c>
      <c r="B3987" t="s">
        <v>81</v>
      </c>
      <c r="C3987" t="s">
        <v>89</v>
      </c>
      <c r="D3987" t="s">
        <v>10</v>
      </c>
      <c r="I3987" s="1">
        <v>648124</v>
      </c>
    </row>
    <row r="3988" spans="1:9" x14ac:dyDescent="0.25">
      <c r="A3988" t="s">
        <v>491</v>
      </c>
      <c r="B3988" t="s">
        <v>90</v>
      </c>
      <c r="C3988" t="s">
        <v>91</v>
      </c>
      <c r="D3988" t="s">
        <v>10</v>
      </c>
      <c r="E3988">
        <v>0.55000000000000004</v>
      </c>
      <c r="F3988">
        <v>480</v>
      </c>
      <c r="G3988">
        <v>2880</v>
      </c>
      <c r="I3988" s="1">
        <v>648124</v>
      </c>
    </row>
    <row r="3989" spans="1:9" x14ac:dyDescent="0.25">
      <c r="A3989" t="s">
        <v>491</v>
      </c>
      <c r="B3989" t="s">
        <v>92</v>
      </c>
      <c r="C3989" t="s">
        <v>93</v>
      </c>
      <c r="D3989" t="s">
        <v>10</v>
      </c>
      <c r="I3989" s="1">
        <v>648124</v>
      </c>
    </row>
    <row r="3990" spans="1:9" x14ac:dyDescent="0.25">
      <c r="A3990" t="s">
        <v>491</v>
      </c>
      <c r="B3990" t="s">
        <v>92</v>
      </c>
      <c r="C3990" t="s">
        <v>94</v>
      </c>
      <c r="D3990" t="s">
        <v>10</v>
      </c>
      <c r="I3990" s="1">
        <v>648124</v>
      </c>
    </row>
    <row r="3991" spans="1:9" x14ac:dyDescent="0.25">
      <c r="A3991" t="s">
        <v>491</v>
      </c>
      <c r="B3991" t="s">
        <v>92</v>
      </c>
      <c r="C3991" t="s">
        <v>95</v>
      </c>
      <c r="D3991" t="s">
        <v>10</v>
      </c>
      <c r="I3991" s="1">
        <v>648124</v>
      </c>
    </row>
    <row r="3992" spans="1:9" x14ac:dyDescent="0.25">
      <c r="A3992" t="s">
        <v>491</v>
      </c>
      <c r="B3992" t="s">
        <v>92</v>
      </c>
      <c r="C3992" t="s">
        <v>96</v>
      </c>
      <c r="D3992" t="s">
        <v>10</v>
      </c>
      <c r="I3992" s="1">
        <v>648124</v>
      </c>
    </row>
    <row r="3993" spans="1:9" x14ac:dyDescent="0.25">
      <c r="A3993" t="s">
        <v>491</v>
      </c>
      <c r="B3993" t="s">
        <v>92</v>
      </c>
      <c r="C3993" t="s">
        <v>97</v>
      </c>
      <c r="D3993" t="s">
        <v>10</v>
      </c>
      <c r="E3993">
        <v>0.27</v>
      </c>
      <c r="F3993">
        <v>30</v>
      </c>
      <c r="G3993">
        <v>180</v>
      </c>
      <c r="I3993" s="1">
        <v>648124</v>
      </c>
    </row>
    <row r="3994" spans="1:9" x14ac:dyDescent="0.25">
      <c r="A3994" t="s">
        <v>491</v>
      </c>
      <c r="B3994" t="s">
        <v>92</v>
      </c>
      <c r="C3994" t="s">
        <v>98</v>
      </c>
      <c r="D3994" t="s">
        <v>10</v>
      </c>
      <c r="I3994" s="1">
        <v>648124</v>
      </c>
    </row>
    <row r="3995" spans="1:9" x14ac:dyDescent="0.25">
      <c r="A3995" t="s">
        <v>491</v>
      </c>
      <c r="B3995" t="s">
        <v>92</v>
      </c>
      <c r="C3995" t="s">
        <v>99</v>
      </c>
      <c r="D3995" t="s">
        <v>45</v>
      </c>
      <c r="I3995" s="1">
        <v>648124</v>
      </c>
    </row>
    <row r="3996" spans="1:9" x14ac:dyDescent="0.25">
      <c r="A3996" t="s">
        <v>491</v>
      </c>
      <c r="B3996" t="s">
        <v>92</v>
      </c>
      <c r="C3996" t="s">
        <v>100</v>
      </c>
      <c r="D3996" t="s">
        <v>10</v>
      </c>
      <c r="I3996" s="1">
        <v>648124</v>
      </c>
    </row>
    <row r="3997" spans="1:9" x14ac:dyDescent="0.25">
      <c r="A3997" t="s">
        <v>491</v>
      </c>
      <c r="B3997" t="s">
        <v>92</v>
      </c>
      <c r="C3997" t="s">
        <v>101</v>
      </c>
      <c r="D3997" t="s">
        <v>45</v>
      </c>
      <c r="E3997">
        <v>2.1</v>
      </c>
      <c r="F3997">
        <v>5</v>
      </c>
      <c r="G3997">
        <v>20</v>
      </c>
      <c r="I3997" s="1">
        <v>648124</v>
      </c>
    </row>
    <row r="3998" spans="1:9" x14ac:dyDescent="0.25">
      <c r="A3998" t="s">
        <v>491</v>
      </c>
      <c r="B3998" t="s">
        <v>92</v>
      </c>
      <c r="C3998" t="s">
        <v>102</v>
      </c>
      <c r="D3998" t="s">
        <v>10</v>
      </c>
      <c r="I3998" s="1">
        <v>648124</v>
      </c>
    </row>
    <row r="3999" spans="1:9" x14ac:dyDescent="0.25">
      <c r="A3999" t="s">
        <v>491</v>
      </c>
      <c r="B3999" t="s">
        <v>92</v>
      </c>
      <c r="C3999" t="s">
        <v>103</v>
      </c>
      <c r="D3999" t="s">
        <v>10</v>
      </c>
      <c r="I3999" s="1">
        <v>648124</v>
      </c>
    </row>
    <row r="4000" spans="1:9" x14ac:dyDescent="0.25">
      <c r="A4000" t="s">
        <v>491</v>
      </c>
      <c r="B4000" t="s">
        <v>90</v>
      </c>
      <c r="C4000" t="s">
        <v>104</v>
      </c>
      <c r="D4000" t="s">
        <v>45</v>
      </c>
      <c r="I4000" s="1">
        <v>648124</v>
      </c>
    </row>
    <row r="4001" spans="1:9" x14ac:dyDescent="0.25">
      <c r="A4001" t="s">
        <v>491</v>
      </c>
      <c r="B4001" t="s">
        <v>92</v>
      </c>
      <c r="C4001" t="s">
        <v>105</v>
      </c>
      <c r="D4001" t="s">
        <v>10</v>
      </c>
      <c r="I4001" s="1">
        <v>648124</v>
      </c>
    </row>
    <row r="4002" spans="1:9" x14ac:dyDescent="0.25">
      <c r="A4002" t="s">
        <v>491</v>
      </c>
      <c r="B4002" t="s">
        <v>92</v>
      </c>
      <c r="C4002" t="s">
        <v>106</v>
      </c>
      <c r="D4002" t="s">
        <v>10</v>
      </c>
      <c r="I4002" s="1">
        <v>648124</v>
      </c>
    </row>
    <row r="4003" spans="1:9" x14ac:dyDescent="0.25">
      <c r="A4003" t="s">
        <v>491</v>
      </c>
      <c r="B4003" t="s">
        <v>92</v>
      </c>
      <c r="C4003" t="s">
        <v>107</v>
      </c>
      <c r="D4003" t="s">
        <v>10</v>
      </c>
      <c r="I4003" s="1">
        <v>648124</v>
      </c>
    </row>
    <row r="4004" spans="1:9" x14ac:dyDescent="0.25">
      <c r="A4004" t="s">
        <v>491</v>
      </c>
      <c r="B4004" t="s">
        <v>92</v>
      </c>
      <c r="C4004" t="s">
        <v>108</v>
      </c>
      <c r="D4004" t="s">
        <v>10</v>
      </c>
      <c r="I4004" s="1">
        <v>648124</v>
      </c>
    </row>
    <row r="4005" spans="1:9" x14ac:dyDescent="0.25">
      <c r="A4005" t="s">
        <v>491</v>
      </c>
      <c r="B4005" t="s">
        <v>92</v>
      </c>
      <c r="C4005" t="s">
        <v>109</v>
      </c>
      <c r="D4005" t="s">
        <v>45</v>
      </c>
      <c r="E4005">
        <v>2.5</v>
      </c>
      <c r="F4005">
        <v>15</v>
      </c>
      <c r="G4005">
        <v>60</v>
      </c>
      <c r="I4005" s="1">
        <v>648124</v>
      </c>
    </row>
    <row r="4006" spans="1:9" x14ac:dyDescent="0.25">
      <c r="A4006" t="s">
        <v>491</v>
      </c>
      <c r="B4006" t="s">
        <v>92</v>
      </c>
      <c r="C4006" t="s">
        <v>110</v>
      </c>
      <c r="D4006" t="s">
        <v>10</v>
      </c>
      <c r="E4006">
        <v>3.6</v>
      </c>
      <c r="F4006">
        <v>25</v>
      </c>
      <c r="G4006">
        <v>150</v>
      </c>
      <c r="I4006" s="1">
        <v>648124</v>
      </c>
    </row>
    <row r="4007" spans="1:9" x14ac:dyDescent="0.25">
      <c r="A4007" t="s">
        <v>491</v>
      </c>
      <c r="B4007" t="s">
        <v>92</v>
      </c>
      <c r="C4007" t="s">
        <v>111</v>
      </c>
      <c r="D4007" t="s">
        <v>10</v>
      </c>
      <c r="I4007" s="1">
        <v>648124</v>
      </c>
    </row>
    <row r="4008" spans="1:9" x14ac:dyDescent="0.25">
      <c r="A4008" t="s">
        <v>491</v>
      </c>
      <c r="B4008" t="s">
        <v>92</v>
      </c>
      <c r="C4008" t="s">
        <v>112</v>
      </c>
      <c r="D4008" t="s">
        <v>10</v>
      </c>
      <c r="E4008">
        <v>2.2999999999999998</v>
      </c>
      <c r="F4008">
        <v>50</v>
      </c>
      <c r="G4008">
        <v>300</v>
      </c>
      <c r="I4008" s="1">
        <v>648124</v>
      </c>
    </row>
    <row r="4009" spans="1:9" x14ac:dyDescent="0.25">
      <c r="A4009" t="s">
        <v>491</v>
      </c>
      <c r="B4009" t="s">
        <v>92</v>
      </c>
      <c r="C4009" t="s">
        <v>113</v>
      </c>
      <c r="D4009" t="s">
        <v>10</v>
      </c>
      <c r="I4009" s="1">
        <v>648124</v>
      </c>
    </row>
    <row r="4010" spans="1:9" x14ac:dyDescent="0.25">
      <c r="A4010" t="s">
        <v>491</v>
      </c>
      <c r="B4010" t="s">
        <v>81</v>
      </c>
      <c r="C4010" t="s">
        <v>114</v>
      </c>
      <c r="D4010" t="s">
        <v>10</v>
      </c>
      <c r="I4010" s="1">
        <v>648124</v>
      </c>
    </row>
    <row r="4011" spans="1:9" x14ac:dyDescent="0.25">
      <c r="A4011" t="s">
        <v>491</v>
      </c>
      <c r="B4011" t="s">
        <v>81</v>
      </c>
      <c r="C4011" t="s">
        <v>115</v>
      </c>
      <c r="D4011" t="s">
        <v>10</v>
      </c>
      <c r="I4011" s="1">
        <v>648124</v>
      </c>
    </row>
    <row r="4012" spans="1:9" x14ac:dyDescent="0.25">
      <c r="A4012" t="s">
        <v>491</v>
      </c>
      <c r="B4012" t="s">
        <v>81</v>
      </c>
      <c r="C4012" t="s">
        <v>116</v>
      </c>
      <c r="D4012" t="s">
        <v>10</v>
      </c>
      <c r="I4012" s="1">
        <v>648124</v>
      </c>
    </row>
    <row r="4013" spans="1:9" x14ac:dyDescent="0.25">
      <c r="A4013" t="s">
        <v>491</v>
      </c>
      <c r="B4013" t="s">
        <v>81</v>
      </c>
      <c r="C4013" t="s">
        <v>117</v>
      </c>
      <c r="D4013" t="s">
        <v>10</v>
      </c>
      <c r="I4013" s="1">
        <v>648124</v>
      </c>
    </row>
    <row r="4014" spans="1:9" x14ac:dyDescent="0.25">
      <c r="A4014" t="s">
        <v>491</v>
      </c>
      <c r="B4014" t="s">
        <v>81</v>
      </c>
      <c r="C4014" t="s">
        <v>118</v>
      </c>
      <c r="D4014" t="s">
        <v>10</v>
      </c>
      <c r="I4014" s="1">
        <v>648124</v>
      </c>
    </row>
    <row r="4015" spans="1:9" x14ac:dyDescent="0.25">
      <c r="A4015" t="s">
        <v>491</v>
      </c>
      <c r="B4015" t="s">
        <v>81</v>
      </c>
      <c r="C4015" t="s">
        <v>119</v>
      </c>
      <c r="D4015" t="s">
        <v>10</v>
      </c>
      <c r="I4015" s="1">
        <v>648124</v>
      </c>
    </row>
    <row r="4016" spans="1:9" x14ac:dyDescent="0.25">
      <c r="A4016" t="s">
        <v>491</v>
      </c>
      <c r="B4016" t="s">
        <v>81</v>
      </c>
      <c r="C4016" t="s">
        <v>120</v>
      </c>
      <c r="D4016" t="s">
        <v>10</v>
      </c>
      <c r="I4016" s="1">
        <v>648124</v>
      </c>
    </row>
    <row r="4017" spans="1:9" x14ac:dyDescent="0.25">
      <c r="A4017" t="s">
        <v>491</v>
      </c>
      <c r="B4017" t="s">
        <v>81</v>
      </c>
      <c r="C4017" t="s">
        <v>121</v>
      </c>
      <c r="D4017" t="s">
        <v>10</v>
      </c>
      <c r="I4017" s="1">
        <v>648124</v>
      </c>
    </row>
    <row r="4018" spans="1:9" x14ac:dyDescent="0.25">
      <c r="A4018" t="s">
        <v>491</v>
      </c>
      <c r="B4018" t="s">
        <v>122</v>
      </c>
      <c r="C4018" t="s">
        <v>123</v>
      </c>
      <c r="D4018" t="s">
        <v>10</v>
      </c>
      <c r="I4018" s="1">
        <v>648124</v>
      </c>
    </row>
    <row r="4019" spans="1:9" x14ac:dyDescent="0.25">
      <c r="A4019" t="s">
        <v>491</v>
      </c>
      <c r="B4019" t="s">
        <v>122</v>
      </c>
      <c r="C4019" t="s">
        <v>124</v>
      </c>
      <c r="D4019" t="s">
        <v>10</v>
      </c>
      <c r="E4019">
        <v>2.4900000000000002</v>
      </c>
      <c r="F4019">
        <v>20</v>
      </c>
      <c r="G4019">
        <v>120</v>
      </c>
      <c r="I4019" s="1">
        <v>648124</v>
      </c>
    </row>
    <row r="4020" spans="1:9" x14ac:dyDescent="0.25">
      <c r="A4020" t="s">
        <v>491</v>
      </c>
      <c r="B4020" t="s">
        <v>122</v>
      </c>
      <c r="C4020" t="s">
        <v>125</v>
      </c>
      <c r="D4020" t="s">
        <v>10</v>
      </c>
      <c r="E4020">
        <v>5.59</v>
      </c>
      <c r="F4020">
        <v>9</v>
      </c>
      <c r="G4020">
        <v>54</v>
      </c>
      <c r="I4020" s="1">
        <v>648124</v>
      </c>
    </row>
    <row r="4021" spans="1:9" x14ac:dyDescent="0.25">
      <c r="A4021" t="s">
        <v>491</v>
      </c>
      <c r="B4021" t="s">
        <v>122</v>
      </c>
      <c r="C4021" t="s">
        <v>127</v>
      </c>
      <c r="D4021" t="s">
        <v>10</v>
      </c>
      <c r="I4021" s="1">
        <v>648124</v>
      </c>
    </row>
    <row r="4022" spans="1:9" x14ac:dyDescent="0.25">
      <c r="A4022" t="s">
        <v>491</v>
      </c>
      <c r="B4022" t="s">
        <v>122</v>
      </c>
      <c r="C4022" t="s">
        <v>128</v>
      </c>
      <c r="D4022" t="s">
        <v>10</v>
      </c>
      <c r="I4022" s="1">
        <v>648124</v>
      </c>
    </row>
    <row r="4023" spans="1:9" x14ac:dyDescent="0.25">
      <c r="A4023" t="s">
        <v>491</v>
      </c>
      <c r="B4023" t="s">
        <v>122</v>
      </c>
      <c r="C4023" t="s">
        <v>129</v>
      </c>
      <c r="D4023" t="s">
        <v>10</v>
      </c>
      <c r="I4023" s="1">
        <v>648124</v>
      </c>
    </row>
    <row r="4024" spans="1:9" x14ac:dyDescent="0.25">
      <c r="A4024" t="s">
        <v>491</v>
      </c>
      <c r="B4024" t="s">
        <v>122</v>
      </c>
      <c r="C4024" t="s">
        <v>130</v>
      </c>
      <c r="D4024" t="s">
        <v>10</v>
      </c>
      <c r="I4024" s="1">
        <v>648124</v>
      </c>
    </row>
    <row r="4025" spans="1:9" x14ac:dyDescent="0.25">
      <c r="A4025" t="s">
        <v>491</v>
      </c>
      <c r="B4025" t="s">
        <v>122</v>
      </c>
      <c r="C4025" t="s">
        <v>131</v>
      </c>
      <c r="D4025" t="s">
        <v>10</v>
      </c>
      <c r="E4025">
        <v>3.19</v>
      </c>
      <c r="F4025">
        <v>9</v>
      </c>
      <c r="G4025">
        <v>54</v>
      </c>
      <c r="I4025" s="1">
        <v>648124</v>
      </c>
    </row>
    <row r="4026" spans="1:9" x14ac:dyDescent="0.25">
      <c r="A4026" t="s">
        <v>491</v>
      </c>
      <c r="B4026" t="s">
        <v>122</v>
      </c>
      <c r="C4026" t="s">
        <v>132</v>
      </c>
      <c r="D4026" t="s">
        <v>10</v>
      </c>
      <c r="I4026" s="1">
        <v>648124</v>
      </c>
    </row>
    <row r="4027" spans="1:9" x14ac:dyDescent="0.25">
      <c r="A4027" t="s">
        <v>491</v>
      </c>
      <c r="B4027" t="s">
        <v>122</v>
      </c>
      <c r="C4027" t="s">
        <v>134</v>
      </c>
      <c r="D4027" t="s">
        <v>10</v>
      </c>
      <c r="E4027">
        <v>2</v>
      </c>
      <c r="F4027">
        <v>9</v>
      </c>
      <c r="G4027">
        <v>54</v>
      </c>
      <c r="I4027" s="1">
        <v>648124</v>
      </c>
    </row>
    <row r="4028" spans="1:9" x14ac:dyDescent="0.25">
      <c r="A4028" t="s">
        <v>491</v>
      </c>
      <c r="B4028" t="s">
        <v>122</v>
      </c>
      <c r="C4028" t="s">
        <v>135</v>
      </c>
      <c r="D4028" t="s">
        <v>10</v>
      </c>
      <c r="E4028">
        <v>3.99</v>
      </c>
      <c r="F4028">
        <v>8</v>
      </c>
      <c r="G4028">
        <v>48</v>
      </c>
      <c r="I4028" s="1">
        <v>648124</v>
      </c>
    </row>
    <row r="4029" spans="1:9" x14ac:dyDescent="0.25">
      <c r="A4029" t="s">
        <v>491</v>
      </c>
      <c r="B4029" t="s">
        <v>122</v>
      </c>
      <c r="C4029" t="s">
        <v>136</v>
      </c>
      <c r="D4029" t="s">
        <v>10</v>
      </c>
      <c r="I4029" s="1">
        <v>648124</v>
      </c>
    </row>
    <row r="4030" spans="1:9" x14ac:dyDescent="0.25">
      <c r="A4030" t="s">
        <v>491</v>
      </c>
      <c r="B4030" t="s">
        <v>122</v>
      </c>
      <c r="C4030" t="s">
        <v>137</v>
      </c>
      <c r="D4030" t="s">
        <v>10</v>
      </c>
      <c r="I4030" s="1">
        <v>648124</v>
      </c>
    </row>
    <row r="4031" spans="1:9" x14ac:dyDescent="0.25">
      <c r="A4031" t="s">
        <v>491</v>
      </c>
      <c r="B4031" t="s">
        <v>122</v>
      </c>
      <c r="C4031" t="s">
        <v>138</v>
      </c>
      <c r="D4031" t="s">
        <v>10</v>
      </c>
      <c r="I4031" s="1">
        <v>648124</v>
      </c>
    </row>
    <row r="4032" spans="1:9" x14ac:dyDescent="0.25">
      <c r="A4032" t="s">
        <v>491</v>
      </c>
      <c r="B4032" t="s">
        <v>122</v>
      </c>
      <c r="C4032" t="s">
        <v>139</v>
      </c>
      <c r="D4032" t="s">
        <v>10</v>
      </c>
      <c r="I4032" s="1">
        <v>648124</v>
      </c>
    </row>
    <row r="4033" spans="1:9" x14ac:dyDescent="0.25">
      <c r="A4033" t="s">
        <v>491</v>
      </c>
      <c r="B4033" t="s">
        <v>122</v>
      </c>
      <c r="C4033" t="s">
        <v>140</v>
      </c>
      <c r="D4033" t="s">
        <v>10</v>
      </c>
      <c r="I4033" s="1">
        <v>648124</v>
      </c>
    </row>
    <row r="4034" spans="1:9" x14ac:dyDescent="0.25">
      <c r="A4034" t="s">
        <v>491</v>
      </c>
      <c r="B4034" t="s">
        <v>122</v>
      </c>
      <c r="C4034" t="s">
        <v>141</v>
      </c>
      <c r="D4034" t="s">
        <v>10</v>
      </c>
      <c r="I4034" s="1">
        <v>648124</v>
      </c>
    </row>
    <row r="4035" spans="1:9" x14ac:dyDescent="0.25">
      <c r="A4035" t="s">
        <v>491</v>
      </c>
      <c r="B4035" t="s">
        <v>122</v>
      </c>
      <c r="C4035" t="s">
        <v>142</v>
      </c>
      <c r="D4035" t="s">
        <v>10</v>
      </c>
      <c r="I4035" s="1">
        <v>648124</v>
      </c>
    </row>
    <row r="4036" spans="1:9" x14ac:dyDescent="0.25">
      <c r="A4036" t="s">
        <v>491</v>
      </c>
      <c r="B4036" t="s">
        <v>122</v>
      </c>
      <c r="C4036" t="s">
        <v>143</v>
      </c>
      <c r="D4036" t="s">
        <v>10</v>
      </c>
      <c r="E4036">
        <v>3.39</v>
      </c>
      <c r="F4036">
        <v>8</v>
      </c>
      <c r="G4036">
        <v>24</v>
      </c>
      <c r="I4036" s="1">
        <v>648124</v>
      </c>
    </row>
    <row r="4037" spans="1:9" x14ac:dyDescent="0.25">
      <c r="A4037" t="s">
        <v>491</v>
      </c>
      <c r="B4037" t="s">
        <v>122</v>
      </c>
      <c r="C4037" t="s">
        <v>144</v>
      </c>
      <c r="D4037" t="s">
        <v>10</v>
      </c>
      <c r="I4037" s="1">
        <v>648124</v>
      </c>
    </row>
    <row r="4038" spans="1:9" x14ac:dyDescent="0.25">
      <c r="A4038" t="s">
        <v>491</v>
      </c>
      <c r="B4038" t="s">
        <v>122</v>
      </c>
      <c r="C4038" t="s">
        <v>145</v>
      </c>
      <c r="D4038" t="s">
        <v>10</v>
      </c>
      <c r="I4038" s="1">
        <v>648124</v>
      </c>
    </row>
    <row r="4039" spans="1:9" x14ac:dyDescent="0.25">
      <c r="A4039" t="s">
        <v>491</v>
      </c>
      <c r="B4039" t="s">
        <v>122</v>
      </c>
      <c r="C4039" t="s">
        <v>146</v>
      </c>
      <c r="D4039" t="s">
        <v>10</v>
      </c>
      <c r="E4039">
        <v>2.79</v>
      </c>
      <c r="F4039">
        <v>45</v>
      </c>
      <c r="G4039">
        <v>150</v>
      </c>
      <c r="I4039" s="1">
        <v>648124</v>
      </c>
    </row>
    <row r="4040" spans="1:9" x14ac:dyDescent="0.25">
      <c r="A4040" t="s">
        <v>491</v>
      </c>
      <c r="B4040" t="s">
        <v>122</v>
      </c>
      <c r="C4040" t="s">
        <v>147</v>
      </c>
      <c r="D4040" t="s">
        <v>10</v>
      </c>
      <c r="I4040" s="1">
        <v>648124</v>
      </c>
    </row>
    <row r="4041" spans="1:9" x14ac:dyDescent="0.25">
      <c r="A4041" t="s">
        <v>491</v>
      </c>
      <c r="B4041" t="s">
        <v>122</v>
      </c>
      <c r="C4041" t="s">
        <v>148</v>
      </c>
      <c r="D4041" t="s">
        <v>10</v>
      </c>
      <c r="I4041" s="1">
        <v>648124</v>
      </c>
    </row>
    <row r="4042" spans="1:9" x14ac:dyDescent="0.25">
      <c r="A4042" t="s">
        <v>491</v>
      </c>
      <c r="B4042" t="s">
        <v>122</v>
      </c>
      <c r="C4042" t="s">
        <v>149</v>
      </c>
      <c r="D4042" t="s">
        <v>10</v>
      </c>
      <c r="I4042" s="1">
        <v>648124</v>
      </c>
    </row>
    <row r="4043" spans="1:9" x14ac:dyDescent="0.25">
      <c r="A4043" t="s">
        <v>491</v>
      </c>
      <c r="B4043" t="s">
        <v>122</v>
      </c>
      <c r="C4043" t="s">
        <v>150</v>
      </c>
      <c r="D4043" t="s">
        <v>10</v>
      </c>
      <c r="I4043" s="1">
        <v>648124</v>
      </c>
    </row>
    <row r="4044" spans="1:9" x14ac:dyDescent="0.25">
      <c r="A4044" t="s">
        <v>491</v>
      </c>
      <c r="B4044" t="s">
        <v>122</v>
      </c>
      <c r="C4044" t="s">
        <v>151</v>
      </c>
      <c r="D4044" t="s">
        <v>10</v>
      </c>
      <c r="E4044">
        <v>5.29</v>
      </c>
      <c r="F4044">
        <v>6</v>
      </c>
      <c r="G4044">
        <v>24</v>
      </c>
      <c r="I4044" s="1">
        <v>648124</v>
      </c>
    </row>
    <row r="4045" spans="1:9" x14ac:dyDescent="0.25">
      <c r="A4045" t="s">
        <v>491</v>
      </c>
      <c r="B4045" t="s">
        <v>122</v>
      </c>
      <c r="C4045" t="s">
        <v>152</v>
      </c>
      <c r="D4045" t="s">
        <v>10</v>
      </c>
      <c r="E4045">
        <v>4.59</v>
      </c>
      <c r="F4045">
        <v>6</v>
      </c>
      <c r="G4045">
        <v>24</v>
      </c>
      <c r="I4045" s="1">
        <v>648124</v>
      </c>
    </row>
    <row r="4046" spans="1:9" x14ac:dyDescent="0.25">
      <c r="A4046" t="s">
        <v>491</v>
      </c>
      <c r="B4046" t="s">
        <v>122</v>
      </c>
      <c r="C4046" t="s">
        <v>153</v>
      </c>
      <c r="D4046" t="s">
        <v>10</v>
      </c>
      <c r="E4046">
        <v>5.29</v>
      </c>
      <c r="F4046">
        <v>6</v>
      </c>
      <c r="G4046">
        <v>24</v>
      </c>
      <c r="I4046" s="1">
        <v>648124</v>
      </c>
    </row>
    <row r="4047" spans="1:9" x14ac:dyDescent="0.25">
      <c r="A4047" t="s">
        <v>491</v>
      </c>
      <c r="B4047" t="s">
        <v>122</v>
      </c>
      <c r="C4047" t="s">
        <v>154</v>
      </c>
      <c r="D4047" t="s">
        <v>10</v>
      </c>
      <c r="E4047">
        <v>2.39</v>
      </c>
      <c r="F4047">
        <v>35</v>
      </c>
      <c r="G4047">
        <v>170</v>
      </c>
      <c r="I4047" s="1">
        <v>648124</v>
      </c>
    </row>
    <row r="4048" spans="1:9" x14ac:dyDescent="0.25">
      <c r="A4048" t="s">
        <v>491</v>
      </c>
      <c r="B4048" t="s">
        <v>122</v>
      </c>
      <c r="C4048" t="s">
        <v>155</v>
      </c>
      <c r="D4048" t="s">
        <v>10</v>
      </c>
      <c r="I4048" s="1">
        <v>648124</v>
      </c>
    </row>
    <row r="4049" spans="1:9" x14ac:dyDescent="0.25">
      <c r="A4049" t="s">
        <v>491</v>
      </c>
      <c r="B4049" t="s">
        <v>122</v>
      </c>
      <c r="C4049" t="s">
        <v>156</v>
      </c>
      <c r="D4049" t="s">
        <v>10</v>
      </c>
      <c r="E4049">
        <v>4.5</v>
      </c>
      <c r="F4049">
        <v>6</v>
      </c>
      <c r="G4049">
        <v>36</v>
      </c>
      <c r="I4049" s="1">
        <v>648124</v>
      </c>
    </row>
    <row r="4050" spans="1:9" x14ac:dyDescent="0.25">
      <c r="A4050" t="s">
        <v>491</v>
      </c>
      <c r="B4050" t="s">
        <v>122</v>
      </c>
      <c r="C4050" t="s">
        <v>157</v>
      </c>
      <c r="D4050" t="s">
        <v>10</v>
      </c>
      <c r="I4050" s="1">
        <v>648124</v>
      </c>
    </row>
    <row r="4051" spans="1:9" x14ac:dyDescent="0.25">
      <c r="A4051" t="s">
        <v>491</v>
      </c>
      <c r="B4051" t="s">
        <v>122</v>
      </c>
      <c r="C4051" t="s">
        <v>158</v>
      </c>
      <c r="D4051" t="s">
        <v>10</v>
      </c>
      <c r="I4051" s="1">
        <v>648124</v>
      </c>
    </row>
    <row r="4052" spans="1:9" x14ac:dyDescent="0.25">
      <c r="A4052" t="s">
        <v>491</v>
      </c>
      <c r="B4052" t="s">
        <v>122</v>
      </c>
      <c r="C4052" t="s">
        <v>159</v>
      </c>
      <c r="D4052" t="s">
        <v>10</v>
      </c>
      <c r="E4052">
        <v>2</v>
      </c>
      <c r="F4052">
        <v>9</v>
      </c>
      <c r="G4052">
        <v>27</v>
      </c>
      <c r="I4052" s="1">
        <v>648124</v>
      </c>
    </row>
    <row r="4053" spans="1:9" x14ac:dyDescent="0.25">
      <c r="A4053" t="s">
        <v>491</v>
      </c>
      <c r="B4053" t="s">
        <v>122</v>
      </c>
      <c r="C4053" t="s">
        <v>160</v>
      </c>
      <c r="D4053" t="s">
        <v>10</v>
      </c>
      <c r="I4053" s="1">
        <v>648124</v>
      </c>
    </row>
    <row r="4054" spans="1:9" x14ac:dyDescent="0.25">
      <c r="A4054" t="s">
        <v>491</v>
      </c>
      <c r="B4054" t="s">
        <v>122</v>
      </c>
      <c r="C4054" t="s">
        <v>161</v>
      </c>
      <c r="D4054" t="s">
        <v>10</v>
      </c>
      <c r="E4054">
        <v>3.49</v>
      </c>
      <c r="F4054">
        <v>6</v>
      </c>
      <c r="G4054">
        <v>18</v>
      </c>
      <c r="I4054" s="1">
        <v>648124</v>
      </c>
    </row>
    <row r="4055" spans="1:9" x14ac:dyDescent="0.25">
      <c r="A4055" t="s">
        <v>491</v>
      </c>
      <c r="B4055" t="s">
        <v>122</v>
      </c>
      <c r="C4055" t="s">
        <v>162</v>
      </c>
      <c r="D4055" t="s">
        <v>10</v>
      </c>
      <c r="I4055" s="1">
        <v>648124</v>
      </c>
    </row>
    <row r="4056" spans="1:9" x14ac:dyDescent="0.25">
      <c r="A4056" t="s">
        <v>491</v>
      </c>
      <c r="B4056" t="s">
        <v>122</v>
      </c>
      <c r="C4056" t="s">
        <v>163</v>
      </c>
      <c r="D4056" t="s">
        <v>10</v>
      </c>
      <c r="I4056" s="1">
        <v>648124</v>
      </c>
    </row>
    <row r="4057" spans="1:9" x14ac:dyDescent="0.25">
      <c r="A4057" t="s">
        <v>491</v>
      </c>
      <c r="B4057" t="s">
        <v>122</v>
      </c>
      <c r="C4057" t="s">
        <v>164</v>
      </c>
      <c r="D4057" t="s">
        <v>10</v>
      </c>
      <c r="E4057">
        <v>3.69</v>
      </c>
      <c r="F4057">
        <v>4</v>
      </c>
      <c r="G4057">
        <v>16</v>
      </c>
      <c r="I4057" s="1">
        <v>648124</v>
      </c>
    </row>
    <row r="4058" spans="1:9" x14ac:dyDescent="0.25">
      <c r="A4058" t="s">
        <v>491</v>
      </c>
      <c r="B4058" t="s">
        <v>122</v>
      </c>
      <c r="C4058" t="s">
        <v>165</v>
      </c>
      <c r="D4058" t="s">
        <v>10</v>
      </c>
      <c r="E4058">
        <v>1.9</v>
      </c>
      <c r="F4058">
        <v>60</v>
      </c>
      <c r="G4058">
        <v>360</v>
      </c>
      <c r="I4058" s="1">
        <v>648124</v>
      </c>
    </row>
    <row r="4059" spans="1:9" x14ac:dyDescent="0.25">
      <c r="A4059" t="s">
        <v>491</v>
      </c>
      <c r="B4059" t="s">
        <v>122</v>
      </c>
      <c r="C4059" t="s">
        <v>166</v>
      </c>
      <c r="D4059" t="s">
        <v>10</v>
      </c>
      <c r="I4059" s="1">
        <v>648124</v>
      </c>
    </row>
    <row r="4060" spans="1:9" x14ac:dyDescent="0.25">
      <c r="A4060" t="s">
        <v>491</v>
      </c>
      <c r="B4060" t="s">
        <v>122</v>
      </c>
      <c r="C4060" t="s">
        <v>167</v>
      </c>
      <c r="D4060" t="s">
        <v>10</v>
      </c>
      <c r="E4060">
        <v>2.25</v>
      </c>
      <c r="F4060">
        <v>15</v>
      </c>
      <c r="G4060">
        <v>90</v>
      </c>
      <c r="I4060" s="1">
        <v>648124</v>
      </c>
    </row>
    <row r="4061" spans="1:9" x14ac:dyDescent="0.25">
      <c r="A4061" t="s">
        <v>491</v>
      </c>
      <c r="B4061" t="s">
        <v>122</v>
      </c>
      <c r="C4061" t="s">
        <v>168</v>
      </c>
      <c r="D4061" t="s">
        <v>10</v>
      </c>
      <c r="I4061" s="1">
        <v>648124</v>
      </c>
    </row>
    <row r="4062" spans="1:9" x14ac:dyDescent="0.25">
      <c r="A4062" t="s">
        <v>491</v>
      </c>
      <c r="B4062" t="s">
        <v>122</v>
      </c>
      <c r="C4062" t="s">
        <v>169</v>
      </c>
      <c r="D4062" t="s">
        <v>10</v>
      </c>
      <c r="I4062" s="1">
        <v>648124</v>
      </c>
    </row>
    <row r="4063" spans="1:9" x14ac:dyDescent="0.25">
      <c r="A4063" t="s">
        <v>491</v>
      </c>
      <c r="B4063" t="s">
        <v>122</v>
      </c>
      <c r="C4063" t="s">
        <v>170</v>
      </c>
      <c r="D4063" t="s">
        <v>10</v>
      </c>
      <c r="I4063" s="1">
        <v>648124</v>
      </c>
    </row>
    <row r="4064" spans="1:9" x14ac:dyDescent="0.25">
      <c r="A4064" t="s">
        <v>491</v>
      </c>
      <c r="B4064" t="s">
        <v>122</v>
      </c>
      <c r="C4064" t="s">
        <v>171</v>
      </c>
      <c r="D4064" t="s">
        <v>10</v>
      </c>
      <c r="I4064" s="1">
        <v>648124</v>
      </c>
    </row>
    <row r="4065" spans="1:9" x14ac:dyDescent="0.25">
      <c r="A4065" t="s">
        <v>491</v>
      </c>
      <c r="B4065" t="s">
        <v>122</v>
      </c>
      <c r="C4065" t="s">
        <v>172</v>
      </c>
      <c r="D4065" t="s">
        <v>10</v>
      </c>
      <c r="E4065">
        <v>2.99</v>
      </c>
      <c r="F4065">
        <v>20</v>
      </c>
      <c r="G4065">
        <v>120</v>
      </c>
      <c r="I4065" s="1">
        <v>648124</v>
      </c>
    </row>
    <row r="4066" spans="1:9" x14ac:dyDescent="0.25">
      <c r="A4066" t="s">
        <v>491</v>
      </c>
      <c r="B4066" t="s">
        <v>122</v>
      </c>
      <c r="C4066" t="s">
        <v>173</v>
      </c>
      <c r="D4066" t="s">
        <v>10</v>
      </c>
      <c r="I4066" s="1">
        <v>648124</v>
      </c>
    </row>
    <row r="4067" spans="1:9" x14ac:dyDescent="0.25">
      <c r="A4067" t="s">
        <v>491</v>
      </c>
      <c r="B4067" t="s">
        <v>122</v>
      </c>
      <c r="C4067" t="s">
        <v>174</v>
      </c>
      <c r="D4067" t="s">
        <v>10</v>
      </c>
      <c r="I4067" s="1">
        <v>648124</v>
      </c>
    </row>
    <row r="4068" spans="1:9" x14ac:dyDescent="0.25">
      <c r="A4068" t="s">
        <v>491</v>
      </c>
      <c r="B4068" t="s">
        <v>122</v>
      </c>
      <c r="C4068" t="s">
        <v>175</v>
      </c>
      <c r="D4068" t="s">
        <v>10</v>
      </c>
      <c r="E4068">
        <v>3.59</v>
      </c>
      <c r="F4068">
        <v>7</v>
      </c>
      <c r="G4068">
        <v>28</v>
      </c>
      <c r="I4068" s="1">
        <v>648124</v>
      </c>
    </row>
    <row r="4069" spans="1:9" x14ac:dyDescent="0.25">
      <c r="A4069" t="s">
        <v>491</v>
      </c>
      <c r="B4069" t="s">
        <v>122</v>
      </c>
      <c r="C4069" t="s">
        <v>176</v>
      </c>
      <c r="D4069" t="s">
        <v>10</v>
      </c>
      <c r="I4069" s="1">
        <v>648124</v>
      </c>
    </row>
    <row r="4070" spans="1:9" x14ac:dyDescent="0.25">
      <c r="A4070" t="s">
        <v>491</v>
      </c>
      <c r="B4070" t="s">
        <v>122</v>
      </c>
      <c r="C4070" t="s">
        <v>177</v>
      </c>
      <c r="D4070" t="s">
        <v>10</v>
      </c>
      <c r="I4070" s="1">
        <v>648124</v>
      </c>
    </row>
    <row r="4071" spans="1:9" x14ac:dyDescent="0.25">
      <c r="A4071" t="s">
        <v>491</v>
      </c>
      <c r="B4071" t="s">
        <v>122</v>
      </c>
      <c r="C4071" t="s">
        <v>178</v>
      </c>
      <c r="D4071" t="s">
        <v>10</v>
      </c>
      <c r="I4071" s="1">
        <v>648124</v>
      </c>
    </row>
    <row r="4072" spans="1:9" x14ac:dyDescent="0.25">
      <c r="A4072" t="s">
        <v>491</v>
      </c>
      <c r="B4072" t="s">
        <v>122</v>
      </c>
      <c r="C4072" t="s">
        <v>179</v>
      </c>
      <c r="D4072" t="s">
        <v>10</v>
      </c>
      <c r="E4072">
        <v>3.19</v>
      </c>
      <c r="F4072">
        <v>7</v>
      </c>
      <c r="G4072">
        <v>14</v>
      </c>
      <c r="I4072" s="1">
        <v>648124</v>
      </c>
    </row>
    <row r="4073" spans="1:9" x14ac:dyDescent="0.25">
      <c r="A4073" t="s">
        <v>491</v>
      </c>
      <c r="B4073" t="s">
        <v>122</v>
      </c>
      <c r="C4073" t="s">
        <v>180</v>
      </c>
      <c r="D4073" t="s">
        <v>10</v>
      </c>
      <c r="I4073" s="1">
        <v>648124</v>
      </c>
    </row>
    <row r="4074" spans="1:9" x14ac:dyDescent="0.25">
      <c r="A4074" t="s">
        <v>491</v>
      </c>
      <c r="B4074" t="s">
        <v>122</v>
      </c>
      <c r="C4074" t="s">
        <v>181</v>
      </c>
      <c r="D4074" t="s">
        <v>10</v>
      </c>
      <c r="I4074" s="1">
        <v>648124</v>
      </c>
    </row>
    <row r="4075" spans="1:9" x14ac:dyDescent="0.25">
      <c r="A4075" t="s">
        <v>491</v>
      </c>
      <c r="B4075" t="s">
        <v>122</v>
      </c>
      <c r="C4075" t="s">
        <v>182</v>
      </c>
      <c r="D4075" t="s">
        <v>10</v>
      </c>
      <c r="I4075" s="1">
        <v>648124</v>
      </c>
    </row>
    <row r="4076" spans="1:9" x14ac:dyDescent="0.25">
      <c r="A4076" t="s">
        <v>491</v>
      </c>
      <c r="B4076" t="s">
        <v>122</v>
      </c>
      <c r="C4076" t="s">
        <v>183</v>
      </c>
      <c r="D4076" t="s">
        <v>10</v>
      </c>
      <c r="I4076" s="1">
        <v>648124</v>
      </c>
    </row>
    <row r="4077" spans="1:9" x14ac:dyDescent="0.25">
      <c r="A4077" t="s">
        <v>491</v>
      </c>
      <c r="B4077" t="s">
        <v>122</v>
      </c>
      <c r="C4077" t="s">
        <v>184</v>
      </c>
      <c r="D4077" t="s">
        <v>10</v>
      </c>
      <c r="I4077" s="1">
        <v>648124</v>
      </c>
    </row>
    <row r="4078" spans="1:9" x14ac:dyDescent="0.25">
      <c r="A4078" t="s">
        <v>491</v>
      </c>
      <c r="B4078" t="s">
        <v>122</v>
      </c>
      <c r="C4078" t="s">
        <v>185</v>
      </c>
      <c r="D4078" t="s">
        <v>10</v>
      </c>
      <c r="I4078" s="1">
        <v>648124</v>
      </c>
    </row>
    <row r="4079" spans="1:9" x14ac:dyDescent="0.25">
      <c r="A4079" t="s">
        <v>491</v>
      </c>
      <c r="B4079" t="s">
        <v>92</v>
      </c>
      <c r="C4079" t="s">
        <v>186</v>
      </c>
      <c r="D4079" t="s">
        <v>45</v>
      </c>
      <c r="I4079" s="1">
        <v>648124</v>
      </c>
    </row>
    <row r="4080" spans="1:9" x14ac:dyDescent="0.25">
      <c r="A4080" t="s">
        <v>491</v>
      </c>
      <c r="B4080" t="s">
        <v>92</v>
      </c>
      <c r="C4080" t="s">
        <v>187</v>
      </c>
      <c r="D4080" t="s">
        <v>10</v>
      </c>
      <c r="I4080" s="1">
        <v>648124</v>
      </c>
    </row>
    <row r="4081" spans="1:9" x14ac:dyDescent="0.25">
      <c r="A4081" t="s">
        <v>491</v>
      </c>
      <c r="B4081" t="s">
        <v>92</v>
      </c>
      <c r="C4081" t="s">
        <v>188</v>
      </c>
      <c r="D4081" t="s">
        <v>10</v>
      </c>
      <c r="E4081">
        <v>2.25</v>
      </c>
      <c r="F4081">
        <v>10</v>
      </c>
      <c r="G4081">
        <v>60</v>
      </c>
      <c r="I4081" s="1">
        <v>648124</v>
      </c>
    </row>
    <row r="4082" spans="1:9" x14ac:dyDescent="0.25">
      <c r="A4082" t="s">
        <v>594</v>
      </c>
      <c r="B4082" t="s">
        <v>7</v>
      </c>
      <c r="C4082" t="s">
        <v>8</v>
      </c>
      <c r="D4082" t="s">
        <v>10</v>
      </c>
      <c r="I4082" s="1">
        <v>647934</v>
      </c>
    </row>
    <row r="4083" spans="1:9" x14ac:dyDescent="0.25">
      <c r="A4083" t="s">
        <v>594</v>
      </c>
      <c r="B4083" t="s">
        <v>7</v>
      </c>
      <c r="C4083" t="s">
        <v>9</v>
      </c>
      <c r="D4083" t="s">
        <v>10</v>
      </c>
      <c r="I4083" s="1">
        <v>647934</v>
      </c>
    </row>
    <row r="4084" spans="1:9" x14ac:dyDescent="0.25">
      <c r="A4084" t="s">
        <v>594</v>
      </c>
      <c r="B4084" t="s">
        <v>7</v>
      </c>
      <c r="C4084" t="s">
        <v>11</v>
      </c>
      <c r="D4084" t="s">
        <v>10</v>
      </c>
      <c r="I4084" s="1">
        <v>647934</v>
      </c>
    </row>
    <row r="4085" spans="1:9" x14ac:dyDescent="0.25">
      <c r="A4085" t="s">
        <v>594</v>
      </c>
      <c r="B4085" t="s">
        <v>7</v>
      </c>
      <c r="C4085" t="s">
        <v>12</v>
      </c>
      <c r="D4085" t="s">
        <v>10</v>
      </c>
      <c r="E4085">
        <v>0.49</v>
      </c>
      <c r="F4085">
        <v>104</v>
      </c>
      <c r="G4085">
        <v>625</v>
      </c>
      <c r="I4085" s="1">
        <v>647934</v>
      </c>
    </row>
    <row r="4086" spans="1:9" x14ac:dyDescent="0.25">
      <c r="A4086" t="s">
        <v>594</v>
      </c>
      <c r="B4086" t="s">
        <v>7</v>
      </c>
      <c r="C4086" t="s">
        <v>13</v>
      </c>
      <c r="D4086" t="s">
        <v>10</v>
      </c>
      <c r="I4086" s="1">
        <v>647934</v>
      </c>
    </row>
    <row r="4087" spans="1:9" x14ac:dyDescent="0.25">
      <c r="A4087" t="s">
        <v>594</v>
      </c>
      <c r="B4087" t="s">
        <v>7</v>
      </c>
      <c r="C4087" t="s">
        <v>14</v>
      </c>
      <c r="D4087" t="s">
        <v>10</v>
      </c>
      <c r="I4087" s="1">
        <v>647934</v>
      </c>
    </row>
    <row r="4088" spans="1:9" x14ac:dyDescent="0.25">
      <c r="A4088" t="s">
        <v>594</v>
      </c>
      <c r="B4088" t="s">
        <v>7</v>
      </c>
      <c r="C4088" t="s">
        <v>15</v>
      </c>
      <c r="D4088" t="s">
        <v>16</v>
      </c>
      <c r="I4088" s="1">
        <v>647934</v>
      </c>
    </row>
    <row r="4089" spans="1:9" x14ac:dyDescent="0.25">
      <c r="A4089" t="s">
        <v>594</v>
      </c>
      <c r="B4089" t="s">
        <v>7</v>
      </c>
      <c r="C4089" t="s">
        <v>17</v>
      </c>
      <c r="D4089" t="s">
        <v>10</v>
      </c>
      <c r="E4089">
        <v>3.9</v>
      </c>
      <c r="F4089">
        <v>6</v>
      </c>
      <c r="G4089">
        <v>34</v>
      </c>
      <c r="I4089" s="1">
        <v>647934</v>
      </c>
    </row>
    <row r="4090" spans="1:9" x14ac:dyDescent="0.25">
      <c r="A4090" t="s">
        <v>594</v>
      </c>
      <c r="B4090" t="s">
        <v>7</v>
      </c>
      <c r="C4090" t="s">
        <v>18</v>
      </c>
      <c r="D4090" t="s">
        <v>10</v>
      </c>
      <c r="E4090">
        <v>0.45</v>
      </c>
      <c r="F4090">
        <v>23</v>
      </c>
      <c r="G4090">
        <v>139</v>
      </c>
      <c r="I4090" s="1">
        <v>647934</v>
      </c>
    </row>
    <row r="4091" spans="1:9" x14ac:dyDescent="0.25">
      <c r="A4091" t="s">
        <v>594</v>
      </c>
      <c r="B4091" t="s">
        <v>7</v>
      </c>
      <c r="C4091" t="s">
        <v>19</v>
      </c>
      <c r="D4091" t="s">
        <v>10</v>
      </c>
      <c r="I4091" s="1">
        <v>647934</v>
      </c>
    </row>
    <row r="4092" spans="1:9" x14ac:dyDescent="0.25">
      <c r="A4092" t="s">
        <v>594</v>
      </c>
      <c r="B4092" t="s">
        <v>7</v>
      </c>
      <c r="C4092" t="s">
        <v>20</v>
      </c>
      <c r="D4092" t="s">
        <v>10</v>
      </c>
      <c r="I4092" s="1">
        <v>647934</v>
      </c>
    </row>
    <row r="4093" spans="1:9" x14ac:dyDescent="0.25">
      <c r="A4093" t="s">
        <v>594</v>
      </c>
      <c r="B4093" t="s">
        <v>7</v>
      </c>
      <c r="C4093" t="s">
        <v>21</v>
      </c>
      <c r="D4093" t="s">
        <v>22</v>
      </c>
      <c r="I4093" s="1">
        <v>647934</v>
      </c>
    </row>
    <row r="4094" spans="1:9" x14ac:dyDescent="0.25">
      <c r="A4094" t="s">
        <v>594</v>
      </c>
      <c r="B4094" t="s">
        <v>7</v>
      </c>
      <c r="C4094" t="s">
        <v>23</v>
      </c>
      <c r="D4094" t="s">
        <v>10</v>
      </c>
      <c r="I4094" s="1">
        <v>647934</v>
      </c>
    </row>
    <row r="4095" spans="1:9" x14ac:dyDescent="0.25">
      <c r="A4095" t="s">
        <v>594</v>
      </c>
      <c r="B4095" t="s">
        <v>7</v>
      </c>
      <c r="C4095" t="s">
        <v>24</v>
      </c>
      <c r="D4095" t="s">
        <v>10</v>
      </c>
      <c r="I4095" s="1">
        <v>647934</v>
      </c>
    </row>
    <row r="4096" spans="1:9" x14ac:dyDescent="0.25">
      <c r="A4096" t="s">
        <v>594</v>
      </c>
      <c r="B4096" t="s">
        <v>7</v>
      </c>
      <c r="C4096" t="s">
        <v>25</v>
      </c>
      <c r="D4096" t="s">
        <v>10</v>
      </c>
      <c r="I4096" s="1">
        <v>647934</v>
      </c>
    </row>
    <row r="4097" spans="1:9" x14ac:dyDescent="0.25">
      <c r="A4097" t="s">
        <v>594</v>
      </c>
      <c r="B4097" t="s">
        <v>7</v>
      </c>
      <c r="C4097" t="s">
        <v>26</v>
      </c>
      <c r="D4097" t="s">
        <v>10</v>
      </c>
      <c r="I4097" s="1">
        <v>647934</v>
      </c>
    </row>
    <row r="4098" spans="1:9" x14ac:dyDescent="0.25">
      <c r="A4098" t="s">
        <v>594</v>
      </c>
      <c r="B4098" t="s">
        <v>7</v>
      </c>
      <c r="C4098" t="s">
        <v>27</v>
      </c>
      <c r="D4098" t="s">
        <v>10</v>
      </c>
      <c r="E4098">
        <v>0.55000000000000004</v>
      </c>
      <c r="F4098">
        <v>299</v>
      </c>
      <c r="G4098">
        <v>1795</v>
      </c>
      <c r="I4098" s="1">
        <v>647934</v>
      </c>
    </row>
    <row r="4099" spans="1:9" x14ac:dyDescent="0.25">
      <c r="A4099" t="s">
        <v>594</v>
      </c>
      <c r="B4099" t="s">
        <v>7</v>
      </c>
      <c r="C4099" t="s">
        <v>28</v>
      </c>
      <c r="D4099" t="s">
        <v>10</v>
      </c>
      <c r="I4099" s="1">
        <v>647934</v>
      </c>
    </row>
    <row r="4100" spans="1:9" x14ac:dyDescent="0.25">
      <c r="A4100" t="s">
        <v>594</v>
      </c>
      <c r="B4100" t="s">
        <v>7</v>
      </c>
      <c r="C4100" t="s">
        <v>29</v>
      </c>
      <c r="D4100" t="s">
        <v>16</v>
      </c>
      <c r="E4100">
        <v>0.55000000000000004</v>
      </c>
      <c r="F4100">
        <v>24</v>
      </c>
      <c r="G4100">
        <v>146</v>
      </c>
      <c r="I4100" s="1">
        <v>647934</v>
      </c>
    </row>
    <row r="4101" spans="1:9" x14ac:dyDescent="0.25">
      <c r="A4101" t="s">
        <v>594</v>
      </c>
      <c r="B4101" t="s">
        <v>7</v>
      </c>
      <c r="C4101" t="s">
        <v>30</v>
      </c>
      <c r="D4101" t="s">
        <v>10</v>
      </c>
      <c r="E4101">
        <v>0.5</v>
      </c>
      <c r="F4101">
        <v>14</v>
      </c>
      <c r="G4101">
        <v>81</v>
      </c>
      <c r="I4101" s="1">
        <v>647934</v>
      </c>
    </row>
    <row r="4102" spans="1:9" x14ac:dyDescent="0.25">
      <c r="A4102" t="s">
        <v>594</v>
      </c>
      <c r="B4102" t="s">
        <v>7</v>
      </c>
      <c r="C4102" t="s">
        <v>31</v>
      </c>
      <c r="D4102" t="s">
        <v>10</v>
      </c>
      <c r="I4102" s="1">
        <v>647934</v>
      </c>
    </row>
    <row r="4103" spans="1:9" x14ac:dyDescent="0.25">
      <c r="A4103" t="s">
        <v>594</v>
      </c>
      <c r="B4103" t="s">
        <v>7</v>
      </c>
      <c r="C4103" t="s">
        <v>32</v>
      </c>
      <c r="D4103" t="s">
        <v>10</v>
      </c>
      <c r="E4103">
        <v>0.73</v>
      </c>
      <c r="F4103">
        <v>46</v>
      </c>
      <c r="G4103">
        <v>276</v>
      </c>
      <c r="I4103" s="1">
        <v>647934</v>
      </c>
    </row>
    <row r="4104" spans="1:9" x14ac:dyDescent="0.25">
      <c r="A4104" t="s">
        <v>594</v>
      </c>
      <c r="B4104" t="s">
        <v>7</v>
      </c>
      <c r="C4104" t="s">
        <v>33</v>
      </c>
      <c r="D4104" t="s">
        <v>10</v>
      </c>
      <c r="I4104" s="1">
        <v>647934</v>
      </c>
    </row>
    <row r="4105" spans="1:9" x14ac:dyDescent="0.25">
      <c r="A4105" t="s">
        <v>594</v>
      </c>
      <c r="B4105" t="s">
        <v>7</v>
      </c>
      <c r="C4105" t="s">
        <v>34</v>
      </c>
      <c r="D4105" t="s">
        <v>10</v>
      </c>
      <c r="E4105">
        <v>0.6</v>
      </c>
      <c r="F4105">
        <v>52</v>
      </c>
      <c r="G4105">
        <v>310</v>
      </c>
      <c r="I4105" s="1">
        <v>647934</v>
      </c>
    </row>
    <row r="4106" spans="1:9" x14ac:dyDescent="0.25">
      <c r="A4106" t="s">
        <v>594</v>
      </c>
      <c r="B4106" t="s">
        <v>7</v>
      </c>
      <c r="C4106" t="s">
        <v>35</v>
      </c>
      <c r="D4106" t="s">
        <v>10</v>
      </c>
      <c r="I4106" s="1">
        <v>647934</v>
      </c>
    </row>
    <row r="4107" spans="1:9" x14ac:dyDescent="0.25">
      <c r="A4107" t="s">
        <v>594</v>
      </c>
      <c r="B4107" t="s">
        <v>7</v>
      </c>
      <c r="C4107" t="s">
        <v>36</v>
      </c>
      <c r="D4107" t="s">
        <v>10</v>
      </c>
      <c r="I4107" s="1">
        <v>647934</v>
      </c>
    </row>
    <row r="4108" spans="1:9" x14ac:dyDescent="0.25">
      <c r="A4108" t="s">
        <v>594</v>
      </c>
      <c r="B4108" t="s">
        <v>7</v>
      </c>
      <c r="C4108" t="s">
        <v>37</v>
      </c>
      <c r="D4108" t="s">
        <v>10</v>
      </c>
      <c r="I4108" s="1">
        <v>647934</v>
      </c>
    </row>
    <row r="4109" spans="1:9" x14ac:dyDescent="0.25">
      <c r="A4109" t="s">
        <v>594</v>
      </c>
      <c r="B4109" t="s">
        <v>7</v>
      </c>
      <c r="C4109" t="s">
        <v>38</v>
      </c>
      <c r="D4109" t="s">
        <v>10</v>
      </c>
      <c r="I4109" s="1">
        <v>647934</v>
      </c>
    </row>
    <row r="4110" spans="1:9" x14ac:dyDescent="0.25">
      <c r="A4110" t="s">
        <v>594</v>
      </c>
      <c r="B4110" t="s">
        <v>7</v>
      </c>
      <c r="C4110" t="s">
        <v>39</v>
      </c>
      <c r="D4110" t="s">
        <v>16</v>
      </c>
      <c r="I4110" s="1">
        <v>647934</v>
      </c>
    </row>
    <row r="4111" spans="1:9" x14ac:dyDescent="0.25">
      <c r="A4111" t="s">
        <v>594</v>
      </c>
      <c r="B4111" t="s">
        <v>7</v>
      </c>
      <c r="C4111" t="s">
        <v>40</v>
      </c>
      <c r="D4111" t="s">
        <v>10</v>
      </c>
      <c r="I4111" s="1">
        <v>647934</v>
      </c>
    </row>
    <row r="4112" spans="1:9" x14ac:dyDescent="0.25">
      <c r="A4112" t="s">
        <v>594</v>
      </c>
      <c r="B4112" t="s">
        <v>7</v>
      </c>
      <c r="C4112" t="s">
        <v>41</v>
      </c>
      <c r="D4112" t="s">
        <v>10</v>
      </c>
      <c r="I4112" s="1">
        <v>647934</v>
      </c>
    </row>
    <row r="4113" spans="1:9" x14ac:dyDescent="0.25">
      <c r="A4113" t="s">
        <v>594</v>
      </c>
      <c r="B4113" t="s">
        <v>7</v>
      </c>
      <c r="C4113" t="s">
        <v>42</v>
      </c>
      <c r="D4113" t="s">
        <v>10</v>
      </c>
      <c r="I4113" s="1">
        <v>647934</v>
      </c>
    </row>
    <row r="4114" spans="1:9" x14ac:dyDescent="0.25">
      <c r="A4114" t="s">
        <v>594</v>
      </c>
      <c r="B4114" t="s">
        <v>7</v>
      </c>
      <c r="C4114" t="s">
        <v>43</v>
      </c>
      <c r="D4114" t="s">
        <v>10</v>
      </c>
      <c r="E4114">
        <v>0.55000000000000004</v>
      </c>
      <c r="F4114">
        <v>60</v>
      </c>
      <c r="G4114">
        <v>360</v>
      </c>
      <c r="I4114" s="1">
        <v>647934</v>
      </c>
    </row>
    <row r="4115" spans="1:9" x14ac:dyDescent="0.25">
      <c r="A4115" t="s">
        <v>594</v>
      </c>
      <c r="B4115" t="s">
        <v>7</v>
      </c>
      <c r="C4115" t="s">
        <v>44</v>
      </c>
      <c r="D4115" t="s">
        <v>45</v>
      </c>
      <c r="I4115" s="1">
        <v>647934</v>
      </c>
    </row>
    <row r="4116" spans="1:9" x14ac:dyDescent="0.25">
      <c r="A4116" t="s">
        <v>594</v>
      </c>
      <c r="B4116" t="s">
        <v>7</v>
      </c>
      <c r="C4116" t="s">
        <v>46</v>
      </c>
      <c r="D4116" t="s">
        <v>45</v>
      </c>
      <c r="I4116" s="1">
        <v>647934</v>
      </c>
    </row>
    <row r="4117" spans="1:9" x14ac:dyDescent="0.25">
      <c r="A4117" t="s">
        <v>594</v>
      </c>
      <c r="B4117" t="s">
        <v>7</v>
      </c>
      <c r="C4117" t="s">
        <v>47</v>
      </c>
      <c r="D4117" t="s">
        <v>10</v>
      </c>
      <c r="I4117" s="1">
        <v>647934</v>
      </c>
    </row>
    <row r="4118" spans="1:9" x14ac:dyDescent="0.25">
      <c r="A4118" t="s">
        <v>594</v>
      </c>
      <c r="B4118" t="s">
        <v>7</v>
      </c>
      <c r="C4118" t="s">
        <v>48</v>
      </c>
      <c r="D4118" t="s">
        <v>10</v>
      </c>
      <c r="I4118" s="1">
        <v>647934</v>
      </c>
    </row>
    <row r="4119" spans="1:9" x14ac:dyDescent="0.25">
      <c r="A4119" t="s">
        <v>594</v>
      </c>
      <c r="B4119" t="s">
        <v>7</v>
      </c>
      <c r="C4119" t="s">
        <v>49</v>
      </c>
      <c r="D4119" t="s">
        <v>10</v>
      </c>
      <c r="I4119" s="1">
        <v>647934</v>
      </c>
    </row>
    <row r="4120" spans="1:9" x14ac:dyDescent="0.25">
      <c r="A4120" t="s">
        <v>594</v>
      </c>
      <c r="B4120" t="s">
        <v>7</v>
      </c>
      <c r="C4120" t="s">
        <v>50</v>
      </c>
      <c r="D4120" t="s">
        <v>10</v>
      </c>
      <c r="I4120" s="1">
        <v>647934</v>
      </c>
    </row>
    <row r="4121" spans="1:9" x14ac:dyDescent="0.25">
      <c r="A4121" t="s">
        <v>594</v>
      </c>
      <c r="B4121" t="s">
        <v>7</v>
      </c>
      <c r="C4121" t="s">
        <v>51</v>
      </c>
      <c r="D4121" t="s">
        <v>10</v>
      </c>
      <c r="I4121" s="1">
        <v>647934</v>
      </c>
    </row>
    <row r="4122" spans="1:9" x14ac:dyDescent="0.25">
      <c r="A4122" t="s">
        <v>594</v>
      </c>
      <c r="B4122" t="s">
        <v>7</v>
      </c>
      <c r="C4122" t="s">
        <v>52</v>
      </c>
      <c r="D4122" t="s">
        <v>10</v>
      </c>
      <c r="I4122" s="1">
        <v>647934</v>
      </c>
    </row>
    <row r="4123" spans="1:9" x14ac:dyDescent="0.25">
      <c r="A4123" t="s">
        <v>594</v>
      </c>
      <c r="B4123" t="s">
        <v>7</v>
      </c>
      <c r="C4123" t="s">
        <v>53</v>
      </c>
      <c r="D4123" t="s">
        <v>10</v>
      </c>
      <c r="I4123" s="1">
        <v>647934</v>
      </c>
    </row>
    <row r="4124" spans="1:9" x14ac:dyDescent="0.25">
      <c r="A4124" t="s">
        <v>594</v>
      </c>
      <c r="B4124" t="s">
        <v>7</v>
      </c>
      <c r="C4124" t="s">
        <v>54</v>
      </c>
      <c r="D4124" t="s">
        <v>10</v>
      </c>
      <c r="I4124" s="1">
        <v>647934</v>
      </c>
    </row>
    <row r="4125" spans="1:9" x14ac:dyDescent="0.25">
      <c r="A4125" t="s">
        <v>594</v>
      </c>
      <c r="B4125" t="s">
        <v>7</v>
      </c>
      <c r="C4125" t="s">
        <v>55</v>
      </c>
      <c r="D4125" t="s">
        <v>10</v>
      </c>
      <c r="I4125" s="1">
        <v>647934</v>
      </c>
    </row>
    <row r="4126" spans="1:9" x14ac:dyDescent="0.25">
      <c r="A4126" t="s">
        <v>594</v>
      </c>
      <c r="B4126" t="s">
        <v>7</v>
      </c>
      <c r="C4126" t="s">
        <v>56</v>
      </c>
      <c r="D4126" t="s">
        <v>10</v>
      </c>
      <c r="E4126">
        <v>1.1000000000000001</v>
      </c>
      <c r="F4126">
        <v>23</v>
      </c>
      <c r="G4126">
        <v>141</v>
      </c>
      <c r="I4126" s="1">
        <v>647934</v>
      </c>
    </row>
    <row r="4127" spans="1:9" x14ac:dyDescent="0.25">
      <c r="A4127" t="s">
        <v>594</v>
      </c>
      <c r="B4127" t="s">
        <v>7</v>
      </c>
      <c r="C4127" t="s">
        <v>57</v>
      </c>
      <c r="D4127" t="s">
        <v>10</v>
      </c>
      <c r="E4127">
        <v>0.45</v>
      </c>
      <c r="F4127">
        <v>25</v>
      </c>
      <c r="G4127">
        <v>153</v>
      </c>
      <c r="I4127" s="1">
        <v>647934</v>
      </c>
    </row>
    <row r="4128" spans="1:9" x14ac:dyDescent="0.25">
      <c r="A4128" t="s">
        <v>594</v>
      </c>
      <c r="B4128" t="s">
        <v>7</v>
      </c>
      <c r="C4128" t="s">
        <v>58</v>
      </c>
      <c r="D4128" t="s">
        <v>16</v>
      </c>
      <c r="I4128" s="1">
        <v>647934</v>
      </c>
    </row>
    <row r="4129" spans="1:9" x14ac:dyDescent="0.25">
      <c r="A4129" t="s">
        <v>594</v>
      </c>
      <c r="B4129" t="s">
        <v>7</v>
      </c>
      <c r="C4129" t="s">
        <v>59</v>
      </c>
      <c r="D4129" t="s">
        <v>10</v>
      </c>
      <c r="I4129" s="1">
        <v>647934</v>
      </c>
    </row>
    <row r="4130" spans="1:9" x14ac:dyDescent="0.25">
      <c r="A4130" t="s">
        <v>594</v>
      </c>
      <c r="B4130" t="s">
        <v>7</v>
      </c>
      <c r="C4130" t="s">
        <v>60</v>
      </c>
      <c r="D4130" t="s">
        <v>10</v>
      </c>
      <c r="I4130" s="1">
        <v>647934</v>
      </c>
    </row>
    <row r="4131" spans="1:9" x14ac:dyDescent="0.25">
      <c r="A4131" t="s">
        <v>594</v>
      </c>
      <c r="B4131" t="s">
        <v>7</v>
      </c>
      <c r="C4131" t="s">
        <v>61</v>
      </c>
      <c r="D4131" t="s">
        <v>16</v>
      </c>
      <c r="I4131" s="1">
        <v>647934</v>
      </c>
    </row>
    <row r="4132" spans="1:9" x14ac:dyDescent="0.25">
      <c r="A4132" t="s">
        <v>594</v>
      </c>
      <c r="B4132" t="s">
        <v>7</v>
      </c>
      <c r="C4132" t="s">
        <v>62</v>
      </c>
      <c r="D4132" t="s">
        <v>16</v>
      </c>
      <c r="I4132" s="1">
        <v>647934</v>
      </c>
    </row>
    <row r="4133" spans="1:9" x14ac:dyDescent="0.25">
      <c r="A4133" t="s">
        <v>594</v>
      </c>
      <c r="B4133" t="s">
        <v>7</v>
      </c>
      <c r="C4133" t="s">
        <v>63</v>
      </c>
      <c r="D4133" t="s">
        <v>16</v>
      </c>
      <c r="I4133" s="1">
        <v>647934</v>
      </c>
    </row>
    <row r="4134" spans="1:9" x14ac:dyDescent="0.25">
      <c r="A4134" t="s">
        <v>594</v>
      </c>
      <c r="B4134" t="s">
        <v>7</v>
      </c>
      <c r="C4134" t="s">
        <v>64</v>
      </c>
      <c r="D4134" t="s">
        <v>10</v>
      </c>
      <c r="I4134" s="1">
        <v>647934</v>
      </c>
    </row>
    <row r="4135" spans="1:9" x14ac:dyDescent="0.25">
      <c r="A4135" t="s">
        <v>594</v>
      </c>
      <c r="B4135" t="s">
        <v>7</v>
      </c>
      <c r="C4135" t="s">
        <v>65</v>
      </c>
      <c r="D4135" t="s">
        <v>10</v>
      </c>
      <c r="I4135" s="1">
        <v>647934</v>
      </c>
    </row>
    <row r="4136" spans="1:9" x14ac:dyDescent="0.25">
      <c r="A4136" t="s">
        <v>594</v>
      </c>
      <c r="B4136" t="s">
        <v>7</v>
      </c>
      <c r="C4136" t="s">
        <v>66</v>
      </c>
      <c r="D4136" t="s">
        <v>10</v>
      </c>
      <c r="I4136" s="1">
        <v>647934</v>
      </c>
    </row>
    <row r="4137" spans="1:9" x14ac:dyDescent="0.25">
      <c r="A4137" t="s">
        <v>594</v>
      </c>
      <c r="B4137" t="s">
        <v>7</v>
      </c>
      <c r="C4137" t="s">
        <v>67</v>
      </c>
      <c r="D4137" t="s">
        <v>10</v>
      </c>
      <c r="I4137" s="1">
        <v>647934</v>
      </c>
    </row>
    <row r="4138" spans="1:9" x14ac:dyDescent="0.25">
      <c r="A4138" t="s">
        <v>594</v>
      </c>
      <c r="B4138" t="s">
        <v>7</v>
      </c>
      <c r="C4138" t="s">
        <v>68</v>
      </c>
      <c r="D4138" t="s">
        <v>10</v>
      </c>
      <c r="I4138" s="1">
        <v>647934</v>
      </c>
    </row>
    <row r="4139" spans="1:9" x14ac:dyDescent="0.25">
      <c r="A4139" t="s">
        <v>594</v>
      </c>
      <c r="B4139" t="s">
        <v>7</v>
      </c>
      <c r="C4139" t="s">
        <v>69</v>
      </c>
      <c r="D4139" t="s">
        <v>10</v>
      </c>
      <c r="I4139" s="1">
        <v>647934</v>
      </c>
    </row>
    <row r="4140" spans="1:9" x14ac:dyDescent="0.25">
      <c r="A4140" t="s">
        <v>594</v>
      </c>
      <c r="B4140" t="s">
        <v>7</v>
      </c>
      <c r="C4140" t="s">
        <v>70</v>
      </c>
      <c r="D4140" t="s">
        <v>10</v>
      </c>
      <c r="E4140">
        <v>0.74</v>
      </c>
      <c r="F4140">
        <v>24</v>
      </c>
      <c r="G4140">
        <v>145</v>
      </c>
      <c r="I4140" s="1">
        <v>647934</v>
      </c>
    </row>
    <row r="4141" spans="1:9" x14ac:dyDescent="0.25">
      <c r="A4141" t="s">
        <v>594</v>
      </c>
      <c r="B4141" t="s">
        <v>7</v>
      </c>
      <c r="C4141" t="s">
        <v>71</v>
      </c>
      <c r="D4141" t="s">
        <v>10</v>
      </c>
      <c r="F4141">
        <v>334</v>
      </c>
      <c r="G4141">
        <v>2000</v>
      </c>
      <c r="I4141" s="1">
        <v>647934</v>
      </c>
    </row>
    <row r="4142" spans="1:9" x14ac:dyDescent="0.25">
      <c r="A4142" t="s">
        <v>594</v>
      </c>
      <c r="B4142" t="s">
        <v>7</v>
      </c>
      <c r="C4142" t="s">
        <v>72</v>
      </c>
      <c r="D4142" t="s">
        <v>10</v>
      </c>
      <c r="E4142">
        <v>0.45</v>
      </c>
      <c r="F4142">
        <v>1280</v>
      </c>
      <c r="G4142">
        <v>7677</v>
      </c>
      <c r="I4142" s="1">
        <v>647934</v>
      </c>
    </row>
    <row r="4143" spans="1:9" x14ac:dyDescent="0.25">
      <c r="A4143" t="s">
        <v>594</v>
      </c>
      <c r="B4143" t="s">
        <v>7</v>
      </c>
      <c r="C4143" t="s">
        <v>73</v>
      </c>
      <c r="D4143" t="s">
        <v>10</v>
      </c>
      <c r="I4143" s="1">
        <v>647934</v>
      </c>
    </row>
    <row r="4144" spans="1:9" x14ac:dyDescent="0.25">
      <c r="A4144" t="s">
        <v>594</v>
      </c>
      <c r="B4144" t="s">
        <v>7</v>
      </c>
      <c r="C4144" t="s">
        <v>74</v>
      </c>
      <c r="D4144" t="s">
        <v>10</v>
      </c>
      <c r="I4144" s="1">
        <v>647934</v>
      </c>
    </row>
    <row r="4145" spans="1:9" x14ac:dyDescent="0.25">
      <c r="A4145" t="s">
        <v>594</v>
      </c>
      <c r="B4145" t="s">
        <v>7</v>
      </c>
      <c r="C4145" t="s">
        <v>75</v>
      </c>
      <c r="D4145" t="s">
        <v>10</v>
      </c>
      <c r="I4145" s="1">
        <v>647934</v>
      </c>
    </row>
    <row r="4146" spans="1:9" x14ac:dyDescent="0.25">
      <c r="A4146" t="s">
        <v>594</v>
      </c>
      <c r="B4146" t="s">
        <v>7</v>
      </c>
      <c r="C4146" t="s">
        <v>76</v>
      </c>
      <c r="D4146" t="s">
        <v>10</v>
      </c>
      <c r="I4146" s="1">
        <v>647934</v>
      </c>
    </row>
    <row r="4147" spans="1:9" x14ac:dyDescent="0.25">
      <c r="A4147" t="s">
        <v>594</v>
      </c>
      <c r="B4147" t="s">
        <v>7</v>
      </c>
      <c r="C4147" t="s">
        <v>77</v>
      </c>
      <c r="D4147" t="s">
        <v>10</v>
      </c>
      <c r="I4147" s="1">
        <v>647934</v>
      </c>
    </row>
    <row r="4148" spans="1:9" x14ac:dyDescent="0.25">
      <c r="A4148" t="s">
        <v>594</v>
      </c>
      <c r="B4148" t="s">
        <v>78</v>
      </c>
      <c r="C4148" t="s">
        <v>79</v>
      </c>
      <c r="D4148" t="s">
        <v>16</v>
      </c>
      <c r="I4148" s="1">
        <v>647934</v>
      </c>
    </row>
    <row r="4149" spans="1:9" x14ac:dyDescent="0.25">
      <c r="A4149" t="s">
        <v>594</v>
      </c>
      <c r="B4149" t="s">
        <v>78</v>
      </c>
      <c r="C4149" t="s">
        <v>80</v>
      </c>
      <c r="D4149" t="s">
        <v>16</v>
      </c>
      <c r="I4149" s="1">
        <v>647934</v>
      </c>
    </row>
    <row r="4150" spans="1:9" x14ac:dyDescent="0.25">
      <c r="A4150" t="s">
        <v>594</v>
      </c>
      <c r="B4150" t="s">
        <v>81</v>
      </c>
      <c r="C4150" t="s">
        <v>82</v>
      </c>
      <c r="D4150" t="s">
        <v>10</v>
      </c>
      <c r="I4150" s="1">
        <v>647934</v>
      </c>
    </row>
    <row r="4151" spans="1:9" x14ac:dyDescent="0.25">
      <c r="A4151" t="s">
        <v>594</v>
      </c>
      <c r="B4151" t="s">
        <v>81</v>
      </c>
      <c r="C4151" t="s">
        <v>83</v>
      </c>
      <c r="D4151" t="s">
        <v>10</v>
      </c>
      <c r="I4151" s="1">
        <v>647934</v>
      </c>
    </row>
    <row r="4152" spans="1:9" x14ac:dyDescent="0.25">
      <c r="A4152" t="s">
        <v>594</v>
      </c>
      <c r="B4152" t="s">
        <v>81</v>
      </c>
      <c r="C4152" t="s">
        <v>84</v>
      </c>
      <c r="D4152" t="s">
        <v>10</v>
      </c>
      <c r="I4152" s="1">
        <v>647934</v>
      </c>
    </row>
    <row r="4153" spans="1:9" x14ac:dyDescent="0.25">
      <c r="A4153" t="s">
        <v>594</v>
      </c>
      <c r="B4153" t="s">
        <v>81</v>
      </c>
      <c r="C4153" t="s">
        <v>85</v>
      </c>
      <c r="D4153" t="s">
        <v>10</v>
      </c>
      <c r="I4153" s="1">
        <v>647934</v>
      </c>
    </row>
    <row r="4154" spans="1:9" x14ac:dyDescent="0.25">
      <c r="A4154" t="s">
        <v>594</v>
      </c>
      <c r="B4154" t="s">
        <v>81</v>
      </c>
      <c r="C4154" t="s">
        <v>86</v>
      </c>
      <c r="D4154" t="s">
        <v>10</v>
      </c>
      <c r="I4154" s="1">
        <v>647934</v>
      </c>
    </row>
    <row r="4155" spans="1:9" x14ac:dyDescent="0.25">
      <c r="A4155" t="s">
        <v>594</v>
      </c>
      <c r="B4155" t="s">
        <v>81</v>
      </c>
      <c r="C4155" t="s">
        <v>87</v>
      </c>
      <c r="D4155" t="s">
        <v>10</v>
      </c>
      <c r="I4155" s="1">
        <v>647934</v>
      </c>
    </row>
    <row r="4156" spans="1:9" x14ac:dyDescent="0.25">
      <c r="A4156" t="s">
        <v>594</v>
      </c>
      <c r="B4156" t="s">
        <v>81</v>
      </c>
      <c r="C4156" t="s">
        <v>88</v>
      </c>
      <c r="D4156" t="s">
        <v>10</v>
      </c>
      <c r="I4156" s="1">
        <v>647934</v>
      </c>
    </row>
    <row r="4157" spans="1:9" x14ac:dyDescent="0.25">
      <c r="A4157" t="s">
        <v>594</v>
      </c>
      <c r="B4157" t="s">
        <v>81</v>
      </c>
      <c r="C4157" t="s">
        <v>89</v>
      </c>
      <c r="D4157" t="s">
        <v>10</v>
      </c>
      <c r="I4157" s="1">
        <v>647934</v>
      </c>
    </row>
    <row r="4158" spans="1:9" x14ac:dyDescent="0.25">
      <c r="A4158" t="s">
        <v>594</v>
      </c>
      <c r="B4158" t="s">
        <v>90</v>
      </c>
      <c r="C4158" t="s">
        <v>91</v>
      </c>
      <c r="D4158" t="s">
        <v>10</v>
      </c>
      <c r="I4158" s="1">
        <v>647934</v>
      </c>
    </row>
    <row r="4159" spans="1:9" x14ac:dyDescent="0.25">
      <c r="A4159" t="s">
        <v>594</v>
      </c>
      <c r="B4159" t="s">
        <v>92</v>
      </c>
      <c r="C4159" t="s">
        <v>93</v>
      </c>
      <c r="D4159" t="s">
        <v>10</v>
      </c>
      <c r="I4159" s="1">
        <v>647934</v>
      </c>
    </row>
    <row r="4160" spans="1:9" x14ac:dyDescent="0.25">
      <c r="A4160" t="s">
        <v>594</v>
      </c>
      <c r="B4160" t="s">
        <v>92</v>
      </c>
      <c r="C4160" t="s">
        <v>94</v>
      </c>
      <c r="D4160" t="s">
        <v>10</v>
      </c>
      <c r="I4160" s="1">
        <v>647934</v>
      </c>
    </row>
    <row r="4161" spans="1:9" x14ac:dyDescent="0.25">
      <c r="A4161" t="s">
        <v>594</v>
      </c>
      <c r="B4161" t="s">
        <v>92</v>
      </c>
      <c r="C4161" t="s">
        <v>95</v>
      </c>
      <c r="D4161" t="s">
        <v>10</v>
      </c>
      <c r="I4161" s="1">
        <v>647934</v>
      </c>
    </row>
    <row r="4162" spans="1:9" x14ac:dyDescent="0.25">
      <c r="A4162" t="s">
        <v>594</v>
      </c>
      <c r="B4162" t="s">
        <v>92</v>
      </c>
      <c r="C4162" t="s">
        <v>96</v>
      </c>
      <c r="D4162" t="s">
        <v>10</v>
      </c>
      <c r="I4162" s="1">
        <v>647934</v>
      </c>
    </row>
    <row r="4163" spans="1:9" x14ac:dyDescent="0.25">
      <c r="A4163" t="s">
        <v>594</v>
      </c>
      <c r="B4163" t="s">
        <v>92</v>
      </c>
      <c r="C4163" t="s">
        <v>97</v>
      </c>
      <c r="D4163" t="s">
        <v>10</v>
      </c>
      <c r="I4163" s="1">
        <v>647934</v>
      </c>
    </row>
    <row r="4164" spans="1:9" x14ac:dyDescent="0.25">
      <c r="A4164" t="s">
        <v>594</v>
      </c>
      <c r="B4164" t="s">
        <v>92</v>
      </c>
      <c r="C4164" t="s">
        <v>98</v>
      </c>
      <c r="D4164" t="s">
        <v>10</v>
      </c>
      <c r="I4164" s="1">
        <v>647934</v>
      </c>
    </row>
    <row r="4165" spans="1:9" x14ac:dyDescent="0.25">
      <c r="A4165" t="s">
        <v>594</v>
      </c>
      <c r="B4165" t="s">
        <v>92</v>
      </c>
      <c r="C4165" t="s">
        <v>99</v>
      </c>
      <c r="D4165" t="s">
        <v>45</v>
      </c>
      <c r="I4165" s="1">
        <v>647934</v>
      </c>
    </row>
    <row r="4166" spans="1:9" x14ac:dyDescent="0.25">
      <c r="A4166" t="s">
        <v>594</v>
      </c>
      <c r="B4166" t="s">
        <v>92</v>
      </c>
      <c r="C4166" t="s">
        <v>100</v>
      </c>
      <c r="D4166" t="s">
        <v>10</v>
      </c>
      <c r="I4166" s="1">
        <v>647934</v>
      </c>
    </row>
    <row r="4167" spans="1:9" x14ac:dyDescent="0.25">
      <c r="A4167" t="s">
        <v>594</v>
      </c>
      <c r="B4167" t="s">
        <v>92</v>
      </c>
      <c r="C4167" t="s">
        <v>101</v>
      </c>
      <c r="D4167" t="s">
        <v>45</v>
      </c>
      <c r="I4167" s="1">
        <v>647934</v>
      </c>
    </row>
    <row r="4168" spans="1:9" x14ac:dyDescent="0.25">
      <c r="A4168" t="s">
        <v>594</v>
      </c>
      <c r="B4168" t="s">
        <v>92</v>
      </c>
      <c r="C4168" t="s">
        <v>102</v>
      </c>
      <c r="D4168" t="s">
        <v>10</v>
      </c>
      <c r="I4168" s="1">
        <v>647934</v>
      </c>
    </row>
    <row r="4169" spans="1:9" x14ac:dyDescent="0.25">
      <c r="A4169" t="s">
        <v>594</v>
      </c>
      <c r="B4169" t="s">
        <v>92</v>
      </c>
      <c r="C4169" t="s">
        <v>103</v>
      </c>
      <c r="D4169" t="s">
        <v>10</v>
      </c>
      <c r="I4169" s="1">
        <v>647934</v>
      </c>
    </row>
    <row r="4170" spans="1:9" x14ac:dyDescent="0.25">
      <c r="A4170" t="s">
        <v>594</v>
      </c>
      <c r="B4170" t="s">
        <v>90</v>
      </c>
      <c r="C4170" t="s">
        <v>104</v>
      </c>
      <c r="D4170" t="s">
        <v>45</v>
      </c>
      <c r="I4170" s="1">
        <v>647934</v>
      </c>
    </row>
    <row r="4171" spans="1:9" x14ac:dyDescent="0.25">
      <c r="A4171" t="s">
        <v>594</v>
      </c>
      <c r="B4171" t="s">
        <v>92</v>
      </c>
      <c r="C4171" t="s">
        <v>105</v>
      </c>
      <c r="D4171" t="s">
        <v>10</v>
      </c>
      <c r="I4171" s="1">
        <v>647934</v>
      </c>
    </row>
    <row r="4172" spans="1:9" x14ac:dyDescent="0.25">
      <c r="A4172" t="s">
        <v>594</v>
      </c>
      <c r="B4172" t="s">
        <v>92</v>
      </c>
      <c r="C4172" t="s">
        <v>106</v>
      </c>
      <c r="D4172" t="s">
        <v>10</v>
      </c>
      <c r="I4172" s="1">
        <v>647934</v>
      </c>
    </row>
    <row r="4173" spans="1:9" x14ac:dyDescent="0.25">
      <c r="A4173" t="s">
        <v>594</v>
      </c>
      <c r="B4173" t="s">
        <v>92</v>
      </c>
      <c r="C4173" t="s">
        <v>107</v>
      </c>
      <c r="D4173" t="s">
        <v>10</v>
      </c>
      <c r="I4173" s="1">
        <v>647934</v>
      </c>
    </row>
    <row r="4174" spans="1:9" x14ac:dyDescent="0.25">
      <c r="A4174" t="s">
        <v>594</v>
      </c>
      <c r="B4174" t="s">
        <v>92</v>
      </c>
      <c r="C4174" t="s">
        <v>108</v>
      </c>
      <c r="D4174" t="s">
        <v>10</v>
      </c>
      <c r="I4174" s="1">
        <v>647934</v>
      </c>
    </row>
    <row r="4175" spans="1:9" x14ac:dyDescent="0.25">
      <c r="A4175" t="s">
        <v>594</v>
      </c>
      <c r="B4175" t="s">
        <v>92</v>
      </c>
      <c r="C4175" t="s">
        <v>109</v>
      </c>
      <c r="D4175" t="s">
        <v>45</v>
      </c>
      <c r="I4175" s="1">
        <v>647934</v>
      </c>
    </row>
    <row r="4176" spans="1:9" x14ac:dyDescent="0.25">
      <c r="A4176" t="s">
        <v>594</v>
      </c>
      <c r="B4176" t="s">
        <v>92</v>
      </c>
      <c r="C4176" t="s">
        <v>110</v>
      </c>
      <c r="D4176" t="s">
        <v>10</v>
      </c>
      <c r="I4176" s="1">
        <v>647934</v>
      </c>
    </row>
    <row r="4177" spans="1:9" x14ac:dyDescent="0.25">
      <c r="A4177" t="s">
        <v>594</v>
      </c>
      <c r="B4177" t="s">
        <v>92</v>
      </c>
      <c r="C4177" t="s">
        <v>111</v>
      </c>
      <c r="D4177" t="s">
        <v>10</v>
      </c>
      <c r="I4177" s="1">
        <v>647934</v>
      </c>
    </row>
    <row r="4178" spans="1:9" x14ac:dyDescent="0.25">
      <c r="A4178" t="s">
        <v>594</v>
      </c>
      <c r="B4178" t="s">
        <v>92</v>
      </c>
      <c r="C4178" t="s">
        <v>112</v>
      </c>
      <c r="D4178" t="s">
        <v>10</v>
      </c>
      <c r="E4178">
        <v>3.6</v>
      </c>
      <c r="F4178">
        <v>34</v>
      </c>
      <c r="G4178">
        <v>206</v>
      </c>
      <c r="I4178" s="1">
        <v>647934</v>
      </c>
    </row>
    <row r="4179" spans="1:9" x14ac:dyDescent="0.25">
      <c r="A4179" t="s">
        <v>594</v>
      </c>
      <c r="B4179" t="s">
        <v>92</v>
      </c>
      <c r="C4179" t="s">
        <v>113</v>
      </c>
      <c r="D4179" t="s">
        <v>10</v>
      </c>
      <c r="I4179" s="1">
        <v>647934</v>
      </c>
    </row>
    <row r="4180" spans="1:9" x14ac:dyDescent="0.25">
      <c r="A4180" t="s">
        <v>594</v>
      </c>
      <c r="B4180" t="s">
        <v>81</v>
      </c>
      <c r="C4180" t="s">
        <v>114</v>
      </c>
      <c r="D4180" t="s">
        <v>10</v>
      </c>
      <c r="I4180" s="1">
        <v>647934</v>
      </c>
    </row>
    <row r="4181" spans="1:9" x14ac:dyDescent="0.25">
      <c r="A4181" t="s">
        <v>594</v>
      </c>
      <c r="B4181" t="s">
        <v>81</v>
      </c>
      <c r="C4181" t="s">
        <v>115</v>
      </c>
      <c r="D4181" t="s">
        <v>10</v>
      </c>
      <c r="I4181" s="1">
        <v>647934</v>
      </c>
    </row>
    <row r="4182" spans="1:9" x14ac:dyDescent="0.25">
      <c r="A4182" t="s">
        <v>594</v>
      </c>
      <c r="B4182" t="s">
        <v>81</v>
      </c>
      <c r="C4182" t="s">
        <v>116</v>
      </c>
      <c r="D4182" t="s">
        <v>10</v>
      </c>
      <c r="I4182" s="1">
        <v>647934</v>
      </c>
    </row>
    <row r="4183" spans="1:9" x14ac:dyDescent="0.25">
      <c r="A4183" t="s">
        <v>594</v>
      </c>
      <c r="B4183" t="s">
        <v>81</v>
      </c>
      <c r="C4183" t="s">
        <v>117</v>
      </c>
      <c r="D4183" t="s">
        <v>10</v>
      </c>
      <c r="I4183" s="1">
        <v>647934</v>
      </c>
    </row>
    <row r="4184" spans="1:9" x14ac:dyDescent="0.25">
      <c r="A4184" t="s">
        <v>594</v>
      </c>
      <c r="B4184" t="s">
        <v>81</v>
      </c>
      <c r="C4184" t="s">
        <v>118</v>
      </c>
      <c r="D4184" t="s">
        <v>10</v>
      </c>
      <c r="I4184" s="1">
        <v>647934</v>
      </c>
    </row>
    <row r="4185" spans="1:9" x14ac:dyDescent="0.25">
      <c r="A4185" t="s">
        <v>594</v>
      </c>
      <c r="B4185" t="s">
        <v>81</v>
      </c>
      <c r="C4185" t="s">
        <v>119</v>
      </c>
      <c r="D4185" t="s">
        <v>10</v>
      </c>
      <c r="I4185" s="1">
        <v>647934</v>
      </c>
    </row>
    <row r="4186" spans="1:9" x14ac:dyDescent="0.25">
      <c r="A4186" t="s">
        <v>594</v>
      </c>
      <c r="B4186" t="s">
        <v>81</v>
      </c>
      <c r="C4186" t="s">
        <v>120</v>
      </c>
      <c r="D4186" t="s">
        <v>10</v>
      </c>
      <c r="I4186" s="1">
        <v>647934</v>
      </c>
    </row>
    <row r="4187" spans="1:9" x14ac:dyDescent="0.25">
      <c r="A4187" t="s">
        <v>594</v>
      </c>
      <c r="B4187" t="s">
        <v>81</v>
      </c>
      <c r="C4187" t="s">
        <v>121</v>
      </c>
      <c r="D4187" t="s">
        <v>10</v>
      </c>
      <c r="I4187" s="1">
        <v>647934</v>
      </c>
    </row>
    <row r="4188" spans="1:9" x14ac:dyDescent="0.25">
      <c r="A4188" t="s">
        <v>594</v>
      </c>
      <c r="B4188" t="s">
        <v>122</v>
      </c>
      <c r="C4188" t="s">
        <v>123</v>
      </c>
      <c r="D4188" t="s">
        <v>10</v>
      </c>
      <c r="I4188" s="1">
        <v>647934</v>
      </c>
    </row>
    <row r="4189" spans="1:9" x14ac:dyDescent="0.25">
      <c r="A4189" t="s">
        <v>594</v>
      </c>
      <c r="B4189" t="s">
        <v>122</v>
      </c>
      <c r="C4189" t="s">
        <v>124</v>
      </c>
      <c r="D4189" t="s">
        <v>10</v>
      </c>
      <c r="I4189" s="1">
        <v>647934</v>
      </c>
    </row>
    <row r="4190" spans="1:9" x14ac:dyDescent="0.25">
      <c r="A4190" t="s">
        <v>594</v>
      </c>
      <c r="B4190" t="s">
        <v>122</v>
      </c>
      <c r="C4190" t="s">
        <v>125</v>
      </c>
      <c r="D4190" t="s">
        <v>10</v>
      </c>
      <c r="I4190" s="1">
        <v>647934</v>
      </c>
    </row>
    <row r="4191" spans="1:9" x14ac:dyDescent="0.25">
      <c r="A4191" t="s">
        <v>594</v>
      </c>
      <c r="B4191" t="s">
        <v>122</v>
      </c>
      <c r="C4191" t="s">
        <v>127</v>
      </c>
      <c r="D4191" t="s">
        <v>10</v>
      </c>
      <c r="I4191" s="1">
        <v>647934</v>
      </c>
    </row>
    <row r="4192" spans="1:9" x14ac:dyDescent="0.25">
      <c r="A4192" t="s">
        <v>594</v>
      </c>
      <c r="B4192" t="s">
        <v>122</v>
      </c>
      <c r="C4192" t="s">
        <v>128</v>
      </c>
      <c r="D4192" t="s">
        <v>10</v>
      </c>
      <c r="I4192" s="1">
        <v>647934</v>
      </c>
    </row>
    <row r="4193" spans="1:9" x14ac:dyDescent="0.25">
      <c r="A4193" t="s">
        <v>594</v>
      </c>
      <c r="B4193" t="s">
        <v>122</v>
      </c>
      <c r="C4193" t="s">
        <v>129</v>
      </c>
      <c r="D4193" t="s">
        <v>10</v>
      </c>
      <c r="I4193" s="1">
        <v>647934</v>
      </c>
    </row>
    <row r="4194" spans="1:9" x14ac:dyDescent="0.25">
      <c r="A4194" t="s">
        <v>594</v>
      </c>
      <c r="B4194" t="s">
        <v>122</v>
      </c>
      <c r="C4194" t="s">
        <v>130</v>
      </c>
      <c r="D4194" t="s">
        <v>10</v>
      </c>
      <c r="I4194" s="1">
        <v>647934</v>
      </c>
    </row>
    <row r="4195" spans="1:9" x14ac:dyDescent="0.25">
      <c r="A4195" t="s">
        <v>594</v>
      </c>
      <c r="B4195" t="s">
        <v>122</v>
      </c>
      <c r="C4195" t="s">
        <v>131</v>
      </c>
      <c r="D4195" t="s">
        <v>10</v>
      </c>
      <c r="I4195" s="1">
        <v>647934</v>
      </c>
    </row>
    <row r="4196" spans="1:9" x14ac:dyDescent="0.25">
      <c r="A4196" t="s">
        <v>594</v>
      </c>
      <c r="B4196" t="s">
        <v>122</v>
      </c>
      <c r="C4196" t="s">
        <v>132</v>
      </c>
      <c r="D4196" t="s">
        <v>10</v>
      </c>
      <c r="I4196" s="1">
        <v>647934</v>
      </c>
    </row>
    <row r="4197" spans="1:9" x14ac:dyDescent="0.25">
      <c r="A4197" t="s">
        <v>594</v>
      </c>
      <c r="B4197" t="s">
        <v>122</v>
      </c>
      <c r="C4197" t="s">
        <v>134</v>
      </c>
      <c r="D4197" t="s">
        <v>10</v>
      </c>
      <c r="I4197" s="1">
        <v>647934</v>
      </c>
    </row>
    <row r="4198" spans="1:9" x14ac:dyDescent="0.25">
      <c r="A4198" t="s">
        <v>594</v>
      </c>
      <c r="B4198" t="s">
        <v>122</v>
      </c>
      <c r="C4198" t="s">
        <v>135</v>
      </c>
      <c r="D4198" t="s">
        <v>10</v>
      </c>
      <c r="I4198" s="1">
        <v>647934</v>
      </c>
    </row>
    <row r="4199" spans="1:9" x14ac:dyDescent="0.25">
      <c r="A4199" t="s">
        <v>594</v>
      </c>
      <c r="B4199" t="s">
        <v>122</v>
      </c>
      <c r="C4199" t="s">
        <v>136</v>
      </c>
      <c r="D4199" t="s">
        <v>10</v>
      </c>
      <c r="I4199" s="1">
        <v>647934</v>
      </c>
    </row>
    <row r="4200" spans="1:9" x14ac:dyDescent="0.25">
      <c r="A4200" t="s">
        <v>594</v>
      </c>
      <c r="B4200" t="s">
        <v>122</v>
      </c>
      <c r="C4200" t="s">
        <v>137</v>
      </c>
      <c r="D4200" t="s">
        <v>10</v>
      </c>
      <c r="I4200" s="1">
        <v>647934</v>
      </c>
    </row>
    <row r="4201" spans="1:9" x14ac:dyDescent="0.25">
      <c r="A4201" t="s">
        <v>594</v>
      </c>
      <c r="B4201" t="s">
        <v>122</v>
      </c>
      <c r="C4201" t="s">
        <v>138</v>
      </c>
      <c r="D4201" t="s">
        <v>10</v>
      </c>
      <c r="I4201" s="1">
        <v>647934</v>
      </c>
    </row>
    <row r="4202" spans="1:9" x14ac:dyDescent="0.25">
      <c r="A4202" t="s">
        <v>594</v>
      </c>
      <c r="B4202" t="s">
        <v>122</v>
      </c>
      <c r="C4202" t="s">
        <v>139</v>
      </c>
      <c r="D4202" t="s">
        <v>10</v>
      </c>
      <c r="I4202" s="1">
        <v>647934</v>
      </c>
    </row>
    <row r="4203" spans="1:9" x14ac:dyDescent="0.25">
      <c r="A4203" t="s">
        <v>594</v>
      </c>
      <c r="B4203" t="s">
        <v>122</v>
      </c>
      <c r="C4203" t="s">
        <v>140</v>
      </c>
      <c r="D4203" t="s">
        <v>10</v>
      </c>
      <c r="I4203" s="1">
        <v>647934</v>
      </c>
    </row>
    <row r="4204" spans="1:9" x14ac:dyDescent="0.25">
      <c r="A4204" t="s">
        <v>594</v>
      </c>
      <c r="B4204" t="s">
        <v>122</v>
      </c>
      <c r="C4204" t="s">
        <v>141</v>
      </c>
      <c r="D4204" t="s">
        <v>10</v>
      </c>
      <c r="I4204" s="1">
        <v>647934</v>
      </c>
    </row>
    <row r="4205" spans="1:9" x14ac:dyDescent="0.25">
      <c r="A4205" t="s">
        <v>594</v>
      </c>
      <c r="B4205" t="s">
        <v>122</v>
      </c>
      <c r="C4205" t="s">
        <v>142</v>
      </c>
      <c r="D4205" t="s">
        <v>10</v>
      </c>
      <c r="I4205" s="1">
        <v>647934</v>
      </c>
    </row>
    <row r="4206" spans="1:9" x14ac:dyDescent="0.25">
      <c r="A4206" t="s">
        <v>594</v>
      </c>
      <c r="B4206" t="s">
        <v>122</v>
      </c>
      <c r="C4206" t="s">
        <v>143</v>
      </c>
      <c r="D4206" t="s">
        <v>10</v>
      </c>
      <c r="I4206" s="1">
        <v>647934</v>
      </c>
    </row>
    <row r="4207" spans="1:9" x14ac:dyDescent="0.25">
      <c r="A4207" t="s">
        <v>594</v>
      </c>
      <c r="B4207" t="s">
        <v>122</v>
      </c>
      <c r="C4207" t="s">
        <v>144</v>
      </c>
      <c r="D4207" t="s">
        <v>10</v>
      </c>
      <c r="I4207" s="1">
        <v>647934</v>
      </c>
    </row>
    <row r="4208" spans="1:9" x14ac:dyDescent="0.25">
      <c r="A4208" t="s">
        <v>594</v>
      </c>
      <c r="B4208" t="s">
        <v>122</v>
      </c>
      <c r="C4208" t="s">
        <v>145</v>
      </c>
      <c r="D4208" t="s">
        <v>10</v>
      </c>
      <c r="I4208" s="1">
        <v>647934</v>
      </c>
    </row>
    <row r="4209" spans="1:9" x14ac:dyDescent="0.25">
      <c r="A4209" t="s">
        <v>594</v>
      </c>
      <c r="B4209" t="s">
        <v>122</v>
      </c>
      <c r="C4209" t="s">
        <v>146</v>
      </c>
      <c r="D4209" t="s">
        <v>10</v>
      </c>
      <c r="I4209" s="1">
        <v>647934</v>
      </c>
    </row>
    <row r="4210" spans="1:9" x14ac:dyDescent="0.25">
      <c r="A4210" t="s">
        <v>594</v>
      </c>
      <c r="B4210" t="s">
        <v>122</v>
      </c>
      <c r="C4210" t="s">
        <v>147</v>
      </c>
      <c r="D4210" t="s">
        <v>10</v>
      </c>
      <c r="I4210" s="1">
        <v>647934</v>
      </c>
    </row>
    <row r="4211" spans="1:9" x14ac:dyDescent="0.25">
      <c r="A4211" t="s">
        <v>594</v>
      </c>
      <c r="B4211" t="s">
        <v>122</v>
      </c>
      <c r="C4211" t="s">
        <v>148</v>
      </c>
      <c r="D4211" t="s">
        <v>10</v>
      </c>
      <c r="I4211" s="1">
        <v>647934</v>
      </c>
    </row>
    <row r="4212" spans="1:9" x14ac:dyDescent="0.25">
      <c r="A4212" t="s">
        <v>594</v>
      </c>
      <c r="B4212" t="s">
        <v>122</v>
      </c>
      <c r="C4212" t="s">
        <v>149</v>
      </c>
      <c r="D4212" t="s">
        <v>10</v>
      </c>
      <c r="I4212" s="1">
        <v>647934</v>
      </c>
    </row>
    <row r="4213" spans="1:9" x14ac:dyDescent="0.25">
      <c r="A4213" t="s">
        <v>594</v>
      </c>
      <c r="B4213" t="s">
        <v>122</v>
      </c>
      <c r="C4213" t="s">
        <v>150</v>
      </c>
      <c r="D4213" t="s">
        <v>10</v>
      </c>
      <c r="I4213" s="1">
        <v>647934</v>
      </c>
    </row>
    <row r="4214" spans="1:9" x14ac:dyDescent="0.25">
      <c r="A4214" t="s">
        <v>594</v>
      </c>
      <c r="B4214" t="s">
        <v>122</v>
      </c>
      <c r="C4214" t="s">
        <v>151</v>
      </c>
      <c r="D4214" t="s">
        <v>10</v>
      </c>
      <c r="I4214" s="1">
        <v>647934</v>
      </c>
    </row>
    <row r="4215" spans="1:9" x14ac:dyDescent="0.25">
      <c r="A4215" t="s">
        <v>594</v>
      </c>
      <c r="B4215" t="s">
        <v>122</v>
      </c>
      <c r="C4215" t="s">
        <v>152</v>
      </c>
      <c r="D4215" t="s">
        <v>10</v>
      </c>
      <c r="I4215" s="1">
        <v>647934</v>
      </c>
    </row>
    <row r="4216" spans="1:9" x14ac:dyDescent="0.25">
      <c r="A4216" t="s">
        <v>594</v>
      </c>
      <c r="B4216" t="s">
        <v>122</v>
      </c>
      <c r="C4216" t="s">
        <v>153</v>
      </c>
      <c r="D4216" t="s">
        <v>10</v>
      </c>
      <c r="I4216" s="1">
        <v>647934</v>
      </c>
    </row>
    <row r="4217" spans="1:9" x14ac:dyDescent="0.25">
      <c r="A4217" t="s">
        <v>594</v>
      </c>
      <c r="B4217" t="s">
        <v>122</v>
      </c>
      <c r="C4217" t="s">
        <v>154</v>
      </c>
      <c r="D4217" t="s">
        <v>10</v>
      </c>
      <c r="I4217" s="1">
        <v>647934</v>
      </c>
    </row>
    <row r="4218" spans="1:9" x14ac:dyDescent="0.25">
      <c r="A4218" t="s">
        <v>594</v>
      </c>
      <c r="B4218" t="s">
        <v>122</v>
      </c>
      <c r="C4218" t="s">
        <v>155</v>
      </c>
      <c r="D4218" t="s">
        <v>10</v>
      </c>
      <c r="I4218" s="1">
        <v>647934</v>
      </c>
    </row>
    <row r="4219" spans="1:9" x14ac:dyDescent="0.25">
      <c r="A4219" t="s">
        <v>594</v>
      </c>
      <c r="B4219" t="s">
        <v>122</v>
      </c>
      <c r="C4219" t="s">
        <v>156</v>
      </c>
      <c r="D4219" t="s">
        <v>10</v>
      </c>
      <c r="I4219" s="1">
        <v>647934</v>
      </c>
    </row>
    <row r="4220" spans="1:9" x14ac:dyDescent="0.25">
      <c r="A4220" t="s">
        <v>594</v>
      </c>
      <c r="B4220" t="s">
        <v>122</v>
      </c>
      <c r="C4220" t="s">
        <v>157</v>
      </c>
      <c r="D4220" t="s">
        <v>10</v>
      </c>
      <c r="I4220" s="1">
        <v>647934</v>
      </c>
    </row>
    <row r="4221" spans="1:9" x14ac:dyDescent="0.25">
      <c r="A4221" t="s">
        <v>594</v>
      </c>
      <c r="B4221" t="s">
        <v>122</v>
      </c>
      <c r="C4221" t="s">
        <v>158</v>
      </c>
      <c r="D4221" t="s">
        <v>10</v>
      </c>
      <c r="I4221" s="1">
        <v>647934</v>
      </c>
    </row>
    <row r="4222" spans="1:9" x14ac:dyDescent="0.25">
      <c r="A4222" t="s">
        <v>594</v>
      </c>
      <c r="B4222" t="s">
        <v>122</v>
      </c>
      <c r="C4222" t="s">
        <v>159</v>
      </c>
      <c r="D4222" t="s">
        <v>10</v>
      </c>
      <c r="I4222" s="1">
        <v>647934</v>
      </c>
    </row>
    <row r="4223" spans="1:9" x14ac:dyDescent="0.25">
      <c r="A4223" t="s">
        <v>594</v>
      </c>
      <c r="B4223" t="s">
        <v>122</v>
      </c>
      <c r="C4223" t="s">
        <v>160</v>
      </c>
      <c r="D4223" t="s">
        <v>10</v>
      </c>
      <c r="I4223" s="1">
        <v>647934</v>
      </c>
    </row>
    <row r="4224" spans="1:9" x14ac:dyDescent="0.25">
      <c r="A4224" t="s">
        <v>594</v>
      </c>
      <c r="B4224" t="s">
        <v>122</v>
      </c>
      <c r="C4224" t="s">
        <v>161</v>
      </c>
      <c r="D4224" t="s">
        <v>10</v>
      </c>
      <c r="I4224" s="1">
        <v>647934</v>
      </c>
    </row>
    <row r="4225" spans="1:9" x14ac:dyDescent="0.25">
      <c r="A4225" t="s">
        <v>594</v>
      </c>
      <c r="B4225" t="s">
        <v>122</v>
      </c>
      <c r="C4225" t="s">
        <v>162</v>
      </c>
      <c r="D4225" t="s">
        <v>10</v>
      </c>
      <c r="I4225" s="1">
        <v>647934</v>
      </c>
    </row>
    <row r="4226" spans="1:9" x14ac:dyDescent="0.25">
      <c r="A4226" t="s">
        <v>594</v>
      </c>
      <c r="B4226" t="s">
        <v>122</v>
      </c>
      <c r="C4226" t="s">
        <v>163</v>
      </c>
      <c r="D4226" t="s">
        <v>10</v>
      </c>
      <c r="I4226" s="1">
        <v>647934</v>
      </c>
    </row>
    <row r="4227" spans="1:9" x14ac:dyDescent="0.25">
      <c r="A4227" t="s">
        <v>594</v>
      </c>
      <c r="B4227" t="s">
        <v>122</v>
      </c>
      <c r="C4227" t="s">
        <v>164</v>
      </c>
      <c r="D4227" t="s">
        <v>10</v>
      </c>
      <c r="I4227" s="1">
        <v>647934</v>
      </c>
    </row>
    <row r="4228" spans="1:9" x14ac:dyDescent="0.25">
      <c r="A4228" t="s">
        <v>594</v>
      </c>
      <c r="B4228" t="s">
        <v>122</v>
      </c>
      <c r="C4228" t="s">
        <v>165</v>
      </c>
      <c r="D4228" t="s">
        <v>10</v>
      </c>
      <c r="I4228" s="1">
        <v>647934</v>
      </c>
    </row>
    <row r="4229" spans="1:9" x14ac:dyDescent="0.25">
      <c r="A4229" t="s">
        <v>594</v>
      </c>
      <c r="B4229" t="s">
        <v>122</v>
      </c>
      <c r="C4229" t="s">
        <v>166</v>
      </c>
      <c r="D4229" t="s">
        <v>10</v>
      </c>
      <c r="I4229" s="1">
        <v>647934</v>
      </c>
    </row>
    <row r="4230" spans="1:9" x14ac:dyDescent="0.25">
      <c r="A4230" t="s">
        <v>594</v>
      </c>
      <c r="B4230" t="s">
        <v>122</v>
      </c>
      <c r="C4230" t="s">
        <v>167</v>
      </c>
      <c r="D4230" t="s">
        <v>10</v>
      </c>
      <c r="I4230" s="1">
        <v>647934</v>
      </c>
    </row>
    <row r="4231" spans="1:9" x14ac:dyDescent="0.25">
      <c r="A4231" t="s">
        <v>594</v>
      </c>
      <c r="B4231" t="s">
        <v>122</v>
      </c>
      <c r="C4231" t="s">
        <v>168</v>
      </c>
      <c r="D4231" t="s">
        <v>10</v>
      </c>
      <c r="I4231" s="1">
        <v>647934</v>
      </c>
    </row>
    <row r="4232" spans="1:9" x14ac:dyDescent="0.25">
      <c r="A4232" t="s">
        <v>594</v>
      </c>
      <c r="B4232" t="s">
        <v>122</v>
      </c>
      <c r="C4232" t="s">
        <v>169</v>
      </c>
      <c r="D4232" t="s">
        <v>10</v>
      </c>
      <c r="I4232" s="1">
        <v>647934</v>
      </c>
    </row>
    <row r="4233" spans="1:9" x14ac:dyDescent="0.25">
      <c r="A4233" t="s">
        <v>594</v>
      </c>
      <c r="B4233" t="s">
        <v>122</v>
      </c>
      <c r="C4233" t="s">
        <v>170</v>
      </c>
      <c r="D4233" t="s">
        <v>10</v>
      </c>
      <c r="I4233" s="1">
        <v>647934</v>
      </c>
    </row>
    <row r="4234" spans="1:9" x14ac:dyDescent="0.25">
      <c r="A4234" t="s">
        <v>594</v>
      </c>
      <c r="B4234" t="s">
        <v>122</v>
      </c>
      <c r="C4234" t="s">
        <v>171</v>
      </c>
      <c r="D4234" t="s">
        <v>10</v>
      </c>
      <c r="I4234" s="1">
        <v>647934</v>
      </c>
    </row>
    <row r="4235" spans="1:9" x14ac:dyDescent="0.25">
      <c r="A4235" t="s">
        <v>594</v>
      </c>
      <c r="B4235" t="s">
        <v>122</v>
      </c>
      <c r="C4235" t="s">
        <v>172</v>
      </c>
      <c r="D4235" t="s">
        <v>10</v>
      </c>
      <c r="I4235" s="1">
        <v>647934</v>
      </c>
    </row>
    <row r="4236" spans="1:9" x14ac:dyDescent="0.25">
      <c r="A4236" t="s">
        <v>594</v>
      </c>
      <c r="B4236" t="s">
        <v>122</v>
      </c>
      <c r="C4236" t="s">
        <v>173</v>
      </c>
      <c r="D4236" t="s">
        <v>10</v>
      </c>
      <c r="I4236" s="1">
        <v>647934</v>
      </c>
    </row>
    <row r="4237" spans="1:9" x14ac:dyDescent="0.25">
      <c r="A4237" t="s">
        <v>594</v>
      </c>
      <c r="B4237" t="s">
        <v>122</v>
      </c>
      <c r="C4237" t="s">
        <v>174</v>
      </c>
      <c r="D4237" t="s">
        <v>10</v>
      </c>
      <c r="I4237" s="1">
        <v>647934</v>
      </c>
    </row>
    <row r="4238" spans="1:9" x14ac:dyDescent="0.25">
      <c r="A4238" t="s">
        <v>594</v>
      </c>
      <c r="B4238" t="s">
        <v>122</v>
      </c>
      <c r="C4238" t="s">
        <v>175</v>
      </c>
      <c r="D4238" t="s">
        <v>10</v>
      </c>
      <c r="I4238" s="1">
        <v>647934</v>
      </c>
    </row>
    <row r="4239" spans="1:9" x14ac:dyDescent="0.25">
      <c r="A4239" t="s">
        <v>594</v>
      </c>
      <c r="B4239" t="s">
        <v>122</v>
      </c>
      <c r="C4239" t="s">
        <v>176</v>
      </c>
      <c r="D4239" t="s">
        <v>10</v>
      </c>
      <c r="I4239" s="1">
        <v>647934</v>
      </c>
    </row>
    <row r="4240" spans="1:9" x14ac:dyDescent="0.25">
      <c r="A4240" t="s">
        <v>594</v>
      </c>
      <c r="B4240" t="s">
        <v>122</v>
      </c>
      <c r="C4240" t="s">
        <v>177</v>
      </c>
      <c r="D4240" t="s">
        <v>10</v>
      </c>
      <c r="I4240" s="1">
        <v>647934</v>
      </c>
    </row>
    <row r="4241" spans="1:9" x14ac:dyDescent="0.25">
      <c r="A4241" t="s">
        <v>594</v>
      </c>
      <c r="B4241" t="s">
        <v>122</v>
      </c>
      <c r="C4241" t="s">
        <v>178</v>
      </c>
      <c r="D4241" t="s">
        <v>10</v>
      </c>
      <c r="I4241" s="1">
        <v>647934</v>
      </c>
    </row>
    <row r="4242" spans="1:9" x14ac:dyDescent="0.25">
      <c r="A4242" t="s">
        <v>594</v>
      </c>
      <c r="B4242" t="s">
        <v>122</v>
      </c>
      <c r="C4242" t="s">
        <v>179</v>
      </c>
      <c r="D4242" t="s">
        <v>10</v>
      </c>
      <c r="I4242" s="1">
        <v>647934</v>
      </c>
    </row>
    <row r="4243" spans="1:9" x14ac:dyDescent="0.25">
      <c r="A4243" t="s">
        <v>594</v>
      </c>
      <c r="B4243" t="s">
        <v>122</v>
      </c>
      <c r="C4243" t="s">
        <v>180</v>
      </c>
      <c r="D4243" t="s">
        <v>10</v>
      </c>
      <c r="I4243" s="1">
        <v>647934</v>
      </c>
    </row>
    <row r="4244" spans="1:9" x14ac:dyDescent="0.25">
      <c r="A4244" t="s">
        <v>594</v>
      </c>
      <c r="B4244" t="s">
        <v>122</v>
      </c>
      <c r="C4244" t="s">
        <v>181</v>
      </c>
      <c r="D4244" t="s">
        <v>10</v>
      </c>
      <c r="I4244" s="1">
        <v>647934</v>
      </c>
    </row>
    <row r="4245" spans="1:9" x14ac:dyDescent="0.25">
      <c r="A4245" t="s">
        <v>594</v>
      </c>
      <c r="B4245" t="s">
        <v>122</v>
      </c>
      <c r="C4245" t="s">
        <v>182</v>
      </c>
      <c r="D4245" t="s">
        <v>10</v>
      </c>
      <c r="I4245" s="1">
        <v>647934</v>
      </c>
    </row>
    <row r="4246" spans="1:9" x14ac:dyDescent="0.25">
      <c r="A4246" t="s">
        <v>594</v>
      </c>
      <c r="B4246" t="s">
        <v>122</v>
      </c>
      <c r="C4246" t="s">
        <v>183</v>
      </c>
      <c r="D4246" t="s">
        <v>10</v>
      </c>
      <c r="I4246" s="1">
        <v>647934</v>
      </c>
    </row>
    <row r="4247" spans="1:9" x14ac:dyDescent="0.25">
      <c r="A4247" t="s">
        <v>594</v>
      </c>
      <c r="B4247" t="s">
        <v>122</v>
      </c>
      <c r="C4247" t="s">
        <v>184</v>
      </c>
      <c r="D4247" t="s">
        <v>10</v>
      </c>
      <c r="I4247" s="1">
        <v>647934</v>
      </c>
    </row>
    <row r="4248" spans="1:9" x14ac:dyDescent="0.25">
      <c r="A4248" t="s">
        <v>594</v>
      </c>
      <c r="B4248" t="s">
        <v>122</v>
      </c>
      <c r="C4248" t="s">
        <v>185</v>
      </c>
      <c r="D4248" t="s">
        <v>10</v>
      </c>
      <c r="I4248" s="1">
        <v>647934</v>
      </c>
    </row>
    <row r="4249" spans="1:9" x14ac:dyDescent="0.25">
      <c r="A4249" t="s">
        <v>594</v>
      </c>
      <c r="B4249" t="s">
        <v>92</v>
      </c>
      <c r="C4249" t="s">
        <v>186</v>
      </c>
      <c r="D4249" t="s">
        <v>45</v>
      </c>
      <c r="I4249" s="1">
        <v>647934</v>
      </c>
    </row>
    <row r="4250" spans="1:9" x14ac:dyDescent="0.25">
      <c r="A4250" t="s">
        <v>594</v>
      </c>
      <c r="B4250" t="s">
        <v>92</v>
      </c>
      <c r="C4250" t="s">
        <v>187</v>
      </c>
      <c r="D4250" t="s">
        <v>10</v>
      </c>
      <c r="I4250" s="1">
        <v>647934</v>
      </c>
    </row>
    <row r="4251" spans="1:9" x14ac:dyDescent="0.25">
      <c r="A4251" t="s">
        <v>594</v>
      </c>
      <c r="B4251" t="s">
        <v>92</v>
      </c>
      <c r="C4251" t="s">
        <v>188</v>
      </c>
      <c r="D4251" t="s">
        <v>10</v>
      </c>
      <c r="I4251" s="1">
        <v>647934</v>
      </c>
    </row>
    <row r="4252" spans="1:9" x14ac:dyDescent="0.25">
      <c r="A4252" t="s">
        <v>555</v>
      </c>
      <c r="B4252" t="s">
        <v>7</v>
      </c>
      <c r="C4252" t="s">
        <v>8</v>
      </c>
      <c r="D4252" t="s">
        <v>10</v>
      </c>
      <c r="I4252" s="1">
        <v>648515</v>
      </c>
    </row>
    <row r="4253" spans="1:9" x14ac:dyDescent="0.25">
      <c r="A4253" t="s">
        <v>555</v>
      </c>
      <c r="B4253" t="s">
        <v>7</v>
      </c>
      <c r="C4253" t="s">
        <v>9</v>
      </c>
      <c r="D4253" t="s">
        <v>10</v>
      </c>
      <c r="I4253" s="1">
        <v>648515</v>
      </c>
    </row>
    <row r="4254" spans="1:9" x14ac:dyDescent="0.25">
      <c r="A4254" t="s">
        <v>555</v>
      </c>
      <c r="B4254" t="s">
        <v>7</v>
      </c>
      <c r="C4254" t="s">
        <v>11</v>
      </c>
      <c r="D4254" t="s">
        <v>10</v>
      </c>
      <c r="I4254" s="1">
        <v>648515</v>
      </c>
    </row>
    <row r="4255" spans="1:9" x14ac:dyDescent="0.25">
      <c r="A4255" t="s">
        <v>555</v>
      </c>
      <c r="B4255" t="s">
        <v>7</v>
      </c>
      <c r="C4255" t="s">
        <v>12</v>
      </c>
      <c r="D4255" t="s">
        <v>10</v>
      </c>
      <c r="E4255">
        <v>0.45</v>
      </c>
      <c r="F4255">
        <v>150</v>
      </c>
      <c r="G4255">
        <v>1000</v>
      </c>
      <c r="I4255" s="1">
        <v>648515</v>
      </c>
    </row>
    <row r="4256" spans="1:9" x14ac:dyDescent="0.25">
      <c r="A4256" t="s">
        <v>555</v>
      </c>
      <c r="B4256" t="s">
        <v>7</v>
      </c>
      <c r="C4256" t="s">
        <v>13</v>
      </c>
      <c r="D4256" t="s">
        <v>10</v>
      </c>
      <c r="I4256" s="1">
        <v>648515</v>
      </c>
    </row>
    <row r="4257" spans="1:9" x14ac:dyDescent="0.25">
      <c r="A4257" t="s">
        <v>555</v>
      </c>
      <c r="B4257" t="s">
        <v>7</v>
      </c>
      <c r="C4257" t="s">
        <v>14</v>
      </c>
      <c r="D4257" t="s">
        <v>10</v>
      </c>
      <c r="I4257" s="1">
        <v>648515</v>
      </c>
    </row>
    <row r="4258" spans="1:9" x14ac:dyDescent="0.25">
      <c r="A4258" t="s">
        <v>555</v>
      </c>
      <c r="B4258" t="s">
        <v>7</v>
      </c>
      <c r="C4258" t="s">
        <v>15</v>
      </c>
      <c r="D4258" t="s">
        <v>16</v>
      </c>
      <c r="I4258" s="1">
        <v>648515</v>
      </c>
    </row>
    <row r="4259" spans="1:9" x14ac:dyDescent="0.25">
      <c r="A4259" t="s">
        <v>555</v>
      </c>
      <c r="B4259" t="s">
        <v>7</v>
      </c>
      <c r="C4259" t="s">
        <v>17</v>
      </c>
      <c r="D4259" t="s">
        <v>10</v>
      </c>
      <c r="I4259" s="1">
        <v>648515</v>
      </c>
    </row>
    <row r="4260" spans="1:9" x14ac:dyDescent="0.25">
      <c r="A4260" t="s">
        <v>555</v>
      </c>
      <c r="B4260" t="s">
        <v>7</v>
      </c>
      <c r="C4260" t="s">
        <v>18</v>
      </c>
      <c r="D4260" t="s">
        <v>10</v>
      </c>
      <c r="I4260" s="1">
        <v>648515</v>
      </c>
    </row>
    <row r="4261" spans="1:9" x14ac:dyDescent="0.25">
      <c r="A4261" t="s">
        <v>555</v>
      </c>
      <c r="B4261" t="s">
        <v>7</v>
      </c>
      <c r="C4261" t="s">
        <v>19</v>
      </c>
      <c r="D4261" t="s">
        <v>10</v>
      </c>
      <c r="I4261" s="1">
        <v>648515</v>
      </c>
    </row>
    <row r="4262" spans="1:9" x14ac:dyDescent="0.25">
      <c r="A4262" t="s">
        <v>555</v>
      </c>
      <c r="B4262" t="s">
        <v>7</v>
      </c>
      <c r="C4262" t="s">
        <v>20</v>
      </c>
      <c r="D4262" t="s">
        <v>10</v>
      </c>
      <c r="I4262" s="1">
        <v>648515</v>
      </c>
    </row>
    <row r="4263" spans="1:9" x14ac:dyDescent="0.25">
      <c r="A4263" t="s">
        <v>555</v>
      </c>
      <c r="B4263" t="s">
        <v>7</v>
      </c>
      <c r="C4263" t="s">
        <v>21</v>
      </c>
      <c r="D4263" t="s">
        <v>22</v>
      </c>
      <c r="I4263" s="1">
        <v>648515</v>
      </c>
    </row>
    <row r="4264" spans="1:9" x14ac:dyDescent="0.25">
      <c r="A4264" t="s">
        <v>555</v>
      </c>
      <c r="B4264" t="s">
        <v>7</v>
      </c>
      <c r="C4264" t="s">
        <v>23</v>
      </c>
      <c r="D4264" t="s">
        <v>10</v>
      </c>
      <c r="I4264" s="1">
        <v>648515</v>
      </c>
    </row>
    <row r="4265" spans="1:9" x14ac:dyDescent="0.25">
      <c r="A4265" t="s">
        <v>555</v>
      </c>
      <c r="B4265" t="s">
        <v>7</v>
      </c>
      <c r="C4265" t="s">
        <v>24</v>
      </c>
      <c r="D4265" t="s">
        <v>10</v>
      </c>
      <c r="I4265" s="1">
        <v>648515</v>
      </c>
    </row>
    <row r="4266" spans="1:9" x14ac:dyDescent="0.25">
      <c r="A4266" t="s">
        <v>555</v>
      </c>
      <c r="B4266" t="s">
        <v>7</v>
      </c>
      <c r="C4266" t="s">
        <v>25</v>
      </c>
      <c r="D4266" t="s">
        <v>10</v>
      </c>
      <c r="I4266" s="1">
        <v>648515</v>
      </c>
    </row>
    <row r="4267" spans="1:9" x14ac:dyDescent="0.25">
      <c r="A4267" t="s">
        <v>555</v>
      </c>
      <c r="B4267" t="s">
        <v>7</v>
      </c>
      <c r="C4267" t="s">
        <v>26</v>
      </c>
      <c r="D4267" t="s">
        <v>10</v>
      </c>
      <c r="E4267">
        <v>1.1000000000000001</v>
      </c>
      <c r="F4267">
        <v>150</v>
      </c>
      <c r="G4267">
        <v>1000</v>
      </c>
      <c r="I4267" s="1">
        <v>648515</v>
      </c>
    </row>
    <row r="4268" spans="1:9" x14ac:dyDescent="0.25">
      <c r="A4268" t="s">
        <v>555</v>
      </c>
      <c r="B4268" t="s">
        <v>7</v>
      </c>
      <c r="C4268" t="s">
        <v>27</v>
      </c>
      <c r="D4268" t="s">
        <v>10</v>
      </c>
      <c r="E4268">
        <v>0.6</v>
      </c>
      <c r="F4268">
        <v>375</v>
      </c>
      <c r="G4268">
        <v>2000</v>
      </c>
      <c r="I4268" s="1">
        <v>648515</v>
      </c>
    </row>
    <row r="4269" spans="1:9" x14ac:dyDescent="0.25">
      <c r="A4269" t="s">
        <v>555</v>
      </c>
      <c r="B4269" t="s">
        <v>7</v>
      </c>
      <c r="C4269" t="s">
        <v>28</v>
      </c>
      <c r="D4269" t="s">
        <v>10</v>
      </c>
      <c r="E4269">
        <v>0.6</v>
      </c>
      <c r="F4269">
        <v>40</v>
      </c>
      <c r="G4269">
        <v>250</v>
      </c>
      <c r="I4269" s="1">
        <v>648515</v>
      </c>
    </row>
    <row r="4270" spans="1:9" x14ac:dyDescent="0.25">
      <c r="A4270" t="s">
        <v>555</v>
      </c>
      <c r="B4270" t="s">
        <v>7</v>
      </c>
      <c r="C4270" t="s">
        <v>29</v>
      </c>
      <c r="D4270" t="s">
        <v>16</v>
      </c>
      <c r="I4270" s="1">
        <v>648515</v>
      </c>
    </row>
    <row r="4271" spans="1:9" x14ac:dyDescent="0.25">
      <c r="A4271" t="s">
        <v>555</v>
      </c>
      <c r="B4271" t="s">
        <v>7</v>
      </c>
      <c r="C4271" t="s">
        <v>30</v>
      </c>
      <c r="D4271" t="s">
        <v>10</v>
      </c>
      <c r="I4271" s="1">
        <v>648515</v>
      </c>
    </row>
    <row r="4272" spans="1:9" x14ac:dyDescent="0.25">
      <c r="A4272" t="s">
        <v>555</v>
      </c>
      <c r="B4272" t="s">
        <v>7</v>
      </c>
      <c r="C4272" t="s">
        <v>31</v>
      </c>
      <c r="D4272" t="s">
        <v>10</v>
      </c>
      <c r="I4272" s="1">
        <v>648515</v>
      </c>
    </row>
    <row r="4273" spans="1:9" x14ac:dyDescent="0.25">
      <c r="A4273" t="s">
        <v>555</v>
      </c>
      <c r="B4273" t="s">
        <v>7</v>
      </c>
      <c r="C4273" t="s">
        <v>32</v>
      </c>
      <c r="D4273" t="s">
        <v>10</v>
      </c>
      <c r="I4273" s="1">
        <v>648515</v>
      </c>
    </row>
    <row r="4274" spans="1:9" x14ac:dyDescent="0.25">
      <c r="A4274" t="s">
        <v>555</v>
      </c>
      <c r="B4274" t="s">
        <v>7</v>
      </c>
      <c r="C4274" t="s">
        <v>33</v>
      </c>
      <c r="D4274" t="s">
        <v>10</v>
      </c>
      <c r="I4274" s="1">
        <v>648515</v>
      </c>
    </row>
    <row r="4275" spans="1:9" x14ac:dyDescent="0.25">
      <c r="A4275" t="s">
        <v>555</v>
      </c>
      <c r="B4275" t="s">
        <v>7</v>
      </c>
      <c r="C4275" t="s">
        <v>34</v>
      </c>
      <c r="D4275" t="s">
        <v>10</v>
      </c>
      <c r="I4275" s="1">
        <v>648515</v>
      </c>
    </row>
    <row r="4276" spans="1:9" x14ac:dyDescent="0.25">
      <c r="A4276" t="s">
        <v>555</v>
      </c>
      <c r="B4276" t="s">
        <v>7</v>
      </c>
      <c r="C4276" t="s">
        <v>35</v>
      </c>
      <c r="D4276" t="s">
        <v>10</v>
      </c>
      <c r="I4276" s="1">
        <v>648515</v>
      </c>
    </row>
    <row r="4277" spans="1:9" x14ac:dyDescent="0.25">
      <c r="A4277" t="s">
        <v>555</v>
      </c>
      <c r="B4277" t="s">
        <v>7</v>
      </c>
      <c r="C4277" t="s">
        <v>36</v>
      </c>
      <c r="D4277" t="s">
        <v>10</v>
      </c>
      <c r="I4277" s="1">
        <v>648515</v>
      </c>
    </row>
    <row r="4278" spans="1:9" x14ac:dyDescent="0.25">
      <c r="A4278" t="s">
        <v>555</v>
      </c>
      <c r="B4278" t="s">
        <v>7</v>
      </c>
      <c r="C4278" t="s">
        <v>37</v>
      </c>
      <c r="D4278" t="s">
        <v>10</v>
      </c>
      <c r="I4278" s="1">
        <v>648515</v>
      </c>
    </row>
    <row r="4279" spans="1:9" x14ac:dyDescent="0.25">
      <c r="A4279" t="s">
        <v>555</v>
      </c>
      <c r="B4279" t="s">
        <v>7</v>
      </c>
      <c r="C4279" t="s">
        <v>38</v>
      </c>
      <c r="D4279" t="s">
        <v>10</v>
      </c>
      <c r="I4279" s="1">
        <v>648515</v>
      </c>
    </row>
    <row r="4280" spans="1:9" x14ac:dyDescent="0.25">
      <c r="A4280" t="s">
        <v>555</v>
      </c>
      <c r="B4280" t="s">
        <v>7</v>
      </c>
      <c r="C4280" t="s">
        <v>39</v>
      </c>
      <c r="D4280" t="s">
        <v>16</v>
      </c>
      <c r="I4280" s="1">
        <v>648515</v>
      </c>
    </row>
    <row r="4281" spans="1:9" x14ac:dyDescent="0.25">
      <c r="A4281" t="s">
        <v>555</v>
      </c>
      <c r="B4281" t="s">
        <v>7</v>
      </c>
      <c r="C4281" t="s">
        <v>40</v>
      </c>
      <c r="D4281" t="s">
        <v>10</v>
      </c>
      <c r="I4281" s="1">
        <v>648515</v>
      </c>
    </row>
    <row r="4282" spans="1:9" x14ac:dyDescent="0.25">
      <c r="A4282" t="s">
        <v>555</v>
      </c>
      <c r="B4282" t="s">
        <v>7</v>
      </c>
      <c r="C4282" t="s">
        <v>41</v>
      </c>
      <c r="D4282" t="s">
        <v>10</v>
      </c>
      <c r="I4282" s="1">
        <v>648515</v>
      </c>
    </row>
    <row r="4283" spans="1:9" x14ac:dyDescent="0.25">
      <c r="A4283" t="s">
        <v>555</v>
      </c>
      <c r="B4283" t="s">
        <v>7</v>
      </c>
      <c r="C4283" t="s">
        <v>42</v>
      </c>
      <c r="D4283" t="s">
        <v>10</v>
      </c>
      <c r="I4283" s="1">
        <v>648515</v>
      </c>
    </row>
    <row r="4284" spans="1:9" x14ac:dyDescent="0.25">
      <c r="A4284" t="s">
        <v>555</v>
      </c>
      <c r="B4284" t="s">
        <v>7</v>
      </c>
      <c r="C4284" t="s">
        <v>43</v>
      </c>
      <c r="D4284" t="s">
        <v>10</v>
      </c>
      <c r="I4284" s="1">
        <v>648515</v>
      </c>
    </row>
    <row r="4285" spans="1:9" x14ac:dyDescent="0.25">
      <c r="A4285" t="s">
        <v>555</v>
      </c>
      <c r="B4285" t="s">
        <v>7</v>
      </c>
      <c r="C4285" t="s">
        <v>44</v>
      </c>
      <c r="D4285" t="s">
        <v>45</v>
      </c>
      <c r="I4285" s="1">
        <v>648515</v>
      </c>
    </row>
    <row r="4286" spans="1:9" x14ac:dyDescent="0.25">
      <c r="A4286" t="s">
        <v>555</v>
      </c>
      <c r="B4286" t="s">
        <v>7</v>
      </c>
      <c r="C4286" t="s">
        <v>46</v>
      </c>
      <c r="D4286" t="s">
        <v>45</v>
      </c>
      <c r="I4286" s="1">
        <v>648515</v>
      </c>
    </row>
    <row r="4287" spans="1:9" x14ac:dyDescent="0.25">
      <c r="A4287" t="s">
        <v>555</v>
      </c>
      <c r="B4287" t="s">
        <v>7</v>
      </c>
      <c r="C4287" t="s">
        <v>47</v>
      </c>
      <c r="D4287" t="s">
        <v>10</v>
      </c>
      <c r="I4287" s="1">
        <v>648515</v>
      </c>
    </row>
    <row r="4288" spans="1:9" x14ac:dyDescent="0.25">
      <c r="A4288" t="s">
        <v>555</v>
      </c>
      <c r="B4288" t="s">
        <v>7</v>
      </c>
      <c r="C4288" t="s">
        <v>48</v>
      </c>
      <c r="D4288" t="s">
        <v>10</v>
      </c>
      <c r="I4288" s="1">
        <v>648515</v>
      </c>
    </row>
    <row r="4289" spans="1:9" x14ac:dyDescent="0.25">
      <c r="A4289" t="s">
        <v>555</v>
      </c>
      <c r="B4289" t="s">
        <v>7</v>
      </c>
      <c r="C4289" t="s">
        <v>49</v>
      </c>
      <c r="D4289" t="s">
        <v>10</v>
      </c>
      <c r="I4289" s="1">
        <v>648515</v>
      </c>
    </row>
    <row r="4290" spans="1:9" x14ac:dyDescent="0.25">
      <c r="A4290" t="s">
        <v>555</v>
      </c>
      <c r="B4290" t="s">
        <v>7</v>
      </c>
      <c r="C4290" t="s">
        <v>50</v>
      </c>
      <c r="D4290" t="s">
        <v>10</v>
      </c>
      <c r="I4290" s="1">
        <v>648515</v>
      </c>
    </row>
    <row r="4291" spans="1:9" x14ac:dyDescent="0.25">
      <c r="A4291" t="s">
        <v>555</v>
      </c>
      <c r="B4291" t="s">
        <v>7</v>
      </c>
      <c r="C4291" t="s">
        <v>51</v>
      </c>
      <c r="D4291" t="s">
        <v>10</v>
      </c>
      <c r="I4291" s="1">
        <v>648515</v>
      </c>
    </row>
    <row r="4292" spans="1:9" x14ac:dyDescent="0.25">
      <c r="A4292" t="s">
        <v>555</v>
      </c>
      <c r="B4292" t="s">
        <v>7</v>
      </c>
      <c r="C4292" t="s">
        <v>52</v>
      </c>
      <c r="D4292" t="s">
        <v>10</v>
      </c>
      <c r="I4292" s="1">
        <v>648515</v>
      </c>
    </row>
    <row r="4293" spans="1:9" x14ac:dyDescent="0.25">
      <c r="A4293" t="s">
        <v>555</v>
      </c>
      <c r="B4293" t="s">
        <v>7</v>
      </c>
      <c r="C4293" t="s">
        <v>53</v>
      </c>
      <c r="D4293" t="s">
        <v>10</v>
      </c>
      <c r="I4293" s="1">
        <v>648515</v>
      </c>
    </row>
    <row r="4294" spans="1:9" x14ac:dyDescent="0.25">
      <c r="A4294" t="s">
        <v>555</v>
      </c>
      <c r="B4294" t="s">
        <v>7</v>
      </c>
      <c r="C4294" t="s">
        <v>54</v>
      </c>
      <c r="D4294" t="s">
        <v>10</v>
      </c>
      <c r="I4294" s="1">
        <v>648515</v>
      </c>
    </row>
    <row r="4295" spans="1:9" x14ac:dyDescent="0.25">
      <c r="A4295" t="s">
        <v>555</v>
      </c>
      <c r="B4295" t="s">
        <v>7</v>
      </c>
      <c r="C4295" t="s">
        <v>55</v>
      </c>
      <c r="D4295" t="s">
        <v>10</v>
      </c>
      <c r="I4295" s="1">
        <v>648515</v>
      </c>
    </row>
    <row r="4296" spans="1:9" x14ac:dyDescent="0.25">
      <c r="A4296" t="s">
        <v>555</v>
      </c>
      <c r="B4296" t="s">
        <v>7</v>
      </c>
      <c r="C4296" t="s">
        <v>56</v>
      </c>
      <c r="D4296" t="s">
        <v>10</v>
      </c>
      <c r="I4296" s="1">
        <v>648515</v>
      </c>
    </row>
    <row r="4297" spans="1:9" x14ac:dyDescent="0.25">
      <c r="A4297" t="s">
        <v>555</v>
      </c>
      <c r="B4297" t="s">
        <v>7</v>
      </c>
      <c r="C4297" t="s">
        <v>57</v>
      </c>
      <c r="D4297" t="s">
        <v>10</v>
      </c>
      <c r="I4297" s="1">
        <v>648515</v>
      </c>
    </row>
    <row r="4298" spans="1:9" x14ac:dyDescent="0.25">
      <c r="A4298" t="s">
        <v>555</v>
      </c>
      <c r="B4298" t="s">
        <v>7</v>
      </c>
      <c r="C4298" t="s">
        <v>58</v>
      </c>
      <c r="D4298" t="s">
        <v>16</v>
      </c>
      <c r="I4298" s="1">
        <v>648515</v>
      </c>
    </row>
    <row r="4299" spans="1:9" x14ac:dyDescent="0.25">
      <c r="A4299" t="s">
        <v>555</v>
      </c>
      <c r="B4299" t="s">
        <v>7</v>
      </c>
      <c r="C4299" t="s">
        <v>59</v>
      </c>
      <c r="D4299" t="s">
        <v>10</v>
      </c>
      <c r="I4299" s="1">
        <v>648515</v>
      </c>
    </row>
    <row r="4300" spans="1:9" x14ac:dyDescent="0.25">
      <c r="A4300" t="s">
        <v>555</v>
      </c>
      <c r="B4300" t="s">
        <v>7</v>
      </c>
      <c r="C4300" t="s">
        <v>60</v>
      </c>
      <c r="D4300" t="s">
        <v>10</v>
      </c>
      <c r="I4300" s="1">
        <v>648515</v>
      </c>
    </row>
    <row r="4301" spans="1:9" x14ac:dyDescent="0.25">
      <c r="A4301" t="s">
        <v>555</v>
      </c>
      <c r="B4301" t="s">
        <v>7</v>
      </c>
      <c r="C4301" t="s">
        <v>61</v>
      </c>
      <c r="D4301" t="s">
        <v>16</v>
      </c>
      <c r="I4301" s="1">
        <v>648515</v>
      </c>
    </row>
    <row r="4302" spans="1:9" x14ac:dyDescent="0.25">
      <c r="A4302" t="s">
        <v>555</v>
      </c>
      <c r="B4302" t="s">
        <v>7</v>
      </c>
      <c r="C4302" t="s">
        <v>62</v>
      </c>
      <c r="D4302" t="s">
        <v>16</v>
      </c>
      <c r="I4302" s="1">
        <v>648515</v>
      </c>
    </row>
    <row r="4303" spans="1:9" x14ac:dyDescent="0.25">
      <c r="A4303" t="s">
        <v>555</v>
      </c>
      <c r="B4303" t="s">
        <v>7</v>
      </c>
      <c r="C4303" t="s">
        <v>63</v>
      </c>
      <c r="D4303" t="s">
        <v>16</v>
      </c>
      <c r="I4303" s="1">
        <v>648515</v>
      </c>
    </row>
    <row r="4304" spans="1:9" x14ac:dyDescent="0.25">
      <c r="A4304" t="s">
        <v>555</v>
      </c>
      <c r="B4304" t="s">
        <v>7</v>
      </c>
      <c r="C4304" t="s">
        <v>64</v>
      </c>
      <c r="D4304" t="s">
        <v>10</v>
      </c>
      <c r="I4304" s="1">
        <v>648515</v>
      </c>
    </row>
    <row r="4305" spans="1:9" x14ac:dyDescent="0.25">
      <c r="A4305" t="s">
        <v>555</v>
      </c>
      <c r="B4305" t="s">
        <v>7</v>
      </c>
      <c r="C4305" t="s">
        <v>65</v>
      </c>
      <c r="D4305" t="s">
        <v>10</v>
      </c>
      <c r="I4305" s="1">
        <v>648515</v>
      </c>
    </row>
    <row r="4306" spans="1:9" x14ac:dyDescent="0.25">
      <c r="A4306" t="s">
        <v>555</v>
      </c>
      <c r="B4306" t="s">
        <v>7</v>
      </c>
      <c r="C4306" t="s">
        <v>66</v>
      </c>
      <c r="D4306" t="s">
        <v>10</v>
      </c>
      <c r="I4306" s="1">
        <v>648515</v>
      </c>
    </row>
    <row r="4307" spans="1:9" x14ac:dyDescent="0.25">
      <c r="A4307" t="s">
        <v>555</v>
      </c>
      <c r="B4307" t="s">
        <v>7</v>
      </c>
      <c r="C4307" t="s">
        <v>67</v>
      </c>
      <c r="D4307" t="s">
        <v>10</v>
      </c>
      <c r="I4307" s="1">
        <v>648515</v>
      </c>
    </row>
    <row r="4308" spans="1:9" x14ac:dyDescent="0.25">
      <c r="A4308" t="s">
        <v>555</v>
      </c>
      <c r="B4308" t="s">
        <v>7</v>
      </c>
      <c r="C4308" t="s">
        <v>68</v>
      </c>
      <c r="D4308" t="s">
        <v>10</v>
      </c>
      <c r="I4308" s="1">
        <v>648515</v>
      </c>
    </row>
    <row r="4309" spans="1:9" x14ac:dyDescent="0.25">
      <c r="A4309" t="s">
        <v>555</v>
      </c>
      <c r="B4309" t="s">
        <v>7</v>
      </c>
      <c r="C4309" t="s">
        <v>69</v>
      </c>
      <c r="D4309" t="s">
        <v>10</v>
      </c>
      <c r="I4309" s="1">
        <v>648515</v>
      </c>
    </row>
    <row r="4310" spans="1:9" x14ac:dyDescent="0.25">
      <c r="A4310" t="s">
        <v>555</v>
      </c>
      <c r="B4310" t="s">
        <v>7</v>
      </c>
      <c r="C4310" t="s">
        <v>70</v>
      </c>
      <c r="D4310" t="s">
        <v>10</v>
      </c>
      <c r="I4310" s="1">
        <v>648515</v>
      </c>
    </row>
    <row r="4311" spans="1:9" x14ac:dyDescent="0.25">
      <c r="A4311" t="s">
        <v>555</v>
      </c>
      <c r="B4311" t="s">
        <v>7</v>
      </c>
      <c r="C4311" t="s">
        <v>71</v>
      </c>
      <c r="D4311" t="s">
        <v>10</v>
      </c>
      <c r="I4311" s="1">
        <v>648515</v>
      </c>
    </row>
    <row r="4312" spans="1:9" x14ac:dyDescent="0.25">
      <c r="A4312" t="s">
        <v>555</v>
      </c>
      <c r="B4312" t="s">
        <v>7</v>
      </c>
      <c r="C4312" t="s">
        <v>72</v>
      </c>
      <c r="D4312" t="s">
        <v>10</v>
      </c>
      <c r="E4312">
        <v>0.25</v>
      </c>
      <c r="F4312">
        <v>1100</v>
      </c>
      <c r="G4312">
        <v>7000</v>
      </c>
      <c r="I4312" s="1">
        <v>648515</v>
      </c>
    </row>
    <row r="4313" spans="1:9" x14ac:dyDescent="0.25">
      <c r="A4313" t="s">
        <v>555</v>
      </c>
      <c r="B4313" t="s">
        <v>7</v>
      </c>
      <c r="C4313" t="s">
        <v>73</v>
      </c>
      <c r="D4313" t="s">
        <v>10</v>
      </c>
      <c r="I4313" s="1">
        <v>648515</v>
      </c>
    </row>
    <row r="4314" spans="1:9" x14ac:dyDescent="0.25">
      <c r="A4314" t="s">
        <v>555</v>
      </c>
      <c r="B4314" t="s">
        <v>7</v>
      </c>
      <c r="C4314" t="s">
        <v>74</v>
      </c>
      <c r="D4314" t="s">
        <v>10</v>
      </c>
      <c r="I4314" s="1">
        <v>648515</v>
      </c>
    </row>
    <row r="4315" spans="1:9" x14ac:dyDescent="0.25">
      <c r="A4315" t="s">
        <v>555</v>
      </c>
      <c r="B4315" t="s">
        <v>7</v>
      </c>
      <c r="C4315" t="s">
        <v>75</v>
      </c>
      <c r="D4315" t="s">
        <v>10</v>
      </c>
      <c r="I4315" s="1">
        <v>648515</v>
      </c>
    </row>
    <row r="4316" spans="1:9" x14ac:dyDescent="0.25">
      <c r="A4316" t="s">
        <v>555</v>
      </c>
      <c r="B4316" t="s">
        <v>7</v>
      </c>
      <c r="C4316" t="s">
        <v>76</v>
      </c>
      <c r="D4316" t="s">
        <v>10</v>
      </c>
      <c r="I4316" s="1">
        <v>648515</v>
      </c>
    </row>
    <row r="4317" spans="1:9" x14ac:dyDescent="0.25">
      <c r="A4317" t="s">
        <v>555</v>
      </c>
      <c r="B4317" t="s">
        <v>7</v>
      </c>
      <c r="C4317" t="s">
        <v>77</v>
      </c>
      <c r="D4317" t="s">
        <v>10</v>
      </c>
      <c r="I4317" s="1">
        <v>648515</v>
      </c>
    </row>
    <row r="4318" spans="1:9" x14ac:dyDescent="0.25">
      <c r="A4318" t="s">
        <v>555</v>
      </c>
      <c r="B4318" t="s">
        <v>78</v>
      </c>
      <c r="C4318" t="s">
        <v>79</v>
      </c>
      <c r="D4318" t="s">
        <v>16</v>
      </c>
      <c r="I4318" s="1">
        <v>648515</v>
      </c>
    </row>
    <row r="4319" spans="1:9" x14ac:dyDescent="0.25">
      <c r="A4319" t="s">
        <v>555</v>
      </c>
      <c r="B4319" t="s">
        <v>78</v>
      </c>
      <c r="C4319" t="s">
        <v>80</v>
      </c>
      <c r="D4319" t="s">
        <v>16</v>
      </c>
      <c r="E4319">
        <v>8.8999999999999996E-2</v>
      </c>
      <c r="F4319">
        <v>2220</v>
      </c>
      <c r="G4319">
        <v>13500</v>
      </c>
      <c r="I4319" s="1">
        <v>648515</v>
      </c>
    </row>
    <row r="4320" spans="1:9" x14ac:dyDescent="0.25">
      <c r="A4320" t="s">
        <v>555</v>
      </c>
      <c r="B4320" t="s">
        <v>81</v>
      </c>
      <c r="C4320" t="s">
        <v>82</v>
      </c>
      <c r="D4320" t="s">
        <v>10</v>
      </c>
      <c r="E4320">
        <v>3.9</v>
      </c>
      <c r="F4320">
        <v>110</v>
      </c>
      <c r="G4320">
        <v>700</v>
      </c>
      <c r="I4320" s="1">
        <v>648515</v>
      </c>
    </row>
    <row r="4321" spans="1:9" x14ac:dyDescent="0.25">
      <c r="A4321" t="s">
        <v>555</v>
      </c>
      <c r="B4321" t="s">
        <v>81</v>
      </c>
      <c r="C4321" t="s">
        <v>83</v>
      </c>
      <c r="D4321" t="s">
        <v>10</v>
      </c>
      <c r="E4321">
        <v>3.3</v>
      </c>
      <c r="F4321">
        <v>15</v>
      </c>
      <c r="G4321">
        <v>100</v>
      </c>
      <c r="I4321" s="1">
        <v>648515</v>
      </c>
    </row>
    <row r="4322" spans="1:9" x14ac:dyDescent="0.25">
      <c r="A4322" t="s">
        <v>555</v>
      </c>
      <c r="B4322" t="s">
        <v>81</v>
      </c>
      <c r="C4322" t="s">
        <v>84</v>
      </c>
      <c r="D4322" t="s">
        <v>10</v>
      </c>
      <c r="I4322" s="1">
        <v>648515</v>
      </c>
    </row>
    <row r="4323" spans="1:9" x14ac:dyDescent="0.25">
      <c r="A4323" t="s">
        <v>555</v>
      </c>
      <c r="B4323" t="s">
        <v>81</v>
      </c>
      <c r="C4323" t="s">
        <v>85</v>
      </c>
      <c r="D4323" t="s">
        <v>10</v>
      </c>
      <c r="E4323">
        <v>3.2</v>
      </c>
      <c r="F4323">
        <v>330</v>
      </c>
      <c r="G4323">
        <v>2400</v>
      </c>
      <c r="I4323" s="1">
        <v>648515</v>
      </c>
    </row>
    <row r="4324" spans="1:9" x14ac:dyDescent="0.25">
      <c r="A4324" t="s">
        <v>555</v>
      </c>
      <c r="B4324" t="s">
        <v>81</v>
      </c>
      <c r="C4324" t="s">
        <v>86</v>
      </c>
      <c r="D4324" t="s">
        <v>10</v>
      </c>
      <c r="I4324" s="1">
        <v>648515</v>
      </c>
    </row>
    <row r="4325" spans="1:9" x14ac:dyDescent="0.25">
      <c r="A4325" t="s">
        <v>555</v>
      </c>
      <c r="B4325" t="s">
        <v>81</v>
      </c>
      <c r="C4325" t="s">
        <v>87</v>
      </c>
      <c r="D4325" t="s">
        <v>10</v>
      </c>
      <c r="I4325" s="1">
        <v>648515</v>
      </c>
    </row>
    <row r="4326" spans="1:9" x14ac:dyDescent="0.25">
      <c r="A4326" t="s">
        <v>555</v>
      </c>
      <c r="B4326" t="s">
        <v>81</v>
      </c>
      <c r="C4326" t="s">
        <v>88</v>
      </c>
      <c r="D4326" t="s">
        <v>10</v>
      </c>
      <c r="I4326" s="1">
        <v>648515</v>
      </c>
    </row>
    <row r="4327" spans="1:9" x14ac:dyDescent="0.25">
      <c r="A4327" t="s">
        <v>555</v>
      </c>
      <c r="B4327" t="s">
        <v>81</v>
      </c>
      <c r="C4327" t="s">
        <v>89</v>
      </c>
      <c r="D4327" t="s">
        <v>10</v>
      </c>
      <c r="I4327" s="1">
        <v>648515</v>
      </c>
    </row>
    <row r="4328" spans="1:9" x14ac:dyDescent="0.25">
      <c r="A4328" t="s">
        <v>555</v>
      </c>
      <c r="B4328" t="s">
        <v>90</v>
      </c>
      <c r="C4328" t="s">
        <v>91</v>
      </c>
      <c r="D4328" t="s">
        <v>10</v>
      </c>
      <c r="I4328" s="1">
        <v>648515</v>
      </c>
    </row>
    <row r="4329" spans="1:9" x14ac:dyDescent="0.25">
      <c r="A4329" t="s">
        <v>555</v>
      </c>
      <c r="B4329" t="s">
        <v>92</v>
      </c>
      <c r="C4329" t="s">
        <v>93</v>
      </c>
      <c r="D4329" t="s">
        <v>10</v>
      </c>
      <c r="I4329" s="1">
        <v>648515</v>
      </c>
    </row>
    <row r="4330" spans="1:9" x14ac:dyDescent="0.25">
      <c r="A4330" t="s">
        <v>555</v>
      </c>
      <c r="B4330" t="s">
        <v>92</v>
      </c>
      <c r="C4330" t="s">
        <v>94</v>
      </c>
      <c r="D4330" t="s">
        <v>10</v>
      </c>
      <c r="I4330" s="1">
        <v>648515</v>
      </c>
    </row>
    <row r="4331" spans="1:9" x14ac:dyDescent="0.25">
      <c r="A4331" t="s">
        <v>555</v>
      </c>
      <c r="B4331" t="s">
        <v>92</v>
      </c>
      <c r="C4331" t="s">
        <v>95</v>
      </c>
      <c r="D4331" t="s">
        <v>10</v>
      </c>
      <c r="I4331" s="1">
        <v>648515</v>
      </c>
    </row>
    <row r="4332" spans="1:9" x14ac:dyDescent="0.25">
      <c r="A4332" t="s">
        <v>555</v>
      </c>
      <c r="B4332" t="s">
        <v>92</v>
      </c>
      <c r="C4332" t="s">
        <v>96</v>
      </c>
      <c r="D4332" t="s">
        <v>10</v>
      </c>
      <c r="I4332" s="1">
        <v>648515</v>
      </c>
    </row>
    <row r="4333" spans="1:9" x14ac:dyDescent="0.25">
      <c r="A4333" t="s">
        <v>555</v>
      </c>
      <c r="B4333" t="s">
        <v>92</v>
      </c>
      <c r="C4333" t="s">
        <v>97</v>
      </c>
      <c r="D4333" t="s">
        <v>10</v>
      </c>
      <c r="I4333" s="1">
        <v>648515</v>
      </c>
    </row>
    <row r="4334" spans="1:9" x14ac:dyDescent="0.25">
      <c r="A4334" t="s">
        <v>555</v>
      </c>
      <c r="B4334" t="s">
        <v>92</v>
      </c>
      <c r="C4334" t="s">
        <v>98</v>
      </c>
      <c r="D4334" t="s">
        <v>10</v>
      </c>
      <c r="I4334" s="1">
        <v>648515</v>
      </c>
    </row>
    <row r="4335" spans="1:9" x14ac:dyDescent="0.25">
      <c r="A4335" t="s">
        <v>555</v>
      </c>
      <c r="B4335" t="s">
        <v>92</v>
      </c>
      <c r="C4335" t="s">
        <v>99</v>
      </c>
      <c r="D4335" t="s">
        <v>45</v>
      </c>
      <c r="I4335" s="1">
        <v>648515</v>
      </c>
    </row>
    <row r="4336" spans="1:9" x14ac:dyDescent="0.25">
      <c r="A4336" t="s">
        <v>555</v>
      </c>
      <c r="B4336" t="s">
        <v>92</v>
      </c>
      <c r="C4336" t="s">
        <v>100</v>
      </c>
      <c r="D4336" t="s">
        <v>10</v>
      </c>
      <c r="I4336" s="1">
        <v>648515</v>
      </c>
    </row>
    <row r="4337" spans="1:9" x14ac:dyDescent="0.25">
      <c r="A4337" t="s">
        <v>555</v>
      </c>
      <c r="B4337" t="s">
        <v>92</v>
      </c>
      <c r="C4337" t="s">
        <v>101</v>
      </c>
      <c r="D4337" t="s">
        <v>45</v>
      </c>
      <c r="I4337" s="1">
        <v>648515</v>
      </c>
    </row>
    <row r="4338" spans="1:9" x14ac:dyDescent="0.25">
      <c r="A4338" t="s">
        <v>555</v>
      </c>
      <c r="B4338" t="s">
        <v>92</v>
      </c>
      <c r="C4338" t="s">
        <v>102</v>
      </c>
      <c r="D4338" t="s">
        <v>10</v>
      </c>
      <c r="I4338" s="1">
        <v>648515</v>
      </c>
    </row>
    <row r="4339" spans="1:9" x14ac:dyDescent="0.25">
      <c r="A4339" t="s">
        <v>555</v>
      </c>
      <c r="B4339" t="s">
        <v>92</v>
      </c>
      <c r="C4339" t="s">
        <v>103</v>
      </c>
      <c r="D4339" t="s">
        <v>10</v>
      </c>
      <c r="I4339" s="1">
        <v>648515</v>
      </c>
    </row>
    <row r="4340" spans="1:9" x14ac:dyDescent="0.25">
      <c r="A4340" t="s">
        <v>555</v>
      </c>
      <c r="B4340" t="s">
        <v>90</v>
      </c>
      <c r="C4340" t="s">
        <v>104</v>
      </c>
      <c r="D4340" t="s">
        <v>45</v>
      </c>
      <c r="I4340" s="1">
        <v>648515</v>
      </c>
    </row>
    <row r="4341" spans="1:9" x14ac:dyDescent="0.25">
      <c r="A4341" t="s">
        <v>555</v>
      </c>
      <c r="B4341" t="s">
        <v>92</v>
      </c>
      <c r="C4341" t="s">
        <v>105</v>
      </c>
      <c r="D4341" t="s">
        <v>10</v>
      </c>
      <c r="I4341" s="1">
        <v>648515</v>
      </c>
    </row>
    <row r="4342" spans="1:9" x14ac:dyDescent="0.25">
      <c r="A4342" t="s">
        <v>555</v>
      </c>
      <c r="B4342" t="s">
        <v>92</v>
      </c>
      <c r="C4342" t="s">
        <v>106</v>
      </c>
      <c r="D4342" t="s">
        <v>10</v>
      </c>
      <c r="I4342" s="1">
        <v>648515</v>
      </c>
    </row>
    <row r="4343" spans="1:9" x14ac:dyDescent="0.25">
      <c r="A4343" t="s">
        <v>555</v>
      </c>
      <c r="B4343" t="s">
        <v>92</v>
      </c>
      <c r="C4343" t="s">
        <v>107</v>
      </c>
      <c r="D4343" t="s">
        <v>10</v>
      </c>
      <c r="I4343" s="1">
        <v>648515</v>
      </c>
    </row>
    <row r="4344" spans="1:9" x14ac:dyDescent="0.25">
      <c r="A4344" t="s">
        <v>555</v>
      </c>
      <c r="B4344" t="s">
        <v>92</v>
      </c>
      <c r="C4344" t="s">
        <v>108</v>
      </c>
      <c r="D4344" t="s">
        <v>10</v>
      </c>
      <c r="I4344" s="1">
        <v>648515</v>
      </c>
    </row>
    <row r="4345" spans="1:9" x14ac:dyDescent="0.25">
      <c r="A4345" t="s">
        <v>555</v>
      </c>
      <c r="B4345" t="s">
        <v>92</v>
      </c>
      <c r="C4345" t="s">
        <v>109</v>
      </c>
      <c r="D4345" t="s">
        <v>45</v>
      </c>
      <c r="I4345" s="1">
        <v>648515</v>
      </c>
    </row>
    <row r="4346" spans="1:9" x14ac:dyDescent="0.25">
      <c r="A4346" t="s">
        <v>555</v>
      </c>
      <c r="B4346" t="s">
        <v>92</v>
      </c>
      <c r="C4346" t="s">
        <v>110</v>
      </c>
      <c r="D4346" t="s">
        <v>10</v>
      </c>
      <c r="I4346" s="1">
        <v>648515</v>
      </c>
    </row>
    <row r="4347" spans="1:9" x14ac:dyDescent="0.25">
      <c r="A4347" t="s">
        <v>555</v>
      </c>
      <c r="B4347" t="s">
        <v>92</v>
      </c>
      <c r="C4347" t="s">
        <v>111</v>
      </c>
      <c r="D4347" t="s">
        <v>10</v>
      </c>
      <c r="I4347" s="1">
        <v>648515</v>
      </c>
    </row>
    <row r="4348" spans="1:9" x14ac:dyDescent="0.25">
      <c r="A4348" t="s">
        <v>555</v>
      </c>
      <c r="B4348" t="s">
        <v>92</v>
      </c>
      <c r="C4348" t="s">
        <v>112</v>
      </c>
      <c r="D4348" t="s">
        <v>10</v>
      </c>
      <c r="I4348" s="1">
        <v>648515</v>
      </c>
    </row>
    <row r="4349" spans="1:9" x14ac:dyDescent="0.25">
      <c r="A4349" t="s">
        <v>555</v>
      </c>
      <c r="B4349" t="s">
        <v>92</v>
      </c>
      <c r="C4349" t="s">
        <v>113</v>
      </c>
      <c r="D4349" t="s">
        <v>10</v>
      </c>
      <c r="I4349" s="1">
        <v>648515</v>
      </c>
    </row>
    <row r="4350" spans="1:9" x14ac:dyDescent="0.25">
      <c r="A4350" t="s">
        <v>555</v>
      </c>
      <c r="B4350" t="s">
        <v>81</v>
      </c>
      <c r="C4350" t="s">
        <v>114</v>
      </c>
      <c r="D4350" t="s">
        <v>10</v>
      </c>
      <c r="I4350" s="1">
        <v>648515</v>
      </c>
    </row>
    <row r="4351" spans="1:9" x14ac:dyDescent="0.25">
      <c r="A4351" t="s">
        <v>555</v>
      </c>
      <c r="B4351" t="s">
        <v>81</v>
      </c>
      <c r="C4351" t="s">
        <v>115</v>
      </c>
      <c r="D4351" t="s">
        <v>10</v>
      </c>
      <c r="I4351" s="1">
        <v>648515</v>
      </c>
    </row>
    <row r="4352" spans="1:9" x14ac:dyDescent="0.25">
      <c r="A4352" t="s">
        <v>555</v>
      </c>
      <c r="B4352" t="s">
        <v>81</v>
      </c>
      <c r="C4352" t="s">
        <v>116</v>
      </c>
      <c r="D4352" t="s">
        <v>10</v>
      </c>
      <c r="I4352" s="1">
        <v>648515</v>
      </c>
    </row>
    <row r="4353" spans="1:9" x14ac:dyDescent="0.25">
      <c r="A4353" t="s">
        <v>555</v>
      </c>
      <c r="B4353" t="s">
        <v>81</v>
      </c>
      <c r="C4353" t="s">
        <v>117</v>
      </c>
      <c r="D4353" t="s">
        <v>10</v>
      </c>
      <c r="I4353" s="1">
        <v>648515</v>
      </c>
    </row>
    <row r="4354" spans="1:9" x14ac:dyDescent="0.25">
      <c r="A4354" t="s">
        <v>555</v>
      </c>
      <c r="B4354" t="s">
        <v>81</v>
      </c>
      <c r="C4354" t="s">
        <v>118</v>
      </c>
      <c r="D4354" t="s">
        <v>10</v>
      </c>
      <c r="I4354" s="1">
        <v>648515</v>
      </c>
    </row>
    <row r="4355" spans="1:9" x14ac:dyDescent="0.25">
      <c r="A4355" t="s">
        <v>555</v>
      </c>
      <c r="B4355" t="s">
        <v>81</v>
      </c>
      <c r="C4355" t="s">
        <v>119</v>
      </c>
      <c r="D4355" t="s">
        <v>10</v>
      </c>
      <c r="I4355" s="1">
        <v>648515</v>
      </c>
    </row>
    <row r="4356" spans="1:9" x14ac:dyDescent="0.25">
      <c r="A4356" t="s">
        <v>555</v>
      </c>
      <c r="B4356" t="s">
        <v>81</v>
      </c>
      <c r="C4356" t="s">
        <v>120</v>
      </c>
      <c r="D4356" t="s">
        <v>10</v>
      </c>
      <c r="I4356" s="1">
        <v>648515</v>
      </c>
    </row>
    <row r="4357" spans="1:9" x14ac:dyDescent="0.25">
      <c r="A4357" t="s">
        <v>555</v>
      </c>
      <c r="B4357" t="s">
        <v>81</v>
      </c>
      <c r="C4357" t="s">
        <v>121</v>
      </c>
      <c r="D4357" t="s">
        <v>10</v>
      </c>
      <c r="I4357" s="1">
        <v>648515</v>
      </c>
    </row>
    <row r="4358" spans="1:9" x14ac:dyDescent="0.25">
      <c r="A4358" t="s">
        <v>555</v>
      </c>
      <c r="B4358" t="s">
        <v>122</v>
      </c>
      <c r="C4358" t="s">
        <v>123</v>
      </c>
      <c r="D4358" t="s">
        <v>10</v>
      </c>
      <c r="I4358" s="1">
        <v>648515</v>
      </c>
    </row>
    <row r="4359" spans="1:9" x14ac:dyDescent="0.25">
      <c r="A4359" t="s">
        <v>555</v>
      </c>
      <c r="B4359" t="s">
        <v>122</v>
      </c>
      <c r="C4359" t="s">
        <v>124</v>
      </c>
      <c r="D4359" t="s">
        <v>10</v>
      </c>
      <c r="I4359" s="1">
        <v>648515</v>
      </c>
    </row>
    <row r="4360" spans="1:9" x14ac:dyDescent="0.25">
      <c r="A4360" t="s">
        <v>555</v>
      </c>
      <c r="B4360" t="s">
        <v>122</v>
      </c>
      <c r="C4360" t="s">
        <v>125</v>
      </c>
      <c r="D4360" t="s">
        <v>10</v>
      </c>
      <c r="I4360" s="1">
        <v>648515</v>
      </c>
    </row>
    <row r="4361" spans="1:9" x14ac:dyDescent="0.25">
      <c r="A4361" t="s">
        <v>555</v>
      </c>
      <c r="B4361" t="s">
        <v>122</v>
      </c>
      <c r="C4361" t="s">
        <v>127</v>
      </c>
      <c r="D4361" t="s">
        <v>10</v>
      </c>
      <c r="I4361" s="1">
        <v>648515</v>
      </c>
    </row>
    <row r="4362" spans="1:9" x14ac:dyDescent="0.25">
      <c r="A4362" t="s">
        <v>555</v>
      </c>
      <c r="B4362" t="s">
        <v>122</v>
      </c>
      <c r="C4362" t="s">
        <v>128</v>
      </c>
      <c r="D4362" t="s">
        <v>10</v>
      </c>
      <c r="I4362" s="1">
        <v>648515</v>
      </c>
    </row>
    <row r="4363" spans="1:9" x14ac:dyDescent="0.25">
      <c r="A4363" t="s">
        <v>555</v>
      </c>
      <c r="B4363" t="s">
        <v>122</v>
      </c>
      <c r="C4363" t="s">
        <v>129</v>
      </c>
      <c r="D4363" t="s">
        <v>10</v>
      </c>
      <c r="I4363" s="1">
        <v>648515</v>
      </c>
    </row>
    <row r="4364" spans="1:9" x14ac:dyDescent="0.25">
      <c r="A4364" t="s">
        <v>555</v>
      </c>
      <c r="B4364" t="s">
        <v>122</v>
      </c>
      <c r="C4364" t="s">
        <v>130</v>
      </c>
      <c r="D4364" t="s">
        <v>10</v>
      </c>
      <c r="I4364" s="1">
        <v>648515</v>
      </c>
    </row>
    <row r="4365" spans="1:9" x14ac:dyDescent="0.25">
      <c r="A4365" t="s">
        <v>555</v>
      </c>
      <c r="B4365" t="s">
        <v>122</v>
      </c>
      <c r="C4365" t="s">
        <v>131</v>
      </c>
      <c r="D4365" t="s">
        <v>10</v>
      </c>
      <c r="I4365" s="1">
        <v>648515</v>
      </c>
    </row>
    <row r="4366" spans="1:9" x14ac:dyDescent="0.25">
      <c r="A4366" t="s">
        <v>555</v>
      </c>
      <c r="B4366" t="s">
        <v>122</v>
      </c>
      <c r="C4366" t="s">
        <v>132</v>
      </c>
      <c r="D4366" t="s">
        <v>10</v>
      </c>
      <c r="I4366" s="1">
        <v>648515</v>
      </c>
    </row>
    <row r="4367" spans="1:9" x14ac:dyDescent="0.25">
      <c r="A4367" t="s">
        <v>555</v>
      </c>
      <c r="B4367" t="s">
        <v>122</v>
      </c>
      <c r="C4367" t="s">
        <v>134</v>
      </c>
      <c r="D4367" t="s">
        <v>10</v>
      </c>
      <c r="I4367" s="1">
        <v>648515</v>
      </c>
    </row>
    <row r="4368" spans="1:9" x14ac:dyDescent="0.25">
      <c r="A4368" t="s">
        <v>555</v>
      </c>
      <c r="B4368" t="s">
        <v>122</v>
      </c>
      <c r="C4368" t="s">
        <v>135</v>
      </c>
      <c r="D4368" t="s">
        <v>10</v>
      </c>
      <c r="I4368" s="1">
        <v>648515</v>
      </c>
    </row>
    <row r="4369" spans="1:9" x14ac:dyDescent="0.25">
      <c r="A4369" t="s">
        <v>555</v>
      </c>
      <c r="B4369" t="s">
        <v>122</v>
      </c>
      <c r="C4369" t="s">
        <v>136</v>
      </c>
      <c r="D4369" t="s">
        <v>10</v>
      </c>
      <c r="I4369" s="1">
        <v>648515</v>
      </c>
    </row>
    <row r="4370" spans="1:9" x14ac:dyDescent="0.25">
      <c r="A4370" t="s">
        <v>555</v>
      </c>
      <c r="B4370" t="s">
        <v>122</v>
      </c>
      <c r="C4370" t="s">
        <v>137</v>
      </c>
      <c r="D4370" t="s">
        <v>10</v>
      </c>
      <c r="I4370" s="1">
        <v>648515</v>
      </c>
    </row>
    <row r="4371" spans="1:9" x14ac:dyDescent="0.25">
      <c r="A4371" t="s">
        <v>555</v>
      </c>
      <c r="B4371" t="s">
        <v>122</v>
      </c>
      <c r="C4371" t="s">
        <v>138</v>
      </c>
      <c r="D4371" t="s">
        <v>10</v>
      </c>
      <c r="I4371" s="1">
        <v>648515</v>
      </c>
    </row>
    <row r="4372" spans="1:9" x14ac:dyDescent="0.25">
      <c r="A4372" t="s">
        <v>555</v>
      </c>
      <c r="B4372" t="s">
        <v>122</v>
      </c>
      <c r="C4372" t="s">
        <v>139</v>
      </c>
      <c r="D4372" t="s">
        <v>10</v>
      </c>
      <c r="I4372" s="1">
        <v>648515</v>
      </c>
    </row>
    <row r="4373" spans="1:9" x14ac:dyDescent="0.25">
      <c r="A4373" t="s">
        <v>555</v>
      </c>
      <c r="B4373" t="s">
        <v>122</v>
      </c>
      <c r="C4373" t="s">
        <v>140</v>
      </c>
      <c r="D4373" t="s">
        <v>10</v>
      </c>
      <c r="I4373" s="1">
        <v>648515</v>
      </c>
    </row>
    <row r="4374" spans="1:9" x14ac:dyDescent="0.25">
      <c r="A4374" t="s">
        <v>555</v>
      </c>
      <c r="B4374" t="s">
        <v>122</v>
      </c>
      <c r="C4374" t="s">
        <v>141</v>
      </c>
      <c r="D4374" t="s">
        <v>10</v>
      </c>
      <c r="I4374" s="1">
        <v>648515</v>
      </c>
    </row>
    <row r="4375" spans="1:9" x14ac:dyDescent="0.25">
      <c r="A4375" t="s">
        <v>555</v>
      </c>
      <c r="B4375" t="s">
        <v>122</v>
      </c>
      <c r="C4375" t="s">
        <v>142</v>
      </c>
      <c r="D4375" t="s">
        <v>10</v>
      </c>
      <c r="I4375" s="1">
        <v>648515</v>
      </c>
    </row>
    <row r="4376" spans="1:9" x14ac:dyDescent="0.25">
      <c r="A4376" t="s">
        <v>555</v>
      </c>
      <c r="B4376" t="s">
        <v>122</v>
      </c>
      <c r="C4376" t="s">
        <v>143</v>
      </c>
      <c r="D4376" t="s">
        <v>10</v>
      </c>
      <c r="I4376" s="1">
        <v>648515</v>
      </c>
    </row>
    <row r="4377" spans="1:9" x14ac:dyDescent="0.25">
      <c r="A4377" t="s">
        <v>555</v>
      </c>
      <c r="B4377" t="s">
        <v>122</v>
      </c>
      <c r="C4377" t="s">
        <v>144</v>
      </c>
      <c r="D4377" t="s">
        <v>10</v>
      </c>
      <c r="I4377" s="1">
        <v>648515</v>
      </c>
    </row>
    <row r="4378" spans="1:9" x14ac:dyDescent="0.25">
      <c r="A4378" t="s">
        <v>555</v>
      </c>
      <c r="B4378" t="s">
        <v>122</v>
      </c>
      <c r="C4378" t="s">
        <v>145</v>
      </c>
      <c r="D4378" t="s">
        <v>10</v>
      </c>
      <c r="I4378" s="1">
        <v>648515</v>
      </c>
    </row>
    <row r="4379" spans="1:9" x14ac:dyDescent="0.25">
      <c r="A4379" t="s">
        <v>555</v>
      </c>
      <c r="B4379" t="s">
        <v>122</v>
      </c>
      <c r="C4379" t="s">
        <v>146</v>
      </c>
      <c r="D4379" t="s">
        <v>10</v>
      </c>
      <c r="I4379" s="1">
        <v>648515</v>
      </c>
    </row>
    <row r="4380" spans="1:9" x14ac:dyDescent="0.25">
      <c r="A4380" t="s">
        <v>555</v>
      </c>
      <c r="B4380" t="s">
        <v>122</v>
      </c>
      <c r="C4380" t="s">
        <v>147</v>
      </c>
      <c r="D4380" t="s">
        <v>10</v>
      </c>
      <c r="I4380" s="1">
        <v>648515</v>
      </c>
    </row>
    <row r="4381" spans="1:9" x14ac:dyDescent="0.25">
      <c r="A4381" t="s">
        <v>555</v>
      </c>
      <c r="B4381" t="s">
        <v>122</v>
      </c>
      <c r="C4381" t="s">
        <v>148</v>
      </c>
      <c r="D4381" t="s">
        <v>10</v>
      </c>
      <c r="I4381" s="1">
        <v>648515</v>
      </c>
    </row>
    <row r="4382" spans="1:9" x14ac:dyDescent="0.25">
      <c r="A4382" t="s">
        <v>555</v>
      </c>
      <c r="B4382" t="s">
        <v>122</v>
      </c>
      <c r="C4382" t="s">
        <v>149</v>
      </c>
      <c r="D4382" t="s">
        <v>10</v>
      </c>
      <c r="I4382" s="1">
        <v>648515</v>
      </c>
    </row>
    <row r="4383" spans="1:9" x14ac:dyDescent="0.25">
      <c r="A4383" t="s">
        <v>555</v>
      </c>
      <c r="B4383" t="s">
        <v>122</v>
      </c>
      <c r="C4383" t="s">
        <v>150</v>
      </c>
      <c r="D4383" t="s">
        <v>10</v>
      </c>
      <c r="I4383" s="1">
        <v>648515</v>
      </c>
    </row>
    <row r="4384" spans="1:9" x14ac:dyDescent="0.25">
      <c r="A4384" t="s">
        <v>555</v>
      </c>
      <c r="B4384" t="s">
        <v>122</v>
      </c>
      <c r="C4384" t="s">
        <v>151</v>
      </c>
      <c r="D4384" t="s">
        <v>10</v>
      </c>
      <c r="I4384" s="1">
        <v>648515</v>
      </c>
    </row>
    <row r="4385" spans="1:9" x14ac:dyDescent="0.25">
      <c r="A4385" t="s">
        <v>555</v>
      </c>
      <c r="B4385" t="s">
        <v>122</v>
      </c>
      <c r="C4385" t="s">
        <v>152</v>
      </c>
      <c r="D4385" t="s">
        <v>10</v>
      </c>
      <c r="I4385" s="1">
        <v>648515</v>
      </c>
    </row>
    <row r="4386" spans="1:9" x14ac:dyDescent="0.25">
      <c r="A4386" t="s">
        <v>555</v>
      </c>
      <c r="B4386" t="s">
        <v>122</v>
      </c>
      <c r="C4386" t="s">
        <v>153</v>
      </c>
      <c r="D4386" t="s">
        <v>10</v>
      </c>
      <c r="I4386" s="1">
        <v>648515</v>
      </c>
    </row>
    <row r="4387" spans="1:9" x14ac:dyDescent="0.25">
      <c r="A4387" t="s">
        <v>555</v>
      </c>
      <c r="B4387" t="s">
        <v>122</v>
      </c>
      <c r="C4387" t="s">
        <v>154</v>
      </c>
      <c r="D4387" t="s">
        <v>10</v>
      </c>
      <c r="I4387" s="1">
        <v>648515</v>
      </c>
    </row>
    <row r="4388" spans="1:9" x14ac:dyDescent="0.25">
      <c r="A4388" t="s">
        <v>555</v>
      </c>
      <c r="B4388" t="s">
        <v>122</v>
      </c>
      <c r="C4388" t="s">
        <v>155</v>
      </c>
      <c r="D4388" t="s">
        <v>10</v>
      </c>
      <c r="I4388" s="1">
        <v>648515</v>
      </c>
    </row>
    <row r="4389" spans="1:9" x14ac:dyDescent="0.25">
      <c r="A4389" t="s">
        <v>555</v>
      </c>
      <c r="B4389" t="s">
        <v>122</v>
      </c>
      <c r="C4389" t="s">
        <v>156</v>
      </c>
      <c r="D4389" t="s">
        <v>10</v>
      </c>
      <c r="I4389" s="1">
        <v>648515</v>
      </c>
    </row>
    <row r="4390" spans="1:9" x14ac:dyDescent="0.25">
      <c r="A4390" t="s">
        <v>555</v>
      </c>
      <c r="B4390" t="s">
        <v>122</v>
      </c>
      <c r="C4390" t="s">
        <v>157</v>
      </c>
      <c r="D4390" t="s">
        <v>10</v>
      </c>
      <c r="I4390" s="1">
        <v>648515</v>
      </c>
    </row>
    <row r="4391" spans="1:9" x14ac:dyDescent="0.25">
      <c r="A4391" t="s">
        <v>555</v>
      </c>
      <c r="B4391" t="s">
        <v>122</v>
      </c>
      <c r="C4391" t="s">
        <v>158</v>
      </c>
      <c r="D4391" t="s">
        <v>10</v>
      </c>
      <c r="I4391" s="1">
        <v>648515</v>
      </c>
    </row>
    <row r="4392" spans="1:9" x14ac:dyDescent="0.25">
      <c r="A4392" t="s">
        <v>555</v>
      </c>
      <c r="B4392" t="s">
        <v>122</v>
      </c>
      <c r="C4392" t="s">
        <v>159</v>
      </c>
      <c r="D4392" t="s">
        <v>10</v>
      </c>
      <c r="I4392" s="1">
        <v>648515</v>
      </c>
    </row>
    <row r="4393" spans="1:9" x14ac:dyDescent="0.25">
      <c r="A4393" t="s">
        <v>555</v>
      </c>
      <c r="B4393" t="s">
        <v>122</v>
      </c>
      <c r="C4393" t="s">
        <v>160</v>
      </c>
      <c r="D4393" t="s">
        <v>10</v>
      </c>
      <c r="I4393" s="1">
        <v>648515</v>
      </c>
    </row>
    <row r="4394" spans="1:9" x14ac:dyDescent="0.25">
      <c r="A4394" t="s">
        <v>555</v>
      </c>
      <c r="B4394" t="s">
        <v>122</v>
      </c>
      <c r="C4394" t="s">
        <v>161</v>
      </c>
      <c r="D4394" t="s">
        <v>10</v>
      </c>
      <c r="I4394" s="1">
        <v>648515</v>
      </c>
    </row>
    <row r="4395" spans="1:9" x14ac:dyDescent="0.25">
      <c r="A4395" t="s">
        <v>555</v>
      </c>
      <c r="B4395" t="s">
        <v>122</v>
      </c>
      <c r="C4395" t="s">
        <v>162</v>
      </c>
      <c r="D4395" t="s">
        <v>10</v>
      </c>
      <c r="I4395" s="1">
        <v>648515</v>
      </c>
    </row>
    <row r="4396" spans="1:9" x14ac:dyDescent="0.25">
      <c r="A4396" t="s">
        <v>555</v>
      </c>
      <c r="B4396" t="s">
        <v>122</v>
      </c>
      <c r="C4396" t="s">
        <v>163</v>
      </c>
      <c r="D4396" t="s">
        <v>10</v>
      </c>
      <c r="I4396" s="1">
        <v>648515</v>
      </c>
    </row>
    <row r="4397" spans="1:9" x14ac:dyDescent="0.25">
      <c r="A4397" t="s">
        <v>555</v>
      </c>
      <c r="B4397" t="s">
        <v>122</v>
      </c>
      <c r="C4397" t="s">
        <v>164</v>
      </c>
      <c r="D4397" t="s">
        <v>10</v>
      </c>
      <c r="I4397" s="1">
        <v>648515</v>
      </c>
    </row>
    <row r="4398" spans="1:9" x14ac:dyDescent="0.25">
      <c r="A4398" t="s">
        <v>555</v>
      </c>
      <c r="B4398" t="s">
        <v>122</v>
      </c>
      <c r="C4398" t="s">
        <v>165</v>
      </c>
      <c r="D4398" t="s">
        <v>10</v>
      </c>
      <c r="I4398" s="1">
        <v>648515</v>
      </c>
    </row>
    <row r="4399" spans="1:9" x14ac:dyDescent="0.25">
      <c r="A4399" t="s">
        <v>555</v>
      </c>
      <c r="B4399" t="s">
        <v>122</v>
      </c>
      <c r="C4399" t="s">
        <v>166</v>
      </c>
      <c r="D4399" t="s">
        <v>10</v>
      </c>
      <c r="I4399" s="1">
        <v>648515</v>
      </c>
    </row>
    <row r="4400" spans="1:9" x14ac:dyDescent="0.25">
      <c r="A4400" t="s">
        <v>555</v>
      </c>
      <c r="B4400" t="s">
        <v>122</v>
      </c>
      <c r="C4400" t="s">
        <v>167</v>
      </c>
      <c r="D4400" t="s">
        <v>10</v>
      </c>
      <c r="I4400" s="1">
        <v>648515</v>
      </c>
    </row>
    <row r="4401" spans="1:9" x14ac:dyDescent="0.25">
      <c r="A4401" t="s">
        <v>555</v>
      </c>
      <c r="B4401" t="s">
        <v>122</v>
      </c>
      <c r="C4401" t="s">
        <v>168</v>
      </c>
      <c r="D4401" t="s">
        <v>10</v>
      </c>
      <c r="I4401" s="1">
        <v>648515</v>
      </c>
    </row>
    <row r="4402" spans="1:9" x14ac:dyDescent="0.25">
      <c r="A4402" t="s">
        <v>555</v>
      </c>
      <c r="B4402" t="s">
        <v>122</v>
      </c>
      <c r="C4402" t="s">
        <v>169</v>
      </c>
      <c r="D4402" t="s">
        <v>10</v>
      </c>
      <c r="I4402" s="1">
        <v>648515</v>
      </c>
    </row>
    <row r="4403" spans="1:9" x14ac:dyDescent="0.25">
      <c r="A4403" t="s">
        <v>555</v>
      </c>
      <c r="B4403" t="s">
        <v>122</v>
      </c>
      <c r="C4403" t="s">
        <v>170</v>
      </c>
      <c r="D4403" t="s">
        <v>10</v>
      </c>
      <c r="I4403" s="1">
        <v>648515</v>
      </c>
    </row>
    <row r="4404" spans="1:9" x14ac:dyDescent="0.25">
      <c r="A4404" t="s">
        <v>555</v>
      </c>
      <c r="B4404" t="s">
        <v>122</v>
      </c>
      <c r="C4404" t="s">
        <v>171</v>
      </c>
      <c r="D4404" t="s">
        <v>10</v>
      </c>
      <c r="I4404" s="1">
        <v>648515</v>
      </c>
    </row>
    <row r="4405" spans="1:9" x14ac:dyDescent="0.25">
      <c r="A4405" t="s">
        <v>555</v>
      </c>
      <c r="B4405" t="s">
        <v>122</v>
      </c>
      <c r="C4405" t="s">
        <v>172</v>
      </c>
      <c r="D4405" t="s">
        <v>10</v>
      </c>
      <c r="I4405" s="1">
        <v>648515</v>
      </c>
    </row>
    <row r="4406" spans="1:9" x14ac:dyDescent="0.25">
      <c r="A4406" t="s">
        <v>555</v>
      </c>
      <c r="B4406" t="s">
        <v>122</v>
      </c>
      <c r="C4406" t="s">
        <v>173</v>
      </c>
      <c r="D4406" t="s">
        <v>10</v>
      </c>
      <c r="I4406" s="1">
        <v>648515</v>
      </c>
    </row>
    <row r="4407" spans="1:9" x14ac:dyDescent="0.25">
      <c r="A4407" t="s">
        <v>555</v>
      </c>
      <c r="B4407" t="s">
        <v>122</v>
      </c>
      <c r="C4407" t="s">
        <v>174</v>
      </c>
      <c r="D4407" t="s">
        <v>10</v>
      </c>
      <c r="I4407" s="1">
        <v>648515</v>
      </c>
    </row>
    <row r="4408" spans="1:9" x14ac:dyDescent="0.25">
      <c r="A4408" t="s">
        <v>555</v>
      </c>
      <c r="B4408" t="s">
        <v>122</v>
      </c>
      <c r="C4408" t="s">
        <v>175</v>
      </c>
      <c r="D4408" t="s">
        <v>10</v>
      </c>
      <c r="I4408" s="1">
        <v>648515</v>
      </c>
    </row>
    <row r="4409" spans="1:9" x14ac:dyDescent="0.25">
      <c r="A4409" t="s">
        <v>555</v>
      </c>
      <c r="B4409" t="s">
        <v>122</v>
      </c>
      <c r="C4409" t="s">
        <v>176</v>
      </c>
      <c r="D4409" t="s">
        <v>10</v>
      </c>
      <c r="I4409" s="1">
        <v>648515</v>
      </c>
    </row>
    <row r="4410" spans="1:9" x14ac:dyDescent="0.25">
      <c r="A4410" t="s">
        <v>555</v>
      </c>
      <c r="B4410" t="s">
        <v>122</v>
      </c>
      <c r="C4410" t="s">
        <v>177</v>
      </c>
      <c r="D4410" t="s">
        <v>10</v>
      </c>
      <c r="I4410" s="1">
        <v>648515</v>
      </c>
    </row>
    <row r="4411" spans="1:9" x14ac:dyDescent="0.25">
      <c r="A4411" t="s">
        <v>555</v>
      </c>
      <c r="B4411" t="s">
        <v>122</v>
      </c>
      <c r="C4411" t="s">
        <v>178</v>
      </c>
      <c r="D4411" t="s">
        <v>10</v>
      </c>
      <c r="I4411" s="1">
        <v>648515</v>
      </c>
    </row>
    <row r="4412" spans="1:9" x14ac:dyDescent="0.25">
      <c r="A4412" t="s">
        <v>555</v>
      </c>
      <c r="B4412" t="s">
        <v>122</v>
      </c>
      <c r="C4412" t="s">
        <v>179</v>
      </c>
      <c r="D4412" t="s">
        <v>10</v>
      </c>
      <c r="I4412" s="1">
        <v>648515</v>
      </c>
    </row>
    <row r="4413" spans="1:9" x14ac:dyDescent="0.25">
      <c r="A4413" t="s">
        <v>555</v>
      </c>
      <c r="B4413" t="s">
        <v>122</v>
      </c>
      <c r="C4413" t="s">
        <v>180</v>
      </c>
      <c r="D4413" t="s">
        <v>10</v>
      </c>
      <c r="I4413" s="1">
        <v>648515</v>
      </c>
    </row>
    <row r="4414" spans="1:9" x14ac:dyDescent="0.25">
      <c r="A4414" t="s">
        <v>555</v>
      </c>
      <c r="B4414" t="s">
        <v>122</v>
      </c>
      <c r="C4414" t="s">
        <v>181</v>
      </c>
      <c r="D4414" t="s">
        <v>10</v>
      </c>
      <c r="I4414" s="1">
        <v>648515</v>
      </c>
    </row>
    <row r="4415" spans="1:9" x14ac:dyDescent="0.25">
      <c r="A4415" t="s">
        <v>555</v>
      </c>
      <c r="B4415" t="s">
        <v>122</v>
      </c>
      <c r="C4415" t="s">
        <v>182</v>
      </c>
      <c r="D4415" t="s">
        <v>10</v>
      </c>
      <c r="I4415" s="1">
        <v>648515</v>
      </c>
    </row>
    <row r="4416" spans="1:9" x14ac:dyDescent="0.25">
      <c r="A4416" t="s">
        <v>555</v>
      </c>
      <c r="B4416" t="s">
        <v>122</v>
      </c>
      <c r="C4416" t="s">
        <v>183</v>
      </c>
      <c r="D4416" t="s">
        <v>10</v>
      </c>
      <c r="I4416" s="1">
        <v>648515</v>
      </c>
    </row>
    <row r="4417" spans="1:9" x14ac:dyDescent="0.25">
      <c r="A4417" t="s">
        <v>555</v>
      </c>
      <c r="B4417" t="s">
        <v>122</v>
      </c>
      <c r="C4417" t="s">
        <v>184</v>
      </c>
      <c r="D4417" t="s">
        <v>10</v>
      </c>
      <c r="I4417" s="1">
        <v>648515</v>
      </c>
    </row>
    <row r="4418" spans="1:9" x14ac:dyDescent="0.25">
      <c r="A4418" t="s">
        <v>555</v>
      </c>
      <c r="B4418" t="s">
        <v>122</v>
      </c>
      <c r="C4418" t="s">
        <v>185</v>
      </c>
      <c r="D4418" t="s">
        <v>10</v>
      </c>
      <c r="I4418" s="1">
        <v>648515</v>
      </c>
    </row>
    <row r="4419" spans="1:9" x14ac:dyDescent="0.25">
      <c r="A4419" t="s">
        <v>555</v>
      </c>
      <c r="B4419" t="s">
        <v>92</v>
      </c>
      <c r="C4419" t="s">
        <v>186</v>
      </c>
      <c r="D4419" t="s">
        <v>45</v>
      </c>
      <c r="I4419" s="1">
        <v>648515</v>
      </c>
    </row>
    <row r="4420" spans="1:9" x14ac:dyDescent="0.25">
      <c r="A4420" t="s">
        <v>555</v>
      </c>
      <c r="B4420" t="s">
        <v>92</v>
      </c>
      <c r="C4420" t="s">
        <v>187</v>
      </c>
      <c r="D4420" t="s">
        <v>10</v>
      </c>
      <c r="I4420" s="1">
        <v>648515</v>
      </c>
    </row>
    <row r="4421" spans="1:9" x14ac:dyDescent="0.25">
      <c r="A4421" t="s">
        <v>555</v>
      </c>
      <c r="B4421" t="s">
        <v>92</v>
      </c>
      <c r="C4421" t="s">
        <v>188</v>
      </c>
      <c r="D4421" t="s">
        <v>10</v>
      </c>
      <c r="I4421" s="1">
        <v>648515</v>
      </c>
    </row>
    <row r="4422" spans="1:9" x14ac:dyDescent="0.25">
      <c r="A4422" t="s">
        <v>430</v>
      </c>
      <c r="B4422" t="s">
        <v>7</v>
      </c>
      <c r="C4422" t="s">
        <v>8</v>
      </c>
      <c r="D4422" t="s">
        <v>10</v>
      </c>
      <c r="I4422" s="1">
        <v>160580</v>
      </c>
    </row>
    <row r="4423" spans="1:9" x14ac:dyDescent="0.25">
      <c r="A4423" t="s">
        <v>430</v>
      </c>
      <c r="B4423" t="s">
        <v>7</v>
      </c>
      <c r="C4423" t="s">
        <v>9</v>
      </c>
      <c r="D4423" t="s">
        <v>10</v>
      </c>
      <c r="I4423" s="1">
        <v>160580</v>
      </c>
    </row>
    <row r="4424" spans="1:9" x14ac:dyDescent="0.25">
      <c r="A4424" t="s">
        <v>430</v>
      </c>
      <c r="B4424" t="s">
        <v>7</v>
      </c>
      <c r="C4424" t="s">
        <v>11</v>
      </c>
      <c r="D4424" t="s">
        <v>10</v>
      </c>
      <c r="I4424" s="1">
        <v>160580</v>
      </c>
    </row>
    <row r="4425" spans="1:9" x14ac:dyDescent="0.25">
      <c r="A4425" t="s">
        <v>430</v>
      </c>
      <c r="B4425" t="s">
        <v>7</v>
      </c>
      <c r="C4425" t="s">
        <v>12</v>
      </c>
      <c r="D4425" t="s">
        <v>10</v>
      </c>
      <c r="E4425">
        <v>0.6</v>
      </c>
      <c r="F4425">
        <v>15</v>
      </c>
      <c r="G4425">
        <v>20</v>
      </c>
      <c r="I4425" s="1">
        <v>160580</v>
      </c>
    </row>
    <row r="4426" spans="1:9" x14ac:dyDescent="0.25">
      <c r="A4426" t="s">
        <v>430</v>
      </c>
      <c r="B4426" t="s">
        <v>7</v>
      </c>
      <c r="C4426" t="s">
        <v>13</v>
      </c>
      <c r="D4426" t="s">
        <v>10</v>
      </c>
      <c r="I4426" s="1">
        <v>160580</v>
      </c>
    </row>
    <row r="4427" spans="1:9" x14ac:dyDescent="0.25">
      <c r="A4427" t="s">
        <v>430</v>
      </c>
      <c r="B4427" t="s">
        <v>7</v>
      </c>
      <c r="C4427" t="s">
        <v>14</v>
      </c>
      <c r="D4427" t="s">
        <v>10</v>
      </c>
      <c r="I4427" s="1">
        <v>160580</v>
      </c>
    </row>
    <row r="4428" spans="1:9" x14ac:dyDescent="0.25">
      <c r="A4428" t="s">
        <v>430</v>
      </c>
      <c r="B4428" t="s">
        <v>7</v>
      </c>
      <c r="C4428" t="s">
        <v>15</v>
      </c>
      <c r="D4428" t="s">
        <v>16</v>
      </c>
      <c r="I4428" s="1">
        <v>160580</v>
      </c>
    </row>
    <row r="4429" spans="1:9" x14ac:dyDescent="0.25">
      <c r="A4429" t="s">
        <v>430</v>
      </c>
      <c r="B4429" t="s">
        <v>7</v>
      </c>
      <c r="C4429" t="s">
        <v>17</v>
      </c>
      <c r="D4429" t="s">
        <v>10</v>
      </c>
      <c r="E4429">
        <v>3.9</v>
      </c>
      <c r="G4429">
        <v>3</v>
      </c>
      <c r="I4429" s="1">
        <v>160580</v>
      </c>
    </row>
    <row r="4430" spans="1:9" x14ac:dyDescent="0.25">
      <c r="A4430" t="s">
        <v>430</v>
      </c>
      <c r="B4430" t="s">
        <v>7</v>
      </c>
      <c r="C4430" t="s">
        <v>18</v>
      </c>
      <c r="D4430" t="s">
        <v>10</v>
      </c>
      <c r="I4430" s="1">
        <v>160580</v>
      </c>
    </row>
    <row r="4431" spans="1:9" x14ac:dyDescent="0.25">
      <c r="A4431" t="s">
        <v>430</v>
      </c>
      <c r="B4431" t="s">
        <v>7</v>
      </c>
      <c r="C4431" t="s">
        <v>19</v>
      </c>
      <c r="D4431" t="s">
        <v>10</v>
      </c>
      <c r="I4431" s="1">
        <v>160580</v>
      </c>
    </row>
    <row r="4432" spans="1:9" x14ac:dyDescent="0.25">
      <c r="A4432" t="s">
        <v>430</v>
      </c>
      <c r="B4432" t="s">
        <v>7</v>
      </c>
      <c r="C4432" t="s">
        <v>20</v>
      </c>
      <c r="D4432" t="s">
        <v>10</v>
      </c>
      <c r="I4432" s="1">
        <v>160580</v>
      </c>
    </row>
    <row r="4433" spans="1:9" x14ac:dyDescent="0.25">
      <c r="A4433" t="s">
        <v>430</v>
      </c>
      <c r="B4433" t="s">
        <v>7</v>
      </c>
      <c r="C4433" t="s">
        <v>21</v>
      </c>
      <c r="D4433" t="s">
        <v>22</v>
      </c>
      <c r="I4433" s="1">
        <v>160580</v>
      </c>
    </row>
    <row r="4434" spans="1:9" x14ac:dyDescent="0.25">
      <c r="A4434" t="s">
        <v>430</v>
      </c>
      <c r="B4434" t="s">
        <v>7</v>
      </c>
      <c r="C4434" t="s">
        <v>23</v>
      </c>
      <c r="D4434" t="s">
        <v>10</v>
      </c>
      <c r="I4434" s="1">
        <v>160580</v>
      </c>
    </row>
    <row r="4435" spans="1:9" x14ac:dyDescent="0.25">
      <c r="A4435" t="s">
        <v>430</v>
      </c>
      <c r="B4435" t="s">
        <v>7</v>
      </c>
      <c r="C4435" t="s">
        <v>24</v>
      </c>
      <c r="D4435" t="s">
        <v>10</v>
      </c>
      <c r="I4435" s="1">
        <v>160580</v>
      </c>
    </row>
    <row r="4436" spans="1:9" x14ac:dyDescent="0.25">
      <c r="A4436" t="s">
        <v>430</v>
      </c>
      <c r="B4436" t="s">
        <v>7</v>
      </c>
      <c r="C4436" t="s">
        <v>25</v>
      </c>
      <c r="D4436" t="s">
        <v>10</v>
      </c>
      <c r="I4436" s="1">
        <v>160580</v>
      </c>
    </row>
    <row r="4437" spans="1:9" x14ac:dyDescent="0.25">
      <c r="A4437" t="s">
        <v>430</v>
      </c>
      <c r="B4437" t="s">
        <v>7</v>
      </c>
      <c r="C4437" t="s">
        <v>26</v>
      </c>
      <c r="D4437" t="s">
        <v>10</v>
      </c>
      <c r="I4437" s="1">
        <v>160580</v>
      </c>
    </row>
    <row r="4438" spans="1:9" x14ac:dyDescent="0.25">
      <c r="A4438" t="s">
        <v>430</v>
      </c>
      <c r="B4438" t="s">
        <v>7</v>
      </c>
      <c r="C4438" t="s">
        <v>27</v>
      </c>
      <c r="D4438" t="s">
        <v>10</v>
      </c>
      <c r="E4438">
        <v>0.9</v>
      </c>
      <c r="F4438">
        <v>5</v>
      </c>
      <c r="G4438">
        <v>10</v>
      </c>
      <c r="I4438" s="1">
        <v>160580</v>
      </c>
    </row>
    <row r="4439" spans="1:9" x14ac:dyDescent="0.25">
      <c r="A4439" t="s">
        <v>430</v>
      </c>
      <c r="B4439" t="s">
        <v>7</v>
      </c>
      <c r="C4439" t="s">
        <v>28</v>
      </c>
      <c r="D4439" t="s">
        <v>10</v>
      </c>
      <c r="E4439">
        <v>1.2</v>
      </c>
      <c r="F4439">
        <v>5</v>
      </c>
      <c r="G4439">
        <v>10</v>
      </c>
      <c r="I4439" s="1">
        <v>160580</v>
      </c>
    </row>
    <row r="4440" spans="1:9" x14ac:dyDescent="0.25">
      <c r="A4440" t="s">
        <v>430</v>
      </c>
      <c r="B4440" t="s">
        <v>7</v>
      </c>
      <c r="C4440" t="s">
        <v>29</v>
      </c>
      <c r="D4440" t="s">
        <v>16</v>
      </c>
      <c r="I4440" s="1">
        <v>160580</v>
      </c>
    </row>
    <row r="4441" spans="1:9" x14ac:dyDescent="0.25">
      <c r="A4441" t="s">
        <v>430</v>
      </c>
      <c r="B4441" t="s">
        <v>7</v>
      </c>
      <c r="C4441" t="s">
        <v>30</v>
      </c>
      <c r="D4441" t="s">
        <v>10</v>
      </c>
      <c r="I4441" s="1">
        <v>160580</v>
      </c>
    </row>
    <row r="4442" spans="1:9" x14ac:dyDescent="0.25">
      <c r="A4442" t="s">
        <v>430</v>
      </c>
      <c r="B4442" t="s">
        <v>7</v>
      </c>
      <c r="C4442" t="s">
        <v>31</v>
      </c>
      <c r="D4442" t="s">
        <v>10</v>
      </c>
      <c r="I4442" s="1">
        <v>160580</v>
      </c>
    </row>
    <row r="4443" spans="1:9" x14ac:dyDescent="0.25">
      <c r="A4443" t="s">
        <v>430</v>
      </c>
      <c r="B4443" t="s">
        <v>7</v>
      </c>
      <c r="C4443" t="s">
        <v>32</v>
      </c>
      <c r="D4443" t="s">
        <v>10</v>
      </c>
      <c r="I4443" s="1">
        <v>160580</v>
      </c>
    </row>
    <row r="4444" spans="1:9" x14ac:dyDescent="0.25">
      <c r="A4444" t="s">
        <v>430</v>
      </c>
      <c r="B4444" t="s">
        <v>7</v>
      </c>
      <c r="C4444" t="s">
        <v>33</v>
      </c>
      <c r="D4444" t="s">
        <v>10</v>
      </c>
      <c r="I4444" s="1">
        <v>160580</v>
      </c>
    </row>
    <row r="4445" spans="1:9" x14ac:dyDescent="0.25">
      <c r="A4445" t="s">
        <v>430</v>
      </c>
      <c r="B4445" t="s">
        <v>7</v>
      </c>
      <c r="C4445" t="s">
        <v>34</v>
      </c>
      <c r="D4445" t="s">
        <v>10</v>
      </c>
      <c r="E4445">
        <v>0.6</v>
      </c>
      <c r="F4445">
        <v>15</v>
      </c>
      <c r="G4445">
        <v>30</v>
      </c>
      <c r="I4445" s="1">
        <v>160580</v>
      </c>
    </row>
    <row r="4446" spans="1:9" x14ac:dyDescent="0.25">
      <c r="A4446" t="s">
        <v>430</v>
      </c>
      <c r="B4446" t="s">
        <v>7</v>
      </c>
      <c r="C4446" t="s">
        <v>35</v>
      </c>
      <c r="D4446" t="s">
        <v>10</v>
      </c>
      <c r="I4446" s="1">
        <v>160580</v>
      </c>
    </row>
    <row r="4447" spans="1:9" x14ac:dyDescent="0.25">
      <c r="A4447" t="s">
        <v>430</v>
      </c>
      <c r="B4447" t="s">
        <v>7</v>
      </c>
      <c r="C4447" t="s">
        <v>36</v>
      </c>
      <c r="D4447" t="s">
        <v>10</v>
      </c>
      <c r="I4447" s="1">
        <v>160580</v>
      </c>
    </row>
    <row r="4448" spans="1:9" x14ac:dyDescent="0.25">
      <c r="A4448" t="s">
        <v>430</v>
      </c>
      <c r="B4448" t="s">
        <v>7</v>
      </c>
      <c r="C4448" t="s">
        <v>37</v>
      </c>
      <c r="D4448" t="s">
        <v>10</v>
      </c>
      <c r="I4448" s="1">
        <v>160580</v>
      </c>
    </row>
    <row r="4449" spans="1:9" x14ac:dyDescent="0.25">
      <c r="A4449" t="s">
        <v>430</v>
      </c>
      <c r="B4449" t="s">
        <v>7</v>
      </c>
      <c r="C4449" t="s">
        <v>38</v>
      </c>
      <c r="D4449" t="s">
        <v>10</v>
      </c>
      <c r="E4449">
        <v>1</v>
      </c>
      <c r="F4449">
        <v>5</v>
      </c>
      <c r="G4449">
        <v>20</v>
      </c>
      <c r="I4449" s="1">
        <v>160580</v>
      </c>
    </row>
    <row r="4450" spans="1:9" x14ac:dyDescent="0.25">
      <c r="A4450" t="s">
        <v>430</v>
      </c>
      <c r="B4450" t="s">
        <v>7</v>
      </c>
      <c r="C4450" t="s">
        <v>39</v>
      </c>
      <c r="D4450" t="s">
        <v>16</v>
      </c>
      <c r="I4450" s="1">
        <v>160580</v>
      </c>
    </row>
    <row r="4451" spans="1:9" x14ac:dyDescent="0.25">
      <c r="A4451" t="s">
        <v>430</v>
      </c>
      <c r="B4451" t="s">
        <v>7</v>
      </c>
      <c r="C4451" t="s">
        <v>40</v>
      </c>
      <c r="D4451" t="s">
        <v>10</v>
      </c>
      <c r="I4451" s="1">
        <v>160580</v>
      </c>
    </row>
    <row r="4452" spans="1:9" x14ac:dyDescent="0.25">
      <c r="A4452" t="s">
        <v>430</v>
      </c>
      <c r="B4452" t="s">
        <v>7</v>
      </c>
      <c r="C4452" t="s">
        <v>41</v>
      </c>
      <c r="D4452" t="s">
        <v>10</v>
      </c>
      <c r="I4452" s="1">
        <v>160580</v>
      </c>
    </row>
    <row r="4453" spans="1:9" x14ac:dyDescent="0.25">
      <c r="A4453" t="s">
        <v>430</v>
      </c>
      <c r="B4453" t="s">
        <v>7</v>
      </c>
      <c r="C4453" t="s">
        <v>42</v>
      </c>
      <c r="D4453" t="s">
        <v>10</v>
      </c>
      <c r="I4453" s="1">
        <v>160580</v>
      </c>
    </row>
    <row r="4454" spans="1:9" x14ac:dyDescent="0.25">
      <c r="A4454" t="s">
        <v>430</v>
      </c>
      <c r="B4454" t="s">
        <v>7</v>
      </c>
      <c r="C4454" t="s">
        <v>43</v>
      </c>
      <c r="D4454" t="s">
        <v>10</v>
      </c>
      <c r="E4454">
        <v>0.8</v>
      </c>
      <c r="F4454">
        <v>8</v>
      </c>
      <c r="G4454">
        <v>25</v>
      </c>
      <c r="I4454" s="1">
        <v>160580</v>
      </c>
    </row>
    <row r="4455" spans="1:9" x14ac:dyDescent="0.25">
      <c r="A4455" t="s">
        <v>430</v>
      </c>
      <c r="B4455" t="s">
        <v>7</v>
      </c>
      <c r="C4455" t="s">
        <v>44</v>
      </c>
      <c r="D4455" t="s">
        <v>45</v>
      </c>
      <c r="I4455" s="1">
        <v>160580</v>
      </c>
    </row>
    <row r="4456" spans="1:9" x14ac:dyDescent="0.25">
      <c r="A4456" t="s">
        <v>430</v>
      </c>
      <c r="B4456" t="s">
        <v>7</v>
      </c>
      <c r="C4456" t="s">
        <v>46</v>
      </c>
      <c r="D4456" t="s">
        <v>45</v>
      </c>
      <c r="I4456" s="1">
        <v>160580</v>
      </c>
    </row>
    <row r="4457" spans="1:9" x14ac:dyDescent="0.25">
      <c r="A4457" t="s">
        <v>430</v>
      </c>
      <c r="B4457" t="s">
        <v>7</v>
      </c>
      <c r="C4457" t="s">
        <v>47</v>
      </c>
      <c r="D4457" t="s">
        <v>10</v>
      </c>
      <c r="I4457" s="1">
        <v>160580</v>
      </c>
    </row>
    <row r="4458" spans="1:9" x14ac:dyDescent="0.25">
      <c r="A4458" t="s">
        <v>430</v>
      </c>
      <c r="B4458" t="s">
        <v>7</v>
      </c>
      <c r="C4458" t="s">
        <v>48</v>
      </c>
      <c r="D4458" t="s">
        <v>10</v>
      </c>
      <c r="I4458" s="1">
        <v>160580</v>
      </c>
    </row>
    <row r="4459" spans="1:9" x14ac:dyDescent="0.25">
      <c r="A4459" t="s">
        <v>430</v>
      </c>
      <c r="B4459" t="s">
        <v>7</v>
      </c>
      <c r="C4459" t="s">
        <v>49</v>
      </c>
      <c r="D4459" t="s">
        <v>10</v>
      </c>
      <c r="I4459" s="1">
        <v>160580</v>
      </c>
    </row>
    <row r="4460" spans="1:9" x14ac:dyDescent="0.25">
      <c r="A4460" t="s">
        <v>430</v>
      </c>
      <c r="B4460" t="s">
        <v>7</v>
      </c>
      <c r="C4460" t="s">
        <v>50</v>
      </c>
      <c r="D4460" t="s">
        <v>10</v>
      </c>
      <c r="I4460" s="1">
        <v>160580</v>
      </c>
    </row>
    <row r="4461" spans="1:9" x14ac:dyDescent="0.25">
      <c r="A4461" t="s">
        <v>430</v>
      </c>
      <c r="B4461" t="s">
        <v>7</v>
      </c>
      <c r="C4461" t="s">
        <v>51</v>
      </c>
      <c r="D4461" t="s">
        <v>10</v>
      </c>
      <c r="E4461">
        <v>2.8</v>
      </c>
      <c r="F4461">
        <v>2</v>
      </c>
      <c r="I4461" s="1">
        <v>160580</v>
      </c>
    </row>
    <row r="4462" spans="1:9" x14ac:dyDescent="0.25">
      <c r="A4462" t="s">
        <v>430</v>
      </c>
      <c r="B4462" t="s">
        <v>7</v>
      </c>
      <c r="C4462" t="s">
        <v>52</v>
      </c>
      <c r="D4462" t="s">
        <v>10</v>
      </c>
      <c r="I4462" s="1">
        <v>160580</v>
      </c>
    </row>
    <row r="4463" spans="1:9" x14ac:dyDescent="0.25">
      <c r="A4463" t="s">
        <v>430</v>
      </c>
      <c r="B4463" t="s">
        <v>7</v>
      </c>
      <c r="C4463" t="s">
        <v>53</v>
      </c>
      <c r="D4463" t="s">
        <v>10</v>
      </c>
      <c r="E4463">
        <v>2.2000000000000002</v>
      </c>
      <c r="F4463">
        <v>3</v>
      </c>
      <c r="I4463" s="1">
        <v>160580</v>
      </c>
    </row>
    <row r="4464" spans="1:9" x14ac:dyDescent="0.25">
      <c r="A4464" t="s">
        <v>430</v>
      </c>
      <c r="B4464" t="s">
        <v>7</v>
      </c>
      <c r="C4464" t="s">
        <v>54</v>
      </c>
      <c r="D4464" t="s">
        <v>10</v>
      </c>
      <c r="I4464" s="1">
        <v>160580</v>
      </c>
    </row>
    <row r="4465" spans="1:9" x14ac:dyDescent="0.25">
      <c r="A4465" t="s">
        <v>430</v>
      </c>
      <c r="B4465" t="s">
        <v>7</v>
      </c>
      <c r="C4465" t="s">
        <v>55</v>
      </c>
      <c r="D4465" t="s">
        <v>10</v>
      </c>
      <c r="I4465" s="1">
        <v>160580</v>
      </c>
    </row>
    <row r="4466" spans="1:9" x14ac:dyDescent="0.25">
      <c r="A4466" t="s">
        <v>430</v>
      </c>
      <c r="B4466" t="s">
        <v>7</v>
      </c>
      <c r="C4466" t="s">
        <v>56</v>
      </c>
      <c r="D4466" t="s">
        <v>10</v>
      </c>
      <c r="E4466">
        <v>2.2000000000000002</v>
      </c>
      <c r="F4466">
        <v>6</v>
      </c>
      <c r="G4466">
        <v>12</v>
      </c>
      <c r="I4466" s="1">
        <v>160580</v>
      </c>
    </row>
    <row r="4467" spans="1:9" x14ac:dyDescent="0.25">
      <c r="A4467" t="s">
        <v>430</v>
      </c>
      <c r="B4467" t="s">
        <v>7</v>
      </c>
      <c r="C4467" t="s">
        <v>57</v>
      </c>
      <c r="D4467" t="s">
        <v>10</v>
      </c>
      <c r="I4467" s="1">
        <v>160580</v>
      </c>
    </row>
    <row r="4468" spans="1:9" x14ac:dyDescent="0.25">
      <c r="A4468" t="s">
        <v>430</v>
      </c>
      <c r="B4468" t="s">
        <v>7</v>
      </c>
      <c r="C4468" t="s">
        <v>58</v>
      </c>
      <c r="D4468" t="s">
        <v>16</v>
      </c>
      <c r="E4468">
        <v>0.55000000000000004</v>
      </c>
      <c r="I4468" s="1">
        <v>160580</v>
      </c>
    </row>
    <row r="4469" spans="1:9" x14ac:dyDescent="0.25">
      <c r="A4469" t="s">
        <v>430</v>
      </c>
      <c r="B4469" t="s">
        <v>7</v>
      </c>
      <c r="C4469" t="s">
        <v>59</v>
      </c>
      <c r="D4469" t="s">
        <v>10</v>
      </c>
      <c r="I4469" s="1">
        <v>160580</v>
      </c>
    </row>
    <row r="4470" spans="1:9" x14ac:dyDescent="0.25">
      <c r="A4470" t="s">
        <v>430</v>
      </c>
      <c r="B4470" t="s">
        <v>7</v>
      </c>
      <c r="C4470" t="s">
        <v>60</v>
      </c>
      <c r="D4470" t="s">
        <v>10</v>
      </c>
      <c r="I4470" s="1">
        <v>160580</v>
      </c>
    </row>
    <row r="4471" spans="1:9" x14ac:dyDescent="0.25">
      <c r="A4471" t="s">
        <v>430</v>
      </c>
      <c r="B4471" t="s">
        <v>7</v>
      </c>
      <c r="C4471" t="s">
        <v>61</v>
      </c>
      <c r="D4471" t="s">
        <v>16</v>
      </c>
      <c r="I4471" s="1">
        <v>160580</v>
      </c>
    </row>
    <row r="4472" spans="1:9" x14ac:dyDescent="0.25">
      <c r="A4472" t="s">
        <v>430</v>
      </c>
      <c r="B4472" t="s">
        <v>7</v>
      </c>
      <c r="C4472" t="s">
        <v>62</v>
      </c>
      <c r="D4472" t="s">
        <v>16</v>
      </c>
      <c r="E4472">
        <v>1.2</v>
      </c>
      <c r="I4472" s="1">
        <v>160580</v>
      </c>
    </row>
    <row r="4473" spans="1:9" x14ac:dyDescent="0.25">
      <c r="A4473" t="s">
        <v>430</v>
      </c>
      <c r="B4473" t="s">
        <v>7</v>
      </c>
      <c r="C4473" t="s">
        <v>63</v>
      </c>
      <c r="D4473" t="s">
        <v>16</v>
      </c>
      <c r="I4473" s="1">
        <v>160580</v>
      </c>
    </row>
    <row r="4474" spans="1:9" x14ac:dyDescent="0.25">
      <c r="A4474" t="s">
        <v>430</v>
      </c>
      <c r="B4474" t="s">
        <v>7</v>
      </c>
      <c r="C4474" t="s">
        <v>64</v>
      </c>
      <c r="D4474" t="s">
        <v>10</v>
      </c>
      <c r="E4474">
        <v>2.4</v>
      </c>
      <c r="I4474" s="1">
        <v>160580</v>
      </c>
    </row>
    <row r="4475" spans="1:9" x14ac:dyDescent="0.25">
      <c r="A4475" t="s">
        <v>430</v>
      </c>
      <c r="B4475" t="s">
        <v>7</v>
      </c>
      <c r="C4475" t="s">
        <v>65</v>
      </c>
      <c r="D4475" t="s">
        <v>10</v>
      </c>
      <c r="E4475">
        <v>2.2999999999999998</v>
      </c>
      <c r="I4475" s="1">
        <v>160580</v>
      </c>
    </row>
    <row r="4476" spans="1:9" x14ac:dyDescent="0.25">
      <c r="A4476" t="s">
        <v>430</v>
      </c>
      <c r="B4476" t="s">
        <v>7</v>
      </c>
      <c r="C4476" t="s">
        <v>66</v>
      </c>
      <c r="D4476" t="s">
        <v>10</v>
      </c>
      <c r="I4476" s="1">
        <v>160580</v>
      </c>
    </row>
    <row r="4477" spans="1:9" x14ac:dyDescent="0.25">
      <c r="A4477" t="s">
        <v>430</v>
      </c>
      <c r="B4477" t="s">
        <v>7</v>
      </c>
      <c r="C4477" t="s">
        <v>67</v>
      </c>
      <c r="D4477" t="s">
        <v>10</v>
      </c>
      <c r="I4477" s="1">
        <v>160580</v>
      </c>
    </row>
    <row r="4478" spans="1:9" x14ac:dyDescent="0.25">
      <c r="A4478" t="s">
        <v>430</v>
      </c>
      <c r="B4478" t="s">
        <v>7</v>
      </c>
      <c r="C4478" t="s">
        <v>68</v>
      </c>
      <c r="D4478" t="s">
        <v>10</v>
      </c>
      <c r="I4478" s="1">
        <v>160580</v>
      </c>
    </row>
    <row r="4479" spans="1:9" x14ac:dyDescent="0.25">
      <c r="A4479" t="s">
        <v>430</v>
      </c>
      <c r="B4479" t="s">
        <v>7</v>
      </c>
      <c r="C4479" t="s">
        <v>69</v>
      </c>
      <c r="D4479" t="s">
        <v>10</v>
      </c>
      <c r="I4479" s="1">
        <v>160580</v>
      </c>
    </row>
    <row r="4480" spans="1:9" x14ac:dyDescent="0.25">
      <c r="A4480" t="s">
        <v>430</v>
      </c>
      <c r="B4480" t="s">
        <v>7</v>
      </c>
      <c r="C4480" t="s">
        <v>70</v>
      </c>
      <c r="D4480" t="s">
        <v>10</v>
      </c>
      <c r="E4480">
        <v>1.2</v>
      </c>
      <c r="F4480">
        <v>6</v>
      </c>
      <c r="G4480">
        <v>10</v>
      </c>
      <c r="I4480" s="1">
        <v>160580</v>
      </c>
    </row>
    <row r="4481" spans="1:9" x14ac:dyDescent="0.25">
      <c r="A4481" t="s">
        <v>430</v>
      </c>
      <c r="B4481" t="s">
        <v>7</v>
      </c>
      <c r="C4481" t="s">
        <v>71</v>
      </c>
      <c r="D4481" t="s">
        <v>10</v>
      </c>
      <c r="I4481" s="1">
        <v>160580</v>
      </c>
    </row>
    <row r="4482" spans="1:9" x14ac:dyDescent="0.25">
      <c r="A4482" t="s">
        <v>430</v>
      </c>
      <c r="B4482" t="s">
        <v>7</v>
      </c>
      <c r="C4482" t="s">
        <v>72</v>
      </c>
      <c r="D4482" t="s">
        <v>10</v>
      </c>
      <c r="E4482">
        <v>0.45</v>
      </c>
      <c r="F4482">
        <v>200</v>
      </c>
      <c r="G4482">
        <v>300</v>
      </c>
      <c r="I4482" s="1">
        <v>160580</v>
      </c>
    </row>
    <row r="4483" spans="1:9" x14ac:dyDescent="0.25">
      <c r="A4483" t="s">
        <v>430</v>
      </c>
      <c r="B4483" t="s">
        <v>7</v>
      </c>
      <c r="C4483" t="s">
        <v>73</v>
      </c>
      <c r="D4483" t="s">
        <v>10</v>
      </c>
      <c r="I4483" s="1">
        <v>160580</v>
      </c>
    </row>
    <row r="4484" spans="1:9" x14ac:dyDescent="0.25">
      <c r="A4484" t="s">
        <v>430</v>
      </c>
      <c r="B4484" t="s">
        <v>7</v>
      </c>
      <c r="C4484" t="s">
        <v>74</v>
      </c>
      <c r="D4484" t="s">
        <v>10</v>
      </c>
      <c r="I4484" s="1">
        <v>160580</v>
      </c>
    </row>
    <row r="4485" spans="1:9" x14ac:dyDescent="0.25">
      <c r="A4485" t="s">
        <v>430</v>
      </c>
      <c r="B4485" t="s">
        <v>7</v>
      </c>
      <c r="C4485" t="s">
        <v>75</v>
      </c>
      <c r="D4485" t="s">
        <v>10</v>
      </c>
      <c r="I4485" s="1">
        <v>160580</v>
      </c>
    </row>
    <row r="4486" spans="1:9" x14ac:dyDescent="0.25">
      <c r="A4486" t="s">
        <v>430</v>
      </c>
      <c r="B4486" t="s">
        <v>7</v>
      </c>
      <c r="C4486" t="s">
        <v>76</v>
      </c>
      <c r="D4486" t="s">
        <v>10</v>
      </c>
      <c r="I4486" s="1">
        <v>160580</v>
      </c>
    </row>
    <row r="4487" spans="1:9" x14ac:dyDescent="0.25">
      <c r="A4487" t="s">
        <v>430</v>
      </c>
      <c r="B4487" t="s">
        <v>7</v>
      </c>
      <c r="C4487" t="s">
        <v>77</v>
      </c>
      <c r="D4487" t="s">
        <v>10</v>
      </c>
      <c r="I4487" s="1">
        <v>160580</v>
      </c>
    </row>
    <row r="4488" spans="1:9" x14ac:dyDescent="0.25">
      <c r="A4488" t="s">
        <v>430</v>
      </c>
      <c r="B4488" t="s">
        <v>78</v>
      </c>
      <c r="C4488" t="s">
        <v>79</v>
      </c>
      <c r="D4488" t="s">
        <v>16</v>
      </c>
      <c r="I4488" s="1">
        <v>160580</v>
      </c>
    </row>
    <row r="4489" spans="1:9" x14ac:dyDescent="0.25">
      <c r="A4489" t="s">
        <v>430</v>
      </c>
      <c r="B4489" t="s">
        <v>78</v>
      </c>
      <c r="C4489" t="s">
        <v>80</v>
      </c>
      <c r="D4489" t="s">
        <v>16</v>
      </c>
      <c r="E4489">
        <v>0.12</v>
      </c>
      <c r="F4489">
        <v>120</v>
      </c>
      <c r="G4489">
        <v>300</v>
      </c>
      <c r="I4489" s="1">
        <v>160580</v>
      </c>
    </row>
    <row r="4490" spans="1:9" x14ac:dyDescent="0.25">
      <c r="A4490" t="s">
        <v>430</v>
      </c>
      <c r="B4490" t="s">
        <v>81</v>
      </c>
      <c r="C4490" t="s">
        <v>82</v>
      </c>
      <c r="D4490" t="s">
        <v>10</v>
      </c>
      <c r="E4490">
        <v>3.99</v>
      </c>
      <c r="F4490">
        <v>10</v>
      </c>
      <c r="G4490">
        <v>30</v>
      </c>
      <c r="I4490" s="1">
        <v>160580</v>
      </c>
    </row>
    <row r="4491" spans="1:9" x14ac:dyDescent="0.25">
      <c r="A4491" t="s">
        <v>430</v>
      </c>
      <c r="B4491" t="s">
        <v>81</v>
      </c>
      <c r="C4491" t="s">
        <v>83</v>
      </c>
      <c r="D4491" t="s">
        <v>10</v>
      </c>
      <c r="E4491">
        <v>3.85</v>
      </c>
      <c r="F4491">
        <v>15</v>
      </c>
      <c r="G4491">
        <v>30</v>
      </c>
      <c r="I4491" s="1">
        <v>160580</v>
      </c>
    </row>
    <row r="4492" spans="1:9" x14ac:dyDescent="0.25">
      <c r="A4492" t="s">
        <v>430</v>
      </c>
      <c r="B4492" t="s">
        <v>81</v>
      </c>
      <c r="C4492" t="s">
        <v>84</v>
      </c>
      <c r="D4492" t="s">
        <v>10</v>
      </c>
      <c r="I4492" s="1">
        <v>160580</v>
      </c>
    </row>
    <row r="4493" spans="1:9" x14ac:dyDescent="0.25">
      <c r="A4493" t="s">
        <v>430</v>
      </c>
      <c r="B4493" t="s">
        <v>81</v>
      </c>
      <c r="C4493" t="s">
        <v>85</v>
      </c>
      <c r="D4493" t="s">
        <v>10</v>
      </c>
      <c r="E4493">
        <v>3.5</v>
      </c>
      <c r="F4493">
        <v>10</v>
      </c>
      <c r="G4493">
        <v>20</v>
      </c>
      <c r="I4493" s="1">
        <v>160580</v>
      </c>
    </row>
    <row r="4494" spans="1:9" x14ac:dyDescent="0.25">
      <c r="A4494" t="s">
        <v>430</v>
      </c>
      <c r="B4494" t="s">
        <v>81</v>
      </c>
      <c r="C4494" t="s">
        <v>86</v>
      </c>
      <c r="D4494" t="s">
        <v>10</v>
      </c>
      <c r="I4494" s="1">
        <v>160580</v>
      </c>
    </row>
    <row r="4495" spans="1:9" x14ac:dyDescent="0.25">
      <c r="A4495" t="s">
        <v>430</v>
      </c>
      <c r="B4495" t="s">
        <v>81</v>
      </c>
      <c r="C4495" t="s">
        <v>87</v>
      </c>
      <c r="D4495" t="s">
        <v>10</v>
      </c>
      <c r="I4495" s="1">
        <v>160580</v>
      </c>
    </row>
    <row r="4496" spans="1:9" x14ac:dyDescent="0.25">
      <c r="A4496" t="s">
        <v>430</v>
      </c>
      <c r="B4496" t="s">
        <v>81</v>
      </c>
      <c r="C4496" t="s">
        <v>88</v>
      </c>
      <c r="D4496" t="s">
        <v>10</v>
      </c>
      <c r="I4496" s="1">
        <v>160580</v>
      </c>
    </row>
    <row r="4497" spans="1:9" x14ac:dyDescent="0.25">
      <c r="A4497" t="s">
        <v>430</v>
      </c>
      <c r="B4497" t="s">
        <v>81</v>
      </c>
      <c r="C4497" t="s">
        <v>89</v>
      </c>
      <c r="D4497" t="s">
        <v>10</v>
      </c>
      <c r="I4497" s="1">
        <v>160580</v>
      </c>
    </row>
    <row r="4498" spans="1:9" x14ac:dyDescent="0.25">
      <c r="A4498" t="s">
        <v>430</v>
      </c>
      <c r="B4498" t="s">
        <v>90</v>
      </c>
      <c r="C4498" t="s">
        <v>91</v>
      </c>
      <c r="D4498" t="s">
        <v>10</v>
      </c>
      <c r="I4498" s="1">
        <v>160580</v>
      </c>
    </row>
    <row r="4499" spans="1:9" x14ac:dyDescent="0.25">
      <c r="A4499" t="s">
        <v>430</v>
      </c>
      <c r="B4499" t="s">
        <v>92</v>
      </c>
      <c r="C4499" t="s">
        <v>93</v>
      </c>
      <c r="D4499" t="s">
        <v>10</v>
      </c>
      <c r="I4499" s="1">
        <v>160580</v>
      </c>
    </row>
    <row r="4500" spans="1:9" x14ac:dyDescent="0.25">
      <c r="A4500" t="s">
        <v>430</v>
      </c>
      <c r="B4500" t="s">
        <v>92</v>
      </c>
      <c r="C4500" t="s">
        <v>94</v>
      </c>
      <c r="D4500" t="s">
        <v>10</v>
      </c>
      <c r="I4500" s="1">
        <v>160580</v>
      </c>
    </row>
    <row r="4501" spans="1:9" x14ac:dyDescent="0.25">
      <c r="A4501" t="s">
        <v>430</v>
      </c>
      <c r="B4501" t="s">
        <v>92</v>
      </c>
      <c r="C4501" t="s">
        <v>95</v>
      </c>
      <c r="D4501" t="s">
        <v>10</v>
      </c>
      <c r="I4501" s="1">
        <v>160580</v>
      </c>
    </row>
    <row r="4502" spans="1:9" x14ac:dyDescent="0.25">
      <c r="A4502" t="s">
        <v>430</v>
      </c>
      <c r="B4502" t="s">
        <v>92</v>
      </c>
      <c r="C4502" t="s">
        <v>96</v>
      </c>
      <c r="D4502" t="s">
        <v>10</v>
      </c>
      <c r="H4502">
        <v>0</v>
      </c>
      <c r="I4502" s="1">
        <v>160580</v>
      </c>
    </row>
    <row r="4503" spans="1:9" x14ac:dyDescent="0.25">
      <c r="A4503" t="s">
        <v>430</v>
      </c>
      <c r="B4503" t="s">
        <v>92</v>
      </c>
      <c r="C4503" t="s">
        <v>97</v>
      </c>
      <c r="D4503" t="s">
        <v>10</v>
      </c>
      <c r="I4503" s="1">
        <v>160580</v>
      </c>
    </row>
    <row r="4504" spans="1:9" x14ac:dyDescent="0.25">
      <c r="A4504" t="s">
        <v>430</v>
      </c>
      <c r="B4504" t="s">
        <v>92</v>
      </c>
      <c r="C4504" t="s">
        <v>98</v>
      </c>
      <c r="D4504" t="s">
        <v>10</v>
      </c>
      <c r="I4504" s="1">
        <v>160580</v>
      </c>
    </row>
    <row r="4505" spans="1:9" x14ac:dyDescent="0.25">
      <c r="A4505" t="s">
        <v>430</v>
      </c>
      <c r="B4505" t="s">
        <v>92</v>
      </c>
      <c r="C4505" t="s">
        <v>99</v>
      </c>
      <c r="D4505" t="s">
        <v>45</v>
      </c>
      <c r="I4505" s="1">
        <v>160580</v>
      </c>
    </row>
    <row r="4506" spans="1:9" x14ac:dyDescent="0.25">
      <c r="A4506" t="s">
        <v>430</v>
      </c>
      <c r="B4506" t="s">
        <v>92</v>
      </c>
      <c r="C4506" t="s">
        <v>100</v>
      </c>
      <c r="D4506" t="s">
        <v>10</v>
      </c>
      <c r="I4506" s="1">
        <v>160580</v>
      </c>
    </row>
    <row r="4507" spans="1:9" x14ac:dyDescent="0.25">
      <c r="A4507" t="s">
        <v>430</v>
      </c>
      <c r="B4507" t="s">
        <v>92</v>
      </c>
      <c r="C4507" t="s">
        <v>101</v>
      </c>
      <c r="D4507" t="s">
        <v>45</v>
      </c>
      <c r="I4507" s="1">
        <v>160580</v>
      </c>
    </row>
    <row r="4508" spans="1:9" x14ac:dyDescent="0.25">
      <c r="A4508" t="s">
        <v>430</v>
      </c>
      <c r="B4508" t="s">
        <v>92</v>
      </c>
      <c r="C4508" t="s">
        <v>102</v>
      </c>
      <c r="D4508" t="s">
        <v>10</v>
      </c>
      <c r="I4508" s="1">
        <v>160580</v>
      </c>
    </row>
    <row r="4509" spans="1:9" x14ac:dyDescent="0.25">
      <c r="A4509" t="s">
        <v>430</v>
      </c>
      <c r="B4509" t="s">
        <v>92</v>
      </c>
      <c r="C4509" t="s">
        <v>103</v>
      </c>
      <c r="D4509" t="s">
        <v>10</v>
      </c>
      <c r="I4509" s="1">
        <v>160580</v>
      </c>
    </row>
    <row r="4510" spans="1:9" x14ac:dyDescent="0.25">
      <c r="A4510" t="s">
        <v>430</v>
      </c>
      <c r="B4510" t="s">
        <v>90</v>
      </c>
      <c r="C4510" t="s">
        <v>104</v>
      </c>
      <c r="D4510" t="s">
        <v>45</v>
      </c>
      <c r="E4510">
        <v>0.68</v>
      </c>
      <c r="F4510">
        <v>50</v>
      </c>
      <c r="G4510">
        <v>60</v>
      </c>
      <c r="I4510" s="1">
        <v>160580</v>
      </c>
    </row>
    <row r="4511" spans="1:9" x14ac:dyDescent="0.25">
      <c r="A4511" t="s">
        <v>430</v>
      </c>
      <c r="B4511" t="s">
        <v>92</v>
      </c>
      <c r="C4511" t="s">
        <v>105</v>
      </c>
      <c r="D4511" t="s">
        <v>10</v>
      </c>
      <c r="I4511" s="1">
        <v>160580</v>
      </c>
    </row>
    <row r="4512" spans="1:9" x14ac:dyDescent="0.25">
      <c r="A4512" t="s">
        <v>430</v>
      </c>
      <c r="B4512" t="s">
        <v>92</v>
      </c>
      <c r="C4512" t="s">
        <v>106</v>
      </c>
      <c r="D4512" t="s">
        <v>10</v>
      </c>
      <c r="I4512" s="1">
        <v>160580</v>
      </c>
    </row>
    <row r="4513" spans="1:9" x14ac:dyDescent="0.25">
      <c r="A4513" t="s">
        <v>430</v>
      </c>
      <c r="B4513" t="s">
        <v>92</v>
      </c>
      <c r="C4513" t="s">
        <v>107</v>
      </c>
      <c r="D4513" t="s">
        <v>10</v>
      </c>
      <c r="E4513">
        <v>1.3</v>
      </c>
      <c r="F4513">
        <v>7</v>
      </c>
      <c r="I4513" s="1">
        <v>160580</v>
      </c>
    </row>
    <row r="4514" spans="1:9" x14ac:dyDescent="0.25">
      <c r="A4514" t="s">
        <v>430</v>
      </c>
      <c r="B4514" t="s">
        <v>92</v>
      </c>
      <c r="C4514" t="s">
        <v>108</v>
      </c>
      <c r="D4514" t="s">
        <v>10</v>
      </c>
      <c r="E4514">
        <v>1.9</v>
      </c>
      <c r="F4514">
        <v>3</v>
      </c>
      <c r="I4514" s="1">
        <v>160580</v>
      </c>
    </row>
    <row r="4515" spans="1:9" x14ac:dyDescent="0.25">
      <c r="A4515" t="s">
        <v>430</v>
      </c>
      <c r="B4515" t="s">
        <v>92</v>
      </c>
      <c r="C4515" t="s">
        <v>109</v>
      </c>
      <c r="D4515" t="s">
        <v>45</v>
      </c>
      <c r="E4515">
        <v>3.96</v>
      </c>
      <c r="F4515">
        <v>5</v>
      </c>
      <c r="I4515" s="1">
        <v>160580</v>
      </c>
    </row>
    <row r="4516" spans="1:9" x14ac:dyDescent="0.25">
      <c r="A4516" t="s">
        <v>430</v>
      </c>
      <c r="B4516" t="s">
        <v>92</v>
      </c>
      <c r="C4516" t="s">
        <v>110</v>
      </c>
      <c r="D4516" t="s">
        <v>10</v>
      </c>
      <c r="E4516">
        <v>5.74</v>
      </c>
      <c r="F4516">
        <v>5</v>
      </c>
      <c r="I4516" s="1">
        <v>160580</v>
      </c>
    </row>
    <row r="4517" spans="1:9" x14ac:dyDescent="0.25">
      <c r="A4517" t="s">
        <v>430</v>
      </c>
      <c r="B4517" t="s">
        <v>92</v>
      </c>
      <c r="C4517" t="s">
        <v>111</v>
      </c>
      <c r="D4517" t="s">
        <v>10</v>
      </c>
      <c r="I4517" s="1">
        <v>160580</v>
      </c>
    </row>
    <row r="4518" spans="1:9" x14ac:dyDescent="0.25">
      <c r="A4518" t="s">
        <v>430</v>
      </c>
      <c r="B4518" t="s">
        <v>92</v>
      </c>
      <c r="C4518" t="s">
        <v>112</v>
      </c>
      <c r="D4518" t="s">
        <v>10</v>
      </c>
      <c r="E4518">
        <v>3.6</v>
      </c>
      <c r="F4518">
        <v>4</v>
      </c>
      <c r="I4518" s="1">
        <v>160580</v>
      </c>
    </row>
    <row r="4519" spans="1:9" x14ac:dyDescent="0.25">
      <c r="A4519" t="s">
        <v>430</v>
      </c>
      <c r="B4519" t="s">
        <v>92</v>
      </c>
      <c r="C4519" t="s">
        <v>113</v>
      </c>
      <c r="D4519" t="s">
        <v>10</v>
      </c>
      <c r="I4519" s="1">
        <v>160580</v>
      </c>
    </row>
    <row r="4520" spans="1:9" x14ac:dyDescent="0.25">
      <c r="A4520" t="s">
        <v>430</v>
      </c>
      <c r="B4520" t="s">
        <v>81</v>
      </c>
      <c r="C4520" t="s">
        <v>114</v>
      </c>
      <c r="D4520" t="s">
        <v>10</v>
      </c>
      <c r="I4520" s="1">
        <v>160580</v>
      </c>
    </row>
    <row r="4521" spans="1:9" x14ac:dyDescent="0.25">
      <c r="A4521" t="s">
        <v>430</v>
      </c>
      <c r="B4521" t="s">
        <v>81</v>
      </c>
      <c r="C4521" t="s">
        <v>115</v>
      </c>
      <c r="D4521" t="s">
        <v>10</v>
      </c>
      <c r="I4521" s="1">
        <v>160580</v>
      </c>
    </row>
    <row r="4522" spans="1:9" x14ac:dyDescent="0.25">
      <c r="A4522" t="s">
        <v>430</v>
      </c>
      <c r="B4522" t="s">
        <v>81</v>
      </c>
      <c r="C4522" t="s">
        <v>116</v>
      </c>
      <c r="D4522" t="s">
        <v>10</v>
      </c>
      <c r="I4522" s="1">
        <v>160580</v>
      </c>
    </row>
    <row r="4523" spans="1:9" x14ac:dyDescent="0.25">
      <c r="A4523" t="s">
        <v>430</v>
      </c>
      <c r="B4523" t="s">
        <v>81</v>
      </c>
      <c r="C4523" t="s">
        <v>117</v>
      </c>
      <c r="D4523" t="s">
        <v>10</v>
      </c>
      <c r="I4523" s="1">
        <v>160580</v>
      </c>
    </row>
    <row r="4524" spans="1:9" x14ac:dyDescent="0.25">
      <c r="A4524" t="s">
        <v>430</v>
      </c>
      <c r="B4524" t="s">
        <v>81</v>
      </c>
      <c r="C4524" t="s">
        <v>118</v>
      </c>
      <c r="D4524" t="s">
        <v>10</v>
      </c>
      <c r="I4524" s="1">
        <v>160580</v>
      </c>
    </row>
    <row r="4525" spans="1:9" x14ac:dyDescent="0.25">
      <c r="A4525" t="s">
        <v>430</v>
      </c>
      <c r="B4525" t="s">
        <v>81</v>
      </c>
      <c r="C4525" t="s">
        <v>119</v>
      </c>
      <c r="D4525" t="s">
        <v>10</v>
      </c>
      <c r="I4525" s="1">
        <v>160580</v>
      </c>
    </row>
    <row r="4526" spans="1:9" x14ac:dyDescent="0.25">
      <c r="A4526" t="s">
        <v>430</v>
      </c>
      <c r="B4526" t="s">
        <v>81</v>
      </c>
      <c r="C4526" t="s">
        <v>120</v>
      </c>
      <c r="D4526" t="s">
        <v>10</v>
      </c>
      <c r="E4526">
        <v>8.5299999999999994</v>
      </c>
      <c r="F4526">
        <v>5</v>
      </c>
      <c r="G4526">
        <v>15</v>
      </c>
      <c r="I4526" s="1">
        <v>160580</v>
      </c>
    </row>
    <row r="4527" spans="1:9" x14ac:dyDescent="0.25">
      <c r="A4527" t="s">
        <v>430</v>
      </c>
      <c r="B4527" t="s">
        <v>81</v>
      </c>
      <c r="C4527" t="s">
        <v>121</v>
      </c>
      <c r="D4527" t="s">
        <v>10</v>
      </c>
      <c r="I4527" s="1">
        <v>160580</v>
      </c>
    </row>
    <row r="4528" spans="1:9" x14ac:dyDescent="0.25">
      <c r="A4528" t="s">
        <v>430</v>
      </c>
      <c r="B4528" t="s">
        <v>122</v>
      </c>
      <c r="C4528" t="s">
        <v>123</v>
      </c>
      <c r="D4528" t="s">
        <v>10</v>
      </c>
      <c r="I4528" s="1">
        <v>160580</v>
      </c>
    </row>
    <row r="4529" spans="1:9" x14ac:dyDescent="0.25">
      <c r="A4529" t="s">
        <v>430</v>
      </c>
      <c r="B4529" t="s">
        <v>122</v>
      </c>
      <c r="C4529" t="s">
        <v>124</v>
      </c>
      <c r="D4529" t="s">
        <v>10</v>
      </c>
      <c r="E4529">
        <v>4.05</v>
      </c>
      <c r="I4529" s="1">
        <v>160580</v>
      </c>
    </row>
    <row r="4530" spans="1:9" x14ac:dyDescent="0.25">
      <c r="A4530" t="s">
        <v>430</v>
      </c>
      <c r="B4530" t="s">
        <v>122</v>
      </c>
      <c r="C4530" t="s">
        <v>125</v>
      </c>
      <c r="D4530" t="s">
        <v>10</v>
      </c>
      <c r="E4530">
        <v>5.03</v>
      </c>
      <c r="F4530">
        <v>3</v>
      </c>
      <c r="I4530" s="1">
        <v>160580</v>
      </c>
    </row>
    <row r="4531" spans="1:9" x14ac:dyDescent="0.25">
      <c r="A4531" t="s">
        <v>430</v>
      </c>
      <c r="B4531" t="s">
        <v>122</v>
      </c>
      <c r="C4531" t="s">
        <v>127</v>
      </c>
      <c r="D4531" t="s">
        <v>10</v>
      </c>
      <c r="I4531" s="1">
        <v>160580</v>
      </c>
    </row>
    <row r="4532" spans="1:9" x14ac:dyDescent="0.25">
      <c r="A4532" t="s">
        <v>430</v>
      </c>
      <c r="B4532" t="s">
        <v>122</v>
      </c>
      <c r="C4532" t="s">
        <v>128</v>
      </c>
      <c r="D4532" t="s">
        <v>10</v>
      </c>
      <c r="I4532" s="1">
        <v>160580</v>
      </c>
    </row>
    <row r="4533" spans="1:9" x14ac:dyDescent="0.25">
      <c r="A4533" t="s">
        <v>430</v>
      </c>
      <c r="B4533" t="s">
        <v>122</v>
      </c>
      <c r="C4533" t="s">
        <v>129</v>
      </c>
      <c r="D4533" t="s">
        <v>10</v>
      </c>
      <c r="I4533" s="1">
        <v>160580</v>
      </c>
    </row>
    <row r="4534" spans="1:9" x14ac:dyDescent="0.25">
      <c r="A4534" t="s">
        <v>430</v>
      </c>
      <c r="B4534" t="s">
        <v>122</v>
      </c>
      <c r="C4534" t="s">
        <v>130</v>
      </c>
      <c r="D4534" t="s">
        <v>10</v>
      </c>
      <c r="I4534" s="1">
        <v>160580</v>
      </c>
    </row>
    <row r="4535" spans="1:9" x14ac:dyDescent="0.25">
      <c r="A4535" t="s">
        <v>430</v>
      </c>
      <c r="B4535" t="s">
        <v>122</v>
      </c>
      <c r="C4535" t="s">
        <v>131</v>
      </c>
      <c r="D4535" t="s">
        <v>10</v>
      </c>
      <c r="I4535" s="1">
        <v>160580</v>
      </c>
    </row>
    <row r="4536" spans="1:9" x14ac:dyDescent="0.25">
      <c r="A4536" t="s">
        <v>430</v>
      </c>
      <c r="B4536" t="s">
        <v>122</v>
      </c>
      <c r="C4536" t="s">
        <v>132</v>
      </c>
      <c r="D4536" t="s">
        <v>10</v>
      </c>
      <c r="I4536" s="1">
        <v>160580</v>
      </c>
    </row>
    <row r="4537" spans="1:9" x14ac:dyDescent="0.25">
      <c r="A4537" t="s">
        <v>430</v>
      </c>
      <c r="B4537" t="s">
        <v>122</v>
      </c>
      <c r="C4537" t="s">
        <v>134</v>
      </c>
      <c r="D4537" t="s">
        <v>10</v>
      </c>
      <c r="I4537" s="1">
        <v>160580</v>
      </c>
    </row>
    <row r="4538" spans="1:9" x14ac:dyDescent="0.25">
      <c r="A4538" t="s">
        <v>430</v>
      </c>
      <c r="B4538" t="s">
        <v>122</v>
      </c>
      <c r="C4538" t="s">
        <v>135</v>
      </c>
      <c r="D4538" t="s">
        <v>10</v>
      </c>
      <c r="I4538" s="1">
        <v>160580</v>
      </c>
    </row>
    <row r="4539" spans="1:9" x14ac:dyDescent="0.25">
      <c r="A4539" t="s">
        <v>430</v>
      </c>
      <c r="B4539" t="s">
        <v>122</v>
      </c>
      <c r="C4539" t="s">
        <v>136</v>
      </c>
      <c r="D4539" t="s">
        <v>10</v>
      </c>
      <c r="I4539" s="1">
        <v>160580</v>
      </c>
    </row>
    <row r="4540" spans="1:9" x14ac:dyDescent="0.25">
      <c r="A4540" t="s">
        <v>430</v>
      </c>
      <c r="B4540" t="s">
        <v>122</v>
      </c>
      <c r="C4540" t="s">
        <v>137</v>
      </c>
      <c r="D4540" t="s">
        <v>10</v>
      </c>
      <c r="I4540" s="1">
        <v>160580</v>
      </c>
    </row>
    <row r="4541" spans="1:9" x14ac:dyDescent="0.25">
      <c r="A4541" t="s">
        <v>430</v>
      </c>
      <c r="B4541" t="s">
        <v>122</v>
      </c>
      <c r="C4541" t="s">
        <v>138</v>
      </c>
      <c r="D4541" t="s">
        <v>10</v>
      </c>
      <c r="I4541" s="1">
        <v>160580</v>
      </c>
    </row>
    <row r="4542" spans="1:9" x14ac:dyDescent="0.25">
      <c r="A4542" t="s">
        <v>430</v>
      </c>
      <c r="B4542" t="s">
        <v>122</v>
      </c>
      <c r="C4542" t="s">
        <v>139</v>
      </c>
      <c r="D4542" t="s">
        <v>10</v>
      </c>
      <c r="I4542" s="1">
        <v>160580</v>
      </c>
    </row>
    <row r="4543" spans="1:9" x14ac:dyDescent="0.25">
      <c r="A4543" t="s">
        <v>430</v>
      </c>
      <c r="B4543" t="s">
        <v>122</v>
      </c>
      <c r="C4543" t="s">
        <v>140</v>
      </c>
      <c r="D4543" t="s">
        <v>10</v>
      </c>
      <c r="I4543" s="1">
        <v>160580</v>
      </c>
    </row>
    <row r="4544" spans="1:9" x14ac:dyDescent="0.25">
      <c r="A4544" t="s">
        <v>430</v>
      </c>
      <c r="B4544" t="s">
        <v>122</v>
      </c>
      <c r="C4544" t="s">
        <v>141</v>
      </c>
      <c r="D4544" t="s">
        <v>10</v>
      </c>
      <c r="I4544" s="1">
        <v>160580</v>
      </c>
    </row>
    <row r="4545" spans="1:9" x14ac:dyDescent="0.25">
      <c r="A4545" t="s">
        <v>430</v>
      </c>
      <c r="B4545" t="s">
        <v>122</v>
      </c>
      <c r="C4545" t="s">
        <v>142</v>
      </c>
      <c r="D4545" t="s">
        <v>10</v>
      </c>
      <c r="I4545" s="1">
        <v>160580</v>
      </c>
    </row>
    <row r="4546" spans="1:9" x14ac:dyDescent="0.25">
      <c r="A4546" t="s">
        <v>430</v>
      </c>
      <c r="B4546" t="s">
        <v>122</v>
      </c>
      <c r="C4546" t="s">
        <v>143</v>
      </c>
      <c r="D4546" t="s">
        <v>10</v>
      </c>
      <c r="I4546" s="1">
        <v>160580</v>
      </c>
    </row>
    <row r="4547" spans="1:9" x14ac:dyDescent="0.25">
      <c r="A4547" t="s">
        <v>430</v>
      </c>
      <c r="B4547" t="s">
        <v>122</v>
      </c>
      <c r="C4547" t="s">
        <v>144</v>
      </c>
      <c r="D4547" t="s">
        <v>10</v>
      </c>
      <c r="I4547" s="1">
        <v>160580</v>
      </c>
    </row>
    <row r="4548" spans="1:9" x14ac:dyDescent="0.25">
      <c r="A4548" t="s">
        <v>430</v>
      </c>
      <c r="B4548" t="s">
        <v>122</v>
      </c>
      <c r="C4548" t="s">
        <v>145</v>
      </c>
      <c r="D4548" t="s">
        <v>10</v>
      </c>
      <c r="I4548" s="1">
        <v>160580</v>
      </c>
    </row>
    <row r="4549" spans="1:9" x14ac:dyDescent="0.25">
      <c r="A4549" t="s">
        <v>430</v>
      </c>
      <c r="B4549" t="s">
        <v>122</v>
      </c>
      <c r="C4549" t="s">
        <v>146</v>
      </c>
      <c r="D4549" t="s">
        <v>10</v>
      </c>
      <c r="I4549" s="1">
        <v>160580</v>
      </c>
    </row>
    <row r="4550" spans="1:9" x14ac:dyDescent="0.25">
      <c r="A4550" t="s">
        <v>430</v>
      </c>
      <c r="B4550" t="s">
        <v>122</v>
      </c>
      <c r="C4550" t="s">
        <v>147</v>
      </c>
      <c r="D4550" t="s">
        <v>10</v>
      </c>
      <c r="I4550" s="1">
        <v>160580</v>
      </c>
    </row>
    <row r="4551" spans="1:9" x14ac:dyDescent="0.25">
      <c r="A4551" t="s">
        <v>430</v>
      </c>
      <c r="B4551" t="s">
        <v>122</v>
      </c>
      <c r="C4551" t="s">
        <v>148</v>
      </c>
      <c r="D4551" t="s">
        <v>10</v>
      </c>
      <c r="I4551" s="1">
        <v>160580</v>
      </c>
    </row>
    <row r="4552" spans="1:9" x14ac:dyDescent="0.25">
      <c r="A4552" t="s">
        <v>430</v>
      </c>
      <c r="B4552" t="s">
        <v>122</v>
      </c>
      <c r="C4552" t="s">
        <v>149</v>
      </c>
      <c r="D4552" t="s">
        <v>10</v>
      </c>
      <c r="I4552" s="1">
        <v>160580</v>
      </c>
    </row>
    <row r="4553" spans="1:9" x14ac:dyDescent="0.25">
      <c r="A4553" t="s">
        <v>430</v>
      </c>
      <c r="B4553" t="s">
        <v>122</v>
      </c>
      <c r="C4553" t="s">
        <v>150</v>
      </c>
      <c r="D4553" t="s">
        <v>10</v>
      </c>
      <c r="I4553" s="1">
        <v>160580</v>
      </c>
    </row>
    <row r="4554" spans="1:9" x14ac:dyDescent="0.25">
      <c r="A4554" t="s">
        <v>430</v>
      </c>
      <c r="B4554" t="s">
        <v>122</v>
      </c>
      <c r="C4554" t="s">
        <v>151</v>
      </c>
      <c r="D4554" t="s">
        <v>10</v>
      </c>
      <c r="E4554">
        <v>7.2</v>
      </c>
      <c r="I4554" s="1">
        <v>160580</v>
      </c>
    </row>
    <row r="4555" spans="1:9" x14ac:dyDescent="0.25">
      <c r="A4555" t="s">
        <v>430</v>
      </c>
      <c r="B4555" t="s">
        <v>122</v>
      </c>
      <c r="C4555" t="s">
        <v>152</v>
      </c>
      <c r="D4555" t="s">
        <v>10</v>
      </c>
      <c r="I4555" s="1">
        <v>160580</v>
      </c>
    </row>
    <row r="4556" spans="1:9" x14ac:dyDescent="0.25">
      <c r="A4556" t="s">
        <v>430</v>
      </c>
      <c r="B4556" t="s">
        <v>122</v>
      </c>
      <c r="C4556" t="s">
        <v>153</v>
      </c>
      <c r="D4556" t="s">
        <v>10</v>
      </c>
      <c r="I4556" s="1">
        <v>160580</v>
      </c>
    </row>
    <row r="4557" spans="1:9" x14ac:dyDescent="0.25">
      <c r="A4557" t="s">
        <v>430</v>
      </c>
      <c r="B4557" t="s">
        <v>122</v>
      </c>
      <c r="C4557" t="s">
        <v>154</v>
      </c>
      <c r="D4557" t="s">
        <v>10</v>
      </c>
      <c r="I4557" s="1">
        <v>160580</v>
      </c>
    </row>
    <row r="4558" spans="1:9" x14ac:dyDescent="0.25">
      <c r="A4558" t="s">
        <v>430</v>
      </c>
      <c r="B4558" t="s">
        <v>122</v>
      </c>
      <c r="C4558" t="s">
        <v>155</v>
      </c>
      <c r="D4558" t="s">
        <v>10</v>
      </c>
      <c r="I4558" s="1">
        <v>160580</v>
      </c>
    </row>
    <row r="4559" spans="1:9" x14ac:dyDescent="0.25">
      <c r="A4559" t="s">
        <v>430</v>
      </c>
      <c r="B4559" t="s">
        <v>122</v>
      </c>
      <c r="C4559" t="s">
        <v>156</v>
      </c>
      <c r="D4559" t="s">
        <v>10</v>
      </c>
      <c r="I4559" s="1">
        <v>160580</v>
      </c>
    </row>
    <row r="4560" spans="1:9" x14ac:dyDescent="0.25">
      <c r="A4560" t="s">
        <v>430</v>
      </c>
      <c r="B4560" t="s">
        <v>122</v>
      </c>
      <c r="C4560" t="s">
        <v>157</v>
      </c>
      <c r="D4560" t="s">
        <v>10</v>
      </c>
      <c r="I4560" s="1">
        <v>160580</v>
      </c>
    </row>
    <row r="4561" spans="1:9" x14ac:dyDescent="0.25">
      <c r="A4561" t="s">
        <v>430</v>
      </c>
      <c r="B4561" t="s">
        <v>122</v>
      </c>
      <c r="C4561" t="s">
        <v>158</v>
      </c>
      <c r="D4561" t="s">
        <v>10</v>
      </c>
      <c r="I4561" s="1">
        <v>160580</v>
      </c>
    </row>
    <row r="4562" spans="1:9" x14ac:dyDescent="0.25">
      <c r="A4562" t="s">
        <v>430</v>
      </c>
      <c r="B4562" t="s">
        <v>122</v>
      </c>
      <c r="C4562" t="s">
        <v>159</v>
      </c>
      <c r="D4562" t="s">
        <v>10</v>
      </c>
      <c r="I4562" s="1">
        <v>160580</v>
      </c>
    </row>
    <row r="4563" spans="1:9" x14ac:dyDescent="0.25">
      <c r="A4563" t="s">
        <v>430</v>
      </c>
      <c r="B4563" t="s">
        <v>122</v>
      </c>
      <c r="C4563" t="s">
        <v>160</v>
      </c>
      <c r="D4563" t="s">
        <v>10</v>
      </c>
      <c r="I4563" s="1">
        <v>160580</v>
      </c>
    </row>
    <row r="4564" spans="1:9" x14ac:dyDescent="0.25">
      <c r="A4564" t="s">
        <v>430</v>
      </c>
      <c r="B4564" t="s">
        <v>122</v>
      </c>
      <c r="C4564" t="s">
        <v>161</v>
      </c>
      <c r="D4564" t="s">
        <v>10</v>
      </c>
      <c r="I4564" s="1">
        <v>160580</v>
      </c>
    </row>
    <row r="4565" spans="1:9" x14ac:dyDescent="0.25">
      <c r="A4565" t="s">
        <v>430</v>
      </c>
      <c r="B4565" t="s">
        <v>122</v>
      </c>
      <c r="C4565" t="s">
        <v>162</v>
      </c>
      <c r="D4565" t="s">
        <v>10</v>
      </c>
      <c r="I4565" s="1">
        <v>160580</v>
      </c>
    </row>
    <row r="4566" spans="1:9" x14ac:dyDescent="0.25">
      <c r="A4566" t="s">
        <v>430</v>
      </c>
      <c r="B4566" t="s">
        <v>122</v>
      </c>
      <c r="C4566" t="s">
        <v>163</v>
      </c>
      <c r="D4566" t="s">
        <v>10</v>
      </c>
      <c r="I4566" s="1">
        <v>160580</v>
      </c>
    </row>
    <row r="4567" spans="1:9" x14ac:dyDescent="0.25">
      <c r="A4567" t="s">
        <v>430</v>
      </c>
      <c r="B4567" t="s">
        <v>122</v>
      </c>
      <c r="C4567" t="s">
        <v>164</v>
      </c>
      <c r="D4567" t="s">
        <v>10</v>
      </c>
      <c r="I4567" s="1">
        <v>160580</v>
      </c>
    </row>
    <row r="4568" spans="1:9" x14ac:dyDescent="0.25">
      <c r="A4568" t="s">
        <v>430</v>
      </c>
      <c r="B4568" t="s">
        <v>122</v>
      </c>
      <c r="C4568" t="s">
        <v>165</v>
      </c>
      <c r="D4568" t="s">
        <v>10</v>
      </c>
      <c r="I4568" s="1">
        <v>160580</v>
      </c>
    </row>
    <row r="4569" spans="1:9" x14ac:dyDescent="0.25">
      <c r="A4569" t="s">
        <v>430</v>
      </c>
      <c r="B4569" t="s">
        <v>122</v>
      </c>
      <c r="C4569" t="s">
        <v>166</v>
      </c>
      <c r="D4569" t="s">
        <v>10</v>
      </c>
      <c r="I4569" s="1">
        <v>160580</v>
      </c>
    </row>
    <row r="4570" spans="1:9" x14ac:dyDescent="0.25">
      <c r="A4570" t="s">
        <v>430</v>
      </c>
      <c r="B4570" t="s">
        <v>122</v>
      </c>
      <c r="C4570" t="s">
        <v>167</v>
      </c>
      <c r="D4570" t="s">
        <v>10</v>
      </c>
      <c r="E4570">
        <v>5</v>
      </c>
      <c r="I4570" s="1">
        <v>160580</v>
      </c>
    </row>
    <row r="4571" spans="1:9" x14ac:dyDescent="0.25">
      <c r="A4571" t="s">
        <v>430</v>
      </c>
      <c r="B4571" t="s">
        <v>122</v>
      </c>
      <c r="C4571" t="s">
        <v>168</v>
      </c>
      <c r="D4571" t="s">
        <v>10</v>
      </c>
      <c r="I4571" s="1">
        <v>160580</v>
      </c>
    </row>
    <row r="4572" spans="1:9" x14ac:dyDescent="0.25">
      <c r="A4572" t="s">
        <v>430</v>
      </c>
      <c r="B4572" t="s">
        <v>122</v>
      </c>
      <c r="C4572" t="s">
        <v>169</v>
      </c>
      <c r="D4572" t="s">
        <v>10</v>
      </c>
      <c r="I4572" s="1">
        <v>160580</v>
      </c>
    </row>
    <row r="4573" spans="1:9" x14ac:dyDescent="0.25">
      <c r="A4573" t="s">
        <v>430</v>
      </c>
      <c r="B4573" t="s">
        <v>122</v>
      </c>
      <c r="C4573" t="s">
        <v>170</v>
      </c>
      <c r="D4573" t="s">
        <v>10</v>
      </c>
      <c r="I4573" s="1">
        <v>160580</v>
      </c>
    </row>
    <row r="4574" spans="1:9" x14ac:dyDescent="0.25">
      <c r="A4574" t="s">
        <v>430</v>
      </c>
      <c r="B4574" t="s">
        <v>122</v>
      </c>
      <c r="C4574" t="s">
        <v>171</v>
      </c>
      <c r="D4574" t="s">
        <v>10</v>
      </c>
      <c r="I4574" s="1">
        <v>160580</v>
      </c>
    </row>
    <row r="4575" spans="1:9" x14ac:dyDescent="0.25">
      <c r="A4575" t="s">
        <v>430</v>
      </c>
      <c r="B4575" t="s">
        <v>122</v>
      </c>
      <c r="C4575" t="s">
        <v>172</v>
      </c>
      <c r="D4575" t="s">
        <v>10</v>
      </c>
      <c r="I4575" s="1">
        <v>160580</v>
      </c>
    </row>
    <row r="4576" spans="1:9" x14ac:dyDescent="0.25">
      <c r="A4576" t="s">
        <v>430</v>
      </c>
      <c r="B4576" t="s">
        <v>122</v>
      </c>
      <c r="C4576" t="s">
        <v>173</v>
      </c>
      <c r="D4576" t="s">
        <v>10</v>
      </c>
      <c r="E4576">
        <v>4.0999999999999996</v>
      </c>
      <c r="F4576">
        <v>2</v>
      </c>
      <c r="I4576" s="1">
        <v>160580</v>
      </c>
    </row>
    <row r="4577" spans="1:9" x14ac:dyDescent="0.25">
      <c r="A4577" t="s">
        <v>430</v>
      </c>
      <c r="B4577" t="s">
        <v>122</v>
      </c>
      <c r="C4577" t="s">
        <v>174</v>
      </c>
      <c r="D4577" t="s">
        <v>10</v>
      </c>
      <c r="I4577" s="1">
        <v>160580</v>
      </c>
    </row>
    <row r="4578" spans="1:9" x14ac:dyDescent="0.25">
      <c r="A4578" t="s">
        <v>430</v>
      </c>
      <c r="B4578" t="s">
        <v>122</v>
      </c>
      <c r="C4578" t="s">
        <v>175</v>
      </c>
      <c r="D4578" t="s">
        <v>10</v>
      </c>
      <c r="E4578">
        <v>5.0199999999999996</v>
      </c>
      <c r="F4578">
        <v>2</v>
      </c>
      <c r="I4578" s="1">
        <v>160580</v>
      </c>
    </row>
    <row r="4579" spans="1:9" x14ac:dyDescent="0.25">
      <c r="A4579" t="s">
        <v>430</v>
      </c>
      <c r="B4579" t="s">
        <v>122</v>
      </c>
      <c r="C4579" t="s">
        <v>176</v>
      </c>
      <c r="D4579" t="s">
        <v>10</v>
      </c>
      <c r="I4579" s="1">
        <v>160580</v>
      </c>
    </row>
    <row r="4580" spans="1:9" x14ac:dyDescent="0.25">
      <c r="A4580" t="s">
        <v>430</v>
      </c>
      <c r="B4580" t="s">
        <v>122</v>
      </c>
      <c r="C4580" t="s">
        <v>177</v>
      </c>
      <c r="D4580" t="s">
        <v>10</v>
      </c>
      <c r="I4580" s="1">
        <v>160580</v>
      </c>
    </row>
    <row r="4581" spans="1:9" x14ac:dyDescent="0.25">
      <c r="A4581" t="s">
        <v>430</v>
      </c>
      <c r="B4581" t="s">
        <v>122</v>
      </c>
      <c r="C4581" t="s">
        <v>178</v>
      </c>
      <c r="D4581" t="s">
        <v>10</v>
      </c>
      <c r="I4581" s="1">
        <v>160580</v>
      </c>
    </row>
    <row r="4582" spans="1:9" x14ac:dyDescent="0.25">
      <c r="A4582" t="s">
        <v>430</v>
      </c>
      <c r="B4582" t="s">
        <v>122</v>
      </c>
      <c r="C4582" t="s">
        <v>179</v>
      </c>
      <c r="D4582" t="s">
        <v>10</v>
      </c>
      <c r="I4582" s="1">
        <v>160580</v>
      </c>
    </row>
    <row r="4583" spans="1:9" x14ac:dyDescent="0.25">
      <c r="A4583" t="s">
        <v>430</v>
      </c>
      <c r="B4583" t="s">
        <v>122</v>
      </c>
      <c r="C4583" t="s">
        <v>180</v>
      </c>
      <c r="D4583" t="s">
        <v>10</v>
      </c>
      <c r="I4583" s="1">
        <v>160580</v>
      </c>
    </row>
    <row r="4584" spans="1:9" x14ac:dyDescent="0.25">
      <c r="A4584" t="s">
        <v>430</v>
      </c>
      <c r="B4584" t="s">
        <v>122</v>
      </c>
      <c r="C4584" t="s">
        <v>181</v>
      </c>
      <c r="D4584" t="s">
        <v>10</v>
      </c>
      <c r="I4584" s="1">
        <v>160580</v>
      </c>
    </row>
    <row r="4585" spans="1:9" x14ac:dyDescent="0.25">
      <c r="A4585" t="s">
        <v>430</v>
      </c>
      <c r="B4585" t="s">
        <v>122</v>
      </c>
      <c r="C4585" t="s">
        <v>182</v>
      </c>
      <c r="D4585" t="s">
        <v>10</v>
      </c>
      <c r="I4585" s="1">
        <v>160580</v>
      </c>
    </row>
    <row r="4586" spans="1:9" x14ac:dyDescent="0.25">
      <c r="A4586" t="s">
        <v>430</v>
      </c>
      <c r="B4586" t="s">
        <v>122</v>
      </c>
      <c r="C4586" t="s">
        <v>183</v>
      </c>
      <c r="D4586" t="s">
        <v>10</v>
      </c>
      <c r="I4586" s="1">
        <v>160580</v>
      </c>
    </row>
    <row r="4587" spans="1:9" x14ac:dyDescent="0.25">
      <c r="A4587" t="s">
        <v>430</v>
      </c>
      <c r="B4587" t="s">
        <v>122</v>
      </c>
      <c r="C4587" t="s">
        <v>184</v>
      </c>
      <c r="D4587" t="s">
        <v>10</v>
      </c>
      <c r="I4587" s="1">
        <v>160580</v>
      </c>
    </row>
    <row r="4588" spans="1:9" x14ac:dyDescent="0.25">
      <c r="A4588" t="s">
        <v>430</v>
      </c>
      <c r="B4588" t="s">
        <v>122</v>
      </c>
      <c r="C4588" t="s">
        <v>185</v>
      </c>
      <c r="D4588" t="s">
        <v>10</v>
      </c>
      <c r="I4588" s="1">
        <v>160580</v>
      </c>
    </row>
    <row r="4589" spans="1:9" x14ac:dyDescent="0.25">
      <c r="A4589" t="s">
        <v>430</v>
      </c>
      <c r="B4589" t="s">
        <v>92</v>
      </c>
      <c r="C4589" t="s">
        <v>186</v>
      </c>
      <c r="D4589" t="s">
        <v>45</v>
      </c>
      <c r="I4589" s="1">
        <v>160580</v>
      </c>
    </row>
    <row r="4590" spans="1:9" x14ac:dyDescent="0.25">
      <c r="A4590" t="s">
        <v>430</v>
      </c>
      <c r="B4590" t="s">
        <v>92</v>
      </c>
      <c r="C4590" t="s">
        <v>187</v>
      </c>
      <c r="D4590" t="s">
        <v>10</v>
      </c>
      <c r="I4590" s="1">
        <v>160580</v>
      </c>
    </row>
    <row r="4591" spans="1:9" x14ac:dyDescent="0.25">
      <c r="A4591" t="s">
        <v>430</v>
      </c>
      <c r="B4591" t="s">
        <v>92</v>
      </c>
      <c r="C4591" t="s">
        <v>188</v>
      </c>
      <c r="D4591" t="s">
        <v>10</v>
      </c>
      <c r="E4591">
        <v>1.64</v>
      </c>
      <c r="F4591">
        <v>6</v>
      </c>
      <c r="I4591" s="1">
        <v>160580</v>
      </c>
    </row>
    <row r="4592" spans="1:9" x14ac:dyDescent="0.25">
      <c r="A4592" t="s">
        <v>483</v>
      </c>
      <c r="B4592" t="s">
        <v>7</v>
      </c>
      <c r="C4592" t="s">
        <v>8</v>
      </c>
      <c r="D4592" t="s">
        <v>10</v>
      </c>
      <c r="I4592" s="1">
        <v>161136</v>
      </c>
    </row>
    <row r="4593" spans="1:9" x14ac:dyDescent="0.25">
      <c r="A4593" t="s">
        <v>483</v>
      </c>
      <c r="B4593" t="s">
        <v>7</v>
      </c>
      <c r="C4593" t="s">
        <v>9</v>
      </c>
      <c r="D4593" t="s">
        <v>10</v>
      </c>
      <c r="I4593" s="1">
        <v>161136</v>
      </c>
    </row>
    <row r="4594" spans="1:9" x14ac:dyDescent="0.25">
      <c r="A4594" t="s">
        <v>483</v>
      </c>
      <c r="B4594" t="s">
        <v>7</v>
      </c>
      <c r="C4594" t="s">
        <v>11</v>
      </c>
      <c r="D4594" t="s">
        <v>10</v>
      </c>
      <c r="I4594" s="1">
        <v>161136</v>
      </c>
    </row>
    <row r="4595" spans="1:9" x14ac:dyDescent="0.25">
      <c r="A4595" t="s">
        <v>483</v>
      </c>
      <c r="B4595" t="s">
        <v>7</v>
      </c>
      <c r="C4595" t="s">
        <v>12</v>
      </c>
      <c r="D4595" t="s">
        <v>10</v>
      </c>
      <c r="I4595" s="1">
        <v>161136</v>
      </c>
    </row>
    <row r="4596" spans="1:9" x14ac:dyDescent="0.25">
      <c r="A4596" t="s">
        <v>483</v>
      </c>
      <c r="B4596" t="s">
        <v>7</v>
      </c>
      <c r="C4596" t="s">
        <v>13</v>
      </c>
      <c r="D4596" t="s">
        <v>10</v>
      </c>
      <c r="E4596">
        <v>0.81</v>
      </c>
      <c r="F4596">
        <v>43</v>
      </c>
      <c r="I4596" s="1">
        <v>161136</v>
      </c>
    </row>
    <row r="4597" spans="1:9" x14ac:dyDescent="0.25">
      <c r="A4597" t="s">
        <v>483</v>
      </c>
      <c r="B4597" t="s">
        <v>7</v>
      </c>
      <c r="C4597" t="s">
        <v>14</v>
      </c>
      <c r="D4597" t="s">
        <v>10</v>
      </c>
      <c r="I4597" s="1">
        <v>161136</v>
      </c>
    </row>
    <row r="4598" spans="1:9" x14ac:dyDescent="0.25">
      <c r="A4598" t="s">
        <v>483</v>
      </c>
      <c r="B4598" t="s">
        <v>7</v>
      </c>
      <c r="C4598" t="s">
        <v>15</v>
      </c>
      <c r="D4598" t="s">
        <v>16</v>
      </c>
      <c r="I4598" s="1">
        <v>161136</v>
      </c>
    </row>
    <row r="4599" spans="1:9" x14ac:dyDescent="0.25">
      <c r="A4599" t="s">
        <v>483</v>
      </c>
      <c r="B4599" t="s">
        <v>7</v>
      </c>
      <c r="C4599" t="s">
        <v>17</v>
      </c>
      <c r="D4599" t="s">
        <v>10</v>
      </c>
      <c r="E4599">
        <v>2</v>
      </c>
      <c r="F4599">
        <v>4</v>
      </c>
      <c r="I4599" s="1">
        <v>161136</v>
      </c>
    </row>
    <row r="4600" spans="1:9" x14ac:dyDescent="0.25">
      <c r="A4600" t="s">
        <v>483</v>
      </c>
      <c r="B4600" t="s">
        <v>7</v>
      </c>
      <c r="C4600" t="s">
        <v>18</v>
      </c>
      <c r="D4600" t="s">
        <v>10</v>
      </c>
      <c r="I4600" s="1">
        <v>161136</v>
      </c>
    </row>
    <row r="4601" spans="1:9" x14ac:dyDescent="0.25">
      <c r="A4601" t="s">
        <v>483</v>
      </c>
      <c r="B4601" t="s">
        <v>7</v>
      </c>
      <c r="C4601" t="s">
        <v>19</v>
      </c>
      <c r="D4601" t="s">
        <v>10</v>
      </c>
      <c r="I4601" s="1">
        <v>161136</v>
      </c>
    </row>
    <row r="4602" spans="1:9" x14ac:dyDescent="0.25">
      <c r="A4602" t="s">
        <v>483</v>
      </c>
      <c r="B4602" t="s">
        <v>7</v>
      </c>
      <c r="C4602" t="s">
        <v>20</v>
      </c>
      <c r="D4602" t="s">
        <v>10</v>
      </c>
      <c r="I4602" s="1">
        <v>161136</v>
      </c>
    </row>
    <row r="4603" spans="1:9" x14ac:dyDescent="0.25">
      <c r="A4603" t="s">
        <v>483</v>
      </c>
      <c r="B4603" t="s">
        <v>7</v>
      </c>
      <c r="C4603" t="s">
        <v>21</v>
      </c>
      <c r="D4603" t="s">
        <v>22</v>
      </c>
      <c r="I4603" s="1">
        <v>161136</v>
      </c>
    </row>
    <row r="4604" spans="1:9" x14ac:dyDescent="0.25">
      <c r="A4604" t="s">
        <v>483</v>
      </c>
      <c r="B4604" t="s">
        <v>7</v>
      </c>
      <c r="C4604" t="s">
        <v>23</v>
      </c>
      <c r="D4604" t="s">
        <v>10</v>
      </c>
      <c r="I4604" s="1">
        <v>161136</v>
      </c>
    </row>
    <row r="4605" spans="1:9" x14ac:dyDescent="0.25">
      <c r="A4605" t="s">
        <v>483</v>
      </c>
      <c r="B4605" t="s">
        <v>7</v>
      </c>
      <c r="C4605" t="s">
        <v>24</v>
      </c>
      <c r="D4605" t="s">
        <v>10</v>
      </c>
      <c r="I4605" s="1">
        <v>161136</v>
      </c>
    </row>
    <row r="4606" spans="1:9" x14ac:dyDescent="0.25">
      <c r="A4606" t="s">
        <v>483</v>
      </c>
      <c r="B4606" t="s">
        <v>7</v>
      </c>
      <c r="C4606" t="s">
        <v>25</v>
      </c>
      <c r="D4606" t="s">
        <v>10</v>
      </c>
      <c r="I4606" s="1">
        <v>161136</v>
      </c>
    </row>
    <row r="4607" spans="1:9" x14ac:dyDescent="0.25">
      <c r="A4607" t="s">
        <v>483</v>
      </c>
      <c r="B4607" t="s">
        <v>7</v>
      </c>
      <c r="C4607" t="s">
        <v>26</v>
      </c>
      <c r="D4607" t="s">
        <v>10</v>
      </c>
      <c r="I4607" s="1">
        <v>161136</v>
      </c>
    </row>
    <row r="4608" spans="1:9" x14ac:dyDescent="0.25">
      <c r="A4608" t="s">
        <v>483</v>
      </c>
      <c r="B4608" t="s">
        <v>7</v>
      </c>
      <c r="C4608" t="s">
        <v>27</v>
      </c>
      <c r="D4608" t="s">
        <v>10</v>
      </c>
      <c r="E4608">
        <v>1.0900000000000001</v>
      </c>
      <c r="F4608">
        <v>185</v>
      </c>
      <c r="I4608" s="1">
        <v>161136</v>
      </c>
    </row>
    <row r="4609" spans="1:9" x14ac:dyDescent="0.25">
      <c r="A4609" t="s">
        <v>483</v>
      </c>
      <c r="B4609" t="s">
        <v>7</v>
      </c>
      <c r="C4609" t="s">
        <v>28</v>
      </c>
      <c r="D4609" t="s">
        <v>10</v>
      </c>
      <c r="I4609" s="1">
        <v>161136</v>
      </c>
    </row>
    <row r="4610" spans="1:9" x14ac:dyDescent="0.25">
      <c r="A4610" t="s">
        <v>483</v>
      </c>
      <c r="B4610" t="s">
        <v>7</v>
      </c>
      <c r="C4610" t="s">
        <v>29</v>
      </c>
      <c r="D4610" t="s">
        <v>16</v>
      </c>
      <c r="I4610" s="1">
        <v>161136</v>
      </c>
    </row>
    <row r="4611" spans="1:9" x14ac:dyDescent="0.25">
      <c r="A4611" t="s">
        <v>483</v>
      </c>
      <c r="B4611" t="s">
        <v>7</v>
      </c>
      <c r="C4611" t="s">
        <v>30</v>
      </c>
      <c r="D4611" t="s">
        <v>10</v>
      </c>
      <c r="E4611">
        <v>7</v>
      </c>
      <c r="F4611">
        <v>2</v>
      </c>
      <c r="I4611" s="1">
        <v>161136</v>
      </c>
    </row>
    <row r="4612" spans="1:9" x14ac:dyDescent="0.25">
      <c r="A4612" t="s">
        <v>483</v>
      </c>
      <c r="B4612" t="s">
        <v>7</v>
      </c>
      <c r="C4612" t="s">
        <v>31</v>
      </c>
      <c r="D4612" t="s">
        <v>10</v>
      </c>
      <c r="E4612">
        <v>61</v>
      </c>
      <c r="F4612">
        <v>1</v>
      </c>
      <c r="I4612" s="1">
        <v>161136</v>
      </c>
    </row>
    <row r="4613" spans="1:9" x14ac:dyDescent="0.25">
      <c r="A4613" t="s">
        <v>483</v>
      </c>
      <c r="B4613" t="s">
        <v>7</v>
      </c>
      <c r="C4613" t="s">
        <v>32</v>
      </c>
      <c r="D4613" t="s">
        <v>10</v>
      </c>
      <c r="E4613">
        <v>16</v>
      </c>
      <c r="F4613">
        <v>2</v>
      </c>
      <c r="I4613" s="1">
        <v>161136</v>
      </c>
    </row>
    <row r="4614" spans="1:9" x14ac:dyDescent="0.25">
      <c r="A4614" t="s">
        <v>483</v>
      </c>
      <c r="B4614" t="s">
        <v>7</v>
      </c>
      <c r="C4614" t="s">
        <v>33</v>
      </c>
      <c r="D4614" t="s">
        <v>10</v>
      </c>
      <c r="I4614" s="1">
        <v>161136</v>
      </c>
    </row>
    <row r="4615" spans="1:9" x14ac:dyDescent="0.25">
      <c r="A4615" t="s">
        <v>483</v>
      </c>
      <c r="B4615" t="s">
        <v>7</v>
      </c>
      <c r="C4615" t="s">
        <v>34</v>
      </c>
      <c r="D4615" t="s">
        <v>10</v>
      </c>
      <c r="E4615">
        <v>30</v>
      </c>
      <c r="F4615">
        <v>2</v>
      </c>
      <c r="I4615" s="1">
        <v>161136</v>
      </c>
    </row>
    <row r="4616" spans="1:9" x14ac:dyDescent="0.25">
      <c r="A4616" t="s">
        <v>483</v>
      </c>
      <c r="B4616" t="s">
        <v>7</v>
      </c>
      <c r="C4616" t="s">
        <v>35</v>
      </c>
      <c r="D4616" t="s">
        <v>10</v>
      </c>
      <c r="I4616" s="1">
        <v>161136</v>
      </c>
    </row>
    <row r="4617" spans="1:9" x14ac:dyDescent="0.25">
      <c r="A4617" t="s">
        <v>483</v>
      </c>
      <c r="B4617" t="s">
        <v>7</v>
      </c>
      <c r="C4617" t="s">
        <v>36</v>
      </c>
      <c r="D4617" t="s">
        <v>10</v>
      </c>
      <c r="I4617" s="1">
        <v>161136</v>
      </c>
    </row>
    <row r="4618" spans="1:9" x14ac:dyDescent="0.25">
      <c r="A4618" t="s">
        <v>483</v>
      </c>
      <c r="B4618" t="s">
        <v>7</v>
      </c>
      <c r="C4618" t="s">
        <v>37</v>
      </c>
      <c r="D4618" t="s">
        <v>10</v>
      </c>
      <c r="I4618" s="1">
        <v>161136</v>
      </c>
    </row>
    <row r="4619" spans="1:9" x14ac:dyDescent="0.25">
      <c r="A4619" t="s">
        <v>483</v>
      </c>
      <c r="B4619" t="s">
        <v>7</v>
      </c>
      <c r="C4619" t="s">
        <v>38</v>
      </c>
      <c r="D4619" t="s">
        <v>10</v>
      </c>
      <c r="I4619" s="1">
        <v>161136</v>
      </c>
    </row>
    <row r="4620" spans="1:9" x14ac:dyDescent="0.25">
      <c r="A4620" t="s">
        <v>483</v>
      </c>
      <c r="B4620" t="s">
        <v>7</v>
      </c>
      <c r="C4620" t="s">
        <v>39</v>
      </c>
      <c r="D4620" t="s">
        <v>16</v>
      </c>
      <c r="I4620" s="1">
        <v>161136</v>
      </c>
    </row>
    <row r="4621" spans="1:9" x14ac:dyDescent="0.25">
      <c r="A4621" t="s">
        <v>483</v>
      </c>
      <c r="B4621" t="s">
        <v>7</v>
      </c>
      <c r="C4621" t="s">
        <v>40</v>
      </c>
      <c r="D4621" t="s">
        <v>10</v>
      </c>
      <c r="I4621" s="1">
        <v>161136</v>
      </c>
    </row>
    <row r="4622" spans="1:9" x14ac:dyDescent="0.25">
      <c r="A4622" t="s">
        <v>483</v>
      </c>
      <c r="B4622" t="s">
        <v>7</v>
      </c>
      <c r="C4622" t="s">
        <v>41</v>
      </c>
      <c r="D4622" t="s">
        <v>10</v>
      </c>
      <c r="I4622" s="1">
        <v>161136</v>
      </c>
    </row>
    <row r="4623" spans="1:9" x14ac:dyDescent="0.25">
      <c r="A4623" t="s">
        <v>483</v>
      </c>
      <c r="B4623" t="s">
        <v>7</v>
      </c>
      <c r="C4623" t="s">
        <v>42</v>
      </c>
      <c r="D4623" t="s">
        <v>10</v>
      </c>
      <c r="I4623" s="1">
        <v>161136</v>
      </c>
    </row>
    <row r="4624" spans="1:9" x14ac:dyDescent="0.25">
      <c r="A4624" t="s">
        <v>483</v>
      </c>
      <c r="B4624" t="s">
        <v>7</v>
      </c>
      <c r="C4624" t="s">
        <v>43</v>
      </c>
      <c r="D4624" t="s">
        <v>10</v>
      </c>
      <c r="E4624">
        <v>51.3</v>
      </c>
      <c r="F4624">
        <v>1</v>
      </c>
      <c r="I4624" s="1">
        <v>161136</v>
      </c>
    </row>
    <row r="4625" spans="1:9" x14ac:dyDescent="0.25">
      <c r="A4625" t="s">
        <v>483</v>
      </c>
      <c r="B4625" t="s">
        <v>7</v>
      </c>
      <c r="C4625" t="s">
        <v>44</v>
      </c>
      <c r="D4625" t="s">
        <v>45</v>
      </c>
      <c r="I4625" s="1">
        <v>161136</v>
      </c>
    </row>
    <row r="4626" spans="1:9" x14ac:dyDescent="0.25">
      <c r="A4626" t="s">
        <v>483</v>
      </c>
      <c r="B4626" t="s">
        <v>7</v>
      </c>
      <c r="C4626" t="s">
        <v>46</v>
      </c>
      <c r="D4626" t="s">
        <v>45</v>
      </c>
      <c r="I4626" s="1">
        <v>161136</v>
      </c>
    </row>
    <row r="4627" spans="1:9" x14ac:dyDescent="0.25">
      <c r="A4627" t="s">
        <v>483</v>
      </c>
      <c r="B4627" t="s">
        <v>7</v>
      </c>
      <c r="C4627" t="s">
        <v>47</v>
      </c>
      <c r="D4627" t="s">
        <v>10</v>
      </c>
      <c r="I4627" s="1">
        <v>161136</v>
      </c>
    </row>
    <row r="4628" spans="1:9" x14ac:dyDescent="0.25">
      <c r="A4628" t="s">
        <v>483</v>
      </c>
      <c r="B4628" t="s">
        <v>7</v>
      </c>
      <c r="C4628" t="s">
        <v>48</v>
      </c>
      <c r="D4628" t="s">
        <v>10</v>
      </c>
      <c r="I4628" s="1">
        <v>161136</v>
      </c>
    </row>
    <row r="4629" spans="1:9" x14ac:dyDescent="0.25">
      <c r="A4629" t="s">
        <v>483</v>
      </c>
      <c r="B4629" t="s">
        <v>7</v>
      </c>
      <c r="C4629" t="s">
        <v>49</v>
      </c>
      <c r="D4629" t="s">
        <v>10</v>
      </c>
      <c r="E4629">
        <v>20</v>
      </c>
      <c r="F4629">
        <v>4</v>
      </c>
      <c r="I4629" s="1">
        <v>161136</v>
      </c>
    </row>
    <row r="4630" spans="1:9" x14ac:dyDescent="0.25">
      <c r="A4630" t="s">
        <v>483</v>
      </c>
      <c r="B4630" t="s">
        <v>7</v>
      </c>
      <c r="C4630" t="s">
        <v>50</v>
      </c>
      <c r="D4630" t="s">
        <v>10</v>
      </c>
      <c r="I4630" s="1">
        <v>161136</v>
      </c>
    </row>
    <row r="4631" spans="1:9" x14ac:dyDescent="0.25">
      <c r="A4631" t="s">
        <v>483</v>
      </c>
      <c r="B4631" t="s">
        <v>7</v>
      </c>
      <c r="C4631" t="s">
        <v>51</v>
      </c>
      <c r="D4631" t="s">
        <v>10</v>
      </c>
      <c r="I4631" s="1">
        <v>161136</v>
      </c>
    </row>
    <row r="4632" spans="1:9" x14ac:dyDescent="0.25">
      <c r="A4632" t="s">
        <v>483</v>
      </c>
      <c r="B4632" t="s">
        <v>7</v>
      </c>
      <c r="C4632" t="s">
        <v>52</v>
      </c>
      <c r="D4632" t="s">
        <v>10</v>
      </c>
      <c r="I4632" s="1">
        <v>161136</v>
      </c>
    </row>
    <row r="4633" spans="1:9" x14ac:dyDescent="0.25">
      <c r="A4633" t="s">
        <v>483</v>
      </c>
      <c r="B4633" t="s">
        <v>7</v>
      </c>
      <c r="C4633" t="s">
        <v>53</v>
      </c>
      <c r="D4633" t="s">
        <v>10</v>
      </c>
      <c r="I4633" s="1">
        <v>161136</v>
      </c>
    </row>
    <row r="4634" spans="1:9" x14ac:dyDescent="0.25">
      <c r="A4634" t="s">
        <v>483</v>
      </c>
      <c r="B4634" t="s">
        <v>7</v>
      </c>
      <c r="C4634" t="s">
        <v>54</v>
      </c>
      <c r="D4634" t="s">
        <v>10</v>
      </c>
      <c r="I4634" s="1">
        <v>161136</v>
      </c>
    </row>
    <row r="4635" spans="1:9" x14ac:dyDescent="0.25">
      <c r="A4635" t="s">
        <v>483</v>
      </c>
      <c r="B4635" t="s">
        <v>7</v>
      </c>
      <c r="C4635" t="s">
        <v>55</v>
      </c>
      <c r="D4635" t="s">
        <v>10</v>
      </c>
      <c r="I4635" s="1">
        <v>161136</v>
      </c>
    </row>
    <row r="4636" spans="1:9" x14ac:dyDescent="0.25">
      <c r="A4636" t="s">
        <v>483</v>
      </c>
      <c r="B4636" t="s">
        <v>7</v>
      </c>
      <c r="C4636" t="s">
        <v>56</v>
      </c>
      <c r="D4636" t="s">
        <v>10</v>
      </c>
      <c r="E4636">
        <v>4</v>
      </c>
      <c r="F4636">
        <v>2</v>
      </c>
      <c r="I4636" s="1">
        <v>161136</v>
      </c>
    </row>
    <row r="4637" spans="1:9" x14ac:dyDescent="0.25">
      <c r="A4637" t="s">
        <v>483</v>
      </c>
      <c r="B4637" t="s">
        <v>7</v>
      </c>
      <c r="C4637" t="s">
        <v>57</v>
      </c>
      <c r="D4637" t="s">
        <v>10</v>
      </c>
      <c r="E4637">
        <v>2</v>
      </c>
      <c r="F4637">
        <v>1</v>
      </c>
      <c r="I4637" s="1">
        <v>161136</v>
      </c>
    </row>
    <row r="4638" spans="1:9" x14ac:dyDescent="0.25">
      <c r="A4638" t="s">
        <v>483</v>
      </c>
      <c r="B4638" t="s">
        <v>7</v>
      </c>
      <c r="C4638" t="s">
        <v>58</v>
      </c>
      <c r="D4638" t="s">
        <v>16</v>
      </c>
      <c r="I4638" s="1">
        <v>161136</v>
      </c>
    </row>
    <row r="4639" spans="1:9" x14ac:dyDescent="0.25">
      <c r="A4639" t="s">
        <v>483</v>
      </c>
      <c r="B4639" t="s">
        <v>7</v>
      </c>
      <c r="C4639" t="s">
        <v>59</v>
      </c>
      <c r="D4639" t="s">
        <v>10</v>
      </c>
      <c r="I4639" s="1">
        <v>161136</v>
      </c>
    </row>
    <row r="4640" spans="1:9" x14ac:dyDescent="0.25">
      <c r="A4640" t="s">
        <v>483</v>
      </c>
      <c r="B4640" t="s">
        <v>7</v>
      </c>
      <c r="C4640" t="s">
        <v>60</v>
      </c>
      <c r="D4640" t="s">
        <v>10</v>
      </c>
      <c r="I4640" s="1">
        <v>161136</v>
      </c>
    </row>
    <row r="4641" spans="1:9" x14ac:dyDescent="0.25">
      <c r="A4641" t="s">
        <v>483</v>
      </c>
      <c r="B4641" t="s">
        <v>7</v>
      </c>
      <c r="C4641" t="s">
        <v>61</v>
      </c>
      <c r="D4641" t="s">
        <v>16</v>
      </c>
      <c r="I4641" s="1">
        <v>161136</v>
      </c>
    </row>
    <row r="4642" spans="1:9" x14ac:dyDescent="0.25">
      <c r="A4642" t="s">
        <v>483</v>
      </c>
      <c r="B4642" t="s">
        <v>7</v>
      </c>
      <c r="C4642" t="s">
        <v>62</v>
      </c>
      <c r="D4642" t="s">
        <v>16</v>
      </c>
      <c r="E4642">
        <v>30</v>
      </c>
      <c r="F4642">
        <v>2</v>
      </c>
      <c r="I4642" s="1">
        <v>161136</v>
      </c>
    </row>
    <row r="4643" spans="1:9" x14ac:dyDescent="0.25">
      <c r="A4643" t="s">
        <v>483</v>
      </c>
      <c r="B4643" t="s">
        <v>7</v>
      </c>
      <c r="C4643" t="s">
        <v>63</v>
      </c>
      <c r="D4643" t="s">
        <v>16</v>
      </c>
      <c r="I4643" s="1">
        <v>161136</v>
      </c>
    </row>
    <row r="4644" spans="1:9" x14ac:dyDescent="0.25">
      <c r="A4644" t="s">
        <v>483</v>
      </c>
      <c r="B4644" t="s">
        <v>7</v>
      </c>
      <c r="C4644" t="s">
        <v>64</v>
      </c>
      <c r="D4644" t="s">
        <v>10</v>
      </c>
      <c r="I4644" s="1">
        <v>161136</v>
      </c>
    </row>
    <row r="4645" spans="1:9" x14ac:dyDescent="0.25">
      <c r="A4645" t="s">
        <v>483</v>
      </c>
      <c r="B4645" t="s">
        <v>7</v>
      </c>
      <c r="C4645" t="s">
        <v>65</v>
      </c>
      <c r="D4645" t="s">
        <v>10</v>
      </c>
      <c r="I4645" s="1">
        <v>161136</v>
      </c>
    </row>
    <row r="4646" spans="1:9" x14ac:dyDescent="0.25">
      <c r="A4646" t="s">
        <v>483</v>
      </c>
      <c r="B4646" t="s">
        <v>7</v>
      </c>
      <c r="C4646" t="s">
        <v>66</v>
      </c>
      <c r="D4646" t="s">
        <v>10</v>
      </c>
      <c r="I4646" s="1">
        <v>161136</v>
      </c>
    </row>
    <row r="4647" spans="1:9" x14ac:dyDescent="0.25">
      <c r="A4647" t="s">
        <v>483</v>
      </c>
      <c r="B4647" t="s">
        <v>7</v>
      </c>
      <c r="C4647" t="s">
        <v>67</v>
      </c>
      <c r="D4647" t="s">
        <v>10</v>
      </c>
      <c r="I4647" s="1">
        <v>161136</v>
      </c>
    </row>
    <row r="4648" spans="1:9" x14ac:dyDescent="0.25">
      <c r="A4648" t="s">
        <v>483</v>
      </c>
      <c r="B4648" t="s">
        <v>7</v>
      </c>
      <c r="C4648" t="s">
        <v>68</v>
      </c>
      <c r="D4648" t="s">
        <v>10</v>
      </c>
      <c r="I4648" s="1">
        <v>161136</v>
      </c>
    </row>
    <row r="4649" spans="1:9" x14ac:dyDescent="0.25">
      <c r="A4649" t="s">
        <v>483</v>
      </c>
      <c r="B4649" t="s">
        <v>7</v>
      </c>
      <c r="C4649" t="s">
        <v>69</v>
      </c>
      <c r="D4649" t="s">
        <v>10</v>
      </c>
      <c r="I4649" s="1">
        <v>161136</v>
      </c>
    </row>
    <row r="4650" spans="1:9" x14ac:dyDescent="0.25">
      <c r="A4650" t="s">
        <v>483</v>
      </c>
      <c r="B4650" t="s">
        <v>7</v>
      </c>
      <c r="C4650" t="s">
        <v>70</v>
      </c>
      <c r="D4650" t="s">
        <v>10</v>
      </c>
      <c r="I4650" s="1">
        <v>161136</v>
      </c>
    </row>
    <row r="4651" spans="1:9" x14ac:dyDescent="0.25">
      <c r="A4651" t="s">
        <v>483</v>
      </c>
      <c r="B4651" t="s">
        <v>7</v>
      </c>
      <c r="C4651" t="s">
        <v>71</v>
      </c>
      <c r="D4651" t="s">
        <v>10</v>
      </c>
      <c r="I4651" s="1">
        <v>161136</v>
      </c>
    </row>
    <row r="4652" spans="1:9" x14ac:dyDescent="0.25">
      <c r="A4652" t="s">
        <v>483</v>
      </c>
      <c r="B4652" t="s">
        <v>7</v>
      </c>
      <c r="C4652" t="s">
        <v>72</v>
      </c>
      <c r="D4652" t="s">
        <v>10</v>
      </c>
      <c r="E4652">
        <v>220</v>
      </c>
      <c r="F4652">
        <v>1</v>
      </c>
      <c r="I4652" s="1">
        <v>161136</v>
      </c>
    </row>
    <row r="4653" spans="1:9" x14ac:dyDescent="0.25">
      <c r="A4653" t="s">
        <v>483</v>
      </c>
      <c r="B4653" t="s">
        <v>7</v>
      </c>
      <c r="C4653" t="s">
        <v>73</v>
      </c>
      <c r="D4653" t="s">
        <v>10</v>
      </c>
      <c r="I4653" s="1">
        <v>161136</v>
      </c>
    </row>
    <row r="4654" spans="1:9" x14ac:dyDescent="0.25">
      <c r="A4654" t="s">
        <v>483</v>
      </c>
      <c r="B4654" t="s">
        <v>7</v>
      </c>
      <c r="C4654" t="s">
        <v>74</v>
      </c>
      <c r="D4654" t="s">
        <v>10</v>
      </c>
      <c r="I4654" s="1">
        <v>161136</v>
      </c>
    </row>
    <row r="4655" spans="1:9" x14ac:dyDescent="0.25">
      <c r="A4655" t="s">
        <v>483</v>
      </c>
      <c r="B4655" t="s">
        <v>7</v>
      </c>
      <c r="C4655" t="s">
        <v>75</v>
      </c>
      <c r="D4655" t="s">
        <v>10</v>
      </c>
      <c r="I4655" s="1">
        <v>161136</v>
      </c>
    </row>
    <row r="4656" spans="1:9" x14ac:dyDescent="0.25">
      <c r="A4656" t="s">
        <v>483</v>
      </c>
      <c r="B4656" t="s">
        <v>7</v>
      </c>
      <c r="C4656" t="s">
        <v>76</v>
      </c>
      <c r="D4656" t="s">
        <v>10</v>
      </c>
      <c r="I4656" s="1">
        <v>161136</v>
      </c>
    </row>
    <row r="4657" spans="1:9" x14ac:dyDescent="0.25">
      <c r="A4657" t="s">
        <v>483</v>
      </c>
      <c r="B4657" t="s">
        <v>7</v>
      </c>
      <c r="C4657" t="s">
        <v>77</v>
      </c>
      <c r="D4657" t="s">
        <v>10</v>
      </c>
      <c r="I4657" s="1">
        <v>161136</v>
      </c>
    </row>
    <row r="4658" spans="1:9" x14ac:dyDescent="0.25">
      <c r="A4658" t="s">
        <v>483</v>
      </c>
      <c r="B4658" t="s">
        <v>78</v>
      </c>
      <c r="C4658" t="s">
        <v>79</v>
      </c>
      <c r="D4658" t="s">
        <v>16</v>
      </c>
      <c r="I4658" s="1">
        <v>161136</v>
      </c>
    </row>
    <row r="4659" spans="1:9" x14ac:dyDescent="0.25">
      <c r="A4659" t="s">
        <v>483</v>
      </c>
      <c r="B4659" t="s">
        <v>78</v>
      </c>
      <c r="C4659" t="s">
        <v>80</v>
      </c>
      <c r="D4659" t="s">
        <v>16</v>
      </c>
      <c r="E4659">
        <v>600</v>
      </c>
      <c r="I4659" s="1">
        <v>161136</v>
      </c>
    </row>
    <row r="4660" spans="1:9" x14ac:dyDescent="0.25">
      <c r="A4660" t="s">
        <v>483</v>
      </c>
      <c r="B4660" t="s">
        <v>81</v>
      </c>
      <c r="C4660" t="s">
        <v>82</v>
      </c>
      <c r="D4660" t="s">
        <v>10</v>
      </c>
      <c r="E4660">
        <v>99</v>
      </c>
      <c r="F4660">
        <v>5</v>
      </c>
      <c r="I4660" s="1">
        <v>161136</v>
      </c>
    </row>
    <row r="4661" spans="1:9" x14ac:dyDescent="0.25">
      <c r="A4661" t="s">
        <v>483</v>
      </c>
      <c r="B4661" t="s">
        <v>81</v>
      </c>
      <c r="C4661" t="s">
        <v>83</v>
      </c>
      <c r="D4661" t="s">
        <v>10</v>
      </c>
      <c r="I4661" s="1">
        <v>161136</v>
      </c>
    </row>
    <row r="4662" spans="1:9" x14ac:dyDescent="0.25">
      <c r="A4662" t="s">
        <v>483</v>
      </c>
      <c r="B4662" t="s">
        <v>81</v>
      </c>
      <c r="C4662" t="s">
        <v>84</v>
      </c>
      <c r="D4662" t="s">
        <v>10</v>
      </c>
      <c r="I4662" s="1">
        <v>161136</v>
      </c>
    </row>
    <row r="4663" spans="1:9" x14ac:dyDescent="0.25">
      <c r="A4663" t="s">
        <v>483</v>
      </c>
      <c r="B4663" t="s">
        <v>81</v>
      </c>
      <c r="C4663" t="s">
        <v>85</v>
      </c>
      <c r="D4663" t="s">
        <v>10</v>
      </c>
      <c r="I4663" s="1">
        <v>161136</v>
      </c>
    </row>
    <row r="4664" spans="1:9" x14ac:dyDescent="0.25">
      <c r="A4664" t="s">
        <v>483</v>
      </c>
      <c r="B4664" t="s">
        <v>81</v>
      </c>
      <c r="C4664" t="s">
        <v>86</v>
      </c>
      <c r="D4664" t="s">
        <v>10</v>
      </c>
      <c r="I4664" s="1">
        <v>161136</v>
      </c>
    </row>
    <row r="4665" spans="1:9" x14ac:dyDescent="0.25">
      <c r="A4665" t="s">
        <v>483</v>
      </c>
      <c r="B4665" t="s">
        <v>81</v>
      </c>
      <c r="C4665" t="s">
        <v>87</v>
      </c>
      <c r="D4665" t="s">
        <v>10</v>
      </c>
      <c r="I4665" s="1">
        <v>161136</v>
      </c>
    </row>
    <row r="4666" spans="1:9" x14ac:dyDescent="0.25">
      <c r="A4666" t="s">
        <v>483</v>
      </c>
      <c r="B4666" t="s">
        <v>81</v>
      </c>
      <c r="C4666" t="s">
        <v>88</v>
      </c>
      <c r="D4666" t="s">
        <v>10</v>
      </c>
      <c r="I4666" s="1">
        <v>161136</v>
      </c>
    </row>
    <row r="4667" spans="1:9" x14ac:dyDescent="0.25">
      <c r="A4667" t="s">
        <v>483</v>
      </c>
      <c r="B4667" t="s">
        <v>81</v>
      </c>
      <c r="C4667" t="s">
        <v>89</v>
      </c>
      <c r="D4667" t="s">
        <v>10</v>
      </c>
      <c r="I4667" s="1">
        <v>161136</v>
      </c>
    </row>
    <row r="4668" spans="1:9" x14ac:dyDescent="0.25">
      <c r="A4668" t="s">
        <v>483</v>
      </c>
      <c r="B4668" t="s">
        <v>90</v>
      </c>
      <c r="C4668" t="s">
        <v>91</v>
      </c>
      <c r="D4668" t="s">
        <v>10</v>
      </c>
      <c r="I4668" s="1">
        <v>161136</v>
      </c>
    </row>
    <row r="4669" spans="1:9" x14ac:dyDescent="0.25">
      <c r="A4669" t="s">
        <v>483</v>
      </c>
      <c r="B4669" t="s">
        <v>92</v>
      </c>
      <c r="C4669" t="s">
        <v>93</v>
      </c>
      <c r="D4669" t="s">
        <v>10</v>
      </c>
      <c r="I4669" s="1">
        <v>161136</v>
      </c>
    </row>
    <row r="4670" spans="1:9" x14ac:dyDescent="0.25">
      <c r="A4670" t="s">
        <v>483</v>
      </c>
      <c r="B4670" t="s">
        <v>92</v>
      </c>
      <c r="C4670" t="s">
        <v>94</v>
      </c>
      <c r="D4670" t="s">
        <v>10</v>
      </c>
      <c r="I4670" s="1">
        <v>161136</v>
      </c>
    </row>
    <row r="4671" spans="1:9" x14ac:dyDescent="0.25">
      <c r="A4671" t="s">
        <v>483</v>
      </c>
      <c r="B4671" t="s">
        <v>92</v>
      </c>
      <c r="C4671" t="s">
        <v>95</v>
      </c>
      <c r="D4671" t="s">
        <v>10</v>
      </c>
      <c r="I4671" s="1">
        <v>161136</v>
      </c>
    </row>
    <row r="4672" spans="1:9" x14ac:dyDescent="0.25">
      <c r="A4672" t="s">
        <v>483</v>
      </c>
      <c r="B4672" t="s">
        <v>92</v>
      </c>
      <c r="C4672" t="s">
        <v>96</v>
      </c>
      <c r="D4672" t="s">
        <v>10</v>
      </c>
      <c r="I4672" s="1">
        <v>161136</v>
      </c>
    </row>
    <row r="4673" spans="1:9" x14ac:dyDescent="0.25">
      <c r="A4673" t="s">
        <v>483</v>
      </c>
      <c r="B4673" t="s">
        <v>92</v>
      </c>
      <c r="C4673" t="s">
        <v>97</v>
      </c>
      <c r="D4673" t="s">
        <v>10</v>
      </c>
      <c r="I4673" s="1">
        <v>161136</v>
      </c>
    </row>
    <row r="4674" spans="1:9" x14ac:dyDescent="0.25">
      <c r="A4674" t="s">
        <v>483</v>
      </c>
      <c r="B4674" t="s">
        <v>92</v>
      </c>
      <c r="C4674" t="s">
        <v>98</v>
      </c>
      <c r="D4674" t="s">
        <v>10</v>
      </c>
      <c r="I4674" s="1">
        <v>161136</v>
      </c>
    </row>
    <row r="4675" spans="1:9" x14ac:dyDescent="0.25">
      <c r="A4675" t="s">
        <v>483</v>
      </c>
      <c r="B4675" t="s">
        <v>92</v>
      </c>
      <c r="C4675" t="s">
        <v>99</v>
      </c>
      <c r="D4675" t="s">
        <v>45</v>
      </c>
      <c r="I4675" s="1">
        <v>161136</v>
      </c>
    </row>
    <row r="4676" spans="1:9" x14ac:dyDescent="0.25">
      <c r="A4676" t="s">
        <v>483</v>
      </c>
      <c r="B4676" t="s">
        <v>92</v>
      </c>
      <c r="C4676" t="s">
        <v>100</v>
      </c>
      <c r="D4676" t="s">
        <v>10</v>
      </c>
      <c r="I4676" s="1">
        <v>161136</v>
      </c>
    </row>
    <row r="4677" spans="1:9" x14ac:dyDescent="0.25">
      <c r="A4677" t="s">
        <v>483</v>
      </c>
      <c r="B4677" t="s">
        <v>92</v>
      </c>
      <c r="C4677" t="s">
        <v>101</v>
      </c>
      <c r="D4677" t="s">
        <v>45</v>
      </c>
      <c r="I4677" s="1">
        <v>161136</v>
      </c>
    </row>
    <row r="4678" spans="1:9" x14ac:dyDescent="0.25">
      <c r="A4678" t="s">
        <v>483</v>
      </c>
      <c r="B4678" t="s">
        <v>92</v>
      </c>
      <c r="C4678" t="s">
        <v>102</v>
      </c>
      <c r="D4678" t="s">
        <v>10</v>
      </c>
      <c r="I4678" s="1">
        <v>161136</v>
      </c>
    </row>
    <row r="4679" spans="1:9" x14ac:dyDescent="0.25">
      <c r="A4679" t="s">
        <v>483</v>
      </c>
      <c r="B4679" t="s">
        <v>92</v>
      </c>
      <c r="C4679" t="s">
        <v>103</v>
      </c>
      <c r="D4679" t="s">
        <v>10</v>
      </c>
      <c r="I4679" s="1">
        <v>161136</v>
      </c>
    </row>
    <row r="4680" spans="1:9" x14ac:dyDescent="0.25">
      <c r="A4680" t="s">
        <v>483</v>
      </c>
      <c r="B4680" t="s">
        <v>90</v>
      </c>
      <c r="C4680" t="s">
        <v>104</v>
      </c>
      <c r="D4680" t="s">
        <v>45</v>
      </c>
      <c r="I4680" s="1">
        <v>161136</v>
      </c>
    </row>
    <row r="4681" spans="1:9" x14ac:dyDescent="0.25">
      <c r="A4681" t="s">
        <v>483</v>
      </c>
      <c r="B4681" t="s">
        <v>92</v>
      </c>
      <c r="C4681" t="s">
        <v>105</v>
      </c>
      <c r="D4681" t="s">
        <v>10</v>
      </c>
      <c r="I4681" s="1">
        <v>161136</v>
      </c>
    </row>
    <row r="4682" spans="1:9" x14ac:dyDescent="0.25">
      <c r="A4682" t="s">
        <v>483</v>
      </c>
      <c r="B4682" t="s">
        <v>92</v>
      </c>
      <c r="C4682" t="s">
        <v>106</v>
      </c>
      <c r="D4682" t="s">
        <v>10</v>
      </c>
      <c r="I4682" s="1">
        <v>161136</v>
      </c>
    </row>
    <row r="4683" spans="1:9" x14ac:dyDescent="0.25">
      <c r="A4683" t="s">
        <v>483</v>
      </c>
      <c r="B4683" t="s">
        <v>92</v>
      </c>
      <c r="C4683" t="s">
        <v>107</v>
      </c>
      <c r="D4683" t="s">
        <v>10</v>
      </c>
      <c r="I4683" s="1">
        <v>161136</v>
      </c>
    </row>
    <row r="4684" spans="1:9" x14ac:dyDescent="0.25">
      <c r="A4684" t="s">
        <v>483</v>
      </c>
      <c r="B4684" t="s">
        <v>92</v>
      </c>
      <c r="C4684" t="s">
        <v>108</v>
      </c>
      <c r="D4684" t="s">
        <v>10</v>
      </c>
      <c r="E4684">
        <v>40</v>
      </c>
      <c r="F4684">
        <v>5</v>
      </c>
      <c r="I4684" s="1">
        <v>161136</v>
      </c>
    </row>
    <row r="4685" spans="1:9" x14ac:dyDescent="0.25">
      <c r="A4685" t="s">
        <v>483</v>
      </c>
      <c r="B4685" t="s">
        <v>92</v>
      </c>
      <c r="C4685" t="s">
        <v>109</v>
      </c>
      <c r="D4685" t="s">
        <v>45</v>
      </c>
      <c r="I4685" s="1">
        <v>161136</v>
      </c>
    </row>
    <row r="4686" spans="1:9" x14ac:dyDescent="0.25">
      <c r="A4686" t="s">
        <v>483</v>
      </c>
      <c r="B4686" t="s">
        <v>92</v>
      </c>
      <c r="C4686" t="s">
        <v>110</v>
      </c>
      <c r="D4686" t="s">
        <v>10</v>
      </c>
      <c r="I4686" s="1">
        <v>161136</v>
      </c>
    </row>
    <row r="4687" spans="1:9" x14ac:dyDescent="0.25">
      <c r="A4687" t="s">
        <v>483</v>
      </c>
      <c r="B4687" t="s">
        <v>92</v>
      </c>
      <c r="C4687" t="s">
        <v>111</v>
      </c>
      <c r="D4687" t="s">
        <v>10</v>
      </c>
      <c r="I4687" s="1">
        <v>161136</v>
      </c>
    </row>
    <row r="4688" spans="1:9" x14ac:dyDescent="0.25">
      <c r="A4688" t="s">
        <v>483</v>
      </c>
      <c r="B4688" t="s">
        <v>92</v>
      </c>
      <c r="C4688" t="s">
        <v>112</v>
      </c>
      <c r="D4688" t="s">
        <v>10</v>
      </c>
      <c r="E4688">
        <v>13</v>
      </c>
      <c r="F4688">
        <v>3</v>
      </c>
      <c r="I4688" s="1">
        <v>161136</v>
      </c>
    </row>
    <row r="4689" spans="1:9" x14ac:dyDescent="0.25">
      <c r="A4689" t="s">
        <v>483</v>
      </c>
      <c r="B4689" t="s">
        <v>92</v>
      </c>
      <c r="C4689" t="s">
        <v>113</v>
      </c>
      <c r="D4689" t="s">
        <v>10</v>
      </c>
      <c r="I4689" s="1">
        <v>161136</v>
      </c>
    </row>
    <row r="4690" spans="1:9" x14ac:dyDescent="0.25">
      <c r="A4690" t="s">
        <v>483</v>
      </c>
      <c r="B4690" t="s">
        <v>81</v>
      </c>
      <c r="C4690" t="s">
        <v>114</v>
      </c>
      <c r="D4690" t="s">
        <v>10</v>
      </c>
      <c r="I4690" s="1">
        <v>161136</v>
      </c>
    </row>
    <row r="4691" spans="1:9" x14ac:dyDescent="0.25">
      <c r="A4691" t="s">
        <v>483</v>
      </c>
      <c r="B4691" t="s">
        <v>81</v>
      </c>
      <c r="C4691" t="s">
        <v>115</v>
      </c>
      <c r="D4691" t="s">
        <v>10</v>
      </c>
      <c r="I4691" s="1">
        <v>161136</v>
      </c>
    </row>
    <row r="4692" spans="1:9" x14ac:dyDescent="0.25">
      <c r="A4692" t="s">
        <v>483</v>
      </c>
      <c r="B4692" t="s">
        <v>81</v>
      </c>
      <c r="C4692" t="s">
        <v>116</v>
      </c>
      <c r="D4692" t="s">
        <v>10</v>
      </c>
      <c r="I4692" s="1">
        <v>161136</v>
      </c>
    </row>
    <row r="4693" spans="1:9" x14ac:dyDescent="0.25">
      <c r="A4693" t="s">
        <v>483</v>
      </c>
      <c r="B4693" t="s">
        <v>81</v>
      </c>
      <c r="C4693" t="s">
        <v>117</v>
      </c>
      <c r="D4693" t="s">
        <v>10</v>
      </c>
      <c r="I4693" s="1">
        <v>161136</v>
      </c>
    </row>
    <row r="4694" spans="1:9" x14ac:dyDescent="0.25">
      <c r="A4694" t="s">
        <v>483</v>
      </c>
      <c r="B4694" t="s">
        <v>81</v>
      </c>
      <c r="C4694" t="s">
        <v>118</v>
      </c>
      <c r="D4694" t="s">
        <v>10</v>
      </c>
      <c r="I4694" s="1">
        <v>161136</v>
      </c>
    </row>
    <row r="4695" spans="1:9" x14ac:dyDescent="0.25">
      <c r="A4695" t="s">
        <v>483</v>
      </c>
      <c r="B4695" t="s">
        <v>81</v>
      </c>
      <c r="C4695" t="s">
        <v>119</v>
      </c>
      <c r="D4695" t="s">
        <v>10</v>
      </c>
      <c r="I4695" s="1">
        <v>161136</v>
      </c>
    </row>
    <row r="4696" spans="1:9" x14ac:dyDescent="0.25">
      <c r="A4696" t="s">
        <v>483</v>
      </c>
      <c r="B4696" t="s">
        <v>81</v>
      </c>
      <c r="C4696" t="s">
        <v>120</v>
      </c>
      <c r="D4696" t="s">
        <v>10</v>
      </c>
      <c r="I4696" s="1">
        <v>161136</v>
      </c>
    </row>
    <row r="4697" spans="1:9" x14ac:dyDescent="0.25">
      <c r="A4697" t="s">
        <v>483</v>
      </c>
      <c r="B4697" t="s">
        <v>81</v>
      </c>
      <c r="C4697" t="s">
        <v>121</v>
      </c>
      <c r="D4697" t="s">
        <v>10</v>
      </c>
      <c r="I4697" s="1">
        <v>161136</v>
      </c>
    </row>
    <row r="4698" spans="1:9" x14ac:dyDescent="0.25">
      <c r="A4698" t="s">
        <v>483</v>
      </c>
      <c r="B4698" t="s">
        <v>122</v>
      </c>
      <c r="C4698" t="s">
        <v>123</v>
      </c>
      <c r="D4698" t="s">
        <v>10</v>
      </c>
      <c r="I4698" s="1">
        <v>161136</v>
      </c>
    </row>
    <row r="4699" spans="1:9" x14ac:dyDescent="0.25">
      <c r="A4699" t="s">
        <v>483</v>
      </c>
      <c r="B4699" t="s">
        <v>122</v>
      </c>
      <c r="C4699" t="s">
        <v>124</v>
      </c>
      <c r="D4699" t="s">
        <v>10</v>
      </c>
      <c r="I4699" s="1">
        <v>161136</v>
      </c>
    </row>
    <row r="4700" spans="1:9" x14ac:dyDescent="0.25">
      <c r="A4700" t="s">
        <v>483</v>
      </c>
      <c r="B4700" t="s">
        <v>122</v>
      </c>
      <c r="C4700" t="s">
        <v>125</v>
      </c>
      <c r="D4700" t="s">
        <v>10</v>
      </c>
      <c r="E4700">
        <v>17</v>
      </c>
      <c r="F4700">
        <v>6</v>
      </c>
      <c r="I4700" s="1">
        <v>161136</v>
      </c>
    </row>
    <row r="4701" spans="1:9" x14ac:dyDescent="0.25">
      <c r="A4701" t="s">
        <v>483</v>
      </c>
      <c r="B4701" t="s">
        <v>122</v>
      </c>
      <c r="C4701" t="s">
        <v>127</v>
      </c>
      <c r="D4701" t="s">
        <v>10</v>
      </c>
      <c r="I4701" s="1">
        <v>161136</v>
      </c>
    </row>
    <row r="4702" spans="1:9" x14ac:dyDescent="0.25">
      <c r="A4702" t="s">
        <v>483</v>
      </c>
      <c r="B4702" t="s">
        <v>122</v>
      </c>
      <c r="C4702" t="s">
        <v>128</v>
      </c>
      <c r="D4702" t="s">
        <v>10</v>
      </c>
      <c r="I4702" s="1">
        <v>161136</v>
      </c>
    </row>
    <row r="4703" spans="1:9" x14ac:dyDescent="0.25">
      <c r="A4703" t="s">
        <v>483</v>
      </c>
      <c r="B4703" t="s">
        <v>122</v>
      </c>
      <c r="C4703" t="s">
        <v>129</v>
      </c>
      <c r="D4703" t="s">
        <v>10</v>
      </c>
      <c r="I4703" s="1">
        <v>161136</v>
      </c>
    </row>
    <row r="4704" spans="1:9" x14ac:dyDescent="0.25">
      <c r="A4704" t="s">
        <v>483</v>
      </c>
      <c r="B4704" t="s">
        <v>122</v>
      </c>
      <c r="C4704" t="s">
        <v>130</v>
      </c>
      <c r="D4704" t="s">
        <v>10</v>
      </c>
      <c r="I4704" s="1">
        <v>161136</v>
      </c>
    </row>
    <row r="4705" spans="1:9" x14ac:dyDescent="0.25">
      <c r="A4705" t="s">
        <v>483</v>
      </c>
      <c r="B4705" t="s">
        <v>122</v>
      </c>
      <c r="C4705" t="s">
        <v>131</v>
      </c>
      <c r="D4705" t="s">
        <v>10</v>
      </c>
      <c r="I4705" s="1">
        <v>161136</v>
      </c>
    </row>
    <row r="4706" spans="1:9" x14ac:dyDescent="0.25">
      <c r="A4706" t="s">
        <v>483</v>
      </c>
      <c r="B4706" t="s">
        <v>122</v>
      </c>
      <c r="C4706" t="s">
        <v>132</v>
      </c>
      <c r="D4706" t="s">
        <v>10</v>
      </c>
      <c r="I4706" s="1">
        <v>161136</v>
      </c>
    </row>
    <row r="4707" spans="1:9" x14ac:dyDescent="0.25">
      <c r="A4707" t="s">
        <v>483</v>
      </c>
      <c r="B4707" t="s">
        <v>122</v>
      </c>
      <c r="C4707" t="s">
        <v>134</v>
      </c>
      <c r="D4707" t="s">
        <v>10</v>
      </c>
      <c r="I4707" s="1">
        <v>161136</v>
      </c>
    </row>
    <row r="4708" spans="1:9" x14ac:dyDescent="0.25">
      <c r="A4708" t="s">
        <v>483</v>
      </c>
      <c r="B4708" t="s">
        <v>122</v>
      </c>
      <c r="C4708" t="s">
        <v>135</v>
      </c>
      <c r="D4708" t="s">
        <v>10</v>
      </c>
      <c r="I4708" s="1">
        <v>161136</v>
      </c>
    </row>
    <row r="4709" spans="1:9" x14ac:dyDescent="0.25">
      <c r="A4709" t="s">
        <v>483</v>
      </c>
      <c r="B4709" t="s">
        <v>122</v>
      </c>
      <c r="C4709" t="s">
        <v>136</v>
      </c>
      <c r="D4709" t="s">
        <v>10</v>
      </c>
      <c r="I4709" s="1">
        <v>161136</v>
      </c>
    </row>
    <row r="4710" spans="1:9" x14ac:dyDescent="0.25">
      <c r="A4710" t="s">
        <v>483</v>
      </c>
      <c r="B4710" t="s">
        <v>122</v>
      </c>
      <c r="C4710" t="s">
        <v>137</v>
      </c>
      <c r="D4710" t="s">
        <v>10</v>
      </c>
      <c r="I4710" s="1">
        <v>161136</v>
      </c>
    </row>
    <row r="4711" spans="1:9" x14ac:dyDescent="0.25">
      <c r="A4711" t="s">
        <v>483</v>
      </c>
      <c r="B4711" t="s">
        <v>122</v>
      </c>
      <c r="C4711" t="s">
        <v>138</v>
      </c>
      <c r="D4711" t="s">
        <v>10</v>
      </c>
      <c r="I4711" s="1">
        <v>161136</v>
      </c>
    </row>
    <row r="4712" spans="1:9" x14ac:dyDescent="0.25">
      <c r="A4712" t="s">
        <v>483</v>
      </c>
      <c r="B4712" t="s">
        <v>122</v>
      </c>
      <c r="C4712" t="s">
        <v>139</v>
      </c>
      <c r="D4712" t="s">
        <v>10</v>
      </c>
      <c r="I4712" s="1">
        <v>161136</v>
      </c>
    </row>
    <row r="4713" spans="1:9" x14ac:dyDescent="0.25">
      <c r="A4713" t="s">
        <v>483</v>
      </c>
      <c r="B4713" t="s">
        <v>122</v>
      </c>
      <c r="C4713" t="s">
        <v>140</v>
      </c>
      <c r="D4713" t="s">
        <v>10</v>
      </c>
      <c r="I4713" s="1">
        <v>161136</v>
      </c>
    </row>
    <row r="4714" spans="1:9" x14ac:dyDescent="0.25">
      <c r="A4714" t="s">
        <v>483</v>
      </c>
      <c r="B4714" t="s">
        <v>122</v>
      </c>
      <c r="C4714" t="s">
        <v>141</v>
      </c>
      <c r="D4714" t="s">
        <v>10</v>
      </c>
      <c r="I4714" s="1">
        <v>161136</v>
      </c>
    </row>
    <row r="4715" spans="1:9" x14ac:dyDescent="0.25">
      <c r="A4715" t="s">
        <v>483</v>
      </c>
      <c r="B4715" t="s">
        <v>122</v>
      </c>
      <c r="C4715" t="s">
        <v>142</v>
      </c>
      <c r="D4715" t="s">
        <v>10</v>
      </c>
      <c r="I4715" s="1">
        <v>161136</v>
      </c>
    </row>
    <row r="4716" spans="1:9" x14ac:dyDescent="0.25">
      <c r="A4716" t="s">
        <v>483</v>
      </c>
      <c r="B4716" t="s">
        <v>122</v>
      </c>
      <c r="C4716" t="s">
        <v>143</v>
      </c>
      <c r="D4716" t="s">
        <v>10</v>
      </c>
      <c r="I4716" s="1">
        <v>161136</v>
      </c>
    </row>
    <row r="4717" spans="1:9" x14ac:dyDescent="0.25">
      <c r="A4717" t="s">
        <v>483</v>
      </c>
      <c r="B4717" t="s">
        <v>122</v>
      </c>
      <c r="C4717" t="s">
        <v>144</v>
      </c>
      <c r="D4717" t="s">
        <v>10</v>
      </c>
      <c r="I4717" s="1">
        <v>161136</v>
      </c>
    </row>
    <row r="4718" spans="1:9" x14ac:dyDescent="0.25">
      <c r="A4718" t="s">
        <v>483</v>
      </c>
      <c r="B4718" t="s">
        <v>122</v>
      </c>
      <c r="C4718" t="s">
        <v>145</v>
      </c>
      <c r="D4718" t="s">
        <v>10</v>
      </c>
      <c r="I4718" s="1">
        <v>161136</v>
      </c>
    </row>
    <row r="4719" spans="1:9" x14ac:dyDescent="0.25">
      <c r="A4719" t="s">
        <v>483</v>
      </c>
      <c r="B4719" t="s">
        <v>122</v>
      </c>
      <c r="C4719" t="s">
        <v>146</v>
      </c>
      <c r="D4719" t="s">
        <v>10</v>
      </c>
      <c r="I4719" s="1">
        <v>161136</v>
      </c>
    </row>
    <row r="4720" spans="1:9" x14ac:dyDescent="0.25">
      <c r="A4720" t="s">
        <v>483</v>
      </c>
      <c r="B4720" t="s">
        <v>122</v>
      </c>
      <c r="C4720" t="s">
        <v>147</v>
      </c>
      <c r="D4720" t="s">
        <v>10</v>
      </c>
      <c r="I4720" s="1">
        <v>161136</v>
      </c>
    </row>
    <row r="4721" spans="1:9" x14ac:dyDescent="0.25">
      <c r="A4721" t="s">
        <v>483</v>
      </c>
      <c r="B4721" t="s">
        <v>122</v>
      </c>
      <c r="C4721" t="s">
        <v>148</v>
      </c>
      <c r="D4721" t="s">
        <v>10</v>
      </c>
      <c r="I4721" s="1">
        <v>161136</v>
      </c>
    </row>
    <row r="4722" spans="1:9" x14ac:dyDescent="0.25">
      <c r="A4722" t="s">
        <v>483</v>
      </c>
      <c r="B4722" t="s">
        <v>122</v>
      </c>
      <c r="C4722" t="s">
        <v>149</v>
      </c>
      <c r="D4722" t="s">
        <v>10</v>
      </c>
      <c r="I4722" s="1">
        <v>161136</v>
      </c>
    </row>
    <row r="4723" spans="1:9" x14ac:dyDescent="0.25">
      <c r="A4723" t="s">
        <v>483</v>
      </c>
      <c r="B4723" t="s">
        <v>122</v>
      </c>
      <c r="C4723" t="s">
        <v>150</v>
      </c>
      <c r="D4723" t="s">
        <v>10</v>
      </c>
      <c r="I4723" s="1">
        <v>161136</v>
      </c>
    </row>
    <row r="4724" spans="1:9" x14ac:dyDescent="0.25">
      <c r="A4724" t="s">
        <v>483</v>
      </c>
      <c r="B4724" t="s">
        <v>122</v>
      </c>
      <c r="C4724" t="s">
        <v>151</v>
      </c>
      <c r="D4724" t="s">
        <v>10</v>
      </c>
      <c r="I4724" s="1">
        <v>161136</v>
      </c>
    </row>
    <row r="4725" spans="1:9" x14ac:dyDescent="0.25">
      <c r="A4725" t="s">
        <v>483</v>
      </c>
      <c r="B4725" t="s">
        <v>122</v>
      </c>
      <c r="C4725" t="s">
        <v>152</v>
      </c>
      <c r="D4725" t="s">
        <v>10</v>
      </c>
      <c r="I4725" s="1">
        <v>161136</v>
      </c>
    </row>
    <row r="4726" spans="1:9" x14ac:dyDescent="0.25">
      <c r="A4726" t="s">
        <v>483</v>
      </c>
      <c r="B4726" t="s">
        <v>122</v>
      </c>
      <c r="C4726" t="s">
        <v>153</v>
      </c>
      <c r="D4726" t="s">
        <v>10</v>
      </c>
      <c r="I4726" s="1">
        <v>161136</v>
      </c>
    </row>
    <row r="4727" spans="1:9" x14ac:dyDescent="0.25">
      <c r="A4727" t="s">
        <v>483</v>
      </c>
      <c r="B4727" t="s">
        <v>122</v>
      </c>
      <c r="C4727" t="s">
        <v>154</v>
      </c>
      <c r="D4727" t="s">
        <v>10</v>
      </c>
      <c r="I4727" s="1">
        <v>161136</v>
      </c>
    </row>
    <row r="4728" spans="1:9" x14ac:dyDescent="0.25">
      <c r="A4728" t="s">
        <v>483</v>
      </c>
      <c r="B4728" t="s">
        <v>122</v>
      </c>
      <c r="C4728" t="s">
        <v>155</v>
      </c>
      <c r="D4728" t="s">
        <v>10</v>
      </c>
      <c r="I4728" s="1">
        <v>161136</v>
      </c>
    </row>
    <row r="4729" spans="1:9" x14ac:dyDescent="0.25">
      <c r="A4729" t="s">
        <v>483</v>
      </c>
      <c r="B4729" t="s">
        <v>122</v>
      </c>
      <c r="C4729" t="s">
        <v>156</v>
      </c>
      <c r="D4729" t="s">
        <v>10</v>
      </c>
      <c r="I4729" s="1">
        <v>161136</v>
      </c>
    </row>
    <row r="4730" spans="1:9" x14ac:dyDescent="0.25">
      <c r="A4730" t="s">
        <v>483</v>
      </c>
      <c r="B4730" t="s">
        <v>122</v>
      </c>
      <c r="C4730" t="s">
        <v>157</v>
      </c>
      <c r="D4730" t="s">
        <v>10</v>
      </c>
      <c r="I4730" s="1">
        <v>161136</v>
      </c>
    </row>
    <row r="4731" spans="1:9" x14ac:dyDescent="0.25">
      <c r="A4731" t="s">
        <v>483</v>
      </c>
      <c r="B4731" t="s">
        <v>122</v>
      </c>
      <c r="C4731" t="s">
        <v>158</v>
      </c>
      <c r="D4731" t="s">
        <v>10</v>
      </c>
      <c r="I4731" s="1">
        <v>161136</v>
      </c>
    </row>
    <row r="4732" spans="1:9" x14ac:dyDescent="0.25">
      <c r="A4732" t="s">
        <v>483</v>
      </c>
      <c r="B4732" t="s">
        <v>122</v>
      </c>
      <c r="C4732" t="s">
        <v>159</v>
      </c>
      <c r="D4732" t="s">
        <v>10</v>
      </c>
      <c r="I4732" s="1">
        <v>161136</v>
      </c>
    </row>
    <row r="4733" spans="1:9" x14ac:dyDescent="0.25">
      <c r="A4733" t="s">
        <v>483</v>
      </c>
      <c r="B4733" t="s">
        <v>122</v>
      </c>
      <c r="C4733" t="s">
        <v>160</v>
      </c>
      <c r="D4733" t="s">
        <v>10</v>
      </c>
      <c r="I4733" s="1">
        <v>161136</v>
      </c>
    </row>
    <row r="4734" spans="1:9" x14ac:dyDescent="0.25">
      <c r="A4734" t="s">
        <v>483</v>
      </c>
      <c r="B4734" t="s">
        <v>122</v>
      </c>
      <c r="C4734" t="s">
        <v>161</v>
      </c>
      <c r="D4734" t="s">
        <v>10</v>
      </c>
      <c r="I4734" s="1">
        <v>161136</v>
      </c>
    </row>
    <row r="4735" spans="1:9" x14ac:dyDescent="0.25">
      <c r="A4735" t="s">
        <v>483</v>
      </c>
      <c r="B4735" t="s">
        <v>122</v>
      </c>
      <c r="C4735" t="s">
        <v>162</v>
      </c>
      <c r="D4735" t="s">
        <v>10</v>
      </c>
      <c r="I4735" s="1">
        <v>161136</v>
      </c>
    </row>
    <row r="4736" spans="1:9" x14ac:dyDescent="0.25">
      <c r="A4736" t="s">
        <v>483</v>
      </c>
      <c r="B4736" t="s">
        <v>122</v>
      </c>
      <c r="C4736" t="s">
        <v>163</v>
      </c>
      <c r="D4736" t="s">
        <v>10</v>
      </c>
      <c r="I4736" s="1">
        <v>161136</v>
      </c>
    </row>
    <row r="4737" spans="1:9" x14ac:dyDescent="0.25">
      <c r="A4737" t="s">
        <v>483</v>
      </c>
      <c r="B4737" t="s">
        <v>122</v>
      </c>
      <c r="C4737" t="s">
        <v>164</v>
      </c>
      <c r="D4737" t="s">
        <v>10</v>
      </c>
      <c r="I4737" s="1">
        <v>161136</v>
      </c>
    </row>
    <row r="4738" spans="1:9" x14ac:dyDescent="0.25">
      <c r="A4738" t="s">
        <v>483</v>
      </c>
      <c r="B4738" t="s">
        <v>122</v>
      </c>
      <c r="C4738" t="s">
        <v>165</v>
      </c>
      <c r="D4738" t="s">
        <v>10</v>
      </c>
      <c r="I4738" s="1">
        <v>161136</v>
      </c>
    </row>
    <row r="4739" spans="1:9" x14ac:dyDescent="0.25">
      <c r="A4739" t="s">
        <v>483</v>
      </c>
      <c r="B4739" t="s">
        <v>122</v>
      </c>
      <c r="C4739" t="s">
        <v>166</v>
      </c>
      <c r="D4739" t="s">
        <v>10</v>
      </c>
      <c r="I4739" s="1">
        <v>161136</v>
      </c>
    </row>
    <row r="4740" spans="1:9" x14ac:dyDescent="0.25">
      <c r="A4740" t="s">
        <v>483</v>
      </c>
      <c r="B4740" t="s">
        <v>122</v>
      </c>
      <c r="C4740" t="s">
        <v>167</v>
      </c>
      <c r="D4740" t="s">
        <v>10</v>
      </c>
      <c r="I4740" s="1">
        <v>161136</v>
      </c>
    </row>
    <row r="4741" spans="1:9" x14ac:dyDescent="0.25">
      <c r="A4741" t="s">
        <v>483</v>
      </c>
      <c r="B4741" t="s">
        <v>122</v>
      </c>
      <c r="C4741" t="s">
        <v>168</v>
      </c>
      <c r="D4741" t="s">
        <v>10</v>
      </c>
      <c r="I4741" s="1">
        <v>161136</v>
      </c>
    </row>
    <row r="4742" spans="1:9" x14ac:dyDescent="0.25">
      <c r="A4742" t="s">
        <v>483</v>
      </c>
      <c r="B4742" t="s">
        <v>122</v>
      </c>
      <c r="C4742" t="s">
        <v>169</v>
      </c>
      <c r="D4742" t="s">
        <v>10</v>
      </c>
      <c r="I4742" s="1">
        <v>161136</v>
      </c>
    </row>
    <row r="4743" spans="1:9" x14ac:dyDescent="0.25">
      <c r="A4743" t="s">
        <v>483</v>
      </c>
      <c r="B4743" t="s">
        <v>122</v>
      </c>
      <c r="C4743" t="s">
        <v>170</v>
      </c>
      <c r="D4743" t="s">
        <v>10</v>
      </c>
      <c r="I4743" s="1">
        <v>161136</v>
      </c>
    </row>
    <row r="4744" spans="1:9" x14ac:dyDescent="0.25">
      <c r="A4744" t="s">
        <v>483</v>
      </c>
      <c r="B4744" t="s">
        <v>122</v>
      </c>
      <c r="C4744" t="s">
        <v>171</v>
      </c>
      <c r="D4744" t="s">
        <v>10</v>
      </c>
      <c r="I4744" s="1">
        <v>161136</v>
      </c>
    </row>
    <row r="4745" spans="1:9" x14ac:dyDescent="0.25">
      <c r="A4745" t="s">
        <v>483</v>
      </c>
      <c r="B4745" t="s">
        <v>122</v>
      </c>
      <c r="C4745" t="s">
        <v>172</v>
      </c>
      <c r="D4745" t="s">
        <v>10</v>
      </c>
      <c r="I4745" s="1">
        <v>161136</v>
      </c>
    </row>
    <row r="4746" spans="1:9" x14ac:dyDescent="0.25">
      <c r="A4746" t="s">
        <v>483</v>
      </c>
      <c r="B4746" t="s">
        <v>122</v>
      </c>
      <c r="C4746" t="s">
        <v>173</v>
      </c>
      <c r="D4746" t="s">
        <v>10</v>
      </c>
      <c r="I4746" s="1">
        <v>161136</v>
      </c>
    </row>
    <row r="4747" spans="1:9" x14ac:dyDescent="0.25">
      <c r="A4747" t="s">
        <v>483</v>
      </c>
      <c r="B4747" t="s">
        <v>122</v>
      </c>
      <c r="C4747" t="s">
        <v>174</v>
      </c>
      <c r="D4747" t="s">
        <v>10</v>
      </c>
      <c r="I4747" s="1">
        <v>161136</v>
      </c>
    </row>
    <row r="4748" spans="1:9" x14ac:dyDescent="0.25">
      <c r="A4748" t="s">
        <v>483</v>
      </c>
      <c r="B4748" t="s">
        <v>122</v>
      </c>
      <c r="C4748" t="s">
        <v>175</v>
      </c>
      <c r="D4748" t="s">
        <v>10</v>
      </c>
      <c r="I4748" s="1">
        <v>161136</v>
      </c>
    </row>
    <row r="4749" spans="1:9" x14ac:dyDescent="0.25">
      <c r="A4749" t="s">
        <v>483</v>
      </c>
      <c r="B4749" t="s">
        <v>122</v>
      </c>
      <c r="C4749" t="s">
        <v>176</v>
      </c>
      <c r="D4749" t="s">
        <v>10</v>
      </c>
      <c r="I4749" s="1">
        <v>161136</v>
      </c>
    </row>
    <row r="4750" spans="1:9" x14ac:dyDescent="0.25">
      <c r="A4750" t="s">
        <v>483</v>
      </c>
      <c r="B4750" t="s">
        <v>122</v>
      </c>
      <c r="C4750" t="s">
        <v>177</v>
      </c>
      <c r="D4750" t="s">
        <v>10</v>
      </c>
      <c r="I4750" s="1">
        <v>161136</v>
      </c>
    </row>
    <row r="4751" spans="1:9" x14ac:dyDescent="0.25">
      <c r="A4751" t="s">
        <v>483</v>
      </c>
      <c r="B4751" t="s">
        <v>122</v>
      </c>
      <c r="C4751" t="s">
        <v>178</v>
      </c>
      <c r="D4751" t="s">
        <v>10</v>
      </c>
      <c r="I4751" s="1">
        <v>161136</v>
      </c>
    </row>
    <row r="4752" spans="1:9" x14ac:dyDescent="0.25">
      <c r="A4752" t="s">
        <v>483</v>
      </c>
      <c r="B4752" t="s">
        <v>122</v>
      </c>
      <c r="C4752" t="s">
        <v>179</v>
      </c>
      <c r="D4752" t="s">
        <v>10</v>
      </c>
      <c r="I4752" s="1">
        <v>161136</v>
      </c>
    </row>
    <row r="4753" spans="1:9" x14ac:dyDescent="0.25">
      <c r="A4753" t="s">
        <v>483</v>
      </c>
      <c r="B4753" t="s">
        <v>122</v>
      </c>
      <c r="C4753" t="s">
        <v>180</v>
      </c>
      <c r="D4753" t="s">
        <v>10</v>
      </c>
      <c r="I4753" s="1">
        <v>161136</v>
      </c>
    </row>
    <row r="4754" spans="1:9" x14ac:dyDescent="0.25">
      <c r="A4754" t="s">
        <v>483</v>
      </c>
      <c r="B4754" t="s">
        <v>122</v>
      </c>
      <c r="C4754" t="s">
        <v>181</v>
      </c>
      <c r="D4754" t="s">
        <v>10</v>
      </c>
      <c r="I4754" s="1">
        <v>161136</v>
      </c>
    </row>
    <row r="4755" spans="1:9" x14ac:dyDescent="0.25">
      <c r="A4755" t="s">
        <v>483</v>
      </c>
      <c r="B4755" t="s">
        <v>122</v>
      </c>
      <c r="C4755" t="s">
        <v>182</v>
      </c>
      <c r="D4755" t="s">
        <v>10</v>
      </c>
      <c r="I4755" s="1">
        <v>161136</v>
      </c>
    </row>
    <row r="4756" spans="1:9" x14ac:dyDescent="0.25">
      <c r="A4756" t="s">
        <v>483</v>
      </c>
      <c r="B4756" t="s">
        <v>122</v>
      </c>
      <c r="C4756" t="s">
        <v>183</v>
      </c>
      <c r="D4756" t="s">
        <v>10</v>
      </c>
      <c r="I4756" s="1">
        <v>161136</v>
      </c>
    </row>
    <row r="4757" spans="1:9" x14ac:dyDescent="0.25">
      <c r="A4757" t="s">
        <v>483</v>
      </c>
      <c r="B4757" t="s">
        <v>122</v>
      </c>
      <c r="C4757" t="s">
        <v>184</v>
      </c>
      <c r="D4757" t="s">
        <v>10</v>
      </c>
      <c r="I4757" s="1">
        <v>161136</v>
      </c>
    </row>
    <row r="4758" spans="1:9" x14ac:dyDescent="0.25">
      <c r="A4758" t="s">
        <v>483</v>
      </c>
      <c r="B4758" t="s">
        <v>122</v>
      </c>
      <c r="C4758" t="s">
        <v>185</v>
      </c>
      <c r="D4758" t="s">
        <v>10</v>
      </c>
      <c r="I4758" s="1">
        <v>161136</v>
      </c>
    </row>
    <row r="4759" spans="1:9" x14ac:dyDescent="0.25">
      <c r="A4759" t="s">
        <v>483</v>
      </c>
      <c r="B4759" t="s">
        <v>92</v>
      </c>
      <c r="C4759" t="s">
        <v>186</v>
      </c>
      <c r="D4759" t="s">
        <v>45</v>
      </c>
      <c r="I4759" s="1">
        <v>161136</v>
      </c>
    </row>
    <row r="4760" spans="1:9" x14ac:dyDescent="0.25">
      <c r="A4760" t="s">
        <v>483</v>
      </c>
      <c r="B4760" t="s">
        <v>92</v>
      </c>
      <c r="C4760" t="s">
        <v>187</v>
      </c>
      <c r="D4760" t="s">
        <v>10</v>
      </c>
      <c r="I4760" s="1">
        <v>161136</v>
      </c>
    </row>
    <row r="4761" spans="1:9" x14ac:dyDescent="0.25">
      <c r="A4761" t="s">
        <v>483</v>
      </c>
      <c r="B4761" t="s">
        <v>92</v>
      </c>
      <c r="C4761" t="s">
        <v>188</v>
      </c>
      <c r="D4761" t="s">
        <v>10</v>
      </c>
      <c r="I4761" s="1">
        <v>161136</v>
      </c>
    </row>
    <row r="4762" spans="1:9" x14ac:dyDescent="0.25">
      <c r="A4762" t="s">
        <v>451</v>
      </c>
      <c r="B4762" t="s">
        <v>7</v>
      </c>
      <c r="C4762" t="s">
        <v>8</v>
      </c>
      <c r="D4762" t="s">
        <v>10</v>
      </c>
      <c r="I4762" s="1">
        <v>52757056</v>
      </c>
    </row>
    <row r="4763" spans="1:9" x14ac:dyDescent="0.25">
      <c r="A4763" t="s">
        <v>451</v>
      </c>
      <c r="B4763" t="s">
        <v>7</v>
      </c>
      <c r="C4763" t="s">
        <v>9</v>
      </c>
      <c r="D4763" t="s">
        <v>10</v>
      </c>
      <c r="I4763" s="1">
        <v>52757056</v>
      </c>
    </row>
    <row r="4764" spans="1:9" x14ac:dyDescent="0.25">
      <c r="A4764" t="s">
        <v>451</v>
      </c>
      <c r="B4764" t="s">
        <v>7</v>
      </c>
      <c r="C4764" t="s">
        <v>11</v>
      </c>
      <c r="D4764" t="s">
        <v>10</v>
      </c>
      <c r="E4764">
        <v>2</v>
      </c>
      <c r="G4764">
        <v>150</v>
      </c>
      <c r="I4764" s="1">
        <v>52757056</v>
      </c>
    </row>
    <row r="4765" spans="1:9" x14ac:dyDescent="0.25">
      <c r="A4765" t="s">
        <v>451</v>
      </c>
      <c r="B4765" t="s">
        <v>7</v>
      </c>
      <c r="C4765" t="s">
        <v>12</v>
      </c>
      <c r="D4765" t="s">
        <v>10</v>
      </c>
      <c r="E4765">
        <v>0.55000000000000004</v>
      </c>
      <c r="F4765">
        <v>130</v>
      </c>
      <c r="G4765">
        <v>750</v>
      </c>
      <c r="I4765" s="1">
        <v>52757056</v>
      </c>
    </row>
    <row r="4766" spans="1:9" x14ac:dyDescent="0.25">
      <c r="A4766" t="s">
        <v>451</v>
      </c>
      <c r="B4766" t="s">
        <v>7</v>
      </c>
      <c r="C4766" t="s">
        <v>13</v>
      </c>
      <c r="D4766" t="s">
        <v>10</v>
      </c>
      <c r="I4766" s="1">
        <v>52757056</v>
      </c>
    </row>
    <row r="4767" spans="1:9" x14ac:dyDescent="0.25">
      <c r="A4767" t="s">
        <v>451</v>
      </c>
      <c r="B4767" t="s">
        <v>7</v>
      </c>
      <c r="C4767" t="s">
        <v>14</v>
      </c>
      <c r="D4767" t="s">
        <v>10</v>
      </c>
      <c r="I4767" s="1">
        <v>52757056</v>
      </c>
    </row>
    <row r="4768" spans="1:9" x14ac:dyDescent="0.25">
      <c r="A4768" t="s">
        <v>451</v>
      </c>
      <c r="B4768" t="s">
        <v>7</v>
      </c>
      <c r="C4768" t="s">
        <v>15</v>
      </c>
      <c r="D4768" t="s">
        <v>16</v>
      </c>
      <c r="E4768">
        <v>0.55000000000000004</v>
      </c>
      <c r="F4768">
        <v>170</v>
      </c>
      <c r="G4768">
        <v>500</v>
      </c>
      <c r="I4768" s="1">
        <v>52757056</v>
      </c>
    </row>
    <row r="4769" spans="1:9" x14ac:dyDescent="0.25">
      <c r="A4769" t="s">
        <v>451</v>
      </c>
      <c r="B4769" t="s">
        <v>7</v>
      </c>
      <c r="C4769" t="s">
        <v>17</v>
      </c>
      <c r="D4769" t="s">
        <v>10</v>
      </c>
      <c r="E4769">
        <v>4</v>
      </c>
      <c r="F4769">
        <v>9</v>
      </c>
      <c r="G4769">
        <v>45</v>
      </c>
      <c r="I4769" s="1">
        <v>52757056</v>
      </c>
    </row>
    <row r="4770" spans="1:9" x14ac:dyDescent="0.25">
      <c r="A4770" t="s">
        <v>451</v>
      </c>
      <c r="B4770" t="s">
        <v>7</v>
      </c>
      <c r="C4770" t="s">
        <v>18</v>
      </c>
      <c r="D4770" t="s">
        <v>10</v>
      </c>
      <c r="I4770" s="1">
        <v>52757056</v>
      </c>
    </row>
    <row r="4771" spans="1:9" x14ac:dyDescent="0.25">
      <c r="A4771" t="s">
        <v>451</v>
      </c>
      <c r="B4771" t="s">
        <v>7</v>
      </c>
      <c r="C4771" t="s">
        <v>19</v>
      </c>
      <c r="D4771" t="s">
        <v>10</v>
      </c>
      <c r="I4771" s="1">
        <v>52757056</v>
      </c>
    </row>
    <row r="4772" spans="1:9" x14ac:dyDescent="0.25">
      <c r="A4772" t="s">
        <v>451</v>
      </c>
      <c r="B4772" t="s">
        <v>7</v>
      </c>
      <c r="C4772" t="s">
        <v>20</v>
      </c>
      <c r="D4772" t="s">
        <v>10</v>
      </c>
      <c r="I4772" s="1">
        <v>52757056</v>
      </c>
    </row>
    <row r="4773" spans="1:9" x14ac:dyDescent="0.25">
      <c r="A4773" t="s">
        <v>451</v>
      </c>
      <c r="B4773" t="s">
        <v>7</v>
      </c>
      <c r="C4773" t="s">
        <v>21</v>
      </c>
      <c r="D4773" t="s">
        <v>22</v>
      </c>
      <c r="I4773" s="1">
        <v>52757056</v>
      </c>
    </row>
    <row r="4774" spans="1:9" x14ac:dyDescent="0.25">
      <c r="A4774" t="s">
        <v>451</v>
      </c>
      <c r="B4774" t="s">
        <v>7</v>
      </c>
      <c r="C4774" t="s">
        <v>23</v>
      </c>
      <c r="D4774" t="s">
        <v>10</v>
      </c>
      <c r="E4774">
        <v>4</v>
      </c>
      <c r="I4774" s="1">
        <v>52757056</v>
      </c>
    </row>
    <row r="4775" spans="1:9" x14ac:dyDescent="0.25">
      <c r="A4775" t="s">
        <v>451</v>
      </c>
      <c r="B4775" t="s">
        <v>7</v>
      </c>
      <c r="C4775" t="s">
        <v>24</v>
      </c>
      <c r="D4775" t="s">
        <v>10</v>
      </c>
      <c r="E4775">
        <v>2</v>
      </c>
      <c r="G4775">
        <v>100</v>
      </c>
      <c r="I4775" s="1">
        <v>52757056</v>
      </c>
    </row>
    <row r="4776" spans="1:9" x14ac:dyDescent="0.25">
      <c r="A4776" t="s">
        <v>451</v>
      </c>
      <c r="B4776" t="s">
        <v>7</v>
      </c>
      <c r="C4776" t="s">
        <v>25</v>
      </c>
      <c r="D4776" t="s">
        <v>10</v>
      </c>
      <c r="I4776" s="1">
        <v>52757056</v>
      </c>
    </row>
    <row r="4777" spans="1:9" x14ac:dyDescent="0.25">
      <c r="A4777" t="s">
        <v>451</v>
      </c>
      <c r="B4777" t="s">
        <v>7</v>
      </c>
      <c r="C4777" t="s">
        <v>26</v>
      </c>
      <c r="D4777" t="s">
        <v>10</v>
      </c>
      <c r="E4777">
        <v>0.99</v>
      </c>
      <c r="F4777">
        <v>115</v>
      </c>
      <c r="G4777">
        <v>600</v>
      </c>
      <c r="I4777" s="1">
        <v>52757056</v>
      </c>
    </row>
    <row r="4778" spans="1:9" x14ac:dyDescent="0.25">
      <c r="A4778" t="s">
        <v>451</v>
      </c>
      <c r="B4778" t="s">
        <v>7</v>
      </c>
      <c r="C4778" t="s">
        <v>27</v>
      </c>
      <c r="D4778" t="s">
        <v>10</v>
      </c>
      <c r="E4778">
        <v>0.79</v>
      </c>
      <c r="F4778">
        <v>150</v>
      </c>
      <c r="G4778">
        <v>1000</v>
      </c>
      <c r="I4778" s="1">
        <v>52757056</v>
      </c>
    </row>
    <row r="4779" spans="1:9" x14ac:dyDescent="0.25">
      <c r="A4779" t="s">
        <v>451</v>
      </c>
      <c r="B4779" t="s">
        <v>7</v>
      </c>
      <c r="C4779" t="s">
        <v>28</v>
      </c>
      <c r="D4779" t="s">
        <v>10</v>
      </c>
      <c r="E4779">
        <v>0.79</v>
      </c>
      <c r="F4779">
        <v>80</v>
      </c>
      <c r="G4779">
        <v>400</v>
      </c>
      <c r="I4779" s="1">
        <v>52757056</v>
      </c>
    </row>
    <row r="4780" spans="1:9" x14ac:dyDescent="0.25">
      <c r="A4780" t="s">
        <v>451</v>
      </c>
      <c r="B4780" t="s">
        <v>7</v>
      </c>
      <c r="C4780" t="s">
        <v>29</v>
      </c>
      <c r="D4780" t="s">
        <v>16</v>
      </c>
      <c r="E4780">
        <v>0.55000000000000004</v>
      </c>
      <c r="F4780">
        <v>50</v>
      </c>
      <c r="G4780">
        <v>200</v>
      </c>
      <c r="I4780" s="1">
        <v>52757056</v>
      </c>
    </row>
    <row r="4781" spans="1:9" x14ac:dyDescent="0.25">
      <c r="A4781" t="s">
        <v>451</v>
      </c>
      <c r="B4781" t="s">
        <v>7</v>
      </c>
      <c r="C4781" t="s">
        <v>30</v>
      </c>
      <c r="D4781" t="s">
        <v>10</v>
      </c>
      <c r="E4781">
        <v>0.55000000000000004</v>
      </c>
      <c r="F4781">
        <v>30</v>
      </c>
      <c r="G4781">
        <v>130</v>
      </c>
      <c r="I4781" s="1">
        <v>52757056</v>
      </c>
    </row>
    <row r="4782" spans="1:9" x14ac:dyDescent="0.25">
      <c r="A4782" t="s">
        <v>451</v>
      </c>
      <c r="B4782" t="s">
        <v>7</v>
      </c>
      <c r="C4782" t="s">
        <v>31</v>
      </c>
      <c r="D4782" t="s">
        <v>10</v>
      </c>
      <c r="E4782">
        <v>0.85</v>
      </c>
      <c r="I4782" s="1">
        <v>52757056</v>
      </c>
    </row>
    <row r="4783" spans="1:9" x14ac:dyDescent="0.25">
      <c r="A4783" t="s">
        <v>451</v>
      </c>
      <c r="B4783" t="s">
        <v>7</v>
      </c>
      <c r="C4783" t="s">
        <v>32</v>
      </c>
      <c r="D4783" t="s">
        <v>10</v>
      </c>
      <c r="E4783">
        <v>1</v>
      </c>
      <c r="F4783">
        <v>50</v>
      </c>
      <c r="G4783">
        <v>250</v>
      </c>
      <c r="I4783" s="1">
        <v>52757056</v>
      </c>
    </row>
    <row r="4784" spans="1:9" x14ac:dyDescent="0.25">
      <c r="A4784" t="s">
        <v>451</v>
      </c>
      <c r="B4784" t="s">
        <v>7</v>
      </c>
      <c r="C4784" t="s">
        <v>33</v>
      </c>
      <c r="D4784" t="s">
        <v>10</v>
      </c>
      <c r="I4784" s="1">
        <v>52757056</v>
      </c>
    </row>
    <row r="4785" spans="1:9" x14ac:dyDescent="0.25">
      <c r="A4785" t="s">
        <v>451</v>
      </c>
      <c r="B4785" t="s">
        <v>7</v>
      </c>
      <c r="C4785" t="s">
        <v>34</v>
      </c>
      <c r="D4785" t="s">
        <v>10</v>
      </c>
      <c r="E4785">
        <v>0.5</v>
      </c>
      <c r="F4785">
        <v>60</v>
      </c>
      <c r="G4785">
        <v>350</v>
      </c>
      <c r="I4785" s="1">
        <v>52757056</v>
      </c>
    </row>
    <row r="4786" spans="1:9" x14ac:dyDescent="0.25">
      <c r="A4786" t="s">
        <v>451</v>
      </c>
      <c r="B4786" t="s">
        <v>7</v>
      </c>
      <c r="C4786" t="s">
        <v>35</v>
      </c>
      <c r="D4786" t="s">
        <v>10</v>
      </c>
      <c r="E4786">
        <v>0.65</v>
      </c>
      <c r="G4786">
        <v>30</v>
      </c>
      <c r="I4786" s="1">
        <v>52757056</v>
      </c>
    </row>
    <row r="4787" spans="1:9" x14ac:dyDescent="0.25">
      <c r="A4787" t="s">
        <v>451</v>
      </c>
      <c r="B4787" t="s">
        <v>7</v>
      </c>
      <c r="C4787" t="s">
        <v>36</v>
      </c>
      <c r="D4787" t="s">
        <v>10</v>
      </c>
      <c r="E4787">
        <v>2</v>
      </c>
      <c r="F4787">
        <v>80</v>
      </c>
      <c r="G4787">
        <v>200</v>
      </c>
      <c r="I4787" s="1">
        <v>52757056</v>
      </c>
    </row>
    <row r="4788" spans="1:9" x14ac:dyDescent="0.25">
      <c r="A4788" t="s">
        <v>451</v>
      </c>
      <c r="B4788" t="s">
        <v>7</v>
      </c>
      <c r="C4788" t="s">
        <v>37</v>
      </c>
      <c r="D4788" t="s">
        <v>10</v>
      </c>
      <c r="I4788" s="1">
        <v>52757056</v>
      </c>
    </row>
    <row r="4789" spans="1:9" x14ac:dyDescent="0.25">
      <c r="A4789" t="s">
        <v>451</v>
      </c>
      <c r="B4789" t="s">
        <v>7</v>
      </c>
      <c r="C4789" t="s">
        <v>38</v>
      </c>
      <c r="D4789" t="s">
        <v>10</v>
      </c>
      <c r="E4789">
        <v>0.85</v>
      </c>
      <c r="F4789">
        <v>20</v>
      </c>
      <c r="G4789">
        <v>100</v>
      </c>
      <c r="I4789" s="1">
        <v>52757056</v>
      </c>
    </row>
    <row r="4790" spans="1:9" x14ac:dyDescent="0.25">
      <c r="A4790" t="s">
        <v>451</v>
      </c>
      <c r="B4790" t="s">
        <v>7</v>
      </c>
      <c r="C4790" t="s">
        <v>39</v>
      </c>
      <c r="D4790" t="s">
        <v>16</v>
      </c>
      <c r="I4790" s="1">
        <v>52757056</v>
      </c>
    </row>
    <row r="4791" spans="1:9" x14ac:dyDescent="0.25">
      <c r="A4791" t="s">
        <v>451</v>
      </c>
      <c r="B4791" t="s">
        <v>7</v>
      </c>
      <c r="C4791" t="s">
        <v>40</v>
      </c>
      <c r="D4791" t="s">
        <v>10</v>
      </c>
      <c r="E4791">
        <v>2</v>
      </c>
      <c r="G4791">
        <v>150</v>
      </c>
      <c r="I4791" s="1">
        <v>52757056</v>
      </c>
    </row>
    <row r="4792" spans="1:9" x14ac:dyDescent="0.25">
      <c r="A4792" t="s">
        <v>451</v>
      </c>
      <c r="B4792" t="s">
        <v>7</v>
      </c>
      <c r="C4792" t="s">
        <v>41</v>
      </c>
      <c r="D4792" t="s">
        <v>10</v>
      </c>
      <c r="E4792">
        <v>0.55000000000000004</v>
      </c>
      <c r="G4792">
        <v>170</v>
      </c>
      <c r="I4792" s="1">
        <v>52757056</v>
      </c>
    </row>
    <row r="4793" spans="1:9" x14ac:dyDescent="0.25">
      <c r="A4793" t="s">
        <v>451</v>
      </c>
      <c r="B4793" t="s">
        <v>7</v>
      </c>
      <c r="C4793" t="s">
        <v>42</v>
      </c>
      <c r="D4793" t="s">
        <v>10</v>
      </c>
      <c r="E4793">
        <v>1.25</v>
      </c>
      <c r="G4793">
        <v>120</v>
      </c>
      <c r="I4793" s="1">
        <v>52757056</v>
      </c>
    </row>
    <row r="4794" spans="1:9" x14ac:dyDescent="0.25">
      <c r="A4794" t="s">
        <v>451</v>
      </c>
      <c r="B4794" t="s">
        <v>7</v>
      </c>
      <c r="C4794" t="s">
        <v>43</v>
      </c>
      <c r="D4794" t="s">
        <v>10</v>
      </c>
      <c r="E4794">
        <v>0.55000000000000004</v>
      </c>
      <c r="F4794">
        <v>45</v>
      </c>
      <c r="G4794">
        <v>250</v>
      </c>
      <c r="I4794" s="1">
        <v>52757056</v>
      </c>
    </row>
    <row r="4795" spans="1:9" x14ac:dyDescent="0.25">
      <c r="A4795" t="s">
        <v>451</v>
      </c>
      <c r="B4795" t="s">
        <v>7</v>
      </c>
      <c r="C4795" t="s">
        <v>44</v>
      </c>
      <c r="D4795" t="s">
        <v>45</v>
      </c>
      <c r="I4795" s="1">
        <v>52757056</v>
      </c>
    </row>
    <row r="4796" spans="1:9" x14ac:dyDescent="0.25">
      <c r="A4796" t="s">
        <v>451</v>
      </c>
      <c r="B4796" t="s">
        <v>7</v>
      </c>
      <c r="C4796" t="s">
        <v>46</v>
      </c>
      <c r="D4796" t="s">
        <v>45</v>
      </c>
      <c r="I4796" s="1">
        <v>52757056</v>
      </c>
    </row>
    <row r="4797" spans="1:9" x14ac:dyDescent="0.25">
      <c r="A4797" t="s">
        <v>451</v>
      </c>
      <c r="B4797" t="s">
        <v>7</v>
      </c>
      <c r="C4797" t="s">
        <v>47</v>
      </c>
      <c r="D4797" t="s">
        <v>10</v>
      </c>
      <c r="E4797">
        <v>15</v>
      </c>
      <c r="G4797">
        <v>15</v>
      </c>
      <c r="I4797" s="1">
        <v>52757056</v>
      </c>
    </row>
    <row r="4798" spans="1:9" x14ac:dyDescent="0.25">
      <c r="A4798" t="s">
        <v>451</v>
      </c>
      <c r="B4798" t="s">
        <v>7</v>
      </c>
      <c r="C4798" t="s">
        <v>48</v>
      </c>
      <c r="D4798" t="s">
        <v>10</v>
      </c>
      <c r="I4798" s="1">
        <v>52757056</v>
      </c>
    </row>
    <row r="4799" spans="1:9" x14ac:dyDescent="0.25">
      <c r="A4799" t="s">
        <v>451</v>
      </c>
      <c r="B4799" t="s">
        <v>7</v>
      </c>
      <c r="C4799" t="s">
        <v>49</v>
      </c>
      <c r="D4799" t="s">
        <v>10</v>
      </c>
      <c r="I4799" s="1">
        <v>52757056</v>
      </c>
    </row>
    <row r="4800" spans="1:9" x14ac:dyDescent="0.25">
      <c r="A4800" t="s">
        <v>451</v>
      </c>
      <c r="B4800" t="s">
        <v>7</v>
      </c>
      <c r="C4800" t="s">
        <v>50</v>
      </c>
      <c r="D4800" t="s">
        <v>10</v>
      </c>
      <c r="E4800">
        <v>2</v>
      </c>
      <c r="F4800">
        <v>14</v>
      </c>
      <c r="G4800">
        <v>70</v>
      </c>
      <c r="I4800" s="1">
        <v>52757056</v>
      </c>
    </row>
    <row r="4801" spans="1:9" x14ac:dyDescent="0.25">
      <c r="A4801" t="s">
        <v>451</v>
      </c>
      <c r="B4801" t="s">
        <v>7</v>
      </c>
      <c r="C4801" t="s">
        <v>51</v>
      </c>
      <c r="D4801" t="s">
        <v>10</v>
      </c>
      <c r="E4801">
        <v>2</v>
      </c>
      <c r="F4801">
        <v>14</v>
      </c>
      <c r="G4801">
        <v>70</v>
      </c>
      <c r="I4801" s="1">
        <v>52757056</v>
      </c>
    </row>
    <row r="4802" spans="1:9" x14ac:dyDescent="0.25">
      <c r="A4802" t="s">
        <v>451</v>
      </c>
      <c r="B4802" t="s">
        <v>7</v>
      </c>
      <c r="C4802" t="s">
        <v>52</v>
      </c>
      <c r="D4802" t="s">
        <v>10</v>
      </c>
      <c r="I4802" s="1">
        <v>52757056</v>
      </c>
    </row>
    <row r="4803" spans="1:9" x14ac:dyDescent="0.25">
      <c r="A4803" t="s">
        <v>451</v>
      </c>
      <c r="B4803" t="s">
        <v>7</v>
      </c>
      <c r="C4803" t="s">
        <v>53</v>
      </c>
      <c r="D4803" t="s">
        <v>10</v>
      </c>
      <c r="E4803">
        <v>1.5</v>
      </c>
      <c r="F4803">
        <v>35</v>
      </c>
      <c r="G4803">
        <v>180</v>
      </c>
      <c r="I4803" s="1">
        <v>52757056</v>
      </c>
    </row>
    <row r="4804" spans="1:9" x14ac:dyDescent="0.25">
      <c r="A4804" t="s">
        <v>451</v>
      </c>
      <c r="B4804" t="s">
        <v>7</v>
      </c>
      <c r="C4804" t="s">
        <v>54</v>
      </c>
      <c r="D4804" t="s">
        <v>10</v>
      </c>
      <c r="I4804" s="1">
        <v>52757056</v>
      </c>
    </row>
    <row r="4805" spans="1:9" x14ac:dyDescent="0.25">
      <c r="A4805" t="s">
        <v>451</v>
      </c>
      <c r="B4805" t="s">
        <v>7</v>
      </c>
      <c r="C4805" t="s">
        <v>55</v>
      </c>
      <c r="D4805" t="s">
        <v>10</v>
      </c>
      <c r="I4805" s="1">
        <v>52757056</v>
      </c>
    </row>
    <row r="4806" spans="1:9" x14ac:dyDescent="0.25">
      <c r="A4806" t="s">
        <v>451</v>
      </c>
      <c r="B4806" t="s">
        <v>7</v>
      </c>
      <c r="C4806" t="s">
        <v>56</v>
      </c>
      <c r="D4806" t="s">
        <v>10</v>
      </c>
      <c r="E4806">
        <v>1</v>
      </c>
      <c r="F4806">
        <v>15</v>
      </c>
      <c r="G4806">
        <v>90</v>
      </c>
      <c r="I4806" s="1">
        <v>52757056</v>
      </c>
    </row>
    <row r="4807" spans="1:9" x14ac:dyDescent="0.25">
      <c r="A4807" t="s">
        <v>451</v>
      </c>
      <c r="B4807" t="s">
        <v>7</v>
      </c>
      <c r="C4807" t="s">
        <v>57</v>
      </c>
      <c r="D4807" t="s">
        <v>10</v>
      </c>
      <c r="I4807" s="1">
        <v>52757056</v>
      </c>
    </row>
    <row r="4808" spans="1:9" x14ac:dyDescent="0.25">
      <c r="A4808" t="s">
        <v>451</v>
      </c>
      <c r="B4808" t="s">
        <v>7</v>
      </c>
      <c r="C4808" t="s">
        <v>58</v>
      </c>
      <c r="D4808" t="s">
        <v>16</v>
      </c>
      <c r="E4808">
        <v>0.55000000000000004</v>
      </c>
      <c r="F4808">
        <v>35</v>
      </c>
      <c r="G4808">
        <v>140</v>
      </c>
      <c r="I4808" s="1">
        <v>52757056</v>
      </c>
    </row>
    <row r="4809" spans="1:9" x14ac:dyDescent="0.25">
      <c r="A4809" t="s">
        <v>451</v>
      </c>
      <c r="B4809" t="s">
        <v>7</v>
      </c>
      <c r="C4809" t="s">
        <v>59</v>
      </c>
      <c r="D4809" t="s">
        <v>10</v>
      </c>
      <c r="E4809">
        <v>2</v>
      </c>
      <c r="G4809">
        <v>150</v>
      </c>
      <c r="I4809" s="1">
        <v>52757056</v>
      </c>
    </row>
    <row r="4810" spans="1:9" x14ac:dyDescent="0.25">
      <c r="A4810" t="s">
        <v>451</v>
      </c>
      <c r="B4810" t="s">
        <v>7</v>
      </c>
      <c r="C4810" t="s">
        <v>60</v>
      </c>
      <c r="D4810" t="s">
        <v>10</v>
      </c>
      <c r="I4810" s="1">
        <v>52757056</v>
      </c>
    </row>
    <row r="4811" spans="1:9" x14ac:dyDescent="0.25">
      <c r="A4811" t="s">
        <v>451</v>
      </c>
      <c r="B4811" t="s">
        <v>7</v>
      </c>
      <c r="C4811" t="s">
        <v>61</v>
      </c>
      <c r="D4811" t="s">
        <v>16</v>
      </c>
      <c r="E4811">
        <v>0.99</v>
      </c>
      <c r="I4811" s="1">
        <v>52757056</v>
      </c>
    </row>
    <row r="4812" spans="1:9" x14ac:dyDescent="0.25">
      <c r="A4812" t="s">
        <v>451</v>
      </c>
      <c r="B4812" t="s">
        <v>7</v>
      </c>
      <c r="C4812" t="s">
        <v>62</v>
      </c>
      <c r="D4812" t="s">
        <v>16</v>
      </c>
      <c r="E4812">
        <v>0.99</v>
      </c>
      <c r="F4812">
        <v>60</v>
      </c>
      <c r="G4812">
        <v>350</v>
      </c>
      <c r="I4812" s="1">
        <v>52757056</v>
      </c>
    </row>
    <row r="4813" spans="1:9" x14ac:dyDescent="0.25">
      <c r="A4813" t="s">
        <v>451</v>
      </c>
      <c r="B4813" t="s">
        <v>7</v>
      </c>
      <c r="C4813" t="s">
        <v>63</v>
      </c>
      <c r="D4813" t="s">
        <v>16</v>
      </c>
      <c r="I4813" s="1">
        <v>52757056</v>
      </c>
    </row>
    <row r="4814" spans="1:9" x14ac:dyDescent="0.25">
      <c r="A4814" t="s">
        <v>451</v>
      </c>
      <c r="B4814" t="s">
        <v>7</v>
      </c>
      <c r="C4814" t="s">
        <v>64</v>
      </c>
      <c r="D4814" t="s">
        <v>10</v>
      </c>
      <c r="I4814" s="1">
        <v>52757056</v>
      </c>
    </row>
    <row r="4815" spans="1:9" x14ac:dyDescent="0.25">
      <c r="A4815" t="s">
        <v>451</v>
      </c>
      <c r="B4815" t="s">
        <v>7</v>
      </c>
      <c r="C4815" t="s">
        <v>65</v>
      </c>
      <c r="D4815" t="s">
        <v>10</v>
      </c>
      <c r="E4815">
        <v>1.55</v>
      </c>
      <c r="F4815">
        <v>50</v>
      </c>
      <c r="G4815">
        <v>170</v>
      </c>
      <c r="I4815" s="1">
        <v>52757056</v>
      </c>
    </row>
    <row r="4816" spans="1:9" x14ac:dyDescent="0.25">
      <c r="A4816" t="s">
        <v>451</v>
      </c>
      <c r="B4816" t="s">
        <v>7</v>
      </c>
      <c r="C4816" t="s">
        <v>66</v>
      </c>
      <c r="D4816" t="s">
        <v>10</v>
      </c>
      <c r="I4816" s="1">
        <v>52757056</v>
      </c>
    </row>
    <row r="4817" spans="1:9" x14ac:dyDescent="0.25">
      <c r="A4817" t="s">
        <v>451</v>
      </c>
      <c r="B4817" t="s">
        <v>7</v>
      </c>
      <c r="C4817" t="s">
        <v>67</v>
      </c>
      <c r="D4817" t="s">
        <v>10</v>
      </c>
      <c r="I4817" s="1">
        <v>52757056</v>
      </c>
    </row>
    <row r="4818" spans="1:9" x14ac:dyDescent="0.25">
      <c r="A4818" t="s">
        <v>451</v>
      </c>
      <c r="B4818" t="s">
        <v>7</v>
      </c>
      <c r="C4818" t="s">
        <v>68</v>
      </c>
      <c r="D4818" t="s">
        <v>10</v>
      </c>
      <c r="I4818" s="1">
        <v>52757056</v>
      </c>
    </row>
    <row r="4819" spans="1:9" x14ac:dyDescent="0.25">
      <c r="A4819" t="s">
        <v>451</v>
      </c>
      <c r="B4819" t="s">
        <v>7</v>
      </c>
      <c r="C4819" t="s">
        <v>69</v>
      </c>
      <c r="D4819" t="s">
        <v>10</v>
      </c>
      <c r="I4819" s="1">
        <v>52757056</v>
      </c>
    </row>
    <row r="4820" spans="1:9" x14ac:dyDescent="0.25">
      <c r="A4820" t="s">
        <v>451</v>
      </c>
      <c r="B4820" t="s">
        <v>7</v>
      </c>
      <c r="C4820" t="s">
        <v>70</v>
      </c>
      <c r="D4820" t="s">
        <v>10</v>
      </c>
      <c r="E4820">
        <v>0.75</v>
      </c>
      <c r="F4820">
        <v>10</v>
      </c>
      <c r="G4820">
        <v>150</v>
      </c>
      <c r="I4820" s="1">
        <v>52757056</v>
      </c>
    </row>
    <row r="4821" spans="1:9" x14ac:dyDescent="0.25">
      <c r="A4821" t="s">
        <v>451</v>
      </c>
      <c r="B4821" t="s">
        <v>7</v>
      </c>
      <c r="C4821" t="s">
        <v>71</v>
      </c>
      <c r="D4821" t="s">
        <v>10</v>
      </c>
      <c r="E4821">
        <v>0.55000000000000004</v>
      </c>
      <c r="G4821">
        <v>3000</v>
      </c>
      <c r="I4821" s="1">
        <v>52757056</v>
      </c>
    </row>
    <row r="4822" spans="1:9" x14ac:dyDescent="0.25">
      <c r="A4822" t="s">
        <v>451</v>
      </c>
      <c r="B4822" t="s">
        <v>7</v>
      </c>
      <c r="C4822" t="s">
        <v>72</v>
      </c>
      <c r="D4822" t="s">
        <v>10</v>
      </c>
      <c r="E4822">
        <v>0.5</v>
      </c>
      <c r="F4822">
        <v>1500</v>
      </c>
      <c r="G4822">
        <v>6000</v>
      </c>
      <c r="I4822" s="1">
        <v>52757056</v>
      </c>
    </row>
    <row r="4823" spans="1:9" x14ac:dyDescent="0.25">
      <c r="A4823" t="s">
        <v>451</v>
      </c>
      <c r="B4823" t="s">
        <v>7</v>
      </c>
      <c r="C4823" t="s">
        <v>73</v>
      </c>
      <c r="D4823" t="s">
        <v>10</v>
      </c>
      <c r="I4823" s="1">
        <v>52757056</v>
      </c>
    </row>
    <row r="4824" spans="1:9" x14ac:dyDescent="0.25">
      <c r="A4824" t="s">
        <v>451</v>
      </c>
      <c r="B4824" t="s">
        <v>7</v>
      </c>
      <c r="C4824" t="s">
        <v>74</v>
      </c>
      <c r="D4824" t="s">
        <v>10</v>
      </c>
      <c r="I4824" s="1">
        <v>52757056</v>
      </c>
    </row>
    <row r="4825" spans="1:9" x14ac:dyDescent="0.25">
      <c r="A4825" t="s">
        <v>451</v>
      </c>
      <c r="B4825" t="s">
        <v>7</v>
      </c>
      <c r="C4825" t="s">
        <v>75</v>
      </c>
      <c r="D4825" t="s">
        <v>10</v>
      </c>
      <c r="I4825" s="1">
        <v>52757056</v>
      </c>
    </row>
    <row r="4826" spans="1:9" x14ac:dyDescent="0.25">
      <c r="A4826" t="s">
        <v>451</v>
      </c>
      <c r="B4826" t="s">
        <v>7</v>
      </c>
      <c r="C4826" t="s">
        <v>76</v>
      </c>
      <c r="D4826" t="s">
        <v>10</v>
      </c>
      <c r="I4826" s="1">
        <v>52757056</v>
      </c>
    </row>
    <row r="4827" spans="1:9" x14ac:dyDescent="0.25">
      <c r="A4827" t="s">
        <v>451</v>
      </c>
      <c r="B4827" t="s">
        <v>7</v>
      </c>
      <c r="C4827" t="s">
        <v>77</v>
      </c>
      <c r="D4827" t="s">
        <v>10</v>
      </c>
      <c r="I4827" s="1">
        <v>52757056</v>
      </c>
    </row>
    <row r="4828" spans="1:9" x14ac:dyDescent="0.25">
      <c r="A4828" t="s">
        <v>451</v>
      </c>
      <c r="B4828" t="s">
        <v>78</v>
      </c>
      <c r="C4828" t="s">
        <v>79</v>
      </c>
      <c r="D4828" t="s">
        <v>16</v>
      </c>
      <c r="E4828">
        <v>8.4000000000000005E-2</v>
      </c>
      <c r="F4828">
        <v>3500</v>
      </c>
      <c r="G4828">
        <v>21000</v>
      </c>
      <c r="I4828" s="1">
        <v>52757056</v>
      </c>
    </row>
    <row r="4829" spans="1:9" x14ac:dyDescent="0.25">
      <c r="A4829" t="s">
        <v>451</v>
      </c>
      <c r="B4829" t="s">
        <v>78</v>
      </c>
      <c r="C4829" t="s">
        <v>80</v>
      </c>
      <c r="D4829" t="s">
        <v>16</v>
      </c>
      <c r="I4829" s="1">
        <v>52757056</v>
      </c>
    </row>
    <row r="4830" spans="1:9" x14ac:dyDescent="0.25">
      <c r="A4830" t="s">
        <v>451</v>
      </c>
      <c r="B4830" t="s">
        <v>81</v>
      </c>
      <c r="C4830" t="s">
        <v>82</v>
      </c>
      <c r="D4830" t="s">
        <v>10</v>
      </c>
      <c r="E4830">
        <v>2.99</v>
      </c>
      <c r="F4830">
        <v>25</v>
      </c>
      <c r="G4830">
        <v>300</v>
      </c>
      <c r="I4830" s="1">
        <v>52757056</v>
      </c>
    </row>
    <row r="4831" spans="1:9" x14ac:dyDescent="0.25">
      <c r="A4831" t="s">
        <v>451</v>
      </c>
      <c r="B4831" t="s">
        <v>81</v>
      </c>
      <c r="C4831" t="s">
        <v>83</v>
      </c>
      <c r="D4831" t="s">
        <v>10</v>
      </c>
      <c r="E4831">
        <v>2.4900000000000002</v>
      </c>
      <c r="F4831">
        <v>25</v>
      </c>
      <c r="G4831">
        <v>300</v>
      </c>
      <c r="I4831" s="1">
        <v>52757056</v>
      </c>
    </row>
    <row r="4832" spans="1:9" x14ac:dyDescent="0.25">
      <c r="A4832" t="s">
        <v>451</v>
      </c>
      <c r="B4832" t="s">
        <v>81</v>
      </c>
      <c r="C4832" t="s">
        <v>84</v>
      </c>
      <c r="D4832" t="s">
        <v>10</v>
      </c>
      <c r="E4832">
        <v>2.99</v>
      </c>
      <c r="F4832">
        <v>30</v>
      </c>
      <c r="G4832">
        <v>160</v>
      </c>
      <c r="I4832" s="1">
        <v>52757056</v>
      </c>
    </row>
    <row r="4833" spans="1:9" x14ac:dyDescent="0.25">
      <c r="A4833" t="s">
        <v>451</v>
      </c>
      <c r="B4833" t="s">
        <v>81</v>
      </c>
      <c r="C4833" t="s">
        <v>85</v>
      </c>
      <c r="D4833" t="s">
        <v>10</v>
      </c>
      <c r="E4833">
        <v>2.39</v>
      </c>
      <c r="F4833">
        <v>280</v>
      </c>
      <c r="G4833">
        <v>1700</v>
      </c>
      <c r="I4833" s="1">
        <v>52757056</v>
      </c>
    </row>
    <row r="4834" spans="1:9" x14ac:dyDescent="0.25">
      <c r="A4834" t="s">
        <v>451</v>
      </c>
      <c r="B4834" t="s">
        <v>81</v>
      </c>
      <c r="C4834" t="s">
        <v>86</v>
      </c>
      <c r="D4834" t="s">
        <v>10</v>
      </c>
      <c r="E4834">
        <v>2.99</v>
      </c>
      <c r="I4834" s="1">
        <v>52757056</v>
      </c>
    </row>
    <row r="4835" spans="1:9" x14ac:dyDescent="0.25">
      <c r="A4835" t="s">
        <v>451</v>
      </c>
      <c r="B4835" t="s">
        <v>81</v>
      </c>
      <c r="C4835" t="s">
        <v>87</v>
      </c>
      <c r="D4835" t="s">
        <v>10</v>
      </c>
      <c r="I4835" s="1">
        <v>52757056</v>
      </c>
    </row>
    <row r="4836" spans="1:9" x14ac:dyDescent="0.25">
      <c r="A4836" t="s">
        <v>451</v>
      </c>
      <c r="B4836" t="s">
        <v>81</v>
      </c>
      <c r="C4836" t="s">
        <v>88</v>
      </c>
      <c r="D4836" t="s">
        <v>10</v>
      </c>
      <c r="I4836" s="1">
        <v>52757056</v>
      </c>
    </row>
    <row r="4837" spans="1:9" x14ac:dyDescent="0.25">
      <c r="A4837" t="s">
        <v>451</v>
      </c>
      <c r="B4837" t="s">
        <v>81</v>
      </c>
      <c r="C4837" t="s">
        <v>89</v>
      </c>
      <c r="D4837" t="s">
        <v>10</v>
      </c>
      <c r="I4837" s="1">
        <v>52757056</v>
      </c>
    </row>
    <row r="4838" spans="1:9" x14ac:dyDescent="0.25">
      <c r="A4838" t="s">
        <v>451</v>
      </c>
      <c r="B4838" t="s">
        <v>90</v>
      </c>
      <c r="C4838" t="s">
        <v>91</v>
      </c>
      <c r="D4838" t="s">
        <v>10</v>
      </c>
      <c r="E4838">
        <v>0.69199999999999995</v>
      </c>
      <c r="F4838">
        <v>1100</v>
      </c>
      <c r="G4838">
        <v>6800</v>
      </c>
      <c r="H4838" t="s">
        <v>290</v>
      </c>
      <c r="I4838" s="1">
        <v>52757056</v>
      </c>
    </row>
    <row r="4839" spans="1:9" x14ac:dyDescent="0.25">
      <c r="A4839" t="s">
        <v>451</v>
      </c>
      <c r="B4839" t="s">
        <v>92</v>
      </c>
      <c r="C4839" t="s">
        <v>93</v>
      </c>
      <c r="D4839" t="s">
        <v>10</v>
      </c>
      <c r="E4839">
        <v>1.1659999999999999</v>
      </c>
      <c r="I4839" s="1">
        <v>52757056</v>
      </c>
    </row>
    <row r="4840" spans="1:9" x14ac:dyDescent="0.25">
      <c r="A4840" t="s">
        <v>451</v>
      </c>
      <c r="B4840" t="s">
        <v>92</v>
      </c>
      <c r="C4840" t="s">
        <v>94</v>
      </c>
      <c r="D4840" t="s">
        <v>10</v>
      </c>
      <c r="I4840" s="1">
        <v>52757056</v>
      </c>
    </row>
    <row r="4841" spans="1:9" x14ac:dyDescent="0.25">
      <c r="A4841" t="s">
        <v>451</v>
      </c>
      <c r="B4841" t="s">
        <v>92</v>
      </c>
      <c r="C4841" t="s">
        <v>95</v>
      </c>
      <c r="D4841" t="s">
        <v>10</v>
      </c>
      <c r="E4841">
        <v>1.462</v>
      </c>
      <c r="I4841" s="1">
        <v>52757056</v>
      </c>
    </row>
    <row r="4842" spans="1:9" x14ac:dyDescent="0.25">
      <c r="A4842" t="s">
        <v>451</v>
      </c>
      <c r="B4842" t="s">
        <v>92</v>
      </c>
      <c r="C4842" t="s">
        <v>96</v>
      </c>
      <c r="D4842" t="s">
        <v>10</v>
      </c>
      <c r="I4842" s="1">
        <v>52757056</v>
      </c>
    </row>
    <row r="4843" spans="1:9" x14ac:dyDescent="0.25">
      <c r="A4843" t="s">
        <v>451</v>
      </c>
      <c r="B4843" t="s">
        <v>92</v>
      </c>
      <c r="C4843" t="s">
        <v>97</v>
      </c>
      <c r="D4843" t="s">
        <v>10</v>
      </c>
      <c r="E4843">
        <v>2.0640000000000001</v>
      </c>
      <c r="F4843">
        <v>17</v>
      </c>
      <c r="G4843">
        <v>80</v>
      </c>
      <c r="I4843" s="1">
        <v>52757056</v>
      </c>
    </row>
    <row r="4844" spans="1:9" x14ac:dyDescent="0.25">
      <c r="A4844" t="s">
        <v>451</v>
      </c>
      <c r="B4844" t="s">
        <v>92</v>
      </c>
      <c r="C4844" t="s">
        <v>98</v>
      </c>
      <c r="D4844" t="s">
        <v>10</v>
      </c>
      <c r="E4844">
        <v>1.72</v>
      </c>
      <c r="F4844">
        <v>10</v>
      </c>
      <c r="G4844">
        <v>70</v>
      </c>
      <c r="I4844" s="1">
        <v>52757056</v>
      </c>
    </row>
    <row r="4845" spans="1:9" x14ac:dyDescent="0.25">
      <c r="A4845" t="s">
        <v>451</v>
      </c>
      <c r="B4845" t="s">
        <v>92</v>
      </c>
      <c r="C4845" t="s">
        <v>99</v>
      </c>
      <c r="D4845" t="s">
        <v>45</v>
      </c>
      <c r="I4845" s="1">
        <v>52757056</v>
      </c>
    </row>
    <row r="4846" spans="1:9" x14ac:dyDescent="0.25">
      <c r="A4846" t="s">
        <v>451</v>
      </c>
      <c r="B4846" t="s">
        <v>92</v>
      </c>
      <c r="C4846" t="s">
        <v>100</v>
      </c>
      <c r="D4846" t="s">
        <v>10</v>
      </c>
      <c r="I4846" s="1">
        <v>52757056</v>
      </c>
    </row>
    <row r="4847" spans="1:9" x14ac:dyDescent="0.25">
      <c r="A4847" t="s">
        <v>451</v>
      </c>
      <c r="B4847" t="s">
        <v>92</v>
      </c>
      <c r="C4847" t="s">
        <v>101</v>
      </c>
      <c r="D4847" t="s">
        <v>45</v>
      </c>
      <c r="I4847" s="1">
        <v>52757056</v>
      </c>
    </row>
    <row r="4848" spans="1:9" x14ac:dyDescent="0.25">
      <c r="A4848" t="s">
        <v>451</v>
      </c>
      <c r="B4848" t="s">
        <v>92</v>
      </c>
      <c r="C4848" t="s">
        <v>102</v>
      </c>
      <c r="D4848" t="s">
        <v>10</v>
      </c>
      <c r="I4848" s="1">
        <v>52757056</v>
      </c>
    </row>
    <row r="4849" spans="1:9" x14ac:dyDescent="0.25">
      <c r="A4849" t="s">
        <v>451</v>
      </c>
      <c r="B4849" t="s">
        <v>92</v>
      </c>
      <c r="C4849" t="s">
        <v>103</v>
      </c>
      <c r="D4849" t="s">
        <v>10</v>
      </c>
      <c r="I4849" s="1">
        <v>52757056</v>
      </c>
    </row>
    <row r="4850" spans="1:9" x14ac:dyDescent="0.25">
      <c r="A4850" t="s">
        <v>451</v>
      </c>
      <c r="B4850" t="s">
        <v>90</v>
      </c>
      <c r="C4850" t="s">
        <v>104</v>
      </c>
      <c r="D4850" t="s">
        <v>45</v>
      </c>
      <c r="I4850" s="1">
        <v>52757056</v>
      </c>
    </row>
    <row r="4851" spans="1:9" x14ac:dyDescent="0.25">
      <c r="A4851" t="s">
        <v>451</v>
      </c>
      <c r="B4851" t="s">
        <v>92</v>
      </c>
      <c r="C4851" t="s">
        <v>105</v>
      </c>
      <c r="D4851" t="s">
        <v>10</v>
      </c>
      <c r="I4851" s="1">
        <v>52757056</v>
      </c>
    </row>
    <row r="4852" spans="1:9" x14ac:dyDescent="0.25">
      <c r="A4852" t="s">
        <v>451</v>
      </c>
      <c r="B4852" t="s">
        <v>92</v>
      </c>
      <c r="C4852" t="s">
        <v>106</v>
      </c>
      <c r="D4852" t="s">
        <v>10</v>
      </c>
      <c r="I4852" s="1">
        <v>52757056</v>
      </c>
    </row>
    <row r="4853" spans="1:9" x14ac:dyDescent="0.25">
      <c r="A4853" t="s">
        <v>451</v>
      </c>
      <c r="B4853" t="s">
        <v>92</v>
      </c>
      <c r="C4853" t="s">
        <v>107</v>
      </c>
      <c r="D4853" t="s">
        <v>10</v>
      </c>
      <c r="E4853">
        <v>1.232</v>
      </c>
      <c r="F4853">
        <v>30</v>
      </c>
      <c r="G4853">
        <v>180</v>
      </c>
      <c r="I4853" s="1">
        <v>52757056</v>
      </c>
    </row>
    <row r="4854" spans="1:9" x14ac:dyDescent="0.25">
      <c r="A4854" t="s">
        <v>451</v>
      </c>
      <c r="B4854" t="s">
        <v>92</v>
      </c>
      <c r="C4854" t="s">
        <v>108</v>
      </c>
      <c r="D4854" t="s">
        <v>10</v>
      </c>
      <c r="E4854">
        <v>9.32</v>
      </c>
      <c r="F4854">
        <v>45</v>
      </c>
      <c r="G4854">
        <v>250</v>
      </c>
      <c r="I4854" s="1">
        <v>52757056</v>
      </c>
    </row>
    <row r="4855" spans="1:9" x14ac:dyDescent="0.25">
      <c r="A4855" t="s">
        <v>451</v>
      </c>
      <c r="B4855" t="s">
        <v>92</v>
      </c>
      <c r="C4855" t="s">
        <v>109</v>
      </c>
      <c r="D4855" t="s">
        <v>45</v>
      </c>
      <c r="E4855">
        <v>3.1150000000000002</v>
      </c>
      <c r="F4855">
        <v>7</v>
      </c>
      <c r="G4855">
        <v>40</v>
      </c>
      <c r="I4855" s="1">
        <v>52757056</v>
      </c>
    </row>
    <row r="4856" spans="1:9" x14ac:dyDescent="0.25">
      <c r="A4856" t="s">
        <v>451</v>
      </c>
      <c r="B4856" t="s">
        <v>92</v>
      </c>
      <c r="C4856" t="s">
        <v>110</v>
      </c>
      <c r="D4856" t="s">
        <v>10</v>
      </c>
      <c r="I4856" s="1">
        <v>52757056</v>
      </c>
    </row>
    <row r="4857" spans="1:9" x14ac:dyDescent="0.25">
      <c r="A4857" t="s">
        <v>451</v>
      </c>
      <c r="B4857" t="s">
        <v>92</v>
      </c>
      <c r="C4857" t="s">
        <v>111</v>
      </c>
      <c r="D4857" t="s">
        <v>10</v>
      </c>
      <c r="E4857">
        <v>4.7880000000000003</v>
      </c>
      <c r="F4857">
        <v>40</v>
      </c>
      <c r="G4857">
        <v>240</v>
      </c>
      <c r="I4857" s="1">
        <v>52757056</v>
      </c>
    </row>
    <row r="4858" spans="1:9" x14ac:dyDescent="0.25">
      <c r="A4858" t="s">
        <v>451</v>
      </c>
      <c r="B4858" t="s">
        <v>92</v>
      </c>
      <c r="C4858" t="s">
        <v>112</v>
      </c>
      <c r="D4858" t="s">
        <v>10</v>
      </c>
      <c r="E4858">
        <v>3.2770000000000001</v>
      </c>
      <c r="F4858">
        <v>28</v>
      </c>
      <c r="G4858">
        <v>150</v>
      </c>
      <c r="I4858" s="1">
        <v>52757056</v>
      </c>
    </row>
    <row r="4859" spans="1:9" x14ac:dyDescent="0.25">
      <c r="A4859" t="s">
        <v>451</v>
      </c>
      <c r="B4859" t="s">
        <v>92</v>
      </c>
      <c r="C4859" t="s">
        <v>113</v>
      </c>
      <c r="D4859" t="s">
        <v>10</v>
      </c>
      <c r="I4859" s="1">
        <v>52757056</v>
      </c>
    </row>
    <row r="4860" spans="1:9" x14ac:dyDescent="0.25">
      <c r="A4860" t="s">
        <v>451</v>
      </c>
      <c r="B4860" t="s">
        <v>81</v>
      </c>
      <c r="C4860" t="s">
        <v>114</v>
      </c>
      <c r="D4860" t="s">
        <v>10</v>
      </c>
      <c r="I4860" s="1">
        <v>52757056</v>
      </c>
    </row>
    <row r="4861" spans="1:9" x14ac:dyDescent="0.25">
      <c r="A4861" t="s">
        <v>451</v>
      </c>
      <c r="B4861" t="s">
        <v>81</v>
      </c>
      <c r="C4861" t="s">
        <v>115</v>
      </c>
      <c r="D4861" t="s">
        <v>10</v>
      </c>
      <c r="I4861" s="1">
        <v>52757056</v>
      </c>
    </row>
    <row r="4862" spans="1:9" x14ac:dyDescent="0.25">
      <c r="A4862" t="s">
        <v>451</v>
      </c>
      <c r="B4862" t="s">
        <v>81</v>
      </c>
      <c r="C4862" t="s">
        <v>116</v>
      </c>
      <c r="D4862" t="s">
        <v>10</v>
      </c>
      <c r="I4862" s="1">
        <v>52757056</v>
      </c>
    </row>
    <row r="4863" spans="1:9" x14ac:dyDescent="0.25">
      <c r="A4863" t="s">
        <v>451</v>
      </c>
      <c r="B4863" t="s">
        <v>81</v>
      </c>
      <c r="C4863" t="s">
        <v>117</v>
      </c>
      <c r="D4863" t="s">
        <v>10</v>
      </c>
      <c r="I4863" s="1">
        <v>52757056</v>
      </c>
    </row>
    <row r="4864" spans="1:9" x14ac:dyDescent="0.25">
      <c r="A4864" t="s">
        <v>451</v>
      </c>
      <c r="B4864" t="s">
        <v>81</v>
      </c>
      <c r="C4864" t="s">
        <v>118</v>
      </c>
      <c r="D4864" t="s">
        <v>10</v>
      </c>
      <c r="I4864" s="1">
        <v>52757056</v>
      </c>
    </row>
    <row r="4865" spans="1:9" x14ac:dyDescent="0.25">
      <c r="A4865" t="s">
        <v>451</v>
      </c>
      <c r="B4865" t="s">
        <v>81</v>
      </c>
      <c r="C4865" t="s">
        <v>119</v>
      </c>
      <c r="D4865" t="s">
        <v>10</v>
      </c>
      <c r="I4865" s="1">
        <v>52757056</v>
      </c>
    </row>
    <row r="4866" spans="1:9" x14ac:dyDescent="0.25">
      <c r="A4866" t="s">
        <v>451</v>
      </c>
      <c r="B4866" t="s">
        <v>81</v>
      </c>
      <c r="C4866" t="s">
        <v>120</v>
      </c>
      <c r="D4866" t="s">
        <v>10</v>
      </c>
      <c r="I4866" s="1">
        <v>52757056</v>
      </c>
    </row>
    <row r="4867" spans="1:9" x14ac:dyDescent="0.25">
      <c r="A4867" t="s">
        <v>451</v>
      </c>
      <c r="B4867" t="s">
        <v>81</v>
      </c>
      <c r="C4867" t="s">
        <v>121</v>
      </c>
      <c r="D4867" t="s">
        <v>10</v>
      </c>
      <c r="I4867" s="1">
        <v>52757056</v>
      </c>
    </row>
    <row r="4868" spans="1:9" x14ac:dyDescent="0.25">
      <c r="A4868" t="s">
        <v>451</v>
      </c>
      <c r="B4868" t="s">
        <v>122</v>
      </c>
      <c r="C4868" t="s">
        <v>123</v>
      </c>
      <c r="D4868" t="s">
        <v>10</v>
      </c>
      <c r="I4868" s="1">
        <v>52757056</v>
      </c>
    </row>
    <row r="4869" spans="1:9" x14ac:dyDescent="0.25">
      <c r="A4869" t="s">
        <v>451</v>
      </c>
      <c r="B4869" t="s">
        <v>122</v>
      </c>
      <c r="C4869" t="s">
        <v>124</v>
      </c>
      <c r="D4869" t="s">
        <v>10</v>
      </c>
      <c r="E4869">
        <v>2.4</v>
      </c>
      <c r="F4869">
        <v>50</v>
      </c>
      <c r="G4869">
        <v>250</v>
      </c>
      <c r="I4869" s="1">
        <v>52757056</v>
      </c>
    </row>
    <row r="4870" spans="1:9" x14ac:dyDescent="0.25">
      <c r="A4870" t="s">
        <v>451</v>
      </c>
      <c r="B4870" t="s">
        <v>122</v>
      </c>
      <c r="C4870" t="s">
        <v>125</v>
      </c>
      <c r="D4870" t="s">
        <v>10</v>
      </c>
      <c r="I4870" s="1">
        <v>52757056</v>
      </c>
    </row>
    <row r="4871" spans="1:9" x14ac:dyDescent="0.25">
      <c r="A4871" t="s">
        <v>451</v>
      </c>
      <c r="B4871" t="s">
        <v>122</v>
      </c>
      <c r="C4871" t="s">
        <v>127</v>
      </c>
      <c r="D4871" t="s">
        <v>10</v>
      </c>
      <c r="E4871">
        <v>2.6</v>
      </c>
      <c r="F4871">
        <v>15</v>
      </c>
      <c r="G4871">
        <v>45</v>
      </c>
      <c r="I4871" s="1">
        <v>52757056</v>
      </c>
    </row>
    <row r="4872" spans="1:9" x14ac:dyDescent="0.25">
      <c r="A4872" t="s">
        <v>451</v>
      </c>
      <c r="B4872" t="s">
        <v>122</v>
      </c>
      <c r="C4872" t="s">
        <v>128</v>
      </c>
      <c r="D4872" t="s">
        <v>10</v>
      </c>
      <c r="E4872">
        <v>3.99</v>
      </c>
      <c r="F4872">
        <v>14</v>
      </c>
      <c r="G4872">
        <v>100</v>
      </c>
      <c r="I4872" s="1">
        <v>52757056</v>
      </c>
    </row>
    <row r="4873" spans="1:9" x14ac:dyDescent="0.25">
      <c r="A4873" t="s">
        <v>451</v>
      </c>
      <c r="B4873" t="s">
        <v>122</v>
      </c>
      <c r="C4873" t="s">
        <v>129</v>
      </c>
      <c r="D4873" t="s">
        <v>10</v>
      </c>
      <c r="E4873">
        <v>2.1</v>
      </c>
      <c r="G4873">
        <v>25</v>
      </c>
      <c r="I4873" s="1">
        <v>52757056</v>
      </c>
    </row>
    <row r="4874" spans="1:9" x14ac:dyDescent="0.25">
      <c r="A4874" t="s">
        <v>451</v>
      </c>
      <c r="B4874" t="s">
        <v>122</v>
      </c>
      <c r="C4874" t="s">
        <v>130</v>
      </c>
      <c r="D4874" t="s">
        <v>10</v>
      </c>
      <c r="I4874" s="1">
        <v>52757056</v>
      </c>
    </row>
    <row r="4875" spans="1:9" x14ac:dyDescent="0.25">
      <c r="A4875" t="s">
        <v>451</v>
      </c>
      <c r="B4875" t="s">
        <v>122</v>
      </c>
      <c r="C4875" t="s">
        <v>131</v>
      </c>
      <c r="D4875" t="s">
        <v>10</v>
      </c>
      <c r="I4875" s="1">
        <v>52757056</v>
      </c>
    </row>
    <row r="4876" spans="1:9" x14ac:dyDescent="0.25">
      <c r="A4876" t="s">
        <v>451</v>
      </c>
      <c r="B4876" t="s">
        <v>122</v>
      </c>
      <c r="C4876" t="s">
        <v>132</v>
      </c>
      <c r="D4876" t="s">
        <v>10</v>
      </c>
      <c r="I4876" s="1">
        <v>52757056</v>
      </c>
    </row>
    <row r="4877" spans="1:9" x14ac:dyDescent="0.25">
      <c r="A4877" t="s">
        <v>451</v>
      </c>
      <c r="B4877" t="s">
        <v>122</v>
      </c>
      <c r="C4877" t="s">
        <v>134</v>
      </c>
      <c r="D4877" t="s">
        <v>10</v>
      </c>
      <c r="I4877" s="1">
        <v>52757056</v>
      </c>
    </row>
    <row r="4878" spans="1:9" x14ac:dyDescent="0.25">
      <c r="A4878" t="s">
        <v>451</v>
      </c>
      <c r="B4878" t="s">
        <v>122</v>
      </c>
      <c r="C4878" t="s">
        <v>135</v>
      </c>
      <c r="D4878" t="s">
        <v>10</v>
      </c>
      <c r="I4878" s="1">
        <v>52757056</v>
      </c>
    </row>
    <row r="4879" spans="1:9" x14ac:dyDescent="0.25">
      <c r="A4879" t="s">
        <v>451</v>
      </c>
      <c r="B4879" t="s">
        <v>122</v>
      </c>
      <c r="C4879" t="s">
        <v>136</v>
      </c>
      <c r="D4879" t="s">
        <v>10</v>
      </c>
      <c r="I4879" s="1">
        <v>52757056</v>
      </c>
    </row>
    <row r="4880" spans="1:9" x14ac:dyDescent="0.25">
      <c r="A4880" t="s">
        <v>451</v>
      </c>
      <c r="B4880" t="s">
        <v>122</v>
      </c>
      <c r="C4880" t="s">
        <v>137</v>
      </c>
      <c r="D4880" t="s">
        <v>10</v>
      </c>
      <c r="I4880" s="1">
        <v>52757056</v>
      </c>
    </row>
    <row r="4881" spans="1:9" x14ac:dyDescent="0.25">
      <c r="A4881" t="s">
        <v>451</v>
      </c>
      <c r="B4881" t="s">
        <v>122</v>
      </c>
      <c r="C4881" t="s">
        <v>138</v>
      </c>
      <c r="D4881" t="s">
        <v>10</v>
      </c>
      <c r="I4881" s="1">
        <v>52757056</v>
      </c>
    </row>
    <row r="4882" spans="1:9" x14ac:dyDescent="0.25">
      <c r="A4882" t="s">
        <v>451</v>
      </c>
      <c r="B4882" t="s">
        <v>122</v>
      </c>
      <c r="C4882" t="s">
        <v>139</v>
      </c>
      <c r="D4882" t="s">
        <v>10</v>
      </c>
      <c r="I4882" s="1">
        <v>52757056</v>
      </c>
    </row>
    <row r="4883" spans="1:9" x14ac:dyDescent="0.25">
      <c r="A4883" t="s">
        <v>451</v>
      </c>
      <c r="B4883" t="s">
        <v>122</v>
      </c>
      <c r="C4883" t="s">
        <v>140</v>
      </c>
      <c r="D4883" t="s">
        <v>10</v>
      </c>
      <c r="E4883">
        <v>2.4900000000000002</v>
      </c>
      <c r="F4883">
        <v>20</v>
      </c>
      <c r="G4883">
        <v>130</v>
      </c>
      <c r="I4883" s="1">
        <v>52757056</v>
      </c>
    </row>
    <row r="4884" spans="1:9" x14ac:dyDescent="0.25">
      <c r="A4884" t="s">
        <v>451</v>
      </c>
      <c r="B4884" t="s">
        <v>122</v>
      </c>
      <c r="C4884" t="s">
        <v>141</v>
      </c>
      <c r="D4884" t="s">
        <v>10</v>
      </c>
      <c r="I4884" s="1">
        <v>52757056</v>
      </c>
    </row>
    <row r="4885" spans="1:9" x14ac:dyDescent="0.25">
      <c r="A4885" t="s">
        <v>451</v>
      </c>
      <c r="B4885" t="s">
        <v>122</v>
      </c>
      <c r="C4885" t="s">
        <v>142</v>
      </c>
      <c r="D4885" t="s">
        <v>10</v>
      </c>
      <c r="I4885" s="1">
        <v>52757056</v>
      </c>
    </row>
    <row r="4886" spans="1:9" x14ac:dyDescent="0.25">
      <c r="A4886" t="s">
        <v>451</v>
      </c>
      <c r="B4886" t="s">
        <v>122</v>
      </c>
      <c r="C4886" t="s">
        <v>143</v>
      </c>
      <c r="D4886" t="s">
        <v>10</v>
      </c>
      <c r="E4886">
        <v>3.6</v>
      </c>
      <c r="F4886">
        <v>2</v>
      </c>
      <c r="G4886">
        <v>20</v>
      </c>
      <c r="I4886" s="1">
        <v>52757056</v>
      </c>
    </row>
    <row r="4887" spans="1:9" x14ac:dyDescent="0.25">
      <c r="A4887" t="s">
        <v>451</v>
      </c>
      <c r="B4887" t="s">
        <v>122</v>
      </c>
      <c r="C4887" t="s">
        <v>144</v>
      </c>
      <c r="D4887" t="s">
        <v>10</v>
      </c>
      <c r="I4887" s="1">
        <v>52757056</v>
      </c>
    </row>
    <row r="4888" spans="1:9" x14ac:dyDescent="0.25">
      <c r="A4888" t="s">
        <v>451</v>
      </c>
      <c r="B4888" t="s">
        <v>122</v>
      </c>
      <c r="C4888" t="s">
        <v>145</v>
      </c>
      <c r="D4888" t="s">
        <v>10</v>
      </c>
      <c r="I4888" s="1">
        <v>52757056</v>
      </c>
    </row>
    <row r="4889" spans="1:9" x14ac:dyDescent="0.25">
      <c r="A4889" t="s">
        <v>451</v>
      </c>
      <c r="B4889" t="s">
        <v>122</v>
      </c>
      <c r="C4889" t="s">
        <v>146</v>
      </c>
      <c r="D4889" t="s">
        <v>10</v>
      </c>
      <c r="E4889">
        <v>2.2999999999999998</v>
      </c>
      <c r="F4889">
        <v>29</v>
      </c>
      <c r="G4889">
        <v>90</v>
      </c>
      <c r="I4889" s="1">
        <v>52757056</v>
      </c>
    </row>
    <row r="4890" spans="1:9" x14ac:dyDescent="0.25">
      <c r="A4890" t="s">
        <v>451</v>
      </c>
      <c r="B4890" t="s">
        <v>122</v>
      </c>
      <c r="C4890" t="s">
        <v>147</v>
      </c>
      <c r="D4890" t="s">
        <v>10</v>
      </c>
      <c r="I4890" s="1">
        <v>52757056</v>
      </c>
    </row>
    <row r="4891" spans="1:9" x14ac:dyDescent="0.25">
      <c r="A4891" t="s">
        <v>451</v>
      </c>
      <c r="B4891" t="s">
        <v>122</v>
      </c>
      <c r="C4891" t="s">
        <v>148</v>
      </c>
      <c r="D4891" t="s">
        <v>10</v>
      </c>
      <c r="I4891" s="1">
        <v>52757056</v>
      </c>
    </row>
    <row r="4892" spans="1:9" x14ac:dyDescent="0.25">
      <c r="A4892" t="s">
        <v>451</v>
      </c>
      <c r="B4892" t="s">
        <v>122</v>
      </c>
      <c r="C4892" t="s">
        <v>149</v>
      </c>
      <c r="D4892" t="s">
        <v>10</v>
      </c>
      <c r="E4892">
        <v>2.9</v>
      </c>
      <c r="F4892">
        <v>25</v>
      </c>
      <c r="G4892">
        <v>160</v>
      </c>
      <c r="I4892" s="1">
        <v>52757056</v>
      </c>
    </row>
    <row r="4893" spans="1:9" x14ac:dyDescent="0.25">
      <c r="A4893" t="s">
        <v>451</v>
      </c>
      <c r="B4893" t="s">
        <v>122</v>
      </c>
      <c r="C4893" t="s">
        <v>150</v>
      </c>
      <c r="D4893" t="s">
        <v>10</v>
      </c>
      <c r="E4893">
        <v>2.9</v>
      </c>
      <c r="F4893">
        <v>22</v>
      </c>
      <c r="G4893">
        <v>130</v>
      </c>
      <c r="I4893" s="1">
        <v>52757056</v>
      </c>
    </row>
    <row r="4894" spans="1:9" x14ac:dyDescent="0.25">
      <c r="A4894" t="s">
        <v>451</v>
      </c>
      <c r="B4894" t="s">
        <v>122</v>
      </c>
      <c r="C4894" t="s">
        <v>151</v>
      </c>
      <c r="D4894" t="s">
        <v>10</v>
      </c>
      <c r="E4894">
        <v>4.2</v>
      </c>
      <c r="G4894">
        <v>30</v>
      </c>
      <c r="I4894" s="1">
        <v>52757056</v>
      </c>
    </row>
    <row r="4895" spans="1:9" x14ac:dyDescent="0.25">
      <c r="A4895" t="s">
        <v>451</v>
      </c>
      <c r="B4895" t="s">
        <v>122</v>
      </c>
      <c r="C4895" t="s">
        <v>152</v>
      </c>
      <c r="D4895" t="s">
        <v>10</v>
      </c>
      <c r="E4895">
        <v>3.8</v>
      </c>
      <c r="G4895">
        <v>20</v>
      </c>
      <c r="I4895" s="1">
        <v>52757056</v>
      </c>
    </row>
    <row r="4896" spans="1:9" x14ac:dyDescent="0.25">
      <c r="A4896" t="s">
        <v>451</v>
      </c>
      <c r="B4896" t="s">
        <v>122</v>
      </c>
      <c r="C4896" t="s">
        <v>153</v>
      </c>
      <c r="D4896" t="s">
        <v>10</v>
      </c>
      <c r="I4896" s="1">
        <v>52757056</v>
      </c>
    </row>
    <row r="4897" spans="1:9" x14ac:dyDescent="0.25">
      <c r="A4897" t="s">
        <v>451</v>
      </c>
      <c r="B4897" t="s">
        <v>122</v>
      </c>
      <c r="C4897" t="s">
        <v>154</v>
      </c>
      <c r="D4897" t="s">
        <v>10</v>
      </c>
      <c r="E4897">
        <v>2.2000000000000002</v>
      </c>
      <c r="F4897">
        <v>5</v>
      </c>
      <c r="G4897">
        <v>25</v>
      </c>
      <c r="I4897" s="1">
        <v>52757056</v>
      </c>
    </row>
    <row r="4898" spans="1:9" x14ac:dyDescent="0.25">
      <c r="A4898" t="s">
        <v>451</v>
      </c>
      <c r="B4898" t="s">
        <v>122</v>
      </c>
      <c r="C4898" t="s">
        <v>155</v>
      </c>
      <c r="D4898" t="s">
        <v>10</v>
      </c>
      <c r="I4898" s="1">
        <v>52757056</v>
      </c>
    </row>
    <row r="4899" spans="1:9" x14ac:dyDescent="0.25">
      <c r="A4899" t="s">
        <v>451</v>
      </c>
      <c r="B4899" t="s">
        <v>122</v>
      </c>
      <c r="C4899" t="s">
        <v>156</v>
      </c>
      <c r="D4899" t="s">
        <v>10</v>
      </c>
      <c r="I4899" s="1">
        <v>52757056</v>
      </c>
    </row>
    <row r="4900" spans="1:9" x14ac:dyDescent="0.25">
      <c r="A4900" t="s">
        <v>451</v>
      </c>
      <c r="B4900" t="s">
        <v>122</v>
      </c>
      <c r="C4900" t="s">
        <v>157</v>
      </c>
      <c r="D4900" t="s">
        <v>10</v>
      </c>
      <c r="I4900" s="1">
        <v>52757056</v>
      </c>
    </row>
    <row r="4901" spans="1:9" x14ac:dyDescent="0.25">
      <c r="A4901" t="s">
        <v>451</v>
      </c>
      <c r="B4901" t="s">
        <v>122</v>
      </c>
      <c r="C4901" t="s">
        <v>158</v>
      </c>
      <c r="D4901" t="s">
        <v>10</v>
      </c>
      <c r="I4901" s="1">
        <v>52757056</v>
      </c>
    </row>
    <row r="4902" spans="1:9" x14ac:dyDescent="0.25">
      <c r="A4902" t="s">
        <v>451</v>
      </c>
      <c r="B4902" t="s">
        <v>122</v>
      </c>
      <c r="C4902" t="s">
        <v>159</v>
      </c>
      <c r="D4902" t="s">
        <v>10</v>
      </c>
      <c r="E4902">
        <v>2.4900000000000002</v>
      </c>
      <c r="F4902">
        <v>35</v>
      </c>
      <c r="G4902">
        <v>150</v>
      </c>
      <c r="I4902" s="1">
        <v>52757056</v>
      </c>
    </row>
    <row r="4903" spans="1:9" x14ac:dyDescent="0.25">
      <c r="A4903" t="s">
        <v>451</v>
      </c>
      <c r="B4903" t="s">
        <v>122</v>
      </c>
      <c r="C4903" t="s">
        <v>160</v>
      </c>
      <c r="D4903" t="s">
        <v>10</v>
      </c>
      <c r="E4903">
        <v>4.8</v>
      </c>
      <c r="G4903">
        <v>7</v>
      </c>
      <c r="I4903" s="1">
        <v>52757056</v>
      </c>
    </row>
    <row r="4904" spans="1:9" x14ac:dyDescent="0.25">
      <c r="A4904" t="s">
        <v>451</v>
      </c>
      <c r="B4904" t="s">
        <v>122</v>
      </c>
      <c r="C4904" t="s">
        <v>161</v>
      </c>
      <c r="D4904" t="s">
        <v>10</v>
      </c>
      <c r="E4904">
        <v>3.6</v>
      </c>
      <c r="I4904" s="1">
        <v>52757056</v>
      </c>
    </row>
    <row r="4905" spans="1:9" x14ac:dyDescent="0.25">
      <c r="A4905" t="s">
        <v>451</v>
      </c>
      <c r="B4905" t="s">
        <v>122</v>
      </c>
      <c r="C4905" t="s">
        <v>162</v>
      </c>
      <c r="D4905" t="s">
        <v>10</v>
      </c>
      <c r="I4905" s="1">
        <v>52757056</v>
      </c>
    </row>
    <row r="4906" spans="1:9" x14ac:dyDescent="0.25">
      <c r="A4906" t="s">
        <v>451</v>
      </c>
      <c r="B4906" t="s">
        <v>122</v>
      </c>
      <c r="C4906" t="s">
        <v>163</v>
      </c>
      <c r="D4906" t="s">
        <v>10</v>
      </c>
      <c r="E4906">
        <v>3.2</v>
      </c>
      <c r="G4906">
        <v>50</v>
      </c>
      <c r="I4906" s="1">
        <v>52757056</v>
      </c>
    </row>
    <row r="4907" spans="1:9" x14ac:dyDescent="0.25">
      <c r="A4907" t="s">
        <v>451</v>
      </c>
      <c r="B4907" t="s">
        <v>122</v>
      </c>
      <c r="C4907" t="s">
        <v>164</v>
      </c>
      <c r="D4907" t="s">
        <v>10</v>
      </c>
      <c r="E4907">
        <v>3.8</v>
      </c>
      <c r="F4907">
        <v>7</v>
      </c>
      <c r="G4907">
        <v>30</v>
      </c>
      <c r="I4907" s="1">
        <v>52757056</v>
      </c>
    </row>
    <row r="4908" spans="1:9" x14ac:dyDescent="0.25">
      <c r="A4908" t="s">
        <v>451</v>
      </c>
      <c r="B4908" t="s">
        <v>122</v>
      </c>
      <c r="C4908" t="s">
        <v>165</v>
      </c>
      <c r="D4908" t="s">
        <v>10</v>
      </c>
      <c r="E4908">
        <v>1.2</v>
      </c>
      <c r="F4908">
        <v>40</v>
      </c>
      <c r="G4908">
        <v>200</v>
      </c>
      <c r="I4908" s="1">
        <v>52757056</v>
      </c>
    </row>
    <row r="4909" spans="1:9" x14ac:dyDescent="0.25">
      <c r="A4909" t="s">
        <v>451</v>
      </c>
      <c r="B4909" t="s">
        <v>122</v>
      </c>
      <c r="C4909" t="s">
        <v>166</v>
      </c>
      <c r="D4909" t="s">
        <v>10</v>
      </c>
      <c r="E4909">
        <v>3.4</v>
      </c>
      <c r="F4909">
        <v>4</v>
      </c>
      <c r="G4909">
        <v>20</v>
      </c>
      <c r="I4909" s="1">
        <v>52757056</v>
      </c>
    </row>
    <row r="4910" spans="1:9" x14ac:dyDescent="0.25">
      <c r="A4910" t="s">
        <v>451</v>
      </c>
      <c r="B4910" t="s">
        <v>122</v>
      </c>
      <c r="C4910" t="s">
        <v>167</v>
      </c>
      <c r="D4910" t="s">
        <v>10</v>
      </c>
      <c r="E4910">
        <v>2.6</v>
      </c>
      <c r="F4910">
        <v>15</v>
      </c>
      <c r="G4910">
        <v>50</v>
      </c>
      <c r="I4910" s="1">
        <v>52757056</v>
      </c>
    </row>
    <row r="4911" spans="1:9" x14ac:dyDescent="0.25">
      <c r="A4911" t="s">
        <v>451</v>
      </c>
      <c r="B4911" t="s">
        <v>122</v>
      </c>
      <c r="C4911" t="s">
        <v>168</v>
      </c>
      <c r="D4911" t="s">
        <v>10</v>
      </c>
      <c r="I4911" s="1">
        <v>52757056</v>
      </c>
    </row>
    <row r="4912" spans="1:9" x14ac:dyDescent="0.25">
      <c r="A4912" t="s">
        <v>451</v>
      </c>
      <c r="B4912" t="s">
        <v>122</v>
      </c>
      <c r="C4912" t="s">
        <v>169</v>
      </c>
      <c r="D4912" t="s">
        <v>10</v>
      </c>
      <c r="E4912">
        <v>3.8</v>
      </c>
      <c r="F4912">
        <v>22</v>
      </c>
      <c r="G4912">
        <v>130</v>
      </c>
      <c r="I4912" s="1">
        <v>52757056</v>
      </c>
    </row>
    <row r="4913" spans="1:9" x14ac:dyDescent="0.25">
      <c r="A4913" t="s">
        <v>451</v>
      </c>
      <c r="B4913" t="s">
        <v>122</v>
      </c>
      <c r="C4913" t="s">
        <v>170</v>
      </c>
      <c r="D4913" t="s">
        <v>10</v>
      </c>
      <c r="E4913">
        <v>3.4</v>
      </c>
      <c r="F4913">
        <v>22</v>
      </c>
      <c r="G4913">
        <v>130</v>
      </c>
      <c r="I4913" s="1">
        <v>52757056</v>
      </c>
    </row>
    <row r="4914" spans="1:9" x14ac:dyDescent="0.25">
      <c r="A4914" t="s">
        <v>451</v>
      </c>
      <c r="B4914" t="s">
        <v>122</v>
      </c>
      <c r="C4914" t="s">
        <v>171</v>
      </c>
      <c r="D4914" t="s">
        <v>10</v>
      </c>
      <c r="E4914">
        <v>3.8</v>
      </c>
      <c r="G4914">
        <v>15</v>
      </c>
      <c r="I4914" s="1">
        <v>52757056</v>
      </c>
    </row>
    <row r="4915" spans="1:9" x14ac:dyDescent="0.25">
      <c r="A4915" t="s">
        <v>451</v>
      </c>
      <c r="B4915" t="s">
        <v>122</v>
      </c>
      <c r="C4915" t="s">
        <v>172</v>
      </c>
      <c r="D4915" t="s">
        <v>10</v>
      </c>
      <c r="I4915" s="1">
        <v>52757056</v>
      </c>
    </row>
    <row r="4916" spans="1:9" x14ac:dyDescent="0.25">
      <c r="A4916" t="s">
        <v>451</v>
      </c>
      <c r="B4916" t="s">
        <v>122</v>
      </c>
      <c r="C4916" t="s">
        <v>173</v>
      </c>
      <c r="D4916" t="s">
        <v>10</v>
      </c>
      <c r="E4916">
        <v>4.8</v>
      </c>
      <c r="F4916">
        <v>40</v>
      </c>
      <c r="G4916">
        <v>240</v>
      </c>
      <c r="I4916" s="1">
        <v>52757056</v>
      </c>
    </row>
    <row r="4917" spans="1:9" x14ac:dyDescent="0.25">
      <c r="A4917" t="s">
        <v>451</v>
      </c>
      <c r="B4917" t="s">
        <v>122</v>
      </c>
      <c r="C4917" t="s">
        <v>174</v>
      </c>
      <c r="D4917" t="s">
        <v>10</v>
      </c>
      <c r="I4917" s="1">
        <v>52757056</v>
      </c>
    </row>
    <row r="4918" spans="1:9" x14ac:dyDescent="0.25">
      <c r="A4918" t="s">
        <v>451</v>
      </c>
      <c r="B4918" t="s">
        <v>122</v>
      </c>
      <c r="C4918" t="s">
        <v>175</v>
      </c>
      <c r="D4918" t="s">
        <v>10</v>
      </c>
      <c r="E4918">
        <v>3.7</v>
      </c>
      <c r="F4918">
        <v>7</v>
      </c>
      <c r="G4918">
        <v>40</v>
      </c>
      <c r="I4918" s="1">
        <v>52757056</v>
      </c>
    </row>
    <row r="4919" spans="1:9" x14ac:dyDescent="0.25">
      <c r="A4919" t="s">
        <v>451</v>
      </c>
      <c r="B4919" t="s">
        <v>122</v>
      </c>
      <c r="C4919" t="s">
        <v>176</v>
      </c>
      <c r="D4919" t="s">
        <v>10</v>
      </c>
      <c r="I4919" s="1">
        <v>52757056</v>
      </c>
    </row>
    <row r="4920" spans="1:9" x14ac:dyDescent="0.25">
      <c r="A4920" t="s">
        <v>451</v>
      </c>
      <c r="B4920" t="s">
        <v>122</v>
      </c>
      <c r="C4920" t="s">
        <v>177</v>
      </c>
      <c r="D4920" t="s">
        <v>10</v>
      </c>
      <c r="I4920" s="1">
        <v>52757056</v>
      </c>
    </row>
    <row r="4921" spans="1:9" x14ac:dyDescent="0.25">
      <c r="A4921" t="s">
        <v>451</v>
      </c>
      <c r="B4921" t="s">
        <v>122</v>
      </c>
      <c r="C4921" t="s">
        <v>178</v>
      </c>
      <c r="D4921" t="s">
        <v>10</v>
      </c>
      <c r="I4921" s="1">
        <v>52757056</v>
      </c>
    </row>
    <row r="4922" spans="1:9" x14ac:dyDescent="0.25">
      <c r="A4922" t="s">
        <v>451</v>
      </c>
      <c r="B4922" t="s">
        <v>122</v>
      </c>
      <c r="C4922" t="s">
        <v>179</v>
      </c>
      <c r="D4922" t="s">
        <v>10</v>
      </c>
      <c r="E4922">
        <v>2.8</v>
      </c>
      <c r="G4922">
        <v>15</v>
      </c>
      <c r="I4922" s="1">
        <v>52757056</v>
      </c>
    </row>
    <row r="4923" spans="1:9" x14ac:dyDescent="0.25">
      <c r="A4923" t="s">
        <v>451</v>
      </c>
      <c r="B4923" t="s">
        <v>122</v>
      </c>
      <c r="C4923" t="s">
        <v>180</v>
      </c>
      <c r="D4923" t="s">
        <v>10</v>
      </c>
      <c r="E4923">
        <v>3.4</v>
      </c>
      <c r="F4923">
        <v>7</v>
      </c>
      <c r="G4923">
        <v>15</v>
      </c>
      <c r="I4923" s="1">
        <v>52757056</v>
      </c>
    </row>
    <row r="4924" spans="1:9" x14ac:dyDescent="0.25">
      <c r="A4924" t="s">
        <v>451</v>
      </c>
      <c r="B4924" t="s">
        <v>122</v>
      </c>
      <c r="C4924" t="s">
        <v>181</v>
      </c>
      <c r="D4924" t="s">
        <v>10</v>
      </c>
      <c r="E4924">
        <v>2.2000000000000002</v>
      </c>
      <c r="F4924">
        <v>14</v>
      </c>
      <c r="G4924">
        <v>80</v>
      </c>
      <c r="I4924" s="1">
        <v>52757056</v>
      </c>
    </row>
    <row r="4925" spans="1:9" x14ac:dyDescent="0.25">
      <c r="A4925" t="s">
        <v>451</v>
      </c>
      <c r="B4925" t="s">
        <v>122</v>
      </c>
      <c r="C4925" t="s">
        <v>182</v>
      </c>
      <c r="D4925" t="s">
        <v>10</v>
      </c>
      <c r="I4925" s="1">
        <v>52757056</v>
      </c>
    </row>
    <row r="4926" spans="1:9" x14ac:dyDescent="0.25">
      <c r="A4926" t="s">
        <v>451</v>
      </c>
      <c r="B4926" t="s">
        <v>122</v>
      </c>
      <c r="C4926" t="s">
        <v>183</v>
      </c>
      <c r="D4926" t="s">
        <v>10</v>
      </c>
      <c r="I4926" s="1">
        <v>52757056</v>
      </c>
    </row>
    <row r="4927" spans="1:9" x14ac:dyDescent="0.25">
      <c r="A4927" t="s">
        <v>451</v>
      </c>
      <c r="B4927" t="s">
        <v>122</v>
      </c>
      <c r="C4927" t="s">
        <v>184</v>
      </c>
      <c r="D4927" t="s">
        <v>10</v>
      </c>
      <c r="I4927" s="1">
        <v>52757056</v>
      </c>
    </row>
    <row r="4928" spans="1:9" x14ac:dyDescent="0.25">
      <c r="A4928" t="s">
        <v>451</v>
      </c>
      <c r="B4928" t="s">
        <v>122</v>
      </c>
      <c r="C4928" t="s">
        <v>185</v>
      </c>
      <c r="D4928" t="s">
        <v>10</v>
      </c>
      <c r="E4928">
        <v>3.8</v>
      </c>
      <c r="G4928">
        <v>15</v>
      </c>
      <c r="I4928" s="1">
        <v>52757056</v>
      </c>
    </row>
    <row r="4929" spans="1:9" x14ac:dyDescent="0.25">
      <c r="A4929" t="s">
        <v>451</v>
      </c>
      <c r="B4929" t="s">
        <v>92</v>
      </c>
      <c r="C4929" t="s">
        <v>186</v>
      </c>
      <c r="D4929" t="s">
        <v>45</v>
      </c>
      <c r="I4929" s="1">
        <v>52757056</v>
      </c>
    </row>
    <row r="4930" spans="1:9" x14ac:dyDescent="0.25">
      <c r="A4930" t="s">
        <v>451</v>
      </c>
      <c r="B4930" t="s">
        <v>92</v>
      </c>
      <c r="C4930" t="s">
        <v>187</v>
      </c>
      <c r="D4930" t="s">
        <v>10</v>
      </c>
      <c r="I4930" s="1">
        <v>52757056</v>
      </c>
    </row>
    <row r="4931" spans="1:9" x14ac:dyDescent="0.25">
      <c r="A4931" t="s">
        <v>451</v>
      </c>
      <c r="B4931" t="s">
        <v>92</v>
      </c>
      <c r="C4931" t="s">
        <v>188</v>
      </c>
      <c r="D4931" t="s">
        <v>10</v>
      </c>
      <c r="E4931">
        <v>2.1539999999999999</v>
      </c>
      <c r="F4931">
        <v>4</v>
      </c>
      <c r="G4931">
        <v>25</v>
      </c>
      <c r="I4931" s="1">
        <v>52757056</v>
      </c>
    </row>
    <row r="4932" spans="1:9" x14ac:dyDescent="0.25">
      <c r="A4932" t="s">
        <v>457</v>
      </c>
      <c r="B4932" t="s">
        <v>7</v>
      </c>
      <c r="C4932" t="s">
        <v>8</v>
      </c>
      <c r="D4932" t="s">
        <v>10</v>
      </c>
      <c r="I4932" s="1">
        <v>162809</v>
      </c>
    </row>
    <row r="4933" spans="1:9" x14ac:dyDescent="0.25">
      <c r="A4933" t="s">
        <v>457</v>
      </c>
      <c r="B4933" t="s">
        <v>7</v>
      </c>
      <c r="C4933" t="s">
        <v>9</v>
      </c>
      <c r="D4933" t="s">
        <v>10</v>
      </c>
      <c r="I4933" s="1">
        <v>162809</v>
      </c>
    </row>
    <row r="4934" spans="1:9" x14ac:dyDescent="0.25">
      <c r="A4934" t="s">
        <v>457</v>
      </c>
      <c r="B4934" t="s">
        <v>7</v>
      </c>
      <c r="C4934" t="s">
        <v>11</v>
      </c>
      <c r="D4934" t="s">
        <v>10</v>
      </c>
      <c r="I4934" s="1">
        <v>162809</v>
      </c>
    </row>
    <row r="4935" spans="1:9" x14ac:dyDescent="0.25">
      <c r="A4935" t="s">
        <v>457</v>
      </c>
      <c r="B4935" t="s">
        <v>7</v>
      </c>
      <c r="C4935" t="s">
        <v>12</v>
      </c>
      <c r="D4935" t="s">
        <v>10</v>
      </c>
      <c r="E4935">
        <v>0.6</v>
      </c>
      <c r="F4935">
        <v>20</v>
      </c>
      <c r="G4935">
        <v>30</v>
      </c>
      <c r="I4935" s="1">
        <v>162809</v>
      </c>
    </row>
    <row r="4936" spans="1:9" x14ac:dyDescent="0.25">
      <c r="A4936" t="s">
        <v>457</v>
      </c>
      <c r="B4936" t="s">
        <v>7</v>
      </c>
      <c r="C4936" t="s">
        <v>13</v>
      </c>
      <c r="D4936" t="s">
        <v>10</v>
      </c>
      <c r="I4936" s="1">
        <v>162809</v>
      </c>
    </row>
    <row r="4937" spans="1:9" x14ac:dyDescent="0.25">
      <c r="A4937" t="s">
        <v>457</v>
      </c>
      <c r="B4937" t="s">
        <v>7</v>
      </c>
      <c r="C4937" t="s">
        <v>14</v>
      </c>
      <c r="D4937" t="s">
        <v>10</v>
      </c>
      <c r="I4937" s="1">
        <v>162809</v>
      </c>
    </row>
    <row r="4938" spans="1:9" x14ac:dyDescent="0.25">
      <c r="A4938" t="s">
        <v>457</v>
      </c>
      <c r="B4938" t="s">
        <v>7</v>
      </c>
      <c r="C4938" t="s">
        <v>15</v>
      </c>
      <c r="D4938" t="s">
        <v>16</v>
      </c>
      <c r="I4938" s="1">
        <v>162809</v>
      </c>
    </row>
    <row r="4939" spans="1:9" x14ac:dyDescent="0.25">
      <c r="A4939" t="s">
        <v>457</v>
      </c>
      <c r="B4939" t="s">
        <v>7</v>
      </c>
      <c r="C4939" t="s">
        <v>17</v>
      </c>
      <c r="D4939" t="s">
        <v>10</v>
      </c>
      <c r="E4939">
        <v>3.9</v>
      </c>
      <c r="F4939">
        <v>1</v>
      </c>
      <c r="G4939">
        <v>2</v>
      </c>
      <c r="I4939" s="1">
        <v>162809</v>
      </c>
    </row>
    <row r="4940" spans="1:9" x14ac:dyDescent="0.25">
      <c r="A4940" t="s">
        <v>457</v>
      </c>
      <c r="B4940" t="s">
        <v>7</v>
      </c>
      <c r="C4940" t="s">
        <v>18</v>
      </c>
      <c r="D4940" t="s">
        <v>10</v>
      </c>
      <c r="H4940">
        <v>0</v>
      </c>
      <c r="I4940" s="1">
        <v>162809</v>
      </c>
    </row>
    <row r="4941" spans="1:9" x14ac:dyDescent="0.25">
      <c r="A4941" t="s">
        <v>457</v>
      </c>
      <c r="B4941" t="s">
        <v>7</v>
      </c>
      <c r="C4941" t="s">
        <v>19</v>
      </c>
      <c r="D4941" t="s">
        <v>10</v>
      </c>
      <c r="I4941" s="1">
        <v>162809</v>
      </c>
    </row>
    <row r="4942" spans="1:9" x14ac:dyDescent="0.25">
      <c r="A4942" t="s">
        <v>457</v>
      </c>
      <c r="B4942" t="s">
        <v>7</v>
      </c>
      <c r="C4942" t="s">
        <v>20</v>
      </c>
      <c r="D4942" t="s">
        <v>10</v>
      </c>
      <c r="I4942" s="1">
        <v>162809</v>
      </c>
    </row>
    <row r="4943" spans="1:9" x14ac:dyDescent="0.25">
      <c r="A4943" t="s">
        <v>457</v>
      </c>
      <c r="B4943" t="s">
        <v>7</v>
      </c>
      <c r="C4943" t="s">
        <v>21</v>
      </c>
      <c r="D4943" t="s">
        <v>22</v>
      </c>
      <c r="I4943" s="1">
        <v>162809</v>
      </c>
    </row>
    <row r="4944" spans="1:9" x14ac:dyDescent="0.25">
      <c r="A4944" t="s">
        <v>457</v>
      </c>
      <c r="B4944" t="s">
        <v>7</v>
      </c>
      <c r="C4944" t="s">
        <v>23</v>
      </c>
      <c r="D4944" t="s">
        <v>10</v>
      </c>
      <c r="I4944" s="1">
        <v>162809</v>
      </c>
    </row>
    <row r="4945" spans="1:9" x14ac:dyDescent="0.25">
      <c r="A4945" t="s">
        <v>457</v>
      </c>
      <c r="B4945" t="s">
        <v>7</v>
      </c>
      <c r="C4945" t="s">
        <v>24</v>
      </c>
      <c r="D4945" t="s">
        <v>10</v>
      </c>
      <c r="I4945" s="1">
        <v>162809</v>
      </c>
    </row>
    <row r="4946" spans="1:9" x14ac:dyDescent="0.25">
      <c r="A4946" t="s">
        <v>457</v>
      </c>
      <c r="B4946" t="s">
        <v>7</v>
      </c>
      <c r="C4946" t="s">
        <v>25</v>
      </c>
      <c r="D4946" t="s">
        <v>10</v>
      </c>
      <c r="I4946" s="1">
        <v>162809</v>
      </c>
    </row>
    <row r="4947" spans="1:9" x14ac:dyDescent="0.25">
      <c r="A4947" t="s">
        <v>457</v>
      </c>
      <c r="B4947" t="s">
        <v>7</v>
      </c>
      <c r="C4947" t="s">
        <v>26</v>
      </c>
      <c r="D4947" t="s">
        <v>10</v>
      </c>
      <c r="I4947" s="1">
        <v>162809</v>
      </c>
    </row>
    <row r="4948" spans="1:9" x14ac:dyDescent="0.25">
      <c r="A4948" t="s">
        <v>457</v>
      </c>
      <c r="B4948" t="s">
        <v>7</v>
      </c>
      <c r="C4948" t="s">
        <v>27</v>
      </c>
      <c r="D4948" t="s">
        <v>10</v>
      </c>
      <c r="E4948">
        <v>0.9</v>
      </c>
      <c r="F4948">
        <v>30</v>
      </c>
      <c r="G4948">
        <v>30</v>
      </c>
      <c r="I4948" s="1">
        <v>162809</v>
      </c>
    </row>
    <row r="4949" spans="1:9" x14ac:dyDescent="0.25">
      <c r="A4949" t="s">
        <v>457</v>
      </c>
      <c r="B4949" t="s">
        <v>7</v>
      </c>
      <c r="C4949" t="s">
        <v>28</v>
      </c>
      <c r="D4949" t="s">
        <v>10</v>
      </c>
      <c r="E4949">
        <v>1.2</v>
      </c>
      <c r="F4949">
        <v>30</v>
      </c>
      <c r="G4949">
        <v>30</v>
      </c>
      <c r="I4949" s="1">
        <v>162809</v>
      </c>
    </row>
    <row r="4950" spans="1:9" x14ac:dyDescent="0.25">
      <c r="A4950" t="s">
        <v>457</v>
      </c>
      <c r="B4950" t="s">
        <v>7</v>
      </c>
      <c r="C4950" t="s">
        <v>29</v>
      </c>
      <c r="D4950" t="s">
        <v>16</v>
      </c>
      <c r="I4950" s="1">
        <v>162809</v>
      </c>
    </row>
    <row r="4951" spans="1:9" x14ac:dyDescent="0.25">
      <c r="A4951" t="s">
        <v>457</v>
      </c>
      <c r="B4951" t="s">
        <v>7</v>
      </c>
      <c r="C4951" t="s">
        <v>30</v>
      </c>
      <c r="D4951" t="s">
        <v>10</v>
      </c>
      <c r="I4951" s="1">
        <v>162809</v>
      </c>
    </row>
    <row r="4952" spans="1:9" x14ac:dyDescent="0.25">
      <c r="A4952" t="s">
        <v>457</v>
      </c>
      <c r="B4952" t="s">
        <v>7</v>
      </c>
      <c r="C4952" t="s">
        <v>31</v>
      </c>
      <c r="D4952" t="s">
        <v>10</v>
      </c>
      <c r="I4952" s="1">
        <v>162809</v>
      </c>
    </row>
    <row r="4953" spans="1:9" x14ac:dyDescent="0.25">
      <c r="A4953" t="s">
        <v>457</v>
      </c>
      <c r="B4953" t="s">
        <v>7</v>
      </c>
      <c r="C4953" t="s">
        <v>32</v>
      </c>
      <c r="D4953" t="s">
        <v>10</v>
      </c>
      <c r="E4953">
        <v>1</v>
      </c>
      <c r="F4953">
        <v>4</v>
      </c>
      <c r="G4953">
        <v>3</v>
      </c>
      <c r="I4953" s="1">
        <v>162809</v>
      </c>
    </row>
    <row r="4954" spans="1:9" x14ac:dyDescent="0.25">
      <c r="A4954" t="s">
        <v>457</v>
      </c>
      <c r="B4954" t="s">
        <v>7</v>
      </c>
      <c r="C4954" t="s">
        <v>33</v>
      </c>
      <c r="D4954" t="s">
        <v>10</v>
      </c>
      <c r="I4954" s="1">
        <v>162809</v>
      </c>
    </row>
    <row r="4955" spans="1:9" x14ac:dyDescent="0.25">
      <c r="A4955" t="s">
        <v>457</v>
      </c>
      <c r="B4955" t="s">
        <v>7</v>
      </c>
      <c r="C4955" t="s">
        <v>34</v>
      </c>
      <c r="D4955" t="s">
        <v>10</v>
      </c>
      <c r="E4955">
        <v>0.6</v>
      </c>
      <c r="F4955">
        <v>20</v>
      </c>
      <c r="G4955">
        <v>40</v>
      </c>
      <c r="I4955" s="1">
        <v>162809</v>
      </c>
    </row>
    <row r="4956" spans="1:9" x14ac:dyDescent="0.25">
      <c r="A4956" t="s">
        <v>457</v>
      </c>
      <c r="B4956" t="s">
        <v>7</v>
      </c>
      <c r="C4956" t="s">
        <v>35</v>
      </c>
      <c r="D4956" t="s">
        <v>10</v>
      </c>
      <c r="I4956" s="1">
        <v>162809</v>
      </c>
    </row>
    <row r="4957" spans="1:9" x14ac:dyDescent="0.25">
      <c r="A4957" t="s">
        <v>457</v>
      </c>
      <c r="B4957" t="s">
        <v>7</v>
      </c>
      <c r="C4957" t="s">
        <v>36</v>
      </c>
      <c r="D4957" t="s">
        <v>10</v>
      </c>
      <c r="E4957">
        <v>1</v>
      </c>
      <c r="F4957">
        <v>10</v>
      </c>
      <c r="I4957" s="1">
        <v>162809</v>
      </c>
    </row>
    <row r="4958" spans="1:9" x14ac:dyDescent="0.25">
      <c r="A4958" t="s">
        <v>457</v>
      </c>
      <c r="B4958" t="s">
        <v>7</v>
      </c>
      <c r="C4958" t="s">
        <v>37</v>
      </c>
      <c r="D4958" t="s">
        <v>10</v>
      </c>
      <c r="I4958" s="1">
        <v>162809</v>
      </c>
    </row>
    <row r="4959" spans="1:9" x14ac:dyDescent="0.25">
      <c r="A4959" t="s">
        <v>457</v>
      </c>
      <c r="B4959" t="s">
        <v>7</v>
      </c>
      <c r="C4959" t="s">
        <v>38</v>
      </c>
      <c r="D4959" t="s">
        <v>10</v>
      </c>
      <c r="I4959" s="1">
        <v>162809</v>
      </c>
    </row>
    <row r="4960" spans="1:9" x14ac:dyDescent="0.25">
      <c r="A4960" t="s">
        <v>457</v>
      </c>
      <c r="B4960" t="s">
        <v>7</v>
      </c>
      <c r="C4960" t="s">
        <v>39</v>
      </c>
      <c r="D4960" t="s">
        <v>16</v>
      </c>
      <c r="I4960" s="1">
        <v>162809</v>
      </c>
    </row>
    <row r="4961" spans="1:9" x14ac:dyDescent="0.25">
      <c r="A4961" t="s">
        <v>457</v>
      </c>
      <c r="B4961" t="s">
        <v>7</v>
      </c>
      <c r="C4961" t="s">
        <v>40</v>
      </c>
      <c r="D4961" t="s">
        <v>10</v>
      </c>
      <c r="I4961" s="1">
        <v>162809</v>
      </c>
    </row>
    <row r="4962" spans="1:9" x14ac:dyDescent="0.25">
      <c r="A4962" t="s">
        <v>457</v>
      </c>
      <c r="B4962" t="s">
        <v>7</v>
      </c>
      <c r="C4962" t="s">
        <v>41</v>
      </c>
      <c r="D4962" t="s">
        <v>10</v>
      </c>
      <c r="I4962" s="1">
        <v>162809</v>
      </c>
    </row>
    <row r="4963" spans="1:9" x14ac:dyDescent="0.25">
      <c r="A4963" t="s">
        <v>457</v>
      </c>
      <c r="B4963" t="s">
        <v>7</v>
      </c>
      <c r="C4963" t="s">
        <v>42</v>
      </c>
      <c r="D4963" t="s">
        <v>10</v>
      </c>
      <c r="I4963" s="1">
        <v>162809</v>
      </c>
    </row>
    <row r="4964" spans="1:9" x14ac:dyDescent="0.25">
      <c r="A4964" t="s">
        <v>457</v>
      </c>
      <c r="B4964" t="s">
        <v>7</v>
      </c>
      <c r="C4964" t="s">
        <v>43</v>
      </c>
      <c r="D4964" t="s">
        <v>10</v>
      </c>
      <c r="E4964">
        <v>0.8</v>
      </c>
      <c r="F4964">
        <v>15</v>
      </c>
      <c r="G4964">
        <v>25</v>
      </c>
      <c r="I4964" s="1">
        <v>162809</v>
      </c>
    </row>
    <row r="4965" spans="1:9" x14ac:dyDescent="0.25">
      <c r="A4965" t="s">
        <v>457</v>
      </c>
      <c r="B4965" t="s">
        <v>7</v>
      </c>
      <c r="C4965" t="s">
        <v>44</v>
      </c>
      <c r="D4965" t="s">
        <v>45</v>
      </c>
      <c r="I4965" s="1">
        <v>162809</v>
      </c>
    </row>
    <row r="4966" spans="1:9" x14ac:dyDescent="0.25">
      <c r="A4966" t="s">
        <v>457</v>
      </c>
      <c r="B4966" t="s">
        <v>7</v>
      </c>
      <c r="C4966" t="s">
        <v>46</v>
      </c>
      <c r="D4966" t="s">
        <v>45</v>
      </c>
      <c r="I4966" s="1">
        <v>162809</v>
      </c>
    </row>
    <row r="4967" spans="1:9" x14ac:dyDescent="0.25">
      <c r="A4967" t="s">
        <v>457</v>
      </c>
      <c r="B4967" t="s">
        <v>7</v>
      </c>
      <c r="C4967" t="s">
        <v>47</v>
      </c>
      <c r="D4967" t="s">
        <v>10</v>
      </c>
      <c r="I4967" s="1">
        <v>162809</v>
      </c>
    </row>
    <row r="4968" spans="1:9" x14ac:dyDescent="0.25">
      <c r="A4968" t="s">
        <v>457</v>
      </c>
      <c r="B4968" t="s">
        <v>7</v>
      </c>
      <c r="C4968" t="s">
        <v>48</v>
      </c>
      <c r="D4968" t="s">
        <v>10</v>
      </c>
      <c r="I4968" s="1">
        <v>162809</v>
      </c>
    </row>
    <row r="4969" spans="1:9" x14ac:dyDescent="0.25">
      <c r="A4969" t="s">
        <v>457</v>
      </c>
      <c r="B4969" t="s">
        <v>7</v>
      </c>
      <c r="C4969" t="s">
        <v>49</v>
      </c>
      <c r="D4969" t="s">
        <v>10</v>
      </c>
      <c r="I4969" s="1">
        <v>162809</v>
      </c>
    </row>
    <row r="4970" spans="1:9" x14ac:dyDescent="0.25">
      <c r="A4970" t="s">
        <v>457</v>
      </c>
      <c r="B4970" t="s">
        <v>7</v>
      </c>
      <c r="C4970" t="s">
        <v>50</v>
      </c>
      <c r="D4970" t="s">
        <v>10</v>
      </c>
      <c r="I4970" s="1">
        <v>162809</v>
      </c>
    </row>
    <row r="4971" spans="1:9" x14ac:dyDescent="0.25">
      <c r="A4971" t="s">
        <v>457</v>
      </c>
      <c r="B4971" t="s">
        <v>7</v>
      </c>
      <c r="C4971" t="s">
        <v>51</v>
      </c>
      <c r="D4971" t="s">
        <v>10</v>
      </c>
      <c r="E4971">
        <v>2.4</v>
      </c>
      <c r="F4971">
        <v>4</v>
      </c>
      <c r="I4971" s="1">
        <v>162809</v>
      </c>
    </row>
    <row r="4972" spans="1:9" x14ac:dyDescent="0.25">
      <c r="A4972" t="s">
        <v>457</v>
      </c>
      <c r="B4972" t="s">
        <v>7</v>
      </c>
      <c r="C4972" t="s">
        <v>52</v>
      </c>
      <c r="D4972" t="s">
        <v>10</v>
      </c>
      <c r="I4972" s="1">
        <v>162809</v>
      </c>
    </row>
    <row r="4973" spans="1:9" x14ac:dyDescent="0.25">
      <c r="A4973" t="s">
        <v>457</v>
      </c>
      <c r="B4973" t="s">
        <v>7</v>
      </c>
      <c r="C4973" t="s">
        <v>53</v>
      </c>
      <c r="D4973" t="s">
        <v>10</v>
      </c>
      <c r="E4973">
        <v>1.9</v>
      </c>
      <c r="F4973">
        <v>10</v>
      </c>
      <c r="G4973">
        <v>10</v>
      </c>
      <c r="I4973" s="1">
        <v>162809</v>
      </c>
    </row>
    <row r="4974" spans="1:9" x14ac:dyDescent="0.25">
      <c r="A4974" t="s">
        <v>457</v>
      </c>
      <c r="B4974" t="s">
        <v>7</v>
      </c>
      <c r="C4974" t="s">
        <v>54</v>
      </c>
      <c r="D4974" t="s">
        <v>10</v>
      </c>
      <c r="I4974" s="1">
        <v>162809</v>
      </c>
    </row>
    <row r="4975" spans="1:9" x14ac:dyDescent="0.25">
      <c r="A4975" t="s">
        <v>457</v>
      </c>
      <c r="B4975" t="s">
        <v>7</v>
      </c>
      <c r="C4975" t="s">
        <v>55</v>
      </c>
      <c r="D4975" t="s">
        <v>10</v>
      </c>
      <c r="I4975" s="1">
        <v>162809</v>
      </c>
    </row>
    <row r="4976" spans="1:9" x14ac:dyDescent="0.25">
      <c r="A4976" t="s">
        <v>457</v>
      </c>
      <c r="B4976" t="s">
        <v>7</v>
      </c>
      <c r="C4976" t="s">
        <v>56</v>
      </c>
      <c r="D4976" t="s">
        <v>10</v>
      </c>
      <c r="E4976">
        <v>1.7</v>
      </c>
      <c r="F4976">
        <v>8</v>
      </c>
      <c r="G4976">
        <v>15</v>
      </c>
      <c r="I4976" s="1">
        <v>162809</v>
      </c>
    </row>
    <row r="4977" spans="1:9" x14ac:dyDescent="0.25">
      <c r="A4977" t="s">
        <v>457</v>
      </c>
      <c r="B4977" t="s">
        <v>7</v>
      </c>
      <c r="C4977" t="s">
        <v>57</v>
      </c>
      <c r="D4977" t="s">
        <v>10</v>
      </c>
      <c r="I4977" s="1">
        <v>162809</v>
      </c>
    </row>
    <row r="4978" spans="1:9" x14ac:dyDescent="0.25">
      <c r="A4978" t="s">
        <v>457</v>
      </c>
      <c r="B4978" t="s">
        <v>7</v>
      </c>
      <c r="C4978" t="s">
        <v>58</v>
      </c>
      <c r="D4978" t="s">
        <v>16</v>
      </c>
      <c r="I4978" s="1">
        <v>162809</v>
      </c>
    </row>
    <row r="4979" spans="1:9" x14ac:dyDescent="0.25">
      <c r="A4979" t="s">
        <v>457</v>
      </c>
      <c r="B4979" t="s">
        <v>7</v>
      </c>
      <c r="C4979" t="s">
        <v>59</v>
      </c>
      <c r="D4979" t="s">
        <v>10</v>
      </c>
      <c r="I4979" s="1">
        <v>162809</v>
      </c>
    </row>
    <row r="4980" spans="1:9" x14ac:dyDescent="0.25">
      <c r="A4980" t="s">
        <v>457</v>
      </c>
      <c r="B4980" t="s">
        <v>7</v>
      </c>
      <c r="C4980" t="s">
        <v>60</v>
      </c>
      <c r="D4980" t="s">
        <v>10</v>
      </c>
      <c r="I4980" s="1">
        <v>162809</v>
      </c>
    </row>
    <row r="4981" spans="1:9" x14ac:dyDescent="0.25">
      <c r="A4981" t="s">
        <v>457</v>
      </c>
      <c r="B4981" t="s">
        <v>7</v>
      </c>
      <c r="C4981" t="s">
        <v>61</v>
      </c>
      <c r="D4981" t="s">
        <v>16</v>
      </c>
      <c r="I4981" s="1">
        <v>162809</v>
      </c>
    </row>
    <row r="4982" spans="1:9" x14ac:dyDescent="0.25">
      <c r="A4982" t="s">
        <v>457</v>
      </c>
      <c r="B4982" t="s">
        <v>7</v>
      </c>
      <c r="C4982" t="s">
        <v>62</v>
      </c>
      <c r="D4982" t="s">
        <v>16</v>
      </c>
      <c r="E4982">
        <v>1.2</v>
      </c>
      <c r="F4982">
        <v>15</v>
      </c>
      <c r="I4982" s="1">
        <v>162809</v>
      </c>
    </row>
    <row r="4983" spans="1:9" x14ac:dyDescent="0.25">
      <c r="A4983" t="s">
        <v>457</v>
      </c>
      <c r="B4983" t="s">
        <v>7</v>
      </c>
      <c r="C4983" t="s">
        <v>63</v>
      </c>
      <c r="D4983" t="s">
        <v>16</v>
      </c>
      <c r="I4983" s="1">
        <v>162809</v>
      </c>
    </row>
    <row r="4984" spans="1:9" x14ac:dyDescent="0.25">
      <c r="A4984" t="s">
        <v>457</v>
      </c>
      <c r="B4984" t="s">
        <v>7</v>
      </c>
      <c r="C4984" t="s">
        <v>64</v>
      </c>
      <c r="D4984" t="s">
        <v>10</v>
      </c>
      <c r="I4984" s="1">
        <v>162809</v>
      </c>
    </row>
    <row r="4985" spans="1:9" x14ac:dyDescent="0.25">
      <c r="A4985" t="s">
        <v>457</v>
      </c>
      <c r="B4985" t="s">
        <v>7</v>
      </c>
      <c r="C4985" t="s">
        <v>65</v>
      </c>
      <c r="D4985" t="s">
        <v>10</v>
      </c>
      <c r="E4985">
        <v>2.2999999999999998</v>
      </c>
      <c r="F4985">
        <v>8</v>
      </c>
      <c r="I4985" s="1">
        <v>162809</v>
      </c>
    </row>
    <row r="4986" spans="1:9" x14ac:dyDescent="0.25">
      <c r="A4986" t="s">
        <v>457</v>
      </c>
      <c r="B4986" t="s">
        <v>7</v>
      </c>
      <c r="C4986" t="s">
        <v>66</v>
      </c>
      <c r="D4986" t="s">
        <v>10</v>
      </c>
      <c r="I4986" s="1">
        <v>162809</v>
      </c>
    </row>
    <row r="4987" spans="1:9" x14ac:dyDescent="0.25">
      <c r="A4987" t="s">
        <v>457</v>
      </c>
      <c r="B4987" t="s">
        <v>7</v>
      </c>
      <c r="C4987" t="s">
        <v>67</v>
      </c>
      <c r="D4987" t="s">
        <v>10</v>
      </c>
      <c r="I4987" s="1">
        <v>162809</v>
      </c>
    </row>
    <row r="4988" spans="1:9" x14ac:dyDescent="0.25">
      <c r="A4988" t="s">
        <v>457</v>
      </c>
      <c r="B4988" t="s">
        <v>7</v>
      </c>
      <c r="C4988" t="s">
        <v>68</v>
      </c>
      <c r="D4988" t="s">
        <v>10</v>
      </c>
      <c r="I4988" s="1">
        <v>162809</v>
      </c>
    </row>
    <row r="4989" spans="1:9" x14ac:dyDescent="0.25">
      <c r="A4989" t="s">
        <v>457</v>
      </c>
      <c r="B4989" t="s">
        <v>7</v>
      </c>
      <c r="C4989" t="s">
        <v>69</v>
      </c>
      <c r="D4989" t="s">
        <v>10</v>
      </c>
      <c r="I4989" s="1">
        <v>162809</v>
      </c>
    </row>
    <row r="4990" spans="1:9" x14ac:dyDescent="0.25">
      <c r="A4990" t="s">
        <v>457</v>
      </c>
      <c r="B4990" t="s">
        <v>7</v>
      </c>
      <c r="C4990" t="s">
        <v>70</v>
      </c>
      <c r="D4990" t="s">
        <v>10</v>
      </c>
      <c r="E4990">
        <v>1.2</v>
      </c>
      <c r="F4990">
        <v>5</v>
      </c>
      <c r="G4990">
        <v>10</v>
      </c>
      <c r="I4990" s="1">
        <v>162809</v>
      </c>
    </row>
    <row r="4991" spans="1:9" x14ac:dyDescent="0.25">
      <c r="A4991" t="s">
        <v>457</v>
      </c>
      <c r="B4991" t="s">
        <v>7</v>
      </c>
      <c r="C4991" t="s">
        <v>71</v>
      </c>
      <c r="D4991" t="s">
        <v>10</v>
      </c>
      <c r="I4991" s="1">
        <v>162809</v>
      </c>
    </row>
    <row r="4992" spans="1:9" x14ac:dyDescent="0.25">
      <c r="A4992" t="s">
        <v>457</v>
      </c>
      <c r="B4992" t="s">
        <v>7</v>
      </c>
      <c r="C4992" t="s">
        <v>72</v>
      </c>
      <c r="D4992" t="s">
        <v>10</v>
      </c>
      <c r="E4992">
        <v>0.45</v>
      </c>
      <c r="F4992">
        <v>250</v>
      </c>
      <c r="G4992">
        <v>400</v>
      </c>
      <c r="I4992" s="1">
        <v>162809</v>
      </c>
    </row>
    <row r="4993" spans="1:9" x14ac:dyDescent="0.25">
      <c r="A4993" t="s">
        <v>457</v>
      </c>
      <c r="B4993" t="s">
        <v>7</v>
      </c>
      <c r="C4993" t="s">
        <v>73</v>
      </c>
      <c r="D4993" t="s">
        <v>10</v>
      </c>
      <c r="I4993" s="1">
        <v>162809</v>
      </c>
    </row>
    <row r="4994" spans="1:9" x14ac:dyDescent="0.25">
      <c r="A4994" t="s">
        <v>457</v>
      </c>
      <c r="B4994" t="s">
        <v>7</v>
      </c>
      <c r="C4994" t="s">
        <v>74</v>
      </c>
      <c r="D4994" t="s">
        <v>10</v>
      </c>
      <c r="I4994" s="1">
        <v>162809</v>
      </c>
    </row>
    <row r="4995" spans="1:9" x14ac:dyDescent="0.25">
      <c r="A4995" t="s">
        <v>457</v>
      </c>
      <c r="B4995" t="s">
        <v>7</v>
      </c>
      <c r="C4995" t="s">
        <v>75</v>
      </c>
      <c r="D4995" t="s">
        <v>10</v>
      </c>
      <c r="I4995" s="1">
        <v>162809</v>
      </c>
    </row>
    <row r="4996" spans="1:9" x14ac:dyDescent="0.25">
      <c r="A4996" t="s">
        <v>457</v>
      </c>
      <c r="B4996" t="s">
        <v>7</v>
      </c>
      <c r="C4996" t="s">
        <v>76</v>
      </c>
      <c r="D4996" t="s">
        <v>10</v>
      </c>
      <c r="I4996" s="1">
        <v>162809</v>
      </c>
    </row>
    <row r="4997" spans="1:9" x14ac:dyDescent="0.25">
      <c r="A4997" t="s">
        <v>457</v>
      </c>
      <c r="B4997" t="s">
        <v>7</v>
      </c>
      <c r="C4997" t="s">
        <v>77</v>
      </c>
      <c r="D4997" t="s">
        <v>10</v>
      </c>
      <c r="I4997" s="1">
        <v>162809</v>
      </c>
    </row>
    <row r="4998" spans="1:9" x14ac:dyDescent="0.25">
      <c r="A4998" t="s">
        <v>457</v>
      </c>
      <c r="B4998" t="s">
        <v>78</v>
      </c>
      <c r="C4998" t="s">
        <v>79</v>
      </c>
      <c r="D4998" t="s">
        <v>16</v>
      </c>
      <c r="I4998" s="1">
        <v>162809</v>
      </c>
    </row>
    <row r="4999" spans="1:9" x14ac:dyDescent="0.25">
      <c r="A4999" t="s">
        <v>457</v>
      </c>
      <c r="B4999" t="s">
        <v>78</v>
      </c>
      <c r="C4999" t="s">
        <v>80</v>
      </c>
      <c r="D4999" t="s">
        <v>16</v>
      </c>
      <c r="E4999">
        <v>0.12</v>
      </c>
      <c r="F4999">
        <v>150</v>
      </c>
      <c r="G4999">
        <v>400</v>
      </c>
      <c r="I4999" s="1">
        <v>162809</v>
      </c>
    </row>
    <row r="5000" spans="1:9" x14ac:dyDescent="0.25">
      <c r="A5000" t="s">
        <v>457</v>
      </c>
      <c r="B5000" t="s">
        <v>81</v>
      </c>
      <c r="C5000" t="s">
        <v>82</v>
      </c>
      <c r="D5000" t="s">
        <v>10</v>
      </c>
      <c r="E5000">
        <v>4.3600000000000003</v>
      </c>
      <c r="F5000">
        <v>25</v>
      </c>
      <c r="G5000">
        <v>20</v>
      </c>
      <c r="I5000" s="1">
        <v>162809</v>
      </c>
    </row>
    <row r="5001" spans="1:9" x14ac:dyDescent="0.25">
      <c r="A5001" t="s">
        <v>457</v>
      </c>
      <c r="B5001" t="s">
        <v>81</v>
      </c>
      <c r="C5001" t="s">
        <v>83</v>
      </c>
      <c r="D5001" t="s">
        <v>10</v>
      </c>
      <c r="E5001">
        <v>4.25</v>
      </c>
      <c r="F5001">
        <v>25</v>
      </c>
      <c r="G5001">
        <v>30</v>
      </c>
      <c r="I5001" s="1">
        <v>162809</v>
      </c>
    </row>
    <row r="5002" spans="1:9" x14ac:dyDescent="0.25">
      <c r="A5002" t="s">
        <v>457</v>
      </c>
      <c r="B5002" t="s">
        <v>81</v>
      </c>
      <c r="C5002" t="s">
        <v>84</v>
      </c>
      <c r="D5002" t="s">
        <v>10</v>
      </c>
      <c r="I5002" s="1">
        <v>162809</v>
      </c>
    </row>
    <row r="5003" spans="1:9" x14ac:dyDescent="0.25">
      <c r="A5003" t="s">
        <v>457</v>
      </c>
      <c r="B5003" t="s">
        <v>81</v>
      </c>
      <c r="C5003" t="s">
        <v>85</v>
      </c>
      <c r="D5003" t="s">
        <v>10</v>
      </c>
      <c r="E5003">
        <v>3.8</v>
      </c>
      <c r="F5003">
        <v>5</v>
      </c>
      <c r="G5003">
        <v>15</v>
      </c>
      <c r="I5003" s="1">
        <v>162809</v>
      </c>
    </row>
    <row r="5004" spans="1:9" x14ac:dyDescent="0.25">
      <c r="A5004" t="s">
        <v>457</v>
      </c>
      <c r="B5004" t="s">
        <v>81</v>
      </c>
      <c r="C5004" t="s">
        <v>86</v>
      </c>
      <c r="D5004" t="s">
        <v>10</v>
      </c>
      <c r="I5004" s="1">
        <v>162809</v>
      </c>
    </row>
    <row r="5005" spans="1:9" x14ac:dyDescent="0.25">
      <c r="A5005" t="s">
        <v>457</v>
      </c>
      <c r="B5005" t="s">
        <v>81</v>
      </c>
      <c r="C5005" t="s">
        <v>87</v>
      </c>
      <c r="D5005" t="s">
        <v>10</v>
      </c>
      <c r="I5005" s="1">
        <v>162809</v>
      </c>
    </row>
    <row r="5006" spans="1:9" x14ac:dyDescent="0.25">
      <c r="A5006" t="s">
        <v>457</v>
      </c>
      <c r="B5006" t="s">
        <v>81</v>
      </c>
      <c r="C5006" t="s">
        <v>88</v>
      </c>
      <c r="D5006" t="s">
        <v>10</v>
      </c>
      <c r="I5006" s="1">
        <v>162809</v>
      </c>
    </row>
    <row r="5007" spans="1:9" x14ac:dyDescent="0.25">
      <c r="A5007" t="s">
        <v>457</v>
      </c>
      <c r="B5007" t="s">
        <v>81</v>
      </c>
      <c r="C5007" t="s">
        <v>89</v>
      </c>
      <c r="D5007" t="s">
        <v>10</v>
      </c>
      <c r="I5007" s="1">
        <v>162809</v>
      </c>
    </row>
    <row r="5008" spans="1:9" x14ac:dyDescent="0.25">
      <c r="A5008" t="s">
        <v>457</v>
      </c>
      <c r="B5008" t="s">
        <v>90</v>
      </c>
      <c r="C5008" t="s">
        <v>91</v>
      </c>
      <c r="D5008" t="s">
        <v>10</v>
      </c>
      <c r="I5008" s="1">
        <v>162809</v>
      </c>
    </row>
    <row r="5009" spans="1:9" x14ac:dyDescent="0.25">
      <c r="A5009" t="s">
        <v>457</v>
      </c>
      <c r="B5009" t="s">
        <v>92</v>
      </c>
      <c r="C5009" t="s">
        <v>93</v>
      </c>
      <c r="D5009" t="s">
        <v>10</v>
      </c>
      <c r="I5009" s="1">
        <v>162809</v>
      </c>
    </row>
    <row r="5010" spans="1:9" x14ac:dyDescent="0.25">
      <c r="A5010" t="s">
        <v>457</v>
      </c>
      <c r="B5010" t="s">
        <v>92</v>
      </c>
      <c r="C5010" t="s">
        <v>94</v>
      </c>
      <c r="D5010" t="s">
        <v>10</v>
      </c>
      <c r="I5010" s="1">
        <v>162809</v>
      </c>
    </row>
    <row r="5011" spans="1:9" x14ac:dyDescent="0.25">
      <c r="A5011" t="s">
        <v>457</v>
      </c>
      <c r="B5011" t="s">
        <v>92</v>
      </c>
      <c r="C5011" t="s">
        <v>95</v>
      </c>
      <c r="D5011" t="s">
        <v>10</v>
      </c>
      <c r="I5011" s="1">
        <v>162809</v>
      </c>
    </row>
    <row r="5012" spans="1:9" x14ac:dyDescent="0.25">
      <c r="A5012" t="s">
        <v>457</v>
      </c>
      <c r="B5012" t="s">
        <v>92</v>
      </c>
      <c r="C5012" t="s">
        <v>96</v>
      </c>
      <c r="D5012" t="s">
        <v>10</v>
      </c>
      <c r="H5012">
        <v>0</v>
      </c>
      <c r="I5012" s="1">
        <v>162809</v>
      </c>
    </row>
    <row r="5013" spans="1:9" x14ac:dyDescent="0.25">
      <c r="A5013" t="s">
        <v>457</v>
      </c>
      <c r="B5013" t="s">
        <v>92</v>
      </c>
      <c r="C5013" t="s">
        <v>97</v>
      </c>
      <c r="D5013" t="s">
        <v>10</v>
      </c>
      <c r="I5013" s="1">
        <v>162809</v>
      </c>
    </row>
    <row r="5014" spans="1:9" x14ac:dyDescent="0.25">
      <c r="A5014" t="s">
        <v>457</v>
      </c>
      <c r="B5014" t="s">
        <v>92</v>
      </c>
      <c r="C5014" t="s">
        <v>98</v>
      </c>
      <c r="D5014" t="s">
        <v>10</v>
      </c>
      <c r="I5014" s="1">
        <v>162809</v>
      </c>
    </row>
    <row r="5015" spans="1:9" x14ac:dyDescent="0.25">
      <c r="A5015" t="s">
        <v>457</v>
      </c>
      <c r="B5015" t="s">
        <v>92</v>
      </c>
      <c r="C5015" t="s">
        <v>99</v>
      </c>
      <c r="D5015" t="s">
        <v>45</v>
      </c>
      <c r="I5015" s="1">
        <v>162809</v>
      </c>
    </row>
    <row r="5016" spans="1:9" x14ac:dyDescent="0.25">
      <c r="A5016" t="s">
        <v>457</v>
      </c>
      <c r="B5016" t="s">
        <v>92</v>
      </c>
      <c r="C5016" t="s">
        <v>100</v>
      </c>
      <c r="D5016" t="s">
        <v>10</v>
      </c>
      <c r="I5016" s="1">
        <v>162809</v>
      </c>
    </row>
    <row r="5017" spans="1:9" x14ac:dyDescent="0.25">
      <c r="A5017" t="s">
        <v>457</v>
      </c>
      <c r="B5017" t="s">
        <v>92</v>
      </c>
      <c r="C5017" t="s">
        <v>101</v>
      </c>
      <c r="D5017" t="s">
        <v>45</v>
      </c>
      <c r="I5017" s="1">
        <v>162809</v>
      </c>
    </row>
    <row r="5018" spans="1:9" x14ac:dyDescent="0.25">
      <c r="A5018" t="s">
        <v>457</v>
      </c>
      <c r="B5018" t="s">
        <v>92</v>
      </c>
      <c r="C5018" t="s">
        <v>102</v>
      </c>
      <c r="D5018" t="s">
        <v>10</v>
      </c>
      <c r="I5018" s="1">
        <v>162809</v>
      </c>
    </row>
    <row r="5019" spans="1:9" x14ac:dyDescent="0.25">
      <c r="A5019" t="s">
        <v>457</v>
      </c>
      <c r="B5019" t="s">
        <v>92</v>
      </c>
      <c r="C5019" t="s">
        <v>103</v>
      </c>
      <c r="D5019" t="s">
        <v>10</v>
      </c>
      <c r="I5019" s="1">
        <v>162809</v>
      </c>
    </row>
    <row r="5020" spans="1:9" x14ac:dyDescent="0.25">
      <c r="A5020" t="s">
        <v>457</v>
      </c>
      <c r="B5020" t="s">
        <v>90</v>
      </c>
      <c r="C5020" t="s">
        <v>104</v>
      </c>
      <c r="D5020" t="s">
        <v>45</v>
      </c>
      <c r="E5020">
        <v>0.68</v>
      </c>
      <c r="F5020">
        <v>70</v>
      </c>
      <c r="G5020">
        <v>100</v>
      </c>
      <c r="I5020" s="1">
        <v>162809</v>
      </c>
    </row>
    <row r="5021" spans="1:9" x14ac:dyDescent="0.25">
      <c r="A5021" t="s">
        <v>457</v>
      </c>
      <c r="B5021" t="s">
        <v>92</v>
      </c>
      <c r="C5021" t="s">
        <v>105</v>
      </c>
      <c r="D5021" t="s">
        <v>10</v>
      </c>
      <c r="I5021" s="1">
        <v>162809</v>
      </c>
    </row>
    <row r="5022" spans="1:9" x14ac:dyDescent="0.25">
      <c r="A5022" t="s">
        <v>457</v>
      </c>
      <c r="B5022" t="s">
        <v>92</v>
      </c>
      <c r="C5022" t="s">
        <v>106</v>
      </c>
      <c r="D5022" t="s">
        <v>10</v>
      </c>
      <c r="I5022" s="1">
        <v>162809</v>
      </c>
    </row>
    <row r="5023" spans="1:9" x14ac:dyDescent="0.25">
      <c r="A5023" t="s">
        <v>457</v>
      </c>
      <c r="B5023" t="s">
        <v>92</v>
      </c>
      <c r="C5023" t="s">
        <v>107</v>
      </c>
      <c r="D5023" t="s">
        <v>10</v>
      </c>
      <c r="I5023" s="1">
        <v>162809</v>
      </c>
    </row>
    <row r="5024" spans="1:9" x14ac:dyDescent="0.25">
      <c r="A5024" t="s">
        <v>457</v>
      </c>
      <c r="B5024" t="s">
        <v>92</v>
      </c>
      <c r="C5024" t="s">
        <v>108</v>
      </c>
      <c r="D5024" t="s">
        <v>10</v>
      </c>
      <c r="E5024">
        <v>1.9</v>
      </c>
      <c r="F5024">
        <v>4</v>
      </c>
      <c r="G5024">
        <v>8</v>
      </c>
      <c r="I5024" s="1">
        <v>162809</v>
      </c>
    </row>
    <row r="5025" spans="1:9" x14ac:dyDescent="0.25">
      <c r="A5025" t="s">
        <v>457</v>
      </c>
      <c r="B5025" t="s">
        <v>92</v>
      </c>
      <c r="C5025" t="s">
        <v>109</v>
      </c>
      <c r="D5025" t="s">
        <v>45</v>
      </c>
      <c r="E5025">
        <v>3.6</v>
      </c>
      <c r="F5025">
        <v>5</v>
      </c>
      <c r="I5025" s="1">
        <v>162809</v>
      </c>
    </row>
    <row r="5026" spans="1:9" x14ac:dyDescent="0.25">
      <c r="A5026" t="s">
        <v>457</v>
      </c>
      <c r="B5026" t="s">
        <v>92</v>
      </c>
      <c r="C5026" t="s">
        <v>110</v>
      </c>
      <c r="D5026" t="s">
        <v>10</v>
      </c>
      <c r="E5026">
        <v>5.45</v>
      </c>
      <c r="F5026">
        <v>5</v>
      </c>
      <c r="G5026">
        <v>10</v>
      </c>
      <c r="I5026" s="1">
        <v>162809</v>
      </c>
    </row>
    <row r="5027" spans="1:9" x14ac:dyDescent="0.25">
      <c r="A5027" t="s">
        <v>457</v>
      </c>
      <c r="B5027" t="s">
        <v>92</v>
      </c>
      <c r="C5027" t="s">
        <v>111</v>
      </c>
      <c r="D5027" t="s">
        <v>10</v>
      </c>
      <c r="I5027" s="1">
        <v>162809</v>
      </c>
    </row>
    <row r="5028" spans="1:9" x14ac:dyDescent="0.25">
      <c r="A5028" t="s">
        <v>457</v>
      </c>
      <c r="B5028" t="s">
        <v>92</v>
      </c>
      <c r="C5028" t="s">
        <v>112</v>
      </c>
      <c r="D5028" t="s">
        <v>10</v>
      </c>
      <c r="E5028">
        <v>3.6</v>
      </c>
      <c r="F5028">
        <v>4</v>
      </c>
      <c r="I5028" s="1">
        <v>162809</v>
      </c>
    </row>
    <row r="5029" spans="1:9" x14ac:dyDescent="0.25">
      <c r="A5029" t="s">
        <v>457</v>
      </c>
      <c r="B5029" t="s">
        <v>92</v>
      </c>
      <c r="C5029" t="s">
        <v>113</v>
      </c>
      <c r="D5029" t="s">
        <v>10</v>
      </c>
      <c r="I5029" s="1">
        <v>162809</v>
      </c>
    </row>
    <row r="5030" spans="1:9" x14ac:dyDescent="0.25">
      <c r="A5030" t="s">
        <v>457</v>
      </c>
      <c r="B5030" t="s">
        <v>81</v>
      </c>
      <c r="C5030" t="s">
        <v>114</v>
      </c>
      <c r="D5030" t="s">
        <v>10</v>
      </c>
      <c r="I5030" s="1">
        <v>162809</v>
      </c>
    </row>
    <row r="5031" spans="1:9" x14ac:dyDescent="0.25">
      <c r="A5031" t="s">
        <v>457</v>
      </c>
      <c r="B5031" t="s">
        <v>81</v>
      </c>
      <c r="C5031" t="s">
        <v>115</v>
      </c>
      <c r="D5031" t="s">
        <v>10</v>
      </c>
      <c r="I5031" s="1">
        <v>162809</v>
      </c>
    </row>
    <row r="5032" spans="1:9" x14ac:dyDescent="0.25">
      <c r="A5032" t="s">
        <v>457</v>
      </c>
      <c r="B5032" t="s">
        <v>81</v>
      </c>
      <c r="C5032" t="s">
        <v>116</v>
      </c>
      <c r="D5032" t="s">
        <v>10</v>
      </c>
      <c r="I5032" s="1">
        <v>162809</v>
      </c>
    </row>
    <row r="5033" spans="1:9" x14ac:dyDescent="0.25">
      <c r="A5033" t="s">
        <v>457</v>
      </c>
      <c r="B5033" t="s">
        <v>81</v>
      </c>
      <c r="C5033" t="s">
        <v>117</v>
      </c>
      <c r="D5033" t="s">
        <v>10</v>
      </c>
      <c r="I5033" s="1">
        <v>162809</v>
      </c>
    </row>
    <row r="5034" spans="1:9" x14ac:dyDescent="0.25">
      <c r="A5034" t="s">
        <v>457</v>
      </c>
      <c r="B5034" t="s">
        <v>81</v>
      </c>
      <c r="C5034" t="s">
        <v>118</v>
      </c>
      <c r="D5034" t="s">
        <v>10</v>
      </c>
      <c r="E5034">
        <v>8.8000000000000007</v>
      </c>
      <c r="F5034">
        <v>10</v>
      </c>
      <c r="G5034">
        <v>20</v>
      </c>
      <c r="I5034" s="1">
        <v>162809</v>
      </c>
    </row>
    <row r="5035" spans="1:9" x14ac:dyDescent="0.25">
      <c r="A5035" t="s">
        <v>457</v>
      </c>
      <c r="B5035" t="s">
        <v>81</v>
      </c>
      <c r="C5035" t="s">
        <v>119</v>
      </c>
      <c r="D5035" t="s">
        <v>10</v>
      </c>
      <c r="I5035" s="1">
        <v>162809</v>
      </c>
    </row>
    <row r="5036" spans="1:9" x14ac:dyDescent="0.25">
      <c r="A5036" t="s">
        <v>457</v>
      </c>
      <c r="B5036" t="s">
        <v>81</v>
      </c>
      <c r="C5036" t="s">
        <v>120</v>
      </c>
      <c r="D5036" t="s">
        <v>10</v>
      </c>
      <c r="I5036" s="1">
        <v>162809</v>
      </c>
    </row>
    <row r="5037" spans="1:9" x14ac:dyDescent="0.25">
      <c r="A5037" t="s">
        <v>457</v>
      </c>
      <c r="B5037" t="s">
        <v>81</v>
      </c>
      <c r="C5037" t="s">
        <v>121</v>
      </c>
      <c r="D5037" t="s">
        <v>10</v>
      </c>
      <c r="I5037" s="1">
        <v>162809</v>
      </c>
    </row>
    <row r="5038" spans="1:9" x14ac:dyDescent="0.25">
      <c r="A5038" t="s">
        <v>457</v>
      </c>
      <c r="B5038" t="s">
        <v>122</v>
      </c>
      <c r="C5038" t="s">
        <v>123</v>
      </c>
      <c r="D5038" t="s">
        <v>10</v>
      </c>
      <c r="I5038" s="1">
        <v>162809</v>
      </c>
    </row>
    <row r="5039" spans="1:9" x14ac:dyDescent="0.25">
      <c r="A5039" t="s">
        <v>457</v>
      </c>
      <c r="B5039" t="s">
        <v>122</v>
      </c>
      <c r="C5039" t="s">
        <v>124</v>
      </c>
      <c r="D5039" t="s">
        <v>10</v>
      </c>
      <c r="E5039">
        <v>4</v>
      </c>
      <c r="F5039">
        <v>6</v>
      </c>
      <c r="I5039" s="1">
        <v>162809</v>
      </c>
    </row>
    <row r="5040" spans="1:9" x14ac:dyDescent="0.25">
      <c r="A5040" t="s">
        <v>457</v>
      </c>
      <c r="B5040" t="s">
        <v>122</v>
      </c>
      <c r="C5040" t="s">
        <v>125</v>
      </c>
      <c r="D5040" t="s">
        <v>10</v>
      </c>
      <c r="E5040">
        <v>5.55</v>
      </c>
      <c r="F5040">
        <v>5</v>
      </c>
      <c r="I5040" s="1">
        <v>162809</v>
      </c>
    </row>
    <row r="5041" spans="1:9" x14ac:dyDescent="0.25">
      <c r="A5041" t="s">
        <v>457</v>
      </c>
      <c r="B5041" t="s">
        <v>122</v>
      </c>
      <c r="C5041" t="s">
        <v>127</v>
      </c>
      <c r="D5041" t="s">
        <v>10</v>
      </c>
      <c r="I5041" s="1">
        <v>162809</v>
      </c>
    </row>
    <row r="5042" spans="1:9" x14ac:dyDescent="0.25">
      <c r="A5042" t="s">
        <v>457</v>
      </c>
      <c r="B5042" t="s">
        <v>122</v>
      </c>
      <c r="C5042" t="s">
        <v>128</v>
      </c>
      <c r="D5042" t="s">
        <v>10</v>
      </c>
      <c r="I5042" s="1">
        <v>162809</v>
      </c>
    </row>
    <row r="5043" spans="1:9" x14ac:dyDescent="0.25">
      <c r="A5043" t="s">
        <v>457</v>
      </c>
      <c r="B5043" t="s">
        <v>122</v>
      </c>
      <c r="C5043" t="s">
        <v>129</v>
      </c>
      <c r="D5043" t="s">
        <v>10</v>
      </c>
      <c r="I5043" s="1">
        <v>162809</v>
      </c>
    </row>
    <row r="5044" spans="1:9" x14ac:dyDescent="0.25">
      <c r="A5044" t="s">
        <v>457</v>
      </c>
      <c r="B5044" t="s">
        <v>122</v>
      </c>
      <c r="C5044" t="s">
        <v>130</v>
      </c>
      <c r="D5044" t="s">
        <v>10</v>
      </c>
      <c r="I5044" s="1">
        <v>162809</v>
      </c>
    </row>
    <row r="5045" spans="1:9" x14ac:dyDescent="0.25">
      <c r="A5045" t="s">
        <v>457</v>
      </c>
      <c r="B5045" t="s">
        <v>122</v>
      </c>
      <c r="C5045" t="s">
        <v>131</v>
      </c>
      <c r="D5045" t="s">
        <v>10</v>
      </c>
      <c r="I5045" s="1">
        <v>162809</v>
      </c>
    </row>
    <row r="5046" spans="1:9" x14ac:dyDescent="0.25">
      <c r="A5046" t="s">
        <v>457</v>
      </c>
      <c r="B5046" t="s">
        <v>122</v>
      </c>
      <c r="C5046" t="s">
        <v>132</v>
      </c>
      <c r="D5046" t="s">
        <v>10</v>
      </c>
      <c r="I5046" s="1">
        <v>162809</v>
      </c>
    </row>
    <row r="5047" spans="1:9" x14ac:dyDescent="0.25">
      <c r="A5047" t="s">
        <v>457</v>
      </c>
      <c r="B5047" t="s">
        <v>122</v>
      </c>
      <c r="C5047" t="s">
        <v>134</v>
      </c>
      <c r="D5047" t="s">
        <v>10</v>
      </c>
      <c r="I5047" s="1">
        <v>162809</v>
      </c>
    </row>
    <row r="5048" spans="1:9" x14ac:dyDescent="0.25">
      <c r="A5048" t="s">
        <v>457</v>
      </c>
      <c r="B5048" t="s">
        <v>122</v>
      </c>
      <c r="C5048" t="s">
        <v>135</v>
      </c>
      <c r="D5048" t="s">
        <v>10</v>
      </c>
      <c r="I5048" s="1">
        <v>162809</v>
      </c>
    </row>
    <row r="5049" spans="1:9" x14ac:dyDescent="0.25">
      <c r="A5049" t="s">
        <v>457</v>
      </c>
      <c r="B5049" t="s">
        <v>122</v>
      </c>
      <c r="C5049" t="s">
        <v>136</v>
      </c>
      <c r="D5049" t="s">
        <v>10</v>
      </c>
      <c r="I5049" s="1">
        <v>162809</v>
      </c>
    </row>
    <row r="5050" spans="1:9" x14ac:dyDescent="0.25">
      <c r="A5050" t="s">
        <v>457</v>
      </c>
      <c r="B5050" t="s">
        <v>122</v>
      </c>
      <c r="C5050" t="s">
        <v>137</v>
      </c>
      <c r="D5050" t="s">
        <v>10</v>
      </c>
      <c r="I5050" s="1">
        <v>162809</v>
      </c>
    </row>
    <row r="5051" spans="1:9" x14ac:dyDescent="0.25">
      <c r="A5051" t="s">
        <v>457</v>
      </c>
      <c r="B5051" t="s">
        <v>122</v>
      </c>
      <c r="C5051" t="s">
        <v>138</v>
      </c>
      <c r="D5051" t="s">
        <v>10</v>
      </c>
      <c r="I5051" s="1">
        <v>162809</v>
      </c>
    </row>
    <row r="5052" spans="1:9" x14ac:dyDescent="0.25">
      <c r="A5052" t="s">
        <v>457</v>
      </c>
      <c r="B5052" t="s">
        <v>122</v>
      </c>
      <c r="C5052" t="s">
        <v>139</v>
      </c>
      <c r="D5052" t="s">
        <v>10</v>
      </c>
      <c r="I5052" s="1">
        <v>162809</v>
      </c>
    </row>
    <row r="5053" spans="1:9" x14ac:dyDescent="0.25">
      <c r="A5053" t="s">
        <v>457</v>
      </c>
      <c r="B5053" t="s">
        <v>122</v>
      </c>
      <c r="C5053" t="s">
        <v>140</v>
      </c>
      <c r="D5053" t="s">
        <v>10</v>
      </c>
      <c r="I5053" s="1">
        <v>162809</v>
      </c>
    </row>
    <row r="5054" spans="1:9" x14ac:dyDescent="0.25">
      <c r="A5054" t="s">
        <v>457</v>
      </c>
      <c r="B5054" t="s">
        <v>122</v>
      </c>
      <c r="C5054" t="s">
        <v>141</v>
      </c>
      <c r="D5054" t="s">
        <v>10</v>
      </c>
      <c r="I5054" s="1">
        <v>162809</v>
      </c>
    </row>
    <row r="5055" spans="1:9" x14ac:dyDescent="0.25">
      <c r="A5055" t="s">
        <v>457</v>
      </c>
      <c r="B5055" t="s">
        <v>122</v>
      </c>
      <c r="C5055" t="s">
        <v>142</v>
      </c>
      <c r="D5055" t="s">
        <v>10</v>
      </c>
      <c r="I5055" s="1">
        <v>162809</v>
      </c>
    </row>
    <row r="5056" spans="1:9" x14ac:dyDescent="0.25">
      <c r="A5056" t="s">
        <v>457</v>
      </c>
      <c r="B5056" t="s">
        <v>122</v>
      </c>
      <c r="C5056" t="s">
        <v>143</v>
      </c>
      <c r="D5056" t="s">
        <v>10</v>
      </c>
      <c r="I5056" s="1">
        <v>162809</v>
      </c>
    </row>
    <row r="5057" spans="1:9" x14ac:dyDescent="0.25">
      <c r="A5057" t="s">
        <v>457</v>
      </c>
      <c r="B5057" t="s">
        <v>122</v>
      </c>
      <c r="C5057" t="s">
        <v>144</v>
      </c>
      <c r="D5057" t="s">
        <v>10</v>
      </c>
      <c r="I5057" s="1">
        <v>162809</v>
      </c>
    </row>
    <row r="5058" spans="1:9" x14ac:dyDescent="0.25">
      <c r="A5058" t="s">
        <v>457</v>
      </c>
      <c r="B5058" t="s">
        <v>122</v>
      </c>
      <c r="C5058" t="s">
        <v>145</v>
      </c>
      <c r="D5058" t="s">
        <v>10</v>
      </c>
      <c r="I5058" s="1">
        <v>162809</v>
      </c>
    </row>
    <row r="5059" spans="1:9" x14ac:dyDescent="0.25">
      <c r="A5059" t="s">
        <v>457</v>
      </c>
      <c r="B5059" t="s">
        <v>122</v>
      </c>
      <c r="C5059" t="s">
        <v>146</v>
      </c>
      <c r="D5059" t="s">
        <v>10</v>
      </c>
      <c r="I5059" s="1">
        <v>162809</v>
      </c>
    </row>
    <row r="5060" spans="1:9" x14ac:dyDescent="0.25">
      <c r="A5060" t="s">
        <v>457</v>
      </c>
      <c r="B5060" t="s">
        <v>122</v>
      </c>
      <c r="C5060" t="s">
        <v>147</v>
      </c>
      <c r="D5060" t="s">
        <v>10</v>
      </c>
      <c r="I5060" s="1">
        <v>162809</v>
      </c>
    </row>
    <row r="5061" spans="1:9" x14ac:dyDescent="0.25">
      <c r="A5061" t="s">
        <v>457</v>
      </c>
      <c r="B5061" t="s">
        <v>122</v>
      </c>
      <c r="C5061" t="s">
        <v>148</v>
      </c>
      <c r="D5061" t="s">
        <v>10</v>
      </c>
      <c r="I5061" s="1">
        <v>162809</v>
      </c>
    </row>
    <row r="5062" spans="1:9" x14ac:dyDescent="0.25">
      <c r="A5062" t="s">
        <v>457</v>
      </c>
      <c r="B5062" t="s">
        <v>122</v>
      </c>
      <c r="C5062" t="s">
        <v>149</v>
      </c>
      <c r="D5062" t="s">
        <v>10</v>
      </c>
      <c r="I5062" s="1">
        <v>162809</v>
      </c>
    </row>
    <row r="5063" spans="1:9" x14ac:dyDescent="0.25">
      <c r="A5063" t="s">
        <v>457</v>
      </c>
      <c r="B5063" t="s">
        <v>122</v>
      </c>
      <c r="C5063" t="s">
        <v>150</v>
      </c>
      <c r="D5063" t="s">
        <v>10</v>
      </c>
      <c r="I5063" s="1">
        <v>162809</v>
      </c>
    </row>
    <row r="5064" spans="1:9" x14ac:dyDescent="0.25">
      <c r="A5064" t="s">
        <v>457</v>
      </c>
      <c r="B5064" t="s">
        <v>122</v>
      </c>
      <c r="C5064" t="s">
        <v>151</v>
      </c>
      <c r="D5064" t="s">
        <v>10</v>
      </c>
      <c r="E5064">
        <v>6.4</v>
      </c>
      <c r="F5064">
        <v>2</v>
      </c>
      <c r="G5064">
        <v>2</v>
      </c>
      <c r="I5064" s="1">
        <v>162809</v>
      </c>
    </row>
    <row r="5065" spans="1:9" x14ac:dyDescent="0.25">
      <c r="A5065" t="s">
        <v>457</v>
      </c>
      <c r="B5065" t="s">
        <v>122</v>
      </c>
      <c r="C5065" t="s">
        <v>152</v>
      </c>
      <c r="D5065" t="s">
        <v>10</v>
      </c>
      <c r="I5065" s="1">
        <v>162809</v>
      </c>
    </row>
    <row r="5066" spans="1:9" x14ac:dyDescent="0.25">
      <c r="A5066" t="s">
        <v>457</v>
      </c>
      <c r="B5066" t="s">
        <v>122</v>
      </c>
      <c r="C5066" t="s">
        <v>153</v>
      </c>
      <c r="D5066" t="s">
        <v>10</v>
      </c>
      <c r="I5066" s="1">
        <v>162809</v>
      </c>
    </row>
    <row r="5067" spans="1:9" x14ac:dyDescent="0.25">
      <c r="A5067" t="s">
        <v>457</v>
      </c>
      <c r="B5067" t="s">
        <v>122</v>
      </c>
      <c r="C5067" t="s">
        <v>154</v>
      </c>
      <c r="D5067" t="s">
        <v>10</v>
      </c>
      <c r="I5067" s="1">
        <v>162809</v>
      </c>
    </row>
    <row r="5068" spans="1:9" x14ac:dyDescent="0.25">
      <c r="A5068" t="s">
        <v>457</v>
      </c>
      <c r="B5068" t="s">
        <v>122</v>
      </c>
      <c r="C5068" t="s">
        <v>155</v>
      </c>
      <c r="D5068" t="s">
        <v>10</v>
      </c>
      <c r="E5068">
        <v>6.8</v>
      </c>
      <c r="F5068">
        <v>1</v>
      </c>
      <c r="G5068">
        <v>4</v>
      </c>
      <c r="I5068" s="1">
        <v>162809</v>
      </c>
    </row>
    <row r="5069" spans="1:9" x14ac:dyDescent="0.25">
      <c r="A5069" t="s">
        <v>457</v>
      </c>
      <c r="B5069" t="s">
        <v>122</v>
      </c>
      <c r="C5069" t="s">
        <v>156</v>
      </c>
      <c r="D5069" t="s">
        <v>10</v>
      </c>
      <c r="I5069" s="1">
        <v>162809</v>
      </c>
    </row>
    <row r="5070" spans="1:9" x14ac:dyDescent="0.25">
      <c r="A5070" t="s">
        <v>457</v>
      </c>
      <c r="B5070" t="s">
        <v>122</v>
      </c>
      <c r="C5070" t="s">
        <v>157</v>
      </c>
      <c r="D5070" t="s">
        <v>10</v>
      </c>
      <c r="I5070" s="1">
        <v>162809</v>
      </c>
    </row>
    <row r="5071" spans="1:9" x14ac:dyDescent="0.25">
      <c r="A5071" t="s">
        <v>457</v>
      </c>
      <c r="B5071" t="s">
        <v>122</v>
      </c>
      <c r="C5071" t="s">
        <v>158</v>
      </c>
      <c r="D5071" t="s">
        <v>10</v>
      </c>
      <c r="I5071" s="1">
        <v>162809</v>
      </c>
    </row>
    <row r="5072" spans="1:9" x14ac:dyDescent="0.25">
      <c r="A5072" t="s">
        <v>457</v>
      </c>
      <c r="B5072" t="s">
        <v>122</v>
      </c>
      <c r="C5072" t="s">
        <v>159</v>
      </c>
      <c r="D5072" t="s">
        <v>10</v>
      </c>
      <c r="I5072" s="1">
        <v>162809</v>
      </c>
    </row>
    <row r="5073" spans="1:9" x14ac:dyDescent="0.25">
      <c r="A5073" t="s">
        <v>457</v>
      </c>
      <c r="B5073" t="s">
        <v>122</v>
      </c>
      <c r="C5073" t="s">
        <v>160</v>
      </c>
      <c r="D5073" t="s">
        <v>10</v>
      </c>
      <c r="I5073" s="1">
        <v>162809</v>
      </c>
    </row>
    <row r="5074" spans="1:9" x14ac:dyDescent="0.25">
      <c r="A5074" t="s">
        <v>457</v>
      </c>
      <c r="B5074" t="s">
        <v>122</v>
      </c>
      <c r="C5074" t="s">
        <v>161</v>
      </c>
      <c r="D5074" t="s">
        <v>10</v>
      </c>
      <c r="I5074" s="1">
        <v>162809</v>
      </c>
    </row>
    <row r="5075" spans="1:9" x14ac:dyDescent="0.25">
      <c r="A5075" t="s">
        <v>457</v>
      </c>
      <c r="B5075" t="s">
        <v>122</v>
      </c>
      <c r="C5075" t="s">
        <v>162</v>
      </c>
      <c r="D5075" t="s">
        <v>10</v>
      </c>
      <c r="I5075" s="1">
        <v>162809</v>
      </c>
    </row>
    <row r="5076" spans="1:9" x14ac:dyDescent="0.25">
      <c r="A5076" t="s">
        <v>457</v>
      </c>
      <c r="B5076" t="s">
        <v>122</v>
      </c>
      <c r="C5076" t="s">
        <v>163</v>
      </c>
      <c r="D5076" t="s">
        <v>10</v>
      </c>
      <c r="I5076" s="1">
        <v>162809</v>
      </c>
    </row>
    <row r="5077" spans="1:9" x14ac:dyDescent="0.25">
      <c r="A5077" t="s">
        <v>457</v>
      </c>
      <c r="B5077" t="s">
        <v>122</v>
      </c>
      <c r="C5077" t="s">
        <v>164</v>
      </c>
      <c r="D5077" t="s">
        <v>10</v>
      </c>
      <c r="I5077" s="1">
        <v>162809</v>
      </c>
    </row>
    <row r="5078" spans="1:9" x14ac:dyDescent="0.25">
      <c r="A5078" t="s">
        <v>457</v>
      </c>
      <c r="B5078" t="s">
        <v>122</v>
      </c>
      <c r="C5078" t="s">
        <v>165</v>
      </c>
      <c r="D5078" t="s">
        <v>10</v>
      </c>
      <c r="I5078" s="1">
        <v>162809</v>
      </c>
    </row>
    <row r="5079" spans="1:9" x14ac:dyDescent="0.25">
      <c r="A5079" t="s">
        <v>457</v>
      </c>
      <c r="B5079" t="s">
        <v>122</v>
      </c>
      <c r="C5079" t="s">
        <v>166</v>
      </c>
      <c r="D5079" t="s">
        <v>10</v>
      </c>
      <c r="I5079" s="1">
        <v>162809</v>
      </c>
    </row>
    <row r="5080" spans="1:9" x14ac:dyDescent="0.25">
      <c r="A5080" t="s">
        <v>457</v>
      </c>
      <c r="B5080" t="s">
        <v>122</v>
      </c>
      <c r="C5080" t="s">
        <v>167</v>
      </c>
      <c r="D5080" t="s">
        <v>10</v>
      </c>
      <c r="E5080">
        <v>5</v>
      </c>
      <c r="F5080">
        <v>1</v>
      </c>
      <c r="G5080">
        <v>4</v>
      </c>
      <c r="I5080" s="1">
        <v>162809</v>
      </c>
    </row>
    <row r="5081" spans="1:9" x14ac:dyDescent="0.25">
      <c r="A5081" t="s">
        <v>457</v>
      </c>
      <c r="B5081" t="s">
        <v>122</v>
      </c>
      <c r="C5081" t="s">
        <v>168</v>
      </c>
      <c r="D5081" t="s">
        <v>10</v>
      </c>
      <c r="I5081" s="1">
        <v>162809</v>
      </c>
    </row>
    <row r="5082" spans="1:9" x14ac:dyDescent="0.25">
      <c r="A5082" t="s">
        <v>457</v>
      </c>
      <c r="B5082" t="s">
        <v>122</v>
      </c>
      <c r="C5082" t="s">
        <v>169</v>
      </c>
      <c r="D5082" t="s">
        <v>10</v>
      </c>
      <c r="I5082" s="1">
        <v>162809</v>
      </c>
    </row>
    <row r="5083" spans="1:9" x14ac:dyDescent="0.25">
      <c r="A5083" t="s">
        <v>457</v>
      </c>
      <c r="B5083" t="s">
        <v>122</v>
      </c>
      <c r="C5083" t="s">
        <v>170</v>
      </c>
      <c r="D5083" t="s">
        <v>10</v>
      </c>
      <c r="I5083" s="1">
        <v>162809</v>
      </c>
    </row>
    <row r="5084" spans="1:9" x14ac:dyDescent="0.25">
      <c r="A5084" t="s">
        <v>457</v>
      </c>
      <c r="B5084" t="s">
        <v>122</v>
      </c>
      <c r="C5084" t="s">
        <v>171</v>
      </c>
      <c r="D5084" t="s">
        <v>10</v>
      </c>
      <c r="I5084" s="1">
        <v>162809</v>
      </c>
    </row>
    <row r="5085" spans="1:9" x14ac:dyDescent="0.25">
      <c r="A5085" t="s">
        <v>457</v>
      </c>
      <c r="B5085" t="s">
        <v>122</v>
      </c>
      <c r="C5085" t="s">
        <v>172</v>
      </c>
      <c r="D5085" t="s">
        <v>10</v>
      </c>
      <c r="I5085" s="1">
        <v>162809</v>
      </c>
    </row>
    <row r="5086" spans="1:9" x14ac:dyDescent="0.25">
      <c r="A5086" t="s">
        <v>457</v>
      </c>
      <c r="B5086" t="s">
        <v>122</v>
      </c>
      <c r="C5086" t="s">
        <v>173</v>
      </c>
      <c r="D5086" t="s">
        <v>10</v>
      </c>
      <c r="E5086">
        <v>4.0999999999999996</v>
      </c>
      <c r="F5086">
        <v>2</v>
      </c>
      <c r="G5086">
        <v>5</v>
      </c>
      <c r="I5086" s="1">
        <v>162809</v>
      </c>
    </row>
    <row r="5087" spans="1:9" x14ac:dyDescent="0.25">
      <c r="A5087" t="s">
        <v>457</v>
      </c>
      <c r="B5087" t="s">
        <v>122</v>
      </c>
      <c r="C5087" t="s">
        <v>174</v>
      </c>
      <c r="D5087" t="s">
        <v>10</v>
      </c>
      <c r="I5087" s="1">
        <v>162809</v>
      </c>
    </row>
    <row r="5088" spans="1:9" x14ac:dyDescent="0.25">
      <c r="A5088" t="s">
        <v>457</v>
      </c>
      <c r="B5088" t="s">
        <v>122</v>
      </c>
      <c r="C5088" t="s">
        <v>175</v>
      </c>
      <c r="D5088" t="s">
        <v>10</v>
      </c>
      <c r="E5088">
        <v>4.8</v>
      </c>
      <c r="F5088">
        <v>6</v>
      </c>
      <c r="G5088">
        <v>10</v>
      </c>
      <c r="I5088" s="1">
        <v>162809</v>
      </c>
    </row>
    <row r="5089" spans="1:9" x14ac:dyDescent="0.25">
      <c r="A5089" t="s">
        <v>457</v>
      </c>
      <c r="B5089" t="s">
        <v>122</v>
      </c>
      <c r="C5089" t="s">
        <v>176</v>
      </c>
      <c r="D5089" t="s">
        <v>10</v>
      </c>
      <c r="I5089" s="1">
        <v>162809</v>
      </c>
    </row>
    <row r="5090" spans="1:9" x14ac:dyDescent="0.25">
      <c r="A5090" t="s">
        <v>457</v>
      </c>
      <c r="B5090" t="s">
        <v>122</v>
      </c>
      <c r="C5090" t="s">
        <v>177</v>
      </c>
      <c r="D5090" t="s">
        <v>10</v>
      </c>
      <c r="I5090" s="1">
        <v>162809</v>
      </c>
    </row>
    <row r="5091" spans="1:9" x14ac:dyDescent="0.25">
      <c r="A5091" t="s">
        <v>457</v>
      </c>
      <c r="B5091" t="s">
        <v>122</v>
      </c>
      <c r="C5091" t="s">
        <v>178</v>
      </c>
      <c r="D5091" t="s">
        <v>10</v>
      </c>
      <c r="I5091" s="1">
        <v>162809</v>
      </c>
    </row>
    <row r="5092" spans="1:9" x14ac:dyDescent="0.25">
      <c r="A5092" t="s">
        <v>457</v>
      </c>
      <c r="B5092" t="s">
        <v>122</v>
      </c>
      <c r="C5092" t="s">
        <v>179</v>
      </c>
      <c r="D5092" t="s">
        <v>10</v>
      </c>
      <c r="I5092" s="1">
        <v>162809</v>
      </c>
    </row>
    <row r="5093" spans="1:9" x14ac:dyDescent="0.25">
      <c r="A5093" t="s">
        <v>457</v>
      </c>
      <c r="B5093" t="s">
        <v>122</v>
      </c>
      <c r="C5093" t="s">
        <v>180</v>
      </c>
      <c r="D5093" t="s">
        <v>10</v>
      </c>
      <c r="I5093" s="1">
        <v>162809</v>
      </c>
    </row>
    <row r="5094" spans="1:9" x14ac:dyDescent="0.25">
      <c r="A5094" t="s">
        <v>457</v>
      </c>
      <c r="B5094" t="s">
        <v>122</v>
      </c>
      <c r="C5094" t="s">
        <v>181</v>
      </c>
      <c r="D5094" t="s">
        <v>10</v>
      </c>
      <c r="I5094" s="1">
        <v>162809</v>
      </c>
    </row>
    <row r="5095" spans="1:9" x14ac:dyDescent="0.25">
      <c r="A5095" t="s">
        <v>457</v>
      </c>
      <c r="B5095" t="s">
        <v>122</v>
      </c>
      <c r="C5095" t="s">
        <v>182</v>
      </c>
      <c r="D5095" t="s">
        <v>10</v>
      </c>
      <c r="I5095" s="1">
        <v>162809</v>
      </c>
    </row>
    <row r="5096" spans="1:9" x14ac:dyDescent="0.25">
      <c r="A5096" t="s">
        <v>457</v>
      </c>
      <c r="B5096" t="s">
        <v>122</v>
      </c>
      <c r="C5096" t="s">
        <v>183</v>
      </c>
      <c r="D5096" t="s">
        <v>10</v>
      </c>
      <c r="I5096" s="1">
        <v>162809</v>
      </c>
    </row>
    <row r="5097" spans="1:9" x14ac:dyDescent="0.25">
      <c r="A5097" t="s">
        <v>457</v>
      </c>
      <c r="B5097" t="s">
        <v>122</v>
      </c>
      <c r="C5097" t="s">
        <v>184</v>
      </c>
      <c r="D5097" t="s">
        <v>10</v>
      </c>
      <c r="I5097" s="1">
        <v>162809</v>
      </c>
    </row>
    <row r="5098" spans="1:9" x14ac:dyDescent="0.25">
      <c r="A5098" t="s">
        <v>457</v>
      </c>
      <c r="B5098" t="s">
        <v>122</v>
      </c>
      <c r="C5098" t="s">
        <v>185</v>
      </c>
      <c r="D5098" t="s">
        <v>10</v>
      </c>
      <c r="I5098" s="1">
        <v>162809</v>
      </c>
    </row>
    <row r="5099" spans="1:9" x14ac:dyDescent="0.25">
      <c r="A5099" t="s">
        <v>457</v>
      </c>
      <c r="B5099" t="s">
        <v>92</v>
      </c>
      <c r="C5099" t="s">
        <v>186</v>
      </c>
      <c r="D5099" t="s">
        <v>45</v>
      </c>
      <c r="I5099" s="1">
        <v>162809</v>
      </c>
    </row>
    <row r="5100" spans="1:9" x14ac:dyDescent="0.25">
      <c r="A5100" t="s">
        <v>457</v>
      </c>
      <c r="B5100" t="s">
        <v>92</v>
      </c>
      <c r="C5100" t="s">
        <v>187</v>
      </c>
      <c r="D5100" t="s">
        <v>10</v>
      </c>
      <c r="I5100" s="1">
        <v>162809</v>
      </c>
    </row>
    <row r="5101" spans="1:9" x14ac:dyDescent="0.25">
      <c r="A5101" t="s">
        <v>457</v>
      </c>
      <c r="B5101" t="s">
        <v>92</v>
      </c>
      <c r="C5101" t="s">
        <v>188</v>
      </c>
      <c r="D5101" t="s">
        <v>10</v>
      </c>
      <c r="I5101" s="1">
        <v>162809</v>
      </c>
    </row>
    <row r="5102" spans="1:9" x14ac:dyDescent="0.25">
      <c r="A5102" t="s">
        <v>322</v>
      </c>
      <c r="B5102" t="s">
        <v>7</v>
      </c>
      <c r="C5102" t="s">
        <v>8</v>
      </c>
      <c r="D5102" t="s">
        <v>10</v>
      </c>
      <c r="I5102" s="1">
        <v>45017000</v>
      </c>
    </row>
    <row r="5103" spans="1:9" x14ac:dyDescent="0.25">
      <c r="A5103" t="s">
        <v>322</v>
      </c>
      <c r="B5103" t="s">
        <v>7</v>
      </c>
      <c r="C5103" t="s">
        <v>9</v>
      </c>
      <c r="D5103" t="s">
        <v>10</v>
      </c>
      <c r="I5103" s="1">
        <v>45017000</v>
      </c>
    </row>
    <row r="5104" spans="1:9" x14ac:dyDescent="0.25">
      <c r="A5104" t="s">
        <v>322</v>
      </c>
      <c r="B5104" t="s">
        <v>7</v>
      </c>
      <c r="C5104" t="s">
        <v>11</v>
      </c>
      <c r="D5104" t="s">
        <v>10</v>
      </c>
      <c r="I5104" s="1">
        <v>45017000</v>
      </c>
    </row>
    <row r="5105" spans="1:9" x14ac:dyDescent="0.25">
      <c r="A5105" t="s">
        <v>322</v>
      </c>
      <c r="B5105" t="s">
        <v>7</v>
      </c>
      <c r="C5105" t="s">
        <v>12</v>
      </c>
      <c r="D5105" t="s">
        <v>10</v>
      </c>
      <c r="E5105">
        <v>0.5</v>
      </c>
      <c r="F5105">
        <v>41</v>
      </c>
      <c r="G5105">
        <v>250</v>
      </c>
      <c r="I5105" s="1">
        <v>45017000</v>
      </c>
    </row>
    <row r="5106" spans="1:9" x14ac:dyDescent="0.25">
      <c r="A5106" t="s">
        <v>322</v>
      </c>
      <c r="B5106" t="s">
        <v>7</v>
      </c>
      <c r="C5106" t="s">
        <v>13</v>
      </c>
      <c r="D5106" t="s">
        <v>10</v>
      </c>
      <c r="I5106" s="1">
        <v>45017000</v>
      </c>
    </row>
    <row r="5107" spans="1:9" x14ac:dyDescent="0.25">
      <c r="A5107" t="s">
        <v>322</v>
      </c>
      <c r="B5107" t="s">
        <v>7</v>
      </c>
      <c r="C5107" t="s">
        <v>14</v>
      </c>
      <c r="D5107" t="s">
        <v>10</v>
      </c>
      <c r="E5107">
        <v>0.82</v>
      </c>
      <c r="F5107">
        <v>22</v>
      </c>
      <c r="G5107">
        <v>110</v>
      </c>
      <c r="I5107" s="1">
        <v>45017000</v>
      </c>
    </row>
    <row r="5108" spans="1:9" x14ac:dyDescent="0.25">
      <c r="A5108" t="s">
        <v>322</v>
      </c>
      <c r="B5108" t="s">
        <v>7</v>
      </c>
      <c r="C5108" t="s">
        <v>15</v>
      </c>
      <c r="D5108" t="s">
        <v>16</v>
      </c>
      <c r="I5108" s="1">
        <v>45017000</v>
      </c>
    </row>
    <row r="5109" spans="1:9" x14ac:dyDescent="0.25">
      <c r="A5109" t="s">
        <v>322</v>
      </c>
      <c r="B5109" t="s">
        <v>7</v>
      </c>
      <c r="C5109" t="s">
        <v>17</v>
      </c>
      <c r="D5109" t="s">
        <v>10</v>
      </c>
      <c r="E5109">
        <v>8</v>
      </c>
      <c r="F5109">
        <v>2</v>
      </c>
      <c r="G5109">
        <v>12</v>
      </c>
      <c r="I5109" s="1">
        <v>45017000</v>
      </c>
    </row>
    <row r="5110" spans="1:9" x14ac:dyDescent="0.25">
      <c r="A5110" t="s">
        <v>322</v>
      </c>
      <c r="B5110" t="s">
        <v>7</v>
      </c>
      <c r="C5110" t="s">
        <v>18</v>
      </c>
      <c r="D5110" t="s">
        <v>10</v>
      </c>
      <c r="I5110" s="1">
        <v>45017000</v>
      </c>
    </row>
    <row r="5111" spans="1:9" x14ac:dyDescent="0.25">
      <c r="A5111" t="s">
        <v>322</v>
      </c>
      <c r="B5111" t="s">
        <v>7</v>
      </c>
      <c r="C5111" t="s">
        <v>19</v>
      </c>
      <c r="D5111" t="s">
        <v>10</v>
      </c>
      <c r="I5111" s="1">
        <v>45017000</v>
      </c>
    </row>
    <row r="5112" spans="1:9" x14ac:dyDescent="0.25">
      <c r="A5112" t="s">
        <v>322</v>
      </c>
      <c r="B5112" t="s">
        <v>7</v>
      </c>
      <c r="C5112" t="s">
        <v>20</v>
      </c>
      <c r="D5112" t="s">
        <v>10</v>
      </c>
      <c r="I5112" s="1">
        <v>45017000</v>
      </c>
    </row>
    <row r="5113" spans="1:9" x14ac:dyDescent="0.25">
      <c r="A5113" t="s">
        <v>322</v>
      </c>
      <c r="B5113" t="s">
        <v>7</v>
      </c>
      <c r="C5113" t="s">
        <v>21</v>
      </c>
      <c r="D5113" t="s">
        <v>22</v>
      </c>
      <c r="I5113" s="1">
        <v>45017000</v>
      </c>
    </row>
    <row r="5114" spans="1:9" x14ac:dyDescent="0.25">
      <c r="A5114" t="s">
        <v>322</v>
      </c>
      <c r="B5114" t="s">
        <v>7</v>
      </c>
      <c r="C5114" t="s">
        <v>23</v>
      </c>
      <c r="D5114" t="s">
        <v>10</v>
      </c>
      <c r="I5114" s="1">
        <v>45017000</v>
      </c>
    </row>
    <row r="5115" spans="1:9" x14ac:dyDescent="0.25">
      <c r="A5115" t="s">
        <v>322</v>
      </c>
      <c r="B5115" t="s">
        <v>7</v>
      </c>
      <c r="C5115" t="s">
        <v>24</v>
      </c>
      <c r="D5115" t="s">
        <v>10</v>
      </c>
      <c r="I5115" s="1">
        <v>45017000</v>
      </c>
    </row>
    <row r="5116" spans="1:9" x14ac:dyDescent="0.25">
      <c r="A5116" t="s">
        <v>322</v>
      </c>
      <c r="B5116" t="s">
        <v>7</v>
      </c>
      <c r="C5116" t="s">
        <v>25</v>
      </c>
      <c r="D5116" t="s">
        <v>10</v>
      </c>
      <c r="I5116" s="1">
        <v>45017000</v>
      </c>
    </row>
    <row r="5117" spans="1:9" x14ac:dyDescent="0.25">
      <c r="A5117" t="s">
        <v>322</v>
      </c>
      <c r="B5117" t="s">
        <v>7</v>
      </c>
      <c r="C5117" t="s">
        <v>26</v>
      </c>
      <c r="D5117" t="s">
        <v>10</v>
      </c>
      <c r="I5117" s="1">
        <v>45017000</v>
      </c>
    </row>
    <row r="5118" spans="1:9" x14ac:dyDescent="0.25">
      <c r="A5118" t="s">
        <v>322</v>
      </c>
      <c r="B5118" t="s">
        <v>7</v>
      </c>
      <c r="C5118" t="s">
        <v>27</v>
      </c>
      <c r="D5118" t="s">
        <v>10</v>
      </c>
      <c r="E5118">
        <v>0.55000000000000004</v>
      </c>
      <c r="F5118">
        <v>80</v>
      </c>
      <c r="G5118">
        <v>480</v>
      </c>
      <c r="I5118" s="1">
        <v>45017000</v>
      </c>
    </row>
    <row r="5119" spans="1:9" x14ac:dyDescent="0.25">
      <c r="A5119" t="s">
        <v>322</v>
      </c>
      <c r="B5119" t="s">
        <v>7</v>
      </c>
      <c r="C5119" t="s">
        <v>28</v>
      </c>
      <c r="D5119" t="s">
        <v>10</v>
      </c>
      <c r="E5119">
        <v>0.55000000000000004</v>
      </c>
      <c r="F5119">
        <v>40</v>
      </c>
      <c r="G5119">
        <v>240</v>
      </c>
      <c r="I5119" s="1">
        <v>45017000</v>
      </c>
    </row>
    <row r="5120" spans="1:9" x14ac:dyDescent="0.25">
      <c r="A5120" t="s">
        <v>322</v>
      </c>
      <c r="B5120" t="s">
        <v>7</v>
      </c>
      <c r="C5120" t="s">
        <v>29</v>
      </c>
      <c r="D5120" t="s">
        <v>16</v>
      </c>
      <c r="I5120" s="1">
        <v>45017000</v>
      </c>
    </row>
    <row r="5121" spans="1:9" x14ac:dyDescent="0.25">
      <c r="A5121" t="s">
        <v>322</v>
      </c>
      <c r="B5121" t="s">
        <v>7</v>
      </c>
      <c r="C5121" t="s">
        <v>30</v>
      </c>
      <c r="D5121" t="s">
        <v>10</v>
      </c>
      <c r="I5121" s="1">
        <v>45017000</v>
      </c>
    </row>
    <row r="5122" spans="1:9" x14ac:dyDescent="0.25">
      <c r="A5122" t="s">
        <v>322</v>
      </c>
      <c r="B5122" t="s">
        <v>7</v>
      </c>
      <c r="C5122" t="s">
        <v>31</v>
      </c>
      <c r="D5122" t="s">
        <v>10</v>
      </c>
      <c r="I5122" s="1">
        <v>45017000</v>
      </c>
    </row>
    <row r="5123" spans="1:9" x14ac:dyDescent="0.25">
      <c r="A5123" t="s">
        <v>322</v>
      </c>
      <c r="B5123" t="s">
        <v>7</v>
      </c>
      <c r="C5123" t="s">
        <v>32</v>
      </c>
      <c r="D5123" t="s">
        <v>10</v>
      </c>
      <c r="I5123" s="1">
        <v>45017000</v>
      </c>
    </row>
    <row r="5124" spans="1:9" x14ac:dyDescent="0.25">
      <c r="A5124" t="s">
        <v>322</v>
      </c>
      <c r="B5124" t="s">
        <v>7</v>
      </c>
      <c r="C5124" t="s">
        <v>33</v>
      </c>
      <c r="D5124" t="s">
        <v>10</v>
      </c>
      <c r="I5124" s="1">
        <v>45017000</v>
      </c>
    </row>
    <row r="5125" spans="1:9" x14ac:dyDescent="0.25">
      <c r="A5125" t="s">
        <v>322</v>
      </c>
      <c r="B5125" t="s">
        <v>7</v>
      </c>
      <c r="C5125" t="s">
        <v>34</v>
      </c>
      <c r="D5125" t="s">
        <v>10</v>
      </c>
      <c r="E5125">
        <v>0.7</v>
      </c>
      <c r="F5125">
        <v>35</v>
      </c>
      <c r="G5125">
        <v>210</v>
      </c>
      <c r="I5125" s="1">
        <v>45017000</v>
      </c>
    </row>
    <row r="5126" spans="1:9" x14ac:dyDescent="0.25">
      <c r="A5126" t="s">
        <v>322</v>
      </c>
      <c r="B5126" t="s">
        <v>7</v>
      </c>
      <c r="C5126" t="s">
        <v>35</v>
      </c>
      <c r="D5126" t="s">
        <v>10</v>
      </c>
      <c r="I5126" s="1">
        <v>45017000</v>
      </c>
    </row>
    <row r="5127" spans="1:9" x14ac:dyDescent="0.25">
      <c r="A5127" t="s">
        <v>322</v>
      </c>
      <c r="B5127" t="s">
        <v>7</v>
      </c>
      <c r="C5127" t="s">
        <v>36</v>
      </c>
      <c r="D5127" t="s">
        <v>10</v>
      </c>
      <c r="I5127" s="1">
        <v>45017000</v>
      </c>
    </row>
    <row r="5128" spans="1:9" x14ac:dyDescent="0.25">
      <c r="A5128" t="s">
        <v>322</v>
      </c>
      <c r="B5128" t="s">
        <v>7</v>
      </c>
      <c r="C5128" t="s">
        <v>37</v>
      </c>
      <c r="D5128" t="s">
        <v>10</v>
      </c>
      <c r="I5128" s="1">
        <v>45017000</v>
      </c>
    </row>
    <row r="5129" spans="1:9" x14ac:dyDescent="0.25">
      <c r="A5129" t="s">
        <v>322</v>
      </c>
      <c r="B5129" t="s">
        <v>7</v>
      </c>
      <c r="C5129" t="s">
        <v>38</v>
      </c>
      <c r="D5129" t="s">
        <v>10</v>
      </c>
      <c r="I5129" s="1">
        <v>45017000</v>
      </c>
    </row>
    <row r="5130" spans="1:9" x14ac:dyDescent="0.25">
      <c r="A5130" t="s">
        <v>322</v>
      </c>
      <c r="B5130" t="s">
        <v>7</v>
      </c>
      <c r="C5130" t="s">
        <v>39</v>
      </c>
      <c r="D5130" t="s">
        <v>16</v>
      </c>
      <c r="I5130" s="1">
        <v>45017000</v>
      </c>
    </row>
    <row r="5131" spans="1:9" x14ac:dyDescent="0.25">
      <c r="A5131" t="s">
        <v>322</v>
      </c>
      <c r="B5131" t="s">
        <v>7</v>
      </c>
      <c r="C5131" t="s">
        <v>40</v>
      </c>
      <c r="D5131" t="s">
        <v>10</v>
      </c>
      <c r="I5131" s="1">
        <v>45017000</v>
      </c>
    </row>
    <row r="5132" spans="1:9" x14ac:dyDescent="0.25">
      <c r="A5132" t="s">
        <v>322</v>
      </c>
      <c r="B5132" t="s">
        <v>7</v>
      </c>
      <c r="C5132" t="s">
        <v>41</v>
      </c>
      <c r="D5132" t="s">
        <v>10</v>
      </c>
      <c r="I5132" s="1">
        <v>45017000</v>
      </c>
    </row>
    <row r="5133" spans="1:9" x14ac:dyDescent="0.25">
      <c r="A5133" t="s">
        <v>322</v>
      </c>
      <c r="B5133" t="s">
        <v>7</v>
      </c>
      <c r="C5133" t="s">
        <v>42</v>
      </c>
      <c r="D5133" t="s">
        <v>10</v>
      </c>
      <c r="I5133" s="1">
        <v>45017000</v>
      </c>
    </row>
    <row r="5134" spans="1:9" x14ac:dyDescent="0.25">
      <c r="A5134" t="s">
        <v>322</v>
      </c>
      <c r="B5134" t="s">
        <v>7</v>
      </c>
      <c r="C5134" t="s">
        <v>43</v>
      </c>
      <c r="D5134" t="s">
        <v>10</v>
      </c>
      <c r="E5134">
        <v>0.45</v>
      </c>
      <c r="F5134">
        <v>25</v>
      </c>
      <c r="G5134">
        <v>150</v>
      </c>
      <c r="I5134" s="1">
        <v>45017000</v>
      </c>
    </row>
    <row r="5135" spans="1:9" x14ac:dyDescent="0.25">
      <c r="A5135" t="s">
        <v>322</v>
      </c>
      <c r="B5135" t="s">
        <v>7</v>
      </c>
      <c r="C5135" t="s">
        <v>44</v>
      </c>
      <c r="D5135" t="s">
        <v>45</v>
      </c>
      <c r="I5135" s="1">
        <v>45017000</v>
      </c>
    </row>
    <row r="5136" spans="1:9" x14ac:dyDescent="0.25">
      <c r="A5136" t="s">
        <v>322</v>
      </c>
      <c r="B5136" t="s">
        <v>7</v>
      </c>
      <c r="C5136" t="s">
        <v>46</v>
      </c>
      <c r="D5136" t="s">
        <v>45</v>
      </c>
      <c r="I5136" s="1">
        <v>45017000</v>
      </c>
    </row>
    <row r="5137" spans="1:9" x14ac:dyDescent="0.25">
      <c r="A5137" t="s">
        <v>322</v>
      </c>
      <c r="B5137" t="s">
        <v>7</v>
      </c>
      <c r="C5137" t="s">
        <v>47</v>
      </c>
      <c r="D5137" t="s">
        <v>10</v>
      </c>
      <c r="I5137" s="1">
        <v>45017000</v>
      </c>
    </row>
    <row r="5138" spans="1:9" x14ac:dyDescent="0.25">
      <c r="A5138" t="s">
        <v>322</v>
      </c>
      <c r="B5138" t="s">
        <v>7</v>
      </c>
      <c r="C5138" t="s">
        <v>48</v>
      </c>
      <c r="D5138" t="s">
        <v>10</v>
      </c>
      <c r="I5138" s="1">
        <v>45017000</v>
      </c>
    </row>
    <row r="5139" spans="1:9" x14ac:dyDescent="0.25">
      <c r="A5139" t="s">
        <v>322</v>
      </c>
      <c r="B5139" t="s">
        <v>7</v>
      </c>
      <c r="C5139" t="s">
        <v>49</v>
      </c>
      <c r="D5139" t="s">
        <v>10</v>
      </c>
      <c r="I5139" s="1">
        <v>45017000</v>
      </c>
    </row>
    <row r="5140" spans="1:9" x14ac:dyDescent="0.25">
      <c r="A5140" t="s">
        <v>322</v>
      </c>
      <c r="B5140" t="s">
        <v>7</v>
      </c>
      <c r="C5140" t="s">
        <v>50</v>
      </c>
      <c r="D5140" t="s">
        <v>10</v>
      </c>
      <c r="I5140" s="1">
        <v>45017000</v>
      </c>
    </row>
    <row r="5141" spans="1:9" x14ac:dyDescent="0.25">
      <c r="A5141" t="s">
        <v>322</v>
      </c>
      <c r="B5141" t="s">
        <v>7</v>
      </c>
      <c r="C5141" t="s">
        <v>51</v>
      </c>
      <c r="D5141" t="s">
        <v>10</v>
      </c>
      <c r="I5141" s="1">
        <v>45017000</v>
      </c>
    </row>
    <row r="5142" spans="1:9" x14ac:dyDescent="0.25">
      <c r="A5142" t="s">
        <v>322</v>
      </c>
      <c r="B5142" t="s">
        <v>7</v>
      </c>
      <c r="C5142" t="s">
        <v>52</v>
      </c>
      <c r="D5142" t="s">
        <v>10</v>
      </c>
      <c r="I5142" s="1">
        <v>45017000</v>
      </c>
    </row>
    <row r="5143" spans="1:9" x14ac:dyDescent="0.25">
      <c r="A5143" t="s">
        <v>322</v>
      </c>
      <c r="B5143" t="s">
        <v>7</v>
      </c>
      <c r="C5143" t="s">
        <v>53</v>
      </c>
      <c r="D5143" t="s">
        <v>10</v>
      </c>
      <c r="E5143">
        <v>1.1000000000000001</v>
      </c>
      <c r="F5143">
        <v>40</v>
      </c>
      <c r="G5143">
        <v>240</v>
      </c>
      <c r="I5143" s="1">
        <v>45017000</v>
      </c>
    </row>
    <row r="5144" spans="1:9" x14ac:dyDescent="0.25">
      <c r="A5144" t="s">
        <v>322</v>
      </c>
      <c r="B5144" t="s">
        <v>7</v>
      </c>
      <c r="C5144" t="s">
        <v>54</v>
      </c>
      <c r="D5144" t="s">
        <v>10</v>
      </c>
      <c r="I5144" s="1">
        <v>45017000</v>
      </c>
    </row>
    <row r="5145" spans="1:9" x14ac:dyDescent="0.25">
      <c r="A5145" t="s">
        <v>322</v>
      </c>
      <c r="B5145" t="s">
        <v>7</v>
      </c>
      <c r="C5145" t="s">
        <v>55</v>
      </c>
      <c r="D5145" t="s">
        <v>10</v>
      </c>
      <c r="I5145" s="1">
        <v>45017000</v>
      </c>
    </row>
    <row r="5146" spans="1:9" x14ac:dyDescent="0.25">
      <c r="A5146" t="s">
        <v>322</v>
      </c>
      <c r="B5146" t="s">
        <v>7</v>
      </c>
      <c r="C5146" t="s">
        <v>56</v>
      </c>
      <c r="D5146" t="s">
        <v>10</v>
      </c>
      <c r="I5146" s="1">
        <v>45017000</v>
      </c>
    </row>
    <row r="5147" spans="1:9" x14ac:dyDescent="0.25">
      <c r="A5147" t="s">
        <v>322</v>
      </c>
      <c r="B5147" t="s">
        <v>7</v>
      </c>
      <c r="C5147" t="s">
        <v>57</v>
      </c>
      <c r="D5147" t="s">
        <v>10</v>
      </c>
      <c r="I5147" s="1">
        <v>45017000</v>
      </c>
    </row>
    <row r="5148" spans="1:9" x14ac:dyDescent="0.25">
      <c r="A5148" t="s">
        <v>322</v>
      </c>
      <c r="B5148" t="s">
        <v>7</v>
      </c>
      <c r="C5148" t="s">
        <v>58</v>
      </c>
      <c r="D5148" t="s">
        <v>16</v>
      </c>
      <c r="I5148" s="1">
        <v>45017000</v>
      </c>
    </row>
    <row r="5149" spans="1:9" x14ac:dyDescent="0.25">
      <c r="A5149" t="s">
        <v>322</v>
      </c>
      <c r="B5149" t="s">
        <v>7</v>
      </c>
      <c r="C5149" t="s">
        <v>59</v>
      </c>
      <c r="D5149" t="s">
        <v>10</v>
      </c>
      <c r="I5149" s="1">
        <v>45017000</v>
      </c>
    </row>
    <row r="5150" spans="1:9" x14ac:dyDescent="0.25">
      <c r="A5150" t="s">
        <v>322</v>
      </c>
      <c r="B5150" t="s">
        <v>7</v>
      </c>
      <c r="C5150" t="s">
        <v>60</v>
      </c>
      <c r="D5150" t="s">
        <v>10</v>
      </c>
      <c r="I5150" s="1">
        <v>45017000</v>
      </c>
    </row>
    <row r="5151" spans="1:9" x14ac:dyDescent="0.25">
      <c r="A5151" t="s">
        <v>322</v>
      </c>
      <c r="B5151" t="s">
        <v>7</v>
      </c>
      <c r="C5151" t="s">
        <v>61</v>
      </c>
      <c r="D5151" t="s">
        <v>16</v>
      </c>
      <c r="I5151" s="1">
        <v>45017000</v>
      </c>
    </row>
    <row r="5152" spans="1:9" x14ac:dyDescent="0.25">
      <c r="A5152" t="s">
        <v>322</v>
      </c>
      <c r="B5152" t="s">
        <v>7</v>
      </c>
      <c r="C5152" t="s">
        <v>62</v>
      </c>
      <c r="D5152" t="s">
        <v>16</v>
      </c>
      <c r="E5152">
        <v>1.49</v>
      </c>
      <c r="F5152">
        <v>40</v>
      </c>
      <c r="G5152">
        <v>240</v>
      </c>
      <c r="I5152" s="1">
        <v>45017000</v>
      </c>
    </row>
    <row r="5153" spans="1:9" x14ac:dyDescent="0.25">
      <c r="A5153" t="s">
        <v>322</v>
      </c>
      <c r="B5153" t="s">
        <v>7</v>
      </c>
      <c r="C5153" t="s">
        <v>63</v>
      </c>
      <c r="D5153" t="s">
        <v>16</v>
      </c>
      <c r="I5153" s="1">
        <v>45017000</v>
      </c>
    </row>
    <row r="5154" spans="1:9" x14ac:dyDescent="0.25">
      <c r="A5154" t="s">
        <v>322</v>
      </c>
      <c r="B5154" t="s">
        <v>7</v>
      </c>
      <c r="C5154" t="s">
        <v>64</v>
      </c>
      <c r="D5154" t="s">
        <v>10</v>
      </c>
      <c r="I5154" s="1">
        <v>45017000</v>
      </c>
    </row>
    <row r="5155" spans="1:9" x14ac:dyDescent="0.25">
      <c r="A5155" t="s">
        <v>322</v>
      </c>
      <c r="B5155" t="s">
        <v>7</v>
      </c>
      <c r="C5155" t="s">
        <v>65</v>
      </c>
      <c r="D5155" t="s">
        <v>10</v>
      </c>
      <c r="E5155">
        <v>1.75</v>
      </c>
      <c r="F5155">
        <v>10</v>
      </c>
      <c r="G5155">
        <v>70</v>
      </c>
      <c r="I5155" s="1">
        <v>45017000</v>
      </c>
    </row>
    <row r="5156" spans="1:9" x14ac:dyDescent="0.25">
      <c r="A5156" t="s">
        <v>322</v>
      </c>
      <c r="B5156" t="s">
        <v>7</v>
      </c>
      <c r="C5156" t="s">
        <v>66</v>
      </c>
      <c r="D5156" t="s">
        <v>10</v>
      </c>
      <c r="I5156" s="1">
        <v>45017000</v>
      </c>
    </row>
    <row r="5157" spans="1:9" x14ac:dyDescent="0.25">
      <c r="A5157" t="s">
        <v>322</v>
      </c>
      <c r="B5157" t="s">
        <v>7</v>
      </c>
      <c r="C5157" t="s">
        <v>67</v>
      </c>
      <c r="D5157" t="s">
        <v>10</v>
      </c>
      <c r="I5157" s="1">
        <v>45017000</v>
      </c>
    </row>
    <row r="5158" spans="1:9" x14ac:dyDescent="0.25">
      <c r="A5158" t="s">
        <v>322</v>
      </c>
      <c r="B5158" t="s">
        <v>7</v>
      </c>
      <c r="C5158" t="s">
        <v>68</v>
      </c>
      <c r="D5158" t="s">
        <v>10</v>
      </c>
      <c r="I5158" s="1">
        <v>45017000</v>
      </c>
    </row>
    <row r="5159" spans="1:9" x14ac:dyDescent="0.25">
      <c r="A5159" t="s">
        <v>322</v>
      </c>
      <c r="B5159" t="s">
        <v>7</v>
      </c>
      <c r="C5159" t="s">
        <v>69</v>
      </c>
      <c r="D5159" t="s">
        <v>10</v>
      </c>
      <c r="I5159" s="1">
        <v>45017000</v>
      </c>
    </row>
    <row r="5160" spans="1:9" x14ac:dyDescent="0.25">
      <c r="A5160" t="s">
        <v>322</v>
      </c>
      <c r="B5160" t="s">
        <v>7</v>
      </c>
      <c r="C5160" t="s">
        <v>70</v>
      </c>
      <c r="D5160" t="s">
        <v>10</v>
      </c>
      <c r="I5160" s="1">
        <v>45017000</v>
      </c>
    </row>
    <row r="5161" spans="1:9" x14ac:dyDescent="0.25">
      <c r="A5161" t="s">
        <v>322</v>
      </c>
      <c r="B5161" t="s">
        <v>7</v>
      </c>
      <c r="C5161" t="s">
        <v>71</v>
      </c>
      <c r="D5161" t="s">
        <v>10</v>
      </c>
      <c r="I5161" s="1">
        <v>45017000</v>
      </c>
    </row>
    <row r="5162" spans="1:9" x14ac:dyDescent="0.25">
      <c r="A5162" t="s">
        <v>322</v>
      </c>
      <c r="B5162" t="s">
        <v>7</v>
      </c>
      <c r="C5162" t="s">
        <v>72</v>
      </c>
      <c r="D5162" t="s">
        <v>10</v>
      </c>
      <c r="E5162">
        <v>0.49</v>
      </c>
      <c r="F5162">
        <v>480</v>
      </c>
      <c r="G5162">
        <v>2.5</v>
      </c>
      <c r="I5162" s="1">
        <v>45017000</v>
      </c>
    </row>
    <row r="5163" spans="1:9" x14ac:dyDescent="0.25">
      <c r="A5163" t="s">
        <v>322</v>
      </c>
      <c r="B5163" t="s">
        <v>7</v>
      </c>
      <c r="C5163" t="s">
        <v>73</v>
      </c>
      <c r="D5163" t="s">
        <v>10</v>
      </c>
      <c r="I5163" s="1">
        <v>45017000</v>
      </c>
    </row>
    <row r="5164" spans="1:9" x14ac:dyDescent="0.25">
      <c r="A5164" t="s">
        <v>322</v>
      </c>
      <c r="B5164" t="s">
        <v>7</v>
      </c>
      <c r="C5164" t="s">
        <v>74</v>
      </c>
      <c r="D5164" t="s">
        <v>10</v>
      </c>
      <c r="I5164" s="1">
        <v>45017000</v>
      </c>
    </row>
    <row r="5165" spans="1:9" x14ac:dyDescent="0.25">
      <c r="A5165" t="s">
        <v>322</v>
      </c>
      <c r="B5165" t="s">
        <v>7</v>
      </c>
      <c r="C5165" t="s">
        <v>75</v>
      </c>
      <c r="D5165" t="s">
        <v>10</v>
      </c>
      <c r="I5165" s="1">
        <v>45017000</v>
      </c>
    </row>
    <row r="5166" spans="1:9" x14ac:dyDescent="0.25">
      <c r="A5166" t="s">
        <v>322</v>
      </c>
      <c r="B5166" t="s">
        <v>7</v>
      </c>
      <c r="C5166" t="s">
        <v>76</v>
      </c>
      <c r="D5166" t="s">
        <v>10</v>
      </c>
      <c r="I5166" s="1">
        <v>45017000</v>
      </c>
    </row>
    <row r="5167" spans="1:9" x14ac:dyDescent="0.25">
      <c r="A5167" t="s">
        <v>322</v>
      </c>
      <c r="B5167" t="s">
        <v>7</v>
      </c>
      <c r="C5167" t="s">
        <v>77</v>
      </c>
      <c r="D5167" t="s">
        <v>10</v>
      </c>
      <c r="I5167" s="1">
        <v>45017000</v>
      </c>
    </row>
    <row r="5168" spans="1:9" x14ac:dyDescent="0.25">
      <c r="A5168" t="s">
        <v>322</v>
      </c>
      <c r="B5168" t="s">
        <v>78</v>
      </c>
      <c r="C5168" t="s">
        <v>79</v>
      </c>
      <c r="D5168" t="s">
        <v>16</v>
      </c>
      <c r="I5168" s="1">
        <v>45017000</v>
      </c>
    </row>
    <row r="5169" spans="1:9" x14ac:dyDescent="0.25">
      <c r="A5169" t="s">
        <v>322</v>
      </c>
      <c r="B5169" t="s">
        <v>78</v>
      </c>
      <c r="C5169" t="s">
        <v>80</v>
      </c>
      <c r="D5169" t="s">
        <v>16</v>
      </c>
      <c r="E5169">
        <v>0.17</v>
      </c>
      <c r="F5169">
        <v>250</v>
      </c>
      <c r="G5169">
        <v>1.3</v>
      </c>
      <c r="I5169" s="1">
        <v>45017000</v>
      </c>
    </row>
    <row r="5170" spans="1:9" x14ac:dyDescent="0.25">
      <c r="A5170" t="s">
        <v>322</v>
      </c>
      <c r="B5170" t="s">
        <v>81</v>
      </c>
      <c r="C5170" t="s">
        <v>82</v>
      </c>
      <c r="D5170" t="s">
        <v>10</v>
      </c>
      <c r="E5170">
        <v>3.2</v>
      </c>
      <c r="F5170">
        <v>40</v>
      </c>
      <c r="G5170">
        <v>240</v>
      </c>
      <c r="I5170" s="1">
        <v>45017000</v>
      </c>
    </row>
    <row r="5171" spans="1:9" x14ac:dyDescent="0.25">
      <c r="A5171" t="s">
        <v>322</v>
      </c>
      <c r="B5171" t="s">
        <v>81</v>
      </c>
      <c r="C5171" t="s">
        <v>83</v>
      </c>
      <c r="D5171" t="s">
        <v>10</v>
      </c>
      <c r="E5171">
        <v>3.4</v>
      </c>
      <c r="F5171">
        <v>52</v>
      </c>
      <c r="G5171">
        <v>260</v>
      </c>
      <c r="I5171" s="1">
        <v>45017000</v>
      </c>
    </row>
    <row r="5172" spans="1:9" x14ac:dyDescent="0.25">
      <c r="A5172" t="s">
        <v>322</v>
      </c>
      <c r="B5172" t="s">
        <v>81</v>
      </c>
      <c r="C5172" t="s">
        <v>84</v>
      </c>
      <c r="D5172" t="s">
        <v>10</v>
      </c>
      <c r="E5172">
        <v>3.04</v>
      </c>
      <c r="F5172">
        <v>120</v>
      </c>
      <c r="G5172">
        <v>720</v>
      </c>
      <c r="I5172" s="1">
        <v>45017000</v>
      </c>
    </row>
    <row r="5173" spans="1:9" x14ac:dyDescent="0.25">
      <c r="A5173" t="s">
        <v>322</v>
      </c>
      <c r="B5173" t="s">
        <v>81</v>
      </c>
      <c r="C5173" t="s">
        <v>85</v>
      </c>
      <c r="D5173" t="s">
        <v>10</v>
      </c>
      <c r="E5173">
        <v>2.5499999999999998</v>
      </c>
      <c r="F5173">
        <v>90</v>
      </c>
      <c r="G5173">
        <v>320</v>
      </c>
      <c r="I5173" s="1">
        <v>45017000</v>
      </c>
    </row>
    <row r="5174" spans="1:9" x14ac:dyDescent="0.25">
      <c r="A5174" t="s">
        <v>322</v>
      </c>
      <c r="B5174" t="s">
        <v>81</v>
      </c>
      <c r="C5174" t="s">
        <v>86</v>
      </c>
      <c r="D5174" t="s">
        <v>10</v>
      </c>
      <c r="E5174">
        <v>3.15</v>
      </c>
      <c r="F5174">
        <v>22</v>
      </c>
      <c r="G5174">
        <v>101</v>
      </c>
      <c r="I5174" s="1">
        <v>45017000</v>
      </c>
    </row>
    <row r="5175" spans="1:9" x14ac:dyDescent="0.25">
      <c r="A5175" t="s">
        <v>322</v>
      </c>
      <c r="B5175" t="s">
        <v>81</v>
      </c>
      <c r="C5175" t="s">
        <v>87</v>
      </c>
      <c r="D5175" t="s">
        <v>10</v>
      </c>
      <c r="I5175" s="1">
        <v>45017000</v>
      </c>
    </row>
    <row r="5176" spans="1:9" x14ac:dyDescent="0.25">
      <c r="A5176" t="s">
        <v>322</v>
      </c>
      <c r="B5176" t="s">
        <v>81</v>
      </c>
      <c r="C5176" t="s">
        <v>88</v>
      </c>
      <c r="D5176" t="s">
        <v>10</v>
      </c>
      <c r="I5176" s="1">
        <v>45017000</v>
      </c>
    </row>
    <row r="5177" spans="1:9" x14ac:dyDescent="0.25">
      <c r="A5177" t="s">
        <v>322</v>
      </c>
      <c r="B5177" t="s">
        <v>81</v>
      </c>
      <c r="C5177" t="s">
        <v>89</v>
      </c>
      <c r="D5177" t="s">
        <v>10</v>
      </c>
      <c r="I5177" s="1">
        <v>45017000</v>
      </c>
    </row>
    <row r="5178" spans="1:9" x14ac:dyDescent="0.25">
      <c r="A5178" t="s">
        <v>322</v>
      </c>
      <c r="B5178" t="s">
        <v>90</v>
      </c>
      <c r="C5178" t="s">
        <v>91</v>
      </c>
      <c r="D5178" t="s">
        <v>10</v>
      </c>
      <c r="E5178">
        <v>0.7</v>
      </c>
      <c r="F5178">
        <v>35</v>
      </c>
      <c r="G5178">
        <v>210</v>
      </c>
      <c r="I5178" s="1">
        <v>45017000</v>
      </c>
    </row>
    <row r="5179" spans="1:9" x14ac:dyDescent="0.25">
      <c r="A5179" t="s">
        <v>322</v>
      </c>
      <c r="B5179" t="s">
        <v>92</v>
      </c>
      <c r="C5179" t="s">
        <v>93</v>
      </c>
      <c r="D5179" t="s">
        <v>10</v>
      </c>
      <c r="I5179" s="1">
        <v>45017000</v>
      </c>
    </row>
    <row r="5180" spans="1:9" x14ac:dyDescent="0.25">
      <c r="A5180" t="s">
        <v>322</v>
      </c>
      <c r="B5180" t="s">
        <v>92</v>
      </c>
      <c r="C5180" t="s">
        <v>94</v>
      </c>
      <c r="D5180" t="s">
        <v>10</v>
      </c>
      <c r="I5180" s="1">
        <v>45017000</v>
      </c>
    </row>
    <row r="5181" spans="1:9" x14ac:dyDescent="0.25">
      <c r="A5181" t="s">
        <v>322</v>
      </c>
      <c r="B5181" t="s">
        <v>92</v>
      </c>
      <c r="C5181" t="s">
        <v>95</v>
      </c>
      <c r="D5181" t="s">
        <v>10</v>
      </c>
      <c r="I5181" s="1">
        <v>45017000</v>
      </c>
    </row>
    <row r="5182" spans="1:9" x14ac:dyDescent="0.25">
      <c r="A5182" t="s">
        <v>322</v>
      </c>
      <c r="B5182" t="s">
        <v>92</v>
      </c>
      <c r="C5182" t="s">
        <v>96</v>
      </c>
      <c r="D5182" t="s">
        <v>10</v>
      </c>
      <c r="I5182" s="1">
        <v>45017000</v>
      </c>
    </row>
    <row r="5183" spans="1:9" x14ac:dyDescent="0.25">
      <c r="A5183" t="s">
        <v>322</v>
      </c>
      <c r="B5183" t="s">
        <v>92</v>
      </c>
      <c r="C5183" t="s">
        <v>97</v>
      </c>
      <c r="D5183" t="s">
        <v>10</v>
      </c>
      <c r="I5183" s="1">
        <v>45017000</v>
      </c>
    </row>
    <row r="5184" spans="1:9" x14ac:dyDescent="0.25">
      <c r="A5184" t="s">
        <v>322</v>
      </c>
      <c r="B5184" t="s">
        <v>92</v>
      </c>
      <c r="C5184" t="s">
        <v>98</v>
      </c>
      <c r="D5184" t="s">
        <v>10</v>
      </c>
      <c r="I5184" s="1">
        <v>45017000</v>
      </c>
    </row>
    <row r="5185" spans="1:9" x14ac:dyDescent="0.25">
      <c r="A5185" t="s">
        <v>322</v>
      </c>
      <c r="B5185" t="s">
        <v>92</v>
      </c>
      <c r="C5185" t="s">
        <v>99</v>
      </c>
      <c r="D5185" t="s">
        <v>45</v>
      </c>
      <c r="I5185" s="1">
        <v>45017000</v>
      </c>
    </row>
    <row r="5186" spans="1:9" x14ac:dyDescent="0.25">
      <c r="A5186" t="s">
        <v>322</v>
      </c>
      <c r="B5186" t="s">
        <v>92</v>
      </c>
      <c r="C5186" t="s">
        <v>100</v>
      </c>
      <c r="D5186" t="s">
        <v>10</v>
      </c>
      <c r="E5186">
        <v>2.1</v>
      </c>
      <c r="F5186">
        <v>9</v>
      </c>
      <c r="G5186">
        <v>45</v>
      </c>
      <c r="I5186" s="1">
        <v>45017000</v>
      </c>
    </row>
    <row r="5187" spans="1:9" x14ac:dyDescent="0.25">
      <c r="A5187" t="s">
        <v>322</v>
      </c>
      <c r="B5187" t="s">
        <v>92</v>
      </c>
      <c r="C5187" t="s">
        <v>101</v>
      </c>
      <c r="D5187" t="s">
        <v>45</v>
      </c>
      <c r="I5187" s="1">
        <v>45017000</v>
      </c>
    </row>
    <row r="5188" spans="1:9" x14ac:dyDescent="0.25">
      <c r="A5188" t="s">
        <v>322</v>
      </c>
      <c r="B5188" t="s">
        <v>92</v>
      </c>
      <c r="C5188" t="s">
        <v>102</v>
      </c>
      <c r="D5188" t="s">
        <v>10</v>
      </c>
      <c r="I5188" s="1">
        <v>45017000</v>
      </c>
    </row>
    <row r="5189" spans="1:9" x14ac:dyDescent="0.25">
      <c r="A5189" t="s">
        <v>322</v>
      </c>
      <c r="B5189" t="s">
        <v>92</v>
      </c>
      <c r="C5189" t="s">
        <v>103</v>
      </c>
      <c r="D5189" t="s">
        <v>10</v>
      </c>
      <c r="I5189" s="1">
        <v>45017000</v>
      </c>
    </row>
    <row r="5190" spans="1:9" x14ac:dyDescent="0.25">
      <c r="A5190" t="s">
        <v>322</v>
      </c>
      <c r="B5190" t="s">
        <v>90</v>
      </c>
      <c r="C5190" t="s">
        <v>104</v>
      </c>
      <c r="D5190" t="s">
        <v>45</v>
      </c>
      <c r="E5190">
        <v>0.92</v>
      </c>
      <c r="F5190">
        <v>20</v>
      </c>
      <c r="G5190">
        <v>120</v>
      </c>
      <c r="I5190" s="1">
        <v>45017000</v>
      </c>
    </row>
    <row r="5191" spans="1:9" x14ac:dyDescent="0.25">
      <c r="A5191" t="s">
        <v>322</v>
      </c>
      <c r="B5191" t="s">
        <v>92</v>
      </c>
      <c r="C5191" t="s">
        <v>105</v>
      </c>
      <c r="D5191" t="s">
        <v>10</v>
      </c>
      <c r="I5191" s="1">
        <v>45017000</v>
      </c>
    </row>
    <row r="5192" spans="1:9" x14ac:dyDescent="0.25">
      <c r="A5192" t="s">
        <v>322</v>
      </c>
      <c r="B5192" t="s">
        <v>92</v>
      </c>
      <c r="C5192" t="s">
        <v>106</v>
      </c>
      <c r="D5192" t="s">
        <v>10</v>
      </c>
      <c r="I5192" s="1">
        <v>45017000</v>
      </c>
    </row>
    <row r="5193" spans="1:9" x14ac:dyDescent="0.25">
      <c r="A5193" t="s">
        <v>322</v>
      </c>
      <c r="B5193" t="s">
        <v>92</v>
      </c>
      <c r="C5193" t="s">
        <v>107</v>
      </c>
      <c r="D5193" t="s">
        <v>10</v>
      </c>
      <c r="I5193" s="1">
        <v>45017000</v>
      </c>
    </row>
    <row r="5194" spans="1:9" x14ac:dyDescent="0.25">
      <c r="A5194" t="s">
        <v>322</v>
      </c>
      <c r="B5194" t="s">
        <v>92</v>
      </c>
      <c r="C5194" t="s">
        <v>108</v>
      </c>
      <c r="D5194" t="s">
        <v>10</v>
      </c>
      <c r="E5194">
        <v>20</v>
      </c>
      <c r="F5194">
        <v>12</v>
      </c>
      <c r="G5194">
        <v>70</v>
      </c>
      <c r="I5194" s="1">
        <v>45017000</v>
      </c>
    </row>
    <row r="5195" spans="1:9" x14ac:dyDescent="0.25">
      <c r="A5195" t="s">
        <v>322</v>
      </c>
      <c r="B5195" t="s">
        <v>92</v>
      </c>
      <c r="C5195" t="s">
        <v>109</v>
      </c>
      <c r="D5195" t="s">
        <v>45</v>
      </c>
      <c r="I5195" s="1">
        <v>45017000</v>
      </c>
    </row>
    <row r="5196" spans="1:9" x14ac:dyDescent="0.25">
      <c r="A5196" t="s">
        <v>322</v>
      </c>
      <c r="B5196" t="s">
        <v>92</v>
      </c>
      <c r="C5196" t="s">
        <v>110</v>
      </c>
      <c r="D5196" t="s">
        <v>10</v>
      </c>
      <c r="I5196" s="1">
        <v>45017000</v>
      </c>
    </row>
    <row r="5197" spans="1:9" x14ac:dyDescent="0.25">
      <c r="A5197" t="s">
        <v>322</v>
      </c>
      <c r="B5197" t="s">
        <v>92</v>
      </c>
      <c r="C5197" t="s">
        <v>111</v>
      </c>
      <c r="D5197" t="s">
        <v>10</v>
      </c>
      <c r="E5197">
        <v>8.4</v>
      </c>
      <c r="F5197">
        <v>35</v>
      </c>
      <c r="G5197">
        <v>175</v>
      </c>
      <c r="I5197" s="1">
        <v>45017000</v>
      </c>
    </row>
    <row r="5198" spans="1:9" x14ac:dyDescent="0.25">
      <c r="A5198" t="s">
        <v>322</v>
      </c>
      <c r="B5198" t="s">
        <v>92</v>
      </c>
      <c r="C5198" t="s">
        <v>112</v>
      </c>
      <c r="D5198" t="s">
        <v>10</v>
      </c>
      <c r="I5198" s="1">
        <v>45017000</v>
      </c>
    </row>
    <row r="5199" spans="1:9" x14ac:dyDescent="0.25">
      <c r="A5199" t="s">
        <v>322</v>
      </c>
      <c r="B5199" t="s">
        <v>92</v>
      </c>
      <c r="C5199" t="s">
        <v>113</v>
      </c>
      <c r="D5199" t="s">
        <v>10</v>
      </c>
      <c r="I5199" s="1">
        <v>45017000</v>
      </c>
    </row>
    <row r="5200" spans="1:9" x14ac:dyDescent="0.25">
      <c r="A5200" t="s">
        <v>322</v>
      </c>
      <c r="B5200" t="s">
        <v>81</v>
      </c>
      <c r="C5200" t="s">
        <v>114</v>
      </c>
      <c r="D5200" t="s">
        <v>10</v>
      </c>
      <c r="I5200" s="1">
        <v>45017000</v>
      </c>
    </row>
    <row r="5201" spans="1:9" x14ac:dyDescent="0.25">
      <c r="A5201" t="s">
        <v>322</v>
      </c>
      <c r="B5201" t="s">
        <v>81</v>
      </c>
      <c r="C5201" t="s">
        <v>115</v>
      </c>
      <c r="D5201" t="s">
        <v>10</v>
      </c>
      <c r="I5201" s="1">
        <v>45017000</v>
      </c>
    </row>
    <row r="5202" spans="1:9" x14ac:dyDescent="0.25">
      <c r="A5202" t="s">
        <v>322</v>
      </c>
      <c r="B5202" t="s">
        <v>81</v>
      </c>
      <c r="C5202" t="s">
        <v>116</v>
      </c>
      <c r="D5202" t="s">
        <v>10</v>
      </c>
      <c r="I5202" s="1">
        <v>45017000</v>
      </c>
    </row>
    <row r="5203" spans="1:9" x14ac:dyDescent="0.25">
      <c r="A5203" t="s">
        <v>322</v>
      </c>
      <c r="B5203" t="s">
        <v>81</v>
      </c>
      <c r="C5203" t="s">
        <v>117</v>
      </c>
      <c r="D5203" t="s">
        <v>10</v>
      </c>
      <c r="I5203" s="1">
        <v>45017000</v>
      </c>
    </row>
    <row r="5204" spans="1:9" x14ac:dyDescent="0.25">
      <c r="A5204" t="s">
        <v>322</v>
      </c>
      <c r="B5204" t="s">
        <v>81</v>
      </c>
      <c r="C5204" t="s">
        <v>118</v>
      </c>
      <c r="D5204" t="s">
        <v>10</v>
      </c>
      <c r="I5204" s="1">
        <v>45017000</v>
      </c>
    </row>
    <row r="5205" spans="1:9" x14ac:dyDescent="0.25">
      <c r="A5205" t="s">
        <v>322</v>
      </c>
      <c r="B5205" t="s">
        <v>81</v>
      </c>
      <c r="C5205" t="s">
        <v>119</v>
      </c>
      <c r="D5205" t="s">
        <v>10</v>
      </c>
      <c r="I5205" s="1">
        <v>45017000</v>
      </c>
    </row>
    <row r="5206" spans="1:9" x14ac:dyDescent="0.25">
      <c r="A5206" t="s">
        <v>322</v>
      </c>
      <c r="B5206" t="s">
        <v>81</v>
      </c>
      <c r="C5206" t="s">
        <v>120</v>
      </c>
      <c r="D5206" t="s">
        <v>10</v>
      </c>
      <c r="I5206" s="1">
        <v>45017000</v>
      </c>
    </row>
    <row r="5207" spans="1:9" x14ac:dyDescent="0.25">
      <c r="A5207" t="s">
        <v>322</v>
      </c>
      <c r="B5207" t="s">
        <v>81</v>
      </c>
      <c r="C5207" t="s">
        <v>121</v>
      </c>
      <c r="D5207" t="s">
        <v>10</v>
      </c>
      <c r="I5207" s="1">
        <v>45017000</v>
      </c>
    </row>
    <row r="5208" spans="1:9" x14ac:dyDescent="0.25">
      <c r="A5208" t="s">
        <v>322</v>
      </c>
      <c r="B5208" t="s">
        <v>122</v>
      </c>
      <c r="C5208" t="s">
        <v>123</v>
      </c>
      <c r="D5208" t="s">
        <v>10</v>
      </c>
      <c r="I5208" s="1">
        <v>45017000</v>
      </c>
    </row>
    <row r="5209" spans="1:9" x14ac:dyDescent="0.25">
      <c r="A5209" t="s">
        <v>322</v>
      </c>
      <c r="B5209" t="s">
        <v>122</v>
      </c>
      <c r="C5209" t="s">
        <v>124</v>
      </c>
      <c r="D5209" t="s">
        <v>10</v>
      </c>
      <c r="I5209" s="1">
        <v>45017000</v>
      </c>
    </row>
    <row r="5210" spans="1:9" x14ac:dyDescent="0.25">
      <c r="A5210" t="s">
        <v>322</v>
      </c>
      <c r="B5210" t="s">
        <v>122</v>
      </c>
      <c r="C5210" t="s">
        <v>125</v>
      </c>
      <c r="D5210" t="s">
        <v>10</v>
      </c>
      <c r="E5210">
        <v>8.33</v>
      </c>
      <c r="F5210">
        <v>12</v>
      </c>
      <c r="G5210">
        <v>60</v>
      </c>
      <c r="I5210" s="1">
        <v>45017000</v>
      </c>
    </row>
    <row r="5211" spans="1:9" x14ac:dyDescent="0.25">
      <c r="A5211" t="s">
        <v>322</v>
      </c>
      <c r="B5211" t="s">
        <v>122</v>
      </c>
      <c r="C5211" t="s">
        <v>127</v>
      </c>
      <c r="D5211" t="s">
        <v>10</v>
      </c>
      <c r="I5211" s="1">
        <v>45017000</v>
      </c>
    </row>
    <row r="5212" spans="1:9" x14ac:dyDescent="0.25">
      <c r="A5212" t="s">
        <v>322</v>
      </c>
      <c r="B5212" t="s">
        <v>122</v>
      </c>
      <c r="C5212" t="s">
        <v>128</v>
      </c>
      <c r="D5212" t="s">
        <v>10</v>
      </c>
      <c r="I5212" s="1">
        <v>45017000</v>
      </c>
    </row>
    <row r="5213" spans="1:9" x14ac:dyDescent="0.25">
      <c r="A5213" t="s">
        <v>322</v>
      </c>
      <c r="B5213" t="s">
        <v>122</v>
      </c>
      <c r="C5213" t="s">
        <v>129</v>
      </c>
      <c r="D5213" t="s">
        <v>10</v>
      </c>
      <c r="I5213" s="1">
        <v>45017000</v>
      </c>
    </row>
    <row r="5214" spans="1:9" x14ac:dyDescent="0.25">
      <c r="A5214" t="s">
        <v>322</v>
      </c>
      <c r="B5214" t="s">
        <v>122</v>
      </c>
      <c r="C5214" t="s">
        <v>130</v>
      </c>
      <c r="D5214" t="s">
        <v>10</v>
      </c>
      <c r="I5214" s="1">
        <v>45017000</v>
      </c>
    </row>
    <row r="5215" spans="1:9" x14ac:dyDescent="0.25">
      <c r="A5215" t="s">
        <v>322</v>
      </c>
      <c r="B5215" t="s">
        <v>122</v>
      </c>
      <c r="C5215" t="s">
        <v>131</v>
      </c>
      <c r="D5215" t="s">
        <v>10</v>
      </c>
      <c r="I5215" s="1">
        <v>45017000</v>
      </c>
    </row>
    <row r="5216" spans="1:9" x14ac:dyDescent="0.25">
      <c r="A5216" t="s">
        <v>322</v>
      </c>
      <c r="B5216" t="s">
        <v>122</v>
      </c>
      <c r="C5216" t="s">
        <v>132</v>
      </c>
      <c r="D5216" t="s">
        <v>10</v>
      </c>
      <c r="I5216" s="1">
        <v>45017000</v>
      </c>
    </row>
    <row r="5217" spans="1:9" x14ac:dyDescent="0.25">
      <c r="A5217" t="s">
        <v>322</v>
      </c>
      <c r="B5217" t="s">
        <v>122</v>
      </c>
      <c r="C5217" t="s">
        <v>134</v>
      </c>
      <c r="D5217" t="s">
        <v>10</v>
      </c>
      <c r="I5217" s="1">
        <v>45017000</v>
      </c>
    </row>
    <row r="5218" spans="1:9" x14ac:dyDescent="0.25">
      <c r="A5218" t="s">
        <v>322</v>
      </c>
      <c r="B5218" t="s">
        <v>122</v>
      </c>
      <c r="C5218" t="s">
        <v>135</v>
      </c>
      <c r="D5218" t="s">
        <v>10</v>
      </c>
      <c r="I5218" s="1">
        <v>45017000</v>
      </c>
    </row>
    <row r="5219" spans="1:9" x14ac:dyDescent="0.25">
      <c r="A5219" t="s">
        <v>322</v>
      </c>
      <c r="B5219" t="s">
        <v>122</v>
      </c>
      <c r="C5219" t="s">
        <v>136</v>
      </c>
      <c r="D5219" t="s">
        <v>10</v>
      </c>
      <c r="I5219" s="1">
        <v>45017000</v>
      </c>
    </row>
    <row r="5220" spans="1:9" x14ac:dyDescent="0.25">
      <c r="A5220" t="s">
        <v>322</v>
      </c>
      <c r="B5220" t="s">
        <v>122</v>
      </c>
      <c r="C5220" t="s">
        <v>137</v>
      </c>
      <c r="D5220" t="s">
        <v>10</v>
      </c>
      <c r="I5220" s="1">
        <v>45017000</v>
      </c>
    </row>
    <row r="5221" spans="1:9" x14ac:dyDescent="0.25">
      <c r="A5221" t="s">
        <v>322</v>
      </c>
      <c r="B5221" t="s">
        <v>122</v>
      </c>
      <c r="C5221" t="s">
        <v>138</v>
      </c>
      <c r="D5221" t="s">
        <v>10</v>
      </c>
      <c r="I5221" s="1">
        <v>45017000</v>
      </c>
    </row>
    <row r="5222" spans="1:9" x14ac:dyDescent="0.25">
      <c r="A5222" t="s">
        <v>322</v>
      </c>
      <c r="B5222" t="s">
        <v>122</v>
      </c>
      <c r="C5222" t="s">
        <v>139</v>
      </c>
      <c r="D5222" t="s">
        <v>10</v>
      </c>
      <c r="I5222" s="1">
        <v>45017000</v>
      </c>
    </row>
    <row r="5223" spans="1:9" x14ac:dyDescent="0.25">
      <c r="A5223" t="s">
        <v>322</v>
      </c>
      <c r="B5223" t="s">
        <v>122</v>
      </c>
      <c r="C5223" t="s">
        <v>140</v>
      </c>
      <c r="D5223" t="s">
        <v>10</v>
      </c>
      <c r="I5223" s="1">
        <v>45017000</v>
      </c>
    </row>
    <row r="5224" spans="1:9" x14ac:dyDescent="0.25">
      <c r="A5224" t="s">
        <v>322</v>
      </c>
      <c r="B5224" t="s">
        <v>122</v>
      </c>
      <c r="C5224" t="s">
        <v>141</v>
      </c>
      <c r="D5224" t="s">
        <v>10</v>
      </c>
      <c r="I5224" s="1">
        <v>45017000</v>
      </c>
    </row>
    <row r="5225" spans="1:9" x14ac:dyDescent="0.25">
      <c r="A5225" t="s">
        <v>322</v>
      </c>
      <c r="B5225" t="s">
        <v>122</v>
      </c>
      <c r="C5225" t="s">
        <v>142</v>
      </c>
      <c r="D5225" t="s">
        <v>10</v>
      </c>
      <c r="I5225" s="1">
        <v>45017000</v>
      </c>
    </row>
    <row r="5226" spans="1:9" x14ac:dyDescent="0.25">
      <c r="A5226" t="s">
        <v>322</v>
      </c>
      <c r="B5226" t="s">
        <v>122</v>
      </c>
      <c r="C5226" t="s">
        <v>143</v>
      </c>
      <c r="D5226" t="s">
        <v>10</v>
      </c>
      <c r="I5226" s="1">
        <v>45017000</v>
      </c>
    </row>
    <row r="5227" spans="1:9" x14ac:dyDescent="0.25">
      <c r="A5227" t="s">
        <v>322</v>
      </c>
      <c r="B5227" t="s">
        <v>122</v>
      </c>
      <c r="C5227" t="s">
        <v>144</v>
      </c>
      <c r="D5227" t="s">
        <v>10</v>
      </c>
      <c r="I5227" s="1">
        <v>45017000</v>
      </c>
    </row>
    <row r="5228" spans="1:9" x14ac:dyDescent="0.25">
      <c r="A5228" t="s">
        <v>322</v>
      </c>
      <c r="B5228" t="s">
        <v>122</v>
      </c>
      <c r="C5228" t="s">
        <v>145</v>
      </c>
      <c r="D5228" t="s">
        <v>10</v>
      </c>
      <c r="I5228" s="1">
        <v>45017000</v>
      </c>
    </row>
    <row r="5229" spans="1:9" x14ac:dyDescent="0.25">
      <c r="A5229" t="s">
        <v>322</v>
      </c>
      <c r="B5229" t="s">
        <v>122</v>
      </c>
      <c r="C5229" t="s">
        <v>146</v>
      </c>
      <c r="D5229" t="s">
        <v>10</v>
      </c>
      <c r="I5229" s="1">
        <v>45017000</v>
      </c>
    </row>
    <row r="5230" spans="1:9" x14ac:dyDescent="0.25">
      <c r="A5230" t="s">
        <v>322</v>
      </c>
      <c r="B5230" t="s">
        <v>122</v>
      </c>
      <c r="C5230" t="s">
        <v>147</v>
      </c>
      <c r="D5230" t="s">
        <v>10</v>
      </c>
      <c r="I5230" s="1">
        <v>45017000</v>
      </c>
    </row>
    <row r="5231" spans="1:9" x14ac:dyDescent="0.25">
      <c r="A5231" t="s">
        <v>322</v>
      </c>
      <c r="B5231" t="s">
        <v>122</v>
      </c>
      <c r="C5231" t="s">
        <v>148</v>
      </c>
      <c r="D5231" t="s">
        <v>10</v>
      </c>
      <c r="I5231" s="1">
        <v>45017000</v>
      </c>
    </row>
    <row r="5232" spans="1:9" x14ac:dyDescent="0.25">
      <c r="A5232" t="s">
        <v>322</v>
      </c>
      <c r="B5232" t="s">
        <v>122</v>
      </c>
      <c r="C5232" t="s">
        <v>149</v>
      </c>
      <c r="D5232" t="s">
        <v>10</v>
      </c>
      <c r="I5232" s="1">
        <v>45017000</v>
      </c>
    </row>
    <row r="5233" spans="1:9" x14ac:dyDescent="0.25">
      <c r="A5233" t="s">
        <v>322</v>
      </c>
      <c r="B5233" t="s">
        <v>122</v>
      </c>
      <c r="C5233" t="s">
        <v>150</v>
      </c>
      <c r="D5233" t="s">
        <v>10</v>
      </c>
      <c r="I5233" s="1">
        <v>45017000</v>
      </c>
    </row>
    <row r="5234" spans="1:9" x14ac:dyDescent="0.25">
      <c r="A5234" t="s">
        <v>322</v>
      </c>
      <c r="B5234" t="s">
        <v>122</v>
      </c>
      <c r="C5234" t="s">
        <v>151</v>
      </c>
      <c r="D5234" t="s">
        <v>10</v>
      </c>
      <c r="I5234" s="1">
        <v>45017000</v>
      </c>
    </row>
    <row r="5235" spans="1:9" x14ac:dyDescent="0.25">
      <c r="A5235" t="s">
        <v>322</v>
      </c>
      <c r="B5235" t="s">
        <v>122</v>
      </c>
      <c r="C5235" t="s">
        <v>152</v>
      </c>
      <c r="D5235" t="s">
        <v>10</v>
      </c>
      <c r="I5235" s="1">
        <v>45017000</v>
      </c>
    </row>
    <row r="5236" spans="1:9" x14ac:dyDescent="0.25">
      <c r="A5236" t="s">
        <v>322</v>
      </c>
      <c r="B5236" t="s">
        <v>122</v>
      </c>
      <c r="C5236" t="s">
        <v>153</v>
      </c>
      <c r="D5236" t="s">
        <v>10</v>
      </c>
      <c r="I5236" s="1">
        <v>45017000</v>
      </c>
    </row>
    <row r="5237" spans="1:9" x14ac:dyDescent="0.25">
      <c r="A5237" t="s">
        <v>322</v>
      </c>
      <c r="B5237" t="s">
        <v>122</v>
      </c>
      <c r="C5237" t="s">
        <v>154</v>
      </c>
      <c r="D5237" t="s">
        <v>10</v>
      </c>
      <c r="E5237">
        <v>3.99</v>
      </c>
      <c r="F5237">
        <v>15</v>
      </c>
      <c r="G5237">
        <v>60</v>
      </c>
      <c r="I5237" s="1">
        <v>45017000</v>
      </c>
    </row>
    <row r="5238" spans="1:9" x14ac:dyDescent="0.25">
      <c r="A5238" t="s">
        <v>322</v>
      </c>
      <c r="B5238" t="s">
        <v>122</v>
      </c>
      <c r="C5238" t="s">
        <v>155</v>
      </c>
      <c r="D5238" t="s">
        <v>10</v>
      </c>
      <c r="I5238" s="1">
        <v>45017000</v>
      </c>
    </row>
    <row r="5239" spans="1:9" x14ac:dyDescent="0.25">
      <c r="A5239" t="s">
        <v>322</v>
      </c>
      <c r="B5239" t="s">
        <v>122</v>
      </c>
      <c r="C5239" t="s">
        <v>156</v>
      </c>
      <c r="D5239" t="s">
        <v>10</v>
      </c>
      <c r="E5239">
        <v>5</v>
      </c>
      <c r="F5239">
        <v>8</v>
      </c>
      <c r="G5239">
        <v>30</v>
      </c>
      <c r="I5239" s="1">
        <v>45017000</v>
      </c>
    </row>
    <row r="5240" spans="1:9" x14ac:dyDescent="0.25">
      <c r="A5240" t="s">
        <v>322</v>
      </c>
      <c r="B5240" t="s">
        <v>122</v>
      </c>
      <c r="C5240" t="s">
        <v>157</v>
      </c>
      <c r="D5240" t="s">
        <v>10</v>
      </c>
      <c r="I5240" s="1">
        <v>45017000</v>
      </c>
    </row>
    <row r="5241" spans="1:9" x14ac:dyDescent="0.25">
      <c r="A5241" t="s">
        <v>322</v>
      </c>
      <c r="B5241" t="s">
        <v>122</v>
      </c>
      <c r="C5241" t="s">
        <v>158</v>
      </c>
      <c r="D5241" t="s">
        <v>10</v>
      </c>
      <c r="I5241" s="1">
        <v>45017000</v>
      </c>
    </row>
    <row r="5242" spans="1:9" x14ac:dyDescent="0.25">
      <c r="A5242" t="s">
        <v>322</v>
      </c>
      <c r="B5242" t="s">
        <v>122</v>
      </c>
      <c r="C5242" t="s">
        <v>159</v>
      </c>
      <c r="D5242" t="s">
        <v>10</v>
      </c>
      <c r="I5242" s="1">
        <v>45017000</v>
      </c>
    </row>
    <row r="5243" spans="1:9" x14ac:dyDescent="0.25">
      <c r="A5243" t="s">
        <v>322</v>
      </c>
      <c r="B5243" t="s">
        <v>122</v>
      </c>
      <c r="C5243" t="s">
        <v>160</v>
      </c>
      <c r="D5243" t="s">
        <v>10</v>
      </c>
      <c r="I5243" s="1">
        <v>45017000</v>
      </c>
    </row>
    <row r="5244" spans="1:9" x14ac:dyDescent="0.25">
      <c r="A5244" t="s">
        <v>322</v>
      </c>
      <c r="B5244" t="s">
        <v>122</v>
      </c>
      <c r="C5244" t="s">
        <v>161</v>
      </c>
      <c r="D5244" t="s">
        <v>10</v>
      </c>
      <c r="I5244" s="1">
        <v>45017000</v>
      </c>
    </row>
    <row r="5245" spans="1:9" x14ac:dyDescent="0.25">
      <c r="A5245" t="s">
        <v>322</v>
      </c>
      <c r="B5245" t="s">
        <v>122</v>
      </c>
      <c r="C5245" t="s">
        <v>162</v>
      </c>
      <c r="D5245" t="s">
        <v>10</v>
      </c>
      <c r="I5245" s="1">
        <v>45017000</v>
      </c>
    </row>
    <row r="5246" spans="1:9" x14ac:dyDescent="0.25">
      <c r="A5246" t="s">
        <v>322</v>
      </c>
      <c r="B5246" t="s">
        <v>122</v>
      </c>
      <c r="C5246" t="s">
        <v>163</v>
      </c>
      <c r="D5246" t="s">
        <v>10</v>
      </c>
      <c r="I5246" s="1">
        <v>45017000</v>
      </c>
    </row>
    <row r="5247" spans="1:9" x14ac:dyDescent="0.25">
      <c r="A5247" t="s">
        <v>322</v>
      </c>
      <c r="B5247" t="s">
        <v>122</v>
      </c>
      <c r="C5247" t="s">
        <v>164</v>
      </c>
      <c r="D5247" t="s">
        <v>10</v>
      </c>
      <c r="I5247" s="1">
        <v>45017000</v>
      </c>
    </row>
    <row r="5248" spans="1:9" x14ac:dyDescent="0.25">
      <c r="A5248" t="s">
        <v>322</v>
      </c>
      <c r="B5248" t="s">
        <v>122</v>
      </c>
      <c r="C5248" t="s">
        <v>165</v>
      </c>
      <c r="D5248" t="s">
        <v>10</v>
      </c>
      <c r="I5248" s="1">
        <v>45017000</v>
      </c>
    </row>
    <row r="5249" spans="1:9" x14ac:dyDescent="0.25">
      <c r="A5249" t="s">
        <v>322</v>
      </c>
      <c r="B5249" t="s">
        <v>122</v>
      </c>
      <c r="C5249" t="s">
        <v>166</v>
      </c>
      <c r="D5249" t="s">
        <v>10</v>
      </c>
      <c r="I5249" s="1">
        <v>45017000</v>
      </c>
    </row>
    <row r="5250" spans="1:9" x14ac:dyDescent="0.25">
      <c r="A5250" t="s">
        <v>322</v>
      </c>
      <c r="B5250" t="s">
        <v>122</v>
      </c>
      <c r="C5250" t="s">
        <v>167</v>
      </c>
      <c r="D5250" t="s">
        <v>10</v>
      </c>
      <c r="I5250" s="1">
        <v>45017000</v>
      </c>
    </row>
    <row r="5251" spans="1:9" x14ac:dyDescent="0.25">
      <c r="A5251" t="s">
        <v>322</v>
      </c>
      <c r="B5251" t="s">
        <v>122</v>
      </c>
      <c r="C5251" t="s">
        <v>168</v>
      </c>
      <c r="D5251" t="s">
        <v>10</v>
      </c>
      <c r="I5251" s="1">
        <v>45017000</v>
      </c>
    </row>
    <row r="5252" spans="1:9" x14ac:dyDescent="0.25">
      <c r="A5252" t="s">
        <v>322</v>
      </c>
      <c r="B5252" t="s">
        <v>122</v>
      </c>
      <c r="C5252" t="s">
        <v>169</v>
      </c>
      <c r="D5252" t="s">
        <v>10</v>
      </c>
      <c r="I5252" s="1">
        <v>45017000</v>
      </c>
    </row>
    <row r="5253" spans="1:9" x14ac:dyDescent="0.25">
      <c r="A5253" t="s">
        <v>322</v>
      </c>
      <c r="B5253" t="s">
        <v>122</v>
      </c>
      <c r="C5253" t="s">
        <v>170</v>
      </c>
      <c r="D5253" t="s">
        <v>10</v>
      </c>
      <c r="I5253" s="1">
        <v>45017000</v>
      </c>
    </row>
    <row r="5254" spans="1:9" x14ac:dyDescent="0.25">
      <c r="A5254" t="s">
        <v>322</v>
      </c>
      <c r="B5254" t="s">
        <v>122</v>
      </c>
      <c r="C5254" t="s">
        <v>171</v>
      </c>
      <c r="D5254" t="s">
        <v>10</v>
      </c>
      <c r="I5254" s="1">
        <v>45017000</v>
      </c>
    </row>
    <row r="5255" spans="1:9" x14ac:dyDescent="0.25">
      <c r="A5255" t="s">
        <v>322</v>
      </c>
      <c r="B5255" t="s">
        <v>122</v>
      </c>
      <c r="C5255" t="s">
        <v>172</v>
      </c>
      <c r="D5255" t="s">
        <v>10</v>
      </c>
      <c r="I5255" s="1">
        <v>45017000</v>
      </c>
    </row>
    <row r="5256" spans="1:9" x14ac:dyDescent="0.25">
      <c r="A5256" t="s">
        <v>322</v>
      </c>
      <c r="B5256" t="s">
        <v>122</v>
      </c>
      <c r="C5256" t="s">
        <v>173</v>
      </c>
      <c r="D5256" t="s">
        <v>10</v>
      </c>
      <c r="I5256" s="1">
        <v>45017000</v>
      </c>
    </row>
    <row r="5257" spans="1:9" x14ac:dyDescent="0.25">
      <c r="A5257" t="s">
        <v>322</v>
      </c>
      <c r="B5257" t="s">
        <v>122</v>
      </c>
      <c r="C5257" t="s">
        <v>174</v>
      </c>
      <c r="D5257" t="s">
        <v>10</v>
      </c>
      <c r="I5257" s="1">
        <v>45017000</v>
      </c>
    </row>
    <row r="5258" spans="1:9" x14ac:dyDescent="0.25">
      <c r="A5258" t="s">
        <v>322</v>
      </c>
      <c r="B5258" t="s">
        <v>122</v>
      </c>
      <c r="C5258" t="s">
        <v>175</v>
      </c>
      <c r="D5258" t="s">
        <v>10</v>
      </c>
      <c r="I5258" s="1">
        <v>45017000</v>
      </c>
    </row>
    <row r="5259" spans="1:9" x14ac:dyDescent="0.25">
      <c r="A5259" t="s">
        <v>322</v>
      </c>
      <c r="B5259" t="s">
        <v>122</v>
      </c>
      <c r="C5259" t="s">
        <v>176</v>
      </c>
      <c r="D5259" t="s">
        <v>10</v>
      </c>
      <c r="I5259" s="1">
        <v>45017000</v>
      </c>
    </row>
    <row r="5260" spans="1:9" x14ac:dyDescent="0.25">
      <c r="A5260" t="s">
        <v>322</v>
      </c>
      <c r="B5260" t="s">
        <v>122</v>
      </c>
      <c r="C5260" t="s">
        <v>177</v>
      </c>
      <c r="D5260" t="s">
        <v>10</v>
      </c>
      <c r="I5260" s="1">
        <v>45017000</v>
      </c>
    </row>
    <row r="5261" spans="1:9" x14ac:dyDescent="0.25">
      <c r="A5261" t="s">
        <v>322</v>
      </c>
      <c r="B5261" t="s">
        <v>122</v>
      </c>
      <c r="C5261" t="s">
        <v>178</v>
      </c>
      <c r="D5261" t="s">
        <v>10</v>
      </c>
      <c r="I5261" s="1">
        <v>45017000</v>
      </c>
    </row>
    <row r="5262" spans="1:9" x14ac:dyDescent="0.25">
      <c r="A5262" t="s">
        <v>322</v>
      </c>
      <c r="B5262" t="s">
        <v>122</v>
      </c>
      <c r="C5262" t="s">
        <v>179</v>
      </c>
      <c r="D5262" t="s">
        <v>10</v>
      </c>
      <c r="I5262" s="1">
        <v>45017000</v>
      </c>
    </row>
    <row r="5263" spans="1:9" x14ac:dyDescent="0.25">
      <c r="A5263" t="s">
        <v>322</v>
      </c>
      <c r="B5263" t="s">
        <v>122</v>
      </c>
      <c r="C5263" t="s">
        <v>180</v>
      </c>
      <c r="D5263" t="s">
        <v>10</v>
      </c>
      <c r="I5263" s="1">
        <v>45017000</v>
      </c>
    </row>
    <row r="5264" spans="1:9" x14ac:dyDescent="0.25">
      <c r="A5264" t="s">
        <v>322</v>
      </c>
      <c r="B5264" t="s">
        <v>122</v>
      </c>
      <c r="C5264" t="s">
        <v>181</v>
      </c>
      <c r="D5264" t="s">
        <v>10</v>
      </c>
      <c r="I5264" s="1">
        <v>45017000</v>
      </c>
    </row>
    <row r="5265" spans="1:9" x14ac:dyDescent="0.25">
      <c r="A5265" t="s">
        <v>322</v>
      </c>
      <c r="B5265" t="s">
        <v>122</v>
      </c>
      <c r="C5265" t="s">
        <v>182</v>
      </c>
      <c r="D5265" t="s">
        <v>10</v>
      </c>
      <c r="I5265" s="1">
        <v>45017000</v>
      </c>
    </row>
    <row r="5266" spans="1:9" x14ac:dyDescent="0.25">
      <c r="A5266" t="s">
        <v>322</v>
      </c>
      <c r="B5266" t="s">
        <v>122</v>
      </c>
      <c r="C5266" t="s">
        <v>183</v>
      </c>
      <c r="D5266" t="s">
        <v>10</v>
      </c>
      <c r="I5266" s="1">
        <v>45017000</v>
      </c>
    </row>
    <row r="5267" spans="1:9" x14ac:dyDescent="0.25">
      <c r="A5267" t="s">
        <v>322</v>
      </c>
      <c r="B5267" t="s">
        <v>122</v>
      </c>
      <c r="C5267" t="s">
        <v>184</v>
      </c>
      <c r="D5267" t="s">
        <v>10</v>
      </c>
      <c r="I5267" s="1">
        <v>45017000</v>
      </c>
    </row>
    <row r="5268" spans="1:9" x14ac:dyDescent="0.25">
      <c r="A5268" t="s">
        <v>322</v>
      </c>
      <c r="B5268" t="s">
        <v>122</v>
      </c>
      <c r="C5268" t="s">
        <v>185</v>
      </c>
      <c r="D5268" t="s">
        <v>10</v>
      </c>
      <c r="I5268" s="1">
        <v>45017000</v>
      </c>
    </row>
    <row r="5269" spans="1:9" x14ac:dyDescent="0.25">
      <c r="A5269" t="s">
        <v>322</v>
      </c>
      <c r="B5269" t="s">
        <v>92</v>
      </c>
      <c r="C5269" t="s">
        <v>186</v>
      </c>
      <c r="D5269" t="s">
        <v>45</v>
      </c>
      <c r="I5269" s="1">
        <v>45017000</v>
      </c>
    </row>
    <row r="5270" spans="1:9" x14ac:dyDescent="0.25">
      <c r="A5270" t="s">
        <v>322</v>
      </c>
      <c r="B5270" t="s">
        <v>92</v>
      </c>
      <c r="C5270" t="s">
        <v>187</v>
      </c>
      <c r="D5270" t="s">
        <v>10</v>
      </c>
      <c r="I5270" s="1">
        <v>45017000</v>
      </c>
    </row>
    <row r="5271" spans="1:9" x14ac:dyDescent="0.25">
      <c r="A5271" t="s">
        <v>322</v>
      </c>
      <c r="B5271" t="s">
        <v>92</v>
      </c>
      <c r="C5271" t="s">
        <v>188</v>
      </c>
      <c r="D5271" t="s">
        <v>10</v>
      </c>
      <c r="I5271" s="1">
        <v>45017000</v>
      </c>
    </row>
    <row r="5272" spans="1:9" x14ac:dyDescent="0.25">
      <c r="A5272" t="s">
        <v>360</v>
      </c>
      <c r="B5272" t="s">
        <v>7</v>
      </c>
      <c r="C5272" t="s">
        <v>8</v>
      </c>
      <c r="D5272" t="s">
        <v>10</v>
      </c>
      <c r="I5272" s="1">
        <v>162710</v>
      </c>
    </row>
    <row r="5273" spans="1:9" x14ac:dyDescent="0.25">
      <c r="A5273" t="s">
        <v>360</v>
      </c>
      <c r="B5273" t="s">
        <v>7</v>
      </c>
      <c r="C5273" t="s">
        <v>9</v>
      </c>
      <c r="D5273" t="s">
        <v>10</v>
      </c>
      <c r="I5273" s="1">
        <v>162710</v>
      </c>
    </row>
    <row r="5274" spans="1:9" x14ac:dyDescent="0.25">
      <c r="A5274" t="s">
        <v>360</v>
      </c>
      <c r="B5274" t="s">
        <v>7</v>
      </c>
      <c r="C5274" t="s">
        <v>11</v>
      </c>
      <c r="D5274" t="s">
        <v>10</v>
      </c>
      <c r="I5274" s="1">
        <v>162710</v>
      </c>
    </row>
    <row r="5275" spans="1:9" x14ac:dyDescent="0.25">
      <c r="A5275" t="s">
        <v>360</v>
      </c>
      <c r="B5275" t="s">
        <v>7</v>
      </c>
      <c r="C5275" t="s">
        <v>12</v>
      </c>
      <c r="D5275" t="s">
        <v>10</v>
      </c>
      <c r="E5275">
        <v>0.45</v>
      </c>
      <c r="F5275">
        <v>80</v>
      </c>
      <c r="G5275">
        <v>300</v>
      </c>
      <c r="I5275" s="1">
        <v>162710</v>
      </c>
    </row>
    <row r="5276" spans="1:9" x14ac:dyDescent="0.25">
      <c r="A5276" t="s">
        <v>360</v>
      </c>
      <c r="B5276" t="s">
        <v>7</v>
      </c>
      <c r="C5276" t="s">
        <v>13</v>
      </c>
      <c r="D5276" t="s">
        <v>10</v>
      </c>
      <c r="I5276" s="1">
        <v>162710</v>
      </c>
    </row>
    <row r="5277" spans="1:9" x14ac:dyDescent="0.25">
      <c r="A5277" t="s">
        <v>360</v>
      </c>
      <c r="B5277" t="s">
        <v>7</v>
      </c>
      <c r="C5277" t="s">
        <v>14</v>
      </c>
      <c r="D5277" t="s">
        <v>10</v>
      </c>
      <c r="I5277" s="1">
        <v>162710</v>
      </c>
    </row>
    <row r="5278" spans="1:9" x14ac:dyDescent="0.25">
      <c r="A5278" t="s">
        <v>360</v>
      </c>
      <c r="B5278" t="s">
        <v>7</v>
      </c>
      <c r="C5278" t="s">
        <v>15</v>
      </c>
      <c r="D5278" t="s">
        <v>16</v>
      </c>
      <c r="E5278">
        <v>0.49</v>
      </c>
      <c r="F5278">
        <v>20</v>
      </c>
      <c r="G5278">
        <v>60</v>
      </c>
      <c r="I5278" s="1">
        <v>162710</v>
      </c>
    </row>
    <row r="5279" spans="1:9" x14ac:dyDescent="0.25">
      <c r="A5279" t="s">
        <v>360</v>
      </c>
      <c r="B5279" t="s">
        <v>7</v>
      </c>
      <c r="C5279" t="s">
        <v>17</v>
      </c>
      <c r="D5279" t="s">
        <v>10</v>
      </c>
      <c r="E5279">
        <v>3.97</v>
      </c>
      <c r="F5279">
        <v>6</v>
      </c>
      <c r="G5279">
        <v>24</v>
      </c>
      <c r="I5279" s="1">
        <v>162710</v>
      </c>
    </row>
    <row r="5280" spans="1:9" x14ac:dyDescent="0.25">
      <c r="A5280" t="s">
        <v>360</v>
      </c>
      <c r="B5280" t="s">
        <v>7</v>
      </c>
      <c r="C5280" t="s">
        <v>18</v>
      </c>
      <c r="D5280" t="s">
        <v>10</v>
      </c>
      <c r="I5280" s="1">
        <v>162710</v>
      </c>
    </row>
    <row r="5281" spans="1:9" x14ac:dyDescent="0.25">
      <c r="A5281" t="s">
        <v>360</v>
      </c>
      <c r="B5281" t="s">
        <v>7</v>
      </c>
      <c r="C5281" t="s">
        <v>19</v>
      </c>
      <c r="D5281" t="s">
        <v>10</v>
      </c>
      <c r="E5281">
        <v>1.41</v>
      </c>
      <c r="F5281">
        <v>10</v>
      </c>
      <c r="G5281">
        <v>20</v>
      </c>
      <c r="I5281" s="1">
        <v>162710</v>
      </c>
    </row>
    <row r="5282" spans="1:9" x14ac:dyDescent="0.25">
      <c r="A5282" t="s">
        <v>360</v>
      </c>
      <c r="B5282" t="s">
        <v>7</v>
      </c>
      <c r="C5282" t="s">
        <v>20</v>
      </c>
      <c r="D5282" t="s">
        <v>10</v>
      </c>
      <c r="I5282" s="1">
        <v>162710</v>
      </c>
    </row>
    <row r="5283" spans="1:9" x14ac:dyDescent="0.25">
      <c r="A5283" t="s">
        <v>360</v>
      </c>
      <c r="B5283" t="s">
        <v>7</v>
      </c>
      <c r="C5283" t="s">
        <v>21</v>
      </c>
      <c r="D5283" t="s">
        <v>22</v>
      </c>
      <c r="I5283" s="1">
        <v>162710</v>
      </c>
    </row>
    <row r="5284" spans="1:9" x14ac:dyDescent="0.25">
      <c r="A5284" t="s">
        <v>360</v>
      </c>
      <c r="B5284" t="s">
        <v>7</v>
      </c>
      <c r="C5284" t="s">
        <v>23</v>
      </c>
      <c r="D5284" t="s">
        <v>10</v>
      </c>
      <c r="I5284" s="1">
        <v>162710</v>
      </c>
    </row>
    <row r="5285" spans="1:9" x14ac:dyDescent="0.25">
      <c r="A5285" t="s">
        <v>360</v>
      </c>
      <c r="B5285" t="s">
        <v>7</v>
      </c>
      <c r="C5285" t="s">
        <v>24</v>
      </c>
      <c r="D5285" t="s">
        <v>10</v>
      </c>
      <c r="I5285" s="1">
        <v>162710</v>
      </c>
    </row>
    <row r="5286" spans="1:9" x14ac:dyDescent="0.25">
      <c r="A5286" t="s">
        <v>360</v>
      </c>
      <c r="B5286" t="s">
        <v>7</v>
      </c>
      <c r="C5286" t="s">
        <v>25</v>
      </c>
      <c r="D5286" t="s">
        <v>10</v>
      </c>
      <c r="I5286" s="1">
        <v>162710</v>
      </c>
    </row>
    <row r="5287" spans="1:9" x14ac:dyDescent="0.25">
      <c r="A5287" t="s">
        <v>360</v>
      </c>
      <c r="B5287" t="s">
        <v>7</v>
      </c>
      <c r="C5287" t="s">
        <v>26</v>
      </c>
      <c r="D5287" t="s">
        <v>10</v>
      </c>
      <c r="I5287" s="1">
        <v>162710</v>
      </c>
    </row>
    <row r="5288" spans="1:9" x14ac:dyDescent="0.25">
      <c r="A5288" t="s">
        <v>360</v>
      </c>
      <c r="B5288" t="s">
        <v>7</v>
      </c>
      <c r="C5288" t="s">
        <v>27</v>
      </c>
      <c r="D5288" t="s">
        <v>10</v>
      </c>
      <c r="E5288">
        <v>0.85</v>
      </c>
      <c r="F5288">
        <v>50</v>
      </c>
      <c r="G5288">
        <v>200</v>
      </c>
      <c r="I5288" s="1">
        <v>162710</v>
      </c>
    </row>
    <row r="5289" spans="1:9" x14ac:dyDescent="0.25">
      <c r="A5289" t="s">
        <v>360</v>
      </c>
      <c r="B5289" t="s">
        <v>7</v>
      </c>
      <c r="C5289" t="s">
        <v>28</v>
      </c>
      <c r="D5289" t="s">
        <v>10</v>
      </c>
      <c r="E5289">
        <v>0.85</v>
      </c>
      <c r="F5289">
        <v>30</v>
      </c>
      <c r="G5289">
        <v>150</v>
      </c>
      <c r="I5289" s="1">
        <v>162710</v>
      </c>
    </row>
    <row r="5290" spans="1:9" x14ac:dyDescent="0.25">
      <c r="A5290" t="s">
        <v>360</v>
      </c>
      <c r="B5290" t="s">
        <v>7</v>
      </c>
      <c r="C5290" t="s">
        <v>29</v>
      </c>
      <c r="D5290" t="s">
        <v>16</v>
      </c>
      <c r="I5290" s="1">
        <v>162710</v>
      </c>
    </row>
    <row r="5291" spans="1:9" x14ac:dyDescent="0.25">
      <c r="A5291" t="s">
        <v>360</v>
      </c>
      <c r="B5291" t="s">
        <v>7</v>
      </c>
      <c r="C5291" t="s">
        <v>30</v>
      </c>
      <c r="D5291" t="s">
        <v>10</v>
      </c>
      <c r="I5291" s="1">
        <v>162710</v>
      </c>
    </row>
    <row r="5292" spans="1:9" x14ac:dyDescent="0.25">
      <c r="A5292" t="s">
        <v>360</v>
      </c>
      <c r="B5292" t="s">
        <v>7</v>
      </c>
      <c r="C5292" t="s">
        <v>31</v>
      </c>
      <c r="D5292" t="s">
        <v>10</v>
      </c>
      <c r="E5292">
        <v>1.36</v>
      </c>
      <c r="F5292">
        <v>25</v>
      </c>
      <c r="G5292">
        <v>100</v>
      </c>
      <c r="I5292" s="1">
        <v>162710</v>
      </c>
    </row>
    <row r="5293" spans="1:9" x14ac:dyDescent="0.25">
      <c r="A5293" t="s">
        <v>360</v>
      </c>
      <c r="B5293" t="s">
        <v>7</v>
      </c>
      <c r="C5293" t="s">
        <v>32</v>
      </c>
      <c r="D5293" t="s">
        <v>10</v>
      </c>
      <c r="I5293" s="1">
        <v>162710</v>
      </c>
    </row>
    <row r="5294" spans="1:9" x14ac:dyDescent="0.25">
      <c r="A5294" t="s">
        <v>360</v>
      </c>
      <c r="B5294" t="s">
        <v>7</v>
      </c>
      <c r="C5294" t="s">
        <v>33</v>
      </c>
      <c r="D5294" t="s">
        <v>10</v>
      </c>
      <c r="E5294">
        <v>0.87</v>
      </c>
      <c r="F5294">
        <v>20</v>
      </c>
      <c r="G5294">
        <v>80</v>
      </c>
      <c r="I5294" s="1">
        <v>162710</v>
      </c>
    </row>
    <row r="5295" spans="1:9" x14ac:dyDescent="0.25">
      <c r="A5295" t="s">
        <v>360</v>
      </c>
      <c r="B5295" t="s">
        <v>7</v>
      </c>
      <c r="C5295" t="s">
        <v>34</v>
      </c>
      <c r="D5295" t="s">
        <v>10</v>
      </c>
      <c r="E5295">
        <v>0.55000000000000004</v>
      </c>
      <c r="F5295">
        <v>50</v>
      </c>
      <c r="G5295">
        <v>200</v>
      </c>
      <c r="I5295" s="1">
        <v>162710</v>
      </c>
    </row>
    <row r="5296" spans="1:9" x14ac:dyDescent="0.25">
      <c r="A5296" t="s">
        <v>360</v>
      </c>
      <c r="B5296" t="s">
        <v>7</v>
      </c>
      <c r="C5296" t="s">
        <v>35</v>
      </c>
      <c r="D5296" t="s">
        <v>10</v>
      </c>
      <c r="E5296">
        <v>0.6</v>
      </c>
      <c r="F5296">
        <v>25</v>
      </c>
      <c r="G5296">
        <v>100</v>
      </c>
      <c r="I5296" s="1">
        <v>162710</v>
      </c>
    </row>
    <row r="5297" spans="1:9" x14ac:dyDescent="0.25">
      <c r="A5297" t="s">
        <v>360</v>
      </c>
      <c r="B5297" t="s">
        <v>7</v>
      </c>
      <c r="C5297" t="s">
        <v>36</v>
      </c>
      <c r="D5297" t="s">
        <v>10</v>
      </c>
      <c r="I5297" s="1">
        <v>162710</v>
      </c>
    </row>
    <row r="5298" spans="1:9" x14ac:dyDescent="0.25">
      <c r="A5298" t="s">
        <v>360</v>
      </c>
      <c r="B5298" t="s">
        <v>7</v>
      </c>
      <c r="C5298" t="s">
        <v>37</v>
      </c>
      <c r="D5298" t="s">
        <v>10</v>
      </c>
      <c r="I5298" s="1">
        <v>162710</v>
      </c>
    </row>
    <row r="5299" spans="1:9" x14ac:dyDescent="0.25">
      <c r="A5299" t="s">
        <v>360</v>
      </c>
      <c r="B5299" t="s">
        <v>7</v>
      </c>
      <c r="C5299" t="s">
        <v>38</v>
      </c>
      <c r="D5299" t="s">
        <v>10</v>
      </c>
      <c r="I5299" s="1">
        <v>162710</v>
      </c>
    </row>
    <row r="5300" spans="1:9" x14ac:dyDescent="0.25">
      <c r="A5300" t="s">
        <v>360</v>
      </c>
      <c r="B5300" t="s">
        <v>7</v>
      </c>
      <c r="C5300" t="s">
        <v>39</v>
      </c>
      <c r="D5300" t="s">
        <v>16</v>
      </c>
      <c r="I5300" s="1">
        <v>162710</v>
      </c>
    </row>
    <row r="5301" spans="1:9" x14ac:dyDescent="0.25">
      <c r="A5301" t="s">
        <v>360</v>
      </c>
      <c r="B5301" t="s">
        <v>7</v>
      </c>
      <c r="C5301" t="s">
        <v>40</v>
      </c>
      <c r="D5301" t="s">
        <v>10</v>
      </c>
      <c r="I5301" s="1">
        <v>162710</v>
      </c>
    </row>
    <row r="5302" spans="1:9" x14ac:dyDescent="0.25">
      <c r="A5302" t="s">
        <v>360</v>
      </c>
      <c r="B5302" t="s">
        <v>7</v>
      </c>
      <c r="C5302" t="s">
        <v>41</v>
      </c>
      <c r="D5302" t="s">
        <v>10</v>
      </c>
      <c r="I5302" s="1">
        <v>162710</v>
      </c>
    </row>
    <row r="5303" spans="1:9" x14ac:dyDescent="0.25">
      <c r="A5303" t="s">
        <v>360</v>
      </c>
      <c r="B5303" t="s">
        <v>7</v>
      </c>
      <c r="C5303" t="s">
        <v>42</v>
      </c>
      <c r="D5303" t="s">
        <v>10</v>
      </c>
      <c r="I5303" s="1">
        <v>162710</v>
      </c>
    </row>
    <row r="5304" spans="1:9" x14ac:dyDescent="0.25">
      <c r="A5304" t="s">
        <v>360</v>
      </c>
      <c r="B5304" t="s">
        <v>7</v>
      </c>
      <c r="C5304" t="s">
        <v>43</v>
      </c>
      <c r="D5304" t="s">
        <v>10</v>
      </c>
      <c r="E5304">
        <v>0.45</v>
      </c>
      <c r="F5304">
        <v>20</v>
      </c>
      <c r="G5304">
        <v>50</v>
      </c>
      <c r="I5304" s="1">
        <v>162710</v>
      </c>
    </row>
    <row r="5305" spans="1:9" x14ac:dyDescent="0.25">
      <c r="A5305" t="s">
        <v>360</v>
      </c>
      <c r="B5305" t="s">
        <v>7</v>
      </c>
      <c r="C5305" t="s">
        <v>44</v>
      </c>
      <c r="D5305" t="s">
        <v>45</v>
      </c>
      <c r="I5305" s="1">
        <v>162710</v>
      </c>
    </row>
    <row r="5306" spans="1:9" x14ac:dyDescent="0.25">
      <c r="A5306" t="s">
        <v>360</v>
      </c>
      <c r="B5306" t="s">
        <v>7</v>
      </c>
      <c r="C5306" t="s">
        <v>46</v>
      </c>
      <c r="D5306" t="s">
        <v>45</v>
      </c>
      <c r="I5306" s="1">
        <v>162710</v>
      </c>
    </row>
    <row r="5307" spans="1:9" x14ac:dyDescent="0.25">
      <c r="A5307" t="s">
        <v>360</v>
      </c>
      <c r="B5307" t="s">
        <v>7</v>
      </c>
      <c r="C5307" t="s">
        <v>47</v>
      </c>
      <c r="D5307" t="s">
        <v>10</v>
      </c>
      <c r="I5307" s="1">
        <v>162710</v>
      </c>
    </row>
    <row r="5308" spans="1:9" x14ac:dyDescent="0.25">
      <c r="A5308" t="s">
        <v>360</v>
      </c>
      <c r="B5308" t="s">
        <v>7</v>
      </c>
      <c r="C5308" t="s">
        <v>48</v>
      </c>
      <c r="D5308" t="s">
        <v>10</v>
      </c>
      <c r="E5308">
        <v>1.79</v>
      </c>
      <c r="F5308">
        <v>20</v>
      </c>
      <c r="G5308">
        <v>60</v>
      </c>
      <c r="I5308" s="1">
        <v>162710</v>
      </c>
    </row>
    <row r="5309" spans="1:9" x14ac:dyDescent="0.25">
      <c r="A5309" t="s">
        <v>360</v>
      </c>
      <c r="B5309" t="s">
        <v>7</v>
      </c>
      <c r="C5309" t="s">
        <v>49</v>
      </c>
      <c r="D5309" t="s">
        <v>10</v>
      </c>
      <c r="I5309" s="1">
        <v>162710</v>
      </c>
    </row>
    <row r="5310" spans="1:9" x14ac:dyDescent="0.25">
      <c r="A5310" t="s">
        <v>360</v>
      </c>
      <c r="B5310" t="s">
        <v>7</v>
      </c>
      <c r="C5310" t="s">
        <v>50</v>
      </c>
      <c r="D5310" t="s">
        <v>10</v>
      </c>
      <c r="E5310">
        <v>2.36</v>
      </c>
      <c r="F5310">
        <v>3</v>
      </c>
      <c r="G5310">
        <v>12</v>
      </c>
      <c r="I5310" s="1">
        <v>162710</v>
      </c>
    </row>
    <row r="5311" spans="1:9" x14ac:dyDescent="0.25">
      <c r="A5311" t="s">
        <v>360</v>
      </c>
      <c r="B5311" t="s">
        <v>7</v>
      </c>
      <c r="C5311" t="s">
        <v>51</v>
      </c>
      <c r="D5311" t="s">
        <v>10</v>
      </c>
      <c r="E5311">
        <v>2.36</v>
      </c>
      <c r="F5311">
        <v>3</v>
      </c>
      <c r="G5311">
        <v>12</v>
      </c>
      <c r="I5311" s="1">
        <v>162710</v>
      </c>
    </row>
    <row r="5312" spans="1:9" x14ac:dyDescent="0.25">
      <c r="A5312" t="s">
        <v>360</v>
      </c>
      <c r="B5312" t="s">
        <v>7</v>
      </c>
      <c r="C5312" t="s">
        <v>52</v>
      </c>
      <c r="D5312" t="s">
        <v>10</v>
      </c>
      <c r="E5312">
        <v>2.36</v>
      </c>
      <c r="F5312">
        <v>3</v>
      </c>
      <c r="G5312">
        <v>12</v>
      </c>
      <c r="I5312" s="1">
        <v>162710</v>
      </c>
    </row>
    <row r="5313" spans="1:9" x14ac:dyDescent="0.25">
      <c r="A5313" t="s">
        <v>360</v>
      </c>
      <c r="B5313" t="s">
        <v>7</v>
      </c>
      <c r="C5313" t="s">
        <v>53</v>
      </c>
      <c r="D5313" t="s">
        <v>10</v>
      </c>
      <c r="E5313">
        <v>1.52</v>
      </c>
      <c r="F5313">
        <v>12</v>
      </c>
      <c r="G5313">
        <v>50</v>
      </c>
      <c r="I5313" s="1">
        <v>162710</v>
      </c>
    </row>
    <row r="5314" spans="1:9" x14ac:dyDescent="0.25">
      <c r="A5314" t="s">
        <v>360</v>
      </c>
      <c r="B5314" t="s">
        <v>7</v>
      </c>
      <c r="C5314" t="s">
        <v>54</v>
      </c>
      <c r="D5314" t="s">
        <v>10</v>
      </c>
      <c r="I5314" s="1">
        <v>162710</v>
      </c>
    </row>
    <row r="5315" spans="1:9" x14ac:dyDescent="0.25">
      <c r="A5315" t="s">
        <v>360</v>
      </c>
      <c r="B5315" t="s">
        <v>7</v>
      </c>
      <c r="C5315" t="s">
        <v>55</v>
      </c>
      <c r="D5315" t="s">
        <v>10</v>
      </c>
      <c r="I5315" s="1">
        <v>162710</v>
      </c>
    </row>
    <row r="5316" spans="1:9" x14ac:dyDescent="0.25">
      <c r="A5316" t="s">
        <v>360</v>
      </c>
      <c r="B5316" t="s">
        <v>7</v>
      </c>
      <c r="C5316" t="s">
        <v>56</v>
      </c>
      <c r="D5316" t="s">
        <v>10</v>
      </c>
      <c r="E5316">
        <v>1.42</v>
      </c>
      <c r="F5316">
        <v>5</v>
      </c>
      <c r="G5316">
        <v>20</v>
      </c>
      <c r="I5316" s="1">
        <v>162710</v>
      </c>
    </row>
    <row r="5317" spans="1:9" x14ac:dyDescent="0.25">
      <c r="A5317" t="s">
        <v>360</v>
      </c>
      <c r="B5317" t="s">
        <v>7</v>
      </c>
      <c r="C5317" t="s">
        <v>57</v>
      </c>
      <c r="D5317" t="s">
        <v>10</v>
      </c>
      <c r="I5317" s="1">
        <v>162710</v>
      </c>
    </row>
    <row r="5318" spans="1:9" x14ac:dyDescent="0.25">
      <c r="A5318" t="s">
        <v>360</v>
      </c>
      <c r="B5318" t="s">
        <v>7</v>
      </c>
      <c r="C5318" t="s">
        <v>58</v>
      </c>
      <c r="D5318" t="s">
        <v>16</v>
      </c>
      <c r="E5318">
        <v>0.49</v>
      </c>
      <c r="F5318">
        <v>40</v>
      </c>
      <c r="G5318">
        <v>80</v>
      </c>
      <c r="I5318" s="1">
        <v>162710</v>
      </c>
    </row>
    <row r="5319" spans="1:9" x14ac:dyDescent="0.25">
      <c r="A5319" t="s">
        <v>360</v>
      </c>
      <c r="B5319" t="s">
        <v>7</v>
      </c>
      <c r="C5319" t="s">
        <v>59</v>
      </c>
      <c r="D5319" t="s">
        <v>10</v>
      </c>
      <c r="I5319" s="1">
        <v>162710</v>
      </c>
    </row>
    <row r="5320" spans="1:9" x14ac:dyDescent="0.25">
      <c r="A5320" t="s">
        <v>360</v>
      </c>
      <c r="B5320" t="s">
        <v>7</v>
      </c>
      <c r="C5320" t="s">
        <v>60</v>
      </c>
      <c r="D5320" t="s">
        <v>10</v>
      </c>
      <c r="I5320" s="1">
        <v>162710</v>
      </c>
    </row>
    <row r="5321" spans="1:9" x14ac:dyDescent="0.25">
      <c r="A5321" t="s">
        <v>360</v>
      </c>
      <c r="B5321" t="s">
        <v>7</v>
      </c>
      <c r="C5321" t="s">
        <v>61</v>
      </c>
      <c r="D5321" t="s">
        <v>16</v>
      </c>
      <c r="E5321">
        <v>0.69</v>
      </c>
      <c r="F5321">
        <v>50</v>
      </c>
      <c r="G5321">
        <v>200</v>
      </c>
      <c r="I5321" s="1">
        <v>162710</v>
      </c>
    </row>
    <row r="5322" spans="1:9" x14ac:dyDescent="0.25">
      <c r="A5322" t="s">
        <v>360</v>
      </c>
      <c r="B5322" t="s">
        <v>7</v>
      </c>
      <c r="C5322" t="s">
        <v>62</v>
      </c>
      <c r="D5322" t="s">
        <v>16</v>
      </c>
      <c r="E5322">
        <v>1.41</v>
      </c>
      <c r="F5322">
        <v>50</v>
      </c>
      <c r="G5322">
        <v>200</v>
      </c>
      <c r="I5322" s="1">
        <v>162710</v>
      </c>
    </row>
    <row r="5323" spans="1:9" x14ac:dyDescent="0.25">
      <c r="A5323" t="s">
        <v>360</v>
      </c>
      <c r="B5323" t="s">
        <v>7</v>
      </c>
      <c r="C5323" t="s">
        <v>63</v>
      </c>
      <c r="D5323" t="s">
        <v>16</v>
      </c>
      <c r="I5323" s="1">
        <v>162710</v>
      </c>
    </row>
    <row r="5324" spans="1:9" x14ac:dyDescent="0.25">
      <c r="A5324" t="s">
        <v>360</v>
      </c>
      <c r="B5324" t="s">
        <v>7</v>
      </c>
      <c r="C5324" t="s">
        <v>64</v>
      </c>
      <c r="D5324" t="s">
        <v>10</v>
      </c>
      <c r="E5324">
        <v>2.58</v>
      </c>
      <c r="F5324">
        <v>20</v>
      </c>
      <c r="G5324">
        <v>40</v>
      </c>
      <c r="I5324" s="1">
        <v>162710</v>
      </c>
    </row>
    <row r="5325" spans="1:9" x14ac:dyDescent="0.25">
      <c r="A5325" t="s">
        <v>360</v>
      </c>
      <c r="B5325" t="s">
        <v>7</v>
      </c>
      <c r="C5325" t="s">
        <v>65</v>
      </c>
      <c r="D5325" t="s">
        <v>10</v>
      </c>
      <c r="E5325">
        <v>1.42</v>
      </c>
      <c r="F5325">
        <v>20</v>
      </c>
      <c r="G5325">
        <v>80</v>
      </c>
      <c r="I5325" s="1">
        <v>162710</v>
      </c>
    </row>
    <row r="5326" spans="1:9" x14ac:dyDescent="0.25">
      <c r="A5326" t="s">
        <v>360</v>
      </c>
      <c r="B5326" t="s">
        <v>7</v>
      </c>
      <c r="C5326" t="s">
        <v>66</v>
      </c>
      <c r="D5326" t="s">
        <v>10</v>
      </c>
      <c r="I5326" s="1">
        <v>162710</v>
      </c>
    </row>
    <row r="5327" spans="1:9" x14ac:dyDescent="0.25">
      <c r="A5327" t="s">
        <v>360</v>
      </c>
      <c r="B5327" t="s">
        <v>7</v>
      </c>
      <c r="C5327" t="s">
        <v>67</v>
      </c>
      <c r="D5327" t="s">
        <v>10</v>
      </c>
      <c r="I5327" s="1">
        <v>162710</v>
      </c>
    </row>
    <row r="5328" spans="1:9" x14ac:dyDescent="0.25">
      <c r="A5328" t="s">
        <v>360</v>
      </c>
      <c r="B5328" t="s">
        <v>7</v>
      </c>
      <c r="C5328" t="s">
        <v>68</v>
      </c>
      <c r="D5328" t="s">
        <v>10</v>
      </c>
      <c r="I5328" s="1">
        <v>162710</v>
      </c>
    </row>
    <row r="5329" spans="1:9" x14ac:dyDescent="0.25">
      <c r="A5329" t="s">
        <v>360</v>
      </c>
      <c r="B5329" t="s">
        <v>7</v>
      </c>
      <c r="C5329" t="s">
        <v>69</v>
      </c>
      <c r="D5329" t="s">
        <v>10</v>
      </c>
      <c r="I5329" s="1">
        <v>162710</v>
      </c>
    </row>
    <row r="5330" spans="1:9" x14ac:dyDescent="0.25">
      <c r="A5330" t="s">
        <v>360</v>
      </c>
      <c r="B5330" t="s">
        <v>7</v>
      </c>
      <c r="C5330" t="s">
        <v>70</v>
      </c>
      <c r="D5330" t="s">
        <v>10</v>
      </c>
      <c r="E5330">
        <v>0.86</v>
      </c>
      <c r="F5330">
        <v>5</v>
      </c>
      <c r="G5330">
        <v>20</v>
      </c>
      <c r="I5330" s="1">
        <v>162710</v>
      </c>
    </row>
    <row r="5331" spans="1:9" x14ac:dyDescent="0.25">
      <c r="A5331" t="s">
        <v>360</v>
      </c>
      <c r="B5331" t="s">
        <v>7</v>
      </c>
      <c r="C5331" t="s">
        <v>71</v>
      </c>
      <c r="D5331" t="s">
        <v>10</v>
      </c>
      <c r="I5331" s="1">
        <v>162710</v>
      </c>
    </row>
    <row r="5332" spans="1:9" x14ac:dyDescent="0.25">
      <c r="A5332" t="s">
        <v>360</v>
      </c>
      <c r="B5332" t="s">
        <v>7</v>
      </c>
      <c r="C5332" t="s">
        <v>72</v>
      </c>
      <c r="D5332" t="s">
        <v>10</v>
      </c>
      <c r="E5332">
        <v>0.42</v>
      </c>
      <c r="F5332">
        <v>1150</v>
      </c>
      <c r="G5332">
        <v>4600</v>
      </c>
      <c r="I5332" s="1">
        <v>162710</v>
      </c>
    </row>
    <row r="5333" spans="1:9" x14ac:dyDescent="0.25">
      <c r="A5333" t="s">
        <v>360</v>
      </c>
      <c r="B5333" t="s">
        <v>7</v>
      </c>
      <c r="C5333" t="s">
        <v>73</v>
      </c>
      <c r="D5333" t="s">
        <v>10</v>
      </c>
      <c r="I5333" s="1">
        <v>162710</v>
      </c>
    </row>
    <row r="5334" spans="1:9" x14ac:dyDescent="0.25">
      <c r="A5334" t="s">
        <v>360</v>
      </c>
      <c r="B5334" t="s">
        <v>7</v>
      </c>
      <c r="C5334" t="s">
        <v>74</v>
      </c>
      <c r="D5334" t="s">
        <v>10</v>
      </c>
      <c r="I5334" s="1">
        <v>162710</v>
      </c>
    </row>
    <row r="5335" spans="1:9" x14ac:dyDescent="0.25">
      <c r="A5335" t="s">
        <v>360</v>
      </c>
      <c r="B5335" t="s">
        <v>7</v>
      </c>
      <c r="C5335" t="s">
        <v>75</v>
      </c>
      <c r="D5335" t="s">
        <v>10</v>
      </c>
      <c r="I5335" s="1">
        <v>162710</v>
      </c>
    </row>
    <row r="5336" spans="1:9" x14ac:dyDescent="0.25">
      <c r="A5336" t="s">
        <v>360</v>
      </c>
      <c r="B5336" t="s">
        <v>7</v>
      </c>
      <c r="C5336" t="s">
        <v>76</v>
      </c>
      <c r="D5336" t="s">
        <v>10</v>
      </c>
      <c r="I5336" s="1">
        <v>162710</v>
      </c>
    </row>
    <row r="5337" spans="1:9" x14ac:dyDescent="0.25">
      <c r="A5337" t="s">
        <v>360</v>
      </c>
      <c r="B5337" t="s">
        <v>7</v>
      </c>
      <c r="C5337" t="s">
        <v>77</v>
      </c>
      <c r="D5337" t="s">
        <v>10</v>
      </c>
      <c r="I5337" s="1">
        <v>162710</v>
      </c>
    </row>
    <row r="5338" spans="1:9" x14ac:dyDescent="0.25">
      <c r="A5338" t="s">
        <v>360</v>
      </c>
      <c r="B5338" t="s">
        <v>78</v>
      </c>
      <c r="C5338" t="s">
        <v>79</v>
      </c>
      <c r="D5338" t="s">
        <v>16</v>
      </c>
      <c r="I5338" s="1">
        <v>162710</v>
      </c>
    </row>
    <row r="5339" spans="1:9" x14ac:dyDescent="0.25">
      <c r="A5339" t="s">
        <v>360</v>
      </c>
      <c r="B5339" t="s">
        <v>78</v>
      </c>
      <c r="C5339" t="s">
        <v>80</v>
      </c>
      <c r="D5339" t="s">
        <v>16</v>
      </c>
      <c r="E5339">
        <v>0.14000000000000001</v>
      </c>
      <c r="F5339">
        <v>1360</v>
      </c>
      <c r="G5339">
        <v>5400</v>
      </c>
      <c r="I5339" s="1">
        <v>162710</v>
      </c>
    </row>
    <row r="5340" spans="1:9" x14ac:dyDescent="0.25">
      <c r="A5340" t="s">
        <v>360</v>
      </c>
      <c r="B5340" t="s">
        <v>81</v>
      </c>
      <c r="C5340" t="s">
        <v>82</v>
      </c>
      <c r="D5340" t="s">
        <v>10</v>
      </c>
      <c r="E5340">
        <v>4.7</v>
      </c>
      <c r="F5340">
        <v>250</v>
      </c>
      <c r="G5340">
        <v>800</v>
      </c>
      <c r="I5340" s="1">
        <v>162710</v>
      </c>
    </row>
    <row r="5341" spans="1:9" x14ac:dyDescent="0.25">
      <c r="A5341" t="s">
        <v>360</v>
      </c>
      <c r="B5341" t="s">
        <v>81</v>
      </c>
      <c r="C5341" t="s">
        <v>83</v>
      </c>
      <c r="D5341" t="s">
        <v>10</v>
      </c>
      <c r="E5341">
        <v>4.3</v>
      </c>
      <c r="F5341">
        <v>200</v>
      </c>
      <c r="G5341">
        <v>600</v>
      </c>
      <c r="I5341" s="1">
        <v>162710</v>
      </c>
    </row>
    <row r="5342" spans="1:9" x14ac:dyDescent="0.25">
      <c r="A5342" t="s">
        <v>360</v>
      </c>
      <c r="B5342" t="s">
        <v>81</v>
      </c>
      <c r="C5342" t="s">
        <v>84</v>
      </c>
      <c r="D5342" t="s">
        <v>10</v>
      </c>
      <c r="I5342" s="1">
        <v>162710</v>
      </c>
    </row>
    <row r="5343" spans="1:9" x14ac:dyDescent="0.25">
      <c r="A5343" t="s">
        <v>360</v>
      </c>
      <c r="B5343" t="s">
        <v>81</v>
      </c>
      <c r="C5343" t="s">
        <v>85</v>
      </c>
      <c r="D5343" t="s">
        <v>10</v>
      </c>
      <c r="E5343">
        <v>4</v>
      </c>
      <c r="F5343">
        <v>120</v>
      </c>
      <c r="G5343">
        <v>400</v>
      </c>
      <c r="I5343" s="1">
        <v>162710</v>
      </c>
    </row>
    <row r="5344" spans="1:9" x14ac:dyDescent="0.25">
      <c r="A5344" t="s">
        <v>360</v>
      </c>
      <c r="B5344" t="s">
        <v>81</v>
      </c>
      <c r="C5344" t="s">
        <v>86</v>
      </c>
      <c r="D5344" t="s">
        <v>10</v>
      </c>
      <c r="I5344" s="1">
        <v>162710</v>
      </c>
    </row>
    <row r="5345" spans="1:9" x14ac:dyDescent="0.25">
      <c r="A5345" t="s">
        <v>360</v>
      </c>
      <c r="B5345" t="s">
        <v>81</v>
      </c>
      <c r="C5345" t="s">
        <v>87</v>
      </c>
      <c r="D5345" t="s">
        <v>10</v>
      </c>
      <c r="I5345" s="1">
        <v>162710</v>
      </c>
    </row>
    <row r="5346" spans="1:9" x14ac:dyDescent="0.25">
      <c r="A5346" t="s">
        <v>360</v>
      </c>
      <c r="B5346" t="s">
        <v>81</v>
      </c>
      <c r="C5346" t="s">
        <v>88</v>
      </c>
      <c r="D5346" t="s">
        <v>10</v>
      </c>
      <c r="I5346" s="1">
        <v>162710</v>
      </c>
    </row>
    <row r="5347" spans="1:9" x14ac:dyDescent="0.25">
      <c r="A5347" t="s">
        <v>360</v>
      </c>
      <c r="B5347" t="s">
        <v>81</v>
      </c>
      <c r="C5347" t="s">
        <v>89</v>
      </c>
      <c r="D5347" t="s">
        <v>10</v>
      </c>
      <c r="I5347" s="1">
        <v>162710</v>
      </c>
    </row>
    <row r="5348" spans="1:9" x14ac:dyDescent="0.25">
      <c r="A5348" t="s">
        <v>360</v>
      </c>
      <c r="B5348" t="s">
        <v>90</v>
      </c>
      <c r="C5348" t="s">
        <v>91</v>
      </c>
      <c r="D5348" t="s">
        <v>10</v>
      </c>
      <c r="E5348">
        <v>0.65</v>
      </c>
      <c r="F5348">
        <v>450</v>
      </c>
      <c r="G5348">
        <v>1800</v>
      </c>
      <c r="I5348" s="1">
        <v>162710</v>
      </c>
    </row>
    <row r="5349" spans="1:9" x14ac:dyDescent="0.25">
      <c r="A5349" t="s">
        <v>360</v>
      </c>
      <c r="B5349" t="s">
        <v>92</v>
      </c>
      <c r="C5349" t="s">
        <v>93</v>
      </c>
      <c r="D5349" t="s">
        <v>10</v>
      </c>
      <c r="I5349" s="1">
        <v>162710</v>
      </c>
    </row>
    <row r="5350" spans="1:9" x14ac:dyDescent="0.25">
      <c r="A5350" t="s">
        <v>360</v>
      </c>
      <c r="B5350" t="s">
        <v>92</v>
      </c>
      <c r="C5350" t="s">
        <v>94</v>
      </c>
      <c r="D5350" t="s">
        <v>10</v>
      </c>
      <c r="I5350" s="1">
        <v>162710</v>
      </c>
    </row>
    <row r="5351" spans="1:9" x14ac:dyDescent="0.25">
      <c r="A5351" t="s">
        <v>360</v>
      </c>
      <c r="B5351" t="s">
        <v>92</v>
      </c>
      <c r="C5351" t="s">
        <v>95</v>
      </c>
      <c r="D5351" t="s">
        <v>10</v>
      </c>
      <c r="I5351" s="1">
        <v>162710</v>
      </c>
    </row>
    <row r="5352" spans="1:9" x14ac:dyDescent="0.25">
      <c r="A5352" t="s">
        <v>360</v>
      </c>
      <c r="B5352" t="s">
        <v>92</v>
      </c>
      <c r="C5352" t="s">
        <v>96</v>
      </c>
      <c r="D5352" t="s">
        <v>10</v>
      </c>
      <c r="I5352" s="1">
        <v>162710</v>
      </c>
    </row>
    <row r="5353" spans="1:9" x14ac:dyDescent="0.25">
      <c r="A5353" t="s">
        <v>360</v>
      </c>
      <c r="B5353" t="s">
        <v>92</v>
      </c>
      <c r="C5353" t="s">
        <v>97</v>
      </c>
      <c r="D5353" t="s">
        <v>10</v>
      </c>
      <c r="E5353">
        <v>0.44900000000000001</v>
      </c>
      <c r="F5353">
        <v>960</v>
      </c>
      <c r="G5353">
        <v>3800</v>
      </c>
      <c r="I5353" s="1">
        <v>162710</v>
      </c>
    </row>
    <row r="5354" spans="1:9" x14ac:dyDescent="0.25">
      <c r="A5354" t="s">
        <v>360</v>
      </c>
      <c r="B5354" t="s">
        <v>92</v>
      </c>
      <c r="C5354" t="s">
        <v>98</v>
      </c>
      <c r="D5354" t="s">
        <v>10</v>
      </c>
      <c r="E5354">
        <v>9</v>
      </c>
      <c r="F5354">
        <v>30</v>
      </c>
      <c r="G5354">
        <v>120</v>
      </c>
      <c r="I5354" s="1">
        <v>162710</v>
      </c>
    </row>
    <row r="5355" spans="1:9" x14ac:dyDescent="0.25">
      <c r="A5355" t="s">
        <v>360</v>
      </c>
      <c r="B5355" t="s">
        <v>92</v>
      </c>
      <c r="C5355" t="s">
        <v>99</v>
      </c>
      <c r="D5355" t="s">
        <v>45</v>
      </c>
      <c r="E5355">
        <v>0.36</v>
      </c>
      <c r="F5355">
        <v>40</v>
      </c>
      <c r="G5355">
        <v>120</v>
      </c>
      <c r="I5355" s="1">
        <v>162710</v>
      </c>
    </row>
    <row r="5356" spans="1:9" x14ac:dyDescent="0.25">
      <c r="A5356" t="s">
        <v>360</v>
      </c>
      <c r="B5356" t="s">
        <v>92</v>
      </c>
      <c r="C5356" t="s">
        <v>100</v>
      </c>
      <c r="D5356" t="s">
        <v>10</v>
      </c>
      <c r="E5356">
        <v>6</v>
      </c>
      <c r="F5356">
        <v>16</v>
      </c>
      <c r="G5356">
        <v>64</v>
      </c>
      <c r="I5356" s="1">
        <v>162710</v>
      </c>
    </row>
    <row r="5357" spans="1:9" x14ac:dyDescent="0.25">
      <c r="A5357" t="s">
        <v>360</v>
      </c>
      <c r="B5357" t="s">
        <v>92</v>
      </c>
      <c r="C5357" t="s">
        <v>101</v>
      </c>
      <c r="D5357" t="s">
        <v>45</v>
      </c>
      <c r="I5357" s="1">
        <v>162710</v>
      </c>
    </row>
    <row r="5358" spans="1:9" x14ac:dyDescent="0.25">
      <c r="A5358" t="s">
        <v>360</v>
      </c>
      <c r="B5358" t="s">
        <v>92</v>
      </c>
      <c r="C5358" t="s">
        <v>102</v>
      </c>
      <c r="D5358" t="s">
        <v>10</v>
      </c>
      <c r="I5358" s="1">
        <v>162710</v>
      </c>
    </row>
    <row r="5359" spans="1:9" x14ac:dyDescent="0.25">
      <c r="A5359" t="s">
        <v>360</v>
      </c>
      <c r="B5359" t="s">
        <v>92</v>
      </c>
      <c r="C5359" t="s">
        <v>103</v>
      </c>
      <c r="D5359" t="s">
        <v>10</v>
      </c>
      <c r="I5359" s="1">
        <v>162710</v>
      </c>
    </row>
    <row r="5360" spans="1:9" x14ac:dyDescent="0.25">
      <c r="A5360" t="s">
        <v>360</v>
      </c>
      <c r="B5360" t="s">
        <v>90</v>
      </c>
      <c r="C5360" t="s">
        <v>104</v>
      </c>
      <c r="D5360" t="s">
        <v>45</v>
      </c>
      <c r="I5360" s="1">
        <v>162710</v>
      </c>
    </row>
    <row r="5361" spans="1:9" x14ac:dyDescent="0.25">
      <c r="A5361" t="s">
        <v>360</v>
      </c>
      <c r="B5361" t="s">
        <v>92</v>
      </c>
      <c r="C5361" t="s">
        <v>105</v>
      </c>
      <c r="D5361" t="s">
        <v>10</v>
      </c>
      <c r="I5361" s="1">
        <v>162710</v>
      </c>
    </row>
    <row r="5362" spans="1:9" x14ac:dyDescent="0.25">
      <c r="A5362" t="s">
        <v>360</v>
      </c>
      <c r="B5362" t="s">
        <v>92</v>
      </c>
      <c r="C5362" t="s">
        <v>106</v>
      </c>
      <c r="D5362" t="s">
        <v>10</v>
      </c>
      <c r="I5362" s="1">
        <v>162710</v>
      </c>
    </row>
    <row r="5363" spans="1:9" x14ac:dyDescent="0.25">
      <c r="A5363" t="s">
        <v>360</v>
      </c>
      <c r="B5363" t="s">
        <v>92</v>
      </c>
      <c r="C5363" t="s">
        <v>107</v>
      </c>
      <c r="D5363" t="s">
        <v>10</v>
      </c>
      <c r="I5363" s="1">
        <v>162710</v>
      </c>
    </row>
    <row r="5364" spans="1:9" x14ac:dyDescent="0.25">
      <c r="A5364" t="s">
        <v>360</v>
      </c>
      <c r="B5364" t="s">
        <v>92</v>
      </c>
      <c r="C5364" t="s">
        <v>108</v>
      </c>
      <c r="D5364" t="s">
        <v>10</v>
      </c>
      <c r="E5364">
        <v>10.36</v>
      </c>
      <c r="F5364">
        <v>10</v>
      </c>
      <c r="G5364">
        <v>40</v>
      </c>
      <c r="I5364" s="1">
        <v>162710</v>
      </c>
    </row>
    <row r="5365" spans="1:9" x14ac:dyDescent="0.25">
      <c r="A5365" t="s">
        <v>360</v>
      </c>
      <c r="B5365" t="s">
        <v>92</v>
      </c>
      <c r="C5365" t="s">
        <v>109</v>
      </c>
      <c r="D5365" t="s">
        <v>45</v>
      </c>
      <c r="E5365">
        <v>4.5</v>
      </c>
      <c r="F5365">
        <v>15</v>
      </c>
      <c r="G5365">
        <v>30</v>
      </c>
      <c r="I5365" s="1">
        <v>162710</v>
      </c>
    </row>
    <row r="5366" spans="1:9" x14ac:dyDescent="0.25">
      <c r="A5366" t="s">
        <v>360</v>
      </c>
      <c r="B5366" t="s">
        <v>92</v>
      </c>
      <c r="C5366" t="s">
        <v>110</v>
      </c>
      <c r="D5366" t="s">
        <v>10</v>
      </c>
      <c r="E5366">
        <v>4.45</v>
      </c>
      <c r="F5366">
        <v>35</v>
      </c>
      <c r="G5366">
        <v>100</v>
      </c>
      <c r="I5366" s="1">
        <v>162710</v>
      </c>
    </row>
    <row r="5367" spans="1:9" x14ac:dyDescent="0.25">
      <c r="A5367" t="s">
        <v>360</v>
      </c>
      <c r="B5367" t="s">
        <v>92</v>
      </c>
      <c r="C5367" t="s">
        <v>111</v>
      </c>
      <c r="D5367" t="s">
        <v>10</v>
      </c>
      <c r="E5367">
        <v>8.3000000000000007</v>
      </c>
      <c r="F5367">
        <v>30</v>
      </c>
      <c r="G5367">
        <v>80</v>
      </c>
      <c r="I5367" s="1">
        <v>162710</v>
      </c>
    </row>
    <row r="5368" spans="1:9" x14ac:dyDescent="0.25">
      <c r="A5368" t="s">
        <v>360</v>
      </c>
      <c r="B5368" t="s">
        <v>92</v>
      </c>
      <c r="C5368" t="s">
        <v>112</v>
      </c>
      <c r="D5368" t="s">
        <v>10</v>
      </c>
      <c r="E5368">
        <v>4.2</v>
      </c>
      <c r="F5368">
        <v>20</v>
      </c>
      <c r="G5368">
        <v>100</v>
      </c>
      <c r="I5368" s="1">
        <v>162710</v>
      </c>
    </row>
    <row r="5369" spans="1:9" x14ac:dyDescent="0.25">
      <c r="A5369" t="s">
        <v>360</v>
      </c>
      <c r="B5369" t="s">
        <v>92</v>
      </c>
      <c r="C5369" t="s">
        <v>113</v>
      </c>
      <c r="D5369" t="s">
        <v>10</v>
      </c>
      <c r="I5369" s="1">
        <v>162710</v>
      </c>
    </row>
    <row r="5370" spans="1:9" x14ac:dyDescent="0.25">
      <c r="A5370" t="s">
        <v>360</v>
      </c>
      <c r="B5370" t="s">
        <v>81</v>
      </c>
      <c r="C5370" t="s">
        <v>114</v>
      </c>
      <c r="D5370" t="s">
        <v>10</v>
      </c>
      <c r="I5370" s="1">
        <v>162710</v>
      </c>
    </row>
    <row r="5371" spans="1:9" x14ac:dyDescent="0.25">
      <c r="A5371" t="s">
        <v>360</v>
      </c>
      <c r="B5371" t="s">
        <v>81</v>
      </c>
      <c r="C5371" t="s">
        <v>115</v>
      </c>
      <c r="D5371" t="s">
        <v>10</v>
      </c>
      <c r="I5371" s="1">
        <v>162710</v>
      </c>
    </row>
    <row r="5372" spans="1:9" x14ac:dyDescent="0.25">
      <c r="A5372" t="s">
        <v>360</v>
      </c>
      <c r="B5372" t="s">
        <v>81</v>
      </c>
      <c r="C5372" t="s">
        <v>116</v>
      </c>
      <c r="D5372" t="s">
        <v>10</v>
      </c>
      <c r="I5372" s="1">
        <v>162710</v>
      </c>
    </row>
    <row r="5373" spans="1:9" x14ac:dyDescent="0.25">
      <c r="A5373" t="s">
        <v>360</v>
      </c>
      <c r="B5373" t="s">
        <v>81</v>
      </c>
      <c r="C5373" t="s">
        <v>117</v>
      </c>
      <c r="D5373" t="s">
        <v>10</v>
      </c>
      <c r="I5373" s="1">
        <v>162710</v>
      </c>
    </row>
    <row r="5374" spans="1:9" x14ac:dyDescent="0.25">
      <c r="A5374" t="s">
        <v>360</v>
      </c>
      <c r="B5374" t="s">
        <v>81</v>
      </c>
      <c r="C5374" t="s">
        <v>118</v>
      </c>
      <c r="D5374" t="s">
        <v>10</v>
      </c>
      <c r="E5374">
        <v>7</v>
      </c>
      <c r="F5374">
        <v>120</v>
      </c>
      <c r="G5374">
        <v>400</v>
      </c>
      <c r="I5374" s="1">
        <v>162710</v>
      </c>
    </row>
    <row r="5375" spans="1:9" x14ac:dyDescent="0.25">
      <c r="A5375" t="s">
        <v>360</v>
      </c>
      <c r="B5375" t="s">
        <v>81</v>
      </c>
      <c r="C5375" t="s">
        <v>119</v>
      </c>
      <c r="D5375" t="s">
        <v>10</v>
      </c>
      <c r="I5375" s="1">
        <v>162710</v>
      </c>
    </row>
    <row r="5376" spans="1:9" x14ac:dyDescent="0.25">
      <c r="A5376" t="s">
        <v>360</v>
      </c>
      <c r="B5376" t="s">
        <v>81</v>
      </c>
      <c r="C5376" t="s">
        <v>120</v>
      </c>
      <c r="D5376" t="s">
        <v>10</v>
      </c>
      <c r="I5376" s="1">
        <v>162710</v>
      </c>
    </row>
    <row r="5377" spans="1:9" x14ac:dyDescent="0.25">
      <c r="A5377" t="s">
        <v>360</v>
      </c>
      <c r="B5377" t="s">
        <v>81</v>
      </c>
      <c r="C5377" t="s">
        <v>121</v>
      </c>
      <c r="D5377" t="s">
        <v>10</v>
      </c>
      <c r="I5377" s="1">
        <v>162710</v>
      </c>
    </row>
    <row r="5378" spans="1:9" x14ac:dyDescent="0.25">
      <c r="A5378" t="s">
        <v>360</v>
      </c>
      <c r="B5378" t="s">
        <v>122</v>
      </c>
      <c r="C5378" t="s">
        <v>123</v>
      </c>
      <c r="D5378" t="s">
        <v>10</v>
      </c>
      <c r="I5378" s="1">
        <v>162710</v>
      </c>
    </row>
    <row r="5379" spans="1:9" x14ac:dyDescent="0.25">
      <c r="A5379" t="s">
        <v>360</v>
      </c>
      <c r="B5379" t="s">
        <v>122</v>
      </c>
      <c r="C5379" t="s">
        <v>124</v>
      </c>
      <c r="D5379" t="s">
        <v>10</v>
      </c>
      <c r="I5379" s="1">
        <v>162710</v>
      </c>
    </row>
    <row r="5380" spans="1:9" x14ac:dyDescent="0.25">
      <c r="A5380" t="s">
        <v>360</v>
      </c>
      <c r="B5380" t="s">
        <v>122</v>
      </c>
      <c r="C5380" t="s">
        <v>125</v>
      </c>
      <c r="D5380" t="s">
        <v>10</v>
      </c>
      <c r="E5380">
        <v>4.7</v>
      </c>
      <c r="F5380">
        <v>25</v>
      </c>
      <c r="G5380">
        <v>100</v>
      </c>
      <c r="I5380" s="1">
        <v>162710</v>
      </c>
    </row>
    <row r="5381" spans="1:9" x14ac:dyDescent="0.25">
      <c r="A5381" t="s">
        <v>360</v>
      </c>
      <c r="B5381" t="s">
        <v>122</v>
      </c>
      <c r="C5381" t="s">
        <v>127</v>
      </c>
      <c r="D5381" t="s">
        <v>10</v>
      </c>
      <c r="I5381" s="1">
        <v>162710</v>
      </c>
    </row>
    <row r="5382" spans="1:9" x14ac:dyDescent="0.25">
      <c r="A5382" t="s">
        <v>360</v>
      </c>
      <c r="B5382" t="s">
        <v>122</v>
      </c>
      <c r="C5382" t="s">
        <v>128</v>
      </c>
      <c r="D5382" t="s">
        <v>10</v>
      </c>
      <c r="I5382" s="1">
        <v>162710</v>
      </c>
    </row>
    <row r="5383" spans="1:9" x14ac:dyDescent="0.25">
      <c r="A5383" t="s">
        <v>360</v>
      </c>
      <c r="B5383" t="s">
        <v>122</v>
      </c>
      <c r="C5383" t="s">
        <v>129</v>
      </c>
      <c r="D5383" t="s">
        <v>10</v>
      </c>
      <c r="I5383" s="1">
        <v>162710</v>
      </c>
    </row>
    <row r="5384" spans="1:9" x14ac:dyDescent="0.25">
      <c r="A5384" t="s">
        <v>360</v>
      </c>
      <c r="B5384" t="s">
        <v>122</v>
      </c>
      <c r="C5384" t="s">
        <v>130</v>
      </c>
      <c r="D5384" t="s">
        <v>10</v>
      </c>
      <c r="I5384" s="1">
        <v>162710</v>
      </c>
    </row>
    <row r="5385" spans="1:9" x14ac:dyDescent="0.25">
      <c r="A5385" t="s">
        <v>360</v>
      </c>
      <c r="B5385" t="s">
        <v>122</v>
      </c>
      <c r="C5385" t="s">
        <v>131</v>
      </c>
      <c r="D5385" t="s">
        <v>10</v>
      </c>
      <c r="I5385" s="1">
        <v>162710</v>
      </c>
    </row>
    <row r="5386" spans="1:9" x14ac:dyDescent="0.25">
      <c r="A5386" t="s">
        <v>360</v>
      </c>
      <c r="B5386" t="s">
        <v>122</v>
      </c>
      <c r="C5386" t="s">
        <v>132</v>
      </c>
      <c r="D5386" t="s">
        <v>10</v>
      </c>
      <c r="I5386" s="1">
        <v>162710</v>
      </c>
    </row>
    <row r="5387" spans="1:9" x14ac:dyDescent="0.25">
      <c r="A5387" t="s">
        <v>360</v>
      </c>
      <c r="B5387" t="s">
        <v>122</v>
      </c>
      <c r="C5387" t="s">
        <v>134</v>
      </c>
      <c r="D5387" t="s">
        <v>10</v>
      </c>
      <c r="I5387" s="1">
        <v>162710</v>
      </c>
    </row>
    <row r="5388" spans="1:9" x14ac:dyDescent="0.25">
      <c r="A5388" t="s">
        <v>360</v>
      </c>
      <c r="B5388" t="s">
        <v>122</v>
      </c>
      <c r="C5388" t="s">
        <v>135</v>
      </c>
      <c r="D5388" t="s">
        <v>10</v>
      </c>
      <c r="I5388" s="1">
        <v>162710</v>
      </c>
    </row>
    <row r="5389" spans="1:9" x14ac:dyDescent="0.25">
      <c r="A5389" t="s">
        <v>360</v>
      </c>
      <c r="B5389" t="s">
        <v>122</v>
      </c>
      <c r="C5389" t="s">
        <v>136</v>
      </c>
      <c r="D5389" t="s">
        <v>10</v>
      </c>
      <c r="I5389" s="1">
        <v>162710</v>
      </c>
    </row>
    <row r="5390" spans="1:9" x14ac:dyDescent="0.25">
      <c r="A5390" t="s">
        <v>360</v>
      </c>
      <c r="B5390" t="s">
        <v>122</v>
      </c>
      <c r="C5390" t="s">
        <v>137</v>
      </c>
      <c r="D5390" t="s">
        <v>10</v>
      </c>
      <c r="I5390" s="1">
        <v>162710</v>
      </c>
    </row>
    <row r="5391" spans="1:9" x14ac:dyDescent="0.25">
      <c r="A5391" t="s">
        <v>360</v>
      </c>
      <c r="B5391" t="s">
        <v>122</v>
      </c>
      <c r="C5391" t="s">
        <v>138</v>
      </c>
      <c r="D5391" t="s">
        <v>10</v>
      </c>
      <c r="I5391" s="1">
        <v>162710</v>
      </c>
    </row>
    <row r="5392" spans="1:9" x14ac:dyDescent="0.25">
      <c r="A5392" t="s">
        <v>360</v>
      </c>
      <c r="B5392" t="s">
        <v>122</v>
      </c>
      <c r="C5392" t="s">
        <v>139</v>
      </c>
      <c r="D5392" t="s">
        <v>10</v>
      </c>
      <c r="I5392" s="1">
        <v>162710</v>
      </c>
    </row>
    <row r="5393" spans="1:9" x14ac:dyDescent="0.25">
      <c r="A5393" t="s">
        <v>360</v>
      </c>
      <c r="B5393" t="s">
        <v>122</v>
      </c>
      <c r="C5393" t="s">
        <v>140</v>
      </c>
      <c r="D5393" t="s">
        <v>10</v>
      </c>
      <c r="I5393" s="1">
        <v>162710</v>
      </c>
    </row>
    <row r="5394" spans="1:9" x14ac:dyDescent="0.25">
      <c r="A5394" t="s">
        <v>360</v>
      </c>
      <c r="B5394" t="s">
        <v>122</v>
      </c>
      <c r="C5394" t="s">
        <v>141</v>
      </c>
      <c r="D5394" t="s">
        <v>10</v>
      </c>
      <c r="I5394" s="1">
        <v>162710</v>
      </c>
    </row>
    <row r="5395" spans="1:9" x14ac:dyDescent="0.25">
      <c r="A5395" t="s">
        <v>360</v>
      </c>
      <c r="B5395" t="s">
        <v>122</v>
      </c>
      <c r="C5395" t="s">
        <v>142</v>
      </c>
      <c r="D5395" t="s">
        <v>10</v>
      </c>
      <c r="I5395" s="1">
        <v>162710</v>
      </c>
    </row>
    <row r="5396" spans="1:9" x14ac:dyDescent="0.25">
      <c r="A5396" t="s">
        <v>360</v>
      </c>
      <c r="B5396" t="s">
        <v>122</v>
      </c>
      <c r="C5396" t="s">
        <v>143</v>
      </c>
      <c r="D5396" t="s">
        <v>10</v>
      </c>
      <c r="I5396" s="1">
        <v>162710</v>
      </c>
    </row>
    <row r="5397" spans="1:9" x14ac:dyDescent="0.25">
      <c r="A5397" t="s">
        <v>360</v>
      </c>
      <c r="B5397" t="s">
        <v>122</v>
      </c>
      <c r="C5397" t="s">
        <v>144</v>
      </c>
      <c r="D5397" t="s">
        <v>10</v>
      </c>
      <c r="I5397" s="1">
        <v>162710</v>
      </c>
    </row>
    <row r="5398" spans="1:9" x14ac:dyDescent="0.25">
      <c r="A5398" t="s">
        <v>360</v>
      </c>
      <c r="B5398" t="s">
        <v>122</v>
      </c>
      <c r="C5398" t="s">
        <v>145</v>
      </c>
      <c r="D5398" t="s">
        <v>10</v>
      </c>
      <c r="E5398">
        <v>4.99</v>
      </c>
      <c r="F5398">
        <v>20</v>
      </c>
      <c r="G5398">
        <v>80</v>
      </c>
      <c r="I5398" s="1">
        <v>162710</v>
      </c>
    </row>
    <row r="5399" spans="1:9" x14ac:dyDescent="0.25">
      <c r="A5399" t="s">
        <v>360</v>
      </c>
      <c r="B5399" t="s">
        <v>122</v>
      </c>
      <c r="C5399" t="s">
        <v>146</v>
      </c>
      <c r="D5399" t="s">
        <v>10</v>
      </c>
      <c r="I5399" s="1">
        <v>162710</v>
      </c>
    </row>
    <row r="5400" spans="1:9" x14ac:dyDescent="0.25">
      <c r="A5400" t="s">
        <v>360</v>
      </c>
      <c r="B5400" t="s">
        <v>122</v>
      </c>
      <c r="C5400" t="s">
        <v>147</v>
      </c>
      <c r="D5400" t="s">
        <v>10</v>
      </c>
      <c r="I5400" s="1">
        <v>162710</v>
      </c>
    </row>
    <row r="5401" spans="1:9" x14ac:dyDescent="0.25">
      <c r="A5401" t="s">
        <v>360</v>
      </c>
      <c r="B5401" t="s">
        <v>122</v>
      </c>
      <c r="C5401" t="s">
        <v>148</v>
      </c>
      <c r="D5401" t="s">
        <v>10</v>
      </c>
      <c r="I5401" s="1">
        <v>162710</v>
      </c>
    </row>
    <row r="5402" spans="1:9" x14ac:dyDescent="0.25">
      <c r="A5402" t="s">
        <v>360</v>
      </c>
      <c r="B5402" t="s">
        <v>122</v>
      </c>
      <c r="C5402" t="s">
        <v>149</v>
      </c>
      <c r="D5402" t="s">
        <v>10</v>
      </c>
      <c r="E5402">
        <v>1.8</v>
      </c>
      <c r="F5402">
        <v>20</v>
      </c>
      <c r="G5402">
        <v>80</v>
      </c>
      <c r="I5402" s="1">
        <v>162710</v>
      </c>
    </row>
    <row r="5403" spans="1:9" x14ac:dyDescent="0.25">
      <c r="A5403" t="s">
        <v>360</v>
      </c>
      <c r="B5403" t="s">
        <v>122</v>
      </c>
      <c r="C5403" t="s">
        <v>150</v>
      </c>
      <c r="D5403" t="s">
        <v>10</v>
      </c>
      <c r="I5403" s="1">
        <v>162710</v>
      </c>
    </row>
    <row r="5404" spans="1:9" x14ac:dyDescent="0.25">
      <c r="A5404" t="s">
        <v>360</v>
      </c>
      <c r="B5404" t="s">
        <v>122</v>
      </c>
      <c r="C5404" t="s">
        <v>151</v>
      </c>
      <c r="D5404" t="s">
        <v>10</v>
      </c>
      <c r="I5404" s="1">
        <v>162710</v>
      </c>
    </row>
    <row r="5405" spans="1:9" x14ac:dyDescent="0.25">
      <c r="A5405" t="s">
        <v>360</v>
      </c>
      <c r="B5405" t="s">
        <v>122</v>
      </c>
      <c r="C5405" t="s">
        <v>152</v>
      </c>
      <c r="D5405" t="s">
        <v>10</v>
      </c>
      <c r="I5405" s="1">
        <v>162710</v>
      </c>
    </row>
    <row r="5406" spans="1:9" x14ac:dyDescent="0.25">
      <c r="A5406" t="s">
        <v>360</v>
      </c>
      <c r="B5406" t="s">
        <v>122</v>
      </c>
      <c r="C5406" t="s">
        <v>153</v>
      </c>
      <c r="D5406" t="s">
        <v>10</v>
      </c>
      <c r="E5406">
        <v>5.5</v>
      </c>
      <c r="F5406">
        <v>20</v>
      </c>
      <c r="G5406">
        <v>80</v>
      </c>
      <c r="I5406" s="1">
        <v>162710</v>
      </c>
    </row>
    <row r="5407" spans="1:9" x14ac:dyDescent="0.25">
      <c r="A5407" t="s">
        <v>360</v>
      </c>
      <c r="B5407" t="s">
        <v>122</v>
      </c>
      <c r="C5407" t="s">
        <v>154</v>
      </c>
      <c r="D5407" t="s">
        <v>10</v>
      </c>
      <c r="I5407" s="1">
        <v>162710</v>
      </c>
    </row>
    <row r="5408" spans="1:9" x14ac:dyDescent="0.25">
      <c r="A5408" t="s">
        <v>360</v>
      </c>
      <c r="B5408" t="s">
        <v>122</v>
      </c>
      <c r="C5408" t="s">
        <v>155</v>
      </c>
      <c r="D5408" t="s">
        <v>10</v>
      </c>
      <c r="I5408" s="1">
        <v>162710</v>
      </c>
    </row>
    <row r="5409" spans="1:9" x14ac:dyDescent="0.25">
      <c r="A5409" t="s">
        <v>360</v>
      </c>
      <c r="B5409" t="s">
        <v>122</v>
      </c>
      <c r="C5409" t="s">
        <v>156</v>
      </c>
      <c r="D5409" t="s">
        <v>10</v>
      </c>
      <c r="E5409">
        <v>6.9</v>
      </c>
      <c r="F5409">
        <v>3</v>
      </c>
      <c r="G5409">
        <v>12</v>
      </c>
      <c r="I5409" s="1">
        <v>162710</v>
      </c>
    </row>
    <row r="5410" spans="1:9" x14ac:dyDescent="0.25">
      <c r="A5410" t="s">
        <v>360</v>
      </c>
      <c r="B5410" t="s">
        <v>122</v>
      </c>
      <c r="C5410" t="s">
        <v>157</v>
      </c>
      <c r="D5410" t="s">
        <v>10</v>
      </c>
      <c r="I5410" s="1">
        <v>162710</v>
      </c>
    </row>
    <row r="5411" spans="1:9" x14ac:dyDescent="0.25">
      <c r="A5411" t="s">
        <v>360</v>
      </c>
      <c r="B5411" t="s">
        <v>122</v>
      </c>
      <c r="C5411" t="s">
        <v>158</v>
      </c>
      <c r="D5411" t="s">
        <v>10</v>
      </c>
      <c r="I5411" s="1">
        <v>162710</v>
      </c>
    </row>
    <row r="5412" spans="1:9" x14ac:dyDescent="0.25">
      <c r="A5412" t="s">
        <v>360</v>
      </c>
      <c r="B5412" t="s">
        <v>122</v>
      </c>
      <c r="C5412" t="s">
        <v>159</v>
      </c>
      <c r="D5412" t="s">
        <v>10</v>
      </c>
      <c r="I5412" s="1">
        <v>162710</v>
      </c>
    </row>
    <row r="5413" spans="1:9" x14ac:dyDescent="0.25">
      <c r="A5413" t="s">
        <v>360</v>
      </c>
      <c r="B5413" t="s">
        <v>122</v>
      </c>
      <c r="C5413" t="s">
        <v>160</v>
      </c>
      <c r="D5413" t="s">
        <v>10</v>
      </c>
      <c r="I5413" s="1">
        <v>162710</v>
      </c>
    </row>
    <row r="5414" spans="1:9" x14ac:dyDescent="0.25">
      <c r="A5414" t="s">
        <v>360</v>
      </c>
      <c r="B5414" t="s">
        <v>122</v>
      </c>
      <c r="C5414" t="s">
        <v>161</v>
      </c>
      <c r="D5414" t="s">
        <v>10</v>
      </c>
      <c r="I5414" s="1">
        <v>162710</v>
      </c>
    </row>
    <row r="5415" spans="1:9" x14ac:dyDescent="0.25">
      <c r="A5415" t="s">
        <v>360</v>
      </c>
      <c r="B5415" t="s">
        <v>122</v>
      </c>
      <c r="C5415" t="s">
        <v>162</v>
      </c>
      <c r="D5415" t="s">
        <v>10</v>
      </c>
      <c r="I5415" s="1">
        <v>162710</v>
      </c>
    </row>
    <row r="5416" spans="1:9" x14ac:dyDescent="0.25">
      <c r="A5416" t="s">
        <v>360</v>
      </c>
      <c r="B5416" t="s">
        <v>122</v>
      </c>
      <c r="C5416" t="s">
        <v>163</v>
      </c>
      <c r="D5416" t="s">
        <v>10</v>
      </c>
      <c r="I5416" s="1">
        <v>162710</v>
      </c>
    </row>
    <row r="5417" spans="1:9" x14ac:dyDescent="0.25">
      <c r="A5417" t="s">
        <v>360</v>
      </c>
      <c r="B5417" t="s">
        <v>122</v>
      </c>
      <c r="C5417" t="s">
        <v>164</v>
      </c>
      <c r="D5417" t="s">
        <v>10</v>
      </c>
      <c r="E5417">
        <v>4.99</v>
      </c>
      <c r="F5417">
        <v>15</v>
      </c>
      <c r="G5417">
        <v>60</v>
      </c>
      <c r="I5417" s="1">
        <v>162710</v>
      </c>
    </row>
    <row r="5418" spans="1:9" x14ac:dyDescent="0.25">
      <c r="A5418" t="s">
        <v>360</v>
      </c>
      <c r="B5418" t="s">
        <v>122</v>
      </c>
      <c r="C5418" t="s">
        <v>165</v>
      </c>
      <c r="D5418" t="s">
        <v>10</v>
      </c>
      <c r="I5418" s="1">
        <v>162710</v>
      </c>
    </row>
    <row r="5419" spans="1:9" x14ac:dyDescent="0.25">
      <c r="A5419" t="s">
        <v>360</v>
      </c>
      <c r="B5419" t="s">
        <v>122</v>
      </c>
      <c r="C5419" t="s">
        <v>166</v>
      </c>
      <c r="D5419" t="s">
        <v>10</v>
      </c>
      <c r="I5419" s="1">
        <v>162710</v>
      </c>
    </row>
    <row r="5420" spans="1:9" x14ac:dyDescent="0.25">
      <c r="A5420" t="s">
        <v>360</v>
      </c>
      <c r="B5420" t="s">
        <v>122</v>
      </c>
      <c r="C5420" t="s">
        <v>167</v>
      </c>
      <c r="D5420" t="s">
        <v>10</v>
      </c>
      <c r="E5420">
        <v>2.9</v>
      </c>
      <c r="F5420">
        <v>20</v>
      </c>
      <c r="G5420">
        <v>80</v>
      </c>
      <c r="I5420" s="1">
        <v>162710</v>
      </c>
    </row>
    <row r="5421" spans="1:9" x14ac:dyDescent="0.25">
      <c r="A5421" t="s">
        <v>360</v>
      </c>
      <c r="B5421" t="s">
        <v>122</v>
      </c>
      <c r="C5421" t="s">
        <v>168</v>
      </c>
      <c r="D5421" t="s">
        <v>10</v>
      </c>
      <c r="I5421" s="1">
        <v>162710</v>
      </c>
    </row>
    <row r="5422" spans="1:9" x14ac:dyDescent="0.25">
      <c r="A5422" t="s">
        <v>360</v>
      </c>
      <c r="B5422" t="s">
        <v>122</v>
      </c>
      <c r="C5422" t="s">
        <v>169</v>
      </c>
      <c r="D5422" t="s">
        <v>10</v>
      </c>
      <c r="I5422" s="1">
        <v>162710</v>
      </c>
    </row>
    <row r="5423" spans="1:9" x14ac:dyDescent="0.25">
      <c r="A5423" t="s">
        <v>360</v>
      </c>
      <c r="B5423" t="s">
        <v>122</v>
      </c>
      <c r="C5423" t="s">
        <v>170</v>
      </c>
      <c r="D5423" t="s">
        <v>10</v>
      </c>
      <c r="I5423" s="1">
        <v>162710</v>
      </c>
    </row>
    <row r="5424" spans="1:9" x14ac:dyDescent="0.25">
      <c r="A5424" t="s">
        <v>360</v>
      </c>
      <c r="B5424" t="s">
        <v>122</v>
      </c>
      <c r="C5424" t="s">
        <v>171</v>
      </c>
      <c r="D5424" t="s">
        <v>10</v>
      </c>
      <c r="I5424" s="1">
        <v>162710</v>
      </c>
    </row>
    <row r="5425" spans="1:9" x14ac:dyDescent="0.25">
      <c r="A5425" t="s">
        <v>360</v>
      </c>
      <c r="B5425" t="s">
        <v>122</v>
      </c>
      <c r="C5425" t="s">
        <v>172</v>
      </c>
      <c r="D5425" t="s">
        <v>10</v>
      </c>
      <c r="I5425" s="1">
        <v>162710</v>
      </c>
    </row>
    <row r="5426" spans="1:9" x14ac:dyDescent="0.25">
      <c r="A5426" t="s">
        <v>360</v>
      </c>
      <c r="B5426" t="s">
        <v>122</v>
      </c>
      <c r="C5426" t="s">
        <v>173</v>
      </c>
      <c r="D5426" t="s">
        <v>10</v>
      </c>
      <c r="E5426">
        <v>2.99</v>
      </c>
      <c r="F5426">
        <v>15</v>
      </c>
      <c r="G5426">
        <v>60</v>
      </c>
      <c r="I5426" s="1">
        <v>162710</v>
      </c>
    </row>
    <row r="5427" spans="1:9" x14ac:dyDescent="0.25">
      <c r="A5427" t="s">
        <v>360</v>
      </c>
      <c r="B5427" t="s">
        <v>122</v>
      </c>
      <c r="C5427" t="s">
        <v>174</v>
      </c>
      <c r="D5427" t="s">
        <v>10</v>
      </c>
      <c r="I5427" s="1">
        <v>162710</v>
      </c>
    </row>
    <row r="5428" spans="1:9" x14ac:dyDescent="0.25">
      <c r="A5428" t="s">
        <v>360</v>
      </c>
      <c r="B5428" t="s">
        <v>122</v>
      </c>
      <c r="C5428" t="s">
        <v>175</v>
      </c>
      <c r="D5428" t="s">
        <v>10</v>
      </c>
      <c r="E5428">
        <v>4.8</v>
      </c>
      <c r="F5428">
        <v>30</v>
      </c>
      <c r="G5428">
        <v>60</v>
      </c>
      <c r="I5428" s="1">
        <v>162710</v>
      </c>
    </row>
    <row r="5429" spans="1:9" x14ac:dyDescent="0.25">
      <c r="A5429" t="s">
        <v>360</v>
      </c>
      <c r="B5429" t="s">
        <v>122</v>
      </c>
      <c r="C5429" t="s">
        <v>176</v>
      </c>
      <c r="D5429" t="s">
        <v>10</v>
      </c>
      <c r="I5429" s="1">
        <v>162710</v>
      </c>
    </row>
    <row r="5430" spans="1:9" x14ac:dyDescent="0.25">
      <c r="A5430" t="s">
        <v>360</v>
      </c>
      <c r="B5430" t="s">
        <v>122</v>
      </c>
      <c r="C5430" t="s">
        <v>177</v>
      </c>
      <c r="D5430" t="s">
        <v>10</v>
      </c>
      <c r="I5430" s="1">
        <v>162710</v>
      </c>
    </row>
    <row r="5431" spans="1:9" x14ac:dyDescent="0.25">
      <c r="A5431" t="s">
        <v>360</v>
      </c>
      <c r="B5431" t="s">
        <v>122</v>
      </c>
      <c r="C5431" t="s">
        <v>178</v>
      </c>
      <c r="D5431" t="s">
        <v>10</v>
      </c>
      <c r="E5431">
        <v>4.8</v>
      </c>
      <c r="F5431">
        <v>30</v>
      </c>
      <c r="G5431">
        <v>60</v>
      </c>
      <c r="I5431" s="1">
        <v>162710</v>
      </c>
    </row>
    <row r="5432" spans="1:9" x14ac:dyDescent="0.25">
      <c r="A5432" t="s">
        <v>360</v>
      </c>
      <c r="B5432" t="s">
        <v>122</v>
      </c>
      <c r="C5432" t="s">
        <v>179</v>
      </c>
      <c r="D5432" t="s">
        <v>10</v>
      </c>
      <c r="I5432" s="1">
        <v>162710</v>
      </c>
    </row>
    <row r="5433" spans="1:9" x14ac:dyDescent="0.25">
      <c r="A5433" t="s">
        <v>360</v>
      </c>
      <c r="B5433" t="s">
        <v>122</v>
      </c>
      <c r="C5433" t="s">
        <v>180</v>
      </c>
      <c r="D5433" t="s">
        <v>10</v>
      </c>
      <c r="I5433" s="1">
        <v>162710</v>
      </c>
    </row>
    <row r="5434" spans="1:9" x14ac:dyDescent="0.25">
      <c r="A5434" t="s">
        <v>360</v>
      </c>
      <c r="B5434" t="s">
        <v>122</v>
      </c>
      <c r="C5434" t="s">
        <v>181</v>
      </c>
      <c r="D5434" t="s">
        <v>10</v>
      </c>
      <c r="I5434" s="1">
        <v>162710</v>
      </c>
    </row>
    <row r="5435" spans="1:9" x14ac:dyDescent="0.25">
      <c r="A5435" t="s">
        <v>360</v>
      </c>
      <c r="B5435" t="s">
        <v>122</v>
      </c>
      <c r="C5435" t="s">
        <v>182</v>
      </c>
      <c r="D5435" t="s">
        <v>10</v>
      </c>
      <c r="I5435" s="1">
        <v>162710</v>
      </c>
    </row>
    <row r="5436" spans="1:9" x14ac:dyDescent="0.25">
      <c r="A5436" t="s">
        <v>360</v>
      </c>
      <c r="B5436" t="s">
        <v>122</v>
      </c>
      <c r="C5436" t="s">
        <v>183</v>
      </c>
      <c r="D5436" t="s">
        <v>10</v>
      </c>
      <c r="I5436" s="1">
        <v>162710</v>
      </c>
    </row>
    <row r="5437" spans="1:9" x14ac:dyDescent="0.25">
      <c r="A5437" t="s">
        <v>360</v>
      </c>
      <c r="B5437" t="s">
        <v>122</v>
      </c>
      <c r="C5437" t="s">
        <v>184</v>
      </c>
      <c r="D5437" t="s">
        <v>10</v>
      </c>
      <c r="I5437" s="1">
        <v>162710</v>
      </c>
    </row>
    <row r="5438" spans="1:9" x14ac:dyDescent="0.25">
      <c r="A5438" t="s">
        <v>360</v>
      </c>
      <c r="B5438" t="s">
        <v>122</v>
      </c>
      <c r="C5438" t="s">
        <v>185</v>
      </c>
      <c r="D5438" t="s">
        <v>10</v>
      </c>
      <c r="I5438" s="1">
        <v>162710</v>
      </c>
    </row>
    <row r="5439" spans="1:9" x14ac:dyDescent="0.25">
      <c r="A5439" t="s">
        <v>360</v>
      </c>
      <c r="B5439" t="s">
        <v>92</v>
      </c>
      <c r="C5439" t="s">
        <v>186</v>
      </c>
      <c r="D5439" t="s">
        <v>45</v>
      </c>
      <c r="I5439" s="1">
        <v>162710</v>
      </c>
    </row>
    <row r="5440" spans="1:9" x14ac:dyDescent="0.25">
      <c r="A5440" t="s">
        <v>360</v>
      </c>
      <c r="B5440" t="s">
        <v>92</v>
      </c>
      <c r="C5440" t="s">
        <v>187</v>
      </c>
      <c r="D5440" t="s">
        <v>10</v>
      </c>
      <c r="I5440" s="1">
        <v>162710</v>
      </c>
    </row>
    <row r="5441" spans="1:9" x14ac:dyDescent="0.25">
      <c r="A5441" t="s">
        <v>360</v>
      </c>
      <c r="B5441" t="s">
        <v>92</v>
      </c>
      <c r="C5441" t="s">
        <v>188</v>
      </c>
      <c r="D5441" t="s">
        <v>10</v>
      </c>
      <c r="E5441">
        <v>4.83</v>
      </c>
      <c r="F5441">
        <v>16</v>
      </c>
      <c r="G5441">
        <v>64</v>
      </c>
      <c r="I5441" s="1">
        <v>162710</v>
      </c>
    </row>
    <row r="5442" spans="1:9" x14ac:dyDescent="0.25">
      <c r="A5442" t="s">
        <v>574</v>
      </c>
      <c r="B5442" t="s">
        <v>7</v>
      </c>
      <c r="C5442" t="s">
        <v>8</v>
      </c>
      <c r="D5442" t="s">
        <v>10</v>
      </c>
      <c r="I5442" s="1">
        <v>37956124</v>
      </c>
    </row>
    <row r="5443" spans="1:9" x14ac:dyDescent="0.25">
      <c r="A5443" t="s">
        <v>574</v>
      </c>
      <c r="B5443" t="s">
        <v>7</v>
      </c>
      <c r="C5443" t="s">
        <v>9</v>
      </c>
      <c r="D5443" t="s">
        <v>10</v>
      </c>
      <c r="I5443" s="1">
        <v>37956124</v>
      </c>
    </row>
    <row r="5444" spans="1:9" x14ac:dyDescent="0.25">
      <c r="A5444" t="s">
        <v>574</v>
      </c>
      <c r="B5444" t="s">
        <v>7</v>
      </c>
      <c r="C5444" t="s">
        <v>11</v>
      </c>
      <c r="D5444" t="s">
        <v>10</v>
      </c>
      <c r="I5444" s="1">
        <v>37956124</v>
      </c>
    </row>
    <row r="5445" spans="1:9" x14ac:dyDescent="0.25">
      <c r="A5445" t="s">
        <v>574</v>
      </c>
      <c r="B5445" t="s">
        <v>7</v>
      </c>
      <c r="C5445" t="s">
        <v>12</v>
      </c>
      <c r="D5445" t="s">
        <v>10</v>
      </c>
      <c r="F5445">
        <v>15</v>
      </c>
      <c r="I5445" s="1">
        <v>37956124</v>
      </c>
    </row>
    <row r="5446" spans="1:9" x14ac:dyDescent="0.25">
      <c r="A5446" t="s">
        <v>574</v>
      </c>
      <c r="B5446" t="s">
        <v>7</v>
      </c>
      <c r="C5446" t="s">
        <v>13</v>
      </c>
      <c r="D5446" t="s">
        <v>10</v>
      </c>
      <c r="I5446" s="1">
        <v>37956124</v>
      </c>
    </row>
    <row r="5447" spans="1:9" x14ac:dyDescent="0.25">
      <c r="A5447" t="s">
        <v>574</v>
      </c>
      <c r="B5447" t="s">
        <v>7</v>
      </c>
      <c r="C5447" t="s">
        <v>14</v>
      </c>
      <c r="D5447" t="s">
        <v>10</v>
      </c>
      <c r="I5447" s="1">
        <v>37956124</v>
      </c>
    </row>
    <row r="5448" spans="1:9" x14ac:dyDescent="0.25">
      <c r="A5448" t="s">
        <v>574</v>
      </c>
      <c r="B5448" t="s">
        <v>7</v>
      </c>
      <c r="C5448" t="s">
        <v>15</v>
      </c>
      <c r="D5448" t="s">
        <v>16</v>
      </c>
      <c r="I5448" s="1">
        <v>37956124</v>
      </c>
    </row>
    <row r="5449" spans="1:9" x14ac:dyDescent="0.25">
      <c r="A5449" t="s">
        <v>574</v>
      </c>
      <c r="B5449" t="s">
        <v>7</v>
      </c>
      <c r="C5449" t="s">
        <v>17</v>
      </c>
      <c r="D5449" t="s">
        <v>10</v>
      </c>
      <c r="I5449" s="1">
        <v>37956124</v>
      </c>
    </row>
    <row r="5450" spans="1:9" x14ac:dyDescent="0.25">
      <c r="A5450" t="s">
        <v>574</v>
      </c>
      <c r="B5450" t="s">
        <v>7</v>
      </c>
      <c r="C5450" t="s">
        <v>18</v>
      </c>
      <c r="D5450" t="s">
        <v>10</v>
      </c>
      <c r="I5450" s="1">
        <v>37956124</v>
      </c>
    </row>
    <row r="5451" spans="1:9" x14ac:dyDescent="0.25">
      <c r="A5451" t="s">
        <v>574</v>
      </c>
      <c r="B5451" t="s">
        <v>7</v>
      </c>
      <c r="C5451" t="s">
        <v>19</v>
      </c>
      <c r="D5451" t="s">
        <v>10</v>
      </c>
      <c r="I5451" s="1">
        <v>37956124</v>
      </c>
    </row>
    <row r="5452" spans="1:9" x14ac:dyDescent="0.25">
      <c r="A5452" t="s">
        <v>574</v>
      </c>
      <c r="B5452" t="s">
        <v>7</v>
      </c>
      <c r="C5452" t="s">
        <v>20</v>
      </c>
      <c r="D5452" t="s">
        <v>10</v>
      </c>
      <c r="I5452" s="1">
        <v>37956124</v>
      </c>
    </row>
    <row r="5453" spans="1:9" x14ac:dyDescent="0.25">
      <c r="A5453" t="s">
        <v>574</v>
      </c>
      <c r="B5453" t="s">
        <v>7</v>
      </c>
      <c r="C5453" t="s">
        <v>21</v>
      </c>
      <c r="D5453" t="s">
        <v>22</v>
      </c>
      <c r="I5453" s="1">
        <v>37956124</v>
      </c>
    </row>
    <row r="5454" spans="1:9" x14ac:dyDescent="0.25">
      <c r="A5454" t="s">
        <v>574</v>
      </c>
      <c r="B5454" t="s">
        <v>7</v>
      </c>
      <c r="C5454" t="s">
        <v>23</v>
      </c>
      <c r="D5454" t="s">
        <v>10</v>
      </c>
      <c r="I5454" s="1">
        <v>37956124</v>
      </c>
    </row>
    <row r="5455" spans="1:9" x14ac:dyDescent="0.25">
      <c r="A5455" t="s">
        <v>574</v>
      </c>
      <c r="B5455" t="s">
        <v>7</v>
      </c>
      <c r="C5455" t="s">
        <v>24</v>
      </c>
      <c r="D5455" t="s">
        <v>10</v>
      </c>
      <c r="I5455" s="1">
        <v>37956124</v>
      </c>
    </row>
    <row r="5456" spans="1:9" x14ac:dyDescent="0.25">
      <c r="A5456" t="s">
        <v>574</v>
      </c>
      <c r="B5456" t="s">
        <v>7</v>
      </c>
      <c r="C5456" t="s">
        <v>25</v>
      </c>
      <c r="D5456" t="s">
        <v>10</v>
      </c>
      <c r="I5456" s="1">
        <v>37956124</v>
      </c>
    </row>
    <row r="5457" spans="1:9" x14ac:dyDescent="0.25">
      <c r="A5457" t="s">
        <v>574</v>
      </c>
      <c r="B5457" t="s">
        <v>7</v>
      </c>
      <c r="C5457" t="s">
        <v>26</v>
      </c>
      <c r="D5457" t="s">
        <v>10</v>
      </c>
      <c r="I5457" s="1">
        <v>37956124</v>
      </c>
    </row>
    <row r="5458" spans="1:9" x14ac:dyDescent="0.25">
      <c r="A5458" t="s">
        <v>574</v>
      </c>
      <c r="B5458" t="s">
        <v>7</v>
      </c>
      <c r="C5458" t="s">
        <v>27</v>
      </c>
      <c r="D5458" t="s">
        <v>10</v>
      </c>
      <c r="I5458" s="1">
        <v>37956124</v>
      </c>
    </row>
    <row r="5459" spans="1:9" x14ac:dyDescent="0.25">
      <c r="A5459" t="s">
        <v>574</v>
      </c>
      <c r="B5459" t="s">
        <v>7</v>
      </c>
      <c r="C5459" t="s">
        <v>28</v>
      </c>
      <c r="D5459" t="s">
        <v>10</v>
      </c>
      <c r="I5459" s="1">
        <v>37956124</v>
      </c>
    </row>
    <row r="5460" spans="1:9" x14ac:dyDescent="0.25">
      <c r="A5460" t="s">
        <v>574</v>
      </c>
      <c r="B5460" t="s">
        <v>7</v>
      </c>
      <c r="C5460" t="s">
        <v>29</v>
      </c>
      <c r="D5460" t="s">
        <v>16</v>
      </c>
      <c r="I5460" s="1">
        <v>37956124</v>
      </c>
    </row>
    <row r="5461" spans="1:9" x14ac:dyDescent="0.25">
      <c r="A5461" t="s">
        <v>574</v>
      </c>
      <c r="B5461" t="s">
        <v>7</v>
      </c>
      <c r="C5461" t="s">
        <v>30</v>
      </c>
      <c r="D5461" t="s">
        <v>10</v>
      </c>
      <c r="I5461" s="1">
        <v>37956124</v>
      </c>
    </row>
    <row r="5462" spans="1:9" x14ac:dyDescent="0.25">
      <c r="A5462" t="s">
        <v>574</v>
      </c>
      <c r="B5462" t="s">
        <v>7</v>
      </c>
      <c r="C5462" t="s">
        <v>31</v>
      </c>
      <c r="D5462" t="s">
        <v>10</v>
      </c>
      <c r="I5462" s="1">
        <v>37956124</v>
      </c>
    </row>
    <row r="5463" spans="1:9" x14ac:dyDescent="0.25">
      <c r="A5463" t="s">
        <v>574</v>
      </c>
      <c r="B5463" t="s">
        <v>7</v>
      </c>
      <c r="C5463" t="s">
        <v>32</v>
      </c>
      <c r="D5463" t="s">
        <v>10</v>
      </c>
      <c r="I5463" s="1">
        <v>37956124</v>
      </c>
    </row>
    <row r="5464" spans="1:9" x14ac:dyDescent="0.25">
      <c r="A5464" t="s">
        <v>574</v>
      </c>
      <c r="B5464" t="s">
        <v>7</v>
      </c>
      <c r="C5464" t="s">
        <v>33</v>
      </c>
      <c r="D5464" t="s">
        <v>10</v>
      </c>
      <c r="I5464" s="1">
        <v>37956124</v>
      </c>
    </row>
    <row r="5465" spans="1:9" x14ac:dyDescent="0.25">
      <c r="A5465" t="s">
        <v>574</v>
      </c>
      <c r="B5465" t="s">
        <v>7</v>
      </c>
      <c r="C5465" t="s">
        <v>34</v>
      </c>
      <c r="D5465" t="s">
        <v>10</v>
      </c>
      <c r="I5465" s="1">
        <v>37956124</v>
      </c>
    </row>
    <row r="5466" spans="1:9" x14ac:dyDescent="0.25">
      <c r="A5466" t="s">
        <v>574</v>
      </c>
      <c r="B5466" t="s">
        <v>7</v>
      </c>
      <c r="C5466" t="s">
        <v>35</v>
      </c>
      <c r="D5466" t="s">
        <v>10</v>
      </c>
      <c r="I5466" s="1">
        <v>37956124</v>
      </c>
    </row>
    <row r="5467" spans="1:9" x14ac:dyDescent="0.25">
      <c r="A5467" t="s">
        <v>574</v>
      </c>
      <c r="B5467" t="s">
        <v>7</v>
      </c>
      <c r="C5467" t="s">
        <v>36</v>
      </c>
      <c r="D5467" t="s">
        <v>10</v>
      </c>
      <c r="I5467" s="1">
        <v>37956124</v>
      </c>
    </row>
    <row r="5468" spans="1:9" x14ac:dyDescent="0.25">
      <c r="A5468" t="s">
        <v>574</v>
      </c>
      <c r="B5468" t="s">
        <v>7</v>
      </c>
      <c r="C5468" t="s">
        <v>37</v>
      </c>
      <c r="D5468" t="s">
        <v>10</v>
      </c>
      <c r="I5468" s="1">
        <v>37956124</v>
      </c>
    </row>
    <row r="5469" spans="1:9" x14ac:dyDescent="0.25">
      <c r="A5469" t="s">
        <v>574</v>
      </c>
      <c r="B5469" t="s">
        <v>7</v>
      </c>
      <c r="C5469" t="s">
        <v>38</v>
      </c>
      <c r="D5469" t="s">
        <v>10</v>
      </c>
      <c r="I5469" s="1">
        <v>37956124</v>
      </c>
    </row>
    <row r="5470" spans="1:9" x14ac:dyDescent="0.25">
      <c r="A5470" t="s">
        <v>574</v>
      </c>
      <c r="B5470" t="s">
        <v>7</v>
      </c>
      <c r="C5470" t="s">
        <v>39</v>
      </c>
      <c r="D5470" t="s">
        <v>16</v>
      </c>
      <c r="I5470" s="1">
        <v>37956124</v>
      </c>
    </row>
    <row r="5471" spans="1:9" x14ac:dyDescent="0.25">
      <c r="A5471" t="s">
        <v>574</v>
      </c>
      <c r="B5471" t="s">
        <v>7</v>
      </c>
      <c r="C5471" t="s">
        <v>40</v>
      </c>
      <c r="D5471" t="s">
        <v>10</v>
      </c>
      <c r="I5471" s="1">
        <v>37956124</v>
      </c>
    </row>
    <row r="5472" spans="1:9" x14ac:dyDescent="0.25">
      <c r="A5472" t="s">
        <v>574</v>
      </c>
      <c r="B5472" t="s">
        <v>7</v>
      </c>
      <c r="C5472" t="s">
        <v>41</v>
      </c>
      <c r="D5472" t="s">
        <v>10</v>
      </c>
      <c r="I5472" s="1">
        <v>37956124</v>
      </c>
    </row>
    <row r="5473" spans="1:9" x14ac:dyDescent="0.25">
      <c r="A5473" t="s">
        <v>574</v>
      </c>
      <c r="B5473" t="s">
        <v>7</v>
      </c>
      <c r="C5473" t="s">
        <v>42</v>
      </c>
      <c r="D5473" t="s">
        <v>10</v>
      </c>
      <c r="I5473" s="1">
        <v>37956124</v>
      </c>
    </row>
    <row r="5474" spans="1:9" x14ac:dyDescent="0.25">
      <c r="A5474" t="s">
        <v>574</v>
      </c>
      <c r="B5474" t="s">
        <v>7</v>
      </c>
      <c r="C5474" t="s">
        <v>43</v>
      </c>
      <c r="D5474" t="s">
        <v>10</v>
      </c>
      <c r="I5474" s="1">
        <v>37956124</v>
      </c>
    </row>
    <row r="5475" spans="1:9" x14ac:dyDescent="0.25">
      <c r="A5475" t="s">
        <v>574</v>
      </c>
      <c r="B5475" t="s">
        <v>7</v>
      </c>
      <c r="C5475" t="s">
        <v>44</v>
      </c>
      <c r="D5475" t="s">
        <v>45</v>
      </c>
      <c r="I5475" s="1">
        <v>37956124</v>
      </c>
    </row>
    <row r="5476" spans="1:9" x14ac:dyDescent="0.25">
      <c r="A5476" t="s">
        <v>574</v>
      </c>
      <c r="B5476" t="s">
        <v>7</v>
      </c>
      <c r="C5476" t="s">
        <v>46</v>
      </c>
      <c r="D5476" t="s">
        <v>45</v>
      </c>
      <c r="I5476" s="1">
        <v>37956124</v>
      </c>
    </row>
    <row r="5477" spans="1:9" x14ac:dyDescent="0.25">
      <c r="A5477" t="s">
        <v>574</v>
      </c>
      <c r="B5477" t="s">
        <v>7</v>
      </c>
      <c r="C5477" t="s">
        <v>47</v>
      </c>
      <c r="D5477" t="s">
        <v>10</v>
      </c>
      <c r="I5477" s="1">
        <v>37956124</v>
      </c>
    </row>
    <row r="5478" spans="1:9" x14ac:dyDescent="0.25">
      <c r="A5478" t="s">
        <v>574</v>
      </c>
      <c r="B5478" t="s">
        <v>7</v>
      </c>
      <c r="C5478" t="s">
        <v>48</v>
      </c>
      <c r="D5478" t="s">
        <v>10</v>
      </c>
      <c r="I5478" s="1">
        <v>37956124</v>
      </c>
    </row>
    <row r="5479" spans="1:9" x14ac:dyDescent="0.25">
      <c r="A5479" t="s">
        <v>574</v>
      </c>
      <c r="B5479" t="s">
        <v>7</v>
      </c>
      <c r="C5479" t="s">
        <v>49</v>
      </c>
      <c r="D5479" t="s">
        <v>10</v>
      </c>
      <c r="I5479" s="1">
        <v>37956124</v>
      </c>
    </row>
    <row r="5480" spans="1:9" x14ac:dyDescent="0.25">
      <c r="A5480" t="s">
        <v>574</v>
      </c>
      <c r="B5480" t="s">
        <v>7</v>
      </c>
      <c r="C5480" t="s">
        <v>50</v>
      </c>
      <c r="D5480" t="s">
        <v>10</v>
      </c>
      <c r="I5480" s="1">
        <v>37956124</v>
      </c>
    </row>
    <row r="5481" spans="1:9" x14ac:dyDescent="0.25">
      <c r="A5481" t="s">
        <v>574</v>
      </c>
      <c r="B5481" t="s">
        <v>7</v>
      </c>
      <c r="C5481" t="s">
        <v>51</v>
      </c>
      <c r="D5481" t="s">
        <v>10</v>
      </c>
      <c r="I5481" s="1">
        <v>37956124</v>
      </c>
    </row>
    <row r="5482" spans="1:9" x14ac:dyDescent="0.25">
      <c r="A5482" t="s">
        <v>574</v>
      </c>
      <c r="B5482" t="s">
        <v>7</v>
      </c>
      <c r="C5482" t="s">
        <v>52</v>
      </c>
      <c r="D5482" t="s">
        <v>10</v>
      </c>
      <c r="I5482" s="1">
        <v>37956124</v>
      </c>
    </row>
    <row r="5483" spans="1:9" x14ac:dyDescent="0.25">
      <c r="A5483" t="s">
        <v>574</v>
      </c>
      <c r="B5483" t="s">
        <v>7</v>
      </c>
      <c r="C5483" t="s">
        <v>53</v>
      </c>
      <c r="D5483" t="s">
        <v>10</v>
      </c>
      <c r="I5483" s="1">
        <v>37956124</v>
      </c>
    </row>
    <row r="5484" spans="1:9" x14ac:dyDescent="0.25">
      <c r="A5484" t="s">
        <v>574</v>
      </c>
      <c r="B5484" t="s">
        <v>7</v>
      </c>
      <c r="C5484" t="s">
        <v>54</v>
      </c>
      <c r="D5484" t="s">
        <v>10</v>
      </c>
      <c r="I5484" s="1">
        <v>37956124</v>
      </c>
    </row>
    <row r="5485" spans="1:9" x14ac:dyDescent="0.25">
      <c r="A5485" t="s">
        <v>574</v>
      </c>
      <c r="B5485" t="s">
        <v>7</v>
      </c>
      <c r="C5485" t="s">
        <v>55</v>
      </c>
      <c r="D5485" t="s">
        <v>10</v>
      </c>
      <c r="I5485" s="1">
        <v>37956124</v>
      </c>
    </row>
    <row r="5486" spans="1:9" x14ac:dyDescent="0.25">
      <c r="A5486" t="s">
        <v>574</v>
      </c>
      <c r="B5486" t="s">
        <v>7</v>
      </c>
      <c r="C5486" t="s">
        <v>56</v>
      </c>
      <c r="D5486" t="s">
        <v>10</v>
      </c>
      <c r="I5486" s="1">
        <v>37956124</v>
      </c>
    </row>
    <row r="5487" spans="1:9" x14ac:dyDescent="0.25">
      <c r="A5487" t="s">
        <v>574</v>
      </c>
      <c r="B5487" t="s">
        <v>7</v>
      </c>
      <c r="C5487" t="s">
        <v>57</v>
      </c>
      <c r="D5487" t="s">
        <v>10</v>
      </c>
      <c r="I5487" s="1">
        <v>37956124</v>
      </c>
    </row>
    <row r="5488" spans="1:9" x14ac:dyDescent="0.25">
      <c r="A5488" t="s">
        <v>574</v>
      </c>
      <c r="B5488" t="s">
        <v>7</v>
      </c>
      <c r="C5488" t="s">
        <v>58</v>
      </c>
      <c r="D5488" t="s">
        <v>16</v>
      </c>
      <c r="I5488" s="1">
        <v>37956124</v>
      </c>
    </row>
    <row r="5489" spans="1:9" x14ac:dyDescent="0.25">
      <c r="A5489" t="s">
        <v>574</v>
      </c>
      <c r="B5489" t="s">
        <v>7</v>
      </c>
      <c r="C5489" t="s">
        <v>59</v>
      </c>
      <c r="D5489" t="s">
        <v>10</v>
      </c>
      <c r="I5489" s="1">
        <v>37956124</v>
      </c>
    </row>
    <row r="5490" spans="1:9" x14ac:dyDescent="0.25">
      <c r="A5490" t="s">
        <v>574</v>
      </c>
      <c r="B5490" t="s">
        <v>7</v>
      </c>
      <c r="C5490" t="s">
        <v>60</v>
      </c>
      <c r="D5490" t="s">
        <v>10</v>
      </c>
      <c r="I5490" s="1">
        <v>37956124</v>
      </c>
    </row>
    <row r="5491" spans="1:9" x14ac:dyDescent="0.25">
      <c r="A5491" t="s">
        <v>574</v>
      </c>
      <c r="B5491" t="s">
        <v>7</v>
      </c>
      <c r="C5491" t="s">
        <v>61</v>
      </c>
      <c r="D5491" t="s">
        <v>16</v>
      </c>
      <c r="I5491" s="1">
        <v>37956124</v>
      </c>
    </row>
    <row r="5492" spans="1:9" x14ac:dyDescent="0.25">
      <c r="A5492" t="s">
        <v>574</v>
      </c>
      <c r="B5492" t="s">
        <v>7</v>
      </c>
      <c r="C5492" t="s">
        <v>62</v>
      </c>
      <c r="D5492" t="s">
        <v>16</v>
      </c>
      <c r="I5492" s="1">
        <v>37956124</v>
      </c>
    </row>
    <row r="5493" spans="1:9" x14ac:dyDescent="0.25">
      <c r="A5493" t="s">
        <v>574</v>
      </c>
      <c r="B5493" t="s">
        <v>7</v>
      </c>
      <c r="C5493" t="s">
        <v>63</v>
      </c>
      <c r="D5493" t="s">
        <v>16</v>
      </c>
      <c r="I5493" s="1">
        <v>37956124</v>
      </c>
    </row>
    <row r="5494" spans="1:9" x14ac:dyDescent="0.25">
      <c r="A5494" t="s">
        <v>574</v>
      </c>
      <c r="B5494" t="s">
        <v>7</v>
      </c>
      <c r="C5494" t="s">
        <v>64</v>
      </c>
      <c r="D5494" t="s">
        <v>10</v>
      </c>
      <c r="I5494" s="1">
        <v>37956124</v>
      </c>
    </row>
    <row r="5495" spans="1:9" x14ac:dyDescent="0.25">
      <c r="A5495" t="s">
        <v>574</v>
      </c>
      <c r="B5495" t="s">
        <v>7</v>
      </c>
      <c r="C5495" t="s">
        <v>65</v>
      </c>
      <c r="D5495" t="s">
        <v>10</v>
      </c>
      <c r="I5495" s="1">
        <v>37956124</v>
      </c>
    </row>
    <row r="5496" spans="1:9" x14ac:dyDescent="0.25">
      <c r="A5496" t="s">
        <v>574</v>
      </c>
      <c r="B5496" t="s">
        <v>7</v>
      </c>
      <c r="C5496" t="s">
        <v>66</v>
      </c>
      <c r="D5496" t="s">
        <v>10</v>
      </c>
      <c r="I5496" s="1">
        <v>37956124</v>
      </c>
    </row>
    <row r="5497" spans="1:9" x14ac:dyDescent="0.25">
      <c r="A5497" t="s">
        <v>574</v>
      </c>
      <c r="B5497" t="s">
        <v>7</v>
      </c>
      <c r="C5497" t="s">
        <v>67</v>
      </c>
      <c r="D5497" t="s">
        <v>10</v>
      </c>
      <c r="I5497" s="1">
        <v>37956124</v>
      </c>
    </row>
    <row r="5498" spans="1:9" x14ac:dyDescent="0.25">
      <c r="A5498" t="s">
        <v>574</v>
      </c>
      <c r="B5498" t="s">
        <v>7</v>
      </c>
      <c r="C5498" t="s">
        <v>68</v>
      </c>
      <c r="D5498" t="s">
        <v>10</v>
      </c>
      <c r="I5498" s="1">
        <v>37956124</v>
      </c>
    </row>
    <row r="5499" spans="1:9" x14ac:dyDescent="0.25">
      <c r="A5499" t="s">
        <v>574</v>
      </c>
      <c r="B5499" t="s">
        <v>7</v>
      </c>
      <c r="C5499" t="s">
        <v>69</v>
      </c>
      <c r="D5499" t="s">
        <v>10</v>
      </c>
      <c r="I5499" s="1">
        <v>37956124</v>
      </c>
    </row>
    <row r="5500" spans="1:9" x14ac:dyDescent="0.25">
      <c r="A5500" t="s">
        <v>574</v>
      </c>
      <c r="B5500" t="s">
        <v>7</v>
      </c>
      <c r="C5500" t="s">
        <v>70</v>
      </c>
      <c r="D5500" t="s">
        <v>10</v>
      </c>
      <c r="I5500" s="1">
        <v>37956124</v>
      </c>
    </row>
    <row r="5501" spans="1:9" x14ac:dyDescent="0.25">
      <c r="A5501" t="s">
        <v>574</v>
      </c>
      <c r="B5501" t="s">
        <v>7</v>
      </c>
      <c r="C5501" t="s">
        <v>71</v>
      </c>
      <c r="D5501" t="s">
        <v>10</v>
      </c>
      <c r="F5501">
        <v>50</v>
      </c>
      <c r="I5501" s="1">
        <v>37956124</v>
      </c>
    </row>
    <row r="5502" spans="1:9" x14ac:dyDescent="0.25">
      <c r="A5502" t="s">
        <v>574</v>
      </c>
      <c r="B5502" t="s">
        <v>7</v>
      </c>
      <c r="C5502" t="s">
        <v>72</v>
      </c>
      <c r="D5502" t="s">
        <v>10</v>
      </c>
      <c r="F5502">
        <v>50</v>
      </c>
      <c r="I5502" s="1">
        <v>37956124</v>
      </c>
    </row>
    <row r="5503" spans="1:9" x14ac:dyDescent="0.25">
      <c r="A5503" t="s">
        <v>574</v>
      </c>
      <c r="B5503" t="s">
        <v>7</v>
      </c>
      <c r="C5503" t="s">
        <v>73</v>
      </c>
      <c r="D5503" t="s">
        <v>10</v>
      </c>
      <c r="I5503" s="1">
        <v>37956124</v>
      </c>
    </row>
    <row r="5504" spans="1:9" x14ac:dyDescent="0.25">
      <c r="A5504" t="s">
        <v>574</v>
      </c>
      <c r="B5504" t="s">
        <v>7</v>
      </c>
      <c r="C5504" t="s">
        <v>74</v>
      </c>
      <c r="D5504" t="s">
        <v>10</v>
      </c>
      <c r="I5504" s="1">
        <v>37956124</v>
      </c>
    </row>
    <row r="5505" spans="1:9" x14ac:dyDescent="0.25">
      <c r="A5505" t="s">
        <v>574</v>
      </c>
      <c r="B5505" t="s">
        <v>7</v>
      </c>
      <c r="C5505" t="s">
        <v>75</v>
      </c>
      <c r="D5505" t="s">
        <v>10</v>
      </c>
      <c r="I5505" s="1">
        <v>37956124</v>
      </c>
    </row>
    <row r="5506" spans="1:9" x14ac:dyDescent="0.25">
      <c r="A5506" t="s">
        <v>574</v>
      </c>
      <c r="B5506" t="s">
        <v>7</v>
      </c>
      <c r="C5506" t="s">
        <v>76</v>
      </c>
      <c r="D5506" t="s">
        <v>10</v>
      </c>
      <c r="I5506" s="1">
        <v>37956124</v>
      </c>
    </row>
    <row r="5507" spans="1:9" x14ac:dyDescent="0.25">
      <c r="A5507" t="s">
        <v>574</v>
      </c>
      <c r="B5507" t="s">
        <v>7</v>
      </c>
      <c r="C5507" t="s">
        <v>77</v>
      </c>
      <c r="D5507" t="s">
        <v>10</v>
      </c>
      <c r="I5507" s="1">
        <v>37956124</v>
      </c>
    </row>
    <row r="5508" spans="1:9" x14ac:dyDescent="0.25">
      <c r="A5508" t="s">
        <v>574</v>
      </c>
      <c r="B5508" t="s">
        <v>78</v>
      </c>
      <c r="C5508" t="s">
        <v>79</v>
      </c>
      <c r="D5508" t="s">
        <v>16</v>
      </c>
      <c r="I5508" s="1">
        <v>37956124</v>
      </c>
    </row>
    <row r="5509" spans="1:9" x14ac:dyDescent="0.25">
      <c r="A5509" t="s">
        <v>574</v>
      </c>
      <c r="B5509" t="s">
        <v>78</v>
      </c>
      <c r="C5509" t="s">
        <v>80</v>
      </c>
      <c r="D5509" t="s">
        <v>16</v>
      </c>
      <c r="I5509" s="1">
        <v>37956124</v>
      </c>
    </row>
    <row r="5510" spans="1:9" x14ac:dyDescent="0.25">
      <c r="A5510" t="s">
        <v>574</v>
      </c>
      <c r="B5510" t="s">
        <v>81</v>
      </c>
      <c r="C5510" t="s">
        <v>82</v>
      </c>
      <c r="D5510" t="s">
        <v>10</v>
      </c>
      <c r="I5510" s="1">
        <v>37956124</v>
      </c>
    </row>
    <row r="5511" spans="1:9" x14ac:dyDescent="0.25">
      <c r="A5511" t="s">
        <v>574</v>
      </c>
      <c r="B5511" t="s">
        <v>81</v>
      </c>
      <c r="C5511" t="s">
        <v>83</v>
      </c>
      <c r="D5511" t="s">
        <v>10</v>
      </c>
      <c r="I5511" s="1">
        <v>37956124</v>
      </c>
    </row>
    <row r="5512" spans="1:9" x14ac:dyDescent="0.25">
      <c r="A5512" t="s">
        <v>574</v>
      </c>
      <c r="B5512" t="s">
        <v>81</v>
      </c>
      <c r="C5512" t="s">
        <v>84</v>
      </c>
      <c r="D5512" t="s">
        <v>10</v>
      </c>
      <c r="I5512" s="1">
        <v>37956124</v>
      </c>
    </row>
    <row r="5513" spans="1:9" x14ac:dyDescent="0.25">
      <c r="A5513" t="s">
        <v>574</v>
      </c>
      <c r="B5513" t="s">
        <v>81</v>
      </c>
      <c r="C5513" t="s">
        <v>85</v>
      </c>
      <c r="D5513" t="s">
        <v>10</v>
      </c>
      <c r="F5513">
        <v>15</v>
      </c>
      <c r="I5513" s="1">
        <v>37956124</v>
      </c>
    </row>
    <row r="5514" spans="1:9" x14ac:dyDescent="0.25">
      <c r="A5514" t="s">
        <v>574</v>
      </c>
      <c r="B5514" t="s">
        <v>81</v>
      </c>
      <c r="C5514" t="s">
        <v>86</v>
      </c>
      <c r="D5514" t="s">
        <v>10</v>
      </c>
      <c r="I5514" s="1">
        <v>37956124</v>
      </c>
    </row>
    <row r="5515" spans="1:9" x14ac:dyDescent="0.25">
      <c r="A5515" t="s">
        <v>574</v>
      </c>
      <c r="B5515" t="s">
        <v>81</v>
      </c>
      <c r="C5515" t="s">
        <v>87</v>
      </c>
      <c r="D5515" t="s">
        <v>10</v>
      </c>
      <c r="I5515" s="1">
        <v>37956124</v>
      </c>
    </row>
    <row r="5516" spans="1:9" x14ac:dyDescent="0.25">
      <c r="A5516" t="s">
        <v>574</v>
      </c>
      <c r="B5516" t="s">
        <v>81</v>
      </c>
      <c r="C5516" t="s">
        <v>88</v>
      </c>
      <c r="D5516" t="s">
        <v>10</v>
      </c>
      <c r="I5516" s="1">
        <v>37956124</v>
      </c>
    </row>
    <row r="5517" spans="1:9" x14ac:dyDescent="0.25">
      <c r="A5517" t="s">
        <v>574</v>
      </c>
      <c r="B5517" t="s">
        <v>81</v>
      </c>
      <c r="C5517" t="s">
        <v>89</v>
      </c>
      <c r="D5517" t="s">
        <v>10</v>
      </c>
      <c r="I5517" s="1">
        <v>37956124</v>
      </c>
    </row>
    <row r="5518" spans="1:9" x14ac:dyDescent="0.25">
      <c r="A5518" t="s">
        <v>574</v>
      </c>
      <c r="B5518" t="s">
        <v>90</v>
      </c>
      <c r="C5518" t="s">
        <v>91</v>
      </c>
      <c r="D5518" t="s">
        <v>10</v>
      </c>
      <c r="I5518" s="1">
        <v>37956124</v>
      </c>
    </row>
    <row r="5519" spans="1:9" x14ac:dyDescent="0.25">
      <c r="A5519" t="s">
        <v>574</v>
      </c>
      <c r="B5519" t="s">
        <v>92</v>
      </c>
      <c r="C5519" t="s">
        <v>93</v>
      </c>
      <c r="D5519" t="s">
        <v>10</v>
      </c>
      <c r="I5519" s="1">
        <v>37956124</v>
      </c>
    </row>
    <row r="5520" spans="1:9" x14ac:dyDescent="0.25">
      <c r="A5520" t="s">
        <v>574</v>
      </c>
      <c r="B5520" t="s">
        <v>92</v>
      </c>
      <c r="C5520" t="s">
        <v>94</v>
      </c>
      <c r="D5520" t="s">
        <v>10</v>
      </c>
      <c r="I5520" s="1">
        <v>37956124</v>
      </c>
    </row>
    <row r="5521" spans="1:9" x14ac:dyDescent="0.25">
      <c r="A5521" t="s">
        <v>574</v>
      </c>
      <c r="B5521" t="s">
        <v>92</v>
      </c>
      <c r="C5521" t="s">
        <v>95</v>
      </c>
      <c r="D5521" t="s">
        <v>10</v>
      </c>
      <c r="I5521" s="1">
        <v>37956124</v>
      </c>
    </row>
    <row r="5522" spans="1:9" x14ac:dyDescent="0.25">
      <c r="A5522" t="s">
        <v>574</v>
      </c>
      <c r="B5522" t="s">
        <v>92</v>
      </c>
      <c r="C5522" t="s">
        <v>96</v>
      </c>
      <c r="D5522" t="s">
        <v>10</v>
      </c>
      <c r="I5522" s="1">
        <v>37956124</v>
      </c>
    </row>
    <row r="5523" spans="1:9" x14ac:dyDescent="0.25">
      <c r="A5523" t="s">
        <v>574</v>
      </c>
      <c r="B5523" t="s">
        <v>92</v>
      </c>
      <c r="C5523" t="s">
        <v>97</v>
      </c>
      <c r="D5523" t="s">
        <v>10</v>
      </c>
      <c r="I5523" s="1">
        <v>37956124</v>
      </c>
    </row>
    <row r="5524" spans="1:9" x14ac:dyDescent="0.25">
      <c r="A5524" t="s">
        <v>574</v>
      </c>
      <c r="B5524" t="s">
        <v>92</v>
      </c>
      <c r="C5524" t="s">
        <v>98</v>
      </c>
      <c r="D5524" t="s">
        <v>10</v>
      </c>
      <c r="I5524" s="1">
        <v>37956124</v>
      </c>
    </row>
    <row r="5525" spans="1:9" x14ac:dyDescent="0.25">
      <c r="A5525" t="s">
        <v>574</v>
      </c>
      <c r="B5525" t="s">
        <v>92</v>
      </c>
      <c r="C5525" t="s">
        <v>99</v>
      </c>
      <c r="D5525" t="s">
        <v>45</v>
      </c>
      <c r="I5525" s="1">
        <v>37956124</v>
      </c>
    </row>
    <row r="5526" spans="1:9" x14ac:dyDescent="0.25">
      <c r="A5526" t="s">
        <v>574</v>
      </c>
      <c r="B5526" t="s">
        <v>92</v>
      </c>
      <c r="C5526" t="s">
        <v>100</v>
      </c>
      <c r="D5526" t="s">
        <v>10</v>
      </c>
      <c r="I5526" s="1">
        <v>37956124</v>
      </c>
    </row>
    <row r="5527" spans="1:9" x14ac:dyDescent="0.25">
      <c r="A5527" t="s">
        <v>574</v>
      </c>
      <c r="B5527" t="s">
        <v>92</v>
      </c>
      <c r="C5527" t="s">
        <v>101</v>
      </c>
      <c r="D5527" t="s">
        <v>45</v>
      </c>
      <c r="I5527" s="1">
        <v>37956124</v>
      </c>
    </row>
    <row r="5528" spans="1:9" x14ac:dyDescent="0.25">
      <c r="A5528" t="s">
        <v>574</v>
      </c>
      <c r="B5528" t="s">
        <v>92</v>
      </c>
      <c r="C5528" t="s">
        <v>102</v>
      </c>
      <c r="D5528" t="s">
        <v>10</v>
      </c>
      <c r="I5528" s="1">
        <v>37956124</v>
      </c>
    </row>
    <row r="5529" spans="1:9" x14ac:dyDescent="0.25">
      <c r="A5529" t="s">
        <v>574</v>
      </c>
      <c r="B5529" t="s">
        <v>92</v>
      </c>
      <c r="C5529" t="s">
        <v>103</v>
      </c>
      <c r="D5529" t="s">
        <v>10</v>
      </c>
      <c r="I5529" s="1">
        <v>37956124</v>
      </c>
    </row>
    <row r="5530" spans="1:9" x14ac:dyDescent="0.25">
      <c r="A5530" t="s">
        <v>574</v>
      </c>
      <c r="B5530" t="s">
        <v>90</v>
      </c>
      <c r="C5530" t="s">
        <v>104</v>
      </c>
      <c r="D5530" t="s">
        <v>45</v>
      </c>
      <c r="I5530" s="1">
        <v>37956124</v>
      </c>
    </row>
    <row r="5531" spans="1:9" x14ac:dyDescent="0.25">
      <c r="A5531" t="s">
        <v>574</v>
      </c>
      <c r="B5531" t="s">
        <v>92</v>
      </c>
      <c r="C5531" t="s">
        <v>105</v>
      </c>
      <c r="D5531" t="s">
        <v>10</v>
      </c>
      <c r="I5531" s="1">
        <v>37956124</v>
      </c>
    </row>
    <row r="5532" spans="1:9" x14ac:dyDescent="0.25">
      <c r="A5532" t="s">
        <v>574</v>
      </c>
      <c r="B5532" t="s">
        <v>92</v>
      </c>
      <c r="C5532" t="s">
        <v>106</v>
      </c>
      <c r="D5532" t="s">
        <v>10</v>
      </c>
      <c r="I5532" s="1">
        <v>37956124</v>
      </c>
    </row>
    <row r="5533" spans="1:9" x14ac:dyDescent="0.25">
      <c r="A5533" t="s">
        <v>574</v>
      </c>
      <c r="B5533" t="s">
        <v>92</v>
      </c>
      <c r="C5533" t="s">
        <v>107</v>
      </c>
      <c r="D5533" t="s">
        <v>10</v>
      </c>
      <c r="I5533" s="1">
        <v>37956124</v>
      </c>
    </row>
    <row r="5534" spans="1:9" x14ac:dyDescent="0.25">
      <c r="A5534" t="s">
        <v>574</v>
      </c>
      <c r="B5534" t="s">
        <v>92</v>
      </c>
      <c r="C5534" t="s">
        <v>108</v>
      </c>
      <c r="D5534" t="s">
        <v>10</v>
      </c>
      <c r="I5534" s="1">
        <v>37956124</v>
      </c>
    </row>
    <row r="5535" spans="1:9" x14ac:dyDescent="0.25">
      <c r="A5535" t="s">
        <v>574</v>
      </c>
      <c r="B5535" t="s">
        <v>92</v>
      </c>
      <c r="C5535" t="s">
        <v>109</v>
      </c>
      <c r="D5535" t="s">
        <v>45</v>
      </c>
      <c r="I5535" s="1">
        <v>37956124</v>
      </c>
    </row>
    <row r="5536" spans="1:9" x14ac:dyDescent="0.25">
      <c r="A5536" t="s">
        <v>574</v>
      </c>
      <c r="B5536" t="s">
        <v>92</v>
      </c>
      <c r="C5536" t="s">
        <v>110</v>
      </c>
      <c r="D5536" t="s">
        <v>10</v>
      </c>
      <c r="I5536" s="1">
        <v>37956124</v>
      </c>
    </row>
    <row r="5537" spans="1:9" x14ac:dyDescent="0.25">
      <c r="A5537" t="s">
        <v>574</v>
      </c>
      <c r="B5537" t="s">
        <v>92</v>
      </c>
      <c r="C5537" t="s">
        <v>111</v>
      </c>
      <c r="D5537" t="s">
        <v>10</v>
      </c>
      <c r="I5537" s="1">
        <v>37956124</v>
      </c>
    </row>
    <row r="5538" spans="1:9" x14ac:dyDescent="0.25">
      <c r="A5538" t="s">
        <v>574</v>
      </c>
      <c r="B5538" t="s">
        <v>92</v>
      </c>
      <c r="C5538" t="s">
        <v>112</v>
      </c>
      <c r="D5538" t="s">
        <v>10</v>
      </c>
      <c r="I5538" s="1">
        <v>37956124</v>
      </c>
    </row>
    <row r="5539" spans="1:9" x14ac:dyDescent="0.25">
      <c r="A5539" t="s">
        <v>574</v>
      </c>
      <c r="B5539" t="s">
        <v>92</v>
      </c>
      <c r="C5539" t="s">
        <v>113</v>
      </c>
      <c r="D5539" t="s">
        <v>10</v>
      </c>
      <c r="I5539" s="1">
        <v>37956124</v>
      </c>
    </row>
    <row r="5540" spans="1:9" x14ac:dyDescent="0.25">
      <c r="A5540" t="s">
        <v>574</v>
      </c>
      <c r="B5540" t="s">
        <v>81</v>
      </c>
      <c r="C5540" t="s">
        <v>114</v>
      </c>
      <c r="D5540" t="s">
        <v>10</v>
      </c>
      <c r="I5540" s="1">
        <v>37956124</v>
      </c>
    </row>
    <row r="5541" spans="1:9" x14ac:dyDescent="0.25">
      <c r="A5541" t="s">
        <v>574</v>
      </c>
      <c r="B5541" t="s">
        <v>81</v>
      </c>
      <c r="C5541" t="s">
        <v>115</v>
      </c>
      <c r="D5541" t="s">
        <v>10</v>
      </c>
      <c r="I5541" s="1">
        <v>37956124</v>
      </c>
    </row>
    <row r="5542" spans="1:9" x14ac:dyDescent="0.25">
      <c r="A5542" t="s">
        <v>574</v>
      </c>
      <c r="B5542" t="s">
        <v>81</v>
      </c>
      <c r="C5542" t="s">
        <v>116</v>
      </c>
      <c r="D5542" t="s">
        <v>10</v>
      </c>
      <c r="I5542" s="1">
        <v>37956124</v>
      </c>
    </row>
    <row r="5543" spans="1:9" x14ac:dyDescent="0.25">
      <c r="A5543" t="s">
        <v>574</v>
      </c>
      <c r="B5543" t="s">
        <v>81</v>
      </c>
      <c r="C5543" t="s">
        <v>117</v>
      </c>
      <c r="D5543" t="s">
        <v>10</v>
      </c>
      <c r="I5543" s="1">
        <v>37956124</v>
      </c>
    </row>
    <row r="5544" spans="1:9" x14ac:dyDescent="0.25">
      <c r="A5544" t="s">
        <v>574</v>
      </c>
      <c r="B5544" t="s">
        <v>81</v>
      </c>
      <c r="C5544" t="s">
        <v>118</v>
      </c>
      <c r="D5544" t="s">
        <v>10</v>
      </c>
      <c r="I5544" s="1">
        <v>37956124</v>
      </c>
    </row>
    <row r="5545" spans="1:9" x14ac:dyDescent="0.25">
      <c r="A5545" t="s">
        <v>574</v>
      </c>
      <c r="B5545" t="s">
        <v>81</v>
      </c>
      <c r="C5545" t="s">
        <v>119</v>
      </c>
      <c r="D5545" t="s">
        <v>10</v>
      </c>
      <c r="I5545" s="1">
        <v>37956124</v>
      </c>
    </row>
    <row r="5546" spans="1:9" x14ac:dyDescent="0.25">
      <c r="A5546" t="s">
        <v>574</v>
      </c>
      <c r="B5546" t="s">
        <v>81</v>
      </c>
      <c r="C5546" t="s">
        <v>120</v>
      </c>
      <c r="D5546" t="s">
        <v>10</v>
      </c>
      <c r="I5546" s="1">
        <v>37956124</v>
      </c>
    </row>
    <row r="5547" spans="1:9" x14ac:dyDescent="0.25">
      <c r="A5547" t="s">
        <v>574</v>
      </c>
      <c r="B5547" t="s">
        <v>81</v>
      </c>
      <c r="C5547" t="s">
        <v>121</v>
      </c>
      <c r="D5547" t="s">
        <v>10</v>
      </c>
      <c r="I5547" s="1">
        <v>37956124</v>
      </c>
    </row>
    <row r="5548" spans="1:9" x14ac:dyDescent="0.25">
      <c r="A5548" t="s">
        <v>574</v>
      </c>
      <c r="B5548" t="s">
        <v>122</v>
      </c>
      <c r="C5548" t="s">
        <v>123</v>
      </c>
      <c r="D5548" t="s">
        <v>10</v>
      </c>
      <c r="I5548" s="1">
        <v>37956124</v>
      </c>
    </row>
    <row r="5549" spans="1:9" x14ac:dyDescent="0.25">
      <c r="A5549" t="s">
        <v>574</v>
      </c>
      <c r="B5549" t="s">
        <v>122</v>
      </c>
      <c r="C5549" t="s">
        <v>124</v>
      </c>
      <c r="D5549" t="s">
        <v>10</v>
      </c>
      <c r="I5549" s="1">
        <v>37956124</v>
      </c>
    </row>
    <row r="5550" spans="1:9" x14ac:dyDescent="0.25">
      <c r="A5550" t="s">
        <v>574</v>
      </c>
      <c r="B5550" t="s">
        <v>122</v>
      </c>
      <c r="C5550" t="s">
        <v>125</v>
      </c>
      <c r="D5550" t="s">
        <v>10</v>
      </c>
      <c r="I5550" s="1">
        <v>37956124</v>
      </c>
    </row>
    <row r="5551" spans="1:9" x14ac:dyDescent="0.25">
      <c r="A5551" t="s">
        <v>574</v>
      </c>
      <c r="B5551" t="s">
        <v>122</v>
      </c>
      <c r="C5551" t="s">
        <v>127</v>
      </c>
      <c r="D5551" t="s">
        <v>10</v>
      </c>
      <c r="I5551" s="1">
        <v>37956124</v>
      </c>
    </row>
    <row r="5552" spans="1:9" x14ac:dyDescent="0.25">
      <c r="A5552" t="s">
        <v>574</v>
      </c>
      <c r="B5552" t="s">
        <v>122</v>
      </c>
      <c r="C5552" t="s">
        <v>128</v>
      </c>
      <c r="D5552" t="s">
        <v>10</v>
      </c>
      <c r="I5552" s="1">
        <v>37956124</v>
      </c>
    </row>
    <row r="5553" spans="1:9" x14ac:dyDescent="0.25">
      <c r="A5553" t="s">
        <v>574</v>
      </c>
      <c r="B5553" t="s">
        <v>122</v>
      </c>
      <c r="C5553" t="s">
        <v>129</v>
      </c>
      <c r="D5553" t="s">
        <v>10</v>
      </c>
      <c r="I5553" s="1">
        <v>37956124</v>
      </c>
    </row>
    <row r="5554" spans="1:9" x14ac:dyDescent="0.25">
      <c r="A5554" t="s">
        <v>574</v>
      </c>
      <c r="B5554" t="s">
        <v>122</v>
      </c>
      <c r="C5554" t="s">
        <v>130</v>
      </c>
      <c r="D5554" t="s">
        <v>10</v>
      </c>
      <c r="I5554" s="1">
        <v>37956124</v>
      </c>
    </row>
    <row r="5555" spans="1:9" x14ac:dyDescent="0.25">
      <c r="A5555" t="s">
        <v>574</v>
      </c>
      <c r="B5555" t="s">
        <v>122</v>
      </c>
      <c r="C5555" t="s">
        <v>131</v>
      </c>
      <c r="D5555" t="s">
        <v>10</v>
      </c>
      <c r="I5555" s="1">
        <v>37956124</v>
      </c>
    </row>
    <row r="5556" spans="1:9" x14ac:dyDescent="0.25">
      <c r="A5556" t="s">
        <v>574</v>
      </c>
      <c r="B5556" t="s">
        <v>122</v>
      </c>
      <c r="C5556" t="s">
        <v>132</v>
      </c>
      <c r="D5556" t="s">
        <v>10</v>
      </c>
      <c r="I5556" s="1">
        <v>37956124</v>
      </c>
    </row>
    <row r="5557" spans="1:9" x14ac:dyDescent="0.25">
      <c r="A5557" t="s">
        <v>574</v>
      </c>
      <c r="B5557" t="s">
        <v>122</v>
      </c>
      <c r="C5557" t="s">
        <v>134</v>
      </c>
      <c r="D5557" t="s">
        <v>10</v>
      </c>
      <c r="I5557" s="1">
        <v>37956124</v>
      </c>
    </row>
    <row r="5558" spans="1:9" x14ac:dyDescent="0.25">
      <c r="A5558" t="s">
        <v>574</v>
      </c>
      <c r="B5558" t="s">
        <v>122</v>
      </c>
      <c r="C5558" t="s">
        <v>135</v>
      </c>
      <c r="D5558" t="s">
        <v>10</v>
      </c>
      <c r="I5558" s="1">
        <v>37956124</v>
      </c>
    </row>
    <row r="5559" spans="1:9" x14ac:dyDescent="0.25">
      <c r="A5559" t="s">
        <v>574</v>
      </c>
      <c r="B5559" t="s">
        <v>122</v>
      </c>
      <c r="C5559" t="s">
        <v>136</v>
      </c>
      <c r="D5559" t="s">
        <v>10</v>
      </c>
      <c r="I5559" s="1">
        <v>37956124</v>
      </c>
    </row>
    <row r="5560" spans="1:9" x14ac:dyDescent="0.25">
      <c r="A5560" t="s">
        <v>574</v>
      </c>
      <c r="B5560" t="s">
        <v>122</v>
      </c>
      <c r="C5560" t="s">
        <v>137</v>
      </c>
      <c r="D5560" t="s">
        <v>10</v>
      </c>
      <c r="I5560" s="1">
        <v>37956124</v>
      </c>
    </row>
    <row r="5561" spans="1:9" x14ac:dyDescent="0.25">
      <c r="A5561" t="s">
        <v>574</v>
      </c>
      <c r="B5561" t="s">
        <v>122</v>
      </c>
      <c r="C5561" t="s">
        <v>138</v>
      </c>
      <c r="D5561" t="s">
        <v>10</v>
      </c>
      <c r="I5561" s="1">
        <v>37956124</v>
      </c>
    </row>
    <row r="5562" spans="1:9" x14ac:dyDescent="0.25">
      <c r="A5562" t="s">
        <v>574</v>
      </c>
      <c r="B5562" t="s">
        <v>122</v>
      </c>
      <c r="C5562" t="s">
        <v>139</v>
      </c>
      <c r="D5562" t="s">
        <v>10</v>
      </c>
      <c r="I5562" s="1">
        <v>37956124</v>
      </c>
    </row>
    <row r="5563" spans="1:9" x14ac:dyDescent="0.25">
      <c r="A5563" t="s">
        <v>574</v>
      </c>
      <c r="B5563" t="s">
        <v>122</v>
      </c>
      <c r="C5563" t="s">
        <v>140</v>
      </c>
      <c r="D5563" t="s">
        <v>10</v>
      </c>
      <c r="I5563" s="1">
        <v>37956124</v>
      </c>
    </row>
    <row r="5564" spans="1:9" x14ac:dyDescent="0.25">
      <c r="A5564" t="s">
        <v>574</v>
      </c>
      <c r="B5564" t="s">
        <v>122</v>
      </c>
      <c r="C5564" t="s">
        <v>141</v>
      </c>
      <c r="D5564" t="s">
        <v>10</v>
      </c>
      <c r="I5564" s="1">
        <v>37956124</v>
      </c>
    </row>
    <row r="5565" spans="1:9" x14ac:dyDescent="0.25">
      <c r="A5565" t="s">
        <v>574</v>
      </c>
      <c r="B5565" t="s">
        <v>122</v>
      </c>
      <c r="C5565" t="s">
        <v>142</v>
      </c>
      <c r="D5565" t="s">
        <v>10</v>
      </c>
      <c r="I5565" s="1">
        <v>37956124</v>
      </c>
    </row>
    <row r="5566" spans="1:9" x14ac:dyDescent="0.25">
      <c r="A5566" t="s">
        <v>574</v>
      </c>
      <c r="B5566" t="s">
        <v>122</v>
      </c>
      <c r="C5566" t="s">
        <v>143</v>
      </c>
      <c r="D5566" t="s">
        <v>10</v>
      </c>
      <c r="I5566" s="1">
        <v>37956124</v>
      </c>
    </row>
    <row r="5567" spans="1:9" x14ac:dyDescent="0.25">
      <c r="A5567" t="s">
        <v>574</v>
      </c>
      <c r="B5567" t="s">
        <v>122</v>
      </c>
      <c r="C5567" t="s">
        <v>144</v>
      </c>
      <c r="D5567" t="s">
        <v>10</v>
      </c>
      <c r="I5567" s="1">
        <v>37956124</v>
      </c>
    </row>
    <row r="5568" spans="1:9" x14ac:dyDescent="0.25">
      <c r="A5568" t="s">
        <v>574</v>
      </c>
      <c r="B5568" t="s">
        <v>122</v>
      </c>
      <c r="C5568" t="s">
        <v>145</v>
      </c>
      <c r="D5568" t="s">
        <v>10</v>
      </c>
      <c r="I5568" s="1">
        <v>37956124</v>
      </c>
    </row>
    <row r="5569" spans="1:9" x14ac:dyDescent="0.25">
      <c r="A5569" t="s">
        <v>574</v>
      </c>
      <c r="B5569" t="s">
        <v>122</v>
      </c>
      <c r="C5569" t="s">
        <v>146</v>
      </c>
      <c r="D5569" t="s">
        <v>10</v>
      </c>
      <c r="I5569" s="1">
        <v>37956124</v>
      </c>
    </row>
    <row r="5570" spans="1:9" x14ac:dyDescent="0.25">
      <c r="A5570" t="s">
        <v>574</v>
      </c>
      <c r="B5570" t="s">
        <v>122</v>
      </c>
      <c r="C5570" t="s">
        <v>147</v>
      </c>
      <c r="D5570" t="s">
        <v>10</v>
      </c>
      <c r="I5570" s="1">
        <v>37956124</v>
      </c>
    </row>
    <row r="5571" spans="1:9" x14ac:dyDescent="0.25">
      <c r="A5571" t="s">
        <v>574</v>
      </c>
      <c r="B5571" t="s">
        <v>122</v>
      </c>
      <c r="C5571" t="s">
        <v>148</v>
      </c>
      <c r="D5571" t="s">
        <v>10</v>
      </c>
      <c r="I5571" s="1">
        <v>37956124</v>
      </c>
    </row>
    <row r="5572" spans="1:9" x14ac:dyDescent="0.25">
      <c r="A5572" t="s">
        <v>574</v>
      </c>
      <c r="B5572" t="s">
        <v>122</v>
      </c>
      <c r="C5572" t="s">
        <v>149</v>
      </c>
      <c r="D5572" t="s">
        <v>10</v>
      </c>
      <c r="I5572" s="1">
        <v>37956124</v>
      </c>
    </row>
    <row r="5573" spans="1:9" x14ac:dyDescent="0.25">
      <c r="A5573" t="s">
        <v>574</v>
      </c>
      <c r="B5573" t="s">
        <v>122</v>
      </c>
      <c r="C5573" t="s">
        <v>150</v>
      </c>
      <c r="D5573" t="s">
        <v>10</v>
      </c>
      <c r="I5573" s="1">
        <v>37956124</v>
      </c>
    </row>
    <row r="5574" spans="1:9" x14ac:dyDescent="0.25">
      <c r="A5574" t="s">
        <v>574</v>
      </c>
      <c r="B5574" t="s">
        <v>122</v>
      </c>
      <c r="C5574" t="s">
        <v>151</v>
      </c>
      <c r="D5574" t="s">
        <v>10</v>
      </c>
      <c r="I5574" s="1">
        <v>37956124</v>
      </c>
    </row>
    <row r="5575" spans="1:9" x14ac:dyDescent="0.25">
      <c r="A5575" t="s">
        <v>574</v>
      </c>
      <c r="B5575" t="s">
        <v>122</v>
      </c>
      <c r="C5575" t="s">
        <v>152</v>
      </c>
      <c r="D5575" t="s">
        <v>10</v>
      </c>
      <c r="I5575" s="1">
        <v>37956124</v>
      </c>
    </row>
    <row r="5576" spans="1:9" x14ac:dyDescent="0.25">
      <c r="A5576" t="s">
        <v>574</v>
      </c>
      <c r="B5576" t="s">
        <v>122</v>
      </c>
      <c r="C5576" t="s">
        <v>153</v>
      </c>
      <c r="D5576" t="s">
        <v>10</v>
      </c>
      <c r="I5576" s="1">
        <v>37956124</v>
      </c>
    </row>
    <row r="5577" spans="1:9" x14ac:dyDescent="0.25">
      <c r="A5577" t="s">
        <v>574</v>
      </c>
      <c r="B5577" t="s">
        <v>122</v>
      </c>
      <c r="C5577" t="s">
        <v>154</v>
      </c>
      <c r="D5577" t="s">
        <v>10</v>
      </c>
      <c r="I5577" s="1">
        <v>37956124</v>
      </c>
    </row>
    <row r="5578" spans="1:9" x14ac:dyDescent="0.25">
      <c r="A5578" t="s">
        <v>574</v>
      </c>
      <c r="B5578" t="s">
        <v>122</v>
      </c>
      <c r="C5578" t="s">
        <v>155</v>
      </c>
      <c r="D5578" t="s">
        <v>10</v>
      </c>
      <c r="I5578" s="1">
        <v>37956124</v>
      </c>
    </row>
    <row r="5579" spans="1:9" x14ac:dyDescent="0.25">
      <c r="A5579" t="s">
        <v>574</v>
      </c>
      <c r="B5579" t="s">
        <v>122</v>
      </c>
      <c r="C5579" t="s">
        <v>156</v>
      </c>
      <c r="D5579" t="s">
        <v>10</v>
      </c>
      <c r="I5579" s="1">
        <v>37956124</v>
      </c>
    </row>
    <row r="5580" spans="1:9" x14ac:dyDescent="0.25">
      <c r="A5580" t="s">
        <v>574</v>
      </c>
      <c r="B5580" t="s">
        <v>122</v>
      </c>
      <c r="C5580" t="s">
        <v>157</v>
      </c>
      <c r="D5580" t="s">
        <v>10</v>
      </c>
      <c r="I5580" s="1">
        <v>37956124</v>
      </c>
    </row>
    <row r="5581" spans="1:9" x14ac:dyDescent="0.25">
      <c r="A5581" t="s">
        <v>574</v>
      </c>
      <c r="B5581" t="s">
        <v>122</v>
      </c>
      <c r="C5581" t="s">
        <v>158</v>
      </c>
      <c r="D5581" t="s">
        <v>10</v>
      </c>
      <c r="I5581" s="1">
        <v>37956124</v>
      </c>
    </row>
    <row r="5582" spans="1:9" x14ac:dyDescent="0.25">
      <c r="A5582" t="s">
        <v>574</v>
      </c>
      <c r="B5582" t="s">
        <v>122</v>
      </c>
      <c r="C5582" t="s">
        <v>159</v>
      </c>
      <c r="D5582" t="s">
        <v>10</v>
      </c>
      <c r="I5582" s="1">
        <v>37956124</v>
      </c>
    </row>
    <row r="5583" spans="1:9" x14ac:dyDescent="0.25">
      <c r="A5583" t="s">
        <v>574</v>
      </c>
      <c r="B5583" t="s">
        <v>122</v>
      </c>
      <c r="C5583" t="s">
        <v>160</v>
      </c>
      <c r="D5583" t="s">
        <v>10</v>
      </c>
      <c r="I5583" s="1">
        <v>37956124</v>
      </c>
    </row>
    <row r="5584" spans="1:9" x14ac:dyDescent="0.25">
      <c r="A5584" t="s">
        <v>574</v>
      </c>
      <c r="B5584" t="s">
        <v>122</v>
      </c>
      <c r="C5584" t="s">
        <v>161</v>
      </c>
      <c r="D5584" t="s">
        <v>10</v>
      </c>
      <c r="I5584" s="1">
        <v>37956124</v>
      </c>
    </row>
    <row r="5585" spans="1:9" x14ac:dyDescent="0.25">
      <c r="A5585" t="s">
        <v>574</v>
      </c>
      <c r="B5585" t="s">
        <v>122</v>
      </c>
      <c r="C5585" t="s">
        <v>162</v>
      </c>
      <c r="D5585" t="s">
        <v>10</v>
      </c>
      <c r="I5585" s="1">
        <v>37956124</v>
      </c>
    </row>
    <row r="5586" spans="1:9" x14ac:dyDescent="0.25">
      <c r="A5586" t="s">
        <v>574</v>
      </c>
      <c r="B5586" t="s">
        <v>122</v>
      </c>
      <c r="C5586" t="s">
        <v>163</v>
      </c>
      <c r="D5586" t="s">
        <v>10</v>
      </c>
      <c r="I5586" s="1">
        <v>37956124</v>
      </c>
    </row>
    <row r="5587" spans="1:9" x14ac:dyDescent="0.25">
      <c r="A5587" t="s">
        <v>574</v>
      </c>
      <c r="B5587" t="s">
        <v>122</v>
      </c>
      <c r="C5587" t="s">
        <v>164</v>
      </c>
      <c r="D5587" t="s">
        <v>10</v>
      </c>
      <c r="I5587" s="1">
        <v>37956124</v>
      </c>
    </row>
    <row r="5588" spans="1:9" x14ac:dyDescent="0.25">
      <c r="A5588" t="s">
        <v>574</v>
      </c>
      <c r="B5588" t="s">
        <v>122</v>
      </c>
      <c r="C5588" t="s">
        <v>165</v>
      </c>
      <c r="D5588" t="s">
        <v>10</v>
      </c>
      <c r="I5588" s="1">
        <v>37956124</v>
      </c>
    </row>
    <row r="5589" spans="1:9" x14ac:dyDescent="0.25">
      <c r="A5589" t="s">
        <v>574</v>
      </c>
      <c r="B5589" t="s">
        <v>122</v>
      </c>
      <c r="C5589" t="s">
        <v>166</v>
      </c>
      <c r="D5589" t="s">
        <v>10</v>
      </c>
      <c r="I5589" s="1">
        <v>37956124</v>
      </c>
    </row>
    <row r="5590" spans="1:9" x14ac:dyDescent="0.25">
      <c r="A5590" t="s">
        <v>574</v>
      </c>
      <c r="B5590" t="s">
        <v>122</v>
      </c>
      <c r="C5590" t="s">
        <v>167</v>
      </c>
      <c r="D5590" t="s">
        <v>10</v>
      </c>
      <c r="I5590" s="1">
        <v>37956124</v>
      </c>
    </row>
    <row r="5591" spans="1:9" x14ac:dyDescent="0.25">
      <c r="A5591" t="s">
        <v>574</v>
      </c>
      <c r="B5591" t="s">
        <v>122</v>
      </c>
      <c r="C5591" t="s">
        <v>168</v>
      </c>
      <c r="D5591" t="s">
        <v>10</v>
      </c>
      <c r="I5591" s="1">
        <v>37956124</v>
      </c>
    </row>
    <row r="5592" spans="1:9" x14ac:dyDescent="0.25">
      <c r="A5592" t="s">
        <v>574</v>
      </c>
      <c r="B5592" t="s">
        <v>122</v>
      </c>
      <c r="C5592" t="s">
        <v>169</v>
      </c>
      <c r="D5592" t="s">
        <v>10</v>
      </c>
      <c r="I5592" s="1">
        <v>37956124</v>
      </c>
    </row>
    <row r="5593" spans="1:9" x14ac:dyDescent="0.25">
      <c r="A5593" t="s">
        <v>574</v>
      </c>
      <c r="B5593" t="s">
        <v>122</v>
      </c>
      <c r="C5593" t="s">
        <v>170</v>
      </c>
      <c r="D5593" t="s">
        <v>10</v>
      </c>
      <c r="I5593" s="1">
        <v>37956124</v>
      </c>
    </row>
    <row r="5594" spans="1:9" x14ac:dyDescent="0.25">
      <c r="A5594" t="s">
        <v>574</v>
      </c>
      <c r="B5594" t="s">
        <v>122</v>
      </c>
      <c r="C5594" t="s">
        <v>171</v>
      </c>
      <c r="D5594" t="s">
        <v>10</v>
      </c>
      <c r="I5594" s="1">
        <v>37956124</v>
      </c>
    </row>
    <row r="5595" spans="1:9" x14ac:dyDescent="0.25">
      <c r="A5595" t="s">
        <v>574</v>
      </c>
      <c r="B5595" t="s">
        <v>122</v>
      </c>
      <c r="C5595" t="s">
        <v>172</v>
      </c>
      <c r="D5595" t="s">
        <v>10</v>
      </c>
      <c r="I5595" s="1">
        <v>37956124</v>
      </c>
    </row>
    <row r="5596" spans="1:9" x14ac:dyDescent="0.25">
      <c r="A5596" t="s">
        <v>574</v>
      </c>
      <c r="B5596" t="s">
        <v>122</v>
      </c>
      <c r="C5596" t="s">
        <v>173</v>
      </c>
      <c r="D5596" t="s">
        <v>10</v>
      </c>
      <c r="I5596" s="1">
        <v>37956124</v>
      </c>
    </row>
    <row r="5597" spans="1:9" x14ac:dyDescent="0.25">
      <c r="A5597" t="s">
        <v>574</v>
      </c>
      <c r="B5597" t="s">
        <v>122</v>
      </c>
      <c r="C5597" t="s">
        <v>174</v>
      </c>
      <c r="D5597" t="s">
        <v>10</v>
      </c>
      <c r="I5597" s="1">
        <v>37956124</v>
      </c>
    </row>
    <row r="5598" spans="1:9" x14ac:dyDescent="0.25">
      <c r="A5598" t="s">
        <v>574</v>
      </c>
      <c r="B5598" t="s">
        <v>122</v>
      </c>
      <c r="C5598" t="s">
        <v>175</v>
      </c>
      <c r="D5598" t="s">
        <v>10</v>
      </c>
      <c r="I5598" s="1">
        <v>37956124</v>
      </c>
    </row>
    <row r="5599" spans="1:9" x14ac:dyDescent="0.25">
      <c r="A5599" t="s">
        <v>574</v>
      </c>
      <c r="B5599" t="s">
        <v>122</v>
      </c>
      <c r="C5599" t="s">
        <v>176</v>
      </c>
      <c r="D5599" t="s">
        <v>10</v>
      </c>
      <c r="I5599" s="1">
        <v>37956124</v>
      </c>
    </row>
    <row r="5600" spans="1:9" x14ac:dyDescent="0.25">
      <c r="A5600" t="s">
        <v>574</v>
      </c>
      <c r="B5600" t="s">
        <v>122</v>
      </c>
      <c r="C5600" t="s">
        <v>177</v>
      </c>
      <c r="D5600" t="s">
        <v>10</v>
      </c>
      <c r="I5600" s="1">
        <v>37956124</v>
      </c>
    </row>
    <row r="5601" spans="1:9" x14ac:dyDescent="0.25">
      <c r="A5601" t="s">
        <v>574</v>
      </c>
      <c r="B5601" t="s">
        <v>122</v>
      </c>
      <c r="C5601" t="s">
        <v>178</v>
      </c>
      <c r="D5601" t="s">
        <v>10</v>
      </c>
      <c r="I5601" s="1">
        <v>37956124</v>
      </c>
    </row>
    <row r="5602" spans="1:9" x14ac:dyDescent="0.25">
      <c r="A5602" t="s">
        <v>574</v>
      </c>
      <c r="B5602" t="s">
        <v>122</v>
      </c>
      <c r="C5602" t="s">
        <v>179</v>
      </c>
      <c r="D5602" t="s">
        <v>10</v>
      </c>
      <c r="I5602" s="1">
        <v>37956124</v>
      </c>
    </row>
    <row r="5603" spans="1:9" x14ac:dyDescent="0.25">
      <c r="A5603" t="s">
        <v>574</v>
      </c>
      <c r="B5603" t="s">
        <v>122</v>
      </c>
      <c r="C5603" t="s">
        <v>180</v>
      </c>
      <c r="D5603" t="s">
        <v>10</v>
      </c>
      <c r="I5603" s="1">
        <v>37956124</v>
      </c>
    </row>
    <row r="5604" spans="1:9" x14ac:dyDescent="0.25">
      <c r="A5604" t="s">
        <v>574</v>
      </c>
      <c r="B5604" t="s">
        <v>122</v>
      </c>
      <c r="C5604" t="s">
        <v>181</v>
      </c>
      <c r="D5604" t="s">
        <v>10</v>
      </c>
      <c r="I5604" s="1">
        <v>37956124</v>
      </c>
    </row>
    <row r="5605" spans="1:9" x14ac:dyDescent="0.25">
      <c r="A5605" t="s">
        <v>574</v>
      </c>
      <c r="B5605" t="s">
        <v>122</v>
      </c>
      <c r="C5605" t="s">
        <v>182</v>
      </c>
      <c r="D5605" t="s">
        <v>10</v>
      </c>
      <c r="I5605" s="1">
        <v>37956124</v>
      </c>
    </row>
    <row r="5606" spans="1:9" x14ac:dyDescent="0.25">
      <c r="A5606" t="s">
        <v>574</v>
      </c>
      <c r="B5606" t="s">
        <v>122</v>
      </c>
      <c r="C5606" t="s">
        <v>183</v>
      </c>
      <c r="D5606" t="s">
        <v>10</v>
      </c>
      <c r="I5606" s="1">
        <v>37956124</v>
      </c>
    </row>
    <row r="5607" spans="1:9" x14ac:dyDescent="0.25">
      <c r="A5607" t="s">
        <v>574</v>
      </c>
      <c r="B5607" t="s">
        <v>122</v>
      </c>
      <c r="C5607" t="s">
        <v>184</v>
      </c>
      <c r="D5607" t="s">
        <v>10</v>
      </c>
      <c r="I5607" s="1">
        <v>37956124</v>
      </c>
    </row>
    <row r="5608" spans="1:9" x14ac:dyDescent="0.25">
      <c r="A5608" t="s">
        <v>574</v>
      </c>
      <c r="B5608" t="s">
        <v>122</v>
      </c>
      <c r="C5608" t="s">
        <v>185</v>
      </c>
      <c r="D5608" t="s">
        <v>10</v>
      </c>
      <c r="I5608" s="1">
        <v>37956124</v>
      </c>
    </row>
    <row r="5609" spans="1:9" x14ac:dyDescent="0.25">
      <c r="A5609" t="s">
        <v>574</v>
      </c>
      <c r="B5609" t="s">
        <v>92</v>
      </c>
      <c r="C5609" t="s">
        <v>186</v>
      </c>
      <c r="D5609" t="s">
        <v>45</v>
      </c>
      <c r="I5609" s="1">
        <v>37956124</v>
      </c>
    </row>
    <row r="5610" spans="1:9" x14ac:dyDescent="0.25">
      <c r="A5610" t="s">
        <v>574</v>
      </c>
      <c r="B5610" t="s">
        <v>92</v>
      </c>
      <c r="C5610" t="s">
        <v>187</v>
      </c>
      <c r="D5610" t="s">
        <v>10</v>
      </c>
      <c r="I5610" s="1">
        <v>37956124</v>
      </c>
    </row>
    <row r="5611" spans="1:9" x14ac:dyDescent="0.25">
      <c r="A5611" t="s">
        <v>574</v>
      </c>
      <c r="B5611" t="s">
        <v>92</v>
      </c>
      <c r="C5611" t="s">
        <v>188</v>
      </c>
      <c r="D5611" t="s">
        <v>10</v>
      </c>
      <c r="I5611" s="1">
        <v>37956124</v>
      </c>
    </row>
    <row r="5612" spans="1:9" x14ac:dyDescent="0.25">
      <c r="A5612" t="s">
        <v>600</v>
      </c>
      <c r="B5612" t="s">
        <v>7</v>
      </c>
      <c r="C5612" t="s">
        <v>8</v>
      </c>
      <c r="D5612" t="s">
        <v>10</v>
      </c>
      <c r="E5612">
        <v>1.49</v>
      </c>
      <c r="F5612">
        <v>2</v>
      </c>
      <c r="G5612">
        <v>5</v>
      </c>
      <c r="I5612" s="1">
        <v>37890085</v>
      </c>
    </row>
    <row r="5613" spans="1:9" x14ac:dyDescent="0.25">
      <c r="A5613" t="s">
        <v>600</v>
      </c>
      <c r="B5613" t="s">
        <v>7</v>
      </c>
      <c r="C5613" t="s">
        <v>9</v>
      </c>
      <c r="D5613" t="s">
        <v>10</v>
      </c>
      <c r="E5613">
        <v>2.7</v>
      </c>
      <c r="F5613">
        <v>2</v>
      </c>
      <c r="G5613">
        <v>9</v>
      </c>
      <c r="I5613" s="1">
        <v>37890085</v>
      </c>
    </row>
    <row r="5614" spans="1:9" x14ac:dyDescent="0.25">
      <c r="A5614" t="s">
        <v>600</v>
      </c>
      <c r="B5614" t="s">
        <v>7</v>
      </c>
      <c r="C5614" t="s">
        <v>11</v>
      </c>
      <c r="D5614" t="s">
        <v>10</v>
      </c>
      <c r="I5614" s="1">
        <v>37890085</v>
      </c>
    </row>
    <row r="5615" spans="1:9" x14ac:dyDescent="0.25">
      <c r="A5615" t="s">
        <v>600</v>
      </c>
      <c r="B5615" t="s">
        <v>7</v>
      </c>
      <c r="C5615" t="s">
        <v>12</v>
      </c>
      <c r="D5615" t="s">
        <v>10</v>
      </c>
      <c r="E5615">
        <v>0.55000000000000004</v>
      </c>
      <c r="F5615">
        <v>32</v>
      </c>
      <c r="G5615">
        <v>150</v>
      </c>
      <c r="I5615" s="1">
        <v>37890085</v>
      </c>
    </row>
    <row r="5616" spans="1:9" x14ac:dyDescent="0.25">
      <c r="A5616" t="s">
        <v>600</v>
      </c>
      <c r="B5616" t="s">
        <v>7</v>
      </c>
      <c r="C5616" t="s">
        <v>13</v>
      </c>
      <c r="D5616" t="s">
        <v>10</v>
      </c>
      <c r="I5616" s="1">
        <v>37890085</v>
      </c>
    </row>
    <row r="5617" spans="1:9" x14ac:dyDescent="0.25">
      <c r="A5617" t="s">
        <v>600</v>
      </c>
      <c r="B5617" t="s">
        <v>7</v>
      </c>
      <c r="C5617" t="s">
        <v>14</v>
      </c>
      <c r="D5617" t="s">
        <v>10</v>
      </c>
      <c r="E5617">
        <v>1</v>
      </c>
      <c r="F5617">
        <v>1</v>
      </c>
      <c r="G5617">
        <v>7</v>
      </c>
      <c r="I5617" s="1">
        <v>37890085</v>
      </c>
    </row>
    <row r="5618" spans="1:9" x14ac:dyDescent="0.25">
      <c r="A5618" t="s">
        <v>600</v>
      </c>
      <c r="B5618" t="s">
        <v>7</v>
      </c>
      <c r="C5618" t="s">
        <v>15</v>
      </c>
      <c r="D5618" t="s">
        <v>16</v>
      </c>
      <c r="E5618">
        <v>0.55000000000000004</v>
      </c>
      <c r="F5618">
        <v>12</v>
      </c>
      <c r="G5618">
        <v>50</v>
      </c>
      <c r="I5618" s="1">
        <v>37890085</v>
      </c>
    </row>
    <row r="5619" spans="1:9" x14ac:dyDescent="0.25">
      <c r="A5619" t="s">
        <v>600</v>
      </c>
      <c r="B5619" t="s">
        <v>7</v>
      </c>
      <c r="C5619" t="s">
        <v>17</v>
      </c>
      <c r="D5619" t="s">
        <v>10</v>
      </c>
      <c r="E5619">
        <v>2.5</v>
      </c>
      <c r="F5619">
        <v>3</v>
      </c>
      <c r="G5619">
        <v>14</v>
      </c>
      <c r="I5619" s="1">
        <v>37890085</v>
      </c>
    </row>
    <row r="5620" spans="1:9" x14ac:dyDescent="0.25">
      <c r="A5620" t="s">
        <v>600</v>
      </c>
      <c r="B5620" t="s">
        <v>7</v>
      </c>
      <c r="C5620" t="s">
        <v>18</v>
      </c>
      <c r="D5620" t="s">
        <v>10</v>
      </c>
      <c r="E5620">
        <v>0.6</v>
      </c>
      <c r="F5620">
        <v>11</v>
      </c>
      <c r="G5620">
        <v>50</v>
      </c>
      <c r="I5620" s="1">
        <v>37890085</v>
      </c>
    </row>
    <row r="5621" spans="1:9" x14ac:dyDescent="0.25">
      <c r="A5621" t="s">
        <v>600</v>
      </c>
      <c r="B5621" t="s">
        <v>7</v>
      </c>
      <c r="C5621" t="s">
        <v>19</v>
      </c>
      <c r="D5621" t="s">
        <v>10</v>
      </c>
      <c r="E5621">
        <v>1.0900000000000001</v>
      </c>
      <c r="F5621">
        <v>2</v>
      </c>
      <c r="G5621">
        <v>15</v>
      </c>
      <c r="I5621" s="1">
        <v>37890085</v>
      </c>
    </row>
    <row r="5622" spans="1:9" x14ac:dyDescent="0.25">
      <c r="A5622" t="s">
        <v>600</v>
      </c>
      <c r="B5622" t="s">
        <v>7</v>
      </c>
      <c r="C5622" t="s">
        <v>20</v>
      </c>
      <c r="D5622" t="s">
        <v>10</v>
      </c>
      <c r="E5622">
        <v>1.85</v>
      </c>
      <c r="F5622">
        <v>13</v>
      </c>
      <c r="G5622">
        <v>55</v>
      </c>
      <c r="I5622" s="1">
        <v>37890085</v>
      </c>
    </row>
    <row r="5623" spans="1:9" x14ac:dyDescent="0.25">
      <c r="A5623" t="s">
        <v>600</v>
      </c>
      <c r="B5623" t="s">
        <v>7</v>
      </c>
      <c r="C5623" t="s">
        <v>21</v>
      </c>
      <c r="D5623" t="s">
        <v>22</v>
      </c>
      <c r="E5623">
        <v>1.336E-2</v>
      </c>
      <c r="F5623">
        <v>1250</v>
      </c>
      <c r="G5623">
        <v>5000</v>
      </c>
      <c r="H5623" t="s">
        <v>273</v>
      </c>
      <c r="I5623" s="1">
        <v>37890085</v>
      </c>
    </row>
    <row r="5624" spans="1:9" x14ac:dyDescent="0.25">
      <c r="A5624" t="s">
        <v>600</v>
      </c>
      <c r="B5624" t="s">
        <v>7</v>
      </c>
      <c r="C5624" t="s">
        <v>23</v>
      </c>
      <c r="D5624" t="s">
        <v>10</v>
      </c>
      <c r="G5624">
        <v>2</v>
      </c>
      <c r="I5624" s="1">
        <v>37890085</v>
      </c>
    </row>
    <row r="5625" spans="1:9" x14ac:dyDescent="0.25">
      <c r="A5625" t="s">
        <v>600</v>
      </c>
      <c r="B5625" t="s">
        <v>7</v>
      </c>
      <c r="C5625" t="s">
        <v>24</v>
      </c>
      <c r="D5625" t="s">
        <v>10</v>
      </c>
      <c r="G5625">
        <v>4</v>
      </c>
      <c r="I5625" s="1">
        <v>37890085</v>
      </c>
    </row>
    <row r="5626" spans="1:9" x14ac:dyDescent="0.25">
      <c r="A5626" t="s">
        <v>600</v>
      </c>
      <c r="B5626" t="s">
        <v>7</v>
      </c>
      <c r="C5626" t="s">
        <v>25</v>
      </c>
      <c r="D5626" t="s">
        <v>10</v>
      </c>
      <c r="I5626" s="1">
        <v>37890085</v>
      </c>
    </row>
    <row r="5627" spans="1:9" x14ac:dyDescent="0.25">
      <c r="A5627" t="s">
        <v>600</v>
      </c>
      <c r="B5627" t="s">
        <v>7</v>
      </c>
      <c r="C5627" t="s">
        <v>26</v>
      </c>
      <c r="D5627" t="s">
        <v>10</v>
      </c>
      <c r="I5627" s="1">
        <v>37890085</v>
      </c>
    </row>
    <row r="5628" spans="1:9" x14ac:dyDescent="0.25">
      <c r="A5628" t="s">
        <v>600</v>
      </c>
      <c r="B5628" t="s">
        <v>7</v>
      </c>
      <c r="C5628" t="s">
        <v>27</v>
      </c>
      <c r="D5628" t="s">
        <v>10</v>
      </c>
      <c r="E5628">
        <v>0.6</v>
      </c>
      <c r="F5628">
        <v>12</v>
      </c>
      <c r="G5628">
        <v>60</v>
      </c>
      <c r="I5628" s="1">
        <v>37890085</v>
      </c>
    </row>
    <row r="5629" spans="1:9" x14ac:dyDescent="0.25">
      <c r="A5629" t="s">
        <v>600</v>
      </c>
      <c r="B5629" t="s">
        <v>7</v>
      </c>
      <c r="C5629" t="s">
        <v>28</v>
      </c>
      <c r="D5629" t="s">
        <v>10</v>
      </c>
      <c r="I5629" s="1">
        <v>37890085</v>
      </c>
    </row>
    <row r="5630" spans="1:9" x14ac:dyDescent="0.25">
      <c r="A5630" t="s">
        <v>600</v>
      </c>
      <c r="B5630" t="s">
        <v>7</v>
      </c>
      <c r="C5630" t="s">
        <v>29</v>
      </c>
      <c r="D5630" t="s">
        <v>16</v>
      </c>
      <c r="E5630">
        <v>0.47</v>
      </c>
      <c r="F5630">
        <v>9</v>
      </c>
      <c r="G5630">
        <v>25</v>
      </c>
      <c r="I5630" s="1">
        <v>37890085</v>
      </c>
    </row>
    <row r="5631" spans="1:9" x14ac:dyDescent="0.25">
      <c r="A5631" t="s">
        <v>600</v>
      </c>
      <c r="B5631" t="s">
        <v>7</v>
      </c>
      <c r="C5631" t="s">
        <v>30</v>
      </c>
      <c r="D5631" t="s">
        <v>10</v>
      </c>
      <c r="E5631">
        <v>1.1399999999999999</v>
      </c>
      <c r="F5631">
        <v>2</v>
      </c>
      <c r="G5631">
        <v>11</v>
      </c>
      <c r="I5631" s="1">
        <v>37890085</v>
      </c>
    </row>
    <row r="5632" spans="1:9" x14ac:dyDescent="0.25">
      <c r="A5632" t="s">
        <v>600</v>
      </c>
      <c r="B5632" t="s">
        <v>7</v>
      </c>
      <c r="C5632" t="s">
        <v>31</v>
      </c>
      <c r="D5632" t="s">
        <v>10</v>
      </c>
      <c r="E5632">
        <v>1.1499999999999999</v>
      </c>
      <c r="F5632">
        <v>6</v>
      </c>
      <c r="G5632">
        <v>22</v>
      </c>
      <c r="I5632" s="1">
        <v>37890085</v>
      </c>
    </row>
    <row r="5633" spans="1:9" x14ac:dyDescent="0.25">
      <c r="A5633" t="s">
        <v>600</v>
      </c>
      <c r="B5633" t="s">
        <v>7</v>
      </c>
      <c r="C5633" t="s">
        <v>32</v>
      </c>
      <c r="D5633" t="s">
        <v>10</v>
      </c>
      <c r="E5633">
        <v>1.1599999999999999</v>
      </c>
      <c r="F5633">
        <v>12</v>
      </c>
      <c r="G5633">
        <v>55</v>
      </c>
      <c r="I5633" s="1">
        <v>37890085</v>
      </c>
    </row>
    <row r="5634" spans="1:9" x14ac:dyDescent="0.25">
      <c r="A5634" t="s">
        <v>600</v>
      </c>
      <c r="B5634" t="s">
        <v>7</v>
      </c>
      <c r="C5634" t="s">
        <v>33</v>
      </c>
      <c r="D5634" t="s">
        <v>10</v>
      </c>
      <c r="I5634" s="1">
        <v>37890085</v>
      </c>
    </row>
    <row r="5635" spans="1:9" x14ac:dyDescent="0.25">
      <c r="A5635" t="s">
        <v>600</v>
      </c>
      <c r="B5635" t="s">
        <v>7</v>
      </c>
      <c r="C5635" t="s">
        <v>34</v>
      </c>
      <c r="D5635" t="s">
        <v>10</v>
      </c>
      <c r="E5635">
        <v>0.6</v>
      </c>
      <c r="F5635">
        <v>19</v>
      </c>
      <c r="G5635">
        <v>80</v>
      </c>
      <c r="I5635" s="1">
        <v>37890085</v>
      </c>
    </row>
    <row r="5636" spans="1:9" x14ac:dyDescent="0.25">
      <c r="A5636" t="s">
        <v>600</v>
      </c>
      <c r="B5636" t="s">
        <v>7</v>
      </c>
      <c r="C5636" t="s">
        <v>35</v>
      </c>
      <c r="D5636" t="s">
        <v>10</v>
      </c>
      <c r="E5636">
        <v>0.65</v>
      </c>
      <c r="F5636">
        <v>5</v>
      </c>
      <c r="G5636">
        <v>18</v>
      </c>
      <c r="I5636" s="1">
        <v>37890085</v>
      </c>
    </row>
    <row r="5637" spans="1:9" x14ac:dyDescent="0.25">
      <c r="A5637" t="s">
        <v>600</v>
      </c>
      <c r="B5637" t="s">
        <v>7</v>
      </c>
      <c r="C5637" t="s">
        <v>36</v>
      </c>
      <c r="D5637" t="s">
        <v>10</v>
      </c>
      <c r="E5637">
        <v>1.22</v>
      </c>
      <c r="F5637">
        <v>1</v>
      </c>
      <c r="G5637">
        <v>10</v>
      </c>
      <c r="I5637" s="1">
        <v>37890085</v>
      </c>
    </row>
    <row r="5638" spans="1:9" x14ac:dyDescent="0.25">
      <c r="A5638" t="s">
        <v>600</v>
      </c>
      <c r="B5638" t="s">
        <v>7</v>
      </c>
      <c r="C5638" t="s">
        <v>37</v>
      </c>
      <c r="D5638" t="s">
        <v>10</v>
      </c>
      <c r="I5638" s="1">
        <v>37890085</v>
      </c>
    </row>
    <row r="5639" spans="1:9" x14ac:dyDescent="0.25">
      <c r="A5639" t="s">
        <v>600</v>
      </c>
      <c r="B5639" t="s">
        <v>7</v>
      </c>
      <c r="C5639" t="s">
        <v>38</v>
      </c>
      <c r="D5639" t="s">
        <v>10</v>
      </c>
      <c r="I5639" s="1">
        <v>37890085</v>
      </c>
    </row>
    <row r="5640" spans="1:9" x14ac:dyDescent="0.25">
      <c r="A5640" t="s">
        <v>600</v>
      </c>
      <c r="B5640" t="s">
        <v>7</v>
      </c>
      <c r="C5640" t="s">
        <v>39</v>
      </c>
      <c r="D5640" t="s">
        <v>16</v>
      </c>
      <c r="I5640" s="1">
        <v>37890085</v>
      </c>
    </row>
    <row r="5641" spans="1:9" x14ac:dyDescent="0.25">
      <c r="A5641" t="s">
        <v>600</v>
      </c>
      <c r="B5641" t="s">
        <v>7</v>
      </c>
      <c r="C5641" t="s">
        <v>40</v>
      </c>
      <c r="D5641" t="s">
        <v>10</v>
      </c>
      <c r="I5641" s="1">
        <v>37890085</v>
      </c>
    </row>
    <row r="5642" spans="1:9" x14ac:dyDescent="0.25">
      <c r="A5642" t="s">
        <v>600</v>
      </c>
      <c r="B5642" t="s">
        <v>7</v>
      </c>
      <c r="C5642" t="s">
        <v>41</v>
      </c>
      <c r="D5642" t="s">
        <v>10</v>
      </c>
      <c r="I5642" s="1">
        <v>37890085</v>
      </c>
    </row>
    <row r="5643" spans="1:9" x14ac:dyDescent="0.25">
      <c r="A5643" t="s">
        <v>600</v>
      </c>
      <c r="B5643" t="s">
        <v>7</v>
      </c>
      <c r="C5643" t="s">
        <v>42</v>
      </c>
      <c r="D5643" t="s">
        <v>10</v>
      </c>
      <c r="I5643" s="1">
        <v>37890085</v>
      </c>
    </row>
    <row r="5644" spans="1:9" x14ac:dyDescent="0.25">
      <c r="A5644" t="s">
        <v>600</v>
      </c>
      <c r="B5644" t="s">
        <v>7</v>
      </c>
      <c r="C5644" t="s">
        <v>43</v>
      </c>
      <c r="D5644" t="s">
        <v>10</v>
      </c>
      <c r="E5644">
        <v>0.5</v>
      </c>
      <c r="F5644">
        <v>31</v>
      </c>
      <c r="G5644">
        <v>120</v>
      </c>
      <c r="I5644" s="1">
        <v>37890085</v>
      </c>
    </row>
    <row r="5645" spans="1:9" x14ac:dyDescent="0.25">
      <c r="A5645" t="s">
        <v>600</v>
      </c>
      <c r="B5645" t="s">
        <v>7</v>
      </c>
      <c r="C5645" t="s">
        <v>44</v>
      </c>
      <c r="D5645" t="s">
        <v>45</v>
      </c>
      <c r="I5645" s="1">
        <v>37890085</v>
      </c>
    </row>
    <row r="5646" spans="1:9" x14ac:dyDescent="0.25">
      <c r="A5646" t="s">
        <v>600</v>
      </c>
      <c r="B5646" t="s">
        <v>7</v>
      </c>
      <c r="C5646" t="s">
        <v>46</v>
      </c>
      <c r="D5646" t="s">
        <v>45</v>
      </c>
      <c r="I5646" s="1">
        <v>37890085</v>
      </c>
    </row>
    <row r="5647" spans="1:9" x14ac:dyDescent="0.25">
      <c r="A5647" t="s">
        <v>600</v>
      </c>
      <c r="B5647" t="s">
        <v>7</v>
      </c>
      <c r="C5647" t="s">
        <v>47</v>
      </c>
      <c r="D5647" t="s">
        <v>10</v>
      </c>
      <c r="E5647">
        <v>7.69</v>
      </c>
      <c r="F5647">
        <v>2</v>
      </c>
      <c r="G5647">
        <v>15</v>
      </c>
      <c r="I5647" s="1">
        <v>37890085</v>
      </c>
    </row>
    <row r="5648" spans="1:9" x14ac:dyDescent="0.25">
      <c r="A5648" t="s">
        <v>600</v>
      </c>
      <c r="B5648" t="s">
        <v>7</v>
      </c>
      <c r="C5648" t="s">
        <v>48</v>
      </c>
      <c r="D5648" t="s">
        <v>10</v>
      </c>
      <c r="I5648" s="1">
        <v>37890085</v>
      </c>
    </row>
    <row r="5649" spans="1:9" x14ac:dyDescent="0.25">
      <c r="A5649" t="s">
        <v>600</v>
      </c>
      <c r="B5649" t="s">
        <v>7</v>
      </c>
      <c r="C5649" t="s">
        <v>49</v>
      </c>
      <c r="D5649" t="s">
        <v>10</v>
      </c>
      <c r="I5649" s="1">
        <v>37890085</v>
      </c>
    </row>
    <row r="5650" spans="1:9" x14ac:dyDescent="0.25">
      <c r="A5650" t="s">
        <v>600</v>
      </c>
      <c r="B5650" t="s">
        <v>7</v>
      </c>
      <c r="C5650" t="s">
        <v>50</v>
      </c>
      <c r="D5650" t="s">
        <v>10</v>
      </c>
      <c r="E5650">
        <v>3.2</v>
      </c>
      <c r="F5650">
        <v>6</v>
      </c>
      <c r="G5650">
        <v>22</v>
      </c>
      <c r="I5650" s="1">
        <v>37890085</v>
      </c>
    </row>
    <row r="5651" spans="1:9" x14ac:dyDescent="0.25">
      <c r="A5651" t="s">
        <v>600</v>
      </c>
      <c r="B5651" t="s">
        <v>7</v>
      </c>
      <c r="C5651" t="s">
        <v>51</v>
      </c>
      <c r="D5651" t="s">
        <v>10</v>
      </c>
      <c r="I5651" s="1">
        <v>37890085</v>
      </c>
    </row>
    <row r="5652" spans="1:9" x14ac:dyDescent="0.25">
      <c r="A5652" t="s">
        <v>600</v>
      </c>
      <c r="B5652" t="s">
        <v>7</v>
      </c>
      <c r="C5652" t="s">
        <v>52</v>
      </c>
      <c r="D5652" t="s">
        <v>10</v>
      </c>
      <c r="E5652">
        <v>2.2000000000000002</v>
      </c>
      <c r="F5652">
        <v>6</v>
      </c>
      <c r="G5652">
        <v>25</v>
      </c>
      <c r="I5652" s="1">
        <v>37890085</v>
      </c>
    </row>
    <row r="5653" spans="1:9" x14ac:dyDescent="0.25">
      <c r="A5653" t="s">
        <v>600</v>
      </c>
      <c r="B5653" t="s">
        <v>7</v>
      </c>
      <c r="C5653" t="s">
        <v>53</v>
      </c>
      <c r="D5653" t="s">
        <v>10</v>
      </c>
      <c r="I5653" s="1">
        <v>37890085</v>
      </c>
    </row>
    <row r="5654" spans="1:9" x14ac:dyDescent="0.25">
      <c r="A5654" t="s">
        <v>600</v>
      </c>
      <c r="B5654" t="s">
        <v>7</v>
      </c>
      <c r="C5654" t="s">
        <v>54</v>
      </c>
      <c r="D5654" t="s">
        <v>10</v>
      </c>
      <c r="E5654">
        <v>1.25</v>
      </c>
      <c r="F5654">
        <v>15</v>
      </c>
      <c r="G5654">
        <v>75</v>
      </c>
      <c r="I5654" s="1">
        <v>37890085</v>
      </c>
    </row>
    <row r="5655" spans="1:9" x14ac:dyDescent="0.25">
      <c r="A5655" t="s">
        <v>600</v>
      </c>
      <c r="B5655" t="s">
        <v>7</v>
      </c>
      <c r="C5655" t="s">
        <v>55</v>
      </c>
      <c r="D5655" t="s">
        <v>10</v>
      </c>
      <c r="E5655">
        <v>1.49</v>
      </c>
      <c r="F5655">
        <v>7</v>
      </c>
      <c r="G5655">
        <v>30</v>
      </c>
      <c r="I5655" s="1">
        <v>37890085</v>
      </c>
    </row>
    <row r="5656" spans="1:9" x14ac:dyDescent="0.25">
      <c r="A5656" t="s">
        <v>600</v>
      </c>
      <c r="B5656" t="s">
        <v>7</v>
      </c>
      <c r="C5656" t="s">
        <v>56</v>
      </c>
      <c r="D5656" t="s">
        <v>10</v>
      </c>
      <c r="E5656">
        <v>1.3</v>
      </c>
      <c r="F5656">
        <v>7</v>
      </c>
      <c r="G5656">
        <v>25</v>
      </c>
      <c r="I5656" s="1">
        <v>37890085</v>
      </c>
    </row>
    <row r="5657" spans="1:9" x14ac:dyDescent="0.25">
      <c r="A5657" t="s">
        <v>600</v>
      </c>
      <c r="B5657" t="s">
        <v>7</v>
      </c>
      <c r="C5657" t="s">
        <v>57</v>
      </c>
      <c r="D5657" t="s">
        <v>10</v>
      </c>
      <c r="E5657">
        <v>0.6</v>
      </c>
      <c r="F5657">
        <v>11</v>
      </c>
      <c r="G5657">
        <v>45</v>
      </c>
      <c r="I5657" s="1">
        <v>37890085</v>
      </c>
    </row>
    <row r="5658" spans="1:9" x14ac:dyDescent="0.25">
      <c r="A5658" t="s">
        <v>600</v>
      </c>
      <c r="B5658" t="s">
        <v>7</v>
      </c>
      <c r="C5658" t="s">
        <v>58</v>
      </c>
      <c r="D5658" t="s">
        <v>16</v>
      </c>
      <c r="I5658" s="1">
        <v>37890085</v>
      </c>
    </row>
    <row r="5659" spans="1:9" x14ac:dyDescent="0.25">
      <c r="A5659" t="s">
        <v>600</v>
      </c>
      <c r="B5659" t="s">
        <v>7</v>
      </c>
      <c r="C5659" t="s">
        <v>59</v>
      </c>
      <c r="D5659" t="s">
        <v>10</v>
      </c>
      <c r="I5659" s="1">
        <v>37890085</v>
      </c>
    </row>
    <row r="5660" spans="1:9" x14ac:dyDescent="0.25">
      <c r="A5660" t="s">
        <v>600</v>
      </c>
      <c r="B5660" t="s">
        <v>7</v>
      </c>
      <c r="C5660" t="s">
        <v>60</v>
      </c>
      <c r="D5660" t="s">
        <v>10</v>
      </c>
      <c r="I5660" s="1">
        <v>37890085</v>
      </c>
    </row>
    <row r="5661" spans="1:9" x14ac:dyDescent="0.25">
      <c r="A5661" t="s">
        <v>600</v>
      </c>
      <c r="B5661" t="s">
        <v>7</v>
      </c>
      <c r="C5661" t="s">
        <v>61</v>
      </c>
      <c r="D5661" t="s">
        <v>16</v>
      </c>
      <c r="E5661">
        <v>0.9</v>
      </c>
      <c r="F5661">
        <v>6</v>
      </c>
      <c r="G5661">
        <v>20</v>
      </c>
      <c r="I5661" s="1">
        <v>37890085</v>
      </c>
    </row>
    <row r="5662" spans="1:9" x14ac:dyDescent="0.25">
      <c r="A5662" t="s">
        <v>600</v>
      </c>
      <c r="B5662" t="s">
        <v>7</v>
      </c>
      <c r="C5662" t="s">
        <v>62</v>
      </c>
      <c r="D5662" t="s">
        <v>16</v>
      </c>
      <c r="E5662">
        <v>0.89</v>
      </c>
      <c r="F5662">
        <v>11</v>
      </c>
      <c r="G5662">
        <v>45</v>
      </c>
      <c r="I5662" s="1">
        <v>37890085</v>
      </c>
    </row>
    <row r="5663" spans="1:9" x14ac:dyDescent="0.25">
      <c r="A5663" t="s">
        <v>600</v>
      </c>
      <c r="B5663" t="s">
        <v>7</v>
      </c>
      <c r="C5663" t="s">
        <v>63</v>
      </c>
      <c r="D5663" t="s">
        <v>16</v>
      </c>
      <c r="E5663">
        <v>0.99</v>
      </c>
      <c r="F5663">
        <v>5</v>
      </c>
      <c r="G5663">
        <v>22</v>
      </c>
      <c r="I5663" s="1">
        <v>37890085</v>
      </c>
    </row>
    <row r="5664" spans="1:9" x14ac:dyDescent="0.25">
      <c r="A5664" t="s">
        <v>600</v>
      </c>
      <c r="B5664" t="s">
        <v>7</v>
      </c>
      <c r="C5664" t="s">
        <v>64</v>
      </c>
      <c r="D5664" t="s">
        <v>10</v>
      </c>
      <c r="E5664">
        <v>1.99</v>
      </c>
      <c r="F5664">
        <v>11</v>
      </c>
      <c r="G5664">
        <v>42</v>
      </c>
      <c r="I5664" s="1">
        <v>37890085</v>
      </c>
    </row>
    <row r="5665" spans="1:9" x14ac:dyDescent="0.25">
      <c r="A5665" t="s">
        <v>600</v>
      </c>
      <c r="B5665" t="s">
        <v>7</v>
      </c>
      <c r="C5665" t="s">
        <v>65</v>
      </c>
      <c r="D5665" t="s">
        <v>10</v>
      </c>
      <c r="I5665" s="1">
        <v>37890085</v>
      </c>
    </row>
    <row r="5666" spans="1:9" x14ac:dyDescent="0.25">
      <c r="A5666" t="s">
        <v>600</v>
      </c>
      <c r="B5666" t="s">
        <v>7</v>
      </c>
      <c r="C5666" t="s">
        <v>66</v>
      </c>
      <c r="D5666" t="s">
        <v>10</v>
      </c>
      <c r="E5666">
        <v>1.05</v>
      </c>
      <c r="F5666">
        <v>16</v>
      </c>
      <c r="G5666">
        <v>60</v>
      </c>
      <c r="I5666" s="1">
        <v>37890085</v>
      </c>
    </row>
    <row r="5667" spans="1:9" x14ac:dyDescent="0.25">
      <c r="A5667" t="s">
        <v>600</v>
      </c>
      <c r="B5667" t="s">
        <v>7</v>
      </c>
      <c r="C5667" t="s">
        <v>67</v>
      </c>
      <c r="D5667" t="s">
        <v>10</v>
      </c>
      <c r="E5667">
        <v>2.83</v>
      </c>
      <c r="F5667">
        <v>1</v>
      </c>
      <c r="G5667">
        <v>7</v>
      </c>
      <c r="I5667" s="1">
        <v>37890085</v>
      </c>
    </row>
    <row r="5668" spans="1:9" x14ac:dyDescent="0.25">
      <c r="A5668" t="s">
        <v>600</v>
      </c>
      <c r="B5668" t="s">
        <v>7</v>
      </c>
      <c r="C5668" t="s">
        <v>68</v>
      </c>
      <c r="D5668" t="s">
        <v>10</v>
      </c>
      <c r="I5668" s="1">
        <v>37890085</v>
      </c>
    </row>
    <row r="5669" spans="1:9" x14ac:dyDescent="0.25">
      <c r="A5669" t="s">
        <v>600</v>
      </c>
      <c r="B5669" t="s">
        <v>7</v>
      </c>
      <c r="C5669" t="s">
        <v>69</v>
      </c>
      <c r="D5669" t="s">
        <v>10</v>
      </c>
      <c r="I5669" s="1">
        <v>37890085</v>
      </c>
    </row>
    <row r="5670" spans="1:9" x14ac:dyDescent="0.25">
      <c r="A5670" t="s">
        <v>600</v>
      </c>
      <c r="B5670" t="s">
        <v>7</v>
      </c>
      <c r="C5670" t="s">
        <v>70</v>
      </c>
      <c r="D5670" t="s">
        <v>10</v>
      </c>
      <c r="E5670">
        <v>1.1000000000000001</v>
      </c>
      <c r="F5670">
        <v>15</v>
      </c>
      <c r="G5670">
        <v>50</v>
      </c>
      <c r="I5670" s="1">
        <v>37890085</v>
      </c>
    </row>
    <row r="5671" spans="1:9" x14ac:dyDescent="0.25">
      <c r="A5671" t="s">
        <v>600</v>
      </c>
      <c r="B5671" t="s">
        <v>7</v>
      </c>
      <c r="C5671" t="s">
        <v>71</v>
      </c>
      <c r="D5671" t="s">
        <v>10</v>
      </c>
      <c r="E5671">
        <v>0.8</v>
      </c>
      <c r="G5671">
        <v>50</v>
      </c>
      <c r="I5671" s="1">
        <v>37890085</v>
      </c>
    </row>
    <row r="5672" spans="1:9" x14ac:dyDescent="0.25">
      <c r="A5672" t="s">
        <v>600</v>
      </c>
      <c r="B5672" t="s">
        <v>7</v>
      </c>
      <c r="C5672" t="s">
        <v>72</v>
      </c>
      <c r="D5672" t="s">
        <v>10</v>
      </c>
      <c r="E5672">
        <v>0.5</v>
      </c>
      <c r="F5672">
        <v>300</v>
      </c>
      <c r="G5672">
        <v>1300</v>
      </c>
      <c r="I5672" s="1">
        <v>37890085</v>
      </c>
    </row>
    <row r="5673" spans="1:9" x14ac:dyDescent="0.25">
      <c r="A5673" t="s">
        <v>600</v>
      </c>
      <c r="B5673" t="s">
        <v>7</v>
      </c>
      <c r="C5673" t="s">
        <v>73</v>
      </c>
      <c r="D5673" t="s">
        <v>10</v>
      </c>
      <c r="I5673" s="1">
        <v>37890085</v>
      </c>
    </row>
    <row r="5674" spans="1:9" x14ac:dyDescent="0.25">
      <c r="A5674" t="s">
        <v>600</v>
      </c>
      <c r="B5674" t="s">
        <v>7</v>
      </c>
      <c r="C5674" t="s">
        <v>74</v>
      </c>
      <c r="D5674" t="s">
        <v>10</v>
      </c>
      <c r="I5674" s="1">
        <v>37890085</v>
      </c>
    </row>
    <row r="5675" spans="1:9" x14ac:dyDescent="0.25">
      <c r="A5675" t="s">
        <v>600</v>
      </c>
      <c r="B5675" t="s">
        <v>7</v>
      </c>
      <c r="C5675" t="s">
        <v>75</v>
      </c>
      <c r="D5675" t="s">
        <v>10</v>
      </c>
      <c r="I5675" s="1">
        <v>37890085</v>
      </c>
    </row>
    <row r="5676" spans="1:9" x14ac:dyDescent="0.25">
      <c r="A5676" t="s">
        <v>600</v>
      </c>
      <c r="B5676" t="s">
        <v>7</v>
      </c>
      <c r="C5676" t="s">
        <v>76</v>
      </c>
      <c r="D5676" t="s">
        <v>10</v>
      </c>
      <c r="I5676" s="1">
        <v>37890085</v>
      </c>
    </row>
    <row r="5677" spans="1:9" x14ac:dyDescent="0.25">
      <c r="A5677" t="s">
        <v>600</v>
      </c>
      <c r="B5677" t="s">
        <v>7</v>
      </c>
      <c r="C5677" t="s">
        <v>77</v>
      </c>
      <c r="D5677" t="s">
        <v>10</v>
      </c>
      <c r="I5677" s="1">
        <v>37890085</v>
      </c>
    </row>
    <row r="5678" spans="1:9" x14ac:dyDescent="0.25">
      <c r="A5678" t="s">
        <v>600</v>
      </c>
      <c r="B5678" t="s">
        <v>78</v>
      </c>
      <c r="C5678" t="s">
        <v>79</v>
      </c>
      <c r="D5678" t="s">
        <v>16</v>
      </c>
      <c r="I5678" s="1">
        <v>37890085</v>
      </c>
    </row>
    <row r="5679" spans="1:9" x14ac:dyDescent="0.25">
      <c r="A5679" t="s">
        <v>600</v>
      </c>
      <c r="B5679" t="s">
        <v>78</v>
      </c>
      <c r="C5679" t="s">
        <v>80</v>
      </c>
      <c r="D5679" t="s">
        <v>16</v>
      </c>
      <c r="E5679">
        <v>0.1</v>
      </c>
      <c r="F5679">
        <v>780</v>
      </c>
      <c r="G5679">
        <v>3100</v>
      </c>
      <c r="I5679" s="1">
        <v>37890085</v>
      </c>
    </row>
    <row r="5680" spans="1:9" x14ac:dyDescent="0.25">
      <c r="A5680" t="s">
        <v>600</v>
      </c>
      <c r="B5680" t="s">
        <v>81</v>
      </c>
      <c r="C5680" t="s">
        <v>82</v>
      </c>
      <c r="D5680" t="s">
        <v>10</v>
      </c>
      <c r="E5680">
        <v>4.5999999999999996</v>
      </c>
      <c r="F5680">
        <v>35</v>
      </c>
      <c r="G5680">
        <v>140</v>
      </c>
      <c r="I5680" s="1">
        <v>37890085</v>
      </c>
    </row>
    <row r="5681" spans="1:9" x14ac:dyDescent="0.25">
      <c r="A5681" t="s">
        <v>600</v>
      </c>
      <c r="B5681" t="s">
        <v>81</v>
      </c>
      <c r="C5681" t="s">
        <v>83</v>
      </c>
      <c r="D5681" t="s">
        <v>10</v>
      </c>
      <c r="E5681">
        <v>3.7</v>
      </c>
      <c r="F5681">
        <v>21</v>
      </c>
      <c r="G5681">
        <v>80</v>
      </c>
      <c r="I5681" s="1">
        <v>37890085</v>
      </c>
    </row>
    <row r="5682" spans="1:9" x14ac:dyDescent="0.25">
      <c r="A5682" t="s">
        <v>600</v>
      </c>
      <c r="B5682" t="s">
        <v>81</v>
      </c>
      <c r="C5682" t="s">
        <v>84</v>
      </c>
      <c r="D5682" t="s">
        <v>10</v>
      </c>
      <c r="E5682">
        <v>4.5999999999999996</v>
      </c>
      <c r="F5682">
        <v>2</v>
      </c>
      <c r="G5682">
        <v>8</v>
      </c>
      <c r="I5682" s="1">
        <v>37890085</v>
      </c>
    </row>
    <row r="5683" spans="1:9" x14ac:dyDescent="0.25">
      <c r="A5683" t="s">
        <v>600</v>
      </c>
      <c r="B5683" t="s">
        <v>81</v>
      </c>
      <c r="C5683" t="s">
        <v>85</v>
      </c>
      <c r="D5683" t="s">
        <v>10</v>
      </c>
      <c r="E5683">
        <v>3.89</v>
      </c>
      <c r="F5683">
        <v>29</v>
      </c>
      <c r="G5683">
        <v>110</v>
      </c>
      <c r="I5683" s="1">
        <v>37890085</v>
      </c>
    </row>
    <row r="5684" spans="1:9" x14ac:dyDescent="0.25">
      <c r="A5684" t="s">
        <v>600</v>
      </c>
      <c r="B5684" t="s">
        <v>81</v>
      </c>
      <c r="C5684" t="s">
        <v>86</v>
      </c>
      <c r="D5684" t="s">
        <v>10</v>
      </c>
      <c r="I5684" s="1">
        <v>37890085</v>
      </c>
    </row>
    <row r="5685" spans="1:9" x14ac:dyDescent="0.25">
      <c r="A5685" t="s">
        <v>600</v>
      </c>
      <c r="B5685" t="s">
        <v>81</v>
      </c>
      <c r="C5685" t="s">
        <v>87</v>
      </c>
      <c r="D5685" t="s">
        <v>10</v>
      </c>
      <c r="E5685">
        <v>3.99</v>
      </c>
      <c r="F5685">
        <v>1</v>
      </c>
      <c r="G5685">
        <v>3</v>
      </c>
      <c r="I5685" s="1">
        <v>37890085</v>
      </c>
    </row>
    <row r="5686" spans="1:9" x14ac:dyDescent="0.25">
      <c r="A5686" t="s">
        <v>600</v>
      </c>
      <c r="B5686" t="s">
        <v>81</v>
      </c>
      <c r="C5686" t="s">
        <v>88</v>
      </c>
      <c r="D5686" t="s">
        <v>10</v>
      </c>
      <c r="E5686">
        <v>5.5</v>
      </c>
      <c r="F5686">
        <v>12</v>
      </c>
      <c r="G5686">
        <v>40</v>
      </c>
      <c r="I5686" s="1">
        <v>37890085</v>
      </c>
    </row>
    <row r="5687" spans="1:9" x14ac:dyDescent="0.25">
      <c r="A5687" t="s">
        <v>600</v>
      </c>
      <c r="B5687" t="s">
        <v>81</v>
      </c>
      <c r="C5687" t="s">
        <v>89</v>
      </c>
      <c r="D5687" t="s">
        <v>10</v>
      </c>
      <c r="E5687">
        <v>4.0999999999999996</v>
      </c>
      <c r="F5687">
        <v>2</v>
      </c>
      <c r="G5687">
        <v>8</v>
      </c>
      <c r="I5687" s="1">
        <v>37890085</v>
      </c>
    </row>
    <row r="5688" spans="1:9" x14ac:dyDescent="0.25">
      <c r="A5688" t="s">
        <v>600</v>
      </c>
      <c r="B5688" t="s">
        <v>90</v>
      </c>
      <c r="C5688" t="s">
        <v>91</v>
      </c>
      <c r="D5688" t="s">
        <v>10</v>
      </c>
      <c r="I5688" s="1">
        <v>37890085</v>
      </c>
    </row>
    <row r="5689" spans="1:9" x14ac:dyDescent="0.25">
      <c r="A5689" t="s">
        <v>600</v>
      </c>
      <c r="B5689" t="s">
        <v>92</v>
      </c>
      <c r="C5689" t="s">
        <v>93</v>
      </c>
      <c r="D5689" t="s">
        <v>10</v>
      </c>
      <c r="I5689" s="1">
        <v>37890085</v>
      </c>
    </row>
    <row r="5690" spans="1:9" x14ac:dyDescent="0.25">
      <c r="A5690" t="s">
        <v>600</v>
      </c>
      <c r="B5690" t="s">
        <v>92</v>
      </c>
      <c r="C5690" t="s">
        <v>94</v>
      </c>
      <c r="D5690" t="s">
        <v>10</v>
      </c>
      <c r="E5690">
        <v>1.3</v>
      </c>
      <c r="F5690">
        <v>7</v>
      </c>
      <c r="G5690">
        <v>24</v>
      </c>
      <c r="I5690" s="1">
        <v>37890085</v>
      </c>
    </row>
    <row r="5691" spans="1:9" x14ac:dyDescent="0.25">
      <c r="A5691" t="s">
        <v>600</v>
      </c>
      <c r="B5691" t="s">
        <v>92</v>
      </c>
      <c r="C5691" t="s">
        <v>95</v>
      </c>
      <c r="D5691" t="s">
        <v>10</v>
      </c>
      <c r="I5691" s="1">
        <v>37890085</v>
      </c>
    </row>
    <row r="5692" spans="1:9" x14ac:dyDescent="0.25">
      <c r="A5692" t="s">
        <v>600</v>
      </c>
      <c r="B5692" t="s">
        <v>92</v>
      </c>
      <c r="C5692" t="s">
        <v>96</v>
      </c>
      <c r="D5692" t="s">
        <v>10</v>
      </c>
      <c r="I5692" s="1">
        <v>37890085</v>
      </c>
    </row>
    <row r="5693" spans="1:9" x14ac:dyDescent="0.25">
      <c r="A5693" t="s">
        <v>600</v>
      </c>
      <c r="B5693" t="s">
        <v>92</v>
      </c>
      <c r="C5693" t="s">
        <v>97</v>
      </c>
      <c r="D5693" t="s">
        <v>10</v>
      </c>
      <c r="I5693" s="1">
        <v>37890085</v>
      </c>
    </row>
    <row r="5694" spans="1:9" x14ac:dyDescent="0.25">
      <c r="A5694" t="s">
        <v>600</v>
      </c>
      <c r="B5694" t="s">
        <v>92</v>
      </c>
      <c r="C5694" t="s">
        <v>98</v>
      </c>
      <c r="D5694" t="s">
        <v>10</v>
      </c>
      <c r="I5694" s="1">
        <v>37890085</v>
      </c>
    </row>
    <row r="5695" spans="1:9" x14ac:dyDescent="0.25">
      <c r="A5695" t="s">
        <v>600</v>
      </c>
      <c r="B5695" t="s">
        <v>92</v>
      </c>
      <c r="C5695" t="s">
        <v>99</v>
      </c>
      <c r="D5695" t="s">
        <v>45</v>
      </c>
      <c r="I5695" s="1">
        <v>37890085</v>
      </c>
    </row>
    <row r="5696" spans="1:9" x14ac:dyDescent="0.25">
      <c r="A5696" t="s">
        <v>600</v>
      </c>
      <c r="B5696" t="s">
        <v>92</v>
      </c>
      <c r="C5696" t="s">
        <v>100</v>
      </c>
      <c r="D5696" t="s">
        <v>10</v>
      </c>
      <c r="E5696">
        <v>2.5499999999999998</v>
      </c>
      <c r="F5696">
        <v>9</v>
      </c>
      <c r="G5696">
        <v>30</v>
      </c>
      <c r="I5696" s="1">
        <v>37890085</v>
      </c>
    </row>
    <row r="5697" spans="1:9" x14ac:dyDescent="0.25">
      <c r="A5697" t="s">
        <v>600</v>
      </c>
      <c r="B5697" t="s">
        <v>92</v>
      </c>
      <c r="C5697" t="s">
        <v>101</v>
      </c>
      <c r="D5697" t="s">
        <v>45</v>
      </c>
      <c r="I5697" s="1">
        <v>37890085</v>
      </c>
    </row>
    <row r="5698" spans="1:9" x14ac:dyDescent="0.25">
      <c r="A5698" t="s">
        <v>600</v>
      </c>
      <c r="B5698" t="s">
        <v>92</v>
      </c>
      <c r="C5698" t="s">
        <v>102</v>
      </c>
      <c r="D5698" t="s">
        <v>10</v>
      </c>
      <c r="I5698" s="1">
        <v>37890085</v>
      </c>
    </row>
    <row r="5699" spans="1:9" x14ac:dyDescent="0.25">
      <c r="A5699" t="s">
        <v>600</v>
      </c>
      <c r="B5699" t="s">
        <v>92</v>
      </c>
      <c r="C5699" t="s">
        <v>103</v>
      </c>
      <c r="D5699" t="s">
        <v>10</v>
      </c>
      <c r="I5699" s="1">
        <v>37890085</v>
      </c>
    </row>
    <row r="5700" spans="1:9" x14ac:dyDescent="0.25">
      <c r="A5700" t="s">
        <v>600</v>
      </c>
      <c r="B5700" t="s">
        <v>90</v>
      </c>
      <c r="C5700" t="s">
        <v>104</v>
      </c>
      <c r="D5700" t="s">
        <v>45</v>
      </c>
      <c r="I5700" s="1">
        <v>37890085</v>
      </c>
    </row>
    <row r="5701" spans="1:9" x14ac:dyDescent="0.25">
      <c r="A5701" t="s">
        <v>600</v>
      </c>
      <c r="B5701" t="s">
        <v>92</v>
      </c>
      <c r="C5701" t="s">
        <v>105</v>
      </c>
      <c r="D5701" t="s">
        <v>10</v>
      </c>
      <c r="I5701" s="1">
        <v>37890085</v>
      </c>
    </row>
    <row r="5702" spans="1:9" x14ac:dyDescent="0.25">
      <c r="A5702" t="s">
        <v>600</v>
      </c>
      <c r="B5702" t="s">
        <v>92</v>
      </c>
      <c r="C5702" t="s">
        <v>106</v>
      </c>
      <c r="D5702" t="s">
        <v>10</v>
      </c>
      <c r="I5702" s="1">
        <v>37890085</v>
      </c>
    </row>
    <row r="5703" spans="1:9" x14ac:dyDescent="0.25">
      <c r="A5703" t="s">
        <v>600</v>
      </c>
      <c r="B5703" t="s">
        <v>92</v>
      </c>
      <c r="C5703" t="s">
        <v>107</v>
      </c>
      <c r="D5703" t="s">
        <v>10</v>
      </c>
      <c r="I5703" s="1">
        <v>37890085</v>
      </c>
    </row>
    <row r="5704" spans="1:9" x14ac:dyDescent="0.25">
      <c r="A5704" t="s">
        <v>600</v>
      </c>
      <c r="B5704" t="s">
        <v>92</v>
      </c>
      <c r="C5704" t="s">
        <v>108</v>
      </c>
      <c r="D5704" t="s">
        <v>10</v>
      </c>
      <c r="E5704">
        <v>2.19</v>
      </c>
      <c r="F5704">
        <v>22</v>
      </c>
      <c r="G5704">
        <v>80</v>
      </c>
      <c r="I5704" s="1">
        <v>37890085</v>
      </c>
    </row>
    <row r="5705" spans="1:9" x14ac:dyDescent="0.25">
      <c r="A5705" t="s">
        <v>600</v>
      </c>
      <c r="B5705" t="s">
        <v>92</v>
      </c>
      <c r="C5705" t="s">
        <v>109</v>
      </c>
      <c r="D5705" t="s">
        <v>45</v>
      </c>
      <c r="I5705" s="1">
        <v>37890085</v>
      </c>
    </row>
    <row r="5706" spans="1:9" x14ac:dyDescent="0.25">
      <c r="A5706" t="s">
        <v>600</v>
      </c>
      <c r="B5706" t="s">
        <v>92</v>
      </c>
      <c r="C5706" t="s">
        <v>110</v>
      </c>
      <c r="D5706" t="s">
        <v>10</v>
      </c>
      <c r="E5706">
        <v>7.8</v>
      </c>
      <c r="F5706">
        <v>9</v>
      </c>
      <c r="G5706">
        <v>30</v>
      </c>
      <c r="I5706" s="1">
        <v>37890085</v>
      </c>
    </row>
    <row r="5707" spans="1:9" x14ac:dyDescent="0.25">
      <c r="A5707" t="s">
        <v>600</v>
      </c>
      <c r="B5707" t="s">
        <v>92</v>
      </c>
      <c r="C5707" t="s">
        <v>111</v>
      </c>
      <c r="D5707" t="s">
        <v>10</v>
      </c>
      <c r="E5707">
        <v>6.7</v>
      </c>
      <c r="F5707">
        <v>11</v>
      </c>
      <c r="G5707">
        <v>40</v>
      </c>
      <c r="I5707" s="1">
        <v>37890085</v>
      </c>
    </row>
    <row r="5708" spans="1:9" x14ac:dyDescent="0.25">
      <c r="A5708" t="s">
        <v>600</v>
      </c>
      <c r="B5708" t="s">
        <v>92</v>
      </c>
      <c r="C5708" t="s">
        <v>112</v>
      </c>
      <c r="D5708" t="s">
        <v>10</v>
      </c>
      <c r="E5708">
        <v>1.1100000000000001</v>
      </c>
      <c r="F5708">
        <v>11</v>
      </c>
      <c r="G5708">
        <v>45</v>
      </c>
      <c r="I5708" s="1">
        <v>37890085</v>
      </c>
    </row>
    <row r="5709" spans="1:9" x14ac:dyDescent="0.25">
      <c r="A5709" t="s">
        <v>600</v>
      </c>
      <c r="B5709" t="s">
        <v>92</v>
      </c>
      <c r="C5709" t="s">
        <v>113</v>
      </c>
      <c r="D5709" t="s">
        <v>10</v>
      </c>
      <c r="I5709" s="1">
        <v>37890085</v>
      </c>
    </row>
    <row r="5710" spans="1:9" x14ac:dyDescent="0.25">
      <c r="A5710" t="s">
        <v>600</v>
      </c>
      <c r="B5710" t="s">
        <v>81</v>
      </c>
      <c r="C5710" t="s">
        <v>114</v>
      </c>
      <c r="D5710" t="s">
        <v>10</v>
      </c>
      <c r="E5710">
        <v>0.6</v>
      </c>
      <c r="F5710">
        <v>8</v>
      </c>
      <c r="G5710">
        <v>28</v>
      </c>
      <c r="I5710" s="1">
        <v>37890085</v>
      </c>
    </row>
    <row r="5711" spans="1:9" x14ac:dyDescent="0.25">
      <c r="A5711" t="s">
        <v>600</v>
      </c>
      <c r="B5711" t="s">
        <v>81</v>
      </c>
      <c r="C5711" t="s">
        <v>115</v>
      </c>
      <c r="D5711" t="s">
        <v>10</v>
      </c>
      <c r="E5711">
        <v>7.6</v>
      </c>
      <c r="F5711">
        <v>4</v>
      </c>
      <c r="G5711">
        <v>17</v>
      </c>
      <c r="I5711" s="1">
        <v>37890085</v>
      </c>
    </row>
    <row r="5712" spans="1:9" x14ac:dyDescent="0.25">
      <c r="A5712" t="s">
        <v>600</v>
      </c>
      <c r="B5712" t="s">
        <v>81</v>
      </c>
      <c r="C5712" t="s">
        <v>116</v>
      </c>
      <c r="D5712" t="s">
        <v>10</v>
      </c>
      <c r="E5712">
        <v>7.5</v>
      </c>
      <c r="F5712">
        <v>7</v>
      </c>
      <c r="G5712">
        <v>25</v>
      </c>
      <c r="I5712" s="1">
        <v>37890085</v>
      </c>
    </row>
    <row r="5713" spans="1:9" x14ac:dyDescent="0.25">
      <c r="A5713" t="s">
        <v>600</v>
      </c>
      <c r="B5713" t="s">
        <v>81</v>
      </c>
      <c r="C5713" t="s">
        <v>117</v>
      </c>
      <c r="D5713" t="s">
        <v>10</v>
      </c>
      <c r="I5713" s="1">
        <v>37890085</v>
      </c>
    </row>
    <row r="5714" spans="1:9" x14ac:dyDescent="0.25">
      <c r="A5714" t="s">
        <v>600</v>
      </c>
      <c r="B5714" t="s">
        <v>81</v>
      </c>
      <c r="C5714" t="s">
        <v>118</v>
      </c>
      <c r="D5714" t="s">
        <v>10</v>
      </c>
      <c r="E5714">
        <v>8.4499999999999993</v>
      </c>
      <c r="F5714">
        <v>5</v>
      </c>
      <c r="G5714">
        <v>15</v>
      </c>
      <c r="I5714" s="1">
        <v>37890085</v>
      </c>
    </row>
    <row r="5715" spans="1:9" x14ac:dyDescent="0.25">
      <c r="A5715" t="s">
        <v>600</v>
      </c>
      <c r="B5715" t="s">
        <v>81</v>
      </c>
      <c r="C5715" t="s">
        <v>119</v>
      </c>
      <c r="D5715" t="s">
        <v>10</v>
      </c>
      <c r="I5715" s="1">
        <v>37890085</v>
      </c>
    </row>
    <row r="5716" spans="1:9" x14ac:dyDescent="0.25">
      <c r="A5716" t="s">
        <v>600</v>
      </c>
      <c r="B5716" t="s">
        <v>81</v>
      </c>
      <c r="C5716" t="s">
        <v>120</v>
      </c>
      <c r="D5716" t="s">
        <v>10</v>
      </c>
      <c r="E5716">
        <v>7.2</v>
      </c>
      <c r="F5716">
        <v>18</v>
      </c>
      <c r="G5716">
        <v>65</v>
      </c>
      <c r="I5716" s="1">
        <v>37890085</v>
      </c>
    </row>
    <row r="5717" spans="1:9" x14ac:dyDescent="0.25">
      <c r="A5717" t="s">
        <v>600</v>
      </c>
      <c r="B5717" t="s">
        <v>81</v>
      </c>
      <c r="C5717" t="s">
        <v>121</v>
      </c>
      <c r="D5717" t="s">
        <v>10</v>
      </c>
      <c r="E5717">
        <v>9.9</v>
      </c>
      <c r="F5717">
        <v>8</v>
      </c>
      <c r="G5717">
        <v>28</v>
      </c>
      <c r="I5717" s="1">
        <v>37890085</v>
      </c>
    </row>
    <row r="5718" spans="1:9" x14ac:dyDescent="0.25">
      <c r="A5718" t="s">
        <v>600</v>
      </c>
      <c r="B5718" t="s">
        <v>122</v>
      </c>
      <c r="C5718" t="s">
        <v>123</v>
      </c>
      <c r="D5718" t="s">
        <v>10</v>
      </c>
      <c r="I5718" s="1">
        <v>37890085</v>
      </c>
    </row>
    <row r="5719" spans="1:9" x14ac:dyDescent="0.25">
      <c r="A5719" t="s">
        <v>600</v>
      </c>
      <c r="B5719" t="s">
        <v>122</v>
      </c>
      <c r="C5719" t="s">
        <v>124</v>
      </c>
      <c r="D5719" t="s">
        <v>10</v>
      </c>
      <c r="E5719">
        <v>3.3</v>
      </c>
      <c r="F5719">
        <v>1</v>
      </c>
      <c r="G5719">
        <v>4</v>
      </c>
      <c r="I5719" s="1">
        <v>37890085</v>
      </c>
    </row>
    <row r="5720" spans="1:9" x14ac:dyDescent="0.25">
      <c r="A5720" t="s">
        <v>600</v>
      </c>
      <c r="B5720" t="s">
        <v>122</v>
      </c>
      <c r="C5720" t="s">
        <v>125</v>
      </c>
      <c r="D5720" t="s">
        <v>10</v>
      </c>
      <c r="E5720">
        <v>5.99</v>
      </c>
      <c r="F5720">
        <v>7</v>
      </c>
      <c r="G5720">
        <v>20</v>
      </c>
      <c r="I5720" s="1">
        <v>37890085</v>
      </c>
    </row>
    <row r="5721" spans="1:9" x14ac:dyDescent="0.25">
      <c r="A5721" t="s">
        <v>600</v>
      </c>
      <c r="B5721" t="s">
        <v>122</v>
      </c>
      <c r="C5721" t="s">
        <v>127</v>
      </c>
      <c r="D5721" t="s">
        <v>10</v>
      </c>
      <c r="I5721" s="1">
        <v>37890085</v>
      </c>
    </row>
    <row r="5722" spans="1:9" x14ac:dyDescent="0.25">
      <c r="A5722" t="s">
        <v>600</v>
      </c>
      <c r="B5722" t="s">
        <v>122</v>
      </c>
      <c r="C5722" t="s">
        <v>128</v>
      </c>
      <c r="D5722" t="s">
        <v>10</v>
      </c>
      <c r="I5722" s="1">
        <v>37890085</v>
      </c>
    </row>
    <row r="5723" spans="1:9" x14ac:dyDescent="0.25">
      <c r="A5723" t="s">
        <v>600</v>
      </c>
      <c r="B5723" t="s">
        <v>122</v>
      </c>
      <c r="C5723" t="s">
        <v>129</v>
      </c>
      <c r="D5723" t="s">
        <v>10</v>
      </c>
      <c r="I5723" s="1">
        <v>37890085</v>
      </c>
    </row>
    <row r="5724" spans="1:9" x14ac:dyDescent="0.25">
      <c r="A5724" t="s">
        <v>600</v>
      </c>
      <c r="B5724" t="s">
        <v>122</v>
      </c>
      <c r="C5724" t="s">
        <v>130</v>
      </c>
      <c r="D5724" t="s">
        <v>10</v>
      </c>
      <c r="I5724" s="1">
        <v>37890085</v>
      </c>
    </row>
    <row r="5725" spans="1:9" x14ac:dyDescent="0.25">
      <c r="A5725" t="s">
        <v>600</v>
      </c>
      <c r="B5725" t="s">
        <v>122</v>
      </c>
      <c r="C5725" t="s">
        <v>131</v>
      </c>
      <c r="D5725" t="s">
        <v>10</v>
      </c>
      <c r="I5725" s="1">
        <v>37890085</v>
      </c>
    </row>
    <row r="5726" spans="1:9" x14ac:dyDescent="0.25">
      <c r="A5726" t="s">
        <v>600</v>
      </c>
      <c r="B5726" t="s">
        <v>122</v>
      </c>
      <c r="C5726" t="s">
        <v>132</v>
      </c>
      <c r="D5726" t="s">
        <v>10</v>
      </c>
      <c r="I5726" s="1">
        <v>37890085</v>
      </c>
    </row>
    <row r="5727" spans="1:9" x14ac:dyDescent="0.25">
      <c r="A5727" t="s">
        <v>600</v>
      </c>
      <c r="B5727" t="s">
        <v>122</v>
      </c>
      <c r="C5727" t="s">
        <v>134</v>
      </c>
      <c r="D5727" t="s">
        <v>10</v>
      </c>
      <c r="I5727" s="1">
        <v>37890085</v>
      </c>
    </row>
    <row r="5728" spans="1:9" x14ac:dyDescent="0.25">
      <c r="A5728" t="s">
        <v>600</v>
      </c>
      <c r="B5728" t="s">
        <v>122</v>
      </c>
      <c r="C5728" t="s">
        <v>135</v>
      </c>
      <c r="D5728" t="s">
        <v>10</v>
      </c>
      <c r="I5728" s="1">
        <v>37890085</v>
      </c>
    </row>
    <row r="5729" spans="1:9" x14ac:dyDescent="0.25">
      <c r="A5729" t="s">
        <v>600</v>
      </c>
      <c r="B5729" t="s">
        <v>122</v>
      </c>
      <c r="C5729" t="s">
        <v>136</v>
      </c>
      <c r="D5729" t="s">
        <v>10</v>
      </c>
      <c r="I5729" s="1">
        <v>37890085</v>
      </c>
    </row>
    <row r="5730" spans="1:9" x14ac:dyDescent="0.25">
      <c r="A5730" t="s">
        <v>600</v>
      </c>
      <c r="B5730" t="s">
        <v>122</v>
      </c>
      <c r="C5730" t="s">
        <v>137</v>
      </c>
      <c r="D5730" t="s">
        <v>10</v>
      </c>
      <c r="I5730" s="1">
        <v>37890085</v>
      </c>
    </row>
    <row r="5731" spans="1:9" x14ac:dyDescent="0.25">
      <c r="A5731" t="s">
        <v>600</v>
      </c>
      <c r="B5731" t="s">
        <v>122</v>
      </c>
      <c r="C5731" t="s">
        <v>138</v>
      </c>
      <c r="D5731" t="s">
        <v>10</v>
      </c>
      <c r="I5731" s="1">
        <v>37890085</v>
      </c>
    </row>
    <row r="5732" spans="1:9" x14ac:dyDescent="0.25">
      <c r="A5732" t="s">
        <v>600</v>
      </c>
      <c r="B5732" t="s">
        <v>122</v>
      </c>
      <c r="C5732" t="s">
        <v>139</v>
      </c>
      <c r="D5732" t="s">
        <v>10</v>
      </c>
      <c r="I5732" s="1">
        <v>37890085</v>
      </c>
    </row>
    <row r="5733" spans="1:9" x14ac:dyDescent="0.25">
      <c r="A5733" t="s">
        <v>600</v>
      </c>
      <c r="B5733" t="s">
        <v>122</v>
      </c>
      <c r="C5733" t="s">
        <v>140</v>
      </c>
      <c r="D5733" t="s">
        <v>10</v>
      </c>
      <c r="I5733" s="1">
        <v>37890085</v>
      </c>
    </row>
    <row r="5734" spans="1:9" x14ac:dyDescent="0.25">
      <c r="A5734" t="s">
        <v>600</v>
      </c>
      <c r="B5734" t="s">
        <v>122</v>
      </c>
      <c r="C5734" t="s">
        <v>141</v>
      </c>
      <c r="D5734" t="s">
        <v>10</v>
      </c>
      <c r="I5734" s="1">
        <v>37890085</v>
      </c>
    </row>
    <row r="5735" spans="1:9" x14ac:dyDescent="0.25">
      <c r="A5735" t="s">
        <v>600</v>
      </c>
      <c r="B5735" t="s">
        <v>122</v>
      </c>
      <c r="C5735" t="s">
        <v>142</v>
      </c>
      <c r="D5735" t="s">
        <v>10</v>
      </c>
      <c r="I5735" s="1">
        <v>37890085</v>
      </c>
    </row>
    <row r="5736" spans="1:9" x14ac:dyDescent="0.25">
      <c r="A5736" t="s">
        <v>600</v>
      </c>
      <c r="B5736" t="s">
        <v>122</v>
      </c>
      <c r="C5736" t="s">
        <v>143</v>
      </c>
      <c r="D5736" t="s">
        <v>10</v>
      </c>
      <c r="I5736" s="1">
        <v>37890085</v>
      </c>
    </row>
    <row r="5737" spans="1:9" x14ac:dyDescent="0.25">
      <c r="A5737" t="s">
        <v>600</v>
      </c>
      <c r="B5737" t="s">
        <v>122</v>
      </c>
      <c r="C5737" t="s">
        <v>144</v>
      </c>
      <c r="D5737" t="s">
        <v>10</v>
      </c>
      <c r="I5737" s="1">
        <v>37890085</v>
      </c>
    </row>
    <row r="5738" spans="1:9" x14ac:dyDescent="0.25">
      <c r="A5738" t="s">
        <v>600</v>
      </c>
      <c r="B5738" t="s">
        <v>122</v>
      </c>
      <c r="C5738" t="s">
        <v>145</v>
      </c>
      <c r="D5738" t="s">
        <v>10</v>
      </c>
      <c r="I5738" s="1">
        <v>37890085</v>
      </c>
    </row>
    <row r="5739" spans="1:9" x14ac:dyDescent="0.25">
      <c r="A5739" t="s">
        <v>600</v>
      </c>
      <c r="B5739" t="s">
        <v>122</v>
      </c>
      <c r="C5739" t="s">
        <v>146</v>
      </c>
      <c r="D5739" t="s">
        <v>10</v>
      </c>
      <c r="I5739" s="1">
        <v>37890085</v>
      </c>
    </row>
    <row r="5740" spans="1:9" x14ac:dyDescent="0.25">
      <c r="A5740" t="s">
        <v>600</v>
      </c>
      <c r="B5740" t="s">
        <v>122</v>
      </c>
      <c r="C5740" t="s">
        <v>147</v>
      </c>
      <c r="D5740" t="s">
        <v>10</v>
      </c>
      <c r="I5740" s="1">
        <v>37890085</v>
      </c>
    </row>
    <row r="5741" spans="1:9" x14ac:dyDescent="0.25">
      <c r="A5741" t="s">
        <v>600</v>
      </c>
      <c r="B5741" t="s">
        <v>122</v>
      </c>
      <c r="C5741" t="s">
        <v>148</v>
      </c>
      <c r="D5741" t="s">
        <v>10</v>
      </c>
      <c r="F5741">
        <v>1</v>
      </c>
      <c r="G5741">
        <v>4</v>
      </c>
      <c r="I5741" s="1">
        <v>37890085</v>
      </c>
    </row>
    <row r="5742" spans="1:9" x14ac:dyDescent="0.25">
      <c r="A5742" t="s">
        <v>600</v>
      </c>
      <c r="B5742" t="s">
        <v>122</v>
      </c>
      <c r="C5742" t="s">
        <v>149</v>
      </c>
      <c r="D5742" t="s">
        <v>10</v>
      </c>
      <c r="I5742" s="1">
        <v>37890085</v>
      </c>
    </row>
    <row r="5743" spans="1:9" x14ac:dyDescent="0.25">
      <c r="A5743" t="s">
        <v>600</v>
      </c>
      <c r="B5743" t="s">
        <v>122</v>
      </c>
      <c r="C5743" t="s">
        <v>150</v>
      </c>
      <c r="D5743" t="s">
        <v>10</v>
      </c>
      <c r="I5743" s="1">
        <v>37890085</v>
      </c>
    </row>
    <row r="5744" spans="1:9" x14ac:dyDescent="0.25">
      <c r="A5744" t="s">
        <v>600</v>
      </c>
      <c r="B5744" t="s">
        <v>122</v>
      </c>
      <c r="C5744" t="s">
        <v>151</v>
      </c>
      <c r="D5744" t="s">
        <v>10</v>
      </c>
      <c r="I5744" s="1">
        <v>37890085</v>
      </c>
    </row>
    <row r="5745" spans="1:9" x14ac:dyDescent="0.25">
      <c r="A5745" t="s">
        <v>600</v>
      </c>
      <c r="B5745" t="s">
        <v>122</v>
      </c>
      <c r="C5745" t="s">
        <v>152</v>
      </c>
      <c r="D5745" t="s">
        <v>10</v>
      </c>
      <c r="I5745" s="1">
        <v>37890085</v>
      </c>
    </row>
    <row r="5746" spans="1:9" x14ac:dyDescent="0.25">
      <c r="A5746" t="s">
        <v>600</v>
      </c>
      <c r="B5746" t="s">
        <v>122</v>
      </c>
      <c r="C5746" t="s">
        <v>153</v>
      </c>
      <c r="D5746" t="s">
        <v>10</v>
      </c>
      <c r="I5746" s="1">
        <v>37890085</v>
      </c>
    </row>
    <row r="5747" spans="1:9" x14ac:dyDescent="0.25">
      <c r="A5747" t="s">
        <v>600</v>
      </c>
      <c r="B5747" t="s">
        <v>122</v>
      </c>
      <c r="C5747" t="s">
        <v>154</v>
      </c>
      <c r="D5747" t="s">
        <v>10</v>
      </c>
      <c r="I5747" s="1">
        <v>37890085</v>
      </c>
    </row>
    <row r="5748" spans="1:9" x14ac:dyDescent="0.25">
      <c r="A5748" t="s">
        <v>600</v>
      </c>
      <c r="B5748" t="s">
        <v>122</v>
      </c>
      <c r="C5748" t="s">
        <v>155</v>
      </c>
      <c r="D5748" t="s">
        <v>10</v>
      </c>
      <c r="I5748" s="1">
        <v>37890085</v>
      </c>
    </row>
    <row r="5749" spans="1:9" x14ac:dyDescent="0.25">
      <c r="A5749" t="s">
        <v>600</v>
      </c>
      <c r="B5749" t="s">
        <v>122</v>
      </c>
      <c r="C5749" t="s">
        <v>156</v>
      </c>
      <c r="D5749" t="s">
        <v>10</v>
      </c>
      <c r="I5749" s="1">
        <v>37890085</v>
      </c>
    </row>
    <row r="5750" spans="1:9" x14ac:dyDescent="0.25">
      <c r="A5750" t="s">
        <v>600</v>
      </c>
      <c r="B5750" t="s">
        <v>122</v>
      </c>
      <c r="C5750" t="s">
        <v>157</v>
      </c>
      <c r="D5750" t="s">
        <v>10</v>
      </c>
      <c r="I5750" s="1">
        <v>37890085</v>
      </c>
    </row>
    <row r="5751" spans="1:9" x14ac:dyDescent="0.25">
      <c r="A5751" t="s">
        <v>600</v>
      </c>
      <c r="B5751" t="s">
        <v>122</v>
      </c>
      <c r="C5751" t="s">
        <v>158</v>
      </c>
      <c r="D5751" t="s">
        <v>10</v>
      </c>
      <c r="I5751" s="1">
        <v>37890085</v>
      </c>
    </row>
    <row r="5752" spans="1:9" x14ac:dyDescent="0.25">
      <c r="A5752" t="s">
        <v>600</v>
      </c>
      <c r="B5752" t="s">
        <v>122</v>
      </c>
      <c r="C5752" t="s">
        <v>159</v>
      </c>
      <c r="D5752" t="s">
        <v>10</v>
      </c>
      <c r="I5752" s="1">
        <v>37890085</v>
      </c>
    </row>
    <row r="5753" spans="1:9" x14ac:dyDescent="0.25">
      <c r="A5753" t="s">
        <v>600</v>
      </c>
      <c r="B5753" t="s">
        <v>122</v>
      </c>
      <c r="C5753" t="s">
        <v>160</v>
      </c>
      <c r="D5753" t="s">
        <v>10</v>
      </c>
      <c r="I5753" s="1">
        <v>37890085</v>
      </c>
    </row>
    <row r="5754" spans="1:9" x14ac:dyDescent="0.25">
      <c r="A5754" t="s">
        <v>600</v>
      </c>
      <c r="B5754" t="s">
        <v>122</v>
      </c>
      <c r="C5754" t="s">
        <v>161</v>
      </c>
      <c r="D5754" t="s">
        <v>10</v>
      </c>
      <c r="I5754" s="1">
        <v>37890085</v>
      </c>
    </row>
    <row r="5755" spans="1:9" x14ac:dyDescent="0.25">
      <c r="A5755" t="s">
        <v>600</v>
      </c>
      <c r="B5755" t="s">
        <v>122</v>
      </c>
      <c r="C5755" t="s">
        <v>162</v>
      </c>
      <c r="D5755" t="s">
        <v>10</v>
      </c>
      <c r="I5755" s="1">
        <v>37890085</v>
      </c>
    </row>
    <row r="5756" spans="1:9" x14ac:dyDescent="0.25">
      <c r="A5756" t="s">
        <v>600</v>
      </c>
      <c r="B5756" t="s">
        <v>122</v>
      </c>
      <c r="C5756" t="s">
        <v>163</v>
      </c>
      <c r="D5756" t="s">
        <v>10</v>
      </c>
      <c r="I5756" s="1">
        <v>37890085</v>
      </c>
    </row>
    <row r="5757" spans="1:9" x14ac:dyDescent="0.25">
      <c r="A5757" t="s">
        <v>600</v>
      </c>
      <c r="B5757" t="s">
        <v>122</v>
      </c>
      <c r="C5757" t="s">
        <v>164</v>
      </c>
      <c r="D5757" t="s">
        <v>10</v>
      </c>
      <c r="I5757" s="1">
        <v>37890085</v>
      </c>
    </row>
    <row r="5758" spans="1:9" x14ac:dyDescent="0.25">
      <c r="A5758" t="s">
        <v>600</v>
      </c>
      <c r="B5758" t="s">
        <v>122</v>
      </c>
      <c r="C5758" t="s">
        <v>165</v>
      </c>
      <c r="D5758" t="s">
        <v>10</v>
      </c>
      <c r="E5758">
        <v>2.2999999999999998</v>
      </c>
      <c r="F5758">
        <v>1</v>
      </c>
      <c r="G5758">
        <v>3.5</v>
      </c>
      <c r="I5758" s="1">
        <v>37890085</v>
      </c>
    </row>
    <row r="5759" spans="1:9" x14ac:dyDescent="0.25">
      <c r="A5759" t="s">
        <v>600</v>
      </c>
      <c r="B5759" t="s">
        <v>122</v>
      </c>
      <c r="C5759" t="s">
        <v>166</v>
      </c>
      <c r="D5759" t="s">
        <v>10</v>
      </c>
      <c r="E5759">
        <v>5.04</v>
      </c>
      <c r="F5759">
        <v>1</v>
      </c>
      <c r="G5759">
        <v>4</v>
      </c>
      <c r="I5759" s="1">
        <v>37890085</v>
      </c>
    </row>
    <row r="5760" spans="1:9" x14ac:dyDescent="0.25">
      <c r="A5760" t="s">
        <v>600</v>
      </c>
      <c r="B5760" t="s">
        <v>122</v>
      </c>
      <c r="C5760" t="s">
        <v>167</v>
      </c>
      <c r="D5760" t="s">
        <v>10</v>
      </c>
      <c r="I5760" s="1">
        <v>37890085</v>
      </c>
    </row>
    <row r="5761" spans="1:9" x14ac:dyDescent="0.25">
      <c r="A5761" t="s">
        <v>600</v>
      </c>
      <c r="B5761" t="s">
        <v>122</v>
      </c>
      <c r="C5761" t="s">
        <v>168</v>
      </c>
      <c r="D5761" t="s">
        <v>10</v>
      </c>
      <c r="I5761" s="1">
        <v>37890085</v>
      </c>
    </row>
    <row r="5762" spans="1:9" x14ac:dyDescent="0.25">
      <c r="A5762" t="s">
        <v>600</v>
      </c>
      <c r="B5762" t="s">
        <v>122</v>
      </c>
      <c r="C5762" t="s">
        <v>169</v>
      </c>
      <c r="D5762" t="s">
        <v>10</v>
      </c>
      <c r="I5762" s="1">
        <v>37890085</v>
      </c>
    </row>
    <row r="5763" spans="1:9" x14ac:dyDescent="0.25">
      <c r="A5763" t="s">
        <v>600</v>
      </c>
      <c r="B5763" t="s">
        <v>122</v>
      </c>
      <c r="C5763" t="s">
        <v>170</v>
      </c>
      <c r="D5763" t="s">
        <v>10</v>
      </c>
      <c r="I5763" s="1">
        <v>37890085</v>
      </c>
    </row>
    <row r="5764" spans="1:9" x14ac:dyDescent="0.25">
      <c r="A5764" t="s">
        <v>600</v>
      </c>
      <c r="B5764" t="s">
        <v>122</v>
      </c>
      <c r="C5764" t="s">
        <v>171</v>
      </c>
      <c r="D5764" t="s">
        <v>10</v>
      </c>
      <c r="I5764" s="1">
        <v>37890085</v>
      </c>
    </row>
    <row r="5765" spans="1:9" x14ac:dyDescent="0.25">
      <c r="A5765" t="s">
        <v>600</v>
      </c>
      <c r="B5765" t="s">
        <v>122</v>
      </c>
      <c r="C5765" t="s">
        <v>172</v>
      </c>
      <c r="D5765" t="s">
        <v>10</v>
      </c>
      <c r="I5765" s="1">
        <v>37890085</v>
      </c>
    </row>
    <row r="5766" spans="1:9" x14ac:dyDescent="0.25">
      <c r="A5766" t="s">
        <v>600</v>
      </c>
      <c r="B5766" t="s">
        <v>122</v>
      </c>
      <c r="C5766" t="s">
        <v>173</v>
      </c>
      <c r="D5766" t="s">
        <v>10</v>
      </c>
      <c r="E5766">
        <v>2.99</v>
      </c>
      <c r="F5766">
        <v>6</v>
      </c>
      <c r="G5766">
        <v>18</v>
      </c>
      <c r="I5766" s="1">
        <v>37890085</v>
      </c>
    </row>
    <row r="5767" spans="1:9" x14ac:dyDescent="0.25">
      <c r="A5767" t="s">
        <v>600</v>
      </c>
      <c r="B5767" t="s">
        <v>122</v>
      </c>
      <c r="C5767" t="s">
        <v>174</v>
      </c>
      <c r="D5767" t="s">
        <v>10</v>
      </c>
      <c r="I5767" s="1">
        <v>37890085</v>
      </c>
    </row>
    <row r="5768" spans="1:9" x14ac:dyDescent="0.25">
      <c r="A5768" t="s">
        <v>600</v>
      </c>
      <c r="B5768" t="s">
        <v>122</v>
      </c>
      <c r="C5768" t="s">
        <v>175</v>
      </c>
      <c r="D5768" t="s">
        <v>10</v>
      </c>
      <c r="E5768">
        <v>4.42</v>
      </c>
      <c r="F5768">
        <v>1</v>
      </c>
      <c r="G5768">
        <v>3</v>
      </c>
      <c r="I5768" s="1">
        <v>37890085</v>
      </c>
    </row>
    <row r="5769" spans="1:9" x14ac:dyDescent="0.25">
      <c r="A5769" t="s">
        <v>600</v>
      </c>
      <c r="B5769" t="s">
        <v>122</v>
      </c>
      <c r="C5769" t="s">
        <v>176</v>
      </c>
      <c r="D5769" t="s">
        <v>10</v>
      </c>
      <c r="I5769" s="1">
        <v>37890085</v>
      </c>
    </row>
    <row r="5770" spans="1:9" x14ac:dyDescent="0.25">
      <c r="A5770" t="s">
        <v>600</v>
      </c>
      <c r="B5770" t="s">
        <v>122</v>
      </c>
      <c r="C5770" t="s">
        <v>177</v>
      </c>
      <c r="D5770" t="s">
        <v>10</v>
      </c>
      <c r="I5770" s="1">
        <v>37890085</v>
      </c>
    </row>
    <row r="5771" spans="1:9" x14ac:dyDescent="0.25">
      <c r="A5771" t="s">
        <v>600</v>
      </c>
      <c r="B5771" t="s">
        <v>122</v>
      </c>
      <c r="C5771" t="s">
        <v>178</v>
      </c>
      <c r="D5771" t="s">
        <v>10</v>
      </c>
      <c r="I5771" s="1">
        <v>37890085</v>
      </c>
    </row>
    <row r="5772" spans="1:9" x14ac:dyDescent="0.25">
      <c r="A5772" t="s">
        <v>600</v>
      </c>
      <c r="B5772" t="s">
        <v>122</v>
      </c>
      <c r="C5772" t="s">
        <v>179</v>
      </c>
      <c r="D5772" t="s">
        <v>10</v>
      </c>
      <c r="I5772" s="1">
        <v>37890085</v>
      </c>
    </row>
    <row r="5773" spans="1:9" x14ac:dyDescent="0.25">
      <c r="A5773" t="s">
        <v>600</v>
      </c>
      <c r="B5773" t="s">
        <v>122</v>
      </c>
      <c r="C5773" t="s">
        <v>180</v>
      </c>
      <c r="D5773" t="s">
        <v>10</v>
      </c>
      <c r="I5773" s="1">
        <v>37890085</v>
      </c>
    </row>
    <row r="5774" spans="1:9" x14ac:dyDescent="0.25">
      <c r="A5774" t="s">
        <v>600</v>
      </c>
      <c r="B5774" t="s">
        <v>122</v>
      </c>
      <c r="C5774" t="s">
        <v>181</v>
      </c>
      <c r="D5774" t="s">
        <v>10</v>
      </c>
      <c r="I5774" s="1">
        <v>37890085</v>
      </c>
    </row>
    <row r="5775" spans="1:9" x14ac:dyDescent="0.25">
      <c r="A5775" t="s">
        <v>600</v>
      </c>
      <c r="B5775" t="s">
        <v>122</v>
      </c>
      <c r="C5775" t="s">
        <v>182</v>
      </c>
      <c r="D5775" t="s">
        <v>10</v>
      </c>
      <c r="I5775" s="1">
        <v>37890085</v>
      </c>
    </row>
    <row r="5776" spans="1:9" x14ac:dyDescent="0.25">
      <c r="A5776" t="s">
        <v>600</v>
      </c>
      <c r="B5776" t="s">
        <v>122</v>
      </c>
      <c r="C5776" t="s">
        <v>183</v>
      </c>
      <c r="D5776" t="s">
        <v>10</v>
      </c>
      <c r="I5776" s="1">
        <v>37890085</v>
      </c>
    </row>
    <row r="5777" spans="1:9" x14ac:dyDescent="0.25">
      <c r="A5777" t="s">
        <v>600</v>
      </c>
      <c r="B5777" t="s">
        <v>122</v>
      </c>
      <c r="C5777" t="s">
        <v>184</v>
      </c>
      <c r="D5777" t="s">
        <v>10</v>
      </c>
      <c r="I5777" s="1">
        <v>37890085</v>
      </c>
    </row>
    <row r="5778" spans="1:9" x14ac:dyDescent="0.25">
      <c r="A5778" t="s">
        <v>600</v>
      </c>
      <c r="B5778" t="s">
        <v>122</v>
      </c>
      <c r="C5778" t="s">
        <v>185</v>
      </c>
      <c r="D5778" t="s">
        <v>10</v>
      </c>
      <c r="I5778" s="1">
        <v>37890085</v>
      </c>
    </row>
    <row r="5779" spans="1:9" x14ac:dyDescent="0.25">
      <c r="A5779" t="s">
        <v>600</v>
      </c>
      <c r="B5779" t="s">
        <v>92</v>
      </c>
      <c r="C5779" t="s">
        <v>186</v>
      </c>
      <c r="D5779" t="s">
        <v>45</v>
      </c>
      <c r="I5779" s="1">
        <v>37890085</v>
      </c>
    </row>
    <row r="5780" spans="1:9" x14ac:dyDescent="0.25">
      <c r="A5780" t="s">
        <v>600</v>
      </c>
      <c r="B5780" t="s">
        <v>92</v>
      </c>
      <c r="C5780" t="s">
        <v>187</v>
      </c>
      <c r="D5780" t="s">
        <v>10</v>
      </c>
      <c r="I5780" s="1">
        <v>37890085</v>
      </c>
    </row>
    <row r="5781" spans="1:9" x14ac:dyDescent="0.25">
      <c r="A5781" t="s">
        <v>600</v>
      </c>
      <c r="B5781" t="s">
        <v>92</v>
      </c>
      <c r="C5781" t="s">
        <v>188</v>
      </c>
      <c r="D5781" t="s">
        <v>10</v>
      </c>
      <c r="I5781" s="1">
        <v>37890085</v>
      </c>
    </row>
    <row r="5782" spans="1:9" x14ac:dyDescent="0.25">
      <c r="A5782" t="s">
        <v>328</v>
      </c>
      <c r="B5782" t="s">
        <v>7</v>
      </c>
      <c r="C5782" t="s">
        <v>8</v>
      </c>
      <c r="D5782" t="s">
        <v>10</v>
      </c>
      <c r="I5782" s="1">
        <v>161471</v>
      </c>
    </row>
    <row r="5783" spans="1:9" x14ac:dyDescent="0.25">
      <c r="A5783" t="s">
        <v>328</v>
      </c>
      <c r="B5783" t="s">
        <v>7</v>
      </c>
      <c r="C5783" t="s">
        <v>9</v>
      </c>
      <c r="D5783" t="s">
        <v>10</v>
      </c>
      <c r="I5783" s="1">
        <v>161471</v>
      </c>
    </row>
    <row r="5784" spans="1:9" x14ac:dyDescent="0.25">
      <c r="A5784" t="s">
        <v>328</v>
      </c>
      <c r="B5784" t="s">
        <v>7</v>
      </c>
      <c r="C5784" t="s">
        <v>11</v>
      </c>
      <c r="D5784" t="s">
        <v>10</v>
      </c>
      <c r="E5784">
        <v>1.2</v>
      </c>
      <c r="F5784">
        <v>50</v>
      </c>
      <c r="G5784">
        <v>150</v>
      </c>
      <c r="I5784" s="1">
        <v>161471</v>
      </c>
    </row>
    <row r="5785" spans="1:9" x14ac:dyDescent="0.25">
      <c r="A5785" t="s">
        <v>328</v>
      </c>
      <c r="B5785" t="s">
        <v>7</v>
      </c>
      <c r="C5785" t="s">
        <v>12</v>
      </c>
      <c r="D5785" t="s">
        <v>10</v>
      </c>
      <c r="E5785">
        <v>0.4</v>
      </c>
      <c r="F5785">
        <v>60</v>
      </c>
      <c r="G5785">
        <v>200</v>
      </c>
      <c r="I5785" s="1">
        <v>161471</v>
      </c>
    </row>
    <row r="5786" spans="1:9" x14ac:dyDescent="0.25">
      <c r="A5786" t="s">
        <v>328</v>
      </c>
      <c r="B5786" t="s">
        <v>7</v>
      </c>
      <c r="C5786" t="s">
        <v>13</v>
      </c>
      <c r="D5786" t="s">
        <v>10</v>
      </c>
      <c r="I5786" s="1">
        <v>161471</v>
      </c>
    </row>
    <row r="5787" spans="1:9" x14ac:dyDescent="0.25">
      <c r="A5787" t="s">
        <v>328</v>
      </c>
      <c r="B5787" t="s">
        <v>7</v>
      </c>
      <c r="C5787" t="s">
        <v>14</v>
      </c>
      <c r="D5787" t="s">
        <v>10</v>
      </c>
      <c r="I5787" s="1">
        <v>161471</v>
      </c>
    </row>
    <row r="5788" spans="1:9" x14ac:dyDescent="0.25">
      <c r="A5788" t="s">
        <v>328</v>
      </c>
      <c r="B5788" t="s">
        <v>7</v>
      </c>
      <c r="C5788" t="s">
        <v>15</v>
      </c>
      <c r="D5788" t="s">
        <v>16</v>
      </c>
      <c r="I5788" s="1">
        <v>161471</v>
      </c>
    </row>
    <row r="5789" spans="1:9" x14ac:dyDescent="0.25">
      <c r="A5789" t="s">
        <v>328</v>
      </c>
      <c r="B5789" t="s">
        <v>7</v>
      </c>
      <c r="C5789" t="s">
        <v>17</v>
      </c>
      <c r="D5789" t="s">
        <v>10</v>
      </c>
      <c r="I5789" s="1">
        <v>161471</v>
      </c>
    </row>
    <row r="5790" spans="1:9" x14ac:dyDescent="0.25">
      <c r="A5790" t="s">
        <v>328</v>
      </c>
      <c r="B5790" t="s">
        <v>7</v>
      </c>
      <c r="C5790" t="s">
        <v>18</v>
      </c>
      <c r="D5790" t="s">
        <v>10</v>
      </c>
      <c r="E5790">
        <v>0.4</v>
      </c>
      <c r="F5790">
        <v>30</v>
      </c>
      <c r="G5790">
        <v>30</v>
      </c>
      <c r="I5790" s="1">
        <v>161471</v>
      </c>
    </row>
    <row r="5791" spans="1:9" x14ac:dyDescent="0.25">
      <c r="A5791" t="s">
        <v>328</v>
      </c>
      <c r="B5791" t="s">
        <v>7</v>
      </c>
      <c r="C5791" t="s">
        <v>19</v>
      </c>
      <c r="D5791" t="s">
        <v>10</v>
      </c>
      <c r="E5791">
        <v>0.3</v>
      </c>
      <c r="F5791">
        <v>200</v>
      </c>
      <c r="G5791">
        <v>200</v>
      </c>
      <c r="I5791" s="1">
        <v>161471</v>
      </c>
    </row>
    <row r="5792" spans="1:9" x14ac:dyDescent="0.25">
      <c r="A5792" t="s">
        <v>328</v>
      </c>
      <c r="B5792" t="s">
        <v>7</v>
      </c>
      <c r="C5792" t="s">
        <v>20</v>
      </c>
      <c r="D5792" t="s">
        <v>10</v>
      </c>
      <c r="E5792">
        <v>3.51</v>
      </c>
      <c r="F5792">
        <v>10</v>
      </c>
      <c r="G5792">
        <v>30</v>
      </c>
      <c r="H5792" t="s">
        <v>291</v>
      </c>
      <c r="I5792" s="1">
        <v>161471</v>
      </c>
    </row>
    <row r="5793" spans="1:9" x14ac:dyDescent="0.25">
      <c r="A5793" t="s">
        <v>328</v>
      </c>
      <c r="B5793" t="s">
        <v>7</v>
      </c>
      <c r="C5793" t="s">
        <v>21</v>
      </c>
      <c r="D5793" t="s">
        <v>22</v>
      </c>
      <c r="I5793" s="1">
        <v>161471</v>
      </c>
    </row>
    <row r="5794" spans="1:9" x14ac:dyDescent="0.25">
      <c r="A5794" t="s">
        <v>328</v>
      </c>
      <c r="B5794" t="s">
        <v>7</v>
      </c>
      <c r="C5794" t="s">
        <v>23</v>
      </c>
      <c r="D5794" t="s">
        <v>10</v>
      </c>
      <c r="E5794">
        <v>2.75</v>
      </c>
      <c r="F5794">
        <v>40</v>
      </c>
      <c r="G5794">
        <v>80</v>
      </c>
      <c r="I5794" s="1">
        <v>161471</v>
      </c>
    </row>
    <row r="5795" spans="1:9" x14ac:dyDescent="0.25">
      <c r="A5795" t="s">
        <v>328</v>
      </c>
      <c r="B5795" t="s">
        <v>7</v>
      </c>
      <c r="C5795" t="s">
        <v>24</v>
      </c>
      <c r="D5795" t="s">
        <v>10</v>
      </c>
      <c r="I5795" s="1">
        <v>161471</v>
      </c>
    </row>
    <row r="5796" spans="1:9" x14ac:dyDescent="0.25">
      <c r="A5796" t="s">
        <v>328</v>
      </c>
      <c r="B5796" t="s">
        <v>7</v>
      </c>
      <c r="C5796" t="s">
        <v>25</v>
      </c>
      <c r="D5796" t="s">
        <v>10</v>
      </c>
      <c r="I5796" s="1">
        <v>161471</v>
      </c>
    </row>
    <row r="5797" spans="1:9" x14ac:dyDescent="0.25">
      <c r="A5797" t="s">
        <v>328</v>
      </c>
      <c r="B5797" t="s">
        <v>7</v>
      </c>
      <c r="C5797" t="s">
        <v>26</v>
      </c>
      <c r="D5797" t="s">
        <v>10</v>
      </c>
      <c r="E5797">
        <v>0.95</v>
      </c>
      <c r="F5797">
        <v>30</v>
      </c>
      <c r="G5797">
        <v>60</v>
      </c>
      <c r="I5797" s="1">
        <v>161471</v>
      </c>
    </row>
    <row r="5798" spans="1:9" x14ac:dyDescent="0.25">
      <c r="A5798" t="s">
        <v>328</v>
      </c>
      <c r="B5798" t="s">
        <v>7</v>
      </c>
      <c r="C5798" t="s">
        <v>27</v>
      </c>
      <c r="D5798" t="s">
        <v>10</v>
      </c>
      <c r="E5798">
        <v>0.55000000000000004</v>
      </c>
      <c r="F5798">
        <v>100</v>
      </c>
      <c r="G5798">
        <v>300</v>
      </c>
      <c r="I5798" s="1">
        <v>161471</v>
      </c>
    </row>
    <row r="5799" spans="1:9" x14ac:dyDescent="0.25">
      <c r="A5799" t="s">
        <v>328</v>
      </c>
      <c r="B5799" t="s">
        <v>7</v>
      </c>
      <c r="C5799" t="s">
        <v>28</v>
      </c>
      <c r="D5799" t="s">
        <v>10</v>
      </c>
      <c r="E5799">
        <v>0.55000000000000004</v>
      </c>
      <c r="F5799">
        <v>100</v>
      </c>
      <c r="G5799">
        <v>300</v>
      </c>
      <c r="I5799" s="1">
        <v>161471</v>
      </c>
    </row>
    <row r="5800" spans="1:9" x14ac:dyDescent="0.25">
      <c r="A5800" t="s">
        <v>328</v>
      </c>
      <c r="B5800" t="s">
        <v>7</v>
      </c>
      <c r="C5800" t="s">
        <v>29</v>
      </c>
      <c r="D5800" t="s">
        <v>16</v>
      </c>
      <c r="I5800" s="1">
        <v>161471</v>
      </c>
    </row>
    <row r="5801" spans="1:9" x14ac:dyDescent="0.25">
      <c r="A5801" t="s">
        <v>328</v>
      </c>
      <c r="B5801" t="s">
        <v>7</v>
      </c>
      <c r="C5801" t="s">
        <v>30</v>
      </c>
      <c r="D5801" t="s">
        <v>10</v>
      </c>
      <c r="I5801" s="1">
        <v>161471</v>
      </c>
    </row>
    <row r="5802" spans="1:9" x14ac:dyDescent="0.25">
      <c r="A5802" t="s">
        <v>328</v>
      </c>
      <c r="B5802" t="s">
        <v>7</v>
      </c>
      <c r="C5802" t="s">
        <v>31</v>
      </c>
      <c r="D5802" t="s">
        <v>10</v>
      </c>
      <c r="E5802">
        <v>0.8</v>
      </c>
      <c r="F5802">
        <v>90</v>
      </c>
      <c r="G5802">
        <v>200</v>
      </c>
      <c r="I5802" s="1">
        <v>161471</v>
      </c>
    </row>
    <row r="5803" spans="1:9" x14ac:dyDescent="0.25">
      <c r="A5803" t="s">
        <v>328</v>
      </c>
      <c r="B5803" t="s">
        <v>7</v>
      </c>
      <c r="C5803" t="s">
        <v>32</v>
      </c>
      <c r="D5803" t="s">
        <v>10</v>
      </c>
      <c r="E5803">
        <v>0.7</v>
      </c>
      <c r="F5803">
        <v>100</v>
      </c>
      <c r="G5803">
        <v>300</v>
      </c>
      <c r="I5803" s="1">
        <v>161471</v>
      </c>
    </row>
    <row r="5804" spans="1:9" x14ac:dyDescent="0.25">
      <c r="A5804" t="s">
        <v>328</v>
      </c>
      <c r="B5804" t="s">
        <v>7</v>
      </c>
      <c r="C5804" t="s">
        <v>33</v>
      </c>
      <c r="D5804" t="s">
        <v>10</v>
      </c>
      <c r="I5804" s="1">
        <v>161471</v>
      </c>
    </row>
    <row r="5805" spans="1:9" x14ac:dyDescent="0.25">
      <c r="A5805" t="s">
        <v>328</v>
      </c>
      <c r="B5805" t="s">
        <v>7</v>
      </c>
      <c r="C5805" t="s">
        <v>34</v>
      </c>
      <c r="D5805" t="s">
        <v>10</v>
      </c>
      <c r="E5805">
        <v>0.35</v>
      </c>
      <c r="F5805">
        <v>400</v>
      </c>
      <c r="G5805">
        <v>1000</v>
      </c>
      <c r="I5805" s="1">
        <v>161471</v>
      </c>
    </row>
    <row r="5806" spans="1:9" x14ac:dyDescent="0.25">
      <c r="A5806" t="s">
        <v>328</v>
      </c>
      <c r="B5806" t="s">
        <v>7</v>
      </c>
      <c r="C5806" t="s">
        <v>35</v>
      </c>
      <c r="D5806" t="s">
        <v>10</v>
      </c>
      <c r="I5806" s="1">
        <v>161471</v>
      </c>
    </row>
    <row r="5807" spans="1:9" x14ac:dyDescent="0.25">
      <c r="A5807" t="s">
        <v>328</v>
      </c>
      <c r="B5807" t="s">
        <v>7</v>
      </c>
      <c r="C5807" t="s">
        <v>36</v>
      </c>
      <c r="D5807" t="s">
        <v>10</v>
      </c>
      <c r="I5807" s="1">
        <v>161471</v>
      </c>
    </row>
    <row r="5808" spans="1:9" x14ac:dyDescent="0.25">
      <c r="A5808" t="s">
        <v>328</v>
      </c>
      <c r="B5808" t="s">
        <v>7</v>
      </c>
      <c r="C5808" t="s">
        <v>37</v>
      </c>
      <c r="D5808" t="s">
        <v>10</v>
      </c>
      <c r="I5808" s="1">
        <v>161471</v>
      </c>
    </row>
    <row r="5809" spans="1:9" x14ac:dyDescent="0.25">
      <c r="A5809" t="s">
        <v>328</v>
      </c>
      <c r="B5809" t="s">
        <v>7</v>
      </c>
      <c r="C5809" t="s">
        <v>38</v>
      </c>
      <c r="D5809" t="s">
        <v>10</v>
      </c>
      <c r="I5809" s="1">
        <v>161471</v>
      </c>
    </row>
    <row r="5810" spans="1:9" x14ac:dyDescent="0.25">
      <c r="A5810" t="s">
        <v>328</v>
      </c>
      <c r="B5810" t="s">
        <v>7</v>
      </c>
      <c r="C5810" t="s">
        <v>39</v>
      </c>
      <c r="D5810" t="s">
        <v>16</v>
      </c>
      <c r="I5810" s="1">
        <v>161471</v>
      </c>
    </row>
    <row r="5811" spans="1:9" x14ac:dyDescent="0.25">
      <c r="A5811" t="s">
        <v>328</v>
      </c>
      <c r="B5811" t="s">
        <v>7</v>
      </c>
      <c r="C5811" t="s">
        <v>40</v>
      </c>
      <c r="D5811" t="s">
        <v>10</v>
      </c>
      <c r="I5811" s="1">
        <v>161471</v>
      </c>
    </row>
    <row r="5812" spans="1:9" x14ac:dyDescent="0.25">
      <c r="A5812" t="s">
        <v>328</v>
      </c>
      <c r="B5812" t="s">
        <v>7</v>
      </c>
      <c r="C5812" t="s">
        <v>41</v>
      </c>
      <c r="D5812" t="s">
        <v>10</v>
      </c>
      <c r="I5812" s="1">
        <v>161471</v>
      </c>
    </row>
    <row r="5813" spans="1:9" x14ac:dyDescent="0.25">
      <c r="A5813" t="s">
        <v>328</v>
      </c>
      <c r="B5813" t="s">
        <v>7</v>
      </c>
      <c r="C5813" t="s">
        <v>42</v>
      </c>
      <c r="D5813" t="s">
        <v>10</v>
      </c>
      <c r="I5813" s="1">
        <v>161471</v>
      </c>
    </row>
    <row r="5814" spans="1:9" x14ac:dyDescent="0.25">
      <c r="A5814" t="s">
        <v>328</v>
      </c>
      <c r="B5814" t="s">
        <v>7</v>
      </c>
      <c r="C5814" t="s">
        <v>43</v>
      </c>
      <c r="D5814" t="s">
        <v>10</v>
      </c>
      <c r="E5814">
        <v>0.45</v>
      </c>
      <c r="F5814">
        <v>100</v>
      </c>
      <c r="G5814">
        <v>300</v>
      </c>
      <c r="I5814" s="1">
        <v>161471</v>
      </c>
    </row>
    <row r="5815" spans="1:9" x14ac:dyDescent="0.25">
      <c r="A5815" t="s">
        <v>328</v>
      </c>
      <c r="B5815" t="s">
        <v>7</v>
      </c>
      <c r="C5815" t="s">
        <v>44</v>
      </c>
      <c r="D5815" t="s">
        <v>45</v>
      </c>
      <c r="I5815" s="1">
        <v>161471</v>
      </c>
    </row>
    <row r="5816" spans="1:9" x14ac:dyDescent="0.25">
      <c r="A5816" t="s">
        <v>328</v>
      </c>
      <c r="B5816" t="s">
        <v>7</v>
      </c>
      <c r="C5816" t="s">
        <v>46</v>
      </c>
      <c r="D5816" t="s">
        <v>45</v>
      </c>
      <c r="I5816" s="1">
        <v>161471</v>
      </c>
    </row>
    <row r="5817" spans="1:9" x14ac:dyDescent="0.25">
      <c r="A5817" t="s">
        <v>328</v>
      </c>
      <c r="B5817" t="s">
        <v>7</v>
      </c>
      <c r="C5817" t="s">
        <v>47</v>
      </c>
      <c r="D5817" t="s">
        <v>10</v>
      </c>
      <c r="E5817">
        <v>8</v>
      </c>
      <c r="F5817">
        <v>10</v>
      </c>
      <c r="G5817">
        <v>20</v>
      </c>
      <c r="I5817" s="1">
        <v>161471</v>
      </c>
    </row>
    <row r="5818" spans="1:9" x14ac:dyDescent="0.25">
      <c r="A5818" t="s">
        <v>328</v>
      </c>
      <c r="B5818" t="s">
        <v>7</v>
      </c>
      <c r="C5818" t="s">
        <v>48</v>
      </c>
      <c r="D5818" t="s">
        <v>10</v>
      </c>
      <c r="E5818">
        <v>1.8</v>
      </c>
      <c r="F5818">
        <v>5</v>
      </c>
      <c r="G5818">
        <v>10</v>
      </c>
      <c r="I5818" s="1">
        <v>161471</v>
      </c>
    </row>
    <row r="5819" spans="1:9" x14ac:dyDescent="0.25">
      <c r="A5819" t="s">
        <v>328</v>
      </c>
      <c r="B5819" t="s">
        <v>7</v>
      </c>
      <c r="C5819" t="s">
        <v>49</v>
      </c>
      <c r="D5819" t="s">
        <v>10</v>
      </c>
      <c r="I5819" s="1">
        <v>161471</v>
      </c>
    </row>
    <row r="5820" spans="1:9" x14ac:dyDescent="0.25">
      <c r="A5820" t="s">
        <v>328</v>
      </c>
      <c r="B5820" t="s">
        <v>7</v>
      </c>
      <c r="C5820" t="s">
        <v>50</v>
      </c>
      <c r="D5820" t="s">
        <v>10</v>
      </c>
      <c r="E5820">
        <v>1.8</v>
      </c>
      <c r="F5820">
        <v>5</v>
      </c>
      <c r="G5820">
        <v>10</v>
      </c>
      <c r="I5820" s="1">
        <v>161471</v>
      </c>
    </row>
    <row r="5821" spans="1:9" x14ac:dyDescent="0.25">
      <c r="A5821" t="s">
        <v>328</v>
      </c>
      <c r="B5821" t="s">
        <v>7</v>
      </c>
      <c r="C5821" t="s">
        <v>51</v>
      </c>
      <c r="D5821" t="s">
        <v>10</v>
      </c>
      <c r="E5821">
        <v>1.8</v>
      </c>
      <c r="F5821">
        <v>5</v>
      </c>
      <c r="G5821">
        <v>10</v>
      </c>
      <c r="I5821" s="1">
        <v>161471</v>
      </c>
    </row>
    <row r="5822" spans="1:9" x14ac:dyDescent="0.25">
      <c r="A5822" t="s">
        <v>328</v>
      </c>
      <c r="B5822" t="s">
        <v>7</v>
      </c>
      <c r="C5822" t="s">
        <v>52</v>
      </c>
      <c r="D5822" t="s">
        <v>10</v>
      </c>
      <c r="E5822">
        <v>1.8</v>
      </c>
      <c r="F5822">
        <v>5</v>
      </c>
      <c r="G5822">
        <v>10</v>
      </c>
      <c r="I5822" s="1">
        <v>161471</v>
      </c>
    </row>
    <row r="5823" spans="1:9" x14ac:dyDescent="0.25">
      <c r="A5823" t="s">
        <v>328</v>
      </c>
      <c r="B5823" t="s">
        <v>7</v>
      </c>
      <c r="C5823" t="s">
        <v>53</v>
      </c>
      <c r="D5823" t="s">
        <v>10</v>
      </c>
      <c r="E5823">
        <v>1.1000000000000001</v>
      </c>
      <c r="F5823">
        <v>50</v>
      </c>
      <c r="G5823">
        <v>200</v>
      </c>
      <c r="I5823" s="1">
        <v>161471</v>
      </c>
    </row>
    <row r="5824" spans="1:9" x14ac:dyDescent="0.25">
      <c r="A5824" t="s">
        <v>328</v>
      </c>
      <c r="B5824" t="s">
        <v>7</v>
      </c>
      <c r="C5824" t="s">
        <v>54</v>
      </c>
      <c r="D5824" t="s">
        <v>10</v>
      </c>
      <c r="E5824">
        <v>1.3</v>
      </c>
      <c r="F5824">
        <v>20</v>
      </c>
      <c r="G5824">
        <v>80</v>
      </c>
      <c r="I5824" s="1">
        <v>161471</v>
      </c>
    </row>
    <row r="5825" spans="1:9" x14ac:dyDescent="0.25">
      <c r="A5825" t="s">
        <v>328</v>
      </c>
      <c r="B5825" t="s">
        <v>7</v>
      </c>
      <c r="C5825" t="s">
        <v>55</v>
      </c>
      <c r="D5825" t="s">
        <v>10</v>
      </c>
      <c r="E5825">
        <v>2.8</v>
      </c>
      <c r="F5825">
        <v>30</v>
      </c>
      <c r="G5825">
        <v>100</v>
      </c>
      <c r="I5825" s="1">
        <v>161471</v>
      </c>
    </row>
    <row r="5826" spans="1:9" x14ac:dyDescent="0.25">
      <c r="A5826" t="s">
        <v>328</v>
      </c>
      <c r="B5826" t="s">
        <v>7</v>
      </c>
      <c r="C5826" t="s">
        <v>56</v>
      </c>
      <c r="D5826" t="s">
        <v>10</v>
      </c>
      <c r="I5826" s="1">
        <v>161471</v>
      </c>
    </row>
    <row r="5827" spans="1:9" x14ac:dyDescent="0.25">
      <c r="A5827" t="s">
        <v>328</v>
      </c>
      <c r="B5827" t="s">
        <v>7</v>
      </c>
      <c r="C5827" t="s">
        <v>57</v>
      </c>
      <c r="D5827" t="s">
        <v>10</v>
      </c>
      <c r="I5827" s="1">
        <v>161471</v>
      </c>
    </row>
    <row r="5828" spans="1:9" x14ac:dyDescent="0.25">
      <c r="A5828" t="s">
        <v>328</v>
      </c>
      <c r="B5828" t="s">
        <v>7</v>
      </c>
      <c r="C5828" t="s">
        <v>58</v>
      </c>
      <c r="D5828" t="s">
        <v>16</v>
      </c>
      <c r="I5828" s="1">
        <v>161471</v>
      </c>
    </row>
    <row r="5829" spans="1:9" x14ac:dyDescent="0.25">
      <c r="A5829" t="s">
        <v>328</v>
      </c>
      <c r="B5829" t="s">
        <v>7</v>
      </c>
      <c r="C5829" t="s">
        <v>59</v>
      </c>
      <c r="D5829" t="s">
        <v>10</v>
      </c>
      <c r="I5829" s="1">
        <v>161471</v>
      </c>
    </row>
    <row r="5830" spans="1:9" x14ac:dyDescent="0.25">
      <c r="A5830" t="s">
        <v>328</v>
      </c>
      <c r="B5830" t="s">
        <v>7</v>
      </c>
      <c r="C5830" t="s">
        <v>60</v>
      </c>
      <c r="D5830" t="s">
        <v>10</v>
      </c>
      <c r="I5830" s="1">
        <v>161471</v>
      </c>
    </row>
    <row r="5831" spans="1:9" x14ac:dyDescent="0.25">
      <c r="A5831" t="s">
        <v>328</v>
      </c>
      <c r="B5831" t="s">
        <v>7</v>
      </c>
      <c r="C5831" t="s">
        <v>61</v>
      </c>
      <c r="D5831" t="s">
        <v>16</v>
      </c>
      <c r="E5831">
        <v>0.55000000000000004</v>
      </c>
      <c r="F5831">
        <v>10</v>
      </c>
      <c r="G5831">
        <v>35</v>
      </c>
      <c r="I5831" s="1">
        <v>161471</v>
      </c>
    </row>
    <row r="5832" spans="1:9" x14ac:dyDescent="0.25">
      <c r="A5832" t="s">
        <v>328</v>
      </c>
      <c r="B5832" t="s">
        <v>7</v>
      </c>
      <c r="C5832" t="s">
        <v>62</v>
      </c>
      <c r="D5832" t="s">
        <v>16</v>
      </c>
      <c r="E5832">
        <v>0.99</v>
      </c>
      <c r="F5832">
        <v>10</v>
      </c>
      <c r="G5832">
        <v>35</v>
      </c>
      <c r="I5832" s="1">
        <v>161471</v>
      </c>
    </row>
    <row r="5833" spans="1:9" x14ac:dyDescent="0.25">
      <c r="A5833" t="s">
        <v>328</v>
      </c>
      <c r="B5833" t="s">
        <v>7</v>
      </c>
      <c r="C5833" t="s">
        <v>63</v>
      </c>
      <c r="D5833" t="s">
        <v>16</v>
      </c>
      <c r="E5833">
        <v>1.29</v>
      </c>
      <c r="F5833">
        <v>10</v>
      </c>
      <c r="G5833">
        <v>35</v>
      </c>
      <c r="I5833" s="1">
        <v>161471</v>
      </c>
    </row>
    <row r="5834" spans="1:9" x14ac:dyDescent="0.25">
      <c r="A5834" t="s">
        <v>328</v>
      </c>
      <c r="B5834" t="s">
        <v>7</v>
      </c>
      <c r="C5834" t="s">
        <v>64</v>
      </c>
      <c r="D5834" t="s">
        <v>10</v>
      </c>
      <c r="E5834">
        <v>1.89</v>
      </c>
      <c r="F5834">
        <v>30</v>
      </c>
      <c r="G5834">
        <v>60</v>
      </c>
      <c r="I5834" s="1">
        <v>161471</v>
      </c>
    </row>
    <row r="5835" spans="1:9" x14ac:dyDescent="0.25">
      <c r="A5835" t="s">
        <v>328</v>
      </c>
      <c r="B5835" t="s">
        <v>7</v>
      </c>
      <c r="C5835" t="s">
        <v>65</v>
      </c>
      <c r="D5835" t="s">
        <v>10</v>
      </c>
      <c r="I5835" s="1">
        <v>161471</v>
      </c>
    </row>
    <row r="5836" spans="1:9" x14ac:dyDescent="0.25">
      <c r="A5836" t="s">
        <v>328</v>
      </c>
      <c r="B5836" t="s">
        <v>7</v>
      </c>
      <c r="C5836" t="s">
        <v>66</v>
      </c>
      <c r="D5836" t="s">
        <v>10</v>
      </c>
      <c r="E5836">
        <v>1</v>
      </c>
      <c r="F5836">
        <v>100</v>
      </c>
      <c r="G5836">
        <v>300</v>
      </c>
      <c r="I5836" s="1">
        <v>161471</v>
      </c>
    </row>
    <row r="5837" spans="1:9" x14ac:dyDescent="0.25">
      <c r="A5837" t="s">
        <v>328</v>
      </c>
      <c r="B5837" t="s">
        <v>7</v>
      </c>
      <c r="C5837" t="s">
        <v>67</v>
      </c>
      <c r="D5837" t="s">
        <v>10</v>
      </c>
      <c r="I5837" s="1">
        <v>161471</v>
      </c>
    </row>
    <row r="5838" spans="1:9" x14ac:dyDescent="0.25">
      <c r="A5838" t="s">
        <v>328</v>
      </c>
      <c r="B5838" t="s">
        <v>7</v>
      </c>
      <c r="C5838" t="s">
        <v>68</v>
      </c>
      <c r="D5838" t="s">
        <v>10</v>
      </c>
      <c r="I5838" s="1">
        <v>161471</v>
      </c>
    </row>
    <row r="5839" spans="1:9" x14ac:dyDescent="0.25">
      <c r="A5839" t="s">
        <v>328</v>
      </c>
      <c r="B5839" t="s">
        <v>7</v>
      </c>
      <c r="C5839" t="s">
        <v>69</v>
      </c>
      <c r="D5839" t="s">
        <v>10</v>
      </c>
      <c r="I5839" s="1">
        <v>161471</v>
      </c>
    </row>
    <row r="5840" spans="1:9" x14ac:dyDescent="0.25">
      <c r="A5840" t="s">
        <v>328</v>
      </c>
      <c r="B5840" t="s">
        <v>7</v>
      </c>
      <c r="C5840" t="s">
        <v>70</v>
      </c>
      <c r="D5840" t="s">
        <v>10</v>
      </c>
      <c r="I5840" s="1">
        <v>161471</v>
      </c>
    </row>
    <row r="5841" spans="1:9" x14ac:dyDescent="0.25">
      <c r="A5841" t="s">
        <v>328</v>
      </c>
      <c r="B5841" t="s">
        <v>7</v>
      </c>
      <c r="C5841" t="s">
        <v>71</v>
      </c>
      <c r="D5841" t="s">
        <v>10</v>
      </c>
      <c r="E5841">
        <v>0.33</v>
      </c>
      <c r="F5841">
        <v>500</v>
      </c>
      <c r="G5841">
        <v>1800</v>
      </c>
      <c r="I5841" s="1">
        <v>161471</v>
      </c>
    </row>
    <row r="5842" spans="1:9" x14ac:dyDescent="0.25">
      <c r="A5842" t="s">
        <v>328</v>
      </c>
      <c r="B5842" t="s">
        <v>7</v>
      </c>
      <c r="C5842" t="s">
        <v>72</v>
      </c>
      <c r="D5842" t="s">
        <v>10</v>
      </c>
      <c r="E5842">
        <v>0.3</v>
      </c>
      <c r="F5842">
        <v>1500</v>
      </c>
      <c r="G5842">
        <v>5000</v>
      </c>
      <c r="I5842" s="1">
        <v>161471</v>
      </c>
    </row>
    <row r="5843" spans="1:9" x14ac:dyDescent="0.25">
      <c r="A5843" t="s">
        <v>328</v>
      </c>
      <c r="B5843" t="s">
        <v>7</v>
      </c>
      <c r="C5843" t="s">
        <v>73</v>
      </c>
      <c r="D5843" t="s">
        <v>10</v>
      </c>
      <c r="E5843">
        <v>0.8</v>
      </c>
      <c r="F5843">
        <v>100</v>
      </c>
      <c r="G5843">
        <v>200</v>
      </c>
      <c r="I5843" s="1">
        <v>161471</v>
      </c>
    </row>
    <row r="5844" spans="1:9" x14ac:dyDescent="0.25">
      <c r="A5844" t="s">
        <v>328</v>
      </c>
      <c r="B5844" t="s">
        <v>7</v>
      </c>
      <c r="C5844" t="s">
        <v>74</v>
      </c>
      <c r="D5844" t="s">
        <v>10</v>
      </c>
      <c r="I5844" s="1">
        <v>161471</v>
      </c>
    </row>
    <row r="5845" spans="1:9" x14ac:dyDescent="0.25">
      <c r="A5845" t="s">
        <v>328</v>
      </c>
      <c r="B5845" t="s">
        <v>7</v>
      </c>
      <c r="C5845" t="s">
        <v>75</v>
      </c>
      <c r="D5845" t="s">
        <v>10</v>
      </c>
      <c r="I5845" s="1">
        <v>161471</v>
      </c>
    </row>
    <row r="5846" spans="1:9" x14ac:dyDescent="0.25">
      <c r="A5846" t="s">
        <v>328</v>
      </c>
      <c r="B5846" t="s">
        <v>7</v>
      </c>
      <c r="C5846" t="s">
        <v>76</v>
      </c>
      <c r="D5846" t="s">
        <v>10</v>
      </c>
      <c r="I5846" s="1">
        <v>161471</v>
      </c>
    </row>
    <row r="5847" spans="1:9" x14ac:dyDescent="0.25">
      <c r="A5847" t="s">
        <v>328</v>
      </c>
      <c r="B5847" t="s">
        <v>7</v>
      </c>
      <c r="C5847" t="s">
        <v>77</v>
      </c>
      <c r="D5847" t="s">
        <v>10</v>
      </c>
      <c r="I5847" s="1">
        <v>161471</v>
      </c>
    </row>
    <row r="5848" spans="1:9" x14ac:dyDescent="0.25">
      <c r="A5848" t="s">
        <v>328</v>
      </c>
      <c r="B5848" t="s">
        <v>78</v>
      </c>
      <c r="C5848" t="s">
        <v>79</v>
      </c>
      <c r="D5848" t="s">
        <v>16</v>
      </c>
      <c r="I5848" s="1">
        <v>161471</v>
      </c>
    </row>
    <row r="5849" spans="1:9" x14ac:dyDescent="0.25">
      <c r="A5849" t="s">
        <v>328</v>
      </c>
      <c r="B5849" t="s">
        <v>78</v>
      </c>
      <c r="C5849" t="s">
        <v>80</v>
      </c>
      <c r="D5849" t="s">
        <v>16</v>
      </c>
      <c r="E5849">
        <v>0.115</v>
      </c>
      <c r="F5849">
        <v>1700</v>
      </c>
      <c r="G5849">
        <v>6000</v>
      </c>
      <c r="I5849" s="1">
        <v>161471</v>
      </c>
    </row>
    <row r="5850" spans="1:9" x14ac:dyDescent="0.25">
      <c r="A5850" t="s">
        <v>328</v>
      </c>
      <c r="B5850" t="s">
        <v>81</v>
      </c>
      <c r="C5850" t="s">
        <v>82</v>
      </c>
      <c r="D5850" t="s">
        <v>10</v>
      </c>
      <c r="E5850">
        <v>3.38</v>
      </c>
      <c r="F5850">
        <v>250</v>
      </c>
      <c r="G5850">
        <v>700</v>
      </c>
      <c r="I5850" s="1">
        <v>161471</v>
      </c>
    </row>
    <row r="5851" spans="1:9" x14ac:dyDescent="0.25">
      <c r="A5851" t="s">
        <v>328</v>
      </c>
      <c r="B5851" t="s">
        <v>81</v>
      </c>
      <c r="C5851" t="s">
        <v>83</v>
      </c>
      <c r="D5851" t="s">
        <v>10</v>
      </c>
      <c r="E5851">
        <v>3.02</v>
      </c>
      <c r="F5851">
        <v>200</v>
      </c>
      <c r="G5851">
        <v>650</v>
      </c>
      <c r="I5851" s="1">
        <v>161471</v>
      </c>
    </row>
    <row r="5852" spans="1:9" x14ac:dyDescent="0.25">
      <c r="A5852" t="s">
        <v>328</v>
      </c>
      <c r="B5852" t="s">
        <v>81</v>
      </c>
      <c r="C5852" t="s">
        <v>84</v>
      </c>
      <c r="D5852" t="s">
        <v>10</v>
      </c>
      <c r="E5852">
        <v>3.73</v>
      </c>
      <c r="F5852">
        <v>40</v>
      </c>
      <c r="G5852">
        <v>40</v>
      </c>
      <c r="I5852" s="1">
        <v>161471</v>
      </c>
    </row>
    <row r="5853" spans="1:9" x14ac:dyDescent="0.25">
      <c r="A5853" t="s">
        <v>328</v>
      </c>
      <c r="B5853" t="s">
        <v>81</v>
      </c>
      <c r="C5853" t="s">
        <v>85</v>
      </c>
      <c r="D5853" t="s">
        <v>10</v>
      </c>
      <c r="E5853">
        <v>2.83</v>
      </c>
      <c r="F5853">
        <v>100</v>
      </c>
      <c r="G5853">
        <v>300</v>
      </c>
      <c r="I5853" s="1">
        <v>161471</v>
      </c>
    </row>
    <row r="5854" spans="1:9" x14ac:dyDescent="0.25">
      <c r="A5854" t="s">
        <v>328</v>
      </c>
      <c r="B5854" t="s">
        <v>81</v>
      </c>
      <c r="C5854" t="s">
        <v>86</v>
      </c>
      <c r="D5854" t="s">
        <v>10</v>
      </c>
      <c r="I5854" s="1">
        <v>161471</v>
      </c>
    </row>
    <row r="5855" spans="1:9" x14ac:dyDescent="0.25">
      <c r="A5855" t="s">
        <v>328</v>
      </c>
      <c r="B5855" t="s">
        <v>81</v>
      </c>
      <c r="C5855" t="s">
        <v>87</v>
      </c>
      <c r="D5855" t="s">
        <v>10</v>
      </c>
      <c r="I5855" s="1">
        <v>161471</v>
      </c>
    </row>
    <row r="5856" spans="1:9" x14ac:dyDescent="0.25">
      <c r="A5856" t="s">
        <v>328</v>
      </c>
      <c r="B5856" t="s">
        <v>81</v>
      </c>
      <c r="C5856" t="s">
        <v>88</v>
      </c>
      <c r="D5856" t="s">
        <v>10</v>
      </c>
      <c r="I5856" s="1">
        <v>161471</v>
      </c>
    </row>
    <row r="5857" spans="1:9" x14ac:dyDescent="0.25">
      <c r="A5857" t="s">
        <v>328</v>
      </c>
      <c r="B5857" t="s">
        <v>81</v>
      </c>
      <c r="C5857" t="s">
        <v>89</v>
      </c>
      <c r="D5857" t="s">
        <v>10</v>
      </c>
      <c r="I5857" s="1">
        <v>161471</v>
      </c>
    </row>
    <row r="5858" spans="1:9" x14ac:dyDescent="0.25">
      <c r="A5858" t="s">
        <v>328</v>
      </c>
      <c r="B5858" t="s">
        <v>90</v>
      </c>
      <c r="C5858" t="s">
        <v>91</v>
      </c>
      <c r="D5858" t="s">
        <v>10</v>
      </c>
      <c r="I5858" s="1">
        <v>161471</v>
      </c>
    </row>
    <row r="5859" spans="1:9" x14ac:dyDescent="0.25">
      <c r="A5859" t="s">
        <v>328</v>
      </c>
      <c r="B5859" t="s">
        <v>92</v>
      </c>
      <c r="C5859" t="s">
        <v>93</v>
      </c>
      <c r="D5859" t="s">
        <v>10</v>
      </c>
      <c r="I5859" s="1">
        <v>161471</v>
      </c>
    </row>
    <row r="5860" spans="1:9" x14ac:dyDescent="0.25">
      <c r="A5860" t="s">
        <v>328</v>
      </c>
      <c r="B5860" t="s">
        <v>92</v>
      </c>
      <c r="C5860" t="s">
        <v>94</v>
      </c>
      <c r="D5860" t="s">
        <v>10</v>
      </c>
      <c r="E5860">
        <v>2.2200000000000002</v>
      </c>
      <c r="F5860">
        <v>20</v>
      </c>
      <c r="G5860">
        <v>80</v>
      </c>
      <c r="I5860" s="1">
        <v>161471</v>
      </c>
    </row>
    <row r="5861" spans="1:9" x14ac:dyDescent="0.25">
      <c r="A5861" t="s">
        <v>328</v>
      </c>
      <c r="B5861" t="s">
        <v>92</v>
      </c>
      <c r="C5861" t="s">
        <v>95</v>
      </c>
      <c r="D5861" t="s">
        <v>10</v>
      </c>
      <c r="I5861" s="1">
        <v>161471</v>
      </c>
    </row>
    <row r="5862" spans="1:9" x14ac:dyDescent="0.25">
      <c r="A5862" t="s">
        <v>328</v>
      </c>
      <c r="B5862" t="s">
        <v>92</v>
      </c>
      <c r="C5862" t="s">
        <v>96</v>
      </c>
      <c r="D5862" t="s">
        <v>10</v>
      </c>
      <c r="I5862" s="1">
        <v>161471</v>
      </c>
    </row>
    <row r="5863" spans="1:9" x14ac:dyDescent="0.25">
      <c r="A5863" t="s">
        <v>328</v>
      </c>
      <c r="B5863" t="s">
        <v>92</v>
      </c>
      <c r="C5863" t="s">
        <v>97</v>
      </c>
      <c r="D5863" t="s">
        <v>10</v>
      </c>
      <c r="E5863">
        <v>0.64400000000000002</v>
      </c>
      <c r="F5863">
        <v>1800</v>
      </c>
      <c r="G5863">
        <v>6000</v>
      </c>
      <c r="I5863" s="1">
        <v>161471</v>
      </c>
    </row>
    <row r="5864" spans="1:9" x14ac:dyDescent="0.25">
      <c r="A5864" t="s">
        <v>328</v>
      </c>
      <c r="B5864" t="s">
        <v>92</v>
      </c>
      <c r="C5864" t="s">
        <v>98</v>
      </c>
      <c r="D5864" t="s">
        <v>10</v>
      </c>
      <c r="I5864" s="1">
        <v>161471</v>
      </c>
    </row>
    <row r="5865" spans="1:9" x14ac:dyDescent="0.25">
      <c r="A5865" t="s">
        <v>328</v>
      </c>
      <c r="B5865" t="s">
        <v>92</v>
      </c>
      <c r="C5865" t="s">
        <v>99</v>
      </c>
      <c r="D5865" t="s">
        <v>45</v>
      </c>
      <c r="I5865" s="1">
        <v>161471</v>
      </c>
    </row>
    <row r="5866" spans="1:9" x14ac:dyDescent="0.25">
      <c r="A5866" t="s">
        <v>328</v>
      </c>
      <c r="B5866" t="s">
        <v>92</v>
      </c>
      <c r="C5866" t="s">
        <v>100</v>
      </c>
      <c r="D5866" t="s">
        <v>10</v>
      </c>
      <c r="I5866" s="1">
        <v>161471</v>
      </c>
    </row>
    <row r="5867" spans="1:9" x14ac:dyDescent="0.25">
      <c r="A5867" t="s">
        <v>328</v>
      </c>
      <c r="B5867" t="s">
        <v>92</v>
      </c>
      <c r="C5867" t="s">
        <v>101</v>
      </c>
      <c r="D5867" t="s">
        <v>45</v>
      </c>
      <c r="E5867">
        <v>3.92</v>
      </c>
      <c r="F5867">
        <v>1500</v>
      </c>
      <c r="G5867">
        <v>3000</v>
      </c>
      <c r="H5867" t="s">
        <v>292</v>
      </c>
      <c r="I5867" s="1">
        <v>161471</v>
      </c>
    </row>
    <row r="5868" spans="1:9" x14ac:dyDescent="0.25">
      <c r="A5868" t="s">
        <v>328</v>
      </c>
      <c r="B5868" t="s">
        <v>92</v>
      </c>
      <c r="C5868" t="s">
        <v>102</v>
      </c>
      <c r="D5868" t="s">
        <v>10</v>
      </c>
      <c r="I5868" s="1">
        <v>161471</v>
      </c>
    </row>
    <row r="5869" spans="1:9" x14ac:dyDescent="0.25">
      <c r="A5869" t="s">
        <v>328</v>
      </c>
      <c r="B5869" t="s">
        <v>92</v>
      </c>
      <c r="C5869" t="s">
        <v>103</v>
      </c>
      <c r="D5869" t="s">
        <v>10</v>
      </c>
      <c r="I5869" s="1">
        <v>161471</v>
      </c>
    </row>
    <row r="5870" spans="1:9" x14ac:dyDescent="0.25">
      <c r="A5870" t="s">
        <v>328</v>
      </c>
      <c r="B5870" t="s">
        <v>90</v>
      </c>
      <c r="C5870" t="s">
        <v>104</v>
      </c>
      <c r="D5870" t="s">
        <v>45</v>
      </c>
      <c r="E5870">
        <v>0.78200000000000003</v>
      </c>
      <c r="F5870">
        <v>360</v>
      </c>
      <c r="G5870">
        <v>1000</v>
      </c>
      <c r="I5870" s="1">
        <v>161471</v>
      </c>
    </row>
    <row r="5871" spans="1:9" x14ac:dyDescent="0.25">
      <c r="A5871" t="s">
        <v>328</v>
      </c>
      <c r="B5871" t="s">
        <v>92</v>
      </c>
      <c r="C5871" t="s">
        <v>105</v>
      </c>
      <c r="D5871" t="s">
        <v>10</v>
      </c>
      <c r="I5871" s="1">
        <v>161471</v>
      </c>
    </row>
    <row r="5872" spans="1:9" x14ac:dyDescent="0.25">
      <c r="A5872" t="s">
        <v>328</v>
      </c>
      <c r="B5872" t="s">
        <v>92</v>
      </c>
      <c r="C5872" t="s">
        <v>106</v>
      </c>
      <c r="D5872" t="s">
        <v>10</v>
      </c>
      <c r="I5872" s="1">
        <v>161471</v>
      </c>
    </row>
    <row r="5873" spans="1:9" x14ac:dyDescent="0.25">
      <c r="A5873" t="s">
        <v>328</v>
      </c>
      <c r="B5873" t="s">
        <v>92</v>
      </c>
      <c r="C5873" t="s">
        <v>107</v>
      </c>
      <c r="D5873" t="s">
        <v>10</v>
      </c>
      <c r="I5873" s="1">
        <v>161471</v>
      </c>
    </row>
    <row r="5874" spans="1:9" x14ac:dyDescent="0.25">
      <c r="A5874" t="s">
        <v>328</v>
      </c>
      <c r="B5874" t="s">
        <v>92</v>
      </c>
      <c r="C5874" t="s">
        <v>108</v>
      </c>
      <c r="D5874" t="s">
        <v>10</v>
      </c>
      <c r="E5874">
        <v>8.8320000000000007</v>
      </c>
      <c r="F5874">
        <v>30</v>
      </c>
      <c r="G5874">
        <v>150</v>
      </c>
      <c r="H5874" t="s">
        <v>293</v>
      </c>
      <c r="I5874" s="1">
        <v>161471</v>
      </c>
    </row>
    <row r="5875" spans="1:9" x14ac:dyDescent="0.25">
      <c r="A5875" t="s">
        <v>328</v>
      </c>
      <c r="B5875" t="s">
        <v>92</v>
      </c>
      <c r="C5875" t="s">
        <v>109</v>
      </c>
      <c r="D5875" t="s">
        <v>45</v>
      </c>
      <c r="E5875">
        <v>3.2389999999999999</v>
      </c>
      <c r="F5875">
        <v>60</v>
      </c>
      <c r="G5875">
        <v>200</v>
      </c>
      <c r="H5875" t="s">
        <v>294</v>
      </c>
      <c r="I5875" s="1">
        <v>161471</v>
      </c>
    </row>
    <row r="5876" spans="1:9" x14ac:dyDescent="0.25">
      <c r="A5876" t="s">
        <v>328</v>
      </c>
      <c r="B5876" t="s">
        <v>92</v>
      </c>
      <c r="C5876" t="s">
        <v>110</v>
      </c>
      <c r="D5876" t="s">
        <v>10</v>
      </c>
      <c r="E5876">
        <v>8.8580000000000005</v>
      </c>
      <c r="F5876">
        <v>120</v>
      </c>
      <c r="G5876">
        <v>450</v>
      </c>
      <c r="I5876" s="1">
        <v>161471</v>
      </c>
    </row>
    <row r="5877" spans="1:9" x14ac:dyDescent="0.25">
      <c r="A5877" t="s">
        <v>328</v>
      </c>
      <c r="B5877" t="s">
        <v>92</v>
      </c>
      <c r="C5877" t="s">
        <v>111</v>
      </c>
      <c r="D5877" t="s">
        <v>10</v>
      </c>
      <c r="I5877" s="1">
        <v>161471</v>
      </c>
    </row>
    <row r="5878" spans="1:9" x14ac:dyDescent="0.25">
      <c r="A5878" t="s">
        <v>328</v>
      </c>
      <c r="B5878" t="s">
        <v>92</v>
      </c>
      <c r="C5878" t="s">
        <v>112</v>
      </c>
      <c r="D5878" t="s">
        <v>10</v>
      </c>
      <c r="E5878">
        <v>3.43</v>
      </c>
      <c r="F5878">
        <v>30</v>
      </c>
      <c r="G5878">
        <v>60</v>
      </c>
      <c r="I5878" s="1">
        <v>161471</v>
      </c>
    </row>
    <row r="5879" spans="1:9" x14ac:dyDescent="0.25">
      <c r="A5879" t="s">
        <v>328</v>
      </c>
      <c r="B5879" t="s">
        <v>92</v>
      </c>
      <c r="C5879" t="s">
        <v>113</v>
      </c>
      <c r="D5879" t="s">
        <v>10</v>
      </c>
      <c r="I5879" s="1">
        <v>161471</v>
      </c>
    </row>
    <row r="5880" spans="1:9" x14ac:dyDescent="0.25">
      <c r="A5880" t="s">
        <v>328</v>
      </c>
      <c r="B5880" t="s">
        <v>81</v>
      </c>
      <c r="C5880" t="s">
        <v>114</v>
      </c>
      <c r="D5880" t="s">
        <v>10</v>
      </c>
      <c r="I5880" s="1">
        <v>161471</v>
      </c>
    </row>
    <row r="5881" spans="1:9" x14ac:dyDescent="0.25">
      <c r="A5881" t="s">
        <v>328</v>
      </c>
      <c r="B5881" t="s">
        <v>81</v>
      </c>
      <c r="C5881" t="s">
        <v>115</v>
      </c>
      <c r="D5881" t="s">
        <v>10</v>
      </c>
      <c r="I5881" s="1">
        <v>161471</v>
      </c>
    </row>
    <row r="5882" spans="1:9" x14ac:dyDescent="0.25">
      <c r="A5882" t="s">
        <v>328</v>
      </c>
      <c r="B5882" t="s">
        <v>81</v>
      </c>
      <c r="C5882" t="s">
        <v>116</v>
      </c>
      <c r="D5882" t="s">
        <v>10</v>
      </c>
      <c r="I5882" s="1">
        <v>161471</v>
      </c>
    </row>
    <row r="5883" spans="1:9" x14ac:dyDescent="0.25">
      <c r="A5883" t="s">
        <v>328</v>
      </c>
      <c r="B5883" t="s">
        <v>81</v>
      </c>
      <c r="C5883" t="s">
        <v>117</v>
      </c>
      <c r="D5883" t="s">
        <v>10</v>
      </c>
      <c r="I5883" s="1">
        <v>161471</v>
      </c>
    </row>
    <row r="5884" spans="1:9" x14ac:dyDescent="0.25">
      <c r="A5884" t="s">
        <v>328</v>
      </c>
      <c r="B5884" t="s">
        <v>81</v>
      </c>
      <c r="C5884" t="s">
        <v>118</v>
      </c>
      <c r="D5884" t="s">
        <v>10</v>
      </c>
      <c r="I5884" s="1">
        <v>161471</v>
      </c>
    </row>
    <row r="5885" spans="1:9" x14ac:dyDescent="0.25">
      <c r="A5885" t="s">
        <v>328</v>
      </c>
      <c r="B5885" t="s">
        <v>81</v>
      </c>
      <c r="C5885" t="s">
        <v>119</v>
      </c>
      <c r="D5885" t="s">
        <v>10</v>
      </c>
      <c r="I5885" s="1">
        <v>161471</v>
      </c>
    </row>
    <row r="5886" spans="1:9" x14ac:dyDescent="0.25">
      <c r="A5886" t="s">
        <v>328</v>
      </c>
      <c r="B5886" t="s">
        <v>81</v>
      </c>
      <c r="C5886" t="s">
        <v>120</v>
      </c>
      <c r="D5886" t="s">
        <v>10</v>
      </c>
      <c r="E5886">
        <v>8.39</v>
      </c>
      <c r="F5886">
        <v>220</v>
      </c>
      <c r="G5886">
        <v>850</v>
      </c>
      <c r="I5886" s="1">
        <v>161471</v>
      </c>
    </row>
    <row r="5887" spans="1:9" x14ac:dyDescent="0.25">
      <c r="A5887" t="s">
        <v>328</v>
      </c>
      <c r="B5887" t="s">
        <v>81</v>
      </c>
      <c r="C5887" t="s">
        <v>121</v>
      </c>
      <c r="D5887" t="s">
        <v>10</v>
      </c>
      <c r="I5887" s="1">
        <v>161471</v>
      </c>
    </row>
    <row r="5888" spans="1:9" x14ac:dyDescent="0.25">
      <c r="A5888" t="s">
        <v>328</v>
      </c>
      <c r="B5888" t="s">
        <v>122</v>
      </c>
      <c r="C5888" t="s">
        <v>123</v>
      </c>
      <c r="D5888" t="s">
        <v>10</v>
      </c>
      <c r="I5888" s="1">
        <v>161471</v>
      </c>
    </row>
    <row r="5889" spans="1:9" x14ac:dyDescent="0.25">
      <c r="A5889" t="s">
        <v>328</v>
      </c>
      <c r="B5889" t="s">
        <v>122</v>
      </c>
      <c r="C5889" t="s">
        <v>124</v>
      </c>
      <c r="D5889" t="s">
        <v>10</v>
      </c>
      <c r="E5889">
        <v>2.88</v>
      </c>
      <c r="F5889">
        <v>15</v>
      </c>
      <c r="G5889">
        <v>30</v>
      </c>
      <c r="I5889" s="1">
        <v>161471</v>
      </c>
    </row>
    <row r="5890" spans="1:9" x14ac:dyDescent="0.25">
      <c r="A5890" t="s">
        <v>328</v>
      </c>
      <c r="B5890" t="s">
        <v>122</v>
      </c>
      <c r="C5890" t="s">
        <v>125</v>
      </c>
      <c r="D5890" t="s">
        <v>10</v>
      </c>
      <c r="E5890">
        <v>4.4400000000000004</v>
      </c>
      <c r="F5890">
        <v>50</v>
      </c>
      <c r="G5890">
        <v>150</v>
      </c>
      <c r="I5890" s="1">
        <v>161471</v>
      </c>
    </row>
    <row r="5891" spans="1:9" x14ac:dyDescent="0.25">
      <c r="A5891" t="s">
        <v>328</v>
      </c>
      <c r="B5891" t="s">
        <v>122</v>
      </c>
      <c r="C5891" t="s">
        <v>127</v>
      </c>
      <c r="D5891" t="s">
        <v>10</v>
      </c>
      <c r="I5891" s="1">
        <v>161471</v>
      </c>
    </row>
    <row r="5892" spans="1:9" x14ac:dyDescent="0.25">
      <c r="A5892" t="s">
        <v>328</v>
      </c>
      <c r="B5892" t="s">
        <v>122</v>
      </c>
      <c r="C5892" t="s">
        <v>128</v>
      </c>
      <c r="D5892" t="s">
        <v>10</v>
      </c>
      <c r="I5892" s="1">
        <v>161471</v>
      </c>
    </row>
    <row r="5893" spans="1:9" x14ac:dyDescent="0.25">
      <c r="A5893" t="s">
        <v>328</v>
      </c>
      <c r="B5893" t="s">
        <v>122</v>
      </c>
      <c r="C5893" t="s">
        <v>129</v>
      </c>
      <c r="D5893" t="s">
        <v>10</v>
      </c>
      <c r="I5893" s="1">
        <v>161471</v>
      </c>
    </row>
    <row r="5894" spans="1:9" x14ac:dyDescent="0.25">
      <c r="A5894" t="s">
        <v>328</v>
      </c>
      <c r="B5894" t="s">
        <v>122</v>
      </c>
      <c r="C5894" t="s">
        <v>130</v>
      </c>
      <c r="D5894" t="s">
        <v>10</v>
      </c>
      <c r="I5894" s="1">
        <v>161471</v>
      </c>
    </row>
    <row r="5895" spans="1:9" x14ac:dyDescent="0.25">
      <c r="A5895" t="s">
        <v>328</v>
      </c>
      <c r="B5895" t="s">
        <v>122</v>
      </c>
      <c r="C5895" t="s">
        <v>131</v>
      </c>
      <c r="D5895" t="s">
        <v>10</v>
      </c>
      <c r="I5895" s="1">
        <v>161471</v>
      </c>
    </row>
    <row r="5896" spans="1:9" x14ac:dyDescent="0.25">
      <c r="A5896" t="s">
        <v>328</v>
      </c>
      <c r="B5896" t="s">
        <v>122</v>
      </c>
      <c r="C5896" t="s">
        <v>132</v>
      </c>
      <c r="D5896" t="s">
        <v>10</v>
      </c>
      <c r="I5896" s="1">
        <v>161471</v>
      </c>
    </row>
    <row r="5897" spans="1:9" x14ac:dyDescent="0.25">
      <c r="A5897" t="s">
        <v>328</v>
      </c>
      <c r="B5897" t="s">
        <v>122</v>
      </c>
      <c r="C5897" t="s">
        <v>134</v>
      </c>
      <c r="D5897" t="s">
        <v>10</v>
      </c>
      <c r="I5897" s="1">
        <v>161471</v>
      </c>
    </row>
    <row r="5898" spans="1:9" x14ac:dyDescent="0.25">
      <c r="A5898" t="s">
        <v>328</v>
      </c>
      <c r="B5898" t="s">
        <v>122</v>
      </c>
      <c r="C5898" t="s">
        <v>135</v>
      </c>
      <c r="D5898" t="s">
        <v>10</v>
      </c>
      <c r="I5898" s="1">
        <v>161471</v>
      </c>
    </row>
    <row r="5899" spans="1:9" x14ac:dyDescent="0.25">
      <c r="A5899" t="s">
        <v>328</v>
      </c>
      <c r="B5899" t="s">
        <v>122</v>
      </c>
      <c r="C5899" t="s">
        <v>136</v>
      </c>
      <c r="D5899" t="s">
        <v>10</v>
      </c>
      <c r="I5899" s="1">
        <v>161471</v>
      </c>
    </row>
    <row r="5900" spans="1:9" x14ac:dyDescent="0.25">
      <c r="A5900" t="s">
        <v>328</v>
      </c>
      <c r="B5900" t="s">
        <v>122</v>
      </c>
      <c r="C5900" t="s">
        <v>137</v>
      </c>
      <c r="D5900" t="s">
        <v>10</v>
      </c>
      <c r="I5900" s="1">
        <v>161471</v>
      </c>
    </row>
    <row r="5901" spans="1:9" x14ac:dyDescent="0.25">
      <c r="A5901" t="s">
        <v>328</v>
      </c>
      <c r="B5901" t="s">
        <v>122</v>
      </c>
      <c r="C5901" t="s">
        <v>138</v>
      </c>
      <c r="D5901" t="s">
        <v>10</v>
      </c>
      <c r="I5901" s="1">
        <v>161471</v>
      </c>
    </row>
    <row r="5902" spans="1:9" x14ac:dyDescent="0.25">
      <c r="A5902" t="s">
        <v>328</v>
      </c>
      <c r="B5902" t="s">
        <v>122</v>
      </c>
      <c r="C5902" t="s">
        <v>139</v>
      </c>
      <c r="D5902" t="s">
        <v>10</v>
      </c>
      <c r="I5902" s="1">
        <v>161471</v>
      </c>
    </row>
    <row r="5903" spans="1:9" x14ac:dyDescent="0.25">
      <c r="A5903" t="s">
        <v>328</v>
      </c>
      <c r="B5903" t="s">
        <v>122</v>
      </c>
      <c r="C5903" t="s">
        <v>140</v>
      </c>
      <c r="D5903" t="s">
        <v>10</v>
      </c>
      <c r="I5903" s="1">
        <v>161471</v>
      </c>
    </row>
    <row r="5904" spans="1:9" x14ac:dyDescent="0.25">
      <c r="A5904" t="s">
        <v>328</v>
      </c>
      <c r="B5904" t="s">
        <v>122</v>
      </c>
      <c r="C5904" t="s">
        <v>141</v>
      </c>
      <c r="D5904" t="s">
        <v>10</v>
      </c>
      <c r="I5904" s="1">
        <v>161471</v>
      </c>
    </row>
    <row r="5905" spans="1:9" x14ac:dyDescent="0.25">
      <c r="A5905" t="s">
        <v>328</v>
      </c>
      <c r="B5905" t="s">
        <v>122</v>
      </c>
      <c r="C5905" t="s">
        <v>142</v>
      </c>
      <c r="D5905" t="s">
        <v>10</v>
      </c>
      <c r="I5905" s="1">
        <v>161471</v>
      </c>
    </row>
    <row r="5906" spans="1:9" x14ac:dyDescent="0.25">
      <c r="A5906" t="s">
        <v>328</v>
      </c>
      <c r="B5906" t="s">
        <v>122</v>
      </c>
      <c r="C5906" t="s">
        <v>143</v>
      </c>
      <c r="D5906" t="s">
        <v>10</v>
      </c>
      <c r="I5906" s="1">
        <v>161471</v>
      </c>
    </row>
    <row r="5907" spans="1:9" x14ac:dyDescent="0.25">
      <c r="A5907" t="s">
        <v>328</v>
      </c>
      <c r="B5907" t="s">
        <v>122</v>
      </c>
      <c r="C5907" t="s">
        <v>144</v>
      </c>
      <c r="D5907" t="s">
        <v>10</v>
      </c>
      <c r="I5907" s="1">
        <v>161471</v>
      </c>
    </row>
    <row r="5908" spans="1:9" x14ac:dyDescent="0.25">
      <c r="A5908" t="s">
        <v>328</v>
      </c>
      <c r="B5908" t="s">
        <v>122</v>
      </c>
      <c r="C5908" t="s">
        <v>145</v>
      </c>
      <c r="D5908" t="s">
        <v>10</v>
      </c>
      <c r="I5908" s="1">
        <v>161471</v>
      </c>
    </row>
    <row r="5909" spans="1:9" x14ac:dyDescent="0.25">
      <c r="A5909" t="s">
        <v>328</v>
      </c>
      <c r="B5909" t="s">
        <v>122</v>
      </c>
      <c r="C5909" t="s">
        <v>146</v>
      </c>
      <c r="D5909" t="s">
        <v>10</v>
      </c>
      <c r="I5909" s="1">
        <v>161471</v>
      </c>
    </row>
    <row r="5910" spans="1:9" x14ac:dyDescent="0.25">
      <c r="A5910" t="s">
        <v>328</v>
      </c>
      <c r="B5910" t="s">
        <v>122</v>
      </c>
      <c r="C5910" t="s">
        <v>147</v>
      </c>
      <c r="D5910" t="s">
        <v>10</v>
      </c>
      <c r="I5910" s="1">
        <v>161471</v>
      </c>
    </row>
    <row r="5911" spans="1:9" x14ac:dyDescent="0.25">
      <c r="A5911" t="s">
        <v>328</v>
      </c>
      <c r="B5911" t="s">
        <v>122</v>
      </c>
      <c r="C5911" t="s">
        <v>148</v>
      </c>
      <c r="D5911" t="s">
        <v>10</v>
      </c>
      <c r="E5911">
        <v>4.58</v>
      </c>
      <c r="F5911">
        <v>40</v>
      </c>
      <c r="G5911">
        <v>120</v>
      </c>
      <c r="I5911" s="1">
        <v>161471</v>
      </c>
    </row>
    <row r="5912" spans="1:9" x14ac:dyDescent="0.25">
      <c r="A5912" t="s">
        <v>328</v>
      </c>
      <c r="B5912" t="s">
        <v>122</v>
      </c>
      <c r="C5912" t="s">
        <v>149</v>
      </c>
      <c r="D5912" t="s">
        <v>10</v>
      </c>
      <c r="I5912" s="1">
        <v>161471</v>
      </c>
    </row>
    <row r="5913" spans="1:9" x14ac:dyDescent="0.25">
      <c r="A5913" t="s">
        <v>328</v>
      </c>
      <c r="B5913" t="s">
        <v>122</v>
      </c>
      <c r="C5913" t="s">
        <v>150</v>
      </c>
      <c r="D5913" t="s">
        <v>10</v>
      </c>
      <c r="I5913" s="1">
        <v>161471</v>
      </c>
    </row>
    <row r="5914" spans="1:9" x14ac:dyDescent="0.25">
      <c r="A5914" t="s">
        <v>328</v>
      </c>
      <c r="B5914" t="s">
        <v>122</v>
      </c>
      <c r="C5914" t="s">
        <v>151</v>
      </c>
      <c r="D5914" t="s">
        <v>10</v>
      </c>
      <c r="I5914" s="1">
        <v>161471</v>
      </c>
    </row>
    <row r="5915" spans="1:9" x14ac:dyDescent="0.25">
      <c r="A5915" t="s">
        <v>328</v>
      </c>
      <c r="B5915" t="s">
        <v>122</v>
      </c>
      <c r="C5915" t="s">
        <v>152</v>
      </c>
      <c r="D5915" t="s">
        <v>10</v>
      </c>
      <c r="I5915" s="1">
        <v>161471</v>
      </c>
    </row>
    <row r="5916" spans="1:9" x14ac:dyDescent="0.25">
      <c r="A5916" t="s">
        <v>328</v>
      </c>
      <c r="B5916" t="s">
        <v>122</v>
      </c>
      <c r="C5916" t="s">
        <v>153</v>
      </c>
      <c r="D5916" t="s">
        <v>10</v>
      </c>
      <c r="E5916">
        <v>10.4</v>
      </c>
      <c r="F5916">
        <v>8</v>
      </c>
      <c r="G5916">
        <v>16</v>
      </c>
      <c r="I5916" s="1">
        <v>161471</v>
      </c>
    </row>
    <row r="5917" spans="1:9" x14ac:dyDescent="0.25">
      <c r="A5917" t="s">
        <v>328</v>
      </c>
      <c r="B5917" t="s">
        <v>122</v>
      </c>
      <c r="C5917" t="s">
        <v>154</v>
      </c>
      <c r="D5917" t="s">
        <v>10</v>
      </c>
      <c r="E5917">
        <v>3.12</v>
      </c>
      <c r="F5917">
        <v>20</v>
      </c>
      <c r="G5917">
        <v>40</v>
      </c>
      <c r="I5917" s="1">
        <v>161471</v>
      </c>
    </row>
    <row r="5918" spans="1:9" x14ac:dyDescent="0.25">
      <c r="A5918" t="s">
        <v>328</v>
      </c>
      <c r="B5918" t="s">
        <v>122</v>
      </c>
      <c r="C5918" t="s">
        <v>155</v>
      </c>
      <c r="D5918" t="s">
        <v>10</v>
      </c>
      <c r="E5918">
        <v>6.76</v>
      </c>
      <c r="F5918">
        <v>15</v>
      </c>
      <c r="G5918">
        <v>30</v>
      </c>
      <c r="I5918" s="1">
        <v>161471</v>
      </c>
    </row>
    <row r="5919" spans="1:9" x14ac:dyDescent="0.25">
      <c r="A5919" t="s">
        <v>328</v>
      </c>
      <c r="B5919" t="s">
        <v>122</v>
      </c>
      <c r="C5919" t="s">
        <v>156</v>
      </c>
      <c r="D5919" t="s">
        <v>10</v>
      </c>
      <c r="I5919" s="1">
        <v>161471</v>
      </c>
    </row>
    <row r="5920" spans="1:9" x14ac:dyDescent="0.25">
      <c r="A5920" t="s">
        <v>328</v>
      </c>
      <c r="B5920" t="s">
        <v>122</v>
      </c>
      <c r="C5920" t="s">
        <v>157</v>
      </c>
      <c r="D5920" t="s">
        <v>10</v>
      </c>
      <c r="I5920" s="1">
        <v>161471</v>
      </c>
    </row>
    <row r="5921" spans="1:9" x14ac:dyDescent="0.25">
      <c r="A5921" t="s">
        <v>328</v>
      </c>
      <c r="B5921" t="s">
        <v>122</v>
      </c>
      <c r="C5921" t="s">
        <v>158</v>
      </c>
      <c r="D5921" t="s">
        <v>10</v>
      </c>
      <c r="I5921" s="1">
        <v>161471</v>
      </c>
    </row>
    <row r="5922" spans="1:9" x14ac:dyDescent="0.25">
      <c r="A5922" t="s">
        <v>328</v>
      </c>
      <c r="B5922" t="s">
        <v>122</v>
      </c>
      <c r="C5922" t="s">
        <v>159</v>
      </c>
      <c r="D5922" t="s">
        <v>10</v>
      </c>
      <c r="I5922" s="1">
        <v>161471</v>
      </c>
    </row>
    <row r="5923" spans="1:9" x14ac:dyDescent="0.25">
      <c r="A5923" t="s">
        <v>328</v>
      </c>
      <c r="B5923" t="s">
        <v>122</v>
      </c>
      <c r="C5923" t="s">
        <v>160</v>
      </c>
      <c r="D5923" t="s">
        <v>10</v>
      </c>
      <c r="I5923" s="1">
        <v>161471</v>
      </c>
    </row>
    <row r="5924" spans="1:9" x14ac:dyDescent="0.25">
      <c r="A5924" t="s">
        <v>328</v>
      </c>
      <c r="B5924" t="s">
        <v>122</v>
      </c>
      <c r="C5924" t="s">
        <v>161</v>
      </c>
      <c r="D5924" t="s">
        <v>10</v>
      </c>
      <c r="I5924" s="1">
        <v>161471</v>
      </c>
    </row>
    <row r="5925" spans="1:9" x14ac:dyDescent="0.25">
      <c r="A5925" t="s">
        <v>328</v>
      </c>
      <c r="B5925" t="s">
        <v>122</v>
      </c>
      <c r="C5925" t="s">
        <v>162</v>
      </c>
      <c r="D5925" t="s">
        <v>10</v>
      </c>
      <c r="I5925" s="1">
        <v>161471</v>
      </c>
    </row>
    <row r="5926" spans="1:9" x14ac:dyDescent="0.25">
      <c r="A5926" t="s">
        <v>328</v>
      </c>
      <c r="B5926" t="s">
        <v>122</v>
      </c>
      <c r="C5926" t="s">
        <v>163</v>
      </c>
      <c r="D5926" t="s">
        <v>10</v>
      </c>
      <c r="I5926" s="1">
        <v>161471</v>
      </c>
    </row>
    <row r="5927" spans="1:9" x14ac:dyDescent="0.25">
      <c r="A5927" t="s">
        <v>328</v>
      </c>
      <c r="B5927" t="s">
        <v>122</v>
      </c>
      <c r="C5927" t="s">
        <v>164</v>
      </c>
      <c r="D5927" t="s">
        <v>10</v>
      </c>
      <c r="I5927" s="1">
        <v>161471</v>
      </c>
    </row>
    <row r="5928" spans="1:9" x14ac:dyDescent="0.25">
      <c r="A5928" t="s">
        <v>328</v>
      </c>
      <c r="B5928" t="s">
        <v>122</v>
      </c>
      <c r="C5928" t="s">
        <v>165</v>
      </c>
      <c r="D5928" t="s">
        <v>10</v>
      </c>
      <c r="I5928" s="1">
        <v>161471</v>
      </c>
    </row>
    <row r="5929" spans="1:9" x14ac:dyDescent="0.25">
      <c r="A5929" t="s">
        <v>328</v>
      </c>
      <c r="B5929" t="s">
        <v>122</v>
      </c>
      <c r="C5929" t="s">
        <v>166</v>
      </c>
      <c r="D5929" t="s">
        <v>10</v>
      </c>
      <c r="I5929" s="1">
        <v>161471</v>
      </c>
    </row>
    <row r="5930" spans="1:9" x14ac:dyDescent="0.25">
      <c r="A5930" t="s">
        <v>328</v>
      </c>
      <c r="B5930" t="s">
        <v>122</v>
      </c>
      <c r="C5930" t="s">
        <v>167</v>
      </c>
      <c r="D5930" t="s">
        <v>10</v>
      </c>
      <c r="E5930">
        <v>3.64</v>
      </c>
      <c r="F5930">
        <v>15</v>
      </c>
      <c r="G5930">
        <v>30</v>
      </c>
      <c r="I5930" s="1">
        <v>161471</v>
      </c>
    </row>
    <row r="5931" spans="1:9" x14ac:dyDescent="0.25">
      <c r="A5931" t="s">
        <v>328</v>
      </c>
      <c r="B5931" t="s">
        <v>122</v>
      </c>
      <c r="C5931" t="s">
        <v>168</v>
      </c>
      <c r="D5931" t="s">
        <v>10</v>
      </c>
      <c r="I5931" s="1">
        <v>161471</v>
      </c>
    </row>
    <row r="5932" spans="1:9" x14ac:dyDescent="0.25">
      <c r="A5932" t="s">
        <v>328</v>
      </c>
      <c r="B5932" t="s">
        <v>122</v>
      </c>
      <c r="C5932" t="s">
        <v>169</v>
      </c>
      <c r="D5932" t="s">
        <v>10</v>
      </c>
      <c r="I5932" s="1">
        <v>161471</v>
      </c>
    </row>
    <row r="5933" spans="1:9" x14ac:dyDescent="0.25">
      <c r="A5933" t="s">
        <v>328</v>
      </c>
      <c r="B5933" t="s">
        <v>122</v>
      </c>
      <c r="C5933" t="s">
        <v>170</v>
      </c>
      <c r="D5933" t="s">
        <v>10</v>
      </c>
      <c r="I5933" s="1">
        <v>161471</v>
      </c>
    </row>
    <row r="5934" spans="1:9" x14ac:dyDescent="0.25">
      <c r="A5934" t="s">
        <v>328</v>
      </c>
      <c r="B5934" t="s">
        <v>122</v>
      </c>
      <c r="C5934" t="s">
        <v>171</v>
      </c>
      <c r="D5934" t="s">
        <v>10</v>
      </c>
      <c r="I5934" s="1">
        <v>161471</v>
      </c>
    </row>
    <row r="5935" spans="1:9" x14ac:dyDescent="0.25">
      <c r="A5935" t="s">
        <v>328</v>
      </c>
      <c r="B5935" t="s">
        <v>122</v>
      </c>
      <c r="C5935" t="s">
        <v>172</v>
      </c>
      <c r="D5935" t="s">
        <v>10</v>
      </c>
      <c r="E5935">
        <v>2.6</v>
      </c>
      <c r="F5935">
        <v>15</v>
      </c>
      <c r="G5935">
        <v>30</v>
      </c>
      <c r="I5935" s="1">
        <v>161471</v>
      </c>
    </row>
    <row r="5936" spans="1:9" x14ac:dyDescent="0.25">
      <c r="A5936" t="s">
        <v>328</v>
      </c>
      <c r="B5936" t="s">
        <v>122</v>
      </c>
      <c r="C5936" t="s">
        <v>173</v>
      </c>
      <c r="D5936" t="s">
        <v>10</v>
      </c>
      <c r="I5936" s="1">
        <v>161471</v>
      </c>
    </row>
    <row r="5937" spans="1:9" x14ac:dyDescent="0.25">
      <c r="A5937" t="s">
        <v>328</v>
      </c>
      <c r="B5937" t="s">
        <v>122</v>
      </c>
      <c r="C5937" t="s">
        <v>174</v>
      </c>
      <c r="D5937" t="s">
        <v>10</v>
      </c>
      <c r="I5937" s="1">
        <v>161471</v>
      </c>
    </row>
    <row r="5938" spans="1:9" x14ac:dyDescent="0.25">
      <c r="A5938" t="s">
        <v>328</v>
      </c>
      <c r="B5938" t="s">
        <v>122</v>
      </c>
      <c r="C5938" t="s">
        <v>175</v>
      </c>
      <c r="D5938" t="s">
        <v>10</v>
      </c>
      <c r="I5938" s="1">
        <v>161471</v>
      </c>
    </row>
    <row r="5939" spans="1:9" x14ac:dyDescent="0.25">
      <c r="A5939" t="s">
        <v>328</v>
      </c>
      <c r="B5939" t="s">
        <v>122</v>
      </c>
      <c r="C5939" t="s">
        <v>176</v>
      </c>
      <c r="D5939" t="s">
        <v>10</v>
      </c>
      <c r="I5939" s="1">
        <v>161471</v>
      </c>
    </row>
    <row r="5940" spans="1:9" x14ac:dyDescent="0.25">
      <c r="A5940" t="s">
        <v>328</v>
      </c>
      <c r="B5940" t="s">
        <v>122</v>
      </c>
      <c r="C5940" t="s">
        <v>177</v>
      </c>
      <c r="D5940" t="s">
        <v>10</v>
      </c>
      <c r="I5940" s="1">
        <v>161471</v>
      </c>
    </row>
    <row r="5941" spans="1:9" x14ac:dyDescent="0.25">
      <c r="A5941" t="s">
        <v>328</v>
      </c>
      <c r="B5941" t="s">
        <v>122</v>
      </c>
      <c r="C5941" t="s">
        <v>178</v>
      </c>
      <c r="D5941" t="s">
        <v>10</v>
      </c>
      <c r="F5941">
        <v>25</v>
      </c>
      <c r="G5941">
        <v>50</v>
      </c>
      <c r="I5941" s="1">
        <v>161471</v>
      </c>
    </row>
    <row r="5942" spans="1:9" x14ac:dyDescent="0.25">
      <c r="A5942" t="s">
        <v>328</v>
      </c>
      <c r="B5942" t="s">
        <v>122</v>
      </c>
      <c r="C5942" t="s">
        <v>179</v>
      </c>
      <c r="D5942" t="s">
        <v>10</v>
      </c>
      <c r="I5942" s="1">
        <v>161471</v>
      </c>
    </row>
    <row r="5943" spans="1:9" x14ac:dyDescent="0.25">
      <c r="A5943" t="s">
        <v>328</v>
      </c>
      <c r="B5943" t="s">
        <v>122</v>
      </c>
      <c r="C5943" t="s">
        <v>180</v>
      </c>
      <c r="D5943" t="s">
        <v>10</v>
      </c>
      <c r="I5943" s="1">
        <v>161471</v>
      </c>
    </row>
    <row r="5944" spans="1:9" x14ac:dyDescent="0.25">
      <c r="A5944" t="s">
        <v>328</v>
      </c>
      <c r="B5944" t="s">
        <v>122</v>
      </c>
      <c r="C5944" t="s">
        <v>181</v>
      </c>
      <c r="D5944" t="s">
        <v>10</v>
      </c>
      <c r="I5944" s="1">
        <v>161471</v>
      </c>
    </row>
    <row r="5945" spans="1:9" x14ac:dyDescent="0.25">
      <c r="A5945" t="s">
        <v>328</v>
      </c>
      <c r="B5945" t="s">
        <v>122</v>
      </c>
      <c r="C5945" t="s">
        <v>182</v>
      </c>
      <c r="D5945" t="s">
        <v>10</v>
      </c>
      <c r="I5945" s="1">
        <v>161471</v>
      </c>
    </row>
    <row r="5946" spans="1:9" x14ac:dyDescent="0.25">
      <c r="A5946" t="s">
        <v>328</v>
      </c>
      <c r="B5946" t="s">
        <v>122</v>
      </c>
      <c r="C5946" t="s">
        <v>183</v>
      </c>
      <c r="D5946" t="s">
        <v>10</v>
      </c>
      <c r="I5946" s="1">
        <v>161471</v>
      </c>
    </row>
    <row r="5947" spans="1:9" x14ac:dyDescent="0.25">
      <c r="A5947" t="s">
        <v>328</v>
      </c>
      <c r="B5947" t="s">
        <v>122</v>
      </c>
      <c r="C5947" t="s">
        <v>184</v>
      </c>
      <c r="D5947" t="s">
        <v>10</v>
      </c>
      <c r="I5947" s="1">
        <v>161471</v>
      </c>
    </row>
    <row r="5948" spans="1:9" x14ac:dyDescent="0.25">
      <c r="A5948" t="s">
        <v>328</v>
      </c>
      <c r="B5948" t="s">
        <v>122</v>
      </c>
      <c r="C5948" t="s">
        <v>185</v>
      </c>
      <c r="D5948" t="s">
        <v>10</v>
      </c>
      <c r="I5948" s="1">
        <v>161471</v>
      </c>
    </row>
    <row r="5949" spans="1:9" x14ac:dyDescent="0.25">
      <c r="A5949" t="s">
        <v>328</v>
      </c>
      <c r="B5949" t="s">
        <v>92</v>
      </c>
      <c r="C5949" t="s">
        <v>186</v>
      </c>
      <c r="D5949" t="s">
        <v>45</v>
      </c>
      <c r="I5949" s="1">
        <v>161471</v>
      </c>
    </row>
    <row r="5950" spans="1:9" x14ac:dyDescent="0.25">
      <c r="A5950" t="s">
        <v>328</v>
      </c>
      <c r="B5950" t="s">
        <v>92</v>
      </c>
      <c r="C5950" t="s">
        <v>187</v>
      </c>
      <c r="D5950" t="s">
        <v>10</v>
      </c>
      <c r="I5950" s="1">
        <v>161471</v>
      </c>
    </row>
    <row r="5951" spans="1:9" x14ac:dyDescent="0.25">
      <c r="A5951" t="s">
        <v>328</v>
      </c>
      <c r="B5951" t="s">
        <v>92</v>
      </c>
      <c r="C5951" t="s">
        <v>188</v>
      </c>
      <c r="D5951" t="s">
        <v>10</v>
      </c>
      <c r="E5951">
        <v>0.46</v>
      </c>
      <c r="F5951">
        <v>150</v>
      </c>
      <c r="G5951">
        <v>560</v>
      </c>
      <c r="I5951" s="1">
        <v>161471</v>
      </c>
    </row>
    <row r="5952" spans="1:9" x14ac:dyDescent="0.25">
      <c r="A5952" t="s">
        <v>381</v>
      </c>
      <c r="B5952" t="s">
        <v>7</v>
      </c>
      <c r="C5952" t="s">
        <v>8</v>
      </c>
      <c r="D5952" t="s">
        <v>10</v>
      </c>
      <c r="I5952" s="1">
        <v>42317657</v>
      </c>
    </row>
    <row r="5953" spans="1:9" x14ac:dyDescent="0.25">
      <c r="A5953" t="s">
        <v>381</v>
      </c>
      <c r="B5953" t="s">
        <v>7</v>
      </c>
      <c r="C5953" t="s">
        <v>9</v>
      </c>
      <c r="D5953" t="s">
        <v>10</v>
      </c>
      <c r="I5953" s="1">
        <v>42317657</v>
      </c>
    </row>
    <row r="5954" spans="1:9" x14ac:dyDescent="0.25">
      <c r="A5954" t="s">
        <v>381</v>
      </c>
      <c r="B5954" t="s">
        <v>7</v>
      </c>
      <c r="C5954" t="s">
        <v>11</v>
      </c>
      <c r="D5954" t="s">
        <v>10</v>
      </c>
      <c r="I5954" s="1">
        <v>42317657</v>
      </c>
    </row>
    <row r="5955" spans="1:9" x14ac:dyDescent="0.25">
      <c r="A5955" t="s">
        <v>381</v>
      </c>
      <c r="B5955" t="s">
        <v>7</v>
      </c>
      <c r="C5955" t="s">
        <v>12</v>
      </c>
      <c r="D5955" t="s">
        <v>10</v>
      </c>
      <c r="E5955">
        <v>0.7</v>
      </c>
      <c r="F5955">
        <v>30</v>
      </c>
      <c r="G5955">
        <v>120</v>
      </c>
      <c r="I5955" s="1">
        <v>42317657</v>
      </c>
    </row>
    <row r="5956" spans="1:9" x14ac:dyDescent="0.25">
      <c r="A5956" t="s">
        <v>381</v>
      </c>
      <c r="B5956" t="s">
        <v>7</v>
      </c>
      <c r="C5956" t="s">
        <v>13</v>
      </c>
      <c r="D5956" t="s">
        <v>10</v>
      </c>
      <c r="I5956" s="1">
        <v>42317657</v>
      </c>
    </row>
    <row r="5957" spans="1:9" x14ac:dyDescent="0.25">
      <c r="A5957" t="s">
        <v>381</v>
      </c>
      <c r="B5957" t="s">
        <v>7</v>
      </c>
      <c r="C5957" t="s">
        <v>14</v>
      </c>
      <c r="D5957" t="s">
        <v>10</v>
      </c>
      <c r="I5957" s="1">
        <v>42317657</v>
      </c>
    </row>
    <row r="5958" spans="1:9" x14ac:dyDescent="0.25">
      <c r="A5958" t="s">
        <v>381</v>
      </c>
      <c r="B5958" t="s">
        <v>7</v>
      </c>
      <c r="C5958" t="s">
        <v>15</v>
      </c>
      <c r="D5958" t="s">
        <v>16</v>
      </c>
      <c r="I5958" s="1">
        <v>42317657</v>
      </c>
    </row>
    <row r="5959" spans="1:9" x14ac:dyDescent="0.25">
      <c r="A5959" t="s">
        <v>381</v>
      </c>
      <c r="B5959" t="s">
        <v>7</v>
      </c>
      <c r="C5959" t="s">
        <v>17</v>
      </c>
      <c r="D5959" t="s">
        <v>10</v>
      </c>
      <c r="E5959">
        <v>4</v>
      </c>
      <c r="F5959">
        <v>2</v>
      </c>
      <c r="G5959">
        <v>8</v>
      </c>
      <c r="I5959" s="1">
        <v>42317657</v>
      </c>
    </row>
    <row r="5960" spans="1:9" x14ac:dyDescent="0.25">
      <c r="A5960" t="s">
        <v>381</v>
      </c>
      <c r="B5960" t="s">
        <v>7</v>
      </c>
      <c r="C5960" t="s">
        <v>18</v>
      </c>
      <c r="D5960" t="s">
        <v>10</v>
      </c>
      <c r="I5960" s="1">
        <v>42317657</v>
      </c>
    </row>
    <row r="5961" spans="1:9" x14ac:dyDescent="0.25">
      <c r="A5961" t="s">
        <v>381</v>
      </c>
      <c r="B5961" t="s">
        <v>7</v>
      </c>
      <c r="C5961" t="s">
        <v>19</v>
      </c>
      <c r="D5961" t="s">
        <v>10</v>
      </c>
      <c r="I5961" s="1">
        <v>42317657</v>
      </c>
    </row>
    <row r="5962" spans="1:9" x14ac:dyDescent="0.25">
      <c r="A5962" t="s">
        <v>381</v>
      </c>
      <c r="B5962" t="s">
        <v>7</v>
      </c>
      <c r="C5962" t="s">
        <v>20</v>
      </c>
      <c r="D5962" t="s">
        <v>10</v>
      </c>
      <c r="I5962" s="1">
        <v>42317657</v>
      </c>
    </row>
    <row r="5963" spans="1:9" x14ac:dyDescent="0.25">
      <c r="A5963" t="s">
        <v>381</v>
      </c>
      <c r="B5963" t="s">
        <v>7</v>
      </c>
      <c r="C5963" t="s">
        <v>21</v>
      </c>
      <c r="D5963" t="s">
        <v>22</v>
      </c>
      <c r="I5963" s="1">
        <v>42317657</v>
      </c>
    </row>
    <row r="5964" spans="1:9" x14ac:dyDescent="0.25">
      <c r="A5964" t="s">
        <v>381</v>
      </c>
      <c r="B5964" t="s">
        <v>7</v>
      </c>
      <c r="C5964" t="s">
        <v>23</v>
      </c>
      <c r="D5964" t="s">
        <v>10</v>
      </c>
      <c r="E5964">
        <v>6</v>
      </c>
      <c r="F5964">
        <v>4</v>
      </c>
      <c r="G5964">
        <v>14</v>
      </c>
      <c r="I5964" s="1">
        <v>42317657</v>
      </c>
    </row>
    <row r="5965" spans="1:9" x14ac:dyDescent="0.25">
      <c r="A5965" t="s">
        <v>381</v>
      </c>
      <c r="B5965" t="s">
        <v>7</v>
      </c>
      <c r="C5965" t="s">
        <v>24</v>
      </c>
      <c r="D5965" t="s">
        <v>10</v>
      </c>
      <c r="I5965" s="1">
        <v>42317657</v>
      </c>
    </row>
    <row r="5966" spans="1:9" x14ac:dyDescent="0.25">
      <c r="A5966" t="s">
        <v>381</v>
      </c>
      <c r="B5966" t="s">
        <v>7</v>
      </c>
      <c r="C5966" t="s">
        <v>25</v>
      </c>
      <c r="D5966" t="s">
        <v>10</v>
      </c>
      <c r="I5966" s="1">
        <v>42317657</v>
      </c>
    </row>
    <row r="5967" spans="1:9" x14ac:dyDescent="0.25">
      <c r="A5967" t="s">
        <v>381</v>
      </c>
      <c r="B5967" t="s">
        <v>7</v>
      </c>
      <c r="C5967" t="s">
        <v>26</v>
      </c>
      <c r="D5967" t="s">
        <v>10</v>
      </c>
      <c r="I5967" s="1">
        <v>42317657</v>
      </c>
    </row>
    <row r="5968" spans="1:9" x14ac:dyDescent="0.25">
      <c r="A5968" t="s">
        <v>381</v>
      </c>
      <c r="B5968" t="s">
        <v>7</v>
      </c>
      <c r="C5968" t="s">
        <v>27</v>
      </c>
      <c r="D5968" t="s">
        <v>10</v>
      </c>
      <c r="E5968">
        <v>1.5</v>
      </c>
      <c r="F5968">
        <v>52</v>
      </c>
      <c r="G5968">
        <v>208</v>
      </c>
      <c r="I5968" s="1">
        <v>42317657</v>
      </c>
    </row>
    <row r="5969" spans="1:9" x14ac:dyDescent="0.25">
      <c r="A5969" t="s">
        <v>381</v>
      </c>
      <c r="B5969" t="s">
        <v>7</v>
      </c>
      <c r="C5969" t="s">
        <v>28</v>
      </c>
      <c r="D5969" t="s">
        <v>10</v>
      </c>
      <c r="I5969" s="1">
        <v>42317657</v>
      </c>
    </row>
    <row r="5970" spans="1:9" x14ac:dyDescent="0.25">
      <c r="A5970" t="s">
        <v>381</v>
      </c>
      <c r="B5970" t="s">
        <v>7</v>
      </c>
      <c r="C5970" t="s">
        <v>29</v>
      </c>
      <c r="D5970" t="s">
        <v>16</v>
      </c>
      <c r="I5970" s="1">
        <v>42317657</v>
      </c>
    </row>
    <row r="5971" spans="1:9" x14ac:dyDescent="0.25">
      <c r="A5971" t="s">
        <v>381</v>
      </c>
      <c r="B5971" t="s">
        <v>7</v>
      </c>
      <c r="C5971" t="s">
        <v>30</v>
      </c>
      <c r="D5971" t="s">
        <v>10</v>
      </c>
      <c r="I5971" s="1">
        <v>42317657</v>
      </c>
    </row>
    <row r="5972" spans="1:9" x14ac:dyDescent="0.25">
      <c r="A5972" t="s">
        <v>381</v>
      </c>
      <c r="B5972" t="s">
        <v>7</v>
      </c>
      <c r="C5972" t="s">
        <v>31</v>
      </c>
      <c r="D5972" t="s">
        <v>10</v>
      </c>
      <c r="I5972" s="1">
        <v>42317657</v>
      </c>
    </row>
    <row r="5973" spans="1:9" x14ac:dyDescent="0.25">
      <c r="A5973" t="s">
        <v>381</v>
      </c>
      <c r="B5973" t="s">
        <v>7</v>
      </c>
      <c r="C5973" t="s">
        <v>32</v>
      </c>
      <c r="D5973" t="s">
        <v>10</v>
      </c>
      <c r="E5973">
        <v>7.03</v>
      </c>
      <c r="F5973">
        <v>35</v>
      </c>
      <c r="G5973">
        <v>140</v>
      </c>
      <c r="I5973" s="1">
        <v>42317657</v>
      </c>
    </row>
    <row r="5974" spans="1:9" x14ac:dyDescent="0.25">
      <c r="A5974" t="s">
        <v>381</v>
      </c>
      <c r="B5974" t="s">
        <v>7</v>
      </c>
      <c r="C5974" t="s">
        <v>33</v>
      </c>
      <c r="D5974" t="s">
        <v>10</v>
      </c>
      <c r="I5974" s="1">
        <v>42317657</v>
      </c>
    </row>
    <row r="5975" spans="1:9" x14ac:dyDescent="0.25">
      <c r="A5975" t="s">
        <v>381</v>
      </c>
      <c r="B5975" t="s">
        <v>7</v>
      </c>
      <c r="C5975" t="s">
        <v>34</v>
      </c>
      <c r="D5975" t="s">
        <v>10</v>
      </c>
      <c r="E5975">
        <v>0.9</v>
      </c>
      <c r="F5975">
        <v>15</v>
      </c>
      <c r="G5975">
        <v>60</v>
      </c>
      <c r="I5975" s="1">
        <v>42317657</v>
      </c>
    </row>
    <row r="5976" spans="1:9" x14ac:dyDescent="0.25">
      <c r="A5976" t="s">
        <v>381</v>
      </c>
      <c r="B5976" t="s">
        <v>7</v>
      </c>
      <c r="C5976" t="s">
        <v>35</v>
      </c>
      <c r="D5976" t="s">
        <v>10</v>
      </c>
      <c r="I5976" s="1">
        <v>42317657</v>
      </c>
    </row>
    <row r="5977" spans="1:9" x14ac:dyDescent="0.25">
      <c r="A5977" t="s">
        <v>381</v>
      </c>
      <c r="B5977" t="s">
        <v>7</v>
      </c>
      <c r="C5977" t="s">
        <v>36</v>
      </c>
      <c r="D5977" t="s">
        <v>10</v>
      </c>
      <c r="I5977" s="1">
        <v>42317657</v>
      </c>
    </row>
    <row r="5978" spans="1:9" x14ac:dyDescent="0.25">
      <c r="A5978" t="s">
        <v>381</v>
      </c>
      <c r="B5978" t="s">
        <v>7</v>
      </c>
      <c r="C5978" t="s">
        <v>37</v>
      </c>
      <c r="D5978" t="s">
        <v>10</v>
      </c>
      <c r="I5978" s="1">
        <v>42317657</v>
      </c>
    </row>
    <row r="5979" spans="1:9" x14ac:dyDescent="0.25">
      <c r="A5979" t="s">
        <v>381</v>
      </c>
      <c r="B5979" t="s">
        <v>7</v>
      </c>
      <c r="C5979" t="s">
        <v>38</v>
      </c>
      <c r="D5979" t="s">
        <v>10</v>
      </c>
      <c r="I5979" s="1">
        <v>42317657</v>
      </c>
    </row>
    <row r="5980" spans="1:9" x14ac:dyDescent="0.25">
      <c r="A5980" t="s">
        <v>381</v>
      </c>
      <c r="B5980" t="s">
        <v>7</v>
      </c>
      <c r="C5980" t="s">
        <v>39</v>
      </c>
      <c r="D5980" t="s">
        <v>16</v>
      </c>
      <c r="I5980" s="1">
        <v>42317657</v>
      </c>
    </row>
    <row r="5981" spans="1:9" x14ac:dyDescent="0.25">
      <c r="A5981" t="s">
        <v>381</v>
      </c>
      <c r="B5981" t="s">
        <v>7</v>
      </c>
      <c r="C5981" t="s">
        <v>40</v>
      </c>
      <c r="D5981" t="s">
        <v>10</v>
      </c>
      <c r="I5981" s="1">
        <v>42317657</v>
      </c>
    </row>
    <row r="5982" spans="1:9" x14ac:dyDescent="0.25">
      <c r="A5982" t="s">
        <v>381</v>
      </c>
      <c r="B5982" t="s">
        <v>7</v>
      </c>
      <c r="C5982" t="s">
        <v>41</v>
      </c>
      <c r="D5982" t="s">
        <v>10</v>
      </c>
      <c r="I5982" s="1">
        <v>42317657</v>
      </c>
    </row>
    <row r="5983" spans="1:9" x14ac:dyDescent="0.25">
      <c r="A5983" t="s">
        <v>381</v>
      </c>
      <c r="B5983" t="s">
        <v>7</v>
      </c>
      <c r="C5983" t="s">
        <v>42</v>
      </c>
      <c r="D5983" t="s">
        <v>10</v>
      </c>
      <c r="I5983" s="1">
        <v>42317657</v>
      </c>
    </row>
    <row r="5984" spans="1:9" x14ac:dyDescent="0.25">
      <c r="A5984" t="s">
        <v>381</v>
      </c>
      <c r="B5984" t="s">
        <v>7</v>
      </c>
      <c r="C5984" t="s">
        <v>43</v>
      </c>
      <c r="D5984" t="s">
        <v>10</v>
      </c>
      <c r="E5984">
        <v>0.86</v>
      </c>
      <c r="F5984">
        <v>16</v>
      </c>
      <c r="G5984">
        <v>62</v>
      </c>
      <c r="I5984" s="1">
        <v>42317657</v>
      </c>
    </row>
    <row r="5985" spans="1:9" x14ac:dyDescent="0.25">
      <c r="A5985" t="s">
        <v>381</v>
      </c>
      <c r="B5985" t="s">
        <v>7</v>
      </c>
      <c r="C5985" t="s">
        <v>44</v>
      </c>
      <c r="D5985" t="s">
        <v>45</v>
      </c>
      <c r="E5985">
        <v>6.45</v>
      </c>
      <c r="F5985">
        <v>11</v>
      </c>
      <c r="G5985">
        <v>44</v>
      </c>
      <c r="I5985" s="1">
        <v>42317657</v>
      </c>
    </row>
    <row r="5986" spans="1:9" x14ac:dyDescent="0.25">
      <c r="A5986" t="s">
        <v>381</v>
      </c>
      <c r="B5986" t="s">
        <v>7</v>
      </c>
      <c r="C5986" t="s">
        <v>46</v>
      </c>
      <c r="D5986" t="s">
        <v>45</v>
      </c>
      <c r="I5986" s="1">
        <v>42317657</v>
      </c>
    </row>
    <row r="5987" spans="1:9" x14ac:dyDescent="0.25">
      <c r="A5987" t="s">
        <v>381</v>
      </c>
      <c r="B5987" t="s">
        <v>7</v>
      </c>
      <c r="C5987" t="s">
        <v>47</v>
      </c>
      <c r="D5987" t="s">
        <v>10</v>
      </c>
      <c r="E5987">
        <v>14.2</v>
      </c>
      <c r="F5987">
        <v>1</v>
      </c>
      <c r="G5987">
        <v>4</v>
      </c>
      <c r="I5987" s="1">
        <v>42317657</v>
      </c>
    </row>
    <row r="5988" spans="1:9" x14ac:dyDescent="0.25">
      <c r="A5988" t="s">
        <v>381</v>
      </c>
      <c r="B5988" t="s">
        <v>7</v>
      </c>
      <c r="C5988" t="s">
        <v>48</v>
      </c>
      <c r="D5988" t="s">
        <v>10</v>
      </c>
      <c r="E5988">
        <v>3</v>
      </c>
      <c r="F5988">
        <v>13</v>
      </c>
      <c r="G5988">
        <v>52</v>
      </c>
      <c r="I5988" s="1">
        <v>42317657</v>
      </c>
    </row>
    <row r="5989" spans="1:9" x14ac:dyDescent="0.25">
      <c r="A5989" t="s">
        <v>381</v>
      </c>
      <c r="B5989" t="s">
        <v>7</v>
      </c>
      <c r="C5989" t="s">
        <v>49</v>
      </c>
      <c r="D5989" t="s">
        <v>10</v>
      </c>
      <c r="I5989" s="1">
        <v>42317657</v>
      </c>
    </row>
    <row r="5990" spans="1:9" x14ac:dyDescent="0.25">
      <c r="A5990" t="s">
        <v>381</v>
      </c>
      <c r="B5990" t="s">
        <v>7</v>
      </c>
      <c r="C5990" t="s">
        <v>50</v>
      </c>
      <c r="D5990" t="s">
        <v>10</v>
      </c>
      <c r="I5990" s="1">
        <v>42317657</v>
      </c>
    </row>
    <row r="5991" spans="1:9" x14ac:dyDescent="0.25">
      <c r="A5991" t="s">
        <v>381</v>
      </c>
      <c r="B5991" t="s">
        <v>7</v>
      </c>
      <c r="C5991" t="s">
        <v>51</v>
      </c>
      <c r="D5991" t="s">
        <v>10</v>
      </c>
      <c r="I5991" s="1">
        <v>42317657</v>
      </c>
    </row>
    <row r="5992" spans="1:9" x14ac:dyDescent="0.25">
      <c r="A5992" t="s">
        <v>381</v>
      </c>
      <c r="B5992" t="s">
        <v>7</v>
      </c>
      <c r="C5992" t="s">
        <v>52</v>
      </c>
      <c r="D5992" t="s">
        <v>10</v>
      </c>
      <c r="I5992" s="1">
        <v>42317657</v>
      </c>
    </row>
    <row r="5993" spans="1:9" x14ac:dyDescent="0.25">
      <c r="A5993" t="s">
        <v>381</v>
      </c>
      <c r="B5993" t="s">
        <v>7</v>
      </c>
      <c r="C5993" t="s">
        <v>53</v>
      </c>
      <c r="D5993" t="s">
        <v>10</v>
      </c>
      <c r="E5993">
        <v>3</v>
      </c>
      <c r="F5993">
        <v>25</v>
      </c>
      <c r="G5993">
        <v>100</v>
      </c>
      <c r="I5993" s="1">
        <v>42317657</v>
      </c>
    </row>
    <row r="5994" spans="1:9" x14ac:dyDescent="0.25">
      <c r="A5994" t="s">
        <v>381</v>
      </c>
      <c r="B5994" t="s">
        <v>7</v>
      </c>
      <c r="C5994" t="s">
        <v>54</v>
      </c>
      <c r="D5994" t="s">
        <v>10</v>
      </c>
      <c r="I5994" s="1">
        <v>42317657</v>
      </c>
    </row>
    <row r="5995" spans="1:9" x14ac:dyDescent="0.25">
      <c r="A5995" t="s">
        <v>381</v>
      </c>
      <c r="B5995" t="s">
        <v>7</v>
      </c>
      <c r="C5995" t="s">
        <v>55</v>
      </c>
      <c r="D5995" t="s">
        <v>10</v>
      </c>
      <c r="I5995" s="1">
        <v>42317657</v>
      </c>
    </row>
    <row r="5996" spans="1:9" x14ac:dyDescent="0.25">
      <c r="A5996" t="s">
        <v>381</v>
      </c>
      <c r="B5996" t="s">
        <v>7</v>
      </c>
      <c r="C5996" t="s">
        <v>56</v>
      </c>
      <c r="D5996" t="s">
        <v>10</v>
      </c>
      <c r="I5996" s="1">
        <v>42317657</v>
      </c>
    </row>
    <row r="5997" spans="1:9" x14ac:dyDescent="0.25">
      <c r="A5997" t="s">
        <v>381</v>
      </c>
      <c r="B5997" t="s">
        <v>7</v>
      </c>
      <c r="C5997" t="s">
        <v>57</v>
      </c>
      <c r="D5997" t="s">
        <v>10</v>
      </c>
      <c r="I5997" s="1">
        <v>42317657</v>
      </c>
    </row>
    <row r="5998" spans="1:9" x14ac:dyDescent="0.25">
      <c r="A5998" t="s">
        <v>381</v>
      </c>
      <c r="B5998" t="s">
        <v>7</v>
      </c>
      <c r="C5998" t="s">
        <v>58</v>
      </c>
      <c r="D5998" t="s">
        <v>16</v>
      </c>
      <c r="I5998" s="1">
        <v>42317657</v>
      </c>
    </row>
    <row r="5999" spans="1:9" x14ac:dyDescent="0.25">
      <c r="A5999" t="s">
        <v>381</v>
      </c>
      <c r="B5999" t="s">
        <v>7</v>
      </c>
      <c r="C5999" t="s">
        <v>59</v>
      </c>
      <c r="D5999" t="s">
        <v>10</v>
      </c>
      <c r="I5999" s="1">
        <v>42317657</v>
      </c>
    </row>
    <row r="6000" spans="1:9" x14ac:dyDescent="0.25">
      <c r="A6000" t="s">
        <v>381</v>
      </c>
      <c r="B6000" t="s">
        <v>7</v>
      </c>
      <c r="C6000" t="s">
        <v>60</v>
      </c>
      <c r="D6000" t="s">
        <v>10</v>
      </c>
      <c r="I6000" s="1">
        <v>42317657</v>
      </c>
    </row>
    <row r="6001" spans="1:9" x14ac:dyDescent="0.25">
      <c r="A6001" t="s">
        <v>381</v>
      </c>
      <c r="B6001" t="s">
        <v>7</v>
      </c>
      <c r="C6001" t="s">
        <v>61</v>
      </c>
      <c r="D6001" t="s">
        <v>16</v>
      </c>
      <c r="E6001">
        <v>1.375</v>
      </c>
      <c r="F6001">
        <v>60</v>
      </c>
      <c r="G6001">
        <v>240</v>
      </c>
      <c r="I6001" s="1">
        <v>42317657</v>
      </c>
    </row>
    <row r="6002" spans="1:9" x14ac:dyDescent="0.25">
      <c r="A6002" t="s">
        <v>381</v>
      </c>
      <c r="B6002" t="s">
        <v>7</v>
      </c>
      <c r="C6002" t="s">
        <v>62</v>
      </c>
      <c r="D6002" t="s">
        <v>16</v>
      </c>
      <c r="I6002" s="1">
        <v>42317657</v>
      </c>
    </row>
    <row r="6003" spans="1:9" x14ac:dyDescent="0.25">
      <c r="A6003" t="s">
        <v>381</v>
      </c>
      <c r="B6003" t="s">
        <v>7</v>
      </c>
      <c r="C6003" t="s">
        <v>63</v>
      </c>
      <c r="D6003" t="s">
        <v>16</v>
      </c>
      <c r="I6003" s="1">
        <v>42317657</v>
      </c>
    </row>
    <row r="6004" spans="1:9" x14ac:dyDescent="0.25">
      <c r="A6004" t="s">
        <v>381</v>
      </c>
      <c r="B6004" t="s">
        <v>7</v>
      </c>
      <c r="C6004" t="s">
        <v>64</v>
      </c>
      <c r="D6004" t="s">
        <v>10</v>
      </c>
      <c r="I6004" s="1">
        <v>42317657</v>
      </c>
    </row>
    <row r="6005" spans="1:9" x14ac:dyDescent="0.25">
      <c r="A6005" t="s">
        <v>381</v>
      </c>
      <c r="B6005" t="s">
        <v>7</v>
      </c>
      <c r="C6005" t="s">
        <v>65</v>
      </c>
      <c r="D6005" t="s">
        <v>10</v>
      </c>
      <c r="E6005">
        <v>2.56</v>
      </c>
      <c r="F6005">
        <v>26</v>
      </c>
      <c r="G6005">
        <v>104</v>
      </c>
      <c r="I6005" s="1">
        <v>42317657</v>
      </c>
    </row>
    <row r="6006" spans="1:9" x14ac:dyDescent="0.25">
      <c r="A6006" t="s">
        <v>381</v>
      </c>
      <c r="B6006" t="s">
        <v>7</v>
      </c>
      <c r="C6006" t="s">
        <v>66</v>
      </c>
      <c r="D6006" t="s">
        <v>10</v>
      </c>
      <c r="I6006" s="1">
        <v>42317657</v>
      </c>
    </row>
    <row r="6007" spans="1:9" x14ac:dyDescent="0.25">
      <c r="A6007" t="s">
        <v>381</v>
      </c>
      <c r="B6007" t="s">
        <v>7</v>
      </c>
      <c r="C6007" t="s">
        <v>67</v>
      </c>
      <c r="D6007" t="s">
        <v>10</v>
      </c>
      <c r="I6007" s="1">
        <v>42317657</v>
      </c>
    </row>
    <row r="6008" spans="1:9" x14ac:dyDescent="0.25">
      <c r="A6008" t="s">
        <v>381</v>
      </c>
      <c r="B6008" t="s">
        <v>7</v>
      </c>
      <c r="C6008" t="s">
        <v>68</v>
      </c>
      <c r="D6008" t="s">
        <v>10</v>
      </c>
      <c r="I6008" s="1">
        <v>42317657</v>
      </c>
    </row>
    <row r="6009" spans="1:9" x14ac:dyDescent="0.25">
      <c r="A6009" t="s">
        <v>381</v>
      </c>
      <c r="B6009" t="s">
        <v>7</v>
      </c>
      <c r="C6009" t="s">
        <v>69</v>
      </c>
      <c r="D6009" t="s">
        <v>10</v>
      </c>
      <c r="I6009" s="1">
        <v>42317657</v>
      </c>
    </row>
    <row r="6010" spans="1:9" x14ac:dyDescent="0.25">
      <c r="A6010" t="s">
        <v>381</v>
      </c>
      <c r="B6010" t="s">
        <v>7</v>
      </c>
      <c r="C6010" t="s">
        <v>70</v>
      </c>
      <c r="D6010" t="s">
        <v>10</v>
      </c>
      <c r="I6010" s="1">
        <v>42317657</v>
      </c>
    </row>
    <row r="6011" spans="1:9" x14ac:dyDescent="0.25">
      <c r="A6011" t="s">
        <v>381</v>
      </c>
      <c r="B6011" t="s">
        <v>7</v>
      </c>
      <c r="C6011" t="s">
        <v>71</v>
      </c>
      <c r="D6011" t="s">
        <v>10</v>
      </c>
      <c r="I6011" s="1">
        <v>42317657</v>
      </c>
    </row>
    <row r="6012" spans="1:9" x14ac:dyDescent="0.25">
      <c r="A6012" t="s">
        <v>381</v>
      </c>
      <c r="B6012" t="s">
        <v>7</v>
      </c>
      <c r="C6012" t="s">
        <v>72</v>
      </c>
      <c r="D6012" t="s">
        <v>10</v>
      </c>
      <c r="E6012">
        <v>0.7</v>
      </c>
      <c r="F6012">
        <v>255</v>
      </c>
      <c r="G6012">
        <v>1020</v>
      </c>
      <c r="I6012" s="1">
        <v>42317657</v>
      </c>
    </row>
    <row r="6013" spans="1:9" x14ac:dyDescent="0.25">
      <c r="A6013" t="s">
        <v>381</v>
      </c>
      <c r="B6013" t="s">
        <v>7</v>
      </c>
      <c r="C6013" t="s">
        <v>73</v>
      </c>
      <c r="D6013" t="s">
        <v>10</v>
      </c>
      <c r="I6013" s="1">
        <v>42317657</v>
      </c>
    </row>
    <row r="6014" spans="1:9" x14ac:dyDescent="0.25">
      <c r="A6014" t="s">
        <v>381</v>
      </c>
      <c r="B6014" t="s">
        <v>7</v>
      </c>
      <c r="C6014" t="s">
        <v>74</v>
      </c>
      <c r="D6014" t="s">
        <v>10</v>
      </c>
      <c r="I6014" s="1">
        <v>42317657</v>
      </c>
    </row>
    <row r="6015" spans="1:9" x14ac:dyDescent="0.25">
      <c r="A6015" t="s">
        <v>381</v>
      </c>
      <c r="B6015" t="s">
        <v>7</v>
      </c>
      <c r="C6015" t="s">
        <v>75</v>
      </c>
      <c r="D6015" t="s">
        <v>10</v>
      </c>
      <c r="I6015" s="1">
        <v>42317657</v>
      </c>
    </row>
    <row r="6016" spans="1:9" x14ac:dyDescent="0.25">
      <c r="A6016" t="s">
        <v>381</v>
      </c>
      <c r="B6016" t="s">
        <v>7</v>
      </c>
      <c r="C6016" t="s">
        <v>76</v>
      </c>
      <c r="D6016" t="s">
        <v>10</v>
      </c>
      <c r="I6016" s="1">
        <v>42317657</v>
      </c>
    </row>
    <row r="6017" spans="1:9" x14ac:dyDescent="0.25">
      <c r="A6017" t="s">
        <v>381</v>
      </c>
      <c r="B6017" t="s">
        <v>7</v>
      </c>
      <c r="C6017" t="s">
        <v>77</v>
      </c>
      <c r="D6017" t="s">
        <v>10</v>
      </c>
      <c r="I6017" s="1">
        <v>42317657</v>
      </c>
    </row>
    <row r="6018" spans="1:9" x14ac:dyDescent="0.25">
      <c r="A6018" t="s">
        <v>381</v>
      </c>
      <c r="B6018" t="s">
        <v>78</v>
      </c>
      <c r="C6018" t="s">
        <v>79</v>
      </c>
      <c r="D6018" t="s">
        <v>16</v>
      </c>
      <c r="I6018" s="1">
        <v>42317657</v>
      </c>
    </row>
    <row r="6019" spans="1:9" x14ac:dyDescent="0.25">
      <c r="A6019" t="s">
        <v>381</v>
      </c>
      <c r="B6019" t="s">
        <v>78</v>
      </c>
      <c r="C6019" t="s">
        <v>80</v>
      </c>
      <c r="D6019" t="s">
        <v>16</v>
      </c>
      <c r="E6019">
        <v>0.13</v>
      </c>
      <c r="F6019">
        <v>300</v>
      </c>
      <c r="G6019">
        <v>1200</v>
      </c>
      <c r="I6019" s="1">
        <v>42317657</v>
      </c>
    </row>
    <row r="6020" spans="1:9" x14ac:dyDescent="0.25">
      <c r="A6020" t="s">
        <v>381</v>
      </c>
      <c r="B6020" t="s">
        <v>81</v>
      </c>
      <c r="C6020" t="s">
        <v>82</v>
      </c>
      <c r="D6020" t="s">
        <v>10</v>
      </c>
      <c r="E6020">
        <v>4.9000000000000004</v>
      </c>
      <c r="F6020">
        <v>28</v>
      </c>
      <c r="G6020">
        <v>113.4</v>
      </c>
      <c r="I6020" s="1">
        <v>42317657</v>
      </c>
    </row>
    <row r="6021" spans="1:9" x14ac:dyDescent="0.25">
      <c r="A6021" t="s">
        <v>381</v>
      </c>
      <c r="B6021" t="s">
        <v>81</v>
      </c>
      <c r="C6021" t="s">
        <v>83</v>
      </c>
      <c r="D6021" t="s">
        <v>10</v>
      </c>
      <c r="E6021">
        <v>3.6579999999999999</v>
      </c>
      <c r="F6021">
        <v>10</v>
      </c>
      <c r="G6021">
        <v>40.64</v>
      </c>
      <c r="I6021" s="1">
        <v>42317657</v>
      </c>
    </row>
    <row r="6022" spans="1:9" x14ac:dyDescent="0.25">
      <c r="A6022" t="s">
        <v>381</v>
      </c>
      <c r="B6022" t="s">
        <v>81</v>
      </c>
      <c r="C6022" t="s">
        <v>84</v>
      </c>
      <c r="D6022" t="s">
        <v>10</v>
      </c>
      <c r="I6022" s="1">
        <v>42317657</v>
      </c>
    </row>
    <row r="6023" spans="1:9" x14ac:dyDescent="0.25">
      <c r="A6023" t="s">
        <v>381</v>
      </c>
      <c r="B6023" t="s">
        <v>81</v>
      </c>
      <c r="C6023" t="s">
        <v>85</v>
      </c>
      <c r="D6023" t="s">
        <v>10</v>
      </c>
      <c r="E6023">
        <v>3.492</v>
      </c>
      <c r="F6023">
        <v>26</v>
      </c>
      <c r="G6023">
        <v>104.96</v>
      </c>
      <c r="I6023" s="1">
        <v>42317657</v>
      </c>
    </row>
    <row r="6024" spans="1:9" x14ac:dyDescent="0.25">
      <c r="A6024" t="s">
        <v>381</v>
      </c>
      <c r="B6024" t="s">
        <v>81</v>
      </c>
      <c r="C6024" t="s">
        <v>86</v>
      </c>
      <c r="D6024" t="s">
        <v>10</v>
      </c>
      <c r="I6024" s="1">
        <v>42317657</v>
      </c>
    </row>
    <row r="6025" spans="1:9" x14ac:dyDescent="0.25">
      <c r="A6025" t="s">
        <v>381</v>
      </c>
      <c r="B6025" t="s">
        <v>81</v>
      </c>
      <c r="C6025" t="s">
        <v>87</v>
      </c>
      <c r="D6025" t="s">
        <v>10</v>
      </c>
      <c r="I6025" s="1">
        <v>42317657</v>
      </c>
    </row>
    <row r="6026" spans="1:9" x14ac:dyDescent="0.25">
      <c r="A6026" t="s">
        <v>381</v>
      </c>
      <c r="B6026" t="s">
        <v>81</v>
      </c>
      <c r="C6026" t="s">
        <v>88</v>
      </c>
      <c r="D6026" t="s">
        <v>10</v>
      </c>
      <c r="I6026" s="1">
        <v>42317657</v>
      </c>
    </row>
    <row r="6027" spans="1:9" x14ac:dyDescent="0.25">
      <c r="A6027" t="s">
        <v>381</v>
      </c>
      <c r="B6027" t="s">
        <v>81</v>
      </c>
      <c r="C6027" t="s">
        <v>89</v>
      </c>
      <c r="D6027" t="s">
        <v>10</v>
      </c>
      <c r="I6027" s="1">
        <v>42317657</v>
      </c>
    </row>
    <row r="6028" spans="1:9" x14ac:dyDescent="0.25">
      <c r="A6028" t="s">
        <v>381</v>
      </c>
      <c r="B6028" t="s">
        <v>90</v>
      </c>
      <c r="C6028" t="s">
        <v>91</v>
      </c>
      <c r="D6028" t="s">
        <v>10</v>
      </c>
      <c r="E6028">
        <v>0.79</v>
      </c>
      <c r="F6028">
        <v>216</v>
      </c>
      <c r="G6028">
        <v>864</v>
      </c>
      <c r="I6028" s="1">
        <v>42317657</v>
      </c>
    </row>
    <row r="6029" spans="1:9" x14ac:dyDescent="0.25">
      <c r="A6029" t="s">
        <v>381</v>
      </c>
      <c r="B6029" t="s">
        <v>92</v>
      </c>
      <c r="C6029" t="s">
        <v>93</v>
      </c>
      <c r="D6029" t="s">
        <v>10</v>
      </c>
      <c r="E6029">
        <v>0.42</v>
      </c>
      <c r="F6029">
        <v>120</v>
      </c>
      <c r="G6029">
        <v>480</v>
      </c>
      <c r="I6029" s="1">
        <v>42317657</v>
      </c>
    </row>
    <row r="6030" spans="1:9" x14ac:dyDescent="0.25">
      <c r="A6030" t="s">
        <v>381</v>
      </c>
      <c r="B6030" t="s">
        <v>92</v>
      </c>
      <c r="C6030" t="s">
        <v>94</v>
      </c>
      <c r="D6030" t="s">
        <v>10</v>
      </c>
      <c r="E6030">
        <v>2.13</v>
      </c>
      <c r="F6030">
        <v>5</v>
      </c>
      <c r="G6030">
        <v>20</v>
      </c>
      <c r="I6030" s="1">
        <v>42317657</v>
      </c>
    </row>
    <row r="6031" spans="1:9" x14ac:dyDescent="0.25">
      <c r="A6031" t="s">
        <v>381</v>
      </c>
      <c r="B6031" t="s">
        <v>92</v>
      </c>
      <c r="C6031" t="s">
        <v>95</v>
      </c>
      <c r="D6031" t="s">
        <v>10</v>
      </c>
      <c r="I6031" s="1">
        <v>42317657</v>
      </c>
    </row>
    <row r="6032" spans="1:9" x14ac:dyDescent="0.25">
      <c r="A6032" t="s">
        <v>381</v>
      </c>
      <c r="B6032" t="s">
        <v>92</v>
      </c>
      <c r="C6032" t="s">
        <v>96</v>
      </c>
      <c r="D6032" t="s">
        <v>10</v>
      </c>
      <c r="I6032" s="1">
        <v>42317657</v>
      </c>
    </row>
    <row r="6033" spans="1:9" x14ac:dyDescent="0.25">
      <c r="A6033" t="s">
        <v>381</v>
      </c>
      <c r="B6033" t="s">
        <v>92</v>
      </c>
      <c r="C6033" t="s">
        <v>97</v>
      </c>
      <c r="D6033" t="s">
        <v>10</v>
      </c>
      <c r="I6033" s="1">
        <v>42317657</v>
      </c>
    </row>
    <row r="6034" spans="1:9" x14ac:dyDescent="0.25">
      <c r="A6034" t="s">
        <v>381</v>
      </c>
      <c r="B6034" t="s">
        <v>92</v>
      </c>
      <c r="C6034" t="s">
        <v>98</v>
      </c>
      <c r="D6034" t="s">
        <v>10</v>
      </c>
      <c r="I6034" s="1">
        <v>42317657</v>
      </c>
    </row>
    <row r="6035" spans="1:9" x14ac:dyDescent="0.25">
      <c r="A6035" t="s">
        <v>381</v>
      </c>
      <c r="B6035" t="s">
        <v>92</v>
      </c>
      <c r="C6035" t="s">
        <v>99</v>
      </c>
      <c r="D6035" t="s">
        <v>45</v>
      </c>
      <c r="I6035" s="1">
        <v>42317657</v>
      </c>
    </row>
    <row r="6036" spans="1:9" x14ac:dyDescent="0.25">
      <c r="A6036" t="s">
        <v>381</v>
      </c>
      <c r="B6036" t="s">
        <v>92</v>
      </c>
      <c r="C6036" t="s">
        <v>100</v>
      </c>
      <c r="D6036" t="s">
        <v>10</v>
      </c>
      <c r="I6036" s="1">
        <v>42317657</v>
      </c>
    </row>
    <row r="6037" spans="1:9" x14ac:dyDescent="0.25">
      <c r="A6037" t="s">
        <v>381</v>
      </c>
      <c r="B6037" t="s">
        <v>92</v>
      </c>
      <c r="C6037" t="s">
        <v>101</v>
      </c>
      <c r="D6037" t="s">
        <v>45</v>
      </c>
      <c r="I6037" s="1">
        <v>42317657</v>
      </c>
    </row>
    <row r="6038" spans="1:9" x14ac:dyDescent="0.25">
      <c r="A6038" t="s">
        <v>381</v>
      </c>
      <c r="B6038" t="s">
        <v>92</v>
      </c>
      <c r="C6038" t="s">
        <v>102</v>
      </c>
      <c r="D6038" t="s">
        <v>10</v>
      </c>
      <c r="I6038" s="1">
        <v>42317657</v>
      </c>
    </row>
    <row r="6039" spans="1:9" x14ac:dyDescent="0.25">
      <c r="A6039" t="s">
        <v>381</v>
      </c>
      <c r="B6039" t="s">
        <v>92</v>
      </c>
      <c r="C6039" t="s">
        <v>103</v>
      </c>
      <c r="D6039" t="s">
        <v>10</v>
      </c>
      <c r="I6039" s="1">
        <v>42317657</v>
      </c>
    </row>
    <row r="6040" spans="1:9" x14ac:dyDescent="0.25">
      <c r="A6040" t="s">
        <v>381</v>
      </c>
      <c r="B6040" t="s">
        <v>90</v>
      </c>
      <c r="C6040" t="s">
        <v>104</v>
      </c>
      <c r="D6040" t="s">
        <v>45</v>
      </c>
      <c r="I6040" s="1">
        <v>42317657</v>
      </c>
    </row>
    <row r="6041" spans="1:9" x14ac:dyDescent="0.25">
      <c r="A6041" t="s">
        <v>381</v>
      </c>
      <c r="B6041" t="s">
        <v>92</v>
      </c>
      <c r="C6041" t="s">
        <v>105</v>
      </c>
      <c r="D6041" t="s">
        <v>10</v>
      </c>
      <c r="I6041" s="1">
        <v>42317657</v>
      </c>
    </row>
    <row r="6042" spans="1:9" x14ac:dyDescent="0.25">
      <c r="A6042" t="s">
        <v>381</v>
      </c>
      <c r="B6042" t="s">
        <v>92</v>
      </c>
      <c r="C6042" t="s">
        <v>106</v>
      </c>
      <c r="D6042" t="s">
        <v>10</v>
      </c>
      <c r="I6042" s="1">
        <v>42317657</v>
      </c>
    </row>
    <row r="6043" spans="1:9" x14ac:dyDescent="0.25">
      <c r="A6043" t="s">
        <v>381</v>
      </c>
      <c r="B6043" t="s">
        <v>92</v>
      </c>
      <c r="C6043" t="s">
        <v>107</v>
      </c>
      <c r="D6043" t="s">
        <v>10</v>
      </c>
      <c r="I6043" s="1">
        <v>42317657</v>
      </c>
    </row>
    <row r="6044" spans="1:9" x14ac:dyDescent="0.25">
      <c r="A6044" t="s">
        <v>381</v>
      </c>
      <c r="B6044" t="s">
        <v>92</v>
      </c>
      <c r="C6044" t="s">
        <v>108</v>
      </c>
      <c r="D6044" t="s">
        <v>10</v>
      </c>
      <c r="E6044">
        <v>8.8000000000000007</v>
      </c>
      <c r="F6044">
        <v>12</v>
      </c>
      <c r="G6044">
        <v>48</v>
      </c>
      <c r="I6044" s="1">
        <v>42317657</v>
      </c>
    </row>
    <row r="6045" spans="1:9" x14ac:dyDescent="0.25">
      <c r="A6045" t="s">
        <v>381</v>
      </c>
      <c r="B6045" t="s">
        <v>92</v>
      </c>
      <c r="C6045" t="s">
        <v>109</v>
      </c>
      <c r="D6045" t="s">
        <v>45</v>
      </c>
      <c r="I6045" s="1">
        <v>42317657</v>
      </c>
    </row>
    <row r="6046" spans="1:9" x14ac:dyDescent="0.25">
      <c r="A6046" t="s">
        <v>381</v>
      </c>
      <c r="B6046" t="s">
        <v>92</v>
      </c>
      <c r="C6046" t="s">
        <v>110</v>
      </c>
      <c r="D6046" t="s">
        <v>10</v>
      </c>
      <c r="E6046">
        <v>5.0199999999999996</v>
      </c>
      <c r="F6046">
        <v>8</v>
      </c>
      <c r="G6046">
        <v>30.56</v>
      </c>
      <c r="I6046" s="1">
        <v>42317657</v>
      </c>
    </row>
    <row r="6047" spans="1:9" x14ac:dyDescent="0.25">
      <c r="A6047" t="s">
        <v>381</v>
      </c>
      <c r="B6047" t="s">
        <v>92</v>
      </c>
      <c r="C6047" t="s">
        <v>111</v>
      </c>
      <c r="D6047" t="s">
        <v>10</v>
      </c>
      <c r="I6047" s="1">
        <v>42317657</v>
      </c>
    </row>
    <row r="6048" spans="1:9" x14ac:dyDescent="0.25">
      <c r="A6048" t="s">
        <v>381</v>
      </c>
      <c r="B6048" t="s">
        <v>92</v>
      </c>
      <c r="C6048" t="s">
        <v>112</v>
      </c>
      <c r="D6048" t="s">
        <v>10</v>
      </c>
      <c r="E6048">
        <v>3.5</v>
      </c>
      <c r="F6048">
        <v>2</v>
      </c>
      <c r="G6048">
        <v>8</v>
      </c>
      <c r="I6048" s="1">
        <v>42317657</v>
      </c>
    </row>
    <row r="6049" spans="1:9" x14ac:dyDescent="0.25">
      <c r="A6049" t="s">
        <v>381</v>
      </c>
      <c r="B6049" t="s">
        <v>92</v>
      </c>
      <c r="C6049" t="s">
        <v>113</v>
      </c>
      <c r="D6049" t="s">
        <v>10</v>
      </c>
      <c r="I6049" s="1">
        <v>42317657</v>
      </c>
    </row>
    <row r="6050" spans="1:9" x14ac:dyDescent="0.25">
      <c r="A6050" t="s">
        <v>381</v>
      </c>
      <c r="B6050" t="s">
        <v>81</v>
      </c>
      <c r="C6050" t="s">
        <v>114</v>
      </c>
      <c r="D6050" t="s">
        <v>10</v>
      </c>
      <c r="I6050" s="1">
        <v>42317657</v>
      </c>
    </row>
    <row r="6051" spans="1:9" x14ac:dyDescent="0.25">
      <c r="A6051" t="s">
        <v>381</v>
      </c>
      <c r="B6051" t="s">
        <v>81</v>
      </c>
      <c r="C6051" t="s">
        <v>115</v>
      </c>
      <c r="D6051" t="s">
        <v>10</v>
      </c>
      <c r="I6051" s="1">
        <v>42317657</v>
      </c>
    </row>
    <row r="6052" spans="1:9" x14ac:dyDescent="0.25">
      <c r="A6052" t="s">
        <v>381</v>
      </c>
      <c r="B6052" t="s">
        <v>81</v>
      </c>
      <c r="C6052" t="s">
        <v>116</v>
      </c>
      <c r="D6052" t="s">
        <v>10</v>
      </c>
      <c r="I6052" s="1">
        <v>42317657</v>
      </c>
    </row>
    <row r="6053" spans="1:9" x14ac:dyDescent="0.25">
      <c r="A6053" t="s">
        <v>381</v>
      </c>
      <c r="B6053" t="s">
        <v>81</v>
      </c>
      <c r="C6053" t="s">
        <v>117</v>
      </c>
      <c r="D6053" t="s">
        <v>10</v>
      </c>
      <c r="I6053" s="1">
        <v>42317657</v>
      </c>
    </row>
    <row r="6054" spans="1:9" x14ac:dyDescent="0.25">
      <c r="A6054" t="s">
        <v>381</v>
      </c>
      <c r="B6054" t="s">
        <v>81</v>
      </c>
      <c r="C6054" t="s">
        <v>118</v>
      </c>
      <c r="D6054" t="s">
        <v>10</v>
      </c>
      <c r="E6054">
        <v>9.5</v>
      </c>
      <c r="F6054">
        <v>15</v>
      </c>
      <c r="G6054">
        <v>61.8</v>
      </c>
      <c r="I6054" s="1">
        <v>42317657</v>
      </c>
    </row>
    <row r="6055" spans="1:9" x14ac:dyDescent="0.25">
      <c r="A6055" t="s">
        <v>381</v>
      </c>
      <c r="B6055" t="s">
        <v>81</v>
      </c>
      <c r="C6055" t="s">
        <v>119</v>
      </c>
      <c r="D6055" t="s">
        <v>10</v>
      </c>
      <c r="I6055" s="1">
        <v>42317657</v>
      </c>
    </row>
    <row r="6056" spans="1:9" x14ac:dyDescent="0.25">
      <c r="A6056" t="s">
        <v>381</v>
      </c>
      <c r="B6056" t="s">
        <v>81</v>
      </c>
      <c r="C6056" t="s">
        <v>120</v>
      </c>
      <c r="D6056" t="s">
        <v>10</v>
      </c>
      <c r="I6056" s="1">
        <v>42317657</v>
      </c>
    </row>
    <row r="6057" spans="1:9" x14ac:dyDescent="0.25">
      <c r="A6057" t="s">
        <v>381</v>
      </c>
      <c r="B6057" t="s">
        <v>81</v>
      </c>
      <c r="C6057" t="s">
        <v>121</v>
      </c>
      <c r="D6057" t="s">
        <v>10</v>
      </c>
      <c r="I6057" s="1">
        <v>42317657</v>
      </c>
    </row>
    <row r="6058" spans="1:9" x14ac:dyDescent="0.25">
      <c r="A6058" t="s">
        <v>381</v>
      </c>
      <c r="B6058" t="s">
        <v>122</v>
      </c>
      <c r="C6058" t="s">
        <v>123</v>
      </c>
      <c r="D6058" t="s">
        <v>10</v>
      </c>
      <c r="I6058" s="1">
        <v>42317657</v>
      </c>
    </row>
    <row r="6059" spans="1:9" x14ac:dyDescent="0.25">
      <c r="A6059" t="s">
        <v>381</v>
      </c>
      <c r="B6059" t="s">
        <v>122</v>
      </c>
      <c r="C6059" t="s">
        <v>124</v>
      </c>
      <c r="D6059" t="s">
        <v>10</v>
      </c>
      <c r="E6059">
        <v>6.2</v>
      </c>
      <c r="F6059">
        <v>3</v>
      </c>
      <c r="G6059">
        <v>10.8</v>
      </c>
      <c r="I6059" s="1">
        <v>42317657</v>
      </c>
    </row>
    <row r="6060" spans="1:9" x14ac:dyDescent="0.25">
      <c r="A6060" t="s">
        <v>381</v>
      </c>
      <c r="B6060" t="s">
        <v>122</v>
      </c>
      <c r="C6060" t="s">
        <v>125</v>
      </c>
      <c r="D6060" t="s">
        <v>10</v>
      </c>
      <c r="E6060">
        <v>6.2</v>
      </c>
      <c r="F6060">
        <v>7</v>
      </c>
      <c r="G6060">
        <v>29.4</v>
      </c>
      <c r="I6060" s="1">
        <v>42317657</v>
      </c>
    </row>
    <row r="6061" spans="1:9" x14ac:dyDescent="0.25">
      <c r="A6061" t="s">
        <v>381</v>
      </c>
      <c r="B6061" t="s">
        <v>122</v>
      </c>
      <c r="C6061" t="s">
        <v>127</v>
      </c>
      <c r="D6061" t="s">
        <v>10</v>
      </c>
      <c r="I6061" s="1">
        <v>42317657</v>
      </c>
    </row>
    <row r="6062" spans="1:9" x14ac:dyDescent="0.25">
      <c r="A6062" t="s">
        <v>381</v>
      </c>
      <c r="B6062" t="s">
        <v>122</v>
      </c>
      <c r="C6062" t="s">
        <v>128</v>
      </c>
      <c r="D6062" t="s">
        <v>10</v>
      </c>
      <c r="I6062" s="1">
        <v>42317657</v>
      </c>
    </row>
    <row r="6063" spans="1:9" x14ac:dyDescent="0.25">
      <c r="A6063" t="s">
        <v>381</v>
      </c>
      <c r="B6063" t="s">
        <v>122</v>
      </c>
      <c r="C6063" t="s">
        <v>129</v>
      </c>
      <c r="D6063" t="s">
        <v>10</v>
      </c>
      <c r="I6063" s="1">
        <v>42317657</v>
      </c>
    </row>
    <row r="6064" spans="1:9" x14ac:dyDescent="0.25">
      <c r="A6064" t="s">
        <v>381</v>
      </c>
      <c r="B6064" t="s">
        <v>122</v>
      </c>
      <c r="C6064" t="s">
        <v>130</v>
      </c>
      <c r="D6064" t="s">
        <v>10</v>
      </c>
      <c r="I6064" s="1">
        <v>42317657</v>
      </c>
    </row>
    <row r="6065" spans="1:9" x14ac:dyDescent="0.25">
      <c r="A6065" t="s">
        <v>381</v>
      </c>
      <c r="B6065" t="s">
        <v>122</v>
      </c>
      <c r="C6065" t="s">
        <v>131</v>
      </c>
      <c r="D6065" t="s">
        <v>10</v>
      </c>
      <c r="I6065" s="1">
        <v>42317657</v>
      </c>
    </row>
    <row r="6066" spans="1:9" x14ac:dyDescent="0.25">
      <c r="A6066" t="s">
        <v>381</v>
      </c>
      <c r="B6066" t="s">
        <v>122</v>
      </c>
      <c r="C6066" t="s">
        <v>132</v>
      </c>
      <c r="D6066" t="s">
        <v>10</v>
      </c>
      <c r="I6066" s="1">
        <v>42317657</v>
      </c>
    </row>
    <row r="6067" spans="1:9" x14ac:dyDescent="0.25">
      <c r="A6067" t="s">
        <v>381</v>
      </c>
      <c r="B6067" t="s">
        <v>122</v>
      </c>
      <c r="C6067" t="s">
        <v>134</v>
      </c>
      <c r="D6067" t="s">
        <v>10</v>
      </c>
      <c r="I6067" s="1">
        <v>42317657</v>
      </c>
    </row>
    <row r="6068" spans="1:9" x14ac:dyDescent="0.25">
      <c r="A6068" t="s">
        <v>381</v>
      </c>
      <c r="B6068" t="s">
        <v>122</v>
      </c>
      <c r="C6068" t="s">
        <v>135</v>
      </c>
      <c r="D6068" t="s">
        <v>10</v>
      </c>
      <c r="I6068" s="1">
        <v>42317657</v>
      </c>
    </row>
    <row r="6069" spans="1:9" x14ac:dyDescent="0.25">
      <c r="A6069" t="s">
        <v>381</v>
      </c>
      <c r="B6069" t="s">
        <v>122</v>
      </c>
      <c r="C6069" t="s">
        <v>136</v>
      </c>
      <c r="D6069" t="s">
        <v>10</v>
      </c>
      <c r="E6069">
        <v>5.0999999999999996</v>
      </c>
      <c r="G6069">
        <v>1.6</v>
      </c>
      <c r="I6069" s="1">
        <v>42317657</v>
      </c>
    </row>
    <row r="6070" spans="1:9" x14ac:dyDescent="0.25">
      <c r="A6070" t="s">
        <v>381</v>
      </c>
      <c r="B6070" t="s">
        <v>122</v>
      </c>
      <c r="C6070" t="s">
        <v>137</v>
      </c>
      <c r="D6070" t="s">
        <v>10</v>
      </c>
      <c r="I6070" s="1">
        <v>42317657</v>
      </c>
    </row>
    <row r="6071" spans="1:9" x14ac:dyDescent="0.25">
      <c r="A6071" t="s">
        <v>381</v>
      </c>
      <c r="B6071" t="s">
        <v>122</v>
      </c>
      <c r="C6071" t="s">
        <v>138</v>
      </c>
      <c r="D6071" t="s">
        <v>10</v>
      </c>
      <c r="I6071" s="1">
        <v>42317657</v>
      </c>
    </row>
    <row r="6072" spans="1:9" x14ac:dyDescent="0.25">
      <c r="A6072" t="s">
        <v>381</v>
      </c>
      <c r="B6072" t="s">
        <v>122</v>
      </c>
      <c r="C6072" t="s">
        <v>139</v>
      </c>
      <c r="D6072" t="s">
        <v>10</v>
      </c>
      <c r="I6072" s="1">
        <v>42317657</v>
      </c>
    </row>
    <row r="6073" spans="1:9" x14ac:dyDescent="0.25">
      <c r="A6073" t="s">
        <v>381</v>
      </c>
      <c r="B6073" t="s">
        <v>122</v>
      </c>
      <c r="C6073" t="s">
        <v>140</v>
      </c>
      <c r="D6073" t="s">
        <v>10</v>
      </c>
      <c r="I6073" s="1">
        <v>42317657</v>
      </c>
    </row>
    <row r="6074" spans="1:9" x14ac:dyDescent="0.25">
      <c r="A6074" t="s">
        <v>381</v>
      </c>
      <c r="B6074" t="s">
        <v>122</v>
      </c>
      <c r="C6074" t="s">
        <v>141</v>
      </c>
      <c r="D6074" t="s">
        <v>10</v>
      </c>
      <c r="I6074" s="1">
        <v>42317657</v>
      </c>
    </row>
    <row r="6075" spans="1:9" x14ac:dyDescent="0.25">
      <c r="A6075" t="s">
        <v>381</v>
      </c>
      <c r="B6075" t="s">
        <v>122</v>
      </c>
      <c r="C6075" t="s">
        <v>142</v>
      </c>
      <c r="D6075" t="s">
        <v>10</v>
      </c>
      <c r="I6075" s="1">
        <v>42317657</v>
      </c>
    </row>
    <row r="6076" spans="1:9" x14ac:dyDescent="0.25">
      <c r="A6076" t="s">
        <v>381</v>
      </c>
      <c r="B6076" t="s">
        <v>122</v>
      </c>
      <c r="C6076" t="s">
        <v>143</v>
      </c>
      <c r="D6076" t="s">
        <v>10</v>
      </c>
      <c r="I6076" s="1">
        <v>42317657</v>
      </c>
    </row>
    <row r="6077" spans="1:9" x14ac:dyDescent="0.25">
      <c r="A6077" t="s">
        <v>381</v>
      </c>
      <c r="B6077" t="s">
        <v>122</v>
      </c>
      <c r="C6077" t="s">
        <v>144</v>
      </c>
      <c r="D6077" t="s">
        <v>10</v>
      </c>
      <c r="E6077">
        <v>4.9800000000000004</v>
      </c>
      <c r="F6077">
        <v>7</v>
      </c>
      <c r="G6077">
        <v>26.32</v>
      </c>
      <c r="I6077" s="1">
        <v>42317657</v>
      </c>
    </row>
    <row r="6078" spans="1:9" x14ac:dyDescent="0.25">
      <c r="A6078" t="s">
        <v>381</v>
      </c>
      <c r="B6078" t="s">
        <v>122</v>
      </c>
      <c r="C6078" t="s">
        <v>145</v>
      </c>
      <c r="D6078" t="s">
        <v>10</v>
      </c>
      <c r="I6078" s="1">
        <v>42317657</v>
      </c>
    </row>
    <row r="6079" spans="1:9" x14ac:dyDescent="0.25">
      <c r="A6079" t="s">
        <v>381</v>
      </c>
      <c r="B6079" t="s">
        <v>122</v>
      </c>
      <c r="C6079" t="s">
        <v>146</v>
      </c>
      <c r="D6079" t="s">
        <v>10</v>
      </c>
      <c r="I6079" s="1">
        <v>42317657</v>
      </c>
    </row>
    <row r="6080" spans="1:9" x14ac:dyDescent="0.25">
      <c r="A6080" t="s">
        <v>381</v>
      </c>
      <c r="B6080" t="s">
        <v>122</v>
      </c>
      <c r="C6080" t="s">
        <v>147</v>
      </c>
      <c r="D6080" t="s">
        <v>10</v>
      </c>
      <c r="I6080" s="1">
        <v>42317657</v>
      </c>
    </row>
    <row r="6081" spans="1:9" x14ac:dyDescent="0.25">
      <c r="A6081" t="s">
        <v>381</v>
      </c>
      <c r="B6081" t="s">
        <v>122</v>
      </c>
      <c r="C6081" t="s">
        <v>148</v>
      </c>
      <c r="D6081" t="s">
        <v>10</v>
      </c>
      <c r="I6081" s="1">
        <v>42317657</v>
      </c>
    </row>
    <row r="6082" spans="1:9" x14ac:dyDescent="0.25">
      <c r="A6082" t="s">
        <v>381</v>
      </c>
      <c r="B6082" t="s">
        <v>122</v>
      </c>
      <c r="C6082" t="s">
        <v>149</v>
      </c>
      <c r="D6082" t="s">
        <v>10</v>
      </c>
      <c r="I6082" s="1">
        <v>42317657</v>
      </c>
    </row>
    <row r="6083" spans="1:9" x14ac:dyDescent="0.25">
      <c r="A6083" t="s">
        <v>381</v>
      </c>
      <c r="B6083" t="s">
        <v>122</v>
      </c>
      <c r="C6083" t="s">
        <v>150</v>
      </c>
      <c r="D6083" t="s">
        <v>10</v>
      </c>
      <c r="I6083" s="1">
        <v>42317657</v>
      </c>
    </row>
    <row r="6084" spans="1:9" x14ac:dyDescent="0.25">
      <c r="A6084" t="s">
        <v>381</v>
      </c>
      <c r="B6084" t="s">
        <v>122</v>
      </c>
      <c r="C6084" t="s">
        <v>151</v>
      </c>
      <c r="D6084" t="s">
        <v>10</v>
      </c>
      <c r="I6084" s="1">
        <v>42317657</v>
      </c>
    </row>
    <row r="6085" spans="1:9" x14ac:dyDescent="0.25">
      <c r="A6085" t="s">
        <v>381</v>
      </c>
      <c r="B6085" t="s">
        <v>122</v>
      </c>
      <c r="C6085" t="s">
        <v>152</v>
      </c>
      <c r="D6085" t="s">
        <v>10</v>
      </c>
      <c r="I6085" s="1">
        <v>42317657</v>
      </c>
    </row>
    <row r="6086" spans="1:9" x14ac:dyDescent="0.25">
      <c r="A6086" t="s">
        <v>381</v>
      </c>
      <c r="B6086" t="s">
        <v>122</v>
      </c>
      <c r="C6086" t="s">
        <v>153</v>
      </c>
      <c r="D6086" t="s">
        <v>10</v>
      </c>
      <c r="I6086" s="1">
        <v>42317657</v>
      </c>
    </row>
    <row r="6087" spans="1:9" x14ac:dyDescent="0.25">
      <c r="A6087" t="s">
        <v>381</v>
      </c>
      <c r="B6087" t="s">
        <v>122</v>
      </c>
      <c r="C6087" t="s">
        <v>154</v>
      </c>
      <c r="D6087" t="s">
        <v>10</v>
      </c>
      <c r="I6087" s="1">
        <v>42317657</v>
      </c>
    </row>
    <row r="6088" spans="1:9" x14ac:dyDescent="0.25">
      <c r="A6088" t="s">
        <v>381</v>
      </c>
      <c r="B6088" t="s">
        <v>122</v>
      </c>
      <c r="C6088" t="s">
        <v>155</v>
      </c>
      <c r="D6088" t="s">
        <v>10</v>
      </c>
      <c r="I6088" s="1">
        <v>42317657</v>
      </c>
    </row>
    <row r="6089" spans="1:9" x14ac:dyDescent="0.25">
      <c r="A6089" t="s">
        <v>381</v>
      </c>
      <c r="B6089" t="s">
        <v>122</v>
      </c>
      <c r="C6089" t="s">
        <v>156</v>
      </c>
      <c r="D6089" t="s">
        <v>10</v>
      </c>
      <c r="I6089" s="1">
        <v>42317657</v>
      </c>
    </row>
    <row r="6090" spans="1:9" x14ac:dyDescent="0.25">
      <c r="A6090" t="s">
        <v>381</v>
      </c>
      <c r="B6090" t="s">
        <v>122</v>
      </c>
      <c r="C6090" t="s">
        <v>157</v>
      </c>
      <c r="D6090" t="s">
        <v>10</v>
      </c>
      <c r="I6090" s="1">
        <v>42317657</v>
      </c>
    </row>
    <row r="6091" spans="1:9" x14ac:dyDescent="0.25">
      <c r="A6091" t="s">
        <v>381</v>
      </c>
      <c r="B6091" t="s">
        <v>122</v>
      </c>
      <c r="C6091" t="s">
        <v>158</v>
      </c>
      <c r="D6091" t="s">
        <v>10</v>
      </c>
      <c r="I6091" s="1">
        <v>42317657</v>
      </c>
    </row>
    <row r="6092" spans="1:9" x14ac:dyDescent="0.25">
      <c r="A6092" t="s">
        <v>381</v>
      </c>
      <c r="B6092" t="s">
        <v>122</v>
      </c>
      <c r="C6092" t="s">
        <v>159</v>
      </c>
      <c r="D6092" t="s">
        <v>10</v>
      </c>
      <c r="I6092" s="1">
        <v>42317657</v>
      </c>
    </row>
    <row r="6093" spans="1:9" x14ac:dyDescent="0.25">
      <c r="A6093" t="s">
        <v>381</v>
      </c>
      <c r="B6093" t="s">
        <v>122</v>
      </c>
      <c r="C6093" t="s">
        <v>160</v>
      </c>
      <c r="D6093" t="s">
        <v>10</v>
      </c>
      <c r="I6093" s="1">
        <v>42317657</v>
      </c>
    </row>
    <row r="6094" spans="1:9" x14ac:dyDescent="0.25">
      <c r="A6094" t="s">
        <v>381</v>
      </c>
      <c r="B6094" t="s">
        <v>122</v>
      </c>
      <c r="C6094" t="s">
        <v>161</v>
      </c>
      <c r="D6094" t="s">
        <v>10</v>
      </c>
      <c r="I6094" s="1">
        <v>42317657</v>
      </c>
    </row>
    <row r="6095" spans="1:9" x14ac:dyDescent="0.25">
      <c r="A6095" t="s">
        <v>381</v>
      </c>
      <c r="B6095" t="s">
        <v>122</v>
      </c>
      <c r="C6095" t="s">
        <v>162</v>
      </c>
      <c r="D6095" t="s">
        <v>10</v>
      </c>
      <c r="I6095" s="1">
        <v>42317657</v>
      </c>
    </row>
    <row r="6096" spans="1:9" x14ac:dyDescent="0.25">
      <c r="A6096" t="s">
        <v>381</v>
      </c>
      <c r="B6096" t="s">
        <v>122</v>
      </c>
      <c r="C6096" t="s">
        <v>163</v>
      </c>
      <c r="D6096" t="s">
        <v>10</v>
      </c>
      <c r="I6096" s="1">
        <v>42317657</v>
      </c>
    </row>
    <row r="6097" spans="1:9" x14ac:dyDescent="0.25">
      <c r="A6097" t="s">
        <v>381</v>
      </c>
      <c r="B6097" t="s">
        <v>122</v>
      </c>
      <c r="C6097" t="s">
        <v>164</v>
      </c>
      <c r="D6097" t="s">
        <v>10</v>
      </c>
      <c r="I6097" s="1">
        <v>42317657</v>
      </c>
    </row>
    <row r="6098" spans="1:9" x14ac:dyDescent="0.25">
      <c r="A6098" t="s">
        <v>381</v>
      </c>
      <c r="B6098" t="s">
        <v>122</v>
      </c>
      <c r="C6098" t="s">
        <v>165</v>
      </c>
      <c r="D6098" t="s">
        <v>10</v>
      </c>
      <c r="I6098" s="1">
        <v>42317657</v>
      </c>
    </row>
    <row r="6099" spans="1:9" x14ac:dyDescent="0.25">
      <c r="A6099" t="s">
        <v>381</v>
      </c>
      <c r="B6099" t="s">
        <v>122</v>
      </c>
      <c r="C6099" t="s">
        <v>166</v>
      </c>
      <c r="D6099" t="s">
        <v>10</v>
      </c>
      <c r="I6099" s="1">
        <v>42317657</v>
      </c>
    </row>
    <row r="6100" spans="1:9" x14ac:dyDescent="0.25">
      <c r="A6100" t="s">
        <v>381</v>
      </c>
      <c r="B6100" t="s">
        <v>122</v>
      </c>
      <c r="C6100" t="s">
        <v>167</v>
      </c>
      <c r="D6100" t="s">
        <v>10</v>
      </c>
      <c r="I6100" s="1">
        <v>42317657</v>
      </c>
    </row>
    <row r="6101" spans="1:9" x14ac:dyDescent="0.25">
      <c r="A6101" t="s">
        <v>381</v>
      </c>
      <c r="B6101" t="s">
        <v>122</v>
      </c>
      <c r="C6101" t="s">
        <v>168</v>
      </c>
      <c r="D6101" t="s">
        <v>10</v>
      </c>
      <c r="I6101" s="1">
        <v>42317657</v>
      </c>
    </row>
    <row r="6102" spans="1:9" x14ac:dyDescent="0.25">
      <c r="A6102" t="s">
        <v>381</v>
      </c>
      <c r="B6102" t="s">
        <v>122</v>
      </c>
      <c r="C6102" t="s">
        <v>169</v>
      </c>
      <c r="D6102" t="s">
        <v>10</v>
      </c>
      <c r="I6102" s="1">
        <v>42317657</v>
      </c>
    </row>
    <row r="6103" spans="1:9" x14ac:dyDescent="0.25">
      <c r="A6103" t="s">
        <v>381</v>
      </c>
      <c r="B6103" t="s">
        <v>122</v>
      </c>
      <c r="C6103" t="s">
        <v>170</v>
      </c>
      <c r="D6103" t="s">
        <v>10</v>
      </c>
      <c r="I6103" s="1">
        <v>42317657</v>
      </c>
    </row>
    <row r="6104" spans="1:9" x14ac:dyDescent="0.25">
      <c r="A6104" t="s">
        <v>381</v>
      </c>
      <c r="B6104" t="s">
        <v>122</v>
      </c>
      <c r="C6104" t="s">
        <v>171</v>
      </c>
      <c r="D6104" t="s">
        <v>10</v>
      </c>
      <c r="I6104" s="1">
        <v>42317657</v>
      </c>
    </row>
    <row r="6105" spans="1:9" x14ac:dyDescent="0.25">
      <c r="A6105" t="s">
        <v>381</v>
      </c>
      <c r="B6105" t="s">
        <v>122</v>
      </c>
      <c r="C6105" t="s">
        <v>172</v>
      </c>
      <c r="D6105" t="s">
        <v>10</v>
      </c>
      <c r="I6105" s="1">
        <v>42317657</v>
      </c>
    </row>
    <row r="6106" spans="1:9" x14ac:dyDescent="0.25">
      <c r="A6106" t="s">
        <v>381</v>
      </c>
      <c r="B6106" t="s">
        <v>122</v>
      </c>
      <c r="C6106" t="s">
        <v>173</v>
      </c>
      <c r="D6106" t="s">
        <v>10</v>
      </c>
      <c r="I6106" s="1">
        <v>42317657</v>
      </c>
    </row>
    <row r="6107" spans="1:9" x14ac:dyDescent="0.25">
      <c r="A6107" t="s">
        <v>381</v>
      </c>
      <c r="B6107" t="s">
        <v>122</v>
      </c>
      <c r="C6107" t="s">
        <v>174</v>
      </c>
      <c r="D6107" t="s">
        <v>10</v>
      </c>
      <c r="I6107" s="1">
        <v>42317657</v>
      </c>
    </row>
    <row r="6108" spans="1:9" x14ac:dyDescent="0.25">
      <c r="A6108" t="s">
        <v>381</v>
      </c>
      <c r="B6108" t="s">
        <v>122</v>
      </c>
      <c r="C6108" t="s">
        <v>175</v>
      </c>
      <c r="D6108" t="s">
        <v>10</v>
      </c>
      <c r="I6108" s="1">
        <v>42317657</v>
      </c>
    </row>
    <row r="6109" spans="1:9" x14ac:dyDescent="0.25">
      <c r="A6109" t="s">
        <v>381</v>
      </c>
      <c r="B6109" t="s">
        <v>122</v>
      </c>
      <c r="C6109" t="s">
        <v>176</v>
      </c>
      <c r="D6109" t="s">
        <v>10</v>
      </c>
      <c r="I6109" s="1">
        <v>42317657</v>
      </c>
    </row>
    <row r="6110" spans="1:9" x14ac:dyDescent="0.25">
      <c r="A6110" t="s">
        <v>381</v>
      </c>
      <c r="B6110" t="s">
        <v>122</v>
      </c>
      <c r="C6110" t="s">
        <v>177</v>
      </c>
      <c r="D6110" t="s">
        <v>10</v>
      </c>
      <c r="I6110" s="1">
        <v>42317657</v>
      </c>
    </row>
    <row r="6111" spans="1:9" x14ac:dyDescent="0.25">
      <c r="A6111" t="s">
        <v>381</v>
      </c>
      <c r="B6111" t="s">
        <v>122</v>
      </c>
      <c r="C6111" t="s">
        <v>178</v>
      </c>
      <c r="D6111" t="s">
        <v>10</v>
      </c>
      <c r="I6111" s="1">
        <v>42317657</v>
      </c>
    </row>
    <row r="6112" spans="1:9" x14ac:dyDescent="0.25">
      <c r="A6112" t="s">
        <v>381</v>
      </c>
      <c r="B6112" t="s">
        <v>122</v>
      </c>
      <c r="C6112" t="s">
        <v>179</v>
      </c>
      <c r="D6112" t="s">
        <v>10</v>
      </c>
      <c r="I6112" s="1">
        <v>42317657</v>
      </c>
    </row>
    <row r="6113" spans="1:9" x14ac:dyDescent="0.25">
      <c r="A6113" t="s">
        <v>381</v>
      </c>
      <c r="B6113" t="s">
        <v>122</v>
      </c>
      <c r="C6113" t="s">
        <v>180</v>
      </c>
      <c r="D6113" t="s">
        <v>10</v>
      </c>
      <c r="I6113" s="1">
        <v>42317657</v>
      </c>
    </row>
    <row r="6114" spans="1:9" x14ac:dyDescent="0.25">
      <c r="A6114" t="s">
        <v>381</v>
      </c>
      <c r="B6114" t="s">
        <v>122</v>
      </c>
      <c r="C6114" t="s">
        <v>181</v>
      </c>
      <c r="D6114" t="s">
        <v>10</v>
      </c>
      <c r="I6114" s="1">
        <v>42317657</v>
      </c>
    </row>
    <row r="6115" spans="1:9" x14ac:dyDescent="0.25">
      <c r="A6115" t="s">
        <v>381</v>
      </c>
      <c r="B6115" t="s">
        <v>122</v>
      </c>
      <c r="C6115" t="s">
        <v>182</v>
      </c>
      <c r="D6115" t="s">
        <v>10</v>
      </c>
      <c r="I6115" s="1">
        <v>42317657</v>
      </c>
    </row>
    <row r="6116" spans="1:9" x14ac:dyDescent="0.25">
      <c r="A6116" t="s">
        <v>381</v>
      </c>
      <c r="B6116" t="s">
        <v>122</v>
      </c>
      <c r="C6116" t="s">
        <v>183</v>
      </c>
      <c r="D6116" t="s">
        <v>10</v>
      </c>
      <c r="I6116" s="1">
        <v>42317657</v>
      </c>
    </row>
    <row r="6117" spans="1:9" x14ac:dyDescent="0.25">
      <c r="A6117" t="s">
        <v>381</v>
      </c>
      <c r="B6117" t="s">
        <v>122</v>
      </c>
      <c r="C6117" t="s">
        <v>184</v>
      </c>
      <c r="D6117" t="s">
        <v>10</v>
      </c>
      <c r="I6117" s="1">
        <v>42317657</v>
      </c>
    </row>
    <row r="6118" spans="1:9" x14ac:dyDescent="0.25">
      <c r="A6118" t="s">
        <v>381</v>
      </c>
      <c r="B6118" t="s">
        <v>122</v>
      </c>
      <c r="C6118" t="s">
        <v>185</v>
      </c>
      <c r="D6118" t="s">
        <v>10</v>
      </c>
      <c r="I6118" s="1">
        <v>42317657</v>
      </c>
    </row>
    <row r="6119" spans="1:9" x14ac:dyDescent="0.25">
      <c r="A6119" t="s">
        <v>381</v>
      </c>
      <c r="B6119" t="s">
        <v>92</v>
      </c>
      <c r="C6119" t="s">
        <v>186</v>
      </c>
      <c r="D6119" t="s">
        <v>45</v>
      </c>
      <c r="I6119" s="1">
        <v>42317657</v>
      </c>
    </row>
    <row r="6120" spans="1:9" x14ac:dyDescent="0.25">
      <c r="A6120" t="s">
        <v>381</v>
      </c>
      <c r="B6120" t="s">
        <v>92</v>
      </c>
      <c r="C6120" t="s">
        <v>187</v>
      </c>
      <c r="D6120" t="s">
        <v>10</v>
      </c>
      <c r="I6120" s="1">
        <v>42317657</v>
      </c>
    </row>
    <row r="6121" spans="1:9" x14ac:dyDescent="0.25">
      <c r="A6121" t="s">
        <v>381</v>
      </c>
      <c r="B6121" t="s">
        <v>92</v>
      </c>
      <c r="C6121" t="s">
        <v>188</v>
      </c>
      <c r="D6121" t="s">
        <v>10</v>
      </c>
      <c r="E6121">
        <v>2.95</v>
      </c>
      <c r="F6121">
        <v>5</v>
      </c>
      <c r="G6121">
        <v>20</v>
      </c>
      <c r="I6121" s="1">
        <v>42317657</v>
      </c>
    </row>
    <row r="6122" spans="1:9" x14ac:dyDescent="0.25">
      <c r="A6122" t="s">
        <v>462</v>
      </c>
      <c r="B6122" t="s">
        <v>7</v>
      </c>
      <c r="C6122" t="s">
        <v>8</v>
      </c>
      <c r="D6122" t="s">
        <v>10</v>
      </c>
      <c r="E6122">
        <v>2.1</v>
      </c>
      <c r="F6122">
        <v>2</v>
      </c>
      <c r="G6122">
        <v>10</v>
      </c>
      <c r="I6122" s="1">
        <v>893307</v>
      </c>
    </row>
    <row r="6123" spans="1:9" x14ac:dyDescent="0.25">
      <c r="A6123" t="s">
        <v>462</v>
      </c>
      <c r="B6123" t="s">
        <v>7</v>
      </c>
      <c r="C6123" t="s">
        <v>9</v>
      </c>
      <c r="D6123" t="s">
        <v>10</v>
      </c>
      <c r="E6123">
        <v>1.8</v>
      </c>
      <c r="F6123">
        <v>5</v>
      </c>
      <c r="G6123">
        <v>20</v>
      </c>
      <c r="I6123" s="1">
        <v>893307</v>
      </c>
    </row>
    <row r="6124" spans="1:9" x14ac:dyDescent="0.25">
      <c r="A6124" t="s">
        <v>462</v>
      </c>
      <c r="B6124" t="s">
        <v>7</v>
      </c>
      <c r="C6124" t="s">
        <v>11</v>
      </c>
      <c r="D6124" t="s">
        <v>10</v>
      </c>
      <c r="E6124">
        <v>2.4</v>
      </c>
      <c r="I6124" s="1">
        <v>893307</v>
      </c>
    </row>
    <row r="6125" spans="1:9" x14ac:dyDescent="0.25">
      <c r="A6125" t="s">
        <v>462</v>
      </c>
      <c r="B6125" t="s">
        <v>7</v>
      </c>
      <c r="C6125" t="s">
        <v>12</v>
      </c>
      <c r="D6125" t="s">
        <v>10</v>
      </c>
      <c r="E6125">
        <v>0.66</v>
      </c>
      <c r="F6125">
        <v>50</v>
      </c>
      <c r="G6125">
        <v>200</v>
      </c>
      <c r="I6125" s="1">
        <v>893307</v>
      </c>
    </row>
    <row r="6126" spans="1:9" x14ac:dyDescent="0.25">
      <c r="A6126" t="s">
        <v>462</v>
      </c>
      <c r="B6126" t="s">
        <v>7</v>
      </c>
      <c r="C6126" t="s">
        <v>13</v>
      </c>
      <c r="D6126" t="s">
        <v>10</v>
      </c>
      <c r="E6126">
        <v>0.55000000000000004</v>
      </c>
      <c r="I6126" s="1">
        <v>893307</v>
      </c>
    </row>
    <row r="6127" spans="1:9" x14ac:dyDescent="0.25">
      <c r="A6127" t="s">
        <v>462</v>
      </c>
      <c r="B6127" t="s">
        <v>7</v>
      </c>
      <c r="C6127" t="s">
        <v>14</v>
      </c>
      <c r="D6127" t="s">
        <v>10</v>
      </c>
      <c r="E6127">
        <v>1.1000000000000001</v>
      </c>
      <c r="F6127">
        <v>2</v>
      </c>
      <c r="G6127">
        <v>10</v>
      </c>
      <c r="I6127" s="1">
        <v>893307</v>
      </c>
    </row>
    <row r="6128" spans="1:9" x14ac:dyDescent="0.25">
      <c r="A6128" t="s">
        <v>462</v>
      </c>
      <c r="B6128" t="s">
        <v>7</v>
      </c>
      <c r="C6128" t="s">
        <v>15</v>
      </c>
      <c r="D6128" t="s">
        <v>16</v>
      </c>
      <c r="E6128">
        <v>0.7</v>
      </c>
      <c r="F6128">
        <v>12</v>
      </c>
      <c r="G6128">
        <v>50</v>
      </c>
      <c r="I6128" s="1">
        <v>893307</v>
      </c>
    </row>
    <row r="6129" spans="1:9" x14ac:dyDescent="0.25">
      <c r="A6129" t="s">
        <v>462</v>
      </c>
      <c r="B6129" t="s">
        <v>7</v>
      </c>
      <c r="C6129" t="s">
        <v>17</v>
      </c>
      <c r="D6129" t="s">
        <v>10</v>
      </c>
      <c r="E6129">
        <v>4</v>
      </c>
      <c r="F6129">
        <v>5</v>
      </c>
      <c r="G6129">
        <v>30</v>
      </c>
      <c r="I6129" s="1">
        <v>893307</v>
      </c>
    </row>
    <row r="6130" spans="1:9" x14ac:dyDescent="0.25">
      <c r="A6130" t="s">
        <v>462</v>
      </c>
      <c r="B6130" t="s">
        <v>7</v>
      </c>
      <c r="C6130" t="s">
        <v>18</v>
      </c>
      <c r="D6130" t="s">
        <v>10</v>
      </c>
      <c r="E6130">
        <v>0.8</v>
      </c>
      <c r="I6130" s="1">
        <v>893307</v>
      </c>
    </row>
    <row r="6131" spans="1:9" x14ac:dyDescent="0.25">
      <c r="A6131" t="s">
        <v>462</v>
      </c>
      <c r="B6131" t="s">
        <v>7</v>
      </c>
      <c r="C6131" t="s">
        <v>19</v>
      </c>
      <c r="D6131" t="s">
        <v>10</v>
      </c>
      <c r="E6131">
        <v>1.7</v>
      </c>
      <c r="F6131">
        <v>5</v>
      </c>
      <c r="G6131">
        <v>20</v>
      </c>
      <c r="I6131" s="1">
        <v>893307</v>
      </c>
    </row>
    <row r="6132" spans="1:9" x14ac:dyDescent="0.25">
      <c r="A6132" t="s">
        <v>462</v>
      </c>
      <c r="B6132" t="s">
        <v>7</v>
      </c>
      <c r="C6132" t="s">
        <v>20</v>
      </c>
      <c r="D6132" t="s">
        <v>10</v>
      </c>
      <c r="E6132">
        <v>1.76</v>
      </c>
      <c r="F6132">
        <v>25</v>
      </c>
      <c r="G6132">
        <v>100</v>
      </c>
      <c r="H6132" t="s">
        <v>295</v>
      </c>
      <c r="I6132" s="1">
        <v>893307</v>
      </c>
    </row>
    <row r="6133" spans="1:9" x14ac:dyDescent="0.25">
      <c r="A6133" t="s">
        <v>462</v>
      </c>
      <c r="B6133" t="s">
        <v>7</v>
      </c>
      <c r="C6133" t="s">
        <v>21</v>
      </c>
      <c r="D6133" t="s">
        <v>22</v>
      </c>
      <c r="E6133">
        <v>6.4</v>
      </c>
      <c r="H6133" t="s">
        <v>296</v>
      </c>
      <c r="I6133" s="1">
        <v>893307</v>
      </c>
    </row>
    <row r="6134" spans="1:9" x14ac:dyDescent="0.25">
      <c r="A6134" t="s">
        <v>462</v>
      </c>
      <c r="B6134" t="s">
        <v>7</v>
      </c>
      <c r="C6134" t="s">
        <v>23</v>
      </c>
      <c r="D6134" t="s">
        <v>10</v>
      </c>
      <c r="E6134">
        <v>3.7</v>
      </c>
      <c r="F6134">
        <v>5</v>
      </c>
      <c r="G6134">
        <v>20</v>
      </c>
      <c r="I6134" s="1">
        <v>893307</v>
      </c>
    </row>
    <row r="6135" spans="1:9" x14ac:dyDescent="0.25">
      <c r="A6135" t="s">
        <v>462</v>
      </c>
      <c r="B6135" t="s">
        <v>7</v>
      </c>
      <c r="C6135" t="s">
        <v>24</v>
      </c>
      <c r="D6135" t="s">
        <v>10</v>
      </c>
      <c r="E6135">
        <v>3.45</v>
      </c>
      <c r="I6135" s="1">
        <v>893307</v>
      </c>
    </row>
    <row r="6136" spans="1:9" x14ac:dyDescent="0.25">
      <c r="A6136" t="s">
        <v>462</v>
      </c>
      <c r="B6136" t="s">
        <v>7</v>
      </c>
      <c r="C6136" t="s">
        <v>25</v>
      </c>
      <c r="D6136" t="s">
        <v>10</v>
      </c>
      <c r="E6136">
        <v>4.3</v>
      </c>
      <c r="I6136" s="1">
        <v>893307</v>
      </c>
    </row>
    <row r="6137" spans="1:9" x14ac:dyDescent="0.25">
      <c r="A6137" t="s">
        <v>462</v>
      </c>
      <c r="B6137" t="s">
        <v>7</v>
      </c>
      <c r="C6137" t="s">
        <v>26</v>
      </c>
      <c r="D6137" t="s">
        <v>10</v>
      </c>
      <c r="E6137">
        <v>1.9</v>
      </c>
      <c r="F6137">
        <v>12</v>
      </c>
      <c r="G6137">
        <v>50</v>
      </c>
      <c r="I6137" s="1">
        <v>893307</v>
      </c>
    </row>
    <row r="6138" spans="1:9" x14ac:dyDescent="0.25">
      <c r="A6138" t="s">
        <v>462</v>
      </c>
      <c r="B6138" t="s">
        <v>7</v>
      </c>
      <c r="C6138" t="s">
        <v>27</v>
      </c>
      <c r="D6138" t="s">
        <v>10</v>
      </c>
      <c r="E6138">
        <v>0.9</v>
      </c>
      <c r="F6138">
        <v>100</v>
      </c>
      <c r="G6138">
        <v>400</v>
      </c>
      <c r="I6138" s="1">
        <v>893307</v>
      </c>
    </row>
    <row r="6139" spans="1:9" x14ac:dyDescent="0.25">
      <c r="A6139" t="s">
        <v>462</v>
      </c>
      <c r="B6139" t="s">
        <v>7</v>
      </c>
      <c r="C6139" t="s">
        <v>28</v>
      </c>
      <c r="D6139" t="s">
        <v>10</v>
      </c>
      <c r="E6139">
        <v>1</v>
      </c>
      <c r="F6139">
        <v>25</v>
      </c>
      <c r="G6139">
        <v>100</v>
      </c>
      <c r="I6139" s="1">
        <v>893307</v>
      </c>
    </row>
    <row r="6140" spans="1:9" x14ac:dyDescent="0.25">
      <c r="A6140" t="s">
        <v>462</v>
      </c>
      <c r="B6140" t="s">
        <v>7</v>
      </c>
      <c r="C6140" t="s">
        <v>29</v>
      </c>
      <c r="D6140" t="s">
        <v>16</v>
      </c>
      <c r="E6140">
        <v>0.7</v>
      </c>
      <c r="I6140" s="1">
        <v>893307</v>
      </c>
    </row>
    <row r="6141" spans="1:9" x14ac:dyDescent="0.25">
      <c r="A6141" t="s">
        <v>462</v>
      </c>
      <c r="B6141" t="s">
        <v>7</v>
      </c>
      <c r="C6141" t="s">
        <v>30</v>
      </c>
      <c r="D6141" t="s">
        <v>10</v>
      </c>
      <c r="E6141">
        <v>1.5</v>
      </c>
      <c r="I6141" s="1">
        <v>893307</v>
      </c>
    </row>
    <row r="6142" spans="1:9" x14ac:dyDescent="0.25">
      <c r="A6142" t="s">
        <v>462</v>
      </c>
      <c r="B6142" t="s">
        <v>7</v>
      </c>
      <c r="C6142" t="s">
        <v>31</v>
      </c>
      <c r="D6142" t="s">
        <v>10</v>
      </c>
      <c r="E6142">
        <v>1.4</v>
      </c>
      <c r="F6142">
        <v>25</v>
      </c>
      <c r="G6142">
        <v>100</v>
      </c>
      <c r="I6142" s="1">
        <v>893307</v>
      </c>
    </row>
    <row r="6143" spans="1:9" x14ac:dyDescent="0.25">
      <c r="A6143" t="s">
        <v>462</v>
      </c>
      <c r="B6143" t="s">
        <v>7</v>
      </c>
      <c r="C6143" t="s">
        <v>32</v>
      </c>
      <c r="D6143" t="s">
        <v>10</v>
      </c>
      <c r="E6143">
        <v>1</v>
      </c>
      <c r="F6143">
        <v>80</v>
      </c>
      <c r="G6143">
        <v>300</v>
      </c>
      <c r="I6143" s="1">
        <v>893307</v>
      </c>
    </row>
    <row r="6144" spans="1:9" x14ac:dyDescent="0.25">
      <c r="A6144" t="s">
        <v>462</v>
      </c>
      <c r="B6144" t="s">
        <v>7</v>
      </c>
      <c r="C6144" t="s">
        <v>33</v>
      </c>
      <c r="D6144" t="s">
        <v>10</v>
      </c>
      <c r="I6144" s="1">
        <v>893307</v>
      </c>
    </row>
    <row r="6145" spans="1:9" x14ac:dyDescent="0.25">
      <c r="A6145" t="s">
        <v>462</v>
      </c>
      <c r="B6145" t="s">
        <v>7</v>
      </c>
      <c r="C6145" t="s">
        <v>34</v>
      </c>
      <c r="D6145" t="s">
        <v>10</v>
      </c>
      <c r="E6145">
        <v>0.7</v>
      </c>
      <c r="F6145">
        <v>80</v>
      </c>
      <c r="G6145">
        <v>300</v>
      </c>
      <c r="I6145" s="1">
        <v>893307</v>
      </c>
    </row>
    <row r="6146" spans="1:9" x14ac:dyDescent="0.25">
      <c r="A6146" t="s">
        <v>462</v>
      </c>
      <c r="B6146" t="s">
        <v>7</v>
      </c>
      <c r="C6146" t="s">
        <v>35</v>
      </c>
      <c r="D6146" t="s">
        <v>10</v>
      </c>
      <c r="E6146">
        <v>1.05</v>
      </c>
      <c r="F6146">
        <v>8</v>
      </c>
      <c r="G6146">
        <v>30</v>
      </c>
      <c r="I6146" s="1">
        <v>893307</v>
      </c>
    </row>
    <row r="6147" spans="1:9" x14ac:dyDescent="0.25">
      <c r="A6147" t="s">
        <v>462</v>
      </c>
      <c r="B6147" t="s">
        <v>7</v>
      </c>
      <c r="C6147" t="s">
        <v>36</v>
      </c>
      <c r="D6147" t="s">
        <v>10</v>
      </c>
      <c r="E6147">
        <v>1.7</v>
      </c>
      <c r="I6147" s="1">
        <v>893307</v>
      </c>
    </row>
    <row r="6148" spans="1:9" x14ac:dyDescent="0.25">
      <c r="A6148" t="s">
        <v>462</v>
      </c>
      <c r="B6148" t="s">
        <v>7</v>
      </c>
      <c r="C6148" t="s">
        <v>37</v>
      </c>
      <c r="D6148" t="s">
        <v>10</v>
      </c>
      <c r="I6148" s="1">
        <v>893307</v>
      </c>
    </row>
    <row r="6149" spans="1:9" x14ac:dyDescent="0.25">
      <c r="A6149" t="s">
        <v>462</v>
      </c>
      <c r="B6149" t="s">
        <v>7</v>
      </c>
      <c r="C6149" t="s">
        <v>38</v>
      </c>
      <c r="D6149" t="s">
        <v>10</v>
      </c>
      <c r="E6149">
        <v>1.2</v>
      </c>
      <c r="F6149">
        <v>12</v>
      </c>
      <c r="G6149">
        <v>50</v>
      </c>
      <c r="I6149" s="1">
        <v>893307</v>
      </c>
    </row>
    <row r="6150" spans="1:9" x14ac:dyDescent="0.25">
      <c r="A6150" t="s">
        <v>462</v>
      </c>
      <c r="B6150" t="s">
        <v>7</v>
      </c>
      <c r="C6150" t="s">
        <v>39</v>
      </c>
      <c r="D6150" t="s">
        <v>16</v>
      </c>
      <c r="E6150">
        <v>0.45</v>
      </c>
      <c r="I6150" s="1">
        <v>893307</v>
      </c>
    </row>
    <row r="6151" spans="1:9" x14ac:dyDescent="0.25">
      <c r="A6151" t="s">
        <v>462</v>
      </c>
      <c r="B6151" t="s">
        <v>7</v>
      </c>
      <c r="C6151" t="s">
        <v>40</v>
      </c>
      <c r="D6151" t="s">
        <v>10</v>
      </c>
      <c r="E6151">
        <v>3</v>
      </c>
      <c r="I6151" s="1">
        <v>893307</v>
      </c>
    </row>
    <row r="6152" spans="1:9" x14ac:dyDescent="0.25">
      <c r="A6152" t="s">
        <v>462</v>
      </c>
      <c r="B6152" t="s">
        <v>7</v>
      </c>
      <c r="C6152" t="s">
        <v>41</v>
      </c>
      <c r="D6152" t="s">
        <v>10</v>
      </c>
      <c r="E6152">
        <v>0.6</v>
      </c>
      <c r="I6152" s="1">
        <v>893307</v>
      </c>
    </row>
    <row r="6153" spans="1:9" x14ac:dyDescent="0.25">
      <c r="A6153" t="s">
        <v>462</v>
      </c>
      <c r="B6153" t="s">
        <v>7</v>
      </c>
      <c r="C6153" t="s">
        <v>42</v>
      </c>
      <c r="D6153" t="s">
        <v>10</v>
      </c>
      <c r="E6153">
        <v>1.2</v>
      </c>
      <c r="I6153" s="1">
        <v>893307</v>
      </c>
    </row>
    <row r="6154" spans="1:9" x14ac:dyDescent="0.25">
      <c r="A6154" t="s">
        <v>462</v>
      </c>
      <c r="B6154" t="s">
        <v>7</v>
      </c>
      <c r="C6154" t="s">
        <v>43</v>
      </c>
      <c r="D6154" t="s">
        <v>10</v>
      </c>
      <c r="E6154">
        <v>0.7</v>
      </c>
      <c r="F6154">
        <v>25</v>
      </c>
      <c r="G6154">
        <v>100</v>
      </c>
      <c r="I6154" s="1">
        <v>893307</v>
      </c>
    </row>
    <row r="6155" spans="1:9" x14ac:dyDescent="0.25">
      <c r="A6155" t="s">
        <v>462</v>
      </c>
      <c r="B6155" t="s">
        <v>7</v>
      </c>
      <c r="C6155" t="s">
        <v>44</v>
      </c>
      <c r="D6155" t="s">
        <v>45</v>
      </c>
      <c r="I6155" s="1">
        <v>893307</v>
      </c>
    </row>
    <row r="6156" spans="1:9" x14ac:dyDescent="0.25">
      <c r="A6156" t="s">
        <v>462</v>
      </c>
      <c r="B6156" t="s">
        <v>7</v>
      </c>
      <c r="C6156" t="s">
        <v>46</v>
      </c>
      <c r="D6156" t="s">
        <v>45</v>
      </c>
      <c r="I6156" s="1">
        <v>893307</v>
      </c>
    </row>
    <row r="6157" spans="1:9" x14ac:dyDescent="0.25">
      <c r="A6157" t="s">
        <v>462</v>
      </c>
      <c r="B6157" t="s">
        <v>7</v>
      </c>
      <c r="C6157" t="s">
        <v>47</v>
      </c>
      <c r="D6157" t="s">
        <v>10</v>
      </c>
      <c r="I6157" s="1">
        <v>893307</v>
      </c>
    </row>
    <row r="6158" spans="1:9" x14ac:dyDescent="0.25">
      <c r="A6158" t="s">
        <v>462</v>
      </c>
      <c r="B6158" t="s">
        <v>7</v>
      </c>
      <c r="C6158" t="s">
        <v>48</v>
      </c>
      <c r="D6158" t="s">
        <v>10</v>
      </c>
      <c r="E6158">
        <v>2.5</v>
      </c>
      <c r="F6158">
        <v>8</v>
      </c>
      <c r="G6158">
        <v>30</v>
      </c>
      <c r="I6158" s="1">
        <v>893307</v>
      </c>
    </row>
    <row r="6159" spans="1:9" x14ac:dyDescent="0.25">
      <c r="A6159" t="s">
        <v>462</v>
      </c>
      <c r="B6159" t="s">
        <v>7</v>
      </c>
      <c r="C6159" t="s">
        <v>49</v>
      </c>
      <c r="D6159" t="s">
        <v>10</v>
      </c>
      <c r="E6159">
        <v>3</v>
      </c>
      <c r="F6159">
        <v>2</v>
      </c>
      <c r="G6159">
        <v>10</v>
      </c>
      <c r="I6159" s="1">
        <v>893307</v>
      </c>
    </row>
    <row r="6160" spans="1:9" x14ac:dyDescent="0.25">
      <c r="A6160" t="s">
        <v>462</v>
      </c>
      <c r="B6160" t="s">
        <v>7</v>
      </c>
      <c r="C6160" t="s">
        <v>50</v>
      </c>
      <c r="D6160" t="s">
        <v>10</v>
      </c>
      <c r="E6160">
        <v>2.7</v>
      </c>
      <c r="F6160">
        <v>2</v>
      </c>
      <c r="G6160">
        <v>10</v>
      </c>
      <c r="I6160" s="1">
        <v>893307</v>
      </c>
    </row>
    <row r="6161" spans="1:9" x14ac:dyDescent="0.25">
      <c r="A6161" t="s">
        <v>462</v>
      </c>
      <c r="B6161" t="s">
        <v>7</v>
      </c>
      <c r="C6161" t="s">
        <v>51</v>
      </c>
      <c r="D6161" t="s">
        <v>10</v>
      </c>
      <c r="E6161">
        <v>3.4</v>
      </c>
      <c r="F6161">
        <v>2</v>
      </c>
      <c r="G6161">
        <v>10</v>
      </c>
      <c r="I6161" s="1">
        <v>893307</v>
      </c>
    </row>
    <row r="6162" spans="1:9" x14ac:dyDescent="0.25">
      <c r="A6162" t="s">
        <v>462</v>
      </c>
      <c r="B6162" t="s">
        <v>7</v>
      </c>
      <c r="C6162" t="s">
        <v>52</v>
      </c>
      <c r="D6162" t="s">
        <v>10</v>
      </c>
      <c r="E6162">
        <v>2.7</v>
      </c>
      <c r="F6162">
        <v>4</v>
      </c>
      <c r="G6162">
        <v>15</v>
      </c>
      <c r="I6162" s="1">
        <v>893307</v>
      </c>
    </row>
    <row r="6163" spans="1:9" x14ac:dyDescent="0.25">
      <c r="A6163" t="s">
        <v>462</v>
      </c>
      <c r="B6163" t="s">
        <v>7</v>
      </c>
      <c r="C6163" t="s">
        <v>53</v>
      </c>
      <c r="D6163" t="s">
        <v>10</v>
      </c>
      <c r="E6163">
        <v>2.2000000000000002</v>
      </c>
      <c r="F6163">
        <v>50</v>
      </c>
      <c r="G6163">
        <v>200</v>
      </c>
      <c r="I6163" s="1">
        <v>893307</v>
      </c>
    </row>
    <row r="6164" spans="1:9" x14ac:dyDescent="0.25">
      <c r="A6164" t="s">
        <v>462</v>
      </c>
      <c r="B6164" t="s">
        <v>7</v>
      </c>
      <c r="C6164" t="s">
        <v>54</v>
      </c>
      <c r="D6164" t="s">
        <v>10</v>
      </c>
      <c r="E6164">
        <v>2.8</v>
      </c>
      <c r="I6164" s="1">
        <v>893307</v>
      </c>
    </row>
    <row r="6165" spans="1:9" x14ac:dyDescent="0.25">
      <c r="A6165" t="s">
        <v>462</v>
      </c>
      <c r="B6165" t="s">
        <v>7</v>
      </c>
      <c r="C6165" t="s">
        <v>55</v>
      </c>
      <c r="D6165" t="s">
        <v>10</v>
      </c>
      <c r="I6165" s="1">
        <v>893307</v>
      </c>
    </row>
    <row r="6166" spans="1:9" x14ac:dyDescent="0.25">
      <c r="A6166" t="s">
        <v>462</v>
      </c>
      <c r="B6166" t="s">
        <v>7</v>
      </c>
      <c r="C6166" t="s">
        <v>56</v>
      </c>
      <c r="D6166" t="s">
        <v>10</v>
      </c>
      <c r="E6166">
        <v>1.35</v>
      </c>
      <c r="F6166">
        <v>8</v>
      </c>
      <c r="G6166">
        <v>30</v>
      </c>
      <c r="I6166" s="1">
        <v>893307</v>
      </c>
    </row>
    <row r="6167" spans="1:9" x14ac:dyDescent="0.25">
      <c r="A6167" t="s">
        <v>462</v>
      </c>
      <c r="B6167" t="s">
        <v>7</v>
      </c>
      <c r="C6167" t="s">
        <v>57</v>
      </c>
      <c r="D6167" t="s">
        <v>10</v>
      </c>
      <c r="E6167">
        <v>0.8</v>
      </c>
      <c r="I6167" s="1">
        <v>893307</v>
      </c>
    </row>
    <row r="6168" spans="1:9" x14ac:dyDescent="0.25">
      <c r="A6168" t="s">
        <v>462</v>
      </c>
      <c r="B6168" t="s">
        <v>7</v>
      </c>
      <c r="C6168" t="s">
        <v>58</v>
      </c>
      <c r="D6168" t="s">
        <v>16</v>
      </c>
      <c r="E6168">
        <v>0.55000000000000004</v>
      </c>
      <c r="F6168">
        <v>8</v>
      </c>
      <c r="G6168">
        <v>30</v>
      </c>
      <c r="I6168" s="1">
        <v>893307</v>
      </c>
    </row>
    <row r="6169" spans="1:9" x14ac:dyDescent="0.25">
      <c r="A6169" t="s">
        <v>462</v>
      </c>
      <c r="B6169" t="s">
        <v>7</v>
      </c>
      <c r="C6169" t="s">
        <v>59</v>
      </c>
      <c r="D6169" t="s">
        <v>10</v>
      </c>
      <c r="E6169">
        <v>2.9</v>
      </c>
      <c r="I6169" s="1">
        <v>893307</v>
      </c>
    </row>
    <row r="6170" spans="1:9" x14ac:dyDescent="0.25">
      <c r="A6170" t="s">
        <v>462</v>
      </c>
      <c r="B6170" t="s">
        <v>7</v>
      </c>
      <c r="C6170" t="s">
        <v>60</v>
      </c>
      <c r="D6170" t="s">
        <v>10</v>
      </c>
      <c r="I6170" s="1">
        <v>893307</v>
      </c>
    </row>
    <row r="6171" spans="1:9" x14ac:dyDescent="0.25">
      <c r="A6171" t="s">
        <v>462</v>
      </c>
      <c r="B6171" t="s">
        <v>7</v>
      </c>
      <c r="C6171" t="s">
        <v>61</v>
      </c>
      <c r="D6171" t="s">
        <v>16</v>
      </c>
      <c r="E6171">
        <v>1</v>
      </c>
      <c r="F6171">
        <v>12</v>
      </c>
      <c r="G6171">
        <v>50</v>
      </c>
      <c r="I6171" s="1">
        <v>893307</v>
      </c>
    </row>
    <row r="6172" spans="1:9" x14ac:dyDescent="0.25">
      <c r="A6172" t="s">
        <v>462</v>
      </c>
      <c r="B6172" t="s">
        <v>7</v>
      </c>
      <c r="C6172" t="s">
        <v>62</v>
      </c>
      <c r="D6172" t="s">
        <v>16</v>
      </c>
      <c r="E6172">
        <v>1.5</v>
      </c>
      <c r="F6172">
        <v>25</v>
      </c>
      <c r="G6172">
        <v>100</v>
      </c>
      <c r="I6172" s="1">
        <v>893307</v>
      </c>
    </row>
    <row r="6173" spans="1:9" x14ac:dyDescent="0.25">
      <c r="A6173" t="s">
        <v>462</v>
      </c>
      <c r="B6173" t="s">
        <v>7</v>
      </c>
      <c r="C6173" t="s">
        <v>63</v>
      </c>
      <c r="D6173" t="s">
        <v>16</v>
      </c>
      <c r="E6173">
        <v>1.5</v>
      </c>
      <c r="I6173" s="1">
        <v>893307</v>
      </c>
    </row>
    <row r="6174" spans="1:9" x14ac:dyDescent="0.25">
      <c r="A6174" t="s">
        <v>462</v>
      </c>
      <c r="B6174" t="s">
        <v>7</v>
      </c>
      <c r="C6174" t="s">
        <v>64</v>
      </c>
      <c r="D6174" t="s">
        <v>10</v>
      </c>
      <c r="E6174">
        <v>2.64</v>
      </c>
      <c r="I6174" s="1">
        <v>893307</v>
      </c>
    </row>
    <row r="6175" spans="1:9" x14ac:dyDescent="0.25">
      <c r="A6175" t="s">
        <v>462</v>
      </c>
      <c r="B6175" t="s">
        <v>7</v>
      </c>
      <c r="C6175" t="s">
        <v>65</v>
      </c>
      <c r="D6175" t="s">
        <v>10</v>
      </c>
      <c r="E6175">
        <v>1.5</v>
      </c>
      <c r="I6175" s="1">
        <v>893307</v>
      </c>
    </row>
    <row r="6176" spans="1:9" x14ac:dyDescent="0.25">
      <c r="A6176" t="s">
        <v>462</v>
      </c>
      <c r="B6176" t="s">
        <v>7</v>
      </c>
      <c r="C6176" t="s">
        <v>66</v>
      </c>
      <c r="D6176" t="s">
        <v>10</v>
      </c>
      <c r="E6176">
        <v>2</v>
      </c>
      <c r="F6176">
        <v>25</v>
      </c>
      <c r="G6176">
        <v>100</v>
      </c>
      <c r="I6176" s="1">
        <v>893307</v>
      </c>
    </row>
    <row r="6177" spans="1:9" x14ac:dyDescent="0.25">
      <c r="A6177" t="s">
        <v>462</v>
      </c>
      <c r="B6177" t="s">
        <v>7</v>
      </c>
      <c r="C6177" t="s">
        <v>67</v>
      </c>
      <c r="D6177" t="s">
        <v>10</v>
      </c>
      <c r="E6177">
        <v>2.5</v>
      </c>
      <c r="I6177" s="1">
        <v>893307</v>
      </c>
    </row>
    <row r="6178" spans="1:9" x14ac:dyDescent="0.25">
      <c r="A6178" t="s">
        <v>462</v>
      </c>
      <c r="B6178" t="s">
        <v>7</v>
      </c>
      <c r="C6178" t="s">
        <v>68</v>
      </c>
      <c r="D6178" t="s">
        <v>10</v>
      </c>
      <c r="E6178">
        <v>1.6</v>
      </c>
      <c r="I6178" s="1">
        <v>893307</v>
      </c>
    </row>
    <row r="6179" spans="1:9" x14ac:dyDescent="0.25">
      <c r="A6179" t="s">
        <v>462</v>
      </c>
      <c r="B6179" t="s">
        <v>7</v>
      </c>
      <c r="C6179" t="s">
        <v>69</v>
      </c>
      <c r="D6179" t="s">
        <v>10</v>
      </c>
      <c r="E6179">
        <v>1.4</v>
      </c>
      <c r="I6179" s="1">
        <v>893307</v>
      </c>
    </row>
    <row r="6180" spans="1:9" x14ac:dyDescent="0.25">
      <c r="A6180" t="s">
        <v>462</v>
      </c>
      <c r="B6180" t="s">
        <v>7</v>
      </c>
      <c r="C6180" t="s">
        <v>70</v>
      </c>
      <c r="D6180" t="s">
        <v>10</v>
      </c>
      <c r="E6180">
        <v>1.2</v>
      </c>
      <c r="F6180">
        <v>4</v>
      </c>
      <c r="G6180">
        <v>15</v>
      </c>
      <c r="I6180" s="1">
        <v>893307</v>
      </c>
    </row>
    <row r="6181" spans="1:9" x14ac:dyDescent="0.25">
      <c r="A6181" t="s">
        <v>462</v>
      </c>
      <c r="B6181" t="s">
        <v>7</v>
      </c>
      <c r="C6181" t="s">
        <v>71</v>
      </c>
      <c r="D6181" t="s">
        <v>10</v>
      </c>
      <c r="E6181">
        <v>0.8</v>
      </c>
      <c r="F6181">
        <v>60</v>
      </c>
      <c r="G6181">
        <v>250</v>
      </c>
      <c r="I6181" s="1">
        <v>893307</v>
      </c>
    </row>
    <row r="6182" spans="1:9" x14ac:dyDescent="0.25">
      <c r="A6182" t="s">
        <v>462</v>
      </c>
      <c r="B6182" t="s">
        <v>7</v>
      </c>
      <c r="C6182" t="s">
        <v>72</v>
      </c>
      <c r="D6182" t="s">
        <v>10</v>
      </c>
      <c r="E6182">
        <v>0.45</v>
      </c>
      <c r="F6182">
        <v>550</v>
      </c>
      <c r="G6182">
        <v>2500</v>
      </c>
      <c r="I6182" s="1">
        <v>893307</v>
      </c>
    </row>
    <row r="6183" spans="1:9" x14ac:dyDescent="0.25">
      <c r="A6183" t="s">
        <v>462</v>
      </c>
      <c r="B6183" t="s">
        <v>7</v>
      </c>
      <c r="C6183" t="s">
        <v>73</v>
      </c>
      <c r="D6183" t="s">
        <v>10</v>
      </c>
      <c r="I6183" s="1">
        <v>893307</v>
      </c>
    </row>
    <row r="6184" spans="1:9" x14ac:dyDescent="0.25">
      <c r="A6184" t="s">
        <v>462</v>
      </c>
      <c r="B6184" t="s">
        <v>7</v>
      </c>
      <c r="C6184" t="s">
        <v>74</v>
      </c>
      <c r="D6184" t="s">
        <v>10</v>
      </c>
      <c r="E6184">
        <v>1.1200000000000001</v>
      </c>
      <c r="I6184" s="1">
        <v>893307</v>
      </c>
    </row>
    <row r="6185" spans="1:9" x14ac:dyDescent="0.25">
      <c r="A6185" t="s">
        <v>462</v>
      </c>
      <c r="B6185" t="s">
        <v>7</v>
      </c>
      <c r="C6185" t="s">
        <v>75</v>
      </c>
      <c r="D6185" t="s">
        <v>10</v>
      </c>
      <c r="E6185">
        <v>1.3</v>
      </c>
      <c r="F6185">
        <v>25</v>
      </c>
      <c r="G6185">
        <v>100</v>
      </c>
      <c r="I6185" s="1">
        <v>893307</v>
      </c>
    </row>
    <row r="6186" spans="1:9" x14ac:dyDescent="0.25">
      <c r="A6186" t="s">
        <v>462</v>
      </c>
      <c r="B6186" t="s">
        <v>7</v>
      </c>
      <c r="C6186" t="s">
        <v>76</v>
      </c>
      <c r="D6186" t="s">
        <v>10</v>
      </c>
      <c r="E6186">
        <v>1.1299999999999999</v>
      </c>
      <c r="F6186">
        <v>25</v>
      </c>
      <c r="G6186">
        <v>100</v>
      </c>
      <c r="I6186" s="1">
        <v>893307</v>
      </c>
    </row>
    <row r="6187" spans="1:9" x14ac:dyDescent="0.25">
      <c r="A6187" t="s">
        <v>462</v>
      </c>
      <c r="B6187" t="s">
        <v>7</v>
      </c>
      <c r="C6187" t="s">
        <v>77</v>
      </c>
      <c r="D6187" t="s">
        <v>10</v>
      </c>
      <c r="I6187" s="1">
        <v>893307</v>
      </c>
    </row>
    <row r="6188" spans="1:9" x14ac:dyDescent="0.25">
      <c r="A6188" t="s">
        <v>462</v>
      </c>
      <c r="B6188" t="s">
        <v>78</v>
      </c>
      <c r="C6188" t="s">
        <v>79</v>
      </c>
      <c r="D6188" t="s">
        <v>16</v>
      </c>
      <c r="I6188" s="1">
        <v>893307</v>
      </c>
    </row>
    <row r="6189" spans="1:9" x14ac:dyDescent="0.25">
      <c r="A6189" t="s">
        <v>462</v>
      </c>
      <c r="B6189" t="s">
        <v>78</v>
      </c>
      <c r="C6189" t="s">
        <v>80</v>
      </c>
      <c r="D6189" t="s">
        <v>16</v>
      </c>
      <c r="E6189">
        <v>0.11</v>
      </c>
      <c r="F6189">
        <v>700</v>
      </c>
      <c r="G6189">
        <v>3000</v>
      </c>
      <c r="I6189" s="1">
        <v>893307</v>
      </c>
    </row>
    <row r="6190" spans="1:9" x14ac:dyDescent="0.25">
      <c r="A6190" t="s">
        <v>462</v>
      </c>
      <c r="B6190" t="s">
        <v>81</v>
      </c>
      <c r="C6190" t="s">
        <v>82</v>
      </c>
      <c r="D6190" t="s">
        <v>10</v>
      </c>
      <c r="E6190">
        <v>3.99</v>
      </c>
      <c r="F6190">
        <v>100</v>
      </c>
      <c r="G6190">
        <v>350</v>
      </c>
      <c r="I6190" s="1">
        <v>893307</v>
      </c>
    </row>
    <row r="6191" spans="1:9" x14ac:dyDescent="0.25">
      <c r="A6191" t="s">
        <v>462</v>
      </c>
      <c r="B6191" t="s">
        <v>81</v>
      </c>
      <c r="C6191" t="s">
        <v>83</v>
      </c>
      <c r="D6191" t="s">
        <v>10</v>
      </c>
      <c r="F6191">
        <v>100</v>
      </c>
      <c r="G6191">
        <v>350</v>
      </c>
      <c r="I6191" s="1">
        <v>893307</v>
      </c>
    </row>
    <row r="6192" spans="1:9" x14ac:dyDescent="0.25">
      <c r="A6192" t="s">
        <v>462</v>
      </c>
      <c r="B6192" t="s">
        <v>81</v>
      </c>
      <c r="C6192" t="s">
        <v>84</v>
      </c>
      <c r="D6192" t="s">
        <v>10</v>
      </c>
      <c r="I6192" s="1">
        <v>893307</v>
      </c>
    </row>
    <row r="6193" spans="1:9" x14ac:dyDescent="0.25">
      <c r="A6193" t="s">
        <v>462</v>
      </c>
      <c r="B6193" t="s">
        <v>81</v>
      </c>
      <c r="C6193" t="s">
        <v>85</v>
      </c>
      <c r="D6193" t="s">
        <v>10</v>
      </c>
      <c r="E6193">
        <v>3.5</v>
      </c>
      <c r="F6193">
        <v>100</v>
      </c>
      <c r="G6193">
        <v>400</v>
      </c>
      <c r="I6193" s="1">
        <v>893307</v>
      </c>
    </row>
    <row r="6194" spans="1:9" x14ac:dyDescent="0.25">
      <c r="A6194" t="s">
        <v>462</v>
      </c>
      <c r="B6194" t="s">
        <v>81</v>
      </c>
      <c r="C6194" t="s">
        <v>86</v>
      </c>
      <c r="D6194" t="s">
        <v>10</v>
      </c>
      <c r="I6194" s="1">
        <v>893307</v>
      </c>
    </row>
    <row r="6195" spans="1:9" x14ac:dyDescent="0.25">
      <c r="A6195" t="s">
        <v>462</v>
      </c>
      <c r="B6195" t="s">
        <v>81</v>
      </c>
      <c r="C6195" t="s">
        <v>87</v>
      </c>
      <c r="D6195" t="s">
        <v>10</v>
      </c>
      <c r="I6195" s="1">
        <v>893307</v>
      </c>
    </row>
    <row r="6196" spans="1:9" x14ac:dyDescent="0.25">
      <c r="A6196" t="s">
        <v>462</v>
      </c>
      <c r="B6196" t="s">
        <v>81</v>
      </c>
      <c r="C6196" t="s">
        <v>88</v>
      </c>
      <c r="D6196" t="s">
        <v>10</v>
      </c>
      <c r="I6196" s="1">
        <v>893307</v>
      </c>
    </row>
    <row r="6197" spans="1:9" x14ac:dyDescent="0.25">
      <c r="A6197" t="s">
        <v>462</v>
      </c>
      <c r="B6197" t="s">
        <v>81</v>
      </c>
      <c r="C6197" t="s">
        <v>89</v>
      </c>
      <c r="D6197" t="s">
        <v>10</v>
      </c>
      <c r="I6197" s="1">
        <v>893307</v>
      </c>
    </row>
    <row r="6198" spans="1:9" x14ac:dyDescent="0.25">
      <c r="A6198" t="s">
        <v>462</v>
      </c>
      <c r="B6198" t="s">
        <v>90</v>
      </c>
      <c r="C6198" t="s">
        <v>91</v>
      </c>
      <c r="D6198" t="s">
        <v>10</v>
      </c>
      <c r="E6198">
        <v>0.7</v>
      </c>
      <c r="F6198">
        <v>180</v>
      </c>
      <c r="G6198">
        <v>700</v>
      </c>
      <c r="I6198" s="1">
        <v>893307</v>
      </c>
    </row>
    <row r="6199" spans="1:9" x14ac:dyDescent="0.25">
      <c r="A6199" t="s">
        <v>462</v>
      </c>
      <c r="B6199" t="s">
        <v>92</v>
      </c>
      <c r="C6199" t="s">
        <v>93</v>
      </c>
      <c r="D6199" t="s">
        <v>10</v>
      </c>
      <c r="F6199">
        <v>4</v>
      </c>
      <c r="G6199">
        <v>15</v>
      </c>
      <c r="I6199" s="1">
        <v>893307</v>
      </c>
    </row>
    <row r="6200" spans="1:9" x14ac:dyDescent="0.25">
      <c r="A6200" t="s">
        <v>462</v>
      </c>
      <c r="B6200" t="s">
        <v>92</v>
      </c>
      <c r="C6200" t="s">
        <v>94</v>
      </c>
      <c r="D6200" t="s">
        <v>10</v>
      </c>
      <c r="E6200">
        <v>1.38</v>
      </c>
      <c r="F6200">
        <v>4</v>
      </c>
      <c r="G6200">
        <v>15</v>
      </c>
      <c r="H6200" t="s">
        <v>297</v>
      </c>
      <c r="I6200" s="1">
        <v>893307</v>
      </c>
    </row>
    <row r="6201" spans="1:9" x14ac:dyDescent="0.25">
      <c r="A6201" t="s">
        <v>462</v>
      </c>
      <c r="B6201" t="s">
        <v>92</v>
      </c>
      <c r="C6201" t="s">
        <v>95</v>
      </c>
      <c r="D6201" t="s">
        <v>10</v>
      </c>
      <c r="E6201">
        <v>0.2</v>
      </c>
      <c r="I6201" s="1">
        <v>893307</v>
      </c>
    </row>
    <row r="6202" spans="1:9" x14ac:dyDescent="0.25">
      <c r="A6202" t="s">
        <v>462</v>
      </c>
      <c r="B6202" t="s">
        <v>92</v>
      </c>
      <c r="C6202" t="s">
        <v>96</v>
      </c>
      <c r="D6202" t="s">
        <v>10</v>
      </c>
      <c r="I6202" s="1">
        <v>893307</v>
      </c>
    </row>
    <row r="6203" spans="1:9" x14ac:dyDescent="0.25">
      <c r="A6203" t="s">
        <v>462</v>
      </c>
      <c r="B6203" t="s">
        <v>92</v>
      </c>
      <c r="C6203" t="s">
        <v>97</v>
      </c>
      <c r="D6203" t="s">
        <v>10</v>
      </c>
      <c r="E6203">
        <v>0.25</v>
      </c>
      <c r="F6203">
        <v>4</v>
      </c>
      <c r="G6203">
        <v>15</v>
      </c>
      <c r="I6203" s="1">
        <v>893307</v>
      </c>
    </row>
    <row r="6204" spans="1:9" x14ac:dyDescent="0.25">
      <c r="A6204" t="s">
        <v>462</v>
      </c>
      <c r="B6204" t="s">
        <v>92</v>
      </c>
      <c r="C6204" t="s">
        <v>98</v>
      </c>
      <c r="D6204" t="s">
        <v>10</v>
      </c>
      <c r="E6204">
        <v>1.3</v>
      </c>
      <c r="I6204" s="1">
        <v>893307</v>
      </c>
    </row>
    <row r="6205" spans="1:9" x14ac:dyDescent="0.25">
      <c r="A6205" t="s">
        <v>462</v>
      </c>
      <c r="B6205" t="s">
        <v>92</v>
      </c>
      <c r="C6205" t="s">
        <v>99</v>
      </c>
      <c r="D6205" t="s">
        <v>45</v>
      </c>
      <c r="E6205">
        <v>0.7</v>
      </c>
      <c r="F6205">
        <v>12</v>
      </c>
      <c r="G6205">
        <v>50</v>
      </c>
      <c r="I6205" s="1">
        <v>893307</v>
      </c>
    </row>
    <row r="6206" spans="1:9" x14ac:dyDescent="0.25">
      <c r="A6206" t="s">
        <v>462</v>
      </c>
      <c r="B6206" t="s">
        <v>92</v>
      </c>
      <c r="C6206" t="s">
        <v>100</v>
      </c>
      <c r="D6206" t="s">
        <v>10</v>
      </c>
      <c r="E6206">
        <v>8.8000000000000007</v>
      </c>
      <c r="F6206">
        <v>7</v>
      </c>
      <c r="G6206">
        <v>30</v>
      </c>
      <c r="I6206" s="1">
        <v>893307</v>
      </c>
    </row>
    <row r="6207" spans="1:9" x14ac:dyDescent="0.25">
      <c r="A6207" t="s">
        <v>462</v>
      </c>
      <c r="B6207" t="s">
        <v>92</v>
      </c>
      <c r="C6207" t="s">
        <v>101</v>
      </c>
      <c r="D6207" t="s">
        <v>45</v>
      </c>
      <c r="E6207">
        <v>1.4</v>
      </c>
      <c r="I6207" s="1">
        <v>893307</v>
      </c>
    </row>
    <row r="6208" spans="1:9" x14ac:dyDescent="0.25">
      <c r="A6208" t="s">
        <v>462</v>
      </c>
      <c r="B6208" t="s">
        <v>92</v>
      </c>
      <c r="C6208" t="s">
        <v>102</v>
      </c>
      <c r="D6208" t="s">
        <v>10</v>
      </c>
      <c r="E6208">
        <v>9</v>
      </c>
      <c r="I6208" s="1">
        <v>893307</v>
      </c>
    </row>
    <row r="6209" spans="1:9" x14ac:dyDescent="0.25">
      <c r="A6209" t="s">
        <v>462</v>
      </c>
      <c r="B6209" t="s">
        <v>92</v>
      </c>
      <c r="C6209" t="s">
        <v>103</v>
      </c>
      <c r="D6209" t="s">
        <v>10</v>
      </c>
      <c r="E6209">
        <v>8</v>
      </c>
      <c r="I6209" s="1">
        <v>893307</v>
      </c>
    </row>
    <row r="6210" spans="1:9" x14ac:dyDescent="0.25">
      <c r="A6210" t="s">
        <v>462</v>
      </c>
      <c r="B6210" t="s">
        <v>90</v>
      </c>
      <c r="C6210" t="s">
        <v>104</v>
      </c>
      <c r="D6210" t="s">
        <v>45</v>
      </c>
      <c r="E6210">
        <v>0.86</v>
      </c>
      <c r="F6210">
        <v>25</v>
      </c>
      <c r="G6210">
        <v>100</v>
      </c>
      <c r="I6210" s="1">
        <v>893307</v>
      </c>
    </row>
    <row r="6211" spans="1:9" x14ac:dyDescent="0.25">
      <c r="A6211" t="s">
        <v>462</v>
      </c>
      <c r="B6211" t="s">
        <v>92</v>
      </c>
      <c r="C6211" t="s">
        <v>105</v>
      </c>
      <c r="D6211" t="s">
        <v>10</v>
      </c>
      <c r="E6211">
        <v>8.5</v>
      </c>
      <c r="I6211" s="1">
        <v>893307</v>
      </c>
    </row>
    <row r="6212" spans="1:9" x14ac:dyDescent="0.25">
      <c r="A6212" t="s">
        <v>462</v>
      </c>
      <c r="B6212" t="s">
        <v>92</v>
      </c>
      <c r="C6212" t="s">
        <v>106</v>
      </c>
      <c r="D6212" t="s">
        <v>10</v>
      </c>
      <c r="E6212">
        <v>8</v>
      </c>
      <c r="I6212" s="1">
        <v>893307</v>
      </c>
    </row>
    <row r="6213" spans="1:9" x14ac:dyDescent="0.25">
      <c r="A6213" t="s">
        <v>462</v>
      </c>
      <c r="B6213" t="s">
        <v>92</v>
      </c>
      <c r="C6213" t="s">
        <v>107</v>
      </c>
      <c r="D6213" t="s">
        <v>10</v>
      </c>
      <c r="E6213">
        <v>1.1399999999999999</v>
      </c>
      <c r="F6213">
        <v>2</v>
      </c>
      <c r="G6213">
        <v>10</v>
      </c>
      <c r="I6213" s="1">
        <v>893307</v>
      </c>
    </row>
    <row r="6214" spans="1:9" x14ac:dyDescent="0.25">
      <c r="A6214" t="s">
        <v>462</v>
      </c>
      <c r="B6214" t="s">
        <v>92</v>
      </c>
      <c r="C6214" t="s">
        <v>108</v>
      </c>
      <c r="D6214" t="s">
        <v>10</v>
      </c>
      <c r="E6214">
        <v>8.8000000000000007</v>
      </c>
      <c r="F6214">
        <v>12</v>
      </c>
      <c r="G6214">
        <v>50</v>
      </c>
      <c r="I6214" s="1">
        <v>893307</v>
      </c>
    </row>
    <row r="6215" spans="1:9" x14ac:dyDescent="0.25">
      <c r="A6215" t="s">
        <v>462</v>
      </c>
      <c r="B6215" t="s">
        <v>92</v>
      </c>
      <c r="C6215" t="s">
        <v>109</v>
      </c>
      <c r="D6215" t="s">
        <v>45</v>
      </c>
      <c r="E6215">
        <v>9</v>
      </c>
      <c r="F6215">
        <v>12</v>
      </c>
      <c r="G6215">
        <v>50</v>
      </c>
      <c r="I6215" s="1">
        <v>893307</v>
      </c>
    </row>
    <row r="6216" spans="1:9" x14ac:dyDescent="0.25">
      <c r="A6216" t="s">
        <v>462</v>
      </c>
      <c r="B6216" t="s">
        <v>92</v>
      </c>
      <c r="C6216" t="s">
        <v>110</v>
      </c>
      <c r="D6216" t="s">
        <v>10</v>
      </c>
      <c r="F6216">
        <v>12</v>
      </c>
      <c r="G6216">
        <v>50</v>
      </c>
      <c r="I6216" s="1">
        <v>893307</v>
      </c>
    </row>
    <row r="6217" spans="1:9" x14ac:dyDescent="0.25">
      <c r="A6217" t="s">
        <v>462</v>
      </c>
      <c r="B6217" t="s">
        <v>92</v>
      </c>
      <c r="C6217" t="s">
        <v>111</v>
      </c>
      <c r="D6217" t="s">
        <v>10</v>
      </c>
      <c r="E6217">
        <v>7.59</v>
      </c>
      <c r="F6217">
        <v>15</v>
      </c>
      <c r="G6217">
        <v>60</v>
      </c>
      <c r="I6217" s="1">
        <v>893307</v>
      </c>
    </row>
    <row r="6218" spans="1:9" x14ac:dyDescent="0.25">
      <c r="A6218" t="s">
        <v>462</v>
      </c>
      <c r="B6218" t="s">
        <v>92</v>
      </c>
      <c r="C6218" t="s">
        <v>112</v>
      </c>
      <c r="D6218" t="s">
        <v>10</v>
      </c>
      <c r="E6218">
        <v>3.6</v>
      </c>
      <c r="F6218">
        <v>12</v>
      </c>
      <c r="G6218">
        <v>50</v>
      </c>
      <c r="I6218" s="1">
        <v>893307</v>
      </c>
    </row>
    <row r="6219" spans="1:9" x14ac:dyDescent="0.25">
      <c r="A6219" t="s">
        <v>462</v>
      </c>
      <c r="B6219" t="s">
        <v>92</v>
      </c>
      <c r="C6219" t="s">
        <v>113</v>
      </c>
      <c r="D6219" t="s">
        <v>10</v>
      </c>
      <c r="E6219">
        <v>10</v>
      </c>
      <c r="F6219">
        <v>15</v>
      </c>
      <c r="G6219">
        <v>60</v>
      </c>
      <c r="I6219" s="1">
        <v>893307</v>
      </c>
    </row>
    <row r="6220" spans="1:9" x14ac:dyDescent="0.25">
      <c r="A6220" t="s">
        <v>462</v>
      </c>
      <c r="B6220" t="s">
        <v>81</v>
      </c>
      <c r="C6220" t="s">
        <v>114</v>
      </c>
      <c r="D6220" t="s">
        <v>10</v>
      </c>
      <c r="E6220">
        <v>1.2</v>
      </c>
      <c r="H6220" t="s">
        <v>298</v>
      </c>
      <c r="I6220" s="1">
        <v>893307</v>
      </c>
    </row>
    <row r="6221" spans="1:9" x14ac:dyDescent="0.25">
      <c r="A6221" t="s">
        <v>462</v>
      </c>
      <c r="B6221" t="s">
        <v>81</v>
      </c>
      <c r="C6221" t="s">
        <v>115</v>
      </c>
      <c r="D6221" t="s">
        <v>10</v>
      </c>
      <c r="E6221">
        <v>8</v>
      </c>
      <c r="F6221">
        <v>25</v>
      </c>
      <c r="G6221">
        <v>100</v>
      </c>
      <c r="H6221" t="s">
        <v>298</v>
      </c>
      <c r="I6221" s="1">
        <v>893307</v>
      </c>
    </row>
    <row r="6222" spans="1:9" x14ac:dyDescent="0.25">
      <c r="A6222" t="s">
        <v>462</v>
      </c>
      <c r="B6222" t="s">
        <v>81</v>
      </c>
      <c r="C6222" t="s">
        <v>116</v>
      </c>
      <c r="D6222" t="s">
        <v>10</v>
      </c>
      <c r="E6222">
        <v>6.5</v>
      </c>
      <c r="H6222" t="s">
        <v>298</v>
      </c>
      <c r="I6222" s="1">
        <v>893307</v>
      </c>
    </row>
    <row r="6223" spans="1:9" x14ac:dyDescent="0.25">
      <c r="A6223" t="s">
        <v>462</v>
      </c>
      <c r="B6223" t="s">
        <v>81</v>
      </c>
      <c r="C6223" t="s">
        <v>117</v>
      </c>
      <c r="D6223" t="s">
        <v>10</v>
      </c>
      <c r="E6223">
        <v>4.8</v>
      </c>
      <c r="F6223">
        <v>12</v>
      </c>
      <c r="G6223">
        <v>50</v>
      </c>
      <c r="H6223" t="s">
        <v>298</v>
      </c>
      <c r="I6223" s="1">
        <v>893307</v>
      </c>
    </row>
    <row r="6224" spans="1:9" x14ac:dyDescent="0.25">
      <c r="A6224" t="s">
        <v>462</v>
      </c>
      <c r="B6224" t="s">
        <v>81</v>
      </c>
      <c r="C6224" t="s">
        <v>118</v>
      </c>
      <c r="D6224" t="s">
        <v>10</v>
      </c>
      <c r="E6224">
        <v>8.5</v>
      </c>
      <c r="F6224">
        <v>65</v>
      </c>
      <c r="G6224">
        <v>300</v>
      </c>
      <c r="H6224" t="s">
        <v>298</v>
      </c>
      <c r="I6224" s="1">
        <v>893307</v>
      </c>
    </row>
    <row r="6225" spans="1:9" x14ac:dyDescent="0.25">
      <c r="A6225" t="s">
        <v>462</v>
      </c>
      <c r="B6225" t="s">
        <v>81</v>
      </c>
      <c r="C6225" t="s">
        <v>119</v>
      </c>
      <c r="D6225" t="s">
        <v>10</v>
      </c>
      <c r="E6225">
        <v>8.5</v>
      </c>
      <c r="H6225" t="s">
        <v>298</v>
      </c>
      <c r="I6225" s="1">
        <v>893307</v>
      </c>
    </row>
    <row r="6226" spans="1:9" x14ac:dyDescent="0.25">
      <c r="A6226" t="s">
        <v>462</v>
      </c>
      <c r="B6226" t="s">
        <v>81</v>
      </c>
      <c r="C6226" t="s">
        <v>120</v>
      </c>
      <c r="D6226" t="s">
        <v>10</v>
      </c>
      <c r="E6226">
        <v>8.5</v>
      </c>
      <c r="F6226">
        <v>40</v>
      </c>
      <c r="G6226">
        <v>150</v>
      </c>
      <c r="H6226" t="s">
        <v>298</v>
      </c>
      <c r="I6226" s="1">
        <v>893307</v>
      </c>
    </row>
    <row r="6227" spans="1:9" x14ac:dyDescent="0.25">
      <c r="A6227" t="s">
        <v>462</v>
      </c>
      <c r="B6227" t="s">
        <v>81</v>
      </c>
      <c r="C6227" t="s">
        <v>121</v>
      </c>
      <c r="D6227" t="s">
        <v>10</v>
      </c>
      <c r="E6227">
        <v>9</v>
      </c>
      <c r="H6227" t="s">
        <v>298</v>
      </c>
      <c r="I6227" s="1">
        <v>893307</v>
      </c>
    </row>
    <row r="6228" spans="1:9" x14ac:dyDescent="0.25">
      <c r="A6228" t="s">
        <v>462</v>
      </c>
      <c r="B6228" t="s">
        <v>122</v>
      </c>
      <c r="C6228" t="s">
        <v>123</v>
      </c>
      <c r="D6228" t="s">
        <v>10</v>
      </c>
      <c r="I6228" s="1">
        <v>893307</v>
      </c>
    </row>
    <row r="6229" spans="1:9" x14ac:dyDescent="0.25">
      <c r="A6229" t="s">
        <v>462</v>
      </c>
      <c r="B6229" t="s">
        <v>122</v>
      </c>
      <c r="C6229" t="s">
        <v>124</v>
      </c>
      <c r="D6229" t="s">
        <v>10</v>
      </c>
      <c r="E6229">
        <v>4.2</v>
      </c>
      <c r="F6229">
        <v>5</v>
      </c>
      <c r="G6229">
        <v>20</v>
      </c>
      <c r="I6229" s="1">
        <v>893307</v>
      </c>
    </row>
    <row r="6230" spans="1:9" x14ac:dyDescent="0.25">
      <c r="A6230" t="s">
        <v>462</v>
      </c>
      <c r="B6230" t="s">
        <v>122</v>
      </c>
      <c r="C6230" t="s">
        <v>125</v>
      </c>
      <c r="D6230" t="s">
        <v>10</v>
      </c>
      <c r="E6230">
        <v>5.99</v>
      </c>
      <c r="F6230">
        <v>2</v>
      </c>
      <c r="G6230">
        <v>10</v>
      </c>
      <c r="I6230" s="1">
        <v>893307</v>
      </c>
    </row>
    <row r="6231" spans="1:9" x14ac:dyDescent="0.25">
      <c r="A6231" t="s">
        <v>462</v>
      </c>
      <c r="B6231" t="s">
        <v>122</v>
      </c>
      <c r="C6231" t="s">
        <v>127</v>
      </c>
      <c r="D6231" t="s">
        <v>10</v>
      </c>
      <c r="I6231" s="1">
        <v>893307</v>
      </c>
    </row>
    <row r="6232" spans="1:9" x14ac:dyDescent="0.25">
      <c r="A6232" t="s">
        <v>462</v>
      </c>
      <c r="B6232" t="s">
        <v>122</v>
      </c>
      <c r="C6232" t="s">
        <v>128</v>
      </c>
      <c r="D6232" t="s">
        <v>10</v>
      </c>
      <c r="I6232" s="1">
        <v>893307</v>
      </c>
    </row>
    <row r="6233" spans="1:9" x14ac:dyDescent="0.25">
      <c r="A6233" t="s">
        <v>462</v>
      </c>
      <c r="B6233" t="s">
        <v>122</v>
      </c>
      <c r="C6233" t="s">
        <v>129</v>
      </c>
      <c r="D6233" t="s">
        <v>10</v>
      </c>
      <c r="E6233">
        <v>4.79</v>
      </c>
      <c r="F6233">
        <v>8</v>
      </c>
      <c r="G6233">
        <v>30</v>
      </c>
      <c r="I6233" s="1">
        <v>893307</v>
      </c>
    </row>
    <row r="6234" spans="1:9" x14ac:dyDescent="0.25">
      <c r="A6234" t="s">
        <v>462</v>
      </c>
      <c r="B6234" t="s">
        <v>122</v>
      </c>
      <c r="C6234" t="s">
        <v>130</v>
      </c>
      <c r="D6234" t="s">
        <v>10</v>
      </c>
      <c r="I6234" s="1">
        <v>893307</v>
      </c>
    </row>
    <row r="6235" spans="1:9" x14ac:dyDescent="0.25">
      <c r="A6235" t="s">
        <v>462</v>
      </c>
      <c r="B6235" t="s">
        <v>122</v>
      </c>
      <c r="C6235" t="s">
        <v>131</v>
      </c>
      <c r="D6235" t="s">
        <v>10</v>
      </c>
      <c r="E6235">
        <v>6</v>
      </c>
      <c r="F6235">
        <v>1</v>
      </c>
      <c r="G6235">
        <v>5</v>
      </c>
      <c r="I6235" s="1">
        <v>893307</v>
      </c>
    </row>
    <row r="6236" spans="1:9" x14ac:dyDescent="0.25">
      <c r="A6236" t="s">
        <v>462</v>
      </c>
      <c r="B6236" t="s">
        <v>122</v>
      </c>
      <c r="C6236" t="s">
        <v>132</v>
      </c>
      <c r="D6236" t="s">
        <v>10</v>
      </c>
      <c r="I6236" s="1">
        <v>893307</v>
      </c>
    </row>
    <row r="6237" spans="1:9" x14ac:dyDescent="0.25">
      <c r="A6237" t="s">
        <v>462</v>
      </c>
      <c r="B6237" t="s">
        <v>122</v>
      </c>
      <c r="C6237" t="s">
        <v>134</v>
      </c>
      <c r="D6237" t="s">
        <v>10</v>
      </c>
      <c r="E6237">
        <v>3.72</v>
      </c>
      <c r="F6237">
        <v>2</v>
      </c>
      <c r="G6237">
        <v>10</v>
      </c>
      <c r="I6237" s="1">
        <v>893307</v>
      </c>
    </row>
    <row r="6238" spans="1:9" x14ac:dyDescent="0.25">
      <c r="A6238" t="s">
        <v>462</v>
      </c>
      <c r="B6238" t="s">
        <v>122</v>
      </c>
      <c r="C6238" t="s">
        <v>135</v>
      </c>
      <c r="D6238" t="s">
        <v>10</v>
      </c>
      <c r="E6238">
        <v>4.9800000000000004</v>
      </c>
      <c r="F6238">
        <v>8</v>
      </c>
      <c r="G6238">
        <v>30</v>
      </c>
      <c r="I6238" s="1">
        <v>893307</v>
      </c>
    </row>
    <row r="6239" spans="1:9" x14ac:dyDescent="0.25">
      <c r="A6239" t="s">
        <v>462</v>
      </c>
      <c r="B6239" t="s">
        <v>122</v>
      </c>
      <c r="C6239" t="s">
        <v>136</v>
      </c>
      <c r="D6239" t="s">
        <v>10</v>
      </c>
      <c r="I6239" s="1">
        <v>893307</v>
      </c>
    </row>
    <row r="6240" spans="1:9" x14ac:dyDescent="0.25">
      <c r="A6240" t="s">
        <v>462</v>
      </c>
      <c r="B6240" t="s">
        <v>122</v>
      </c>
      <c r="C6240" t="s">
        <v>137</v>
      </c>
      <c r="D6240" t="s">
        <v>10</v>
      </c>
      <c r="I6240" s="1">
        <v>893307</v>
      </c>
    </row>
    <row r="6241" spans="1:9" x14ac:dyDescent="0.25">
      <c r="A6241" t="s">
        <v>462</v>
      </c>
      <c r="B6241" t="s">
        <v>122</v>
      </c>
      <c r="C6241" t="s">
        <v>138</v>
      </c>
      <c r="D6241" t="s">
        <v>10</v>
      </c>
      <c r="I6241" s="1">
        <v>893307</v>
      </c>
    </row>
    <row r="6242" spans="1:9" x14ac:dyDescent="0.25">
      <c r="A6242" t="s">
        <v>462</v>
      </c>
      <c r="B6242" t="s">
        <v>122</v>
      </c>
      <c r="C6242" t="s">
        <v>139</v>
      </c>
      <c r="D6242" t="s">
        <v>10</v>
      </c>
      <c r="I6242" s="1">
        <v>893307</v>
      </c>
    </row>
    <row r="6243" spans="1:9" x14ac:dyDescent="0.25">
      <c r="A6243" t="s">
        <v>462</v>
      </c>
      <c r="B6243" t="s">
        <v>122</v>
      </c>
      <c r="C6243" t="s">
        <v>140</v>
      </c>
      <c r="D6243" t="s">
        <v>10</v>
      </c>
      <c r="I6243" s="1">
        <v>893307</v>
      </c>
    </row>
    <row r="6244" spans="1:9" x14ac:dyDescent="0.25">
      <c r="A6244" t="s">
        <v>462</v>
      </c>
      <c r="B6244" t="s">
        <v>122</v>
      </c>
      <c r="C6244" t="s">
        <v>141</v>
      </c>
      <c r="D6244" t="s">
        <v>10</v>
      </c>
      <c r="I6244" s="1">
        <v>893307</v>
      </c>
    </row>
    <row r="6245" spans="1:9" x14ac:dyDescent="0.25">
      <c r="A6245" t="s">
        <v>462</v>
      </c>
      <c r="B6245" t="s">
        <v>122</v>
      </c>
      <c r="C6245" t="s">
        <v>142</v>
      </c>
      <c r="D6245" t="s">
        <v>10</v>
      </c>
      <c r="I6245" s="1">
        <v>893307</v>
      </c>
    </row>
    <row r="6246" spans="1:9" x14ac:dyDescent="0.25">
      <c r="A6246" t="s">
        <v>462</v>
      </c>
      <c r="B6246" t="s">
        <v>122</v>
      </c>
      <c r="C6246" t="s">
        <v>143</v>
      </c>
      <c r="D6246" t="s">
        <v>10</v>
      </c>
      <c r="I6246" s="1">
        <v>893307</v>
      </c>
    </row>
    <row r="6247" spans="1:9" x14ac:dyDescent="0.25">
      <c r="A6247" t="s">
        <v>462</v>
      </c>
      <c r="B6247" t="s">
        <v>122</v>
      </c>
      <c r="C6247" t="s">
        <v>144</v>
      </c>
      <c r="D6247" t="s">
        <v>10</v>
      </c>
      <c r="I6247" s="1">
        <v>893307</v>
      </c>
    </row>
    <row r="6248" spans="1:9" x14ac:dyDescent="0.25">
      <c r="A6248" t="s">
        <v>462</v>
      </c>
      <c r="B6248" t="s">
        <v>122</v>
      </c>
      <c r="C6248" t="s">
        <v>145</v>
      </c>
      <c r="D6248" t="s">
        <v>10</v>
      </c>
      <c r="E6248">
        <v>5.22</v>
      </c>
      <c r="F6248">
        <v>1</v>
      </c>
      <c r="G6248">
        <v>5</v>
      </c>
      <c r="I6248" s="1">
        <v>893307</v>
      </c>
    </row>
    <row r="6249" spans="1:9" x14ac:dyDescent="0.25">
      <c r="A6249" t="s">
        <v>462</v>
      </c>
      <c r="B6249" t="s">
        <v>122</v>
      </c>
      <c r="C6249" t="s">
        <v>146</v>
      </c>
      <c r="D6249" t="s">
        <v>10</v>
      </c>
      <c r="I6249" s="1">
        <v>893307</v>
      </c>
    </row>
    <row r="6250" spans="1:9" x14ac:dyDescent="0.25">
      <c r="A6250" t="s">
        <v>462</v>
      </c>
      <c r="B6250" t="s">
        <v>122</v>
      </c>
      <c r="C6250" t="s">
        <v>147</v>
      </c>
      <c r="D6250" t="s">
        <v>10</v>
      </c>
      <c r="I6250" s="1">
        <v>893307</v>
      </c>
    </row>
    <row r="6251" spans="1:9" x14ac:dyDescent="0.25">
      <c r="A6251" t="s">
        <v>462</v>
      </c>
      <c r="B6251" t="s">
        <v>122</v>
      </c>
      <c r="C6251" t="s">
        <v>148</v>
      </c>
      <c r="D6251" t="s">
        <v>10</v>
      </c>
      <c r="I6251" s="1">
        <v>893307</v>
      </c>
    </row>
    <row r="6252" spans="1:9" x14ac:dyDescent="0.25">
      <c r="A6252" t="s">
        <v>462</v>
      </c>
      <c r="B6252" t="s">
        <v>122</v>
      </c>
      <c r="C6252" t="s">
        <v>149</v>
      </c>
      <c r="D6252" t="s">
        <v>10</v>
      </c>
      <c r="I6252" s="1">
        <v>893307</v>
      </c>
    </row>
    <row r="6253" spans="1:9" x14ac:dyDescent="0.25">
      <c r="A6253" t="s">
        <v>462</v>
      </c>
      <c r="B6253" t="s">
        <v>122</v>
      </c>
      <c r="C6253" t="s">
        <v>150</v>
      </c>
      <c r="D6253" t="s">
        <v>10</v>
      </c>
      <c r="I6253" s="1">
        <v>893307</v>
      </c>
    </row>
    <row r="6254" spans="1:9" x14ac:dyDescent="0.25">
      <c r="A6254" t="s">
        <v>462</v>
      </c>
      <c r="B6254" t="s">
        <v>122</v>
      </c>
      <c r="C6254" t="s">
        <v>151</v>
      </c>
      <c r="D6254" t="s">
        <v>10</v>
      </c>
      <c r="I6254" s="1">
        <v>893307</v>
      </c>
    </row>
    <row r="6255" spans="1:9" x14ac:dyDescent="0.25">
      <c r="A6255" t="s">
        <v>462</v>
      </c>
      <c r="B6255" t="s">
        <v>122</v>
      </c>
      <c r="C6255" t="s">
        <v>152</v>
      </c>
      <c r="D6255" t="s">
        <v>10</v>
      </c>
      <c r="I6255" s="1">
        <v>893307</v>
      </c>
    </row>
    <row r="6256" spans="1:9" x14ac:dyDescent="0.25">
      <c r="A6256" t="s">
        <v>462</v>
      </c>
      <c r="B6256" t="s">
        <v>122</v>
      </c>
      <c r="C6256" t="s">
        <v>153</v>
      </c>
      <c r="D6256" t="s">
        <v>10</v>
      </c>
      <c r="E6256">
        <v>7.07</v>
      </c>
      <c r="F6256">
        <v>1</v>
      </c>
      <c r="G6256">
        <v>3</v>
      </c>
      <c r="I6256" s="1">
        <v>893307</v>
      </c>
    </row>
    <row r="6257" spans="1:9" x14ac:dyDescent="0.25">
      <c r="A6257" t="s">
        <v>462</v>
      </c>
      <c r="B6257" t="s">
        <v>122</v>
      </c>
      <c r="C6257" t="s">
        <v>154</v>
      </c>
      <c r="D6257" t="s">
        <v>10</v>
      </c>
      <c r="E6257">
        <v>3.84</v>
      </c>
      <c r="F6257">
        <v>8</v>
      </c>
      <c r="G6257">
        <v>30</v>
      </c>
      <c r="I6257" s="1">
        <v>893307</v>
      </c>
    </row>
    <row r="6258" spans="1:9" x14ac:dyDescent="0.25">
      <c r="A6258" t="s">
        <v>462</v>
      </c>
      <c r="B6258" t="s">
        <v>122</v>
      </c>
      <c r="C6258" t="s">
        <v>155</v>
      </c>
      <c r="D6258" t="s">
        <v>10</v>
      </c>
      <c r="E6258">
        <v>4.9800000000000004</v>
      </c>
      <c r="F6258">
        <v>2</v>
      </c>
      <c r="G6258">
        <v>10</v>
      </c>
      <c r="I6258" s="1">
        <v>893307</v>
      </c>
    </row>
    <row r="6259" spans="1:9" x14ac:dyDescent="0.25">
      <c r="A6259" t="s">
        <v>462</v>
      </c>
      <c r="B6259" t="s">
        <v>122</v>
      </c>
      <c r="C6259" t="s">
        <v>156</v>
      </c>
      <c r="D6259" t="s">
        <v>10</v>
      </c>
      <c r="E6259">
        <v>10.42</v>
      </c>
      <c r="G6259">
        <v>2</v>
      </c>
      <c r="I6259" s="1">
        <v>893307</v>
      </c>
    </row>
    <row r="6260" spans="1:9" x14ac:dyDescent="0.25">
      <c r="A6260" t="s">
        <v>462</v>
      </c>
      <c r="B6260" t="s">
        <v>122</v>
      </c>
      <c r="C6260" t="s">
        <v>157</v>
      </c>
      <c r="D6260" t="s">
        <v>10</v>
      </c>
      <c r="I6260" s="1">
        <v>893307</v>
      </c>
    </row>
    <row r="6261" spans="1:9" x14ac:dyDescent="0.25">
      <c r="A6261" t="s">
        <v>462</v>
      </c>
      <c r="B6261" t="s">
        <v>122</v>
      </c>
      <c r="C6261" t="s">
        <v>158</v>
      </c>
      <c r="D6261" t="s">
        <v>10</v>
      </c>
      <c r="I6261" s="1">
        <v>893307</v>
      </c>
    </row>
    <row r="6262" spans="1:9" x14ac:dyDescent="0.25">
      <c r="A6262" t="s">
        <v>462</v>
      </c>
      <c r="B6262" t="s">
        <v>122</v>
      </c>
      <c r="C6262" t="s">
        <v>159</v>
      </c>
      <c r="D6262" t="s">
        <v>10</v>
      </c>
      <c r="I6262" s="1">
        <v>893307</v>
      </c>
    </row>
    <row r="6263" spans="1:9" x14ac:dyDescent="0.25">
      <c r="A6263" t="s">
        <v>462</v>
      </c>
      <c r="B6263" t="s">
        <v>122</v>
      </c>
      <c r="C6263" t="s">
        <v>160</v>
      </c>
      <c r="D6263" t="s">
        <v>10</v>
      </c>
      <c r="I6263" s="1">
        <v>893307</v>
      </c>
    </row>
    <row r="6264" spans="1:9" x14ac:dyDescent="0.25">
      <c r="A6264" t="s">
        <v>462</v>
      </c>
      <c r="B6264" t="s">
        <v>122</v>
      </c>
      <c r="C6264" t="s">
        <v>161</v>
      </c>
      <c r="D6264" t="s">
        <v>10</v>
      </c>
      <c r="I6264" s="1">
        <v>893307</v>
      </c>
    </row>
    <row r="6265" spans="1:9" x14ac:dyDescent="0.25">
      <c r="A6265" t="s">
        <v>462</v>
      </c>
      <c r="B6265" t="s">
        <v>122</v>
      </c>
      <c r="C6265" t="s">
        <v>162</v>
      </c>
      <c r="D6265" t="s">
        <v>10</v>
      </c>
      <c r="I6265" s="1">
        <v>893307</v>
      </c>
    </row>
    <row r="6266" spans="1:9" x14ac:dyDescent="0.25">
      <c r="A6266" t="s">
        <v>462</v>
      </c>
      <c r="B6266" t="s">
        <v>122</v>
      </c>
      <c r="C6266" t="s">
        <v>163</v>
      </c>
      <c r="D6266" t="s">
        <v>10</v>
      </c>
      <c r="E6266">
        <v>3.84</v>
      </c>
      <c r="F6266">
        <v>1</v>
      </c>
      <c r="G6266">
        <v>5</v>
      </c>
      <c r="I6266" s="1">
        <v>893307</v>
      </c>
    </row>
    <row r="6267" spans="1:9" x14ac:dyDescent="0.25">
      <c r="A6267" t="s">
        <v>462</v>
      </c>
      <c r="B6267" t="s">
        <v>122</v>
      </c>
      <c r="C6267" t="s">
        <v>164</v>
      </c>
      <c r="D6267" t="s">
        <v>10</v>
      </c>
      <c r="E6267">
        <v>5.4</v>
      </c>
      <c r="G6267">
        <v>2</v>
      </c>
      <c r="I6267" s="1">
        <v>893307</v>
      </c>
    </row>
    <row r="6268" spans="1:9" x14ac:dyDescent="0.25">
      <c r="A6268" t="s">
        <v>462</v>
      </c>
      <c r="B6268" t="s">
        <v>122</v>
      </c>
      <c r="C6268" t="s">
        <v>165</v>
      </c>
      <c r="D6268" t="s">
        <v>10</v>
      </c>
      <c r="I6268" s="1">
        <v>893307</v>
      </c>
    </row>
    <row r="6269" spans="1:9" x14ac:dyDescent="0.25">
      <c r="A6269" t="s">
        <v>462</v>
      </c>
      <c r="B6269" t="s">
        <v>122</v>
      </c>
      <c r="C6269" t="s">
        <v>166</v>
      </c>
      <c r="D6269" t="s">
        <v>10</v>
      </c>
      <c r="E6269">
        <v>4</v>
      </c>
      <c r="I6269" s="1">
        <v>893307</v>
      </c>
    </row>
    <row r="6270" spans="1:9" x14ac:dyDescent="0.25">
      <c r="A6270" t="s">
        <v>462</v>
      </c>
      <c r="B6270" t="s">
        <v>122</v>
      </c>
      <c r="C6270" t="s">
        <v>167</v>
      </c>
      <c r="D6270" t="s">
        <v>10</v>
      </c>
      <c r="E6270">
        <v>4.79</v>
      </c>
      <c r="F6270">
        <v>12</v>
      </c>
      <c r="G6270">
        <v>50</v>
      </c>
      <c r="I6270" s="1">
        <v>893307</v>
      </c>
    </row>
    <row r="6271" spans="1:9" x14ac:dyDescent="0.25">
      <c r="A6271" t="s">
        <v>462</v>
      </c>
      <c r="B6271" t="s">
        <v>122</v>
      </c>
      <c r="C6271" t="s">
        <v>168</v>
      </c>
      <c r="D6271" t="s">
        <v>10</v>
      </c>
      <c r="I6271" s="1">
        <v>893307</v>
      </c>
    </row>
    <row r="6272" spans="1:9" x14ac:dyDescent="0.25">
      <c r="A6272" t="s">
        <v>462</v>
      </c>
      <c r="B6272" t="s">
        <v>122</v>
      </c>
      <c r="C6272" t="s">
        <v>169</v>
      </c>
      <c r="D6272" t="s">
        <v>10</v>
      </c>
      <c r="E6272">
        <v>4.99</v>
      </c>
      <c r="F6272">
        <v>1</v>
      </c>
      <c r="G6272">
        <v>5</v>
      </c>
      <c r="I6272" s="1">
        <v>893307</v>
      </c>
    </row>
    <row r="6273" spans="1:9" x14ac:dyDescent="0.25">
      <c r="A6273" t="s">
        <v>462</v>
      </c>
      <c r="B6273" t="s">
        <v>122</v>
      </c>
      <c r="C6273" t="s">
        <v>170</v>
      </c>
      <c r="D6273" t="s">
        <v>10</v>
      </c>
      <c r="I6273" s="1">
        <v>893307</v>
      </c>
    </row>
    <row r="6274" spans="1:9" x14ac:dyDescent="0.25">
      <c r="A6274" t="s">
        <v>462</v>
      </c>
      <c r="B6274" t="s">
        <v>122</v>
      </c>
      <c r="C6274" t="s">
        <v>171</v>
      </c>
      <c r="D6274" t="s">
        <v>10</v>
      </c>
      <c r="I6274" s="1">
        <v>893307</v>
      </c>
    </row>
    <row r="6275" spans="1:9" x14ac:dyDescent="0.25">
      <c r="A6275" t="s">
        <v>462</v>
      </c>
      <c r="B6275" t="s">
        <v>122</v>
      </c>
      <c r="C6275" t="s">
        <v>172</v>
      </c>
      <c r="D6275" t="s">
        <v>10</v>
      </c>
      <c r="F6275">
        <v>1</v>
      </c>
      <c r="G6275">
        <v>5</v>
      </c>
      <c r="I6275" s="1">
        <v>893307</v>
      </c>
    </row>
    <row r="6276" spans="1:9" x14ac:dyDescent="0.25">
      <c r="A6276" t="s">
        <v>462</v>
      </c>
      <c r="B6276" t="s">
        <v>122</v>
      </c>
      <c r="C6276" t="s">
        <v>173</v>
      </c>
      <c r="D6276" t="s">
        <v>10</v>
      </c>
      <c r="E6276">
        <v>4.9800000000000004</v>
      </c>
      <c r="I6276" s="1">
        <v>893307</v>
      </c>
    </row>
    <row r="6277" spans="1:9" x14ac:dyDescent="0.25">
      <c r="A6277" t="s">
        <v>462</v>
      </c>
      <c r="B6277" t="s">
        <v>122</v>
      </c>
      <c r="C6277" t="s">
        <v>174</v>
      </c>
      <c r="D6277" t="s">
        <v>10</v>
      </c>
      <c r="E6277">
        <v>7.8</v>
      </c>
      <c r="I6277" s="1">
        <v>893307</v>
      </c>
    </row>
    <row r="6278" spans="1:9" x14ac:dyDescent="0.25">
      <c r="A6278" t="s">
        <v>462</v>
      </c>
      <c r="B6278" t="s">
        <v>122</v>
      </c>
      <c r="C6278" t="s">
        <v>175</v>
      </c>
      <c r="D6278" t="s">
        <v>10</v>
      </c>
      <c r="E6278">
        <v>7.2</v>
      </c>
      <c r="F6278">
        <v>1</v>
      </c>
      <c r="G6278">
        <v>3</v>
      </c>
      <c r="I6278" s="1">
        <v>893307</v>
      </c>
    </row>
    <row r="6279" spans="1:9" x14ac:dyDescent="0.25">
      <c r="A6279" t="s">
        <v>462</v>
      </c>
      <c r="B6279" t="s">
        <v>122</v>
      </c>
      <c r="C6279" t="s">
        <v>176</v>
      </c>
      <c r="D6279" t="s">
        <v>10</v>
      </c>
      <c r="I6279" s="1">
        <v>893307</v>
      </c>
    </row>
    <row r="6280" spans="1:9" x14ac:dyDescent="0.25">
      <c r="A6280" t="s">
        <v>462</v>
      </c>
      <c r="B6280" t="s">
        <v>122</v>
      </c>
      <c r="C6280" t="s">
        <v>177</v>
      </c>
      <c r="D6280" t="s">
        <v>10</v>
      </c>
      <c r="I6280" s="1">
        <v>893307</v>
      </c>
    </row>
    <row r="6281" spans="1:9" x14ac:dyDescent="0.25">
      <c r="A6281" t="s">
        <v>462</v>
      </c>
      <c r="B6281" t="s">
        <v>122</v>
      </c>
      <c r="C6281" t="s">
        <v>178</v>
      </c>
      <c r="D6281" t="s">
        <v>10</v>
      </c>
      <c r="E6281">
        <v>6.5</v>
      </c>
      <c r="F6281">
        <v>1</v>
      </c>
      <c r="G6281">
        <v>5</v>
      </c>
      <c r="I6281" s="1">
        <v>893307</v>
      </c>
    </row>
    <row r="6282" spans="1:9" x14ac:dyDescent="0.25">
      <c r="A6282" t="s">
        <v>462</v>
      </c>
      <c r="B6282" t="s">
        <v>122</v>
      </c>
      <c r="C6282" t="s">
        <v>179</v>
      </c>
      <c r="D6282" t="s">
        <v>10</v>
      </c>
      <c r="E6282">
        <v>5.4</v>
      </c>
      <c r="F6282">
        <v>5</v>
      </c>
      <c r="G6282">
        <v>15</v>
      </c>
      <c r="I6282" s="1">
        <v>893307</v>
      </c>
    </row>
    <row r="6283" spans="1:9" x14ac:dyDescent="0.25">
      <c r="A6283" t="s">
        <v>462</v>
      </c>
      <c r="B6283" t="s">
        <v>122</v>
      </c>
      <c r="C6283" t="s">
        <v>180</v>
      </c>
      <c r="D6283" t="s">
        <v>10</v>
      </c>
      <c r="E6283">
        <v>5.99</v>
      </c>
      <c r="I6283" s="1">
        <v>893307</v>
      </c>
    </row>
    <row r="6284" spans="1:9" x14ac:dyDescent="0.25">
      <c r="A6284" t="s">
        <v>462</v>
      </c>
      <c r="B6284" t="s">
        <v>122</v>
      </c>
      <c r="C6284" t="s">
        <v>181</v>
      </c>
      <c r="D6284" t="s">
        <v>10</v>
      </c>
      <c r="E6284">
        <v>4.5599999999999996</v>
      </c>
      <c r="I6284" s="1">
        <v>893307</v>
      </c>
    </row>
    <row r="6285" spans="1:9" x14ac:dyDescent="0.25">
      <c r="A6285" t="s">
        <v>462</v>
      </c>
      <c r="B6285" t="s">
        <v>122</v>
      </c>
      <c r="C6285" t="s">
        <v>182</v>
      </c>
      <c r="D6285" t="s">
        <v>10</v>
      </c>
      <c r="I6285" s="1">
        <v>893307</v>
      </c>
    </row>
    <row r="6286" spans="1:9" x14ac:dyDescent="0.25">
      <c r="A6286" t="s">
        <v>462</v>
      </c>
      <c r="B6286" t="s">
        <v>122</v>
      </c>
      <c r="C6286" t="s">
        <v>183</v>
      </c>
      <c r="D6286" t="s">
        <v>10</v>
      </c>
      <c r="I6286" s="1">
        <v>893307</v>
      </c>
    </row>
    <row r="6287" spans="1:9" x14ac:dyDescent="0.25">
      <c r="A6287" t="s">
        <v>462</v>
      </c>
      <c r="B6287" t="s">
        <v>122</v>
      </c>
      <c r="C6287" t="s">
        <v>184</v>
      </c>
      <c r="D6287" t="s">
        <v>10</v>
      </c>
      <c r="E6287">
        <v>5.52</v>
      </c>
      <c r="F6287">
        <v>1</v>
      </c>
      <c r="G6287">
        <v>5</v>
      </c>
      <c r="I6287" s="1">
        <v>893307</v>
      </c>
    </row>
    <row r="6288" spans="1:9" x14ac:dyDescent="0.25">
      <c r="A6288" t="s">
        <v>462</v>
      </c>
      <c r="B6288" t="s">
        <v>122</v>
      </c>
      <c r="C6288" t="s">
        <v>185</v>
      </c>
      <c r="D6288" t="s">
        <v>10</v>
      </c>
      <c r="E6288">
        <v>6.42</v>
      </c>
      <c r="F6288">
        <v>1</v>
      </c>
      <c r="G6288">
        <v>3</v>
      </c>
      <c r="I6288" s="1">
        <v>893307</v>
      </c>
    </row>
    <row r="6289" spans="1:9" x14ac:dyDescent="0.25">
      <c r="A6289" t="s">
        <v>462</v>
      </c>
      <c r="B6289" t="s">
        <v>92</v>
      </c>
      <c r="C6289" t="s">
        <v>186</v>
      </c>
      <c r="D6289" t="s">
        <v>45</v>
      </c>
      <c r="E6289">
        <v>1.1399999999999999</v>
      </c>
      <c r="F6289">
        <v>5</v>
      </c>
      <c r="G6289">
        <v>20</v>
      </c>
      <c r="I6289" s="1">
        <v>893307</v>
      </c>
    </row>
    <row r="6290" spans="1:9" x14ac:dyDescent="0.25">
      <c r="A6290" t="s">
        <v>462</v>
      </c>
      <c r="B6290" t="s">
        <v>92</v>
      </c>
      <c r="C6290" t="s">
        <v>187</v>
      </c>
      <c r="D6290" t="s">
        <v>10</v>
      </c>
      <c r="E6290">
        <v>1.1499999999999999</v>
      </c>
      <c r="H6290" t="s">
        <v>299</v>
      </c>
      <c r="I6290" s="1">
        <v>893307</v>
      </c>
    </row>
    <row r="6291" spans="1:9" x14ac:dyDescent="0.25">
      <c r="A6291" t="s">
        <v>462</v>
      </c>
      <c r="B6291" t="s">
        <v>92</v>
      </c>
      <c r="C6291" t="s">
        <v>188</v>
      </c>
      <c r="D6291" t="s">
        <v>10</v>
      </c>
      <c r="F6291">
        <v>1</v>
      </c>
      <c r="G6291">
        <v>5</v>
      </c>
      <c r="I6291" s="1">
        <v>893307</v>
      </c>
    </row>
    <row r="6292" spans="1:9" x14ac:dyDescent="0.25">
      <c r="A6292" t="s">
        <v>334</v>
      </c>
      <c r="B6292" t="s">
        <v>7</v>
      </c>
      <c r="C6292" t="s">
        <v>8</v>
      </c>
      <c r="D6292" t="s">
        <v>10</v>
      </c>
      <c r="E6292">
        <v>1.32</v>
      </c>
      <c r="F6292">
        <v>15</v>
      </c>
      <c r="G6292">
        <v>50</v>
      </c>
      <c r="I6292" s="1">
        <v>516554</v>
      </c>
    </row>
    <row r="6293" spans="1:9" x14ac:dyDescent="0.25">
      <c r="A6293" t="s">
        <v>334</v>
      </c>
      <c r="B6293" t="s">
        <v>7</v>
      </c>
      <c r="C6293" t="s">
        <v>9</v>
      </c>
      <c r="D6293" t="s">
        <v>10</v>
      </c>
      <c r="I6293" s="1">
        <v>516554</v>
      </c>
    </row>
    <row r="6294" spans="1:9" x14ac:dyDescent="0.25">
      <c r="A6294" t="s">
        <v>334</v>
      </c>
      <c r="B6294" t="s">
        <v>7</v>
      </c>
      <c r="C6294" t="s">
        <v>11</v>
      </c>
      <c r="D6294" t="s">
        <v>10</v>
      </c>
      <c r="E6294">
        <v>1.44</v>
      </c>
      <c r="F6294">
        <v>100</v>
      </c>
      <c r="I6294" s="1">
        <v>516554</v>
      </c>
    </row>
    <row r="6295" spans="1:9" x14ac:dyDescent="0.25">
      <c r="A6295" t="s">
        <v>334</v>
      </c>
      <c r="B6295" t="s">
        <v>7</v>
      </c>
      <c r="C6295" t="s">
        <v>12</v>
      </c>
      <c r="D6295" t="s">
        <v>10</v>
      </c>
      <c r="E6295">
        <v>0.495</v>
      </c>
      <c r="F6295">
        <v>100</v>
      </c>
      <c r="G6295">
        <v>400</v>
      </c>
      <c r="I6295" s="1">
        <v>516554</v>
      </c>
    </row>
    <row r="6296" spans="1:9" x14ac:dyDescent="0.25">
      <c r="A6296" t="s">
        <v>334</v>
      </c>
      <c r="B6296" t="s">
        <v>7</v>
      </c>
      <c r="C6296" t="s">
        <v>13</v>
      </c>
      <c r="D6296" t="s">
        <v>10</v>
      </c>
      <c r="I6296" s="1">
        <v>516554</v>
      </c>
    </row>
    <row r="6297" spans="1:9" x14ac:dyDescent="0.25">
      <c r="A6297" t="s">
        <v>334</v>
      </c>
      <c r="B6297" t="s">
        <v>7</v>
      </c>
      <c r="C6297" t="s">
        <v>14</v>
      </c>
      <c r="D6297" t="s">
        <v>10</v>
      </c>
      <c r="I6297" s="1">
        <v>516554</v>
      </c>
    </row>
    <row r="6298" spans="1:9" x14ac:dyDescent="0.25">
      <c r="A6298" t="s">
        <v>334</v>
      </c>
      <c r="B6298" t="s">
        <v>7</v>
      </c>
      <c r="C6298" t="s">
        <v>15</v>
      </c>
      <c r="D6298" t="s">
        <v>16</v>
      </c>
      <c r="G6298">
        <v>50</v>
      </c>
      <c r="I6298" s="1">
        <v>516554</v>
      </c>
    </row>
    <row r="6299" spans="1:9" x14ac:dyDescent="0.25">
      <c r="A6299" t="s">
        <v>334</v>
      </c>
      <c r="B6299" t="s">
        <v>7</v>
      </c>
      <c r="C6299" t="s">
        <v>17</v>
      </c>
      <c r="D6299" t="s">
        <v>10</v>
      </c>
      <c r="E6299">
        <v>4.4000000000000004</v>
      </c>
      <c r="F6299">
        <v>6</v>
      </c>
      <c r="G6299">
        <v>20</v>
      </c>
      <c r="I6299" s="1">
        <v>516554</v>
      </c>
    </row>
    <row r="6300" spans="1:9" x14ac:dyDescent="0.25">
      <c r="A6300" t="s">
        <v>334</v>
      </c>
      <c r="B6300" t="s">
        <v>7</v>
      </c>
      <c r="C6300" t="s">
        <v>18</v>
      </c>
      <c r="D6300" t="s">
        <v>10</v>
      </c>
      <c r="E6300">
        <v>0.44</v>
      </c>
      <c r="F6300">
        <v>10</v>
      </c>
      <c r="G6300">
        <v>40</v>
      </c>
      <c r="I6300" s="1">
        <v>516554</v>
      </c>
    </row>
    <row r="6301" spans="1:9" x14ac:dyDescent="0.25">
      <c r="A6301" t="s">
        <v>334</v>
      </c>
      <c r="B6301" t="s">
        <v>7</v>
      </c>
      <c r="C6301" t="s">
        <v>19</v>
      </c>
      <c r="D6301" t="s">
        <v>10</v>
      </c>
      <c r="E6301">
        <v>1.1000000000000001</v>
      </c>
      <c r="F6301">
        <v>20</v>
      </c>
      <c r="G6301">
        <v>80</v>
      </c>
      <c r="I6301" s="1">
        <v>516554</v>
      </c>
    </row>
    <row r="6302" spans="1:9" x14ac:dyDescent="0.25">
      <c r="A6302" t="s">
        <v>334</v>
      </c>
      <c r="B6302" t="s">
        <v>7</v>
      </c>
      <c r="C6302" t="s">
        <v>20</v>
      </c>
      <c r="D6302" t="s">
        <v>10</v>
      </c>
      <c r="I6302" s="1">
        <v>516554</v>
      </c>
    </row>
    <row r="6303" spans="1:9" x14ac:dyDescent="0.25">
      <c r="A6303" t="s">
        <v>334</v>
      </c>
      <c r="B6303" t="s">
        <v>7</v>
      </c>
      <c r="C6303" t="s">
        <v>21</v>
      </c>
      <c r="D6303" t="s">
        <v>22</v>
      </c>
      <c r="I6303" s="1">
        <v>516554</v>
      </c>
    </row>
    <row r="6304" spans="1:9" x14ac:dyDescent="0.25">
      <c r="A6304" t="s">
        <v>334</v>
      </c>
      <c r="B6304" t="s">
        <v>7</v>
      </c>
      <c r="C6304" t="s">
        <v>23</v>
      </c>
      <c r="D6304" t="s">
        <v>10</v>
      </c>
      <c r="E6304">
        <v>3.08</v>
      </c>
      <c r="F6304">
        <v>5</v>
      </c>
      <c r="G6304">
        <v>10</v>
      </c>
      <c r="I6304" s="1">
        <v>516554</v>
      </c>
    </row>
    <row r="6305" spans="1:9" x14ac:dyDescent="0.25">
      <c r="A6305" t="s">
        <v>334</v>
      </c>
      <c r="B6305" t="s">
        <v>7</v>
      </c>
      <c r="C6305" t="s">
        <v>24</v>
      </c>
      <c r="D6305" t="s">
        <v>10</v>
      </c>
      <c r="E6305">
        <v>1.43</v>
      </c>
      <c r="F6305">
        <v>400</v>
      </c>
      <c r="G6305">
        <v>1000</v>
      </c>
      <c r="I6305" s="1">
        <v>516554</v>
      </c>
    </row>
    <row r="6306" spans="1:9" x14ac:dyDescent="0.25">
      <c r="A6306" t="s">
        <v>334</v>
      </c>
      <c r="B6306" t="s">
        <v>7</v>
      </c>
      <c r="C6306" t="s">
        <v>25</v>
      </c>
      <c r="D6306" t="s">
        <v>10</v>
      </c>
      <c r="I6306" s="1">
        <v>516554</v>
      </c>
    </row>
    <row r="6307" spans="1:9" x14ac:dyDescent="0.25">
      <c r="A6307" t="s">
        <v>334</v>
      </c>
      <c r="B6307" t="s">
        <v>7</v>
      </c>
      <c r="C6307" t="s">
        <v>26</v>
      </c>
      <c r="D6307" t="s">
        <v>10</v>
      </c>
      <c r="E6307">
        <v>1.155</v>
      </c>
      <c r="F6307">
        <v>150</v>
      </c>
      <c r="G6307">
        <v>600</v>
      </c>
      <c r="I6307" s="1">
        <v>516554</v>
      </c>
    </row>
    <row r="6308" spans="1:9" x14ac:dyDescent="0.25">
      <c r="A6308" t="s">
        <v>334</v>
      </c>
      <c r="B6308" t="s">
        <v>7</v>
      </c>
      <c r="C6308" t="s">
        <v>27</v>
      </c>
      <c r="D6308" t="s">
        <v>10</v>
      </c>
      <c r="E6308">
        <v>0.71499999999999997</v>
      </c>
      <c r="F6308">
        <v>400</v>
      </c>
      <c r="G6308">
        <v>1600</v>
      </c>
      <c r="I6308" s="1">
        <v>516554</v>
      </c>
    </row>
    <row r="6309" spans="1:9" x14ac:dyDescent="0.25">
      <c r="A6309" t="s">
        <v>334</v>
      </c>
      <c r="B6309" t="s">
        <v>7</v>
      </c>
      <c r="C6309" t="s">
        <v>28</v>
      </c>
      <c r="D6309" t="s">
        <v>10</v>
      </c>
      <c r="E6309">
        <v>0.71499999999999997</v>
      </c>
      <c r="F6309">
        <v>200</v>
      </c>
      <c r="G6309">
        <v>800</v>
      </c>
      <c r="I6309" s="1">
        <v>516554</v>
      </c>
    </row>
    <row r="6310" spans="1:9" x14ac:dyDescent="0.25">
      <c r="A6310" t="s">
        <v>334</v>
      </c>
      <c r="B6310" t="s">
        <v>7</v>
      </c>
      <c r="C6310" t="s">
        <v>29</v>
      </c>
      <c r="D6310" t="s">
        <v>16</v>
      </c>
      <c r="I6310" s="1">
        <v>516554</v>
      </c>
    </row>
    <row r="6311" spans="1:9" x14ac:dyDescent="0.25">
      <c r="A6311" t="s">
        <v>334</v>
      </c>
      <c r="B6311" t="s">
        <v>7</v>
      </c>
      <c r="C6311" t="s">
        <v>30</v>
      </c>
      <c r="D6311" t="s">
        <v>10</v>
      </c>
      <c r="E6311">
        <v>0.33</v>
      </c>
      <c r="F6311">
        <v>20</v>
      </c>
      <c r="G6311">
        <v>80</v>
      </c>
      <c r="I6311" s="1">
        <v>516554</v>
      </c>
    </row>
    <row r="6312" spans="1:9" x14ac:dyDescent="0.25">
      <c r="A6312" t="s">
        <v>334</v>
      </c>
      <c r="B6312" t="s">
        <v>7</v>
      </c>
      <c r="C6312" t="s">
        <v>31</v>
      </c>
      <c r="D6312" t="s">
        <v>10</v>
      </c>
      <c r="E6312">
        <v>0.60499999999999998</v>
      </c>
      <c r="F6312">
        <v>30</v>
      </c>
      <c r="G6312">
        <v>100</v>
      </c>
      <c r="I6312" s="1">
        <v>516554</v>
      </c>
    </row>
    <row r="6313" spans="1:9" x14ac:dyDescent="0.25">
      <c r="A6313" t="s">
        <v>334</v>
      </c>
      <c r="B6313" t="s">
        <v>7</v>
      </c>
      <c r="C6313" t="s">
        <v>32</v>
      </c>
      <c r="D6313" t="s">
        <v>10</v>
      </c>
      <c r="E6313">
        <v>0.66</v>
      </c>
      <c r="F6313">
        <v>40</v>
      </c>
      <c r="G6313">
        <v>160</v>
      </c>
      <c r="I6313" s="1">
        <v>516554</v>
      </c>
    </row>
    <row r="6314" spans="1:9" x14ac:dyDescent="0.25">
      <c r="A6314" t="s">
        <v>334</v>
      </c>
      <c r="B6314" t="s">
        <v>7</v>
      </c>
      <c r="C6314" t="s">
        <v>33</v>
      </c>
      <c r="D6314" t="s">
        <v>10</v>
      </c>
      <c r="I6314" s="1">
        <v>516554</v>
      </c>
    </row>
    <row r="6315" spans="1:9" x14ac:dyDescent="0.25">
      <c r="A6315" t="s">
        <v>334</v>
      </c>
      <c r="B6315" t="s">
        <v>7</v>
      </c>
      <c r="C6315" t="s">
        <v>34</v>
      </c>
      <c r="D6315" t="s">
        <v>10</v>
      </c>
      <c r="E6315">
        <v>0.44</v>
      </c>
      <c r="F6315">
        <v>40</v>
      </c>
      <c r="G6315">
        <v>160</v>
      </c>
      <c r="I6315" s="1">
        <v>516554</v>
      </c>
    </row>
    <row r="6316" spans="1:9" x14ac:dyDescent="0.25">
      <c r="A6316" t="s">
        <v>334</v>
      </c>
      <c r="B6316" t="s">
        <v>7</v>
      </c>
      <c r="C6316" t="s">
        <v>35</v>
      </c>
      <c r="D6316" t="s">
        <v>10</v>
      </c>
      <c r="E6316">
        <v>0.495</v>
      </c>
      <c r="F6316">
        <v>15</v>
      </c>
      <c r="G6316">
        <v>60</v>
      </c>
      <c r="I6316" s="1">
        <v>516554</v>
      </c>
    </row>
    <row r="6317" spans="1:9" x14ac:dyDescent="0.25">
      <c r="A6317" t="s">
        <v>334</v>
      </c>
      <c r="B6317" t="s">
        <v>7</v>
      </c>
      <c r="C6317" t="s">
        <v>36</v>
      </c>
      <c r="D6317" t="s">
        <v>10</v>
      </c>
      <c r="I6317" s="1">
        <v>516554</v>
      </c>
    </row>
    <row r="6318" spans="1:9" x14ac:dyDescent="0.25">
      <c r="A6318" t="s">
        <v>334</v>
      </c>
      <c r="B6318" t="s">
        <v>7</v>
      </c>
      <c r="C6318" t="s">
        <v>37</v>
      </c>
      <c r="D6318" t="s">
        <v>10</v>
      </c>
      <c r="I6318" s="1">
        <v>516554</v>
      </c>
    </row>
    <row r="6319" spans="1:9" x14ac:dyDescent="0.25">
      <c r="A6319" t="s">
        <v>334</v>
      </c>
      <c r="B6319" t="s">
        <v>7</v>
      </c>
      <c r="C6319" t="s">
        <v>38</v>
      </c>
      <c r="D6319" t="s">
        <v>10</v>
      </c>
      <c r="I6319" s="1">
        <v>516554</v>
      </c>
    </row>
    <row r="6320" spans="1:9" x14ac:dyDescent="0.25">
      <c r="A6320" t="s">
        <v>334</v>
      </c>
      <c r="B6320" t="s">
        <v>7</v>
      </c>
      <c r="C6320" t="s">
        <v>39</v>
      </c>
      <c r="D6320" t="s">
        <v>16</v>
      </c>
      <c r="I6320" s="1">
        <v>516554</v>
      </c>
    </row>
    <row r="6321" spans="1:9" x14ac:dyDescent="0.25">
      <c r="A6321" t="s">
        <v>334</v>
      </c>
      <c r="B6321" t="s">
        <v>7</v>
      </c>
      <c r="C6321" t="s">
        <v>40</v>
      </c>
      <c r="D6321" t="s">
        <v>10</v>
      </c>
      <c r="I6321" s="1">
        <v>516554</v>
      </c>
    </row>
    <row r="6322" spans="1:9" x14ac:dyDescent="0.25">
      <c r="A6322" t="s">
        <v>334</v>
      </c>
      <c r="B6322" t="s">
        <v>7</v>
      </c>
      <c r="C6322" t="s">
        <v>41</v>
      </c>
      <c r="D6322" t="s">
        <v>10</v>
      </c>
      <c r="I6322" s="1">
        <v>516554</v>
      </c>
    </row>
    <row r="6323" spans="1:9" x14ac:dyDescent="0.25">
      <c r="A6323" t="s">
        <v>334</v>
      </c>
      <c r="B6323" t="s">
        <v>7</v>
      </c>
      <c r="C6323" t="s">
        <v>42</v>
      </c>
      <c r="D6323" t="s">
        <v>10</v>
      </c>
      <c r="I6323" s="1">
        <v>516554</v>
      </c>
    </row>
    <row r="6324" spans="1:9" x14ac:dyDescent="0.25">
      <c r="A6324" t="s">
        <v>334</v>
      </c>
      <c r="B6324" t="s">
        <v>7</v>
      </c>
      <c r="C6324" t="s">
        <v>43</v>
      </c>
      <c r="D6324" t="s">
        <v>10</v>
      </c>
      <c r="E6324">
        <v>0.38500000000000001</v>
      </c>
      <c r="F6324">
        <v>40</v>
      </c>
      <c r="G6324">
        <v>160</v>
      </c>
      <c r="I6324" s="1">
        <v>516554</v>
      </c>
    </row>
    <row r="6325" spans="1:9" x14ac:dyDescent="0.25">
      <c r="A6325" t="s">
        <v>334</v>
      </c>
      <c r="B6325" t="s">
        <v>7</v>
      </c>
      <c r="C6325" t="s">
        <v>44</v>
      </c>
      <c r="D6325" t="s">
        <v>45</v>
      </c>
      <c r="I6325" s="1">
        <v>516554</v>
      </c>
    </row>
    <row r="6326" spans="1:9" x14ac:dyDescent="0.25">
      <c r="A6326" t="s">
        <v>334</v>
      </c>
      <c r="B6326" t="s">
        <v>7</v>
      </c>
      <c r="C6326" t="s">
        <v>46</v>
      </c>
      <c r="D6326" t="s">
        <v>45</v>
      </c>
      <c r="I6326" s="1">
        <v>516554</v>
      </c>
    </row>
    <row r="6327" spans="1:9" x14ac:dyDescent="0.25">
      <c r="A6327" t="s">
        <v>334</v>
      </c>
      <c r="B6327" t="s">
        <v>7</v>
      </c>
      <c r="C6327" t="s">
        <v>47</v>
      </c>
      <c r="D6327" t="s">
        <v>10</v>
      </c>
      <c r="I6327" s="1">
        <v>516554</v>
      </c>
    </row>
    <row r="6328" spans="1:9" x14ac:dyDescent="0.25">
      <c r="A6328" t="s">
        <v>334</v>
      </c>
      <c r="B6328" t="s">
        <v>7</v>
      </c>
      <c r="C6328" t="s">
        <v>48</v>
      </c>
      <c r="D6328" t="s">
        <v>10</v>
      </c>
      <c r="E6328">
        <v>1.32</v>
      </c>
      <c r="F6328">
        <v>100</v>
      </c>
      <c r="G6328">
        <v>500</v>
      </c>
      <c r="I6328" s="1">
        <v>516554</v>
      </c>
    </row>
    <row r="6329" spans="1:9" x14ac:dyDescent="0.25">
      <c r="A6329" t="s">
        <v>334</v>
      </c>
      <c r="B6329" t="s">
        <v>7</v>
      </c>
      <c r="C6329" t="s">
        <v>49</v>
      </c>
      <c r="D6329" t="s">
        <v>10</v>
      </c>
      <c r="I6329" s="1">
        <v>516554</v>
      </c>
    </row>
    <row r="6330" spans="1:9" x14ac:dyDescent="0.25">
      <c r="A6330" t="s">
        <v>334</v>
      </c>
      <c r="B6330" t="s">
        <v>7</v>
      </c>
      <c r="C6330" t="s">
        <v>50</v>
      </c>
      <c r="D6330" t="s">
        <v>10</v>
      </c>
      <c r="I6330" s="1">
        <v>516554</v>
      </c>
    </row>
    <row r="6331" spans="1:9" x14ac:dyDescent="0.25">
      <c r="A6331" t="s">
        <v>334</v>
      </c>
      <c r="B6331" t="s">
        <v>7</v>
      </c>
      <c r="C6331" t="s">
        <v>51</v>
      </c>
      <c r="D6331" t="s">
        <v>10</v>
      </c>
      <c r="E6331">
        <v>1.32</v>
      </c>
      <c r="F6331">
        <v>20</v>
      </c>
      <c r="G6331">
        <v>100</v>
      </c>
      <c r="I6331" s="1">
        <v>516554</v>
      </c>
    </row>
    <row r="6332" spans="1:9" x14ac:dyDescent="0.25">
      <c r="A6332" t="s">
        <v>334</v>
      </c>
      <c r="B6332" t="s">
        <v>7</v>
      </c>
      <c r="C6332" t="s">
        <v>52</v>
      </c>
      <c r="D6332" t="s">
        <v>10</v>
      </c>
      <c r="I6332" s="1">
        <v>516554</v>
      </c>
    </row>
    <row r="6333" spans="1:9" x14ac:dyDescent="0.25">
      <c r="A6333" t="s">
        <v>334</v>
      </c>
      <c r="B6333" t="s">
        <v>7</v>
      </c>
      <c r="C6333" t="s">
        <v>53</v>
      </c>
      <c r="D6333" t="s">
        <v>10</v>
      </c>
      <c r="E6333">
        <v>0.93500000000000005</v>
      </c>
      <c r="F6333">
        <v>100</v>
      </c>
      <c r="G6333">
        <v>500</v>
      </c>
      <c r="I6333" s="1">
        <v>516554</v>
      </c>
    </row>
    <row r="6334" spans="1:9" x14ac:dyDescent="0.25">
      <c r="A6334" t="s">
        <v>334</v>
      </c>
      <c r="B6334" t="s">
        <v>7</v>
      </c>
      <c r="C6334" t="s">
        <v>54</v>
      </c>
      <c r="D6334" t="s">
        <v>10</v>
      </c>
      <c r="I6334" s="1">
        <v>516554</v>
      </c>
    </row>
    <row r="6335" spans="1:9" x14ac:dyDescent="0.25">
      <c r="A6335" t="s">
        <v>334</v>
      </c>
      <c r="B6335" t="s">
        <v>7</v>
      </c>
      <c r="C6335" t="s">
        <v>55</v>
      </c>
      <c r="D6335" t="s">
        <v>10</v>
      </c>
      <c r="I6335" s="1">
        <v>516554</v>
      </c>
    </row>
    <row r="6336" spans="1:9" x14ac:dyDescent="0.25">
      <c r="A6336" t="s">
        <v>334</v>
      </c>
      <c r="B6336" t="s">
        <v>7</v>
      </c>
      <c r="C6336" t="s">
        <v>56</v>
      </c>
      <c r="D6336" t="s">
        <v>10</v>
      </c>
      <c r="E6336">
        <v>0.77</v>
      </c>
      <c r="F6336">
        <v>20</v>
      </c>
      <c r="G6336">
        <v>80</v>
      </c>
      <c r="I6336" s="1">
        <v>516554</v>
      </c>
    </row>
    <row r="6337" spans="1:9" x14ac:dyDescent="0.25">
      <c r="A6337" t="s">
        <v>334</v>
      </c>
      <c r="B6337" t="s">
        <v>7</v>
      </c>
      <c r="C6337" t="s">
        <v>57</v>
      </c>
      <c r="D6337" t="s">
        <v>10</v>
      </c>
      <c r="I6337" s="1">
        <v>516554</v>
      </c>
    </row>
    <row r="6338" spans="1:9" x14ac:dyDescent="0.25">
      <c r="A6338" t="s">
        <v>334</v>
      </c>
      <c r="B6338" t="s">
        <v>7</v>
      </c>
      <c r="C6338" t="s">
        <v>58</v>
      </c>
      <c r="D6338" t="s">
        <v>16</v>
      </c>
      <c r="F6338">
        <v>20</v>
      </c>
      <c r="G6338">
        <v>80</v>
      </c>
      <c r="I6338" s="1">
        <v>516554</v>
      </c>
    </row>
    <row r="6339" spans="1:9" x14ac:dyDescent="0.25">
      <c r="A6339" t="s">
        <v>334</v>
      </c>
      <c r="B6339" t="s">
        <v>7</v>
      </c>
      <c r="C6339" t="s">
        <v>59</v>
      </c>
      <c r="D6339" t="s">
        <v>10</v>
      </c>
      <c r="E6339">
        <v>2.2000000000000002</v>
      </c>
      <c r="F6339">
        <v>100</v>
      </c>
      <c r="G6339">
        <v>400</v>
      </c>
      <c r="I6339" s="1">
        <v>516554</v>
      </c>
    </row>
    <row r="6340" spans="1:9" x14ac:dyDescent="0.25">
      <c r="A6340" t="s">
        <v>334</v>
      </c>
      <c r="B6340" t="s">
        <v>7</v>
      </c>
      <c r="C6340" t="s">
        <v>60</v>
      </c>
      <c r="D6340" t="s">
        <v>10</v>
      </c>
      <c r="I6340" s="1">
        <v>516554</v>
      </c>
    </row>
    <row r="6341" spans="1:9" x14ac:dyDescent="0.25">
      <c r="A6341" t="s">
        <v>334</v>
      </c>
      <c r="B6341" t="s">
        <v>7</v>
      </c>
      <c r="C6341" t="s">
        <v>61</v>
      </c>
      <c r="D6341" t="s">
        <v>16</v>
      </c>
      <c r="E6341">
        <v>0.60499999999999998</v>
      </c>
      <c r="F6341">
        <v>40</v>
      </c>
      <c r="G6341">
        <v>200</v>
      </c>
      <c r="I6341" s="1">
        <v>516554</v>
      </c>
    </row>
    <row r="6342" spans="1:9" x14ac:dyDescent="0.25">
      <c r="A6342" t="s">
        <v>334</v>
      </c>
      <c r="B6342" t="s">
        <v>7</v>
      </c>
      <c r="C6342" t="s">
        <v>62</v>
      </c>
      <c r="D6342" t="s">
        <v>16</v>
      </c>
      <c r="I6342" s="1">
        <v>516554</v>
      </c>
    </row>
    <row r="6343" spans="1:9" x14ac:dyDescent="0.25">
      <c r="A6343" t="s">
        <v>334</v>
      </c>
      <c r="B6343" t="s">
        <v>7</v>
      </c>
      <c r="C6343" t="s">
        <v>63</v>
      </c>
      <c r="D6343" t="s">
        <v>16</v>
      </c>
      <c r="I6343" s="1">
        <v>516554</v>
      </c>
    </row>
    <row r="6344" spans="1:9" x14ac:dyDescent="0.25">
      <c r="A6344" t="s">
        <v>334</v>
      </c>
      <c r="B6344" t="s">
        <v>7</v>
      </c>
      <c r="C6344" t="s">
        <v>64</v>
      </c>
      <c r="D6344" t="s">
        <v>10</v>
      </c>
      <c r="E6344">
        <v>2.0790000000000002</v>
      </c>
      <c r="F6344">
        <v>10</v>
      </c>
      <c r="G6344">
        <v>50</v>
      </c>
      <c r="I6344" s="1">
        <v>516554</v>
      </c>
    </row>
    <row r="6345" spans="1:9" x14ac:dyDescent="0.25">
      <c r="A6345" t="s">
        <v>334</v>
      </c>
      <c r="B6345" t="s">
        <v>7</v>
      </c>
      <c r="C6345" t="s">
        <v>65</v>
      </c>
      <c r="D6345" t="s">
        <v>10</v>
      </c>
      <c r="E6345">
        <v>0.99</v>
      </c>
      <c r="F6345">
        <v>150</v>
      </c>
      <c r="G6345">
        <v>700</v>
      </c>
      <c r="I6345" s="1">
        <v>516554</v>
      </c>
    </row>
    <row r="6346" spans="1:9" x14ac:dyDescent="0.25">
      <c r="A6346" t="s">
        <v>334</v>
      </c>
      <c r="B6346" t="s">
        <v>7</v>
      </c>
      <c r="C6346" t="s">
        <v>66</v>
      </c>
      <c r="D6346" t="s">
        <v>10</v>
      </c>
      <c r="E6346">
        <v>0.99</v>
      </c>
      <c r="F6346">
        <v>50</v>
      </c>
      <c r="G6346">
        <v>200</v>
      </c>
      <c r="I6346" s="1">
        <v>516554</v>
      </c>
    </row>
    <row r="6347" spans="1:9" x14ac:dyDescent="0.25">
      <c r="A6347" t="s">
        <v>334</v>
      </c>
      <c r="B6347" t="s">
        <v>7</v>
      </c>
      <c r="C6347" t="s">
        <v>67</v>
      </c>
      <c r="D6347" t="s">
        <v>10</v>
      </c>
      <c r="I6347" s="1">
        <v>516554</v>
      </c>
    </row>
    <row r="6348" spans="1:9" x14ac:dyDescent="0.25">
      <c r="A6348" t="s">
        <v>334</v>
      </c>
      <c r="B6348" t="s">
        <v>7</v>
      </c>
      <c r="C6348" t="s">
        <v>68</v>
      </c>
      <c r="D6348" t="s">
        <v>10</v>
      </c>
      <c r="I6348" s="1">
        <v>516554</v>
      </c>
    </row>
    <row r="6349" spans="1:9" x14ac:dyDescent="0.25">
      <c r="A6349" t="s">
        <v>334</v>
      </c>
      <c r="B6349" t="s">
        <v>7</v>
      </c>
      <c r="C6349" t="s">
        <v>69</v>
      </c>
      <c r="D6349" t="s">
        <v>10</v>
      </c>
      <c r="I6349" s="1">
        <v>516554</v>
      </c>
    </row>
    <row r="6350" spans="1:9" x14ac:dyDescent="0.25">
      <c r="A6350" t="s">
        <v>334</v>
      </c>
      <c r="B6350" t="s">
        <v>7</v>
      </c>
      <c r="C6350" t="s">
        <v>70</v>
      </c>
      <c r="D6350" t="s">
        <v>10</v>
      </c>
      <c r="E6350">
        <v>0.71499999999999997</v>
      </c>
      <c r="F6350">
        <v>30</v>
      </c>
      <c r="G6350">
        <v>120</v>
      </c>
      <c r="I6350" s="1">
        <v>516554</v>
      </c>
    </row>
    <row r="6351" spans="1:9" x14ac:dyDescent="0.25">
      <c r="A6351" t="s">
        <v>334</v>
      </c>
      <c r="B6351" t="s">
        <v>7</v>
      </c>
      <c r="C6351" t="s">
        <v>71</v>
      </c>
      <c r="D6351" t="s">
        <v>10</v>
      </c>
      <c r="E6351">
        <v>0.374</v>
      </c>
      <c r="F6351">
        <v>500</v>
      </c>
      <c r="G6351">
        <v>20000</v>
      </c>
      <c r="I6351" s="1">
        <v>516554</v>
      </c>
    </row>
    <row r="6352" spans="1:9" x14ac:dyDescent="0.25">
      <c r="A6352" t="s">
        <v>334</v>
      </c>
      <c r="B6352" t="s">
        <v>7</v>
      </c>
      <c r="C6352" t="s">
        <v>72</v>
      </c>
      <c r="D6352" t="s">
        <v>10</v>
      </c>
      <c r="E6352">
        <v>0.374</v>
      </c>
      <c r="I6352" s="1">
        <v>516554</v>
      </c>
    </row>
    <row r="6353" spans="1:9" x14ac:dyDescent="0.25">
      <c r="A6353" t="s">
        <v>334</v>
      </c>
      <c r="B6353" t="s">
        <v>7</v>
      </c>
      <c r="C6353" t="s">
        <v>73</v>
      </c>
      <c r="D6353" t="s">
        <v>10</v>
      </c>
      <c r="I6353" s="1">
        <v>516554</v>
      </c>
    </row>
    <row r="6354" spans="1:9" x14ac:dyDescent="0.25">
      <c r="A6354" t="s">
        <v>334</v>
      </c>
      <c r="B6354" t="s">
        <v>7</v>
      </c>
      <c r="C6354" t="s">
        <v>74</v>
      </c>
      <c r="D6354" t="s">
        <v>10</v>
      </c>
      <c r="E6354">
        <v>0.77</v>
      </c>
      <c r="F6354">
        <v>500</v>
      </c>
      <c r="G6354">
        <v>2000</v>
      </c>
      <c r="I6354" s="1">
        <v>516554</v>
      </c>
    </row>
    <row r="6355" spans="1:9" x14ac:dyDescent="0.25">
      <c r="A6355" t="s">
        <v>334</v>
      </c>
      <c r="B6355" t="s">
        <v>7</v>
      </c>
      <c r="C6355" t="s">
        <v>75</v>
      </c>
      <c r="D6355" t="s">
        <v>10</v>
      </c>
      <c r="I6355" s="1">
        <v>516554</v>
      </c>
    </row>
    <row r="6356" spans="1:9" x14ac:dyDescent="0.25">
      <c r="A6356" t="s">
        <v>334</v>
      </c>
      <c r="B6356" t="s">
        <v>7</v>
      </c>
      <c r="C6356" t="s">
        <v>76</v>
      </c>
      <c r="D6356" t="s">
        <v>10</v>
      </c>
      <c r="I6356" s="1">
        <v>516554</v>
      </c>
    </row>
    <row r="6357" spans="1:9" x14ac:dyDescent="0.25">
      <c r="A6357" t="s">
        <v>334</v>
      </c>
      <c r="B6357" t="s">
        <v>7</v>
      </c>
      <c r="C6357" t="s">
        <v>77</v>
      </c>
      <c r="D6357" t="s">
        <v>10</v>
      </c>
      <c r="I6357" s="1">
        <v>516554</v>
      </c>
    </row>
    <row r="6358" spans="1:9" x14ac:dyDescent="0.25">
      <c r="A6358" t="s">
        <v>334</v>
      </c>
      <c r="B6358" t="s">
        <v>78</v>
      </c>
      <c r="C6358" t="s">
        <v>79</v>
      </c>
      <c r="D6358" t="s">
        <v>16</v>
      </c>
      <c r="I6358" s="1">
        <v>516554</v>
      </c>
    </row>
    <row r="6359" spans="1:9" x14ac:dyDescent="0.25">
      <c r="A6359" t="s">
        <v>334</v>
      </c>
      <c r="B6359" t="s">
        <v>78</v>
      </c>
      <c r="C6359" t="s">
        <v>80</v>
      </c>
      <c r="D6359" t="s">
        <v>16</v>
      </c>
      <c r="E6359">
        <v>0.125</v>
      </c>
      <c r="F6359">
        <v>2000</v>
      </c>
      <c r="G6359">
        <v>10000</v>
      </c>
      <c r="I6359" s="1">
        <v>516554</v>
      </c>
    </row>
    <row r="6360" spans="1:9" x14ac:dyDescent="0.25">
      <c r="A6360" t="s">
        <v>334</v>
      </c>
      <c r="B6360" t="s">
        <v>81</v>
      </c>
      <c r="C6360" t="s">
        <v>82</v>
      </c>
      <c r="D6360" t="s">
        <v>10</v>
      </c>
      <c r="E6360">
        <v>3.65</v>
      </c>
      <c r="F6360">
        <v>200</v>
      </c>
      <c r="G6360">
        <v>800</v>
      </c>
      <c r="I6360" s="1">
        <v>516554</v>
      </c>
    </row>
    <row r="6361" spans="1:9" x14ac:dyDescent="0.25">
      <c r="A6361" t="s">
        <v>334</v>
      </c>
      <c r="B6361" t="s">
        <v>81</v>
      </c>
      <c r="C6361" t="s">
        <v>83</v>
      </c>
      <c r="D6361" t="s">
        <v>10</v>
      </c>
      <c r="E6361">
        <v>2.99</v>
      </c>
      <c r="F6361">
        <v>400</v>
      </c>
      <c r="G6361">
        <v>1000</v>
      </c>
      <c r="I6361" s="1">
        <v>516554</v>
      </c>
    </row>
    <row r="6362" spans="1:9" x14ac:dyDescent="0.25">
      <c r="A6362" t="s">
        <v>334</v>
      </c>
      <c r="B6362" t="s">
        <v>81</v>
      </c>
      <c r="C6362" t="s">
        <v>84</v>
      </c>
      <c r="D6362" t="s">
        <v>10</v>
      </c>
      <c r="I6362" s="1">
        <v>516554</v>
      </c>
    </row>
    <row r="6363" spans="1:9" x14ac:dyDescent="0.25">
      <c r="A6363" t="s">
        <v>334</v>
      </c>
      <c r="B6363" t="s">
        <v>81</v>
      </c>
      <c r="C6363" t="s">
        <v>85</v>
      </c>
      <c r="D6363" t="s">
        <v>10</v>
      </c>
      <c r="E6363">
        <v>2.85</v>
      </c>
      <c r="F6363">
        <v>250</v>
      </c>
      <c r="G6363">
        <v>1000</v>
      </c>
      <c r="I6363" s="1">
        <v>516554</v>
      </c>
    </row>
    <row r="6364" spans="1:9" x14ac:dyDescent="0.25">
      <c r="A6364" t="s">
        <v>334</v>
      </c>
      <c r="B6364" t="s">
        <v>81</v>
      </c>
      <c r="C6364" t="s">
        <v>86</v>
      </c>
      <c r="D6364" t="s">
        <v>10</v>
      </c>
      <c r="I6364" s="1">
        <v>516554</v>
      </c>
    </row>
    <row r="6365" spans="1:9" x14ac:dyDescent="0.25">
      <c r="A6365" t="s">
        <v>334</v>
      </c>
      <c r="B6365" t="s">
        <v>81</v>
      </c>
      <c r="C6365" t="s">
        <v>87</v>
      </c>
      <c r="D6365" t="s">
        <v>10</v>
      </c>
      <c r="I6365" s="1">
        <v>516554</v>
      </c>
    </row>
    <row r="6366" spans="1:9" x14ac:dyDescent="0.25">
      <c r="A6366" t="s">
        <v>334</v>
      </c>
      <c r="B6366" t="s">
        <v>81</v>
      </c>
      <c r="C6366" t="s">
        <v>88</v>
      </c>
      <c r="D6366" t="s">
        <v>10</v>
      </c>
      <c r="I6366" s="1">
        <v>516554</v>
      </c>
    </row>
    <row r="6367" spans="1:9" x14ac:dyDescent="0.25">
      <c r="A6367" t="s">
        <v>334</v>
      </c>
      <c r="B6367" t="s">
        <v>81</v>
      </c>
      <c r="C6367" t="s">
        <v>89</v>
      </c>
      <c r="D6367" t="s">
        <v>10</v>
      </c>
      <c r="I6367" s="1">
        <v>516554</v>
      </c>
    </row>
    <row r="6368" spans="1:9" x14ac:dyDescent="0.25">
      <c r="A6368" t="s">
        <v>334</v>
      </c>
      <c r="B6368" t="s">
        <v>90</v>
      </c>
      <c r="C6368" t="s">
        <v>91</v>
      </c>
      <c r="D6368" t="s">
        <v>10</v>
      </c>
      <c r="E6368">
        <v>0.46700000000000003</v>
      </c>
      <c r="F6368">
        <v>800</v>
      </c>
      <c r="G6368">
        <v>4000</v>
      </c>
      <c r="I6368" s="1">
        <v>516554</v>
      </c>
    </row>
    <row r="6369" spans="1:9" x14ac:dyDescent="0.25">
      <c r="A6369" t="s">
        <v>334</v>
      </c>
      <c r="B6369" t="s">
        <v>92</v>
      </c>
      <c r="C6369" t="s">
        <v>93</v>
      </c>
      <c r="D6369" t="s">
        <v>10</v>
      </c>
      <c r="E6369">
        <v>0.34799999999999998</v>
      </c>
      <c r="F6369">
        <v>1000</v>
      </c>
      <c r="G6369">
        <v>5000</v>
      </c>
      <c r="I6369" s="1">
        <v>516554</v>
      </c>
    </row>
    <row r="6370" spans="1:9" x14ac:dyDescent="0.25">
      <c r="A6370" t="s">
        <v>334</v>
      </c>
      <c r="B6370" t="s">
        <v>92</v>
      </c>
      <c r="C6370" t="s">
        <v>94</v>
      </c>
      <c r="D6370" t="s">
        <v>10</v>
      </c>
      <c r="E6370">
        <v>2.0459999999999998</v>
      </c>
      <c r="F6370">
        <v>80</v>
      </c>
      <c r="G6370">
        <v>400</v>
      </c>
      <c r="I6370" s="1">
        <v>516554</v>
      </c>
    </row>
    <row r="6371" spans="1:9" x14ac:dyDescent="0.25">
      <c r="A6371" t="s">
        <v>334</v>
      </c>
      <c r="B6371" t="s">
        <v>92</v>
      </c>
      <c r="C6371" t="s">
        <v>95</v>
      </c>
      <c r="D6371" t="s">
        <v>10</v>
      </c>
      <c r="I6371" s="1">
        <v>516554</v>
      </c>
    </row>
    <row r="6372" spans="1:9" x14ac:dyDescent="0.25">
      <c r="A6372" t="s">
        <v>334</v>
      </c>
      <c r="B6372" t="s">
        <v>92</v>
      </c>
      <c r="C6372" t="s">
        <v>96</v>
      </c>
      <c r="D6372" t="s">
        <v>10</v>
      </c>
      <c r="I6372" s="1">
        <v>516554</v>
      </c>
    </row>
    <row r="6373" spans="1:9" x14ac:dyDescent="0.25">
      <c r="A6373" t="s">
        <v>334</v>
      </c>
      <c r="B6373" t="s">
        <v>92</v>
      </c>
      <c r="C6373" t="s">
        <v>97</v>
      </c>
      <c r="D6373" t="s">
        <v>10</v>
      </c>
      <c r="E6373">
        <v>0.34799999999999998</v>
      </c>
      <c r="F6373">
        <v>200</v>
      </c>
      <c r="G6373">
        <v>1000</v>
      </c>
      <c r="I6373" s="1">
        <v>516554</v>
      </c>
    </row>
    <row r="6374" spans="1:9" x14ac:dyDescent="0.25">
      <c r="A6374" t="s">
        <v>334</v>
      </c>
      <c r="B6374" t="s">
        <v>92</v>
      </c>
      <c r="C6374" t="s">
        <v>98</v>
      </c>
      <c r="D6374" t="s">
        <v>10</v>
      </c>
      <c r="E6374">
        <v>2.0459999999999998</v>
      </c>
      <c r="F6374">
        <v>20</v>
      </c>
      <c r="G6374">
        <v>100</v>
      </c>
      <c r="I6374" s="1">
        <v>516554</v>
      </c>
    </row>
    <row r="6375" spans="1:9" x14ac:dyDescent="0.25">
      <c r="A6375" t="s">
        <v>334</v>
      </c>
      <c r="B6375" t="s">
        <v>92</v>
      </c>
      <c r="C6375" t="s">
        <v>99</v>
      </c>
      <c r="D6375" t="s">
        <v>45</v>
      </c>
      <c r="I6375" s="1">
        <v>516554</v>
      </c>
    </row>
    <row r="6376" spans="1:9" x14ac:dyDescent="0.25">
      <c r="A6376" t="s">
        <v>334</v>
      </c>
      <c r="B6376" t="s">
        <v>92</v>
      </c>
      <c r="C6376" t="s">
        <v>100</v>
      </c>
      <c r="D6376" t="s">
        <v>10</v>
      </c>
      <c r="E6376">
        <v>2.9329999999999998</v>
      </c>
      <c r="F6376">
        <v>20</v>
      </c>
      <c r="G6376">
        <v>100</v>
      </c>
      <c r="I6376" s="1">
        <v>516554</v>
      </c>
    </row>
    <row r="6377" spans="1:9" x14ac:dyDescent="0.25">
      <c r="A6377" t="s">
        <v>334</v>
      </c>
      <c r="B6377" t="s">
        <v>92</v>
      </c>
      <c r="C6377" t="s">
        <v>101</v>
      </c>
      <c r="D6377" t="s">
        <v>45</v>
      </c>
      <c r="I6377" s="1">
        <v>516554</v>
      </c>
    </row>
    <row r="6378" spans="1:9" x14ac:dyDescent="0.25">
      <c r="A6378" t="s">
        <v>334</v>
      </c>
      <c r="B6378" t="s">
        <v>92</v>
      </c>
      <c r="C6378" t="s">
        <v>102</v>
      </c>
      <c r="D6378" t="s">
        <v>10</v>
      </c>
      <c r="I6378" s="1">
        <v>516554</v>
      </c>
    </row>
    <row r="6379" spans="1:9" x14ac:dyDescent="0.25">
      <c r="A6379" t="s">
        <v>334</v>
      </c>
      <c r="B6379" t="s">
        <v>92</v>
      </c>
      <c r="C6379" t="s">
        <v>103</v>
      </c>
      <c r="D6379" t="s">
        <v>10</v>
      </c>
      <c r="I6379" s="1">
        <v>516554</v>
      </c>
    </row>
    <row r="6380" spans="1:9" x14ac:dyDescent="0.25">
      <c r="A6380" t="s">
        <v>334</v>
      </c>
      <c r="B6380" t="s">
        <v>90</v>
      </c>
      <c r="C6380" t="s">
        <v>104</v>
      </c>
      <c r="D6380" t="s">
        <v>45</v>
      </c>
      <c r="I6380" s="1">
        <v>516554</v>
      </c>
    </row>
    <row r="6381" spans="1:9" x14ac:dyDescent="0.25">
      <c r="A6381" t="s">
        <v>334</v>
      </c>
      <c r="B6381" t="s">
        <v>92</v>
      </c>
      <c r="C6381" t="s">
        <v>105</v>
      </c>
      <c r="D6381" t="s">
        <v>10</v>
      </c>
      <c r="I6381" s="1">
        <v>516554</v>
      </c>
    </row>
    <row r="6382" spans="1:9" x14ac:dyDescent="0.25">
      <c r="A6382" t="s">
        <v>334</v>
      </c>
      <c r="B6382" t="s">
        <v>92</v>
      </c>
      <c r="C6382" t="s">
        <v>106</v>
      </c>
      <c r="D6382" t="s">
        <v>10</v>
      </c>
      <c r="I6382" s="1">
        <v>516554</v>
      </c>
    </row>
    <row r="6383" spans="1:9" x14ac:dyDescent="0.25">
      <c r="A6383" t="s">
        <v>334</v>
      </c>
      <c r="B6383" t="s">
        <v>92</v>
      </c>
      <c r="C6383" t="s">
        <v>107</v>
      </c>
      <c r="D6383" t="s">
        <v>10</v>
      </c>
      <c r="I6383" s="1">
        <v>516554</v>
      </c>
    </row>
    <row r="6384" spans="1:9" x14ac:dyDescent="0.25">
      <c r="A6384" t="s">
        <v>334</v>
      </c>
      <c r="B6384" t="s">
        <v>92</v>
      </c>
      <c r="C6384" t="s">
        <v>108</v>
      </c>
      <c r="D6384" t="s">
        <v>10</v>
      </c>
      <c r="E6384">
        <v>5.6580000000000004</v>
      </c>
      <c r="F6384">
        <v>100</v>
      </c>
      <c r="G6384">
        <v>500</v>
      </c>
      <c r="I6384" s="1">
        <v>516554</v>
      </c>
    </row>
    <row r="6385" spans="1:9" x14ac:dyDescent="0.25">
      <c r="A6385" t="s">
        <v>334</v>
      </c>
      <c r="B6385" t="s">
        <v>92</v>
      </c>
      <c r="C6385" t="s">
        <v>109</v>
      </c>
      <c r="D6385" t="s">
        <v>45</v>
      </c>
      <c r="E6385">
        <v>3.7879999999999998</v>
      </c>
      <c r="F6385">
        <v>50</v>
      </c>
      <c r="G6385">
        <v>250</v>
      </c>
      <c r="I6385" s="1">
        <v>516554</v>
      </c>
    </row>
    <row r="6386" spans="1:9" x14ac:dyDescent="0.25">
      <c r="A6386" t="s">
        <v>334</v>
      </c>
      <c r="B6386" t="s">
        <v>92</v>
      </c>
      <c r="C6386" t="s">
        <v>110</v>
      </c>
      <c r="D6386" t="s">
        <v>10</v>
      </c>
      <c r="E6386">
        <v>4.9000000000000004</v>
      </c>
      <c r="F6386">
        <v>100</v>
      </c>
      <c r="G6386">
        <v>500</v>
      </c>
      <c r="I6386" s="1">
        <v>516554</v>
      </c>
    </row>
    <row r="6387" spans="1:9" x14ac:dyDescent="0.25">
      <c r="A6387" t="s">
        <v>334</v>
      </c>
      <c r="B6387" t="s">
        <v>92</v>
      </c>
      <c r="C6387" t="s">
        <v>111</v>
      </c>
      <c r="D6387" t="s">
        <v>10</v>
      </c>
      <c r="E6387">
        <v>6.2</v>
      </c>
      <c r="F6387">
        <v>50</v>
      </c>
      <c r="G6387">
        <v>200</v>
      </c>
      <c r="I6387" s="1">
        <v>516554</v>
      </c>
    </row>
    <row r="6388" spans="1:9" x14ac:dyDescent="0.25">
      <c r="A6388" t="s">
        <v>334</v>
      </c>
      <c r="B6388" t="s">
        <v>92</v>
      </c>
      <c r="C6388" t="s">
        <v>112</v>
      </c>
      <c r="D6388" t="s">
        <v>10</v>
      </c>
      <c r="E6388">
        <v>3.4540000000000002</v>
      </c>
      <c r="F6388">
        <v>30</v>
      </c>
      <c r="G6388">
        <v>150</v>
      </c>
      <c r="I6388" s="1">
        <v>516554</v>
      </c>
    </row>
    <row r="6389" spans="1:9" x14ac:dyDescent="0.25">
      <c r="A6389" t="s">
        <v>334</v>
      </c>
      <c r="B6389" t="s">
        <v>92</v>
      </c>
      <c r="C6389" t="s">
        <v>113</v>
      </c>
      <c r="D6389" t="s">
        <v>10</v>
      </c>
      <c r="I6389" s="1">
        <v>516554</v>
      </c>
    </row>
    <row r="6390" spans="1:9" x14ac:dyDescent="0.25">
      <c r="A6390" t="s">
        <v>334</v>
      </c>
      <c r="B6390" t="s">
        <v>81</v>
      </c>
      <c r="C6390" t="s">
        <v>114</v>
      </c>
      <c r="D6390" t="s">
        <v>10</v>
      </c>
      <c r="I6390" s="1">
        <v>516554</v>
      </c>
    </row>
    <row r="6391" spans="1:9" x14ac:dyDescent="0.25">
      <c r="A6391" t="s">
        <v>334</v>
      </c>
      <c r="B6391" t="s">
        <v>81</v>
      </c>
      <c r="C6391" t="s">
        <v>115</v>
      </c>
      <c r="D6391" t="s">
        <v>10</v>
      </c>
      <c r="I6391" s="1">
        <v>516554</v>
      </c>
    </row>
    <row r="6392" spans="1:9" x14ac:dyDescent="0.25">
      <c r="A6392" t="s">
        <v>334</v>
      </c>
      <c r="B6392" t="s">
        <v>81</v>
      </c>
      <c r="C6392" t="s">
        <v>116</v>
      </c>
      <c r="D6392" t="s">
        <v>10</v>
      </c>
      <c r="I6392" s="1">
        <v>516554</v>
      </c>
    </row>
    <row r="6393" spans="1:9" x14ac:dyDescent="0.25">
      <c r="A6393" t="s">
        <v>334</v>
      </c>
      <c r="B6393" t="s">
        <v>81</v>
      </c>
      <c r="C6393" t="s">
        <v>117</v>
      </c>
      <c r="D6393" t="s">
        <v>10</v>
      </c>
      <c r="I6393" s="1">
        <v>516554</v>
      </c>
    </row>
    <row r="6394" spans="1:9" x14ac:dyDescent="0.25">
      <c r="A6394" t="s">
        <v>334</v>
      </c>
      <c r="B6394" t="s">
        <v>81</v>
      </c>
      <c r="C6394" t="s">
        <v>118</v>
      </c>
      <c r="D6394" t="s">
        <v>10</v>
      </c>
      <c r="I6394" s="1">
        <v>516554</v>
      </c>
    </row>
    <row r="6395" spans="1:9" x14ac:dyDescent="0.25">
      <c r="A6395" t="s">
        <v>334</v>
      </c>
      <c r="B6395" t="s">
        <v>81</v>
      </c>
      <c r="C6395" t="s">
        <v>119</v>
      </c>
      <c r="D6395" t="s">
        <v>10</v>
      </c>
      <c r="I6395" s="1">
        <v>516554</v>
      </c>
    </row>
    <row r="6396" spans="1:9" x14ac:dyDescent="0.25">
      <c r="A6396" t="s">
        <v>334</v>
      </c>
      <c r="B6396" t="s">
        <v>81</v>
      </c>
      <c r="C6396" t="s">
        <v>120</v>
      </c>
      <c r="D6396" t="s">
        <v>10</v>
      </c>
      <c r="E6396">
        <v>5.85</v>
      </c>
      <c r="F6396">
        <v>200</v>
      </c>
      <c r="G6396">
        <v>1000</v>
      </c>
      <c r="I6396" s="1">
        <v>516554</v>
      </c>
    </row>
    <row r="6397" spans="1:9" x14ac:dyDescent="0.25">
      <c r="A6397" t="s">
        <v>334</v>
      </c>
      <c r="B6397" t="s">
        <v>81</v>
      </c>
      <c r="C6397" t="s">
        <v>121</v>
      </c>
      <c r="D6397" t="s">
        <v>10</v>
      </c>
      <c r="I6397" s="1">
        <v>516554</v>
      </c>
    </row>
    <row r="6398" spans="1:9" x14ac:dyDescent="0.25">
      <c r="A6398" t="s">
        <v>334</v>
      </c>
      <c r="B6398" t="s">
        <v>122</v>
      </c>
      <c r="C6398" t="s">
        <v>123</v>
      </c>
      <c r="D6398" t="s">
        <v>10</v>
      </c>
      <c r="I6398" s="1">
        <v>516554</v>
      </c>
    </row>
    <row r="6399" spans="1:9" x14ac:dyDescent="0.25">
      <c r="A6399" t="s">
        <v>334</v>
      </c>
      <c r="B6399" t="s">
        <v>122</v>
      </c>
      <c r="C6399" t="s">
        <v>124</v>
      </c>
      <c r="D6399" t="s">
        <v>10</v>
      </c>
      <c r="I6399" s="1">
        <v>516554</v>
      </c>
    </row>
    <row r="6400" spans="1:9" x14ac:dyDescent="0.25">
      <c r="A6400" t="s">
        <v>334</v>
      </c>
      <c r="B6400" t="s">
        <v>122</v>
      </c>
      <c r="C6400" t="s">
        <v>125</v>
      </c>
      <c r="D6400" t="s">
        <v>10</v>
      </c>
      <c r="E6400">
        <v>4</v>
      </c>
      <c r="F6400">
        <v>50</v>
      </c>
      <c r="G6400">
        <v>300</v>
      </c>
      <c r="I6400" s="1">
        <v>516554</v>
      </c>
    </row>
    <row r="6401" spans="1:9" x14ac:dyDescent="0.25">
      <c r="A6401" t="s">
        <v>334</v>
      </c>
      <c r="B6401" t="s">
        <v>122</v>
      </c>
      <c r="C6401" t="s">
        <v>127</v>
      </c>
      <c r="D6401" t="s">
        <v>10</v>
      </c>
      <c r="I6401" s="1">
        <v>516554</v>
      </c>
    </row>
    <row r="6402" spans="1:9" x14ac:dyDescent="0.25">
      <c r="A6402" t="s">
        <v>334</v>
      </c>
      <c r="B6402" t="s">
        <v>122</v>
      </c>
      <c r="C6402" t="s">
        <v>128</v>
      </c>
      <c r="D6402" t="s">
        <v>10</v>
      </c>
      <c r="I6402" s="1">
        <v>516554</v>
      </c>
    </row>
    <row r="6403" spans="1:9" x14ac:dyDescent="0.25">
      <c r="A6403" t="s">
        <v>334</v>
      </c>
      <c r="B6403" t="s">
        <v>122</v>
      </c>
      <c r="C6403" t="s">
        <v>129</v>
      </c>
      <c r="D6403" t="s">
        <v>10</v>
      </c>
      <c r="I6403" s="1">
        <v>516554</v>
      </c>
    </row>
    <row r="6404" spans="1:9" x14ac:dyDescent="0.25">
      <c r="A6404" t="s">
        <v>334</v>
      </c>
      <c r="B6404" t="s">
        <v>122</v>
      </c>
      <c r="C6404" t="s">
        <v>130</v>
      </c>
      <c r="D6404" t="s">
        <v>10</v>
      </c>
      <c r="I6404" s="1">
        <v>516554</v>
      </c>
    </row>
    <row r="6405" spans="1:9" x14ac:dyDescent="0.25">
      <c r="A6405" t="s">
        <v>334</v>
      </c>
      <c r="B6405" t="s">
        <v>122</v>
      </c>
      <c r="C6405" t="s">
        <v>131</v>
      </c>
      <c r="D6405" t="s">
        <v>10</v>
      </c>
      <c r="I6405" s="1">
        <v>516554</v>
      </c>
    </row>
    <row r="6406" spans="1:9" x14ac:dyDescent="0.25">
      <c r="A6406" t="s">
        <v>334</v>
      </c>
      <c r="B6406" t="s">
        <v>122</v>
      </c>
      <c r="C6406" t="s">
        <v>132</v>
      </c>
      <c r="D6406" t="s">
        <v>10</v>
      </c>
      <c r="I6406" s="1">
        <v>516554</v>
      </c>
    </row>
    <row r="6407" spans="1:9" x14ac:dyDescent="0.25">
      <c r="A6407" t="s">
        <v>334</v>
      </c>
      <c r="B6407" t="s">
        <v>122</v>
      </c>
      <c r="C6407" t="s">
        <v>134</v>
      </c>
      <c r="D6407" t="s">
        <v>10</v>
      </c>
      <c r="I6407" s="1">
        <v>516554</v>
      </c>
    </row>
    <row r="6408" spans="1:9" x14ac:dyDescent="0.25">
      <c r="A6408" t="s">
        <v>334</v>
      </c>
      <c r="B6408" t="s">
        <v>122</v>
      </c>
      <c r="C6408" t="s">
        <v>135</v>
      </c>
      <c r="D6408" t="s">
        <v>10</v>
      </c>
      <c r="I6408" s="1">
        <v>516554</v>
      </c>
    </row>
    <row r="6409" spans="1:9" x14ac:dyDescent="0.25">
      <c r="A6409" t="s">
        <v>334</v>
      </c>
      <c r="B6409" t="s">
        <v>122</v>
      </c>
      <c r="C6409" t="s">
        <v>136</v>
      </c>
      <c r="D6409" t="s">
        <v>10</v>
      </c>
      <c r="I6409" s="1">
        <v>516554</v>
      </c>
    </row>
    <row r="6410" spans="1:9" x14ac:dyDescent="0.25">
      <c r="A6410" t="s">
        <v>334</v>
      </c>
      <c r="B6410" t="s">
        <v>122</v>
      </c>
      <c r="C6410" t="s">
        <v>137</v>
      </c>
      <c r="D6410" t="s">
        <v>10</v>
      </c>
      <c r="I6410" s="1">
        <v>516554</v>
      </c>
    </row>
    <row r="6411" spans="1:9" x14ac:dyDescent="0.25">
      <c r="A6411" t="s">
        <v>334</v>
      </c>
      <c r="B6411" t="s">
        <v>122</v>
      </c>
      <c r="C6411" t="s">
        <v>138</v>
      </c>
      <c r="D6411" t="s">
        <v>10</v>
      </c>
      <c r="I6411" s="1">
        <v>516554</v>
      </c>
    </row>
    <row r="6412" spans="1:9" x14ac:dyDescent="0.25">
      <c r="A6412" t="s">
        <v>334</v>
      </c>
      <c r="B6412" t="s">
        <v>122</v>
      </c>
      <c r="C6412" t="s">
        <v>139</v>
      </c>
      <c r="D6412" t="s">
        <v>10</v>
      </c>
      <c r="I6412" s="1">
        <v>516554</v>
      </c>
    </row>
    <row r="6413" spans="1:9" x14ac:dyDescent="0.25">
      <c r="A6413" t="s">
        <v>334</v>
      </c>
      <c r="B6413" t="s">
        <v>122</v>
      </c>
      <c r="C6413" t="s">
        <v>140</v>
      </c>
      <c r="D6413" t="s">
        <v>10</v>
      </c>
      <c r="I6413" s="1">
        <v>516554</v>
      </c>
    </row>
    <row r="6414" spans="1:9" x14ac:dyDescent="0.25">
      <c r="A6414" t="s">
        <v>334</v>
      </c>
      <c r="B6414" t="s">
        <v>122</v>
      </c>
      <c r="C6414" t="s">
        <v>141</v>
      </c>
      <c r="D6414" t="s">
        <v>10</v>
      </c>
      <c r="I6414" s="1">
        <v>516554</v>
      </c>
    </row>
    <row r="6415" spans="1:9" x14ac:dyDescent="0.25">
      <c r="A6415" t="s">
        <v>334</v>
      </c>
      <c r="B6415" t="s">
        <v>122</v>
      </c>
      <c r="C6415" t="s">
        <v>142</v>
      </c>
      <c r="D6415" t="s">
        <v>10</v>
      </c>
      <c r="I6415" s="1">
        <v>516554</v>
      </c>
    </row>
    <row r="6416" spans="1:9" x14ac:dyDescent="0.25">
      <c r="A6416" t="s">
        <v>334</v>
      </c>
      <c r="B6416" t="s">
        <v>122</v>
      </c>
      <c r="C6416" t="s">
        <v>143</v>
      </c>
      <c r="D6416" t="s">
        <v>10</v>
      </c>
      <c r="I6416" s="1">
        <v>516554</v>
      </c>
    </row>
    <row r="6417" spans="1:9" x14ac:dyDescent="0.25">
      <c r="A6417" t="s">
        <v>334</v>
      </c>
      <c r="B6417" t="s">
        <v>122</v>
      </c>
      <c r="C6417" t="s">
        <v>144</v>
      </c>
      <c r="D6417" t="s">
        <v>10</v>
      </c>
      <c r="I6417" s="1">
        <v>516554</v>
      </c>
    </row>
    <row r="6418" spans="1:9" x14ac:dyDescent="0.25">
      <c r="A6418" t="s">
        <v>334</v>
      </c>
      <c r="B6418" t="s">
        <v>122</v>
      </c>
      <c r="C6418" t="s">
        <v>145</v>
      </c>
      <c r="D6418" t="s">
        <v>10</v>
      </c>
      <c r="I6418" s="1">
        <v>516554</v>
      </c>
    </row>
    <row r="6419" spans="1:9" x14ac:dyDescent="0.25">
      <c r="A6419" t="s">
        <v>334</v>
      </c>
      <c r="B6419" t="s">
        <v>122</v>
      </c>
      <c r="C6419" t="s">
        <v>146</v>
      </c>
      <c r="D6419" t="s">
        <v>10</v>
      </c>
      <c r="I6419" s="1">
        <v>516554</v>
      </c>
    </row>
    <row r="6420" spans="1:9" x14ac:dyDescent="0.25">
      <c r="A6420" t="s">
        <v>334</v>
      </c>
      <c r="B6420" t="s">
        <v>122</v>
      </c>
      <c r="C6420" t="s">
        <v>147</v>
      </c>
      <c r="D6420" t="s">
        <v>10</v>
      </c>
      <c r="I6420" s="1">
        <v>516554</v>
      </c>
    </row>
    <row r="6421" spans="1:9" x14ac:dyDescent="0.25">
      <c r="A6421" t="s">
        <v>334</v>
      </c>
      <c r="B6421" t="s">
        <v>122</v>
      </c>
      <c r="C6421" t="s">
        <v>148</v>
      </c>
      <c r="D6421" t="s">
        <v>10</v>
      </c>
      <c r="E6421">
        <v>3.3</v>
      </c>
      <c r="F6421">
        <v>10</v>
      </c>
      <c r="G6421">
        <v>50</v>
      </c>
      <c r="I6421" s="1">
        <v>516554</v>
      </c>
    </row>
    <row r="6422" spans="1:9" x14ac:dyDescent="0.25">
      <c r="A6422" t="s">
        <v>334</v>
      </c>
      <c r="B6422" t="s">
        <v>122</v>
      </c>
      <c r="C6422" t="s">
        <v>149</v>
      </c>
      <c r="D6422" t="s">
        <v>10</v>
      </c>
      <c r="I6422" s="1">
        <v>516554</v>
      </c>
    </row>
    <row r="6423" spans="1:9" x14ac:dyDescent="0.25">
      <c r="A6423" t="s">
        <v>334</v>
      </c>
      <c r="B6423" t="s">
        <v>122</v>
      </c>
      <c r="C6423" t="s">
        <v>150</v>
      </c>
      <c r="D6423" t="s">
        <v>10</v>
      </c>
      <c r="I6423" s="1">
        <v>516554</v>
      </c>
    </row>
    <row r="6424" spans="1:9" x14ac:dyDescent="0.25">
      <c r="A6424" t="s">
        <v>334</v>
      </c>
      <c r="B6424" t="s">
        <v>122</v>
      </c>
      <c r="C6424" t="s">
        <v>151</v>
      </c>
      <c r="D6424" t="s">
        <v>10</v>
      </c>
      <c r="E6424">
        <v>5.99</v>
      </c>
      <c r="F6424">
        <v>10</v>
      </c>
      <c r="G6424">
        <v>50</v>
      </c>
      <c r="I6424" s="1">
        <v>516554</v>
      </c>
    </row>
    <row r="6425" spans="1:9" x14ac:dyDescent="0.25">
      <c r="A6425" t="s">
        <v>334</v>
      </c>
      <c r="B6425" t="s">
        <v>122</v>
      </c>
      <c r="C6425" t="s">
        <v>152</v>
      </c>
      <c r="D6425" t="s">
        <v>10</v>
      </c>
      <c r="I6425" s="1">
        <v>516554</v>
      </c>
    </row>
    <row r="6426" spans="1:9" x14ac:dyDescent="0.25">
      <c r="A6426" t="s">
        <v>334</v>
      </c>
      <c r="B6426" t="s">
        <v>122</v>
      </c>
      <c r="C6426" t="s">
        <v>153</v>
      </c>
      <c r="D6426" t="s">
        <v>10</v>
      </c>
      <c r="E6426">
        <v>5.99</v>
      </c>
      <c r="F6426">
        <v>20</v>
      </c>
      <c r="G6426">
        <v>100</v>
      </c>
      <c r="I6426" s="1">
        <v>516554</v>
      </c>
    </row>
    <row r="6427" spans="1:9" x14ac:dyDescent="0.25">
      <c r="A6427" t="s">
        <v>334</v>
      </c>
      <c r="B6427" t="s">
        <v>122</v>
      </c>
      <c r="C6427" t="s">
        <v>154</v>
      </c>
      <c r="D6427" t="s">
        <v>10</v>
      </c>
      <c r="I6427" s="1">
        <v>516554</v>
      </c>
    </row>
    <row r="6428" spans="1:9" x14ac:dyDescent="0.25">
      <c r="A6428" t="s">
        <v>334</v>
      </c>
      <c r="B6428" t="s">
        <v>122</v>
      </c>
      <c r="C6428" t="s">
        <v>155</v>
      </c>
      <c r="D6428" t="s">
        <v>10</v>
      </c>
      <c r="I6428" s="1">
        <v>516554</v>
      </c>
    </row>
    <row r="6429" spans="1:9" x14ac:dyDescent="0.25">
      <c r="A6429" t="s">
        <v>334</v>
      </c>
      <c r="B6429" t="s">
        <v>122</v>
      </c>
      <c r="C6429" t="s">
        <v>156</v>
      </c>
      <c r="D6429" t="s">
        <v>10</v>
      </c>
      <c r="I6429" s="1">
        <v>516554</v>
      </c>
    </row>
    <row r="6430" spans="1:9" x14ac:dyDescent="0.25">
      <c r="A6430" t="s">
        <v>334</v>
      </c>
      <c r="B6430" t="s">
        <v>122</v>
      </c>
      <c r="C6430" t="s">
        <v>157</v>
      </c>
      <c r="D6430" t="s">
        <v>10</v>
      </c>
      <c r="I6430" s="1">
        <v>516554</v>
      </c>
    </row>
    <row r="6431" spans="1:9" x14ac:dyDescent="0.25">
      <c r="A6431" t="s">
        <v>334</v>
      </c>
      <c r="B6431" t="s">
        <v>122</v>
      </c>
      <c r="C6431" t="s">
        <v>158</v>
      </c>
      <c r="D6431" t="s">
        <v>10</v>
      </c>
      <c r="I6431" s="1">
        <v>516554</v>
      </c>
    </row>
    <row r="6432" spans="1:9" x14ac:dyDescent="0.25">
      <c r="A6432" t="s">
        <v>334</v>
      </c>
      <c r="B6432" t="s">
        <v>122</v>
      </c>
      <c r="C6432" t="s">
        <v>159</v>
      </c>
      <c r="D6432" t="s">
        <v>10</v>
      </c>
      <c r="I6432" s="1">
        <v>516554</v>
      </c>
    </row>
    <row r="6433" spans="1:9" x14ac:dyDescent="0.25">
      <c r="A6433" t="s">
        <v>334</v>
      </c>
      <c r="B6433" t="s">
        <v>122</v>
      </c>
      <c r="C6433" t="s">
        <v>160</v>
      </c>
      <c r="D6433" t="s">
        <v>10</v>
      </c>
      <c r="I6433" s="1">
        <v>516554</v>
      </c>
    </row>
    <row r="6434" spans="1:9" x14ac:dyDescent="0.25">
      <c r="A6434" t="s">
        <v>334</v>
      </c>
      <c r="B6434" t="s">
        <v>122</v>
      </c>
      <c r="C6434" t="s">
        <v>161</v>
      </c>
      <c r="D6434" t="s">
        <v>10</v>
      </c>
      <c r="I6434" s="1">
        <v>516554</v>
      </c>
    </row>
    <row r="6435" spans="1:9" x14ac:dyDescent="0.25">
      <c r="A6435" t="s">
        <v>334</v>
      </c>
      <c r="B6435" t="s">
        <v>122</v>
      </c>
      <c r="C6435" t="s">
        <v>162</v>
      </c>
      <c r="D6435" t="s">
        <v>10</v>
      </c>
      <c r="I6435" s="1">
        <v>516554</v>
      </c>
    </row>
    <row r="6436" spans="1:9" x14ac:dyDescent="0.25">
      <c r="A6436" t="s">
        <v>334</v>
      </c>
      <c r="B6436" t="s">
        <v>122</v>
      </c>
      <c r="C6436" t="s">
        <v>163</v>
      </c>
      <c r="D6436" t="s">
        <v>10</v>
      </c>
      <c r="I6436" s="1">
        <v>516554</v>
      </c>
    </row>
    <row r="6437" spans="1:9" x14ac:dyDescent="0.25">
      <c r="A6437" t="s">
        <v>334</v>
      </c>
      <c r="B6437" t="s">
        <v>122</v>
      </c>
      <c r="C6437" t="s">
        <v>164</v>
      </c>
      <c r="D6437" t="s">
        <v>10</v>
      </c>
      <c r="I6437" s="1">
        <v>516554</v>
      </c>
    </row>
    <row r="6438" spans="1:9" x14ac:dyDescent="0.25">
      <c r="A6438" t="s">
        <v>334</v>
      </c>
      <c r="B6438" t="s">
        <v>122</v>
      </c>
      <c r="C6438" t="s">
        <v>165</v>
      </c>
      <c r="D6438" t="s">
        <v>10</v>
      </c>
      <c r="I6438" s="1">
        <v>516554</v>
      </c>
    </row>
    <row r="6439" spans="1:9" x14ac:dyDescent="0.25">
      <c r="A6439" t="s">
        <v>334</v>
      </c>
      <c r="B6439" t="s">
        <v>122</v>
      </c>
      <c r="C6439" t="s">
        <v>166</v>
      </c>
      <c r="D6439" t="s">
        <v>10</v>
      </c>
      <c r="I6439" s="1">
        <v>516554</v>
      </c>
    </row>
    <row r="6440" spans="1:9" x14ac:dyDescent="0.25">
      <c r="A6440" t="s">
        <v>334</v>
      </c>
      <c r="B6440" t="s">
        <v>122</v>
      </c>
      <c r="C6440" t="s">
        <v>167</v>
      </c>
      <c r="D6440" t="s">
        <v>10</v>
      </c>
      <c r="I6440" s="1">
        <v>516554</v>
      </c>
    </row>
    <row r="6441" spans="1:9" x14ac:dyDescent="0.25">
      <c r="A6441" t="s">
        <v>334</v>
      </c>
      <c r="B6441" t="s">
        <v>122</v>
      </c>
      <c r="C6441" t="s">
        <v>168</v>
      </c>
      <c r="D6441" t="s">
        <v>10</v>
      </c>
      <c r="I6441" s="1">
        <v>516554</v>
      </c>
    </row>
    <row r="6442" spans="1:9" x14ac:dyDescent="0.25">
      <c r="A6442" t="s">
        <v>334</v>
      </c>
      <c r="B6442" t="s">
        <v>122</v>
      </c>
      <c r="C6442" t="s">
        <v>169</v>
      </c>
      <c r="D6442" t="s">
        <v>10</v>
      </c>
      <c r="I6442" s="1">
        <v>516554</v>
      </c>
    </row>
    <row r="6443" spans="1:9" x14ac:dyDescent="0.25">
      <c r="A6443" t="s">
        <v>334</v>
      </c>
      <c r="B6443" t="s">
        <v>122</v>
      </c>
      <c r="C6443" t="s">
        <v>170</v>
      </c>
      <c r="D6443" t="s">
        <v>10</v>
      </c>
      <c r="I6443" s="1">
        <v>516554</v>
      </c>
    </row>
    <row r="6444" spans="1:9" x14ac:dyDescent="0.25">
      <c r="A6444" t="s">
        <v>334</v>
      </c>
      <c r="B6444" t="s">
        <v>122</v>
      </c>
      <c r="C6444" t="s">
        <v>171</v>
      </c>
      <c r="D6444" t="s">
        <v>10</v>
      </c>
      <c r="I6444" s="1">
        <v>516554</v>
      </c>
    </row>
    <row r="6445" spans="1:9" x14ac:dyDescent="0.25">
      <c r="A6445" t="s">
        <v>334</v>
      </c>
      <c r="B6445" t="s">
        <v>122</v>
      </c>
      <c r="C6445" t="s">
        <v>172</v>
      </c>
      <c r="D6445" t="s">
        <v>10</v>
      </c>
      <c r="E6445">
        <v>2.25</v>
      </c>
      <c r="F6445">
        <v>5</v>
      </c>
      <c r="G6445">
        <v>30</v>
      </c>
      <c r="I6445" s="1">
        <v>516554</v>
      </c>
    </row>
    <row r="6446" spans="1:9" x14ac:dyDescent="0.25">
      <c r="A6446" t="s">
        <v>334</v>
      </c>
      <c r="B6446" t="s">
        <v>122</v>
      </c>
      <c r="C6446" t="s">
        <v>173</v>
      </c>
      <c r="D6446" t="s">
        <v>10</v>
      </c>
      <c r="I6446" s="1">
        <v>516554</v>
      </c>
    </row>
    <row r="6447" spans="1:9" x14ac:dyDescent="0.25">
      <c r="A6447" t="s">
        <v>334</v>
      </c>
      <c r="B6447" t="s">
        <v>122</v>
      </c>
      <c r="C6447" t="s">
        <v>174</v>
      </c>
      <c r="D6447" t="s">
        <v>10</v>
      </c>
      <c r="I6447" s="1">
        <v>516554</v>
      </c>
    </row>
    <row r="6448" spans="1:9" x14ac:dyDescent="0.25">
      <c r="A6448" t="s">
        <v>334</v>
      </c>
      <c r="B6448" t="s">
        <v>122</v>
      </c>
      <c r="C6448" t="s">
        <v>175</v>
      </c>
      <c r="D6448" t="s">
        <v>10</v>
      </c>
      <c r="I6448" s="1">
        <v>516554</v>
      </c>
    </row>
    <row r="6449" spans="1:9" x14ac:dyDescent="0.25">
      <c r="A6449" t="s">
        <v>334</v>
      </c>
      <c r="B6449" t="s">
        <v>122</v>
      </c>
      <c r="C6449" t="s">
        <v>176</v>
      </c>
      <c r="D6449" t="s">
        <v>10</v>
      </c>
      <c r="I6449" s="1">
        <v>516554</v>
      </c>
    </row>
    <row r="6450" spans="1:9" x14ac:dyDescent="0.25">
      <c r="A6450" t="s">
        <v>334</v>
      </c>
      <c r="B6450" t="s">
        <v>122</v>
      </c>
      <c r="C6450" t="s">
        <v>177</v>
      </c>
      <c r="D6450" t="s">
        <v>10</v>
      </c>
      <c r="I6450" s="1">
        <v>516554</v>
      </c>
    </row>
    <row r="6451" spans="1:9" x14ac:dyDescent="0.25">
      <c r="A6451" t="s">
        <v>334</v>
      </c>
      <c r="B6451" t="s">
        <v>122</v>
      </c>
      <c r="C6451" t="s">
        <v>178</v>
      </c>
      <c r="D6451" t="s">
        <v>10</v>
      </c>
      <c r="I6451" s="1">
        <v>516554</v>
      </c>
    </row>
    <row r="6452" spans="1:9" x14ac:dyDescent="0.25">
      <c r="A6452" t="s">
        <v>334</v>
      </c>
      <c r="B6452" t="s">
        <v>122</v>
      </c>
      <c r="C6452" t="s">
        <v>179</v>
      </c>
      <c r="D6452" t="s">
        <v>10</v>
      </c>
      <c r="I6452" s="1">
        <v>516554</v>
      </c>
    </row>
    <row r="6453" spans="1:9" x14ac:dyDescent="0.25">
      <c r="A6453" t="s">
        <v>334</v>
      </c>
      <c r="B6453" t="s">
        <v>122</v>
      </c>
      <c r="C6453" t="s">
        <v>180</v>
      </c>
      <c r="D6453" t="s">
        <v>10</v>
      </c>
      <c r="I6453" s="1">
        <v>516554</v>
      </c>
    </row>
    <row r="6454" spans="1:9" x14ac:dyDescent="0.25">
      <c r="A6454" t="s">
        <v>334</v>
      </c>
      <c r="B6454" t="s">
        <v>122</v>
      </c>
      <c r="C6454" t="s">
        <v>181</v>
      </c>
      <c r="D6454" t="s">
        <v>10</v>
      </c>
      <c r="I6454" s="1">
        <v>516554</v>
      </c>
    </row>
    <row r="6455" spans="1:9" x14ac:dyDescent="0.25">
      <c r="A6455" t="s">
        <v>334</v>
      </c>
      <c r="B6455" t="s">
        <v>122</v>
      </c>
      <c r="C6455" t="s">
        <v>182</v>
      </c>
      <c r="D6455" t="s">
        <v>10</v>
      </c>
      <c r="I6455" s="1">
        <v>516554</v>
      </c>
    </row>
    <row r="6456" spans="1:9" x14ac:dyDescent="0.25">
      <c r="A6456" t="s">
        <v>334</v>
      </c>
      <c r="B6456" t="s">
        <v>122</v>
      </c>
      <c r="C6456" t="s">
        <v>183</v>
      </c>
      <c r="D6456" t="s">
        <v>10</v>
      </c>
      <c r="I6456" s="1">
        <v>516554</v>
      </c>
    </row>
    <row r="6457" spans="1:9" x14ac:dyDescent="0.25">
      <c r="A6457" t="s">
        <v>334</v>
      </c>
      <c r="B6457" t="s">
        <v>122</v>
      </c>
      <c r="C6457" t="s">
        <v>184</v>
      </c>
      <c r="D6457" t="s">
        <v>10</v>
      </c>
      <c r="I6457" s="1">
        <v>516554</v>
      </c>
    </row>
    <row r="6458" spans="1:9" x14ac:dyDescent="0.25">
      <c r="A6458" t="s">
        <v>334</v>
      </c>
      <c r="B6458" t="s">
        <v>122</v>
      </c>
      <c r="C6458" t="s">
        <v>185</v>
      </c>
      <c r="D6458" t="s">
        <v>10</v>
      </c>
      <c r="I6458" s="1">
        <v>516554</v>
      </c>
    </row>
    <row r="6459" spans="1:9" x14ac:dyDescent="0.25">
      <c r="A6459" t="s">
        <v>334</v>
      </c>
      <c r="B6459" t="s">
        <v>92</v>
      </c>
      <c r="C6459" t="s">
        <v>186</v>
      </c>
      <c r="D6459" t="s">
        <v>45</v>
      </c>
      <c r="I6459" s="1">
        <v>516554</v>
      </c>
    </row>
    <row r="6460" spans="1:9" x14ac:dyDescent="0.25">
      <c r="A6460" t="s">
        <v>334</v>
      </c>
      <c r="B6460" t="s">
        <v>92</v>
      </c>
      <c r="C6460" t="s">
        <v>187</v>
      </c>
      <c r="D6460" t="s">
        <v>10</v>
      </c>
      <c r="I6460" s="1">
        <v>516554</v>
      </c>
    </row>
    <row r="6461" spans="1:9" x14ac:dyDescent="0.25">
      <c r="A6461" t="s">
        <v>334</v>
      </c>
      <c r="B6461" t="s">
        <v>92</v>
      </c>
      <c r="C6461" t="s">
        <v>188</v>
      </c>
      <c r="D6461" t="s">
        <v>10</v>
      </c>
      <c r="I6461" s="1">
        <v>516554</v>
      </c>
    </row>
    <row r="6462" spans="1:9" x14ac:dyDescent="0.25">
      <c r="A6462" t="s">
        <v>340</v>
      </c>
      <c r="B6462" t="s">
        <v>7</v>
      </c>
      <c r="C6462" t="s">
        <v>8</v>
      </c>
      <c r="D6462" t="s">
        <v>10</v>
      </c>
      <c r="E6462">
        <v>3.3</v>
      </c>
      <c r="F6462">
        <v>5</v>
      </c>
      <c r="G6462">
        <v>20</v>
      </c>
      <c r="H6462" t="s">
        <v>16</v>
      </c>
      <c r="I6462" s="1">
        <v>163741</v>
      </c>
    </row>
    <row r="6463" spans="1:9" x14ac:dyDescent="0.25">
      <c r="A6463" t="s">
        <v>340</v>
      </c>
      <c r="B6463" t="s">
        <v>7</v>
      </c>
      <c r="C6463" t="s">
        <v>9</v>
      </c>
      <c r="D6463" t="s">
        <v>10</v>
      </c>
      <c r="E6463">
        <v>3.3</v>
      </c>
      <c r="F6463">
        <v>5</v>
      </c>
      <c r="G6463">
        <v>20</v>
      </c>
      <c r="I6463" s="1">
        <v>163741</v>
      </c>
    </row>
    <row r="6464" spans="1:9" x14ac:dyDescent="0.25">
      <c r="A6464" t="s">
        <v>340</v>
      </c>
      <c r="B6464" t="s">
        <v>7</v>
      </c>
      <c r="C6464" t="s">
        <v>11</v>
      </c>
      <c r="D6464" t="s">
        <v>10</v>
      </c>
      <c r="E6464">
        <v>1.4850000000000001</v>
      </c>
      <c r="F6464">
        <v>25</v>
      </c>
      <c r="G6464">
        <v>100</v>
      </c>
      <c r="I6464" s="1">
        <v>163741</v>
      </c>
    </row>
    <row r="6465" spans="1:9" x14ac:dyDescent="0.25">
      <c r="A6465" t="s">
        <v>340</v>
      </c>
      <c r="B6465" t="s">
        <v>7</v>
      </c>
      <c r="C6465" t="s">
        <v>12</v>
      </c>
      <c r="D6465" t="s">
        <v>10</v>
      </c>
      <c r="E6465">
        <v>0.49</v>
      </c>
      <c r="F6465">
        <v>75</v>
      </c>
      <c r="G6465">
        <v>300</v>
      </c>
      <c r="I6465" s="1">
        <v>163741</v>
      </c>
    </row>
    <row r="6466" spans="1:9" x14ac:dyDescent="0.25">
      <c r="A6466" t="s">
        <v>340</v>
      </c>
      <c r="B6466" t="s">
        <v>7</v>
      </c>
      <c r="C6466" t="s">
        <v>13</v>
      </c>
      <c r="D6466" t="s">
        <v>10</v>
      </c>
      <c r="E6466">
        <v>0.49</v>
      </c>
      <c r="I6466" s="1">
        <v>163741</v>
      </c>
    </row>
    <row r="6467" spans="1:9" x14ac:dyDescent="0.25">
      <c r="A6467" t="s">
        <v>340</v>
      </c>
      <c r="B6467" t="s">
        <v>7</v>
      </c>
      <c r="C6467" t="s">
        <v>14</v>
      </c>
      <c r="D6467" t="s">
        <v>10</v>
      </c>
      <c r="E6467">
        <v>0.65</v>
      </c>
      <c r="I6467" s="1">
        <v>163741</v>
      </c>
    </row>
    <row r="6468" spans="1:9" x14ac:dyDescent="0.25">
      <c r="A6468" t="s">
        <v>340</v>
      </c>
      <c r="B6468" t="s">
        <v>7</v>
      </c>
      <c r="C6468" t="s">
        <v>15</v>
      </c>
      <c r="D6468" t="s">
        <v>16</v>
      </c>
      <c r="E6468">
        <v>0.5</v>
      </c>
      <c r="F6468">
        <v>10</v>
      </c>
      <c r="G6468">
        <v>40</v>
      </c>
      <c r="I6468" s="1">
        <v>163741</v>
      </c>
    </row>
    <row r="6469" spans="1:9" x14ac:dyDescent="0.25">
      <c r="A6469" t="s">
        <v>340</v>
      </c>
      <c r="B6469" t="s">
        <v>7</v>
      </c>
      <c r="C6469" t="s">
        <v>17</v>
      </c>
      <c r="D6469" t="s">
        <v>10</v>
      </c>
      <c r="E6469">
        <v>3.9</v>
      </c>
      <c r="F6469">
        <v>3</v>
      </c>
      <c r="G6469">
        <v>13</v>
      </c>
      <c r="I6469" s="1">
        <v>163741</v>
      </c>
    </row>
    <row r="6470" spans="1:9" x14ac:dyDescent="0.25">
      <c r="A6470" t="s">
        <v>340</v>
      </c>
      <c r="B6470" t="s">
        <v>7</v>
      </c>
      <c r="C6470" t="s">
        <v>18</v>
      </c>
      <c r="D6470" t="s">
        <v>10</v>
      </c>
      <c r="E6470">
        <v>0.45</v>
      </c>
      <c r="I6470" s="1">
        <v>163741</v>
      </c>
    </row>
    <row r="6471" spans="1:9" x14ac:dyDescent="0.25">
      <c r="A6471" t="s">
        <v>340</v>
      </c>
      <c r="B6471" t="s">
        <v>7</v>
      </c>
      <c r="C6471" t="s">
        <v>19</v>
      </c>
      <c r="D6471" t="s">
        <v>10</v>
      </c>
      <c r="E6471">
        <v>1.1000000000000001</v>
      </c>
      <c r="F6471">
        <v>5</v>
      </c>
      <c r="G6471">
        <v>20</v>
      </c>
      <c r="I6471" s="1">
        <v>163741</v>
      </c>
    </row>
    <row r="6472" spans="1:9" x14ac:dyDescent="0.25">
      <c r="A6472" t="s">
        <v>340</v>
      </c>
      <c r="B6472" t="s">
        <v>7</v>
      </c>
      <c r="C6472" t="s">
        <v>20</v>
      </c>
      <c r="D6472" t="s">
        <v>10</v>
      </c>
      <c r="E6472">
        <v>1.21</v>
      </c>
      <c r="F6472">
        <v>8</v>
      </c>
      <c r="G6472">
        <v>30</v>
      </c>
      <c r="I6472" s="1">
        <v>163741</v>
      </c>
    </row>
    <row r="6473" spans="1:9" x14ac:dyDescent="0.25">
      <c r="A6473" t="s">
        <v>340</v>
      </c>
      <c r="B6473" t="s">
        <v>7</v>
      </c>
      <c r="C6473" t="s">
        <v>21</v>
      </c>
      <c r="D6473" t="s">
        <v>22</v>
      </c>
      <c r="I6473" s="1">
        <v>163741</v>
      </c>
    </row>
    <row r="6474" spans="1:9" x14ac:dyDescent="0.25">
      <c r="A6474" t="s">
        <v>340</v>
      </c>
      <c r="B6474" t="s">
        <v>7</v>
      </c>
      <c r="C6474" t="s">
        <v>23</v>
      </c>
      <c r="D6474" t="s">
        <v>10</v>
      </c>
      <c r="I6474" s="1">
        <v>163741</v>
      </c>
    </row>
    <row r="6475" spans="1:9" x14ac:dyDescent="0.25">
      <c r="A6475" t="s">
        <v>340</v>
      </c>
      <c r="B6475" t="s">
        <v>7</v>
      </c>
      <c r="C6475" t="s">
        <v>24</v>
      </c>
      <c r="D6475" t="s">
        <v>10</v>
      </c>
      <c r="E6475">
        <v>2.2000000000000002</v>
      </c>
      <c r="F6475">
        <v>5</v>
      </c>
      <c r="G6475">
        <v>20</v>
      </c>
      <c r="I6475" s="1">
        <v>163741</v>
      </c>
    </row>
    <row r="6476" spans="1:9" x14ac:dyDescent="0.25">
      <c r="A6476" t="s">
        <v>340</v>
      </c>
      <c r="B6476" t="s">
        <v>7</v>
      </c>
      <c r="C6476" t="s">
        <v>25</v>
      </c>
      <c r="D6476" t="s">
        <v>10</v>
      </c>
      <c r="E6476">
        <v>2.2000000000000002</v>
      </c>
      <c r="F6476">
        <v>5</v>
      </c>
      <c r="G6476">
        <v>20</v>
      </c>
      <c r="I6476" s="1">
        <v>163741</v>
      </c>
    </row>
    <row r="6477" spans="1:9" x14ac:dyDescent="0.25">
      <c r="A6477" t="s">
        <v>340</v>
      </c>
      <c r="B6477" t="s">
        <v>7</v>
      </c>
      <c r="C6477" t="s">
        <v>26</v>
      </c>
      <c r="D6477" t="s">
        <v>10</v>
      </c>
      <c r="E6477">
        <v>1.19</v>
      </c>
      <c r="F6477">
        <v>110</v>
      </c>
      <c r="G6477">
        <v>440</v>
      </c>
      <c r="I6477" s="1">
        <v>163741</v>
      </c>
    </row>
    <row r="6478" spans="1:9" x14ac:dyDescent="0.25">
      <c r="A6478" t="s">
        <v>340</v>
      </c>
      <c r="B6478" t="s">
        <v>7</v>
      </c>
      <c r="C6478" t="s">
        <v>27</v>
      </c>
      <c r="D6478" t="s">
        <v>10</v>
      </c>
      <c r="E6478">
        <v>0.55000000000000004</v>
      </c>
      <c r="F6478">
        <v>150</v>
      </c>
      <c r="G6478">
        <v>600</v>
      </c>
      <c r="I6478" s="1">
        <v>163741</v>
      </c>
    </row>
    <row r="6479" spans="1:9" x14ac:dyDescent="0.25">
      <c r="A6479" t="s">
        <v>340</v>
      </c>
      <c r="B6479" t="s">
        <v>7</v>
      </c>
      <c r="C6479" t="s">
        <v>28</v>
      </c>
      <c r="D6479" t="s">
        <v>10</v>
      </c>
      <c r="E6479">
        <v>0.65</v>
      </c>
      <c r="F6479">
        <v>300</v>
      </c>
      <c r="G6479">
        <v>1200</v>
      </c>
      <c r="I6479" s="1">
        <v>163741</v>
      </c>
    </row>
    <row r="6480" spans="1:9" x14ac:dyDescent="0.25">
      <c r="A6480" t="s">
        <v>340</v>
      </c>
      <c r="B6480" t="s">
        <v>7</v>
      </c>
      <c r="C6480" t="s">
        <v>29</v>
      </c>
      <c r="D6480" t="s">
        <v>16</v>
      </c>
      <c r="E6480">
        <v>0.57999999999999996</v>
      </c>
      <c r="F6480">
        <v>20</v>
      </c>
      <c r="G6480">
        <v>80</v>
      </c>
      <c r="I6480" s="1">
        <v>163741</v>
      </c>
    </row>
    <row r="6481" spans="1:9" x14ac:dyDescent="0.25">
      <c r="A6481" t="s">
        <v>340</v>
      </c>
      <c r="B6481" t="s">
        <v>7</v>
      </c>
      <c r="C6481" t="s">
        <v>30</v>
      </c>
      <c r="D6481" t="s">
        <v>10</v>
      </c>
      <c r="E6481">
        <v>0.38500000000000001</v>
      </c>
      <c r="I6481" s="1">
        <v>163741</v>
      </c>
    </row>
    <row r="6482" spans="1:9" x14ac:dyDescent="0.25">
      <c r="A6482" t="s">
        <v>340</v>
      </c>
      <c r="B6482" t="s">
        <v>7</v>
      </c>
      <c r="C6482" t="s">
        <v>31</v>
      </c>
      <c r="D6482" t="s">
        <v>10</v>
      </c>
      <c r="E6482">
        <v>0.77</v>
      </c>
      <c r="F6482">
        <v>3</v>
      </c>
      <c r="G6482">
        <v>12</v>
      </c>
      <c r="I6482" s="1">
        <v>163741</v>
      </c>
    </row>
    <row r="6483" spans="1:9" x14ac:dyDescent="0.25">
      <c r="A6483" t="s">
        <v>340</v>
      </c>
      <c r="B6483" t="s">
        <v>7</v>
      </c>
      <c r="C6483" t="s">
        <v>32</v>
      </c>
      <c r="D6483" t="s">
        <v>10</v>
      </c>
      <c r="E6483">
        <v>0.73</v>
      </c>
      <c r="F6483">
        <v>20</v>
      </c>
      <c r="G6483">
        <v>80</v>
      </c>
      <c r="I6483" s="1">
        <v>163741</v>
      </c>
    </row>
    <row r="6484" spans="1:9" x14ac:dyDescent="0.25">
      <c r="A6484" t="s">
        <v>340</v>
      </c>
      <c r="B6484" t="s">
        <v>7</v>
      </c>
      <c r="C6484" t="s">
        <v>33</v>
      </c>
      <c r="D6484" t="s">
        <v>10</v>
      </c>
      <c r="E6484">
        <v>0.73</v>
      </c>
      <c r="I6484" s="1">
        <v>163741</v>
      </c>
    </row>
    <row r="6485" spans="1:9" x14ac:dyDescent="0.25">
      <c r="A6485" t="s">
        <v>340</v>
      </c>
      <c r="B6485" t="s">
        <v>7</v>
      </c>
      <c r="C6485" t="s">
        <v>34</v>
      </c>
      <c r="D6485" t="s">
        <v>10</v>
      </c>
      <c r="E6485">
        <v>0.6</v>
      </c>
      <c r="F6485">
        <v>8</v>
      </c>
      <c r="G6485">
        <v>30</v>
      </c>
      <c r="I6485" s="1">
        <v>163741</v>
      </c>
    </row>
    <row r="6486" spans="1:9" x14ac:dyDescent="0.25">
      <c r="A6486" t="s">
        <v>340</v>
      </c>
      <c r="B6486" t="s">
        <v>7</v>
      </c>
      <c r="C6486" t="s">
        <v>35</v>
      </c>
      <c r="D6486" t="s">
        <v>10</v>
      </c>
      <c r="E6486">
        <v>0.38500000000000001</v>
      </c>
      <c r="F6486">
        <v>8</v>
      </c>
      <c r="G6486">
        <v>30</v>
      </c>
      <c r="I6486" s="1">
        <v>163741</v>
      </c>
    </row>
    <row r="6487" spans="1:9" x14ac:dyDescent="0.25">
      <c r="A6487" t="s">
        <v>340</v>
      </c>
      <c r="B6487" t="s">
        <v>7</v>
      </c>
      <c r="C6487" t="s">
        <v>36</v>
      </c>
      <c r="D6487" t="s">
        <v>10</v>
      </c>
      <c r="E6487">
        <v>1.32</v>
      </c>
      <c r="F6487">
        <v>5</v>
      </c>
      <c r="G6487">
        <v>20</v>
      </c>
      <c r="H6487" t="s">
        <v>16</v>
      </c>
      <c r="I6487" s="1">
        <v>163741</v>
      </c>
    </row>
    <row r="6488" spans="1:9" x14ac:dyDescent="0.25">
      <c r="A6488" t="s">
        <v>340</v>
      </c>
      <c r="B6488" t="s">
        <v>7</v>
      </c>
      <c r="C6488" t="s">
        <v>37</v>
      </c>
      <c r="D6488" t="s">
        <v>10</v>
      </c>
      <c r="E6488">
        <v>3.2</v>
      </c>
      <c r="I6488" s="1">
        <v>163741</v>
      </c>
    </row>
    <row r="6489" spans="1:9" x14ac:dyDescent="0.25">
      <c r="A6489" t="s">
        <v>340</v>
      </c>
      <c r="B6489" t="s">
        <v>7</v>
      </c>
      <c r="C6489" t="s">
        <v>38</v>
      </c>
      <c r="D6489" t="s">
        <v>10</v>
      </c>
      <c r="E6489">
        <v>0.66</v>
      </c>
      <c r="F6489">
        <v>4</v>
      </c>
      <c r="G6489">
        <v>16</v>
      </c>
      <c r="I6489" s="1">
        <v>163741</v>
      </c>
    </row>
    <row r="6490" spans="1:9" x14ac:dyDescent="0.25">
      <c r="A6490" t="s">
        <v>340</v>
      </c>
      <c r="B6490" t="s">
        <v>7</v>
      </c>
      <c r="C6490" t="s">
        <v>39</v>
      </c>
      <c r="D6490" t="s">
        <v>16</v>
      </c>
      <c r="I6490" s="1">
        <v>163741</v>
      </c>
    </row>
    <row r="6491" spans="1:9" x14ac:dyDescent="0.25">
      <c r="A6491" t="s">
        <v>340</v>
      </c>
      <c r="B6491" t="s">
        <v>7</v>
      </c>
      <c r="C6491" t="s">
        <v>40</v>
      </c>
      <c r="D6491" t="s">
        <v>10</v>
      </c>
      <c r="I6491" s="1">
        <v>163741</v>
      </c>
    </row>
    <row r="6492" spans="1:9" x14ac:dyDescent="0.25">
      <c r="A6492" t="s">
        <v>340</v>
      </c>
      <c r="B6492" t="s">
        <v>7</v>
      </c>
      <c r="C6492" t="s">
        <v>41</v>
      </c>
      <c r="D6492" t="s">
        <v>10</v>
      </c>
      <c r="E6492">
        <v>0.495</v>
      </c>
      <c r="F6492">
        <v>50</v>
      </c>
      <c r="G6492">
        <v>200</v>
      </c>
      <c r="I6492" s="1">
        <v>163741</v>
      </c>
    </row>
    <row r="6493" spans="1:9" x14ac:dyDescent="0.25">
      <c r="A6493" t="s">
        <v>340</v>
      </c>
      <c r="B6493" t="s">
        <v>7</v>
      </c>
      <c r="C6493" t="s">
        <v>42</v>
      </c>
      <c r="D6493" t="s">
        <v>10</v>
      </c>
      <c r="E6493">
        <v>1.375</v>
      </c>
      <c r="F6493">
        <v>25</v>
      </c>
      <c r="G6493">
        <v>100</v>
      </c>
      <c r="I6493" s="1">
        <v>163741</v>
      </c>
    </row>
    <row r="6494" spans="1:9" x14ac:dyDescent="0.25">
      <c r="A6494" t="s">
        <v>340</v>
      </c>
      <c r="B6494" t="s">
        <v>7</v>
      </c>
      <c r="C6494" t="s">
        <v>43</v>
      </c>
      <c r="D6494" t="s">
        <v>10</v>
      </c>
      <c r="E6494">
        <v>0.55000000000000004</v>
      </c>
      <c r="F6494">
        <v>15</v>
      </c>
      <c r="G6494">
        <v>60</v>
      </c>
      <c r="I6494" s="1">
        <v>163741</v>
      </c>
    </row>
    <row r="6495" spans="1:9" x14ac:dyDescent="0.25">
      <c r="A6495" t="s">
        <v>340</v>
      </c>
      <c r="B6495" t="s">
        <v>7</v>
      </c>
      <c r="C6495" t="s">
        <v>44</v>
      </c>
      <c r="D6495" t="s">
        <v>45</v>
      </c>
      <c r="E6495">
        <v>1.66</v>
      </c>
      <c r="F6495">
        <v>50</v>
      </c>
      <c r="G6495">
        <v>200</v>
      </c>
      <c r="I6495" s="1">
        <v>163741</v>
      </c>
    </row>
    <row r="6496" spans="1:9" x14ac:dyDescent="0.25">
      <c r="A6496" t="s">
        <v>340</v>
      </c>
      <c r="B6496" t="s">
        <v>7</v>
      </c>
      <c r="C6496" t="s">
        <v>46</v>
      </c>
      <c r="D6496" t="s">
        <v>45</v>
      </c>
      <c r="E6496">
        <v>1.66</v>
      </c>
      <c r="I6496" s="1">
        <v>163741</v>
      </c>
    </row>
    <row r="6497" spans="1:9" x14ac:dyDescent="0.25">
      <c r="A6497" t="s">
        <v>340</v>
      </c>
      <c r="B6497" t="s">
        <v>7</v>
      </c>
      <c r="C6497" t="s">
        <v>47</v>
      </c>
      <c r="D6497" t="s">
        <v>10</v>
      </c>
      <c r="E6497">
        <v>11.923999999999999</v>
      </c>
      <c r="F6497">
        <v>2</v>
      </c>
      <c r="G6497">
        <v>10</v>
      </c>
      <c r="I6497" s="1">
        <v>163741</v>
      </c>
    </row>
    <row r="6498" spans="1:9" x14ac:dyDescent="0.25">
      <c r="A6498" t="s">
        <v>340</v>
      </c>
      <c r="B6498" t="s">
        <v>7</v>
      </c>
      <c r="C6498" t="s">
        <v>48</v>
      </c>
      <c r="D6498" t="s">
        <v>10</v>
      </c>
      <c r="E6498">
        <v>1.595</v>
      </c>
      <c r="F6498">
        <v>10</v>
      </c>
      <c r="G6498">
        <v>40</v>
      </c>
      <c r="I6498" s="1">
        <v>163741</v>
      </c>
    </row>
    <row r="6499" spans="1:9" x14ac:dyDescent="0.25">
      <c r="A6499" t="s">
        <v>340</v>
      </c>
      <c r="B6499" t="s">
        <v>7</v>
      </c>
      <c r="C6499" t="s">
        <v>49</v>
      </c>
      <c r="D6499" t="s">
        <v>10</v>
      </c>
      <c r="I6499" s="1">
        <v>163741</v>
      </c>
    </row>
    <row r="6500" spans="1:9" x14ac:dyDescent="0.25">
      <c r="A6500" t="s">
        <v>340</v>
      </c>
      <c r="B6500" t="s">
        <v>7</v>
      </c>
      <c r="C6500" t="s">
        <v>50</v>
      </c>
      <c r="D6500" t="s">
        <v>10</v>
      </c>
      <c r="E6500">
        <v>1.76</v>
      </c>
      <c r="F6500">
        <v>10</v>
      </c>
      <c r="G6500">
        <v>40</v>
      </c>
      <c r="I6500" s="1">
        <v>163741</v>
      </c>
    </row>
    <row r="6501" spans="1:9" x14ac:dyDescent="0.25">
      <c r="A6501" t="s">
        <v>340</v>
      </c>
      <c r="B6501" t="s">
        <v>7</v>
      </c>
      <c r="C6501" t="s">
        <v>51</v>
      </c>
      <c r="D6501" t="s">
        <v>10</v>
      </c>
      <c r="E6501">
        <v>1.595</v>
      </c>
      <c r="F6501">
        <v>15</v>
      </c>
      <c r="G6501">
        <v>60</v>
      </c>
      <c r="I6501" s="1">
        <v>163741</v>
      </c>
    </row>
    <row r="6502" spans="1:9" x14ac:dyDescent="0.25">
      <c r="A6502" t="s">
        <v>340</v>
      </c>
      <c r="B6502" t="s">
        <v>7</v>
      </c>
      <c r="C6502" t="s">
        <v>52</v>
      </c>
      <c r="D6502" t="s">
        <v>10</v>
      </c>
      <c r="E6502">
        <v>2.2000000000000002</v>
      </c>
      <c r="F6502">
        <v>2</v>
      </c>
      <c r="G6502">
        <v>10</v>
      </c>
      <c r="I6502" s="1">
        <v>163741</v>
      </c>
    </row>
    <row r="6503" spans="1:9" x14ac:dyDescent="0.25">
      <c r="A6503" t="s">
        <v>340</v>
      </c>
      <c r="B6503" t="s">
        <v>7</v>
      </c>
      <c r="C6503" t="s">
        <v>53</v>
      </c>
      <c r="D6503" t="s">
        <v>10</v>
      </c>
      <c r="E6503">
        <v>1.1000000000000001</v>
      </c>
      <c r="F6503">
        <v>25</v>
      </c>
      <c r="G6503">
        <v>100</v>
      </c>
      <c r="I6503" s="1">
        <v>163741</v>
      </c>
    </row>
    <row r="6504" spans="1:9" x14ac:dyDescent="0.25">
      <c r="A6504" t="s">
        <v>340</v>
      </c>
      <c r="B6504" t="s">
        <v>7</v>
      </c>
      <c r="C6504" t="s">
        <v>54</v>
      </c>
      <c r="D6504" t="s">
        <v>10</v>
      </c>
      <c r="E6504">
        <v>1.32</v>
      </c>
      <c r="F6504">
        <v>12</v>
      </c>
      <c r="G6504">
        <v>50</v>
      </c>
      <c r="I6504" s="1">
        <v>163741</v>
      </c>
    </row>
    <row r="6505" spans="1:9" x14ac:dyDescent="0.25">
      <c r="A6505" t="s">
        <v>340</v>
      </c>
      <c r="B6505" t="s">
        <v>7</v>
      </c>
      <c r="C6505" t="s">
        <v>55</v>
      </c>
      <c r="D6505" t="s">
        <v>10</v>
      </c>
      <c r="E6505">
        <v>3.2</v>
      </c>
      <c r="F6505">
        <v>12</v>
      </c>
      <c r="G6505">
        <v>50</v>
      </c>
      <c r="I6505" s="1">
        <v>163741</v>
      </c>
    </row>
    <row r="6506" spans="1:9" x14ac:dyDescent="0.25">
      <c r="A6506" t="s">
        <v>340</v>
      </c>
      <c r="B6506" t="s">
        <v>7</v>
      </c>
      <c r="C6506" t="s">
        <v>56</v>
      </c>
      <c r="D6506" t="s">
        <v>10</v>
      </c>
      <c r="E6506">
        <v>1.1000000000000001</v>
      </c>
      <c r="F6506">
        <v>2</v>
      </c>
      <c r="G6506">
        <v>10</v>
      </c>
      <c r="I6506" s="1">
        <v>163741</v>
      </c>
    </row>
    <row r="6507" spans="1:9" x14ac:dyDescent="0.25">
      <c r="A6507" t="s">
        <v>340</v>
      </c>
      <c r="B6507" t="s">
        <v>7</v>
      </c>
      <c r="C6507" t="s">
        <v>57</v>
      </c>
      <c r="D6507" t="s">
        <v>10</v>
      </c>
      <c r="E6507">
        <v>0.45</v>
      </c>
      <c r="I6507" s="1">
        <v>163741</v>
      </c>
    </row>
    <row r="6508" spans="1:9" x14ac:dyDescent="0.25">
      <c r="A6508" t="s">
        <v>340</v>
      </c>
      <c r="B6508" t="s">
        <v>7</v>
      </c>
      <c r="C6508" t="s">
        <v>58</v>
      </c>
      <c r="D6508" t="s">
        <v>16</v>
      </c>
      <c r="E6508">
        <v>0.55000000000000004</v>
      </c>
      <c r="F6508">
        <v>15</v>
      </c>
      <c r="G6508">
        <v>60</v>
      </c>
      <c r="I6508" s="1">
        <v>163741</v>
      </c>
    </row>
    <row r="6509" spans="1:9" x14ac:dyDescent="0.25">
      <c r="A6509" t="s">
        <v>340</v>
      </c>
      <c r="B6509" t="s">
        <v>7</v>
      </c>
      <c r="C6509" t="s">
        <v>59</v>
      </c>
      <c r="D6509" t="s">
        <v>10</v>
      </c>
      <c r="E6509">
        <v>1.5289999999999999</v>
      </c>
      <c r="F6509">
        <v>55</v>
      </c>
      <c r="G6509">
        <v>220</v>
      </c>
      <c r="I6509" s="1">
        <v>163741</v>
      </c>
    </row>
    <row r="6510" spans="1:9" x14ac:dyDescent="0.25">
      <c r="A6510" t="s">
        <v>340</v>
      </c>
      <c r="B6510" t="s">
        <v>7</v>
      </c>
      <c r="C6510" t="s">
        <v>60</v>
      </c>
      <c r="D6510" t="s">
        <v>10</v>
      </c>
      <c r="E6510">
        <v>70.55</v>
      </c>
      <c r="G6510">
        <v>1</v>
      </c>
      <c r="I6510" s="1">
        <v>163741</v>
      </c>
    </row>
    <row r="6511" spans="1:9" x14ac:dyDescent="0.25">
      <c r="A6511" t="s">
        <v>340</v>
      </c>
      <c r="B6511" t="s">
        <v>7</v>
      </c>
      <c r="C6511" t="s">
        <v>61</v>
      </c>
      <c r="D6511" t="s">
        <v>16</v>
      </c>
      <c r="E6511">
        <v>0.495</v>
      </c>
      <c r="F6511">
        <v>10</v>
      </c>
      <c r="G6511">
        <v>40</v>
      </c>
      <c r="I6511" s="1">
        <v>163741</v>
      </c>
    </row>
    <row r="6512" spans="1:9" x14ac:dyDescent="0.25">
      <c r="A6512" t="s">
        <v>340</v>
      </c>
      <c r="B6512" t="s">
        <v>7</v>
      </c>
      <c r="C6512" t="s">
        <v>62</v>
      </c>
      <c r="D6512" t="s">
        <v>16</v>
      </c>
      <c r="E6512">
        <v>1.089</v>
      </c>
      <c r="F6512">
        <v>5</v>
      </c>
      <c r="G6512">
        <v>20</v>
      </c>
      <c r="I6512" s="1">
        <v>163741</v>
      </c>
    </row>
    <row r="6513" spans="1:9" x14ac:dyDescent="0.25">
      <c r="A6513" t="s">
        <v>340</v>
      </c>
      <c r="B6513" t="s">
        <v>7</v>
      </c>
      <c r="C6513" t="s">
        <v>63</v>
      </c>
      <c r="D6513" t="s">
        <v>16</v>
      </c>
      <c r="I6513" s="1">
        <v>163741</v>
      </c>
    </row>
    <row r="6514" spans="1:9" x14ac:dyDescent="0.25">
      <c r="A6514" t="s">
        <v>340</v>
      </c>
      <c r="B6514" t="s">
        <v>7</v>
      </c>
      <c r="C6514" t="s">
        <v>64</v>
      </c>
      <c r="D6514" t="s">
        <v>10</v>
      </c>
      <c r="E6514">
        <v>2.0790000000000002</v>
      </c>
      <c r="F6514">
        <v>12</v>
      </c>
      <c r="G6514">
        <v>50</v>
      </c>
      <c r="I6514" s="1">
        <v>163741</v>
      </c>
    </row>
    <row r="6515" spans="1:9" x14ac:dyDescent="0.25">
      <c r="A6515" t="s">
        <v>340</v>
      </c>
      <c r="B6515" t="s">
        <v>7</v>
      </c>
      <c r="C6515" t="s">
        <v>65</v>
      </c>
      <c r="D6515" t="s">
        <v>10</v>
      </c>
      <c r="E6515">
        <v>1.1000000000000001</v>
      </c>
      <c r="F6515">
        <v>15</v>
      </c>
      <c r="G6515">
        <v>60</v>
      </c>
      <c r="I6515" s="1">
        <v>163741</v>
      </c>
    </row>
    <row r="6516" spans="1:9" x14ac:dyDescent="0.25">
      <c r="A6516" t="s">
        <v>340</v>
      </c>
      <c r="B6516" t="s">
        <v>7</v>
      </c>
      <c r="C6516" t="s">
        <v>66</v>
      </c>
      <c r="D6516" t="s">
        <v>10</v>
      </c>
      <c r="E6516">
        <v>1.1000000000000001</v>
      </c>
      <c r="F6516">
        <v>15</v>
      </c>
      <c r="G6516">
        <v>60</v>
      </c>
      <c r="I6516" s="1">
        <v>163741</v>
      </c>
    </row>
    <row r="6517" spans="1:9" x14ac:dyDescent="0.25">
      <c r="A6517" t="s">
        <v>340</v>
      </c>
      <c r="B6517" t="s">
        <v>7</v>
      </c>
      <c r="C6517" t="s">
        <v>67</v>
      </c>
      <c r="D6517" t="s">
        <v>10</v>
      </c>
      <c r="I6517" s="1">
        <v>163741</v>
      </c>
    </row>
    <row r="6518" spans="1:9" x14ac:dyDescent="0.25">
      <c r="A6518" t="s">
        <v>340</v>
      </c>
      <c r="B6518" t="s">
        <v>7</v>
      </c>
      <c r="C6518" t="s">
        <v>68</v>
      </c>
      <c r="D6518" t="s">
        <v>10</v>
      </c>
      <c r="E6518">
        <v>2.2000000000000002</v>
      </c>
      <c r="F6518">
        <v>5</v>
      </c>
      <c r="G6518">
        <v>20</v>
      </c>
      <c r="I6518" s="1">
        <v>163741</v>
      </c>
    </row>
    <row r="6519" spans="1:9" x14ac:dyDescent="0.25">
      <c r="A6519" t="s">
        <v>340</v>
      </c>
      <c r="B6519" t="s">
        <v>7</v>
      </c>
      <c r="C6519" t="s">
        <v>69</v>
      </c>
      <c r="D6519" t="s">
        <v>10</v>
      </c>
      <c r="E6519">
        <v>2.2000000000000002</v>
      </c>
      <c r="F6519">
        <v>2</v>
      </c>
      <c r="G6519">
        <v>10</v>
      </c>
      <c r="I6519" s="1">
        <v>163741</v>
      </c>
    </row>
    <row r="6520" spans="1:9" x14ac:dyDescent="0.25">
      <c r="A6520" t="s">
        <v>340</v>
      </c>
      <c r="B6520" t="s">
        <v>7</v>
      </c>
      <c r="C6520" t="s">
        <v>70</v>
      </c>
      <c r="D6520" t="s">
        <v>10</v>
      </c>
      <c r="E6520">
        <v>0.74</v>
      </c>
      <c r="F6520">
        <v>2</v>
      </c>
      <c r="G6520">
        <v>10</v>
      </c>
      <c r="I6520" s="1">
        <v>163741</v>
      </c>
    </row>
    <row r="6521" spans="1:9" x14ac:dyDescent="0.25">
      <c r="A6521" t="s">
        <v>340</v>
      </c>
      <c r="B6521" t="s">
        <v>7</v>
      </c>
      <c r="C6521" t="s">
        <v>71</v>
      </c>
      <c r="D6521" t="s">
        <v>10</v>
      </c>
      <c r="E6521">
        <v>0.33</v>
      </c>
      <c r="F6521">
        <v>375</v>
      </c>
      <c r="G6521">
        <v>1500</v>
      </c>
      <c r="I6521" s="1">
        <v>163741</v>
      </c>
    </row>
    <row r="6522" spans="1:9" x14ac:dyDescent="0.25">
      <c r="A6522" t="s">
        <v>340</v>
      </c>
      <c r="B6522" t="s">
        <v>7</v>
      </c>
      <c r="C6522" t="s">
        <v>72</v>
      </c>
      <c r="D6522" t="s">
        <v>10</v>
      </c>
      <c r="E6522">
        <v>0.45</v>
      </c>
      <c r="F6522">
        <v>500</v>
      </c>
      <c r="G6522">
        <v>2000</v>
      </c>
      <c r="I6522" s="1">
        <v>163741</v>
      </c>
    </row>
    <row r="6523" spans="1:9" x14ac:dyDescent="0.25">
      <c r="A6523" t="s">
        <v>340</v>
      </c>
      <c r="B6523" t="s">
        <v>7</v>
      </c>
      <c r="C6523" t="s">
        <v>73</v>
      </c>
      <c r="D6523" t="s">
        <v>10</v>
      </c>
      <c r="E6523">
        <v>0.93500000000000005</v>
      </c>
      <c r="F6523">
        <v>200</v>
      </c>
      <c r="G6523">
        <v>800</v>
      </c>
      <c r="I6523" s="1">
        <v>163741</v>
      </c>
    </row>
    <row r="6524" spans="1:9" x14ac:dyDescent="0.25">
      <c r="A6524" t="s">
        <v>340</v>
      </c>
      <c r="B6524" t="s">
        <v>7</v>
      </c>
      <c r="C6524" t="s">
        <v>74</v>
      </c>
      <c r="D6524" t="s">
        <v>10</v>
      </c>
      <c r="E6524">
        <v>0.93500000000000005</v>
      </c>
      <c r="I6524" s="1">
        <v>163741</v>
      </c>
    </row>
    <row r="6525" spans="1:9" x14ac:dyDescent="0.25">
      <c r="A6525" t="s">
        <v>340</v>
      </c>
      <c r="B6525" t="s">
        <v>7</v>
      </c>
      <c r="C6525" t="s">
        <v>75</v>
      </c>
      <c r="D6525" t="s">
        <v>10</v>
      </c>
      <c r="E6525">
        <v>0.93500000000000005</v>
      </c>
      <c r="I6525" s="1">
        <v>163741</v>
      </c>
    </row>
    <row r="6526" spans="1:9" x14ac:dyDescent="0.25">
      <c r="A6526" t="s">
        <v>340</v>
      </c>
      <c r="B6526" t="s">
        <v>7</v>
      </c>
      <c r="C6526" t="s">
        <v>76</v>
      </c>
      <c r="D6526" t="s">
        <v>10</v>
      </c>
      <c r="E6526">
        <v>0.93500000000000005</v>
      </c>
      <c r="I6526" s="1">
        <v>163741</v>
      </c>
    </row>
    <row r="6527" spans="1:9" x14ac:dyDescent="0.25">
      <c r="A6527" t="s">
        <v>340</v>
      </c>
      <c r="B6527" t="s">
        <v>7</v>
      </c>
      <c r="C6527" t="s">
        <v>77</v>
      </c>
      <c r="D6527" t="s">
        <v>10</v>
      </c>
      <c r="E6527">
        <v>0.93500000000000005</v>
      </c>
      <c r="I6527" s="1">
        <v>163741</v>
      </c>
    </row>
    <row r="6528" spans="1:9" x14ac:dyDescent="0.25">
      <c r="A6528" t="s">
        <v>340</v>
      </c>
      <c r="B6528" t="s">
        <v>78</v>
      </c>
      <c r="C6528" t="s">
        <v>79</v>
      </c>
      <c r="D6528" t="s">
        <v>16</v>
      </c>
      <c r="I6528" s="1">
        <v>163741</v>
      </c>
    </row>
    <row r="6529" spans="1:9" x14ac:dyDescent="0.25">
      <c r="A6529" t="s">
        <v>340</v>
      </c>
      <c r="B6529" t="s">
        <v>78</v>
      </c>
      <c r="C6529" t="s">
        <v>80</v>
      </c>
      <c r="D6529" t="s">
        <v>16</v>
      </c>
      <c r="E6529">
        <v>0.107</v>
      </c>
      <c r="F6529">
        <v>750</v>
      </c>
      <c r="G6529">
        <v>3000</v>
      </c>
      <c r="I6529" s="1">
        <v>163741</v>
      </c>
    </row>
    <row r="6530" spans="1:9" x14ac:dyDescent="0.25">
      <c r="A6530" t="s">
        <v>340</v>
      </c>
      <c r="B6530" t="s">
        <v>81</v>
      </c>
      <c r="C6530" t="s">
        <v>82</v>
      </c>
      <c r="D6530" t="s">
        <v>10</v>
      </c>
      <c r="E6530">
        <v>3.48</v>
      </c>
      <c r="F6530">
        <v>25</v>
      </c>
      <c r="G6530">
        <v>100</v>
      </c>
      <c r="I6530" s="1">
        <v>163741</v>
      </c>
    </row>
    <row r="6531" spans="1:9" x14ac:dyDescent="0.25">
      <c r="A6531" t="s">
        <v>340</v>
      </c>
      <c r="B6531" t="s">
        <v>81</v>
      </c>
      <c r="C6531" t="s">
        <v>83</v>
      </c>
      <c r="D6531" t="s">
        <v>10</v>
      </c>
      <c r="E6531">
        <v>3.09</v>
      </c>
      <c r="F6531">
        <v>38</v>
      </c>
      <c r="G6531">
        <v>150</v>
      </c>
      <c r="I6531" s="1">
        <v>163741</v>
      </c>
    </row>
    <row r="6532" spans="1:9" x14ac:dyDescent="0.25">
      <c r="A6532" t="s">
        <v>340</v>
      </c>
      <c r="B6532" t="s">
        <v>81</v>
      </c>
      <c r="C6532" t="s">
        <v>84</v>
      </c>
      <c r="D6532" t="s">
        <v>10</v>
      </c>
      <c r="E6532">
        <v>3.8</v>
      </c>
      <c r="I6532" s="1">
        <v>163741</v>
      </c>
    </row>
    <row r="6533" spans="1:9" x14ac:dyDescent="0.25">
      <c r="A6533" t="s">
        <v>340</v>
      </c>
      <c r="B6533" t="s">
        <v>81</v>
      </c>
      <c r="C6533" t="s">
        <v>85</v>
      </c>
      <c r="D6533" t="s">
        <v>10</v>
      </c>
      <c r="E6533">
        <v>3.04</v>
      </c>
      <c r="F6533">
        <v>20</v>
      </c>
      <c r="G6533">
        <v>80</v>
      </c>
      <c r="I6533" s="1">
        <v>163741</v>
      </c>
    </row>
    <row r="6534" spans="1:9" x14ac:dyDescent="0.25">
      <c r="A6534" t="s">
        <v>340</v>
      </c>
      <c r="B6534" t="s">
        <v>81</v>
      </c>
      <c r="C6534" t="s">
        <v>86</v>
      </c>
      <c r="D6534" t="s">
        <v>10</v>
      </c>
      <c r="I6534" s="1">
        <v>163741</v>
      </c>
    </row>
    <row r="6535" spans="1:9" x14ac:dyDescent="0.25">
      <c r="A6535" t="s">
        <v>340</v>
      </c>
      <c r="B6535" t="s">
        <v>81</v>
      </c>
      <c r="C6535" t="s">
        <v>87</v>
      </c>
      <c r="D6535" t="s">
        <v>10</v>
      </c>
      <c r="I6535" s="1">
        <v>163741</v>
      </c>
    </row>
    <row r="6536" spans="1:9" x14ac:dyDescent="0.25">
      <c r="A6536" t="s">
        <v>340</v>
      </c>
      <c r="B6536" t="s">
        <v>81</v>
      </c>
      <c r="C6536" t="s">
        <v>88</v>
      </c>
      <c r="D6536" t="s">
        <v>10</v>
      </c>
      <c r="E6536">
        <v>6.8</v>
      </c>
      <c r="F6536">
        <v>20</v>
      </c>
      <c r="G6536">
        <v>80</v>
      </c>
      <c r="I6536" s="1">
        <v>163741</v>
      </c>
    </row>
    <row r="6537" spans="1:9" x14ac:dyDescent="0.25">
      <c r="A6537" t="s">
        <v>340</v>
      </c>
      <c r="B6537" t="s">
        <v>81</v>
      </c>
      <c r="C6537" t="s">
        <v>89</v>
      </c>
      <c r="D6537" t="s">
        <v>10</v>
      </c>
      <c r="I6537" s="1">
        <v>163741</v>
      </c>
    </row>
    <row r="6538" spans="1:9" x14ac:dyDescent="0.25">
      <c r="A6538" t="s">
        <v>340</v>
      </c>
      <c r="B6538" t="s">
        <v>90</v>
      </c>
      <c r="C6538" t="s">
        <v>91</v>
      </c>
      <c r="D6538" t="s">
        <v>10</v>
      </c>
      <c r="E6538">
        <v>0.79</v>
      </c>
      <c r="F6538">
        <v>100</v>
      </c>
      <c r="G6538">
        <v>400</v>
      </c>
      <c r="H6538" t="s">
        <v>300</v>
      </c>
      <c r="I6538" s="1">
        <v>163741</v>
      </c>
    </row>
    <row r="6539" spans="1:9" x14ac:dyDescent="0.25">
      <c r="A6539" t="s">
        <v>340</v>
      </c>
      <c r="B6539" t="s">
        <v>92</v>
      </c>
      <c r="C6539" t="s">
        <v>93</v>
      </c>
      <c r="D6539" t="s">
        <v>10</v>
      </c>
      <c r="E6539">
        <v>2.91</v>
      </c>
      <c r="F6539">
        <v>45</v>
      </c>
      <c r="G6539">
        <v>180</v>
      </c>
      <c r="I6539" s="1">
        <v>163741</v>
      </c>
    </row>
    <row r="6540" spans="1:9" x14ac:dyDescent="0.25">
      <c r="A6540" t="s">
        <v>340</v>
      </c>
      <c r="B6540" t="s">
        <v>92</v>
      </c>
      <c r="C6540" t="s">
        <v>94</v>
      </c>
      <c r="D6540" t="s">
        <v>10</v>
      </c>
      <c r="E6540">
        <v>2.2799999999999998</v>
      </c>
      <c r="I6540" s="1">
        <v>163741</v>
      </c>
    </row>
    <row r="6541" spans="1:9" x14ac:dyDescent="0.25">
      <c r="A6541" t="s">
        <v>340</v>
      </c>
      <c r="B6541" t="s">
        <v>92</v>
      </c>
      <c r="C6541" t="s">
        <v>95</v>
      </c>
      <c r="D6541" t="s">
        <v>10</v>
      </c>
      <c r="E6541">
        <v>2.2799999999999998</v>
      </c>
      <c r="F6541">
        <v>5</v>
      </c>
      <c r="G6541">
        <v>20</v>
      </c>
      <c r="I6541" s="1">
        <v>163741</v>
      </c>
    </row>
    <row r="6542" spans="1:9" x14ac:dyDescent="0.25">
      <c r="A6542" t="s">
        <v>340</v>
      </c>
      <c r="B6542" t="s">
        <v>92</v>
      </c>
      <c r="C6542" t="s">
        <v>96</v>
      </c>
      <c r="D6542" t="s">
        <v>10</v>
      </c>
      <c r="E6542">
        <v>2.91</v>
      </c>
      <c r="I6542" s="1">
        <v>163741</v>
      </c>
    </row>
    <row r="6543" spans="1:9" x14ac:dyDescent="0.25">
      <c r="A6543" t="s">
        <v>340</v>
      </c>
      <c r="B6543" t="s">
        <v>92</v>
      </c>
      <c r="C6543" t="s">
        <v>97</v>
      </c>
      <c r="D6543" t="s">
        <v>10</v>
      </c>
      <c r="E6543">
        <v>2.91</v>
      </c>
      <c r="F6543">
        <v>20</v>
      </c>
      <c r="G6543">
        <v>80</v>
      </c>
      <c r="I6543" s="1">
        <v>163741</v>
      </c>
    </row>
    <row r="6544" spans="1:9" x14ac:dyDescent="0.25">
      <c r="A6544" t="s">
        <v>340</v>
      </c>
      <c r="B6544" t="s">
        <v>92</v>
      </c>
      <c r="C6544" t="s">
        <v>98</v>
      </c>
      <c r="D6544" t="s">
        <v>10</v>
      </c>
      <c r="E6544">
        <v>2.13</v>
      </c>
      <c r="F6544">
        <v>5</v>
      </c>
      <c r="G6544">
        <v>20</v>
      </c>
      <c r="H6544" t="s">
        <v>301</v>
      </c>
      <c r="I6544" s="1">
        <v>163741</v>
      </c>
    </row>
    <row r="6545" spans="1:9" x14ac:dyDescent="0.25">
      <c r="A6545" t="s">
        <v>340</v>
      </c>
      <c r="B6545" t="s">
        <v>92</v>
      </c>
      <c r="C6545" t="s">
        <v>99</v>
      </c>
      <c r="D6545" t="s">
        <v>45</v>
      </c>
      <c r="E6545">
        <v>1.1399999999999999</v>
      </c>
      <c r="I6545" s="1">
        <v>163741</v>
      </c>
    </row>
    <row r="6546" spans="1:9" x14ac:dyDescent="0.25">
      <c r="A6546" t="s">
        <v>340</v>
      </c>
      <c r="B6546" t="s">
        <v>92</v>
      </c>
      <c r="C6546" t="s">
        <v>100</v>
      </c>
      <c r="D6546" t="s">
        <v>10</v>
      </c>
      <c r="E6546">
        <v>2.95</v>
      </c>
      <c r="I6546" s="1">
        <v>163741</v>
      </c>
    </row>
    <row r="6547" spans="1:9" x14ac:dyDescent="0.25">
      <c r="A6547" t="s">
        <v>340</v>
      </c>
      <c r="B6547" t="s">
        <v>92</v>
      </c>
      <c r="C6547" t="s">
        <v>101</v>
      </c>
      <c r="D6547" t="s">
        <v>45</v>
      </c>
      <c r="E6547">
        <v>1.61</v>
      </c>
      <c r="I6547" s="1">
        <v>163741</v>
      </c>
    </row>
    <row r="6548" spans="1:9" x14ac:dyDescent="0.25">
      <c r="A6548" t="s">
        <v>340</v>
      </c>
      <c r="B6548" t="s">
        <v>92</v>
      </c>
      <c r="C6548" t="s">
        <v>102</v>
      </c>
      <c r="D6548" t="s">
        <v>10</v>
      </c>
      <c r="E6548">
        <v>9</v>
      </c>
      <c r="I6548" s="1">
        <v>163741</v>
      </c>
    </row>
    <row r="6549" spans="1:9" x14ac:dyDescent="0.25">
      <c r="A6549" t="s">
        <v>340</v>
      </c>
      <c r="B6549" t="s">
        <v>92</v>
      </c>
      <c r="C6549" t="s">
        <v>103</v>
      </c>
      <c r="D6549" t="s">
        <v>10</v>
      </c>
      <c r="E6549">
        <v>8.5</v>
      </c>
      <c r="I6549" s="1">
        <v>163741</v>
      </c>
    </row>
    <row r="6550" spans="1:9" x14ac:dyDescent="0.25">
      <c r="A6550" t="s">
        <v>340</v>
      </c>
      <c r="B6550" t="s">
        <v>90</v>
      </c>
      <c r="C6550" t="s">
        <v>104</v>
      </c>
      <c r="D6550" t="s">
        <v>45</v>
      </c>
      <c r="E6550">
        <v>0.86</v>
      </c>
      <c r="F6550">
        <v>300</v>
      </c>
      <c r="G6550">
        <v>1200</v>
      </c>
      <c r="H6550" t="s">
        <v>300</v>
      </c>
      <c r="I6550" s="1">
        <v>163741</v>
      </c>
    </row>
    <row r="6551" spans="1:9" x14ac:dyDescent="0.25">
      <c r="A6551" t="s">
        <v>340</v>
      </c>
      <c r="B6551" t="s">
        <v>92</v>
      </c>
      <c r="C6551" t="s">
        <v>105</v>
      </c>
      <c r="D6551" t="s">
        <v>10</v>
      </c>
      <c r="E6551">
        <v>8.5</v>
      </c>
      <c r="I6551" s="1">
        <v>163741</v>
      </c>
    </row>
    <row r="6552" spans="1:9" x14ac:dyDescent="0.25">
      <c r="A6552" t="s">
        <v>340</v>
      </c>
      <c r="B6552" t="s">
        <v>92</v>
      </c>
      <c r="C6552" t="s">
        <v>106</v>
      </c>
      <c r="D6552" t="s">
        <v>10</v>
      </c>
      <c r="E6552">
        <v>8</v>
      </c>
      <c r="I6552" s="1">
        <v>163741</v>
      </c>
    </row>
    <row r="6553" spans="1:9" x14ac:dyDescent="0.25">
      <c r="A6553" t="s">
        <v>340</v>
      </c>
      <c r="B6553" t="s">
        <v>92</v>
      </c>
      <c r="C6553" t="s">
        <v>107</v>
      </c>
      <c r="D6553" t="s">
        <v>10</v>
      </c>
      <c r="E6553">
        <v>1.45</v>
      </c>
      <c r="F6553">
        <v>50</v>
      </c>
      <c r="G6553">
        <v>200</v>
      </c>
      <c r="I6553" s="1">
        <v>163741</v>
      </c>
    </row>
    <row r="6554" spans="1:9" x14ac:dyDescent="0.25">
      <c r="A6554" t="s">
        <v>340</v>
      </c>
      <c r="B6554" t="s">
        <v>92</v>
      </c>
      <c r="C6554" t="s">
        <v>108</v>
      </c>
      <c r="D6554" t="s">
        <v>10</v>
      </c>
      <c r="E6554">
        <v>8.8000000000000007</v>
      </c>
      <c r="F6554">
        <v>50</v>
      </c>
      <c r="G6554">
        <v>200</v>
      </c>
      <c r="H6554" t="s">
        <v>302</v>
      </c>
      <c r="I6554" s="1">
        <v>163741</v>
      </c>
    </row>
    <row r="6555" spans="1:9" x14ac:dyDescent="0.25">
      <c r="A6555" t="s">
        <v>340</v>
      </c>
      <c r="B6555" t="s">
        <v>92</v>
      </c>
      <c r="C6555" t="s">
        <v>109</v>
      </c>
      <c r="D6555" t="s">
        <v>45</v>
      </c>
      <c r="E6555">
        <v>9</v>
      </c>
      <c r="I6555" s="1">
        <v>163741</v>
      </c>
    </row>
    <row r="6556" spans="1:9" x14ac:dyDescent="0.25">
      <c r="A6556" t="s">
        <v>340</v>
      </c>
      <c r="B6556" t="s">
        <v>92</v>
      </c>
      <c r="C6556" t="s">
        <v>110</v>
      </c>
      <c r="D6556" t="s">
        <v>10</v>
      </c>
      <c r="E6556">
        <v>10</v>
      </c>
      <c r="F6556">
        <v>10</v>
      </c>
      <c r="G6556">
        <v>40</v>
      </c>
      <c r="I6556" s="1">
        <v>163741</v>
      </c>
    </row>
    <row r="6557" spans="1:9" x14ac:dyDescent="0.25">
      <c r="A6557" t="s">
        <v>340</v>
      </c>
      <c r="B6557" t="s">
        <v>92</v>
      </c>
      <c r="C6557" t="s">
        <v>111</v>
      </c>
      <c r="D6557" t="s">
        <v>10</v>
      </c>
      <c r="E6557">
        <v>10</v>
      </c>
      <c r="F6557">
        <v>5</v>
      </c>
      <c r="G6557">
        <v>20</v>
      </c>
      <c r="I6557" s="1">
        <v>163741</v>
      </c>
    </row>
    <row r="6558" spans="1:9" x14ac:dyDescent="0.25">
      <c r="A6558" t="s">
        <v>340</v>
      </c>
      <c r="B6558" t="s">
        <v>92</v>
      </c>
      <c r="C6558" t="s">
        <v>112</v>
      </c>
      <c r="D6558" t="s">
        <v>10</v>
      </c>
      <c r="E6558">
        <v>3.6</v>
      </c>
      <c r="F6558">
        <v>10</v>
      </c>
      <c r="G6558">
        <v>40</v>
      </c>
      <c r="I6558" s="1">
        <v>163741</v>
      </c>
    </row>
    <row r="6559" spans="1:9" x14ac:dyDescent="0.25">
      <c r="A6559" t="s">
        <v>340</v>
      </c>
      <c r="B6559" t="s">
        <v>92</v>
      </c>
      <c r="C6559" t="s">
        <v>113</v>
      </c>
      <c r="D6559" t="s">
        <v>10</v>
      </c>
      <c r="E6559">
        <v>10</v>
      </c>
      <c r="I6559" s="1">
        <v>163741</v>
      </c>
    </row>
    <row r="6560" spans="1:9" x14ac:dyDescent="0.25">
      <c r="A6560" t="s">
        <v>340</v>
      </c>
      <c r="B6560" t="s">
        <v>81</v>
      </c>
      <c r="C6560" t="s">
        <v>114</v>
      </c>
      <c r="D6560" t="s">
        <v>10</v>
      </c>
      <c r="I6560" s="1">
        <v>163741</v>
      </c>
    </row>
    <row r="6561" spans="1:9" x14ac:dyDescent="0.25">
      <c r="A6561" t="s">
        <v>340</v>
      </c>
      <c r="B6561" t="s">
        <v>81</v>
      </c>
      <c r="C6561" t="s">
        <v>115</v>
      </c>
      <c r="D6561" t="s">
        <v>10</v>
      </c>
      <c r="I6561" s="1">
        <v>163741</v>
      </c>
    </row>
    <row r="6562" spans="1:9" x14ac:dyDescent="0.25">
      <c r="A6562" t="s">
        <v>340</v>
      </c>
      <c r="B6562" t="s">
        <v>81</v>
      </c>
      <c r="C6562" t="s">
        <v>116</v>
      </c>
      <c r="D6562" t="s">
        <v>10</v>
      </c>
      <c r="I6562" s="1">
        <v>163741</v>
      </c>
    </row>
    <row r="6563" spans="1:9" x14ac:dyDescent="0.25">
      <c r="A6563" t="s">
        <v>340</v>
      </c>
      <c r="B6563" t="s">
        <v>81</v>
      </c>
      <c r="C6563" t="s">
        <v>117</v>
      </c>
      <c r="D6563" t="s">
        <v>10</v>
      </c>
      <c r="I6563" s="1">
        <v>163741</v>
      </c>
    </row>
    <row r="6564" spans="1:9" x14ac:dyDescent="0.25">
      <c r="A6564" t="s">
        <v>340</v>
      </c>
      <c r="B6564" t="s">
        <v>81</v>
      </c>
      <c r="C6564" t="s">
        <v>118</v>
      </c>
      <c r="D6564" t="s">
        <v>10</v>
      </c>
      <c r="E6564">
        <v>7.22</v>
      </c>
      <c r="F6564">
        <v>38</v>
      </c>
      <c r="G6564">
        <v>150</v>
      </c>
      <c r="I6564" s="1">
        <v>163741</v>
      </c>
    </row>
    <row r="6565" spans="1:9" x14ac:dyDescent="0.25">
      <c r="A6565" t="s">
        <v>340</v>
      </c>
      <c r="B6565" t="s">
        <v>81</v>
      </c>
      <c r="C6565" t="s">
        <v>119</v>
      </c>
      <c r="D6565" t="s">
        <v>10</v>
      </c>
      <c r="I6565" s="1">
        <v>163741</v>
      </c>
    </row>
    <row r="6566" spans="1:9" x14ac:dyDescent="0.25">
      <c r="A6566" t="s">
        <v>340</v>
      </c>
      <c r="B6566" t="s">
        <v>81</v>
      </c>
      <c r="C6566" t="s">
        <v>120</v>
      </c>
      <c r="D6566" t="s">
        <v>10</v>
      </c>
      <c r="E6566">
        <v>7.22</v>
      </c>
      <c r="F6566">
        <v>40</v>
      </c>
      <c r="G6566">
        <v>160</v>
      </c>
      <c r="I6566" s="1">
        <v>163741</v>
      </c>
    </row>
    <row r="6567" spans="1:9" x14ac:dyDescent="0.25">
      <c r="A6567" t="s">
        <v>340</v>
      </c>
      <c r="B6567" t="s">
        <v>81</v>
      </c>
      <c r="C6567" t="s">
        <v>121</v>
      </c>
      <c r="D6567" t="s">
        <v>10</v>
      </c>
      <c r="E6567">
        <v>9</v>
      </c>
      <c r="F6567">
        <v>20</v>
      </c>
      <c r="G6567">
        <v>80</v>
      </c>
      <c r="I6567" s="1">
        <v>163741</v>
      </c>
    </row>
    <row r="6568" spans="1:9" x14ac:dyDescent="0.25">
      <c r="A6568" t="s">
        <v>340</v>
      </c>
      <c r="B6568" t="s">
        <v>122</v>
      </c>
      <c r="C6568" t="s">
        <v>123</v>
      </c>
      <c r="D6568" t="s">
        <v>10</v>
      </c>
      <c r="I6568" s="1">
        <v>163741</v>
      </c>
    </row>
    <row r="6569" spans="1:9" x14ac:dyDescent="0.25">
      <c r="A6569" t="s">
        <v>340</v>
      </c>
      <c r="B6569" t="s">
        <v>122</v>
      </c>
      <c r="C6569" t="s">
        <v>124</v>
      </c>
      <c r="D6569" t="s">
        <v>10</v>
      </c>
      <c r="E6569">
        <v>2.4900000000000002</v>
      </c>
      <c r="F6569">
        <v>5</v>
      </c>
      <c r="G6569">
        <v>20</v>
      </c>
      <c r="I6569" s="1">
        <v>163741</v>
      </c>
    </row>
    <row r="6570" spans="1:9" x14ac:dyDescent="0.25">
      <c r="A6570" t="s">
        <v>340</v>
      </c>
      <c r="B6570" t="s">
        <v>122</v>
      </c>
      <c r="C6570" t="s">
        <v>125</v>
      </c>
      <c r="D6570" t="s">
        <v>10</v>
      </c>
      <c r="E6570">
        <v>4.99</v>
      </c>
      <c r="F6570">
        <v>10</v>
      </c>
      <c r="G6570">
        <v>40</v>
      </c>
      <c r="I6570" s="1">
        <v>163741</v>
      </c>
    </row>
    <row r="6571" spans="1:9" x14ac:dyDescent="0.25">
      <c r="A6571" t="s">
        <v>340</v>
      </c>
      <c r="B6571" t="s">
        <v>122</v>
      </c>
      <c r="C6571" t="s">
        <v>127</v>
      </c>
      <c r="D6571" t="s">
        <v>10</v>
      </c>
      <c r="I6571" s="1">
        <v>163741</v>
      </c>
    </row>
    <row r="6572" spans="1:9" x14ac:dyDescent="0.25">
      <c r="A6572" t="s">
        <v>340</v>
      </c>
      <c r="B6572" t="s">
        <v>122</v>
      </c>
      <c r="C6572" t="s">
        <v>128</v>
      </c>
      <c r="D6572" t="s">
        <v>10</v>
      </c>
      <c r="I6572" s="1">
        <v>163741</v>
      </c>
    </row>
    <row r="6573" spans="1:9" x14ac:dyDescent="0.25">
      <c r="A6573" t="s">
        <v>340</v>
      </c>
      <c r="B6573" t="s">
        <v>122</v>
      </c>
      <c r="C6573" t="s">
        <v>129</v>
      </c>
      <c r="D6573" t="s">
        <v>10</v>
      </c>
      <c r="I6573" s="1">
        <v>163741</v>
      </c>
    </row>
    <row r="6574" spans="1:9" x14ac:dyDescent="0.25">
      <c r="A6574" t="s">
        <v>340</v>
      </c>
      <c r="B6574" t="s">
        <v>122</v>
      </c>
      <c r="C6574" t="s">
        <v>130</v>
      </c>
      <c r="D6574" t="s">
        <v>10</v>
      </c>
      <c r="I6574" s="1">
        <v>163741</v>
      </c>
    </row>
    <row r="6575" spans="1:9" x14ac:dyDescent="0.25">
      <c r="A6575" t="s">
        <v>340</v>
      </c>
      <c r="B6575" t="s">
        <v>122</v>
      </c>
      <c r="C6575" t="s">
        <v>131</v>
      </c>
      <c r="D6575" t="s">
        <v>10</v>
      </c>
      <c r="E6575">
        <v>3.99</v>
      </c>
      <c r="F6575">
        <v>5</v>
      </c>
      <c r="G6575">
        <v>20</v>
      </c>
      <c r="I6575" s="1">
        <v>163741</v>
      </c>
    </row>
    <row r="6576" spans="1:9" x14ac:dyDescent="0.25">
      <c r="A6576" t="s">
        <v>340</v>
      </c>
      <c r="B6576" t="s">
        <v>122</v>
      </c>
      <c r="C6576" t="s">
        <v>132</v>
      </c>
      <c r="D6576" t="s">
        <v>10</v>
      </c>
      <c r="F6576">
        <v>5</v>
      </c>
      <c r="G6576">
        <v>20</v>
      </c>
      <c r="I6576" s="1">
        <v>163741</v>
      </c>
    </row>
    <row r="6577" spans="1:9" x14ac:dyDescent="0.25">
      <c r="A6577" t="s">
        <v>340</v>
      </c>
      <c r="B6577" t="s">
        <v>122</v>
      </c>
      <c r="C6577" t="s">
        <v>134</v>
      </c>
      <c r="D6577" t="s">
        <v>10</v>
      </c>
      <c r="I6577" s="1">
        <v>163741</v>
      </c>
    </row>
    <row r="6578" spans="1:9" x14ac:dyDescent="0.25">
      <c r="A6578" t="s">
        <v>340</v>
      </c>
      <c r="B6578" t="s">
        <v>122</v>
      </c>
      <c r="C6578" t="s">
        <v>135</v>
      </c>
      <c r="D6578" t="s">
        <v>10</v>
      </c>
      <c r="E6578">
        <v>3.89</v>
      </c>
      <c r="F6578">
        <v>2</v>
      </c>
      <c r="G6578">
        <v>10</v>
      </c>
      <c r="I6578" s="1">
        <v>163741</v>
      </c>
    </row>
    <row r="6579" spans="1:9" x14ac:dyDescent="0.25">
      <c r="A6579" t="s">
        <v>340</v>
      </c>
      <c r="B6579" t="s">
        <v>122</v>
      </c>
      <c r="C6579" t="s">
        <v>136</v>
      </c>
      <c r="D6579" t="s">
        <v>10</v>
      </c>
      <c r="I6579" s="1">
        <v>163741</v>
      </c>
    </row>
    <row r="6580" spans="1:9" x14ac:dyDescent="0.25">
      <c r="A6580" t="s">
        <v>340</v>
      </c>
      <c r="B6580" t="s">
        <v>122</v>
      </c>
      <c r="C6580" t="s">
        <v>137</v>
      </c>
      <c r="D6580" t="s">
        <v>10</v>
      </c>
      <c r="I6580" s="1">
        <v>163741</v>
      </c>
    </row>
    <row r="6581" spans="1:9" x14ac:dyDescent="0.25">
      <c r="A6581" t="s">
        <v>340</v>
      </c>
      <c r="B6581" t="s">
        <v>122</v>
      </c>
      <c r="C6581" t="s">
        <v>138</v>
      </c>
      <c r="D6581" t="s">
        <v>10</v>
      </c>
      <c r="I6581" s="1">
        <v>163741</v>
      </c>
    </row>
    <row r="6582" spans="1:9" x14ac:dyDescent="0.25">
      <c r="A6582" t="s">
        <v>340</v>
      </c>
      <c r="B6582" t="s">
        <v>122</v>
      </c>
      <c r="C6582" t="s">
        <v>139</v>
      </c>
      <c r="D6582" t="s">
        <v>10</v>
      </c>
      <c r="I6582" s="1">
        <v>163741</v>
      </c>
    </row>
    <row r="6583" spans="1:9" x14ac:dyDescent="0.25">
      <c r="A6583" t="s">
        <v>340</v>
      </c>
      <c r="B6583" t="s">
        <v>122</v>
      </c>
      <c r="C6583" t="s">
        <v>140</v>
      </c>
      <c r="D6583" t="s">
        <v>10</v>
      </c>
      <c r="I6583" s="1">
        <v>163741</v>
      </c>
    </row>
    <row r="6584" spans="1:9" x14ac:dyDescent="0.25">
      <c r="A6584" t="s">
        <v>340</v>
      </c>
      <c r="B6584" t="s">
        <v>122</v>
      </c>
      <c r="C6584" t="s">
        <v>141</v>
      </c>
      <c r="D6584" t="s">
        <v>10</v>
      </c>
      <c r="E6584">
        <v>5.59</v>
      </c>
      <c r="F6584">
        <v>1</v>
      </c>
      <c r="G6584">
        <v>5</v>
      </c>
      <c r="I6584" s="1">
        <v>163741</v>
      </c>
    </row>
    <row r="6585" spans="1:9" x14ac:dyDescent="0.25">
      <c r="A6585" t="s">
        <v>340</v>
      </c>
      <c r="B6585" t="s">
        <v>122</v>
      </c>
      <c r="C6585" t="s">
        <v>142</v>
      </c>
      <c r="D6585" t="s">
        <v>10</v>
      </c>
      <c r="I6585" s="1">
        <v>163741</v>
      </c>
    </row>
    <row r="6586" spans="1:9" x14ac:dyDescent="0.25">
      <c r="A6586" t="s">
        <v>340</v>
      </c>
      <c r="B6586" t="s">
        <v>122</v>
      </c>
      <c r="C6586" t="s">
        <v>143</v>
      </c>
      <c r="D6586" t="s">
        <v>10</v>
      </c>
      <c r="I6586" s="1">
        <v>163741</v>
      </c>
    </row>
    <row r="6587" spans="1:9" x14ac:dyDescent="0.25">
      <c r="A6587" t="s">
        <v>340</v>
      </c>
      <c r="B6587" t="s">
        <v>122</v>
      </c>
      <c r="C6587" t="s">
        <v>144</v>
      </c>
      <c r="D6587" t="s">
        <v>10</v>
      </c>
      <c r="I6587" s="1">
        <v>163741</v>
      </c>
    </row>
    <row r="6588" spans="1:9" x14ac:dyDescent="0.25">
      <c r="A6588" t="s">
        <v>340</v>
      </c>
      <c r="B6588" t="s">
        <v>122</v>
      </c>
      <c r="C6588" t="s">
        <v>145</v>
      </c>
      <c r="D6588" t="s">
        <v>10</v>
      </c>
      <c r="I6588" s="1">
        <v>163741</v>
      </c>
    </row>
    <row r="6589" spans="1:9" x14ac:dyDescent="0.25">
      <c r="A6589" t="s">
        <v>340</v>
      </c>
      <c r="B6589" t="s">
        <v>122</v>
      </c>
      <c r="C6589" t="s">
        <v>146</v>
      </c>
      <c r="D6589" t="s">
        <v>10</v>
      </c>
      <c r="I6589" s="1">
        <v>163741</v>
      </c>
    </row>
    <row r="6590" spans="1:9" x14ac:dyDescent="0.25">
      <c r="A6590" t="s">
        <v>340</v>
      </c>
      <c r="B6590" t="s">
        <v>122</v>
      </c>
      <c r="C6590" t="s">
        <v>147</v>
      </c>
      <c r="D6590" t="s">
        <v>10</v>
      </c>
      <c r="I6590" s="1">
        <v>163741</v>
      </c>
    </row>
    <row r="6591" spans="1:9" x14ac:dyDescent="0.25">
      <c r="A6591" t="s">
        <v>340</v>
      </c>
      <c r="B6591" t="s">
        <v>122</v>
      </c>
      <c r="C6591" t="s">
        <v>148</v>
      </c>
      <c r="D6591" t="s">
        <v>10</v>
      </c>
      <c r="F6591">
        <v>2</v>
      </c>
      <c r="G6591">
        <v>10</v>
      </c>
      <c r="I6591" s="1">
        <v>163741</v>
      </c>
    </row>
    <row r="6592" spans="1:9" x14ac:dyDescent="0.25">
      <c r="A6592" t="s">
        <v>340</v>
      </c>
      <c r="B6592" t="s">
        <v>122</v>
      </c>
      <c r="C6592" t="s">
        <v>149</v>
      </c>
      <c r="D6592" t="s">
        <v>10</v>
      </c>
      <c r="I6592" s="1">
        <v>163741</v>
      </c>
    </row>
    <row r="6593" spans="1:9" x14ac:dyDescent="0.25">
      <c r="A6593" t="s">
        <v>340</v>
      </c>
      <c r="B6593" t="s">
        <v>122</v>
      </c>
      <c r="C6593" t="s">
        <v>150</v>
      </c>
      <c r="D6593" t="s">
        <v>10</v>
      </c>
      <c r="I6593" s="1">
        <v>163741</v>
      </c>
    </row>
    <row r="6594" spans="1:9" x14ac:dyDescent="0.25">
      <c r="A6594" t="s">
        <v>340</v>
      </c>
      <c r="B6594" t="s">
        <v>122</v>
      </c>
      <c r="C6594" t="s">
        <v>151</v>
      </c>
      <c r="D6594" t="s">
        <v>10</v>
      </c>
      <c r="I6594" s="1">
        <v>163741</v>
      </c>
    </row>
    <row r="6595" spans="1:9" x14ac:dyDescent="0.25">
      <c r="A6595" t="s">
        <v>340</v>
      </c>
      <c r="B6595" t="s">
        <v>122</v>
      </c>
      <c r="C6595" t="s">
        <v>152</v>
      </c>
      <c r="D6595" t="s">
        <v>10</v>
      </c>
      <c r="I6595" s="1">
        <v>163741</v>
      </c>
    </row>
    <row r="6596" spans="1:9" x14ac:dyDescent="0.25">
      <c r="A6596" t="s">
        <v>340</v>
      </c>
      <c r="B6596" t="s">
        <v>122</v>
      </c>
      <c r="C6596" t="s">
        <v>153</v>
      </c>
      <c r="D6596" t="s">
        <v>10</v>
      </c>
      <c r="E6596">
        <v>5.39</v>
      </c>
      <c r="F6596">
        <v>5</v>
      </c>
      <c r="G6596">
        <v>20</v>
      </c>
      <c r="I6596" s="1">
        <v>163741</v>
      </c>
    </row>
    <row r="6597" spans="1:9" x14ac:dyDescent="0.25">
      <c r="A6597" t="s">
        <v>340</v>
      </c>
      <c r="B6597" t="s">
        <v>122</v>
      </c>
      <c r="C6597" t="s">
        <v>154</v>
      </c>
      <c r="D6597" t="s">
        <v>10</v>
      </c>
      <c r="E6597">
        <v>2.29</v>
      </c>
      <c r="F6597">
        <v>2</v>
      </c>
      <c r="G6597">
        <v>10</v>
      </c>
      <c r="I6597" s="1">
        <v>163741</v>
      </c>
    </row>
    <row r="6598" spans="1:9" x14ac:dyDescent="0.25">
      <c r="A6598" t="s">
        <v>340</v>
      </c>
      <c r="B6598" t="s">
        <v>122</v>
      </c>
      <c r="C6598" t="s">
        <v>155</v>
      </c>
      <c r="D6598" t="s">
        <v>10</v>
      </c>
      <c r="E6598">
        <v>4.55</v>
      </c>
      <c r="F6598">
        <v>2</v>
      </c>
      <c r="G6598">
        <v>10</v>
      </c>
      <c r="I6598" s="1">
        <v>163741</v>
      </c>
    </row>
    <row r="6599" spans="1:9" x14ac:dyDescent="0.25">
      <c r="A6599" t="s">
        <v>340</v>
      </c>
      <c r="B6599" t="s">
        <v>122</v>
      </c>
      <c r="C6599" t="s">
        <v>156</v>
      </c>
      <c r="D6599" t="s">
        <v>10</v>
      </c>
      <c r="E6599">
        <v>7.52</v>
      </c>
      <c r="I6599" s="1">
        <v>163741</v>
      </c>
    </row>
    <row r="6600" spans="1:9" x14ac:dyDescent="0.25">
      <c r="A6600" t="s">
        <v>340</v>
      </c>
      <c r="B6600" t="s">
        <v>122</v>
      </c>
      <c r="C6600" t="s">
        <v>157</v>
      </c>
      <c r="D6600" t="s">
        <v>10</v>
      </c>
      <c r="I6600" s="1">
        <v>163741</v>
      </c>
    </row>
    <row r="6601" spans="1:9" x14ac:dyDescent="0.25">
      <c r="A6601" t="s">
        <v>340</v>
      </c>
      <c r="B6601" t="s">
        <v>122</v>
      </c>
      <c r="C6601" t="s">
        <v>158</v>
      </c>
      <c r="D6601" t="s">
        <v>10</v>
      </c>
      <c r="I6601" s="1">
        <v>163741</v>
      </c>
    </row>
    <row r="6602" spans="1:9" x14ac:dyDescent="0.25">
      <c r="A6602" t="s">
        <v>340</v>
      </c>
      <c r="B6602" t="s">
        <v>122</v>
      </c>
      <c r="C6602" t="s">
        <v>159</v>
      </c>
      <c r="D6602" t="s">
        <v>10</v>
      </c>
      <c r="I6602" s="1">
        <v>163741</v>
      </c>
    </row>
    <row r="6603" spans="1:9" x14ac:dyDescent="0.25">
      <c r="A6603" t="s">
        <v>340</v>
      </c>
      <c r="B6603" t="s">
        <v>122</v>
      </c>
      <c r="C6603" t="s">
        <v>160</v>
      </c>
      <c r="D6603" t="s">
        <v>10</v>
      </c>
      <c r="I6603" s="1">
        <v>163741</v>
      </c>
    </row>
    <row r="6604" spans="1:9" x14ac:dyDescent="0.25">
      <c r="A6604" t="s">
        <v>340</v>
      </c>
      <c r="B6604" t="s">
        <v>122</v>
      </c>
      <c r="C6604" t="s">
        <v>161</v>
      </c>
      <c r="D6604" t="s">
        <v>10</v>
      </c>
      <c r="I6604" s="1">
        <v>163741</v>
      </c>
    </row>
    <row r="6605" spans="1:9" x14ac:dyDescent="0.25">
      <c r="A6605" t="s">
        <v>340</v>
      </c>
      <c r="B6605" t="s">
        <v>122</v>
      </c>
      <c r="C6605" t="s">
        <v>162</v>
      </c>
      <c r="D6605" t="s">
        <v>10</v>
      </c>
      <c r="I6605" s="1">
        <v>163741</v>
      </c>
    </row>
    <row r="6606" spans="1:9" x14ac:dyDescent="0.25">
      <c r="A6606" t="s">
        <v>340</v>
      </c>
      <c r="B6606" t="s">
        <v>122</v>
      </c>
      <c r="C6606" t="s">
        <v>163</v>
      </c>
      <c r="D6606" t="s">
        <v>10</v>
      </c>
      <c r="E6606">
        <v>4.79</v>
      </c>
      <c r="F6606">
        <v>5</v>
      </c>
      <c r="G6606">
        <v>20</v>
      </c>
      <c r="I6606" s="1">
        <v>163741</v>
      </c>
    </row>
    <row r="6607" spans="1:9" x14ac:dyDescent="0.25">
      <c r="A6607" t="s">
        <v>340</v>
      </c>
      <c r="B6607" t="s">
        <v>122</v>
      </c>
      <c r="C6607" t="s">
        <v>164</v>
      </c>
      <c r="D6607" t="s">
        <v>10</v>
      </c>
      <c r="I6607" s="1">
        <v>163741</v>
      </c>
    </row>
    <row r="6608" spans="1:9" x14ac:dyDescent="0.25">
      <c r="A6608" t="s">
        <v>340</v>
      </c>
      <c r="B6608" t="s">
        <v>122</v>
      </c>
      <c r="C6608" t="s">
        <v>165</v>
      </c>
      <c r="D6608" t="s">
        <v>10</v>
      </c>
      <c r="E6608">
        <v>2.19</v>
      </c>
      <c r="F6608">
        <v>1</v>
      </c>
      <c r="G6608">
        <v>5</v>
      </c>
      <c r="I6608" s="1">
        <v>163741</v>
      </c>
    </row>
    <row r="6609" spans="1:9" x14ac:dyDescent="0.25">
      <c r="A6609" t="s">
        <v>340</v>
      </c>
      <c r="B6609" t="s">
        <v>122</v>
      </c>
      <c r="C6609" t="s">
        <v>166</v>
      </c>
      <c r="D6609" t="s">
        <v>10</v>
      </c>
      <c r="I6609" s="1">
        <v>163741</v>
      </c>
    </row>
    <row r="6610" spans="1:9" x14ac:dyDescent="0.25">
      <c r="A6610" t="s">
        <v>340</v>
      </c>
      <c r="B6610" t="s">
        <v>122</v>
      </c>
      <c r="C6610" t="s">
        <v>167</v>
      </c>
      <c r="D6610" t="s">
        <v>10</v>
      </c>
      <c r="I6610" s="1">
        <v>163741</v>
      </c>
    </row>
    <row r="6611" spans="1:9" x14ac:dyDescent="0.25">
      <c r="A6611" t="s">
        <v>340</v>
      </c>
      <c r="B6611" t="s">
        <v>122</v>
      </c>
      <c r="C6611" t="s">
        <v>168</v>
      </c>
      <c r="D6611" t="s">
        <v>10</v>
      </c>
      <c r="I6611" s="1">
        <v>163741</v>
      </c>
    </row>
    <row r="6612" spans="1:9" x14ac:dyDescent="0.25">
      <c r="A6612" t="s">
        <v>340</v>
      </c>
      <c r="B6612" t="s">
        <v>122</v>
      </c>
      <c r="C6612" t="s">
        <v>169</v>
      </c>
      <c r="D6612" t="s">
        <v>10</v>
      </c>
      <c r="E6612">
        <v>4.99</v>
      </c>
      <c r="F6612">
        <v>5</v>
      </c>
      <c r="G6612">
        <v>20</v>
      </c>
      <c r="I6612" s="1">
        <v>163741</v>
      </c>
    </row>
    <row r="6613" spans="1:9" x14ac:dyDescent="0.25">
      <c r="A6613" t="s">
        <v>340</v>
      </c>
      <c r="B6613" t="s">
        <v>122</v>
      </c>
      <c r="C6613" t="s">
        <v>170</v>
      </c>
      <c r="D6613" t="s">
        <v>10</v>
      </c>
      <c r="F6613">
        <v>5</v>
      </c>
      <c r="G6613">
        <v>20</v>
      </c>
      <c r="I6613" s="1">
        <v>163741</v>
      </c>
    </row>
    <row r="6614" spans="1:9" x14ac:dyDescent="0.25">
      <c r="A6614" t="s">
        <v>340</v>
      </c>
      <c r="B6614" t="s">
        <v>122</v>
      </c>
      <c r="C6614" t="s">
        <v>171</v>
      </c>
      <c r="D6614" t="s">
        <v>10</v>
      </c>
      <c r="I6614" s="1">
        <v>163741</v>
      </c>
    </row>
    <row r="6615" spans="1:9" x14ac:dyDescent="0.25">
      <c r="A6615" t="s">
        <v>340</v>
      </c>
      <c r="B6615" t="s">
        <v>122</v>
      </c>
      <c r="C6615" t="s">
        <v>172</v>
      </c>
      <c r="D6615" t="s">
        <v>10</v>
      </c>
      <c r="E6615">
        <v>2.99</v>
      </c>
      <c r="F6615">
        <v>1</v>
      </c>
      <c r="G6615">
        <v>5</v>
      </c>
      <c r="I6615" s="1">
        <v>163741</v>
      </c>
    </row>
    <row r="6616" spans="1:9" x14ac:dyDescent="0.25">
      <c r="A6616" t="s">
        <v>340</v>
      </c>
      <c r="B6616" t="s">
        <v>122</v>
      </c>
      <c r="C6616" t="s">
        <v>173</v>
      </c>
      <c r="D6616" t="s">
        <v>10</v>
      </c>
      <c r="I6616" s="1">
        <v>163741</v>
      </c>
    </row>
    <row r="6617" spans="1:9" x14ac:dyDescent="0.25">
      <c r="A6617" t="s">
        <v>340</v>
      </c>
      <c r="B6617" t="s">
        <v>122</v>
      </c>
      <c r="C6617" t="s">
        <v>174</v>
      </c>
      <c r="D6617" t="s">
        <v>10</v>
      </c>
      <c r="I6617" s="1">
        <v>163741</v>
      </c>
    </row>
    <row r="6618" spans="1:9" x14ac:dyDescent="0.25">
      <c r="A6618" t="s">
        <v>340</v>
      </c>
      <c r="B6618" t="s">
        <v>122</v>
      </c>
      <c r="C6618" t="s">
        <v>175</v>
      </c>
      <c r="D6618" t="s">
        <v>10</v>
      </c>
      <c r="I6618" s="1">
        <v>163741</v>
      </c>
    </row>
    <row r="6619" spans="1:9" x14ac:dyDescent="0.25">
      <c r="A6619" t="s">
        <v>340</v>
      </c>
      <c r="B6619" t="s">
        <v>122</v>
      </c>
      <c r="C6619" t="s">
        <v>176</v>
      </c>
      <c r="D6619" t="s">
        <v>10</v>
      </c>
      <c r="I6619" s="1">
        <v>163741</v>
      </c>
    </row>
    <row r="6620" spans="1:9" x14ac:dyDescent="0.25">
      <c r="A6620" t="s">
        <v>340</v>
      </c>
      <c r="B6620" t="s">
        <v>122</v>
      </c>
      <c r="C6620" t="s">
        <v>177</v>
      </c>
      <c r="D6620" t="s">
        <v>10</v>
      </c>
      <c r="I6620" s="1">
        <v>163741</v>
      </c>
    </row>
    <row r="6621" spans="1:9" x14ac:dyDescent="0.25">
      <c r="A6621" t="s">
        <v>340</v>
      </c>
      <c r="B6621" t="s">
        <v>122</v>
      </c>
      <c r="C6621" t="s">
        <v>178</v>
      </c>
      <c r="D6621" t="s">
        <v>10</v>
      </c>
      <c r="I6621" s="1">
        <v>163741</v>
      </c>
    </row>
    <row r="6622" spans="1:9" x14ac:dyDescent="0.25">
      <c r="A6622" t="s">
        <v>340</v>
      </c>
      <c r="B6622" t="s">
        <v>122</v>
      </c>
      <c r="C6622" t="s">
        <v>179</v>
      </c>
      <c r="D6622" t="s">
        <v>10</v>
      </c>
      <c r="I6622" s="1">
        <v>163741</v>
      </c>
    </row>
    <row r="6623" spans="1:9" x14ac:dyDescent="0.25">
      <c r="A6623" t="s">
        <v>340</v>
      </c>
      <c r="B6623" t="s">
        <v>122</v>
      </c>
      <c r="C6623" t="s">
        <v>180</v>
      </c>
      <c r="D6623" t="s">
        <v>10</v>
      </c>
      <c r="I6623" s="1">
        <v>163741</v>
      </c>
    </row>
    <row r="6624" spans="1:9" x14ac:dyDescent="0.25">
      <c r="A6624" t="s">
        <v>340</v>
      </c>
      <c r="B6624" t="s">
        <v>122</v>
      </c>
      <c r="C6624" t="s">
        <v>181</v>
      </c>
      <c r="D6624" t="s">
        <v>10</v>
      </c>
      <c r="I6624" s="1">
        <v>163741</v>
      </c>
    </row>
    <row r="6625" spans="1:9" x14ac:dyDescent="0.25">
      <c r="A6625" t="s">
        <v>340</v>
      </c>
      <c r="B6625" t="s">
        <v>122</v>
      </c>
      <c r="C6625" t="s">
        <v>182</v>
      </c>
      <c r="D6625" t="s">
        <v>10</v>
      </c>
      <c r="I6625" s="1">
        <v>163741</v>
      </c>
    </row>
    <row r="6626" spans="1:9" x14ac:dyDescent="0.25">
      <c r="A6626" t="s">
        <v>340</v>
      </c>
      <c r="B6626" t="s">
        <v>122</v>
      </c>
      <c r="C6626" t="s">
        <v>183</v>
      </c>
      <c r="D6626" t="s">
        <v>10</v>
      </c>
      <c r="I6626" s="1">
        <v>163741</v>
      </c>
    </row>
    <row r="6627" spans="1:9" x14ac:dyDescent="0.25">
      <c r="A6627" t="s">
        <v>340</v>
      </c>
      <c r="B6627" t="s">
        <v>122</v>
      </c>
      <c r="C6627" t="s">
        <v>184</v>
      </c>
      <c r="D6627" t="s">
        <v>10</v>
      </c>
      <c r="I6627" s="1">
        <v>163741</v>
      </c>
    </row>
    <row r="6628" spans="1:9" x14ac:dyDescent="0.25">
      <c r="A6628" t="s">
        <v>340</v>
      </c>
      <c r="B6628" t="s">
        <v>122</v>
      </c>
      <c r="C6628" t="s">
        <v>185</v>
      </c>
      <c r="D6628" t="s">
        <v>10</v>
      </c>
      <c r="I6628" s="1">
        <v>163741</v>
      </c>
    </row>
    <row r="6629" spans="1:9" x14ac:dyDescent="0.25">
      <c r="A6629" t="s">
        <v>340</v>
      </c>
      <c r="B6629" t="s">
        <v>92</v>
      </c>
      <c r="C6629" t="s">
        <v>186</v>
      </c>
      <c r="D6629" t="s">
        <v>45</v>
      </c>
      <c r="I6629" s="1">
        <v>163741</v>
      </c>
    </row>
    <row r="6630" spans="1:9" x14ac:dyDescent="0.25">
      <c r="A6630" t="s">
        <v>340</v>
      </c>
      <c r="B6630" t="s">
        <v>92</v>
      </c>
      <c r="C6630" t="s">
        <v>187</v>
      </c>
      <c r="D6630" t="s">
        <v>10</v>
      </c>
      <c r="E6630">
        <v>1.45</v>
      </c>
      <c r="F6630">
        <v>10</v>
      </c>
      <c r="G6630">
        <v>40</v>
      </c>
      <c r="I6630" s="1">
        <v>163741</v>
      </c>
    </row>
    <row r="6631" spans="1:9" x14ac:dyDescent="0.25">
      <c r="A6631" t="s">
        <v>340</v>
      </c>
      <c r="B6631" t="s">
        <v>92</v>
      </c>
      <c r="C6631" t="s">
        <v>188</v>
      </c>
      <c r="D6631" t="s">
        <v>10</v>
      </c>
      <c r="E6631">
        <v>2.36</v>
      </c>
      <c r="F6631">
        <v>15</v>
      </c>
      <c r="G6631">
        <v>60</v>
      </c>
      <c r="I6631" s="1">
        <v>163741</v>
      </c>
    </row>
    <row r="6632" spans="1:9" x14ac:dyDescent="0.25">
      <c r="A6632" t="s">
        <v>560</v>
      </c>
      <c r="B6632" t="s">
        <v>7</v>
      </c>
      <c r="C6632" t="s">
        <v>8</v>
      </c>
      <c r="D6632" t="s">
        <v>10</v>
      </c>
      <c r="E6632">
        <v>1.3</v>
      </c>
      <c r="I6632" s="1">
        <v>163791</v>
      </c>
    </row>
    <row r="6633" spans="1:9" x14ac:dyDescent="0.25">
      <c r="A6633" t="s">
        <v>560</v>
      </c>
      <c r="B6633" t="s">
        <v>7</v>
      </c>
      <c r="C6633" t="s">
        <v>9</v>
      </c>
      <c r="D6633" t="s">
        <v>10</v>
      </c>
      <c r="E6633">
        <v>1.8</v>
      </c>
      <c r="I6633" s="1">
        <v>163791</v>
      </c>
    </row>
    <row r="6634" spans="1:9" x14ac:dyDescent="0.25">
      <c r="A6634" t="s">
        <v>560</v>
      </c>
      <c r="B6634" t="s">
        <v>7</v>
      </c>
      <c r="C6634" t="s">
        <v>11</v>
      </c>
      <c r="D6634" t="s">
        <v>10</v>
      </c>
      <c r="E6634">
        <v>1.35</v>
      </c>
      <c r="G6634">
        <v>264</v>
      </c>
      <c r="I6634" s="1">
        <v>163791</v>
      </c>
    </row>
    <row r="6635" spans="1:9" x14ac:dyDescent="0.25">
      <c r="A6635" t="s">
        <v>560</v>
      </c>
      <c r="B6635" t="s">
        <v>7</v>
      </c>
      <c r="C6635" t="s">
        <v>12</v>
      </c>
      <c r="D6635" t="s">
        <v>10</v>
      </c>
      <c r="E6635">
        <v>0.45</v>
      </c>
      <c r="G6635">
        <v>100</v>
      </c>
      <c r="I6635" s="1">
        <v>163791</v>
      </c>
    </row>
    <row r="6636" spans="1:9" x14ac:dyDescent="0.25">
      <c r="A6636" t="s">
        <v>560</v>
      </c>
      <c r="B6636" t="s">
        <v>7</v>
      </c>
      <c r="C6636" t="s">
        <v>13</v>
      </c>
      <c r="D6636" t="s">
        <v>10</v>
      </c>
      <c r="F6636">
        <v>61</v>
      </c>
      <c r="I6636" s="1">
        <v>163791</v>
      </c>
    </row>
    <row r="6637" spans="1:9" x14ac:dyDescent="0.25">
      <c r="A6637" t="s">
        <v>560</v>
      </c>
      <c r="B6637" t="s">
        <v>7</v>
      </c>
      <c r="C6637" t="s">
        <v>14</v>
      </c>
      <c r="D6637" t="s">
        <v>10</v>
      </c>
      <c r="E6637">
        <v>0.55000000000000004</v>
      </c>
      <c r="I6637" s="1">
        <v>163791</v>
      </c>
    </row>
    <row r="6638" spans="1:9" x14ac:dyDescent="0.25">
      <c r="A6638" t="s">
        <v>560</v>
      </c>
      <c r="B6638" t="s">
        <v>7</v>
      </c>
      <c r="C6638" t="s">
        <v>15</v>
      </c>
      <c r="D6638" t="s">
        <v>16</v>
      </c>
      <c r="E6638">
        <v>0.32850000000000001</v>
      </c>
      <c r="F6638">
        <v>2</v>
      </c>
      <c r="H6638" t="s">
        <v>273</v>
      </c>
      <c r="I6638" s="1">
        <v>163791</v>
      </c>
    </row>
    <row r="6639" spans="1:9" x14ac:dyDescent="0.25">
      <c r="A6639" t="s">
        <v>560</v>
      </c>
      <c r="B6639" t="s">
        <v>7</v>
      </c>
      <c r="C6639" t="s">
        <v>17</v>
      </c>
      <c r="D6639" t="s">
        <v>10</v>
      </c>
      <c r="E6639">
        <v>2.9</v>
      </c>
      <c r="F6639">
        <v>4</v>
      </c>
      <c r="G6639">
        <v>4</v>
      </c>
      <c r="I6639" s="1">
        <v>163791</v>
      </c>
    </row>
    <row r="6640" spans="1:9" x14ac:dyDescent="0.25">
      <c r="A6640" t="s">
        <v>560</v>
      </c>
      <c r="B6640" t="s">
        <v>7</v>
      </c>
      <c r="C6640" t="s">
        <v>18</v>
      </c>
      <c r="D6640" t="s">
        <v>10</v>
      </c>
      <c r="E6640">
        <v>0.35</v>
      </c>
      <c r="F6640">
        <v>8</v>
      </c>
      <c r="G6640">
        <v>120</v>
      </c>
      <c r="I6640" s="1">
        <v>163791</v>
      </c>
    </row>
    <row r="6641" spans="1:9" x14ac:dyDescent="0.25">
      <c r="A6641" t="s">
        <v>560</v>
      </c>
      <c r="B6641" t="s">
        <v>7</v>
      </c>
      <c r="C6641" t="s">
        <v>19</v>
      </c>
      <c r="D6641" t="s">
        <v>10</v>
      </c>
      <c r="E6641">
        <v>1.2</v>
      </c>
      <c r="F6641">
        <v>9</v>
      </c>
      <c r="G6641">
        <v>40</v>
      </c>
      <c r="I6641" s="1">
        <v>163791</v>
      </c>
    </row>
    <row r="6642" spans="1:9" x14ac:dyDescent="0.25">
      <c r="A6642" t="s">
        <v>560</v>
      </c>
      <c r="B6642" t="s">
        <v>7</v>
      </c>
      <c r="C6642" t="s">
        <v>20</v>
      </c>
      <c r="D6642" t="s">
        <v>10</v>
      </c>
      <c r="I6642" s="1">
        <v>163791</v>
      </c>
    </row>
    <row r="6643" spans="1:9" x14ac:dyDescent="0.25">
      <c r="A6643" t="s">
        <v>560</v>
      </c>
      <c r="B6643" t="s">
        <v>7</v>
      </c>
      <c r="C6643" t="s">
        <v>21</v>
      </c>
      <c r="D6643" t="s">
        <v>22</v>
      </c>
      <c r="I6643" s="1">
        <v>163791</v>
      </c>
    </row>
    <row r="6644" spans="1:9" x14ac:dyDescent="0.25">
      <c r="A6644" t="s">
        <v>560</v>
      </c>
      <c r="B6644" t="s">
        <v>7</v>
      </c>
      <c r="C6644" t="s">
        <v>23</v>
      </c>
      <c r="D6644" t="s">
        <v>10</v>
      </c>
      <c r="E6644">
        <v>2.7</v>
      </c>
      <c r="F6644">
        <v>7</v>
      </c>
      <c r="G6644">
        <v>6</v>
      </c>
      <c r="I6644" s="1">
        <v>163791</v>
      </c>
    </row>
    <row r="6645" spans="1:9" x14ac:dyDescent="0.25">
      <c r="A6645" t="s">
        <v>560</v>
      </c>
      <c r="B6645" t="s">
        <v>7</v>
      </c>
      <c r="C6645" t="s">
        <v>24</v>
      </c>
      <c r="D6645" t="s">
        <v>10</v>
      </c>
      <c r="E6645">
        <v>1.7</v>
      </c>
      <c r="F6645">
        <v>24</v>
      </c>
      <c r="G6645">
        <v>20</v>
      </c>
      <c r="I6645" s="1">
        <v>163791</v>
      </c>
    </row>
    <row r="6646" spans="1:9" x14ac:dyDescent="0.25">
      <c r="A6646" t="s">
        <v>560</v>
      </c>
      <c r="B6646" t="s">
        <v>7</v>
      </c>
      <c r="C6646" t="s">
        <v>25</v>
      </c>
      <c r="D6646" t="s">
        <v>10</v>
      </c>
      <c r="G6646">
        <v>20</v>
      </c>
      <c r="I6646" s="1">
        <v>163791</v>
      </c>
    </row>
    <row r="6647" spans="1:9" x14ac:dyDescent="0.25">
      <c r="A6647" t="s">
        <v>560</v>
      </c>
      <c r="B6647" t="s">
        <v>7</v>
      </c>
      <c r="C6647" t="s">
        <v>26</v>
      </c>
      <c r="D6647" t="s">
        <v>10</v>
      </c>
      <c r="E6647">
        <v>0.95</v>
      </c>
      <c r="F6647">
        <v>1</v>
      </c>
      <c r="I6647" s="1">
        <v>163791</v>
      </c>
    </row>
    <row r="6648" spans="1:9" x14ac:dyDescent="0.25">
      <c r="A6648" t="s">
        <v>560</v>
      </c>
      <c r="B6648" t="s">
        <v>7</v>
      </c>
      <c r="C6648" t="s">
        <v>27</v>
      </c>
      <c r="D6648" t="s">
        <v>10</v>
      </c>
      <c r="E6648">
        <v>0.59</v>
      </c>
      <c r="F6648">
        <v>285</v>
      </c>
      <c r="G6648">
        <v>100</v>
      </c>
      <c r="I6648" s="1">
        <v>163791</v>
      </c>
    </row>
    <row r="6649" spans="1:9" x14ac:dyDescent="0.25">
      <c r="A6649" t="s">
        <v>560</v>
      </c>
      <c r="B6649" t="s">
        <v>7</v>
      </c>
      <c r="C6649" t="s">
        <v>28</v>
      </c>
      <c r="D6649" t="s">
        <v>10</v>
      </c>
      <c r="G6649">
        <v>250</v>
      </c>
      <c r="I6649" s="1">
        <v>163791</v>
      </c>
    </row>
    <row r="6650" spans="1:9" x14ac:dyDescent="0.25">
      <c r="A6650" t="s">
        <v>560</v>
      </c>
      <c r="B6650" t="s">
        <v>7</v>
      </c>
      <c r="C6650" t="s">
        <v>29</v>
      </c>
      <c r="D6650" t="s">
        <v>16</v>
      </c>
      <c r="E6650">
        <v>0.45</v>
      </c>
      <c r="F6650">
        <v>4</v>
      </c>
      <c r="H6650" t="s">
        <v>303</v>
      </c>
      <c r="I6650" s="1">
        <v>163791</v>
      </c>
    </row>
    <row r="6651" spans="1:9" x14ac:dyDescent="0.25">
      <c r="A6651" t="s">
        <v>560</v>
      </c>
      <c r="B6651" t="s">
        <v>7</v>
      </c>
      <c r="C6651" t="s">
        <v>30</v>
      </c>
      <c r="D6651" t="s">
        <v>10</v>
      </c>
      <c r="G6651">
        <v>10</v>
      </c>
      <c r="I6651" s="1">
        <v>163791</v>
      </c>
    </row>
    <row r="6652" spans="1:9" x14ac:dyDescent="0.25">
      <c r="A6652" t="s">
        <v>560</v>
      </c>
      <c r="B6652" t="s">
        <v>7</v>
      </c>
      <c r="C6652" t="s">
        <v>31</v>
      </c>
      <c r="D6652" t="s">
        <v>10</v>
      </c>
      <c r="E6652">
        <v>1.2</v>
      </c>
      <c r="F6652">
        <v>71</v>
      </c>
      <c r="G6652">
        <v>40</v>
      </c>
      <c r="I6652" s="1">
        <v>163791</v>
      </c>
    </row>
    <row r="6653" spans="1:9" x14ac:dyDescent="0.25">
      <c r="A6653" t="s">
        <v>560</v>
      </c>
      <c r="B6653" t="s">
        <v>7</v>
      </c>
      <c r="C6653" t="s">
        <v>32</v>
      </c>
      <c r="D6653" t="s">
        <v>10</v>
      </c>
      <c r="E6653">
        <v>0.6</v>
      </c>
      <c r="F6653">
        <v>80</v>
      </c>
      <c r="G6653">
        <v>30</v>
      </c>
      <c r="I6653" s="1">
        <v>163791</v>
      </c>
    </row>
    <row r="6654" spans="1:9" x14ac:dyDescent="0.25">
      <c r="A6654" t="s">
        <v>560</v>
      </c>
      <c r="B6654" t="s">
        <v>7</v>
      </c>
      <c r="C6654" t="s">
        <v>33</v>
      </c>
      <c r="D6654" t="s">
        <v>10</v>
      </c>
      <c r="I6654" s="1">
        <v>163791</v>
      </c>
    </row>
    <row r="6655" spans="1:9" x14ac:dyDescent="0.25">
      <c r="A6655" t="s">
        <v>560</v>
      </c>
      <c r="B6655" t="s">
        <v>7</v>
      </c>
      <c r="C6655" t="s">
        <v>34</v>
      </c>
      <c r="D6655" t="s">
        <v>10</v>
      </c>
      <c r="E6655">
        <v>0.49</v>
      </c>
      <c r="F6655">
        <v>2</v>
      </c>
      <c r="G6655">
        <v>120</v>
      </c>
      <c r="I6655" s="1">
        <v>163791</v>
      </c>
    </row>
    <row r="6656" spans="1:9" x14ac:dyDescent="0.25">
      <c r="A6656" t="s">
        <v>560</v>
      </c>
      <c r="B6656" t="s">
        <v>7</v>
      </c>
      <c r="C6656" t="s">
        <v>35</v>
      </c>
      <c r="D6656" t="s">
        <v>10</v>
      </c>
      <c r="E6656">
        <v>0.35</v>
      </c>
      <c r="F6656">
        <v>16</v>
      </c>
      <c r="G6656">
        <v>5</v>
      </c>
      <c r="I6656" s="1">
        <v>163791</v>
      </c>
    </row>
    <row r="6657" spans="1:9" x14ac:dyDescent="0.25">
      <c r="A6657" t="s">
        <v>560</v>
      </c>
      <c r="B6657" t="s">
        <v>7</v>
      </c>
      <c r="C6657" t="s">
        <v>36</v>
      </c>
      <c r="D6657" t="s">
        <v>10</v>
      </c>
      <c r="E6657">
        <v>1</v>
      </c>
      <c r="I6657" s="1">
        <v>163791</v>
      </c>
    </row>
    <row r="6658" spans="1:9" x14ac:dyDescent="0.25">
      <c r="A6658" t="s">
        <v>560</v>
      </c>
      <c r="B6658" t="s">
        <v>7</v>
      </c>
      <c r="C6658" t="s">
        <v>37</v>
      </c>
      <c r="D6658" t="s">
        <v>10</v>
      </c>
      <c r="I6658" s="1">
        <v>163791</v>
      </c>
    </row>
    <row r="6659" spans="1:9" x14ac:dyDescent="0.25">
      <c r="A6659" t="s">
        <v>560</v>
      </c>
      <c r="B6659" t="s">
        <v>7</v>
      </c>
      <c r="C6659" t="s">
        <v>38</v>
      </c>
      <c r="D6659" t="s">
        <v>10</v>
      </c>
      <c r="E6659">
        <v>0.65</v>
      </c>
      <c r="I6659" s="1">
        <v>163791</v>
      </c>
    </row>
    <row r="6660" spans="1:9" x14ac:dyDescent="0.25">
      <c r="A6660" t="s">
        <v>560</v>
      </c>
      <c r="B6660" t="s">
        <v>7</v>
      </c>
      <c r="C6660" t="s">
        <v>39</v>
      </c>
      <c r="D6660" t="s">
        <v>16</v>
      </c>
      <c r="I6660" s="1">
        <v>163791</v>
      </c>
    </row>
    <row r="6661" spans="1:9" x14ac:dyDescent="0.25">
      <c r="A6661" t="s">
        <v>560</v>
      </c>
      <c r="B6661" t="s">
        <v>7</v>
      </c>
      <c r="C6661" t="s">
        <v>40</v>
      </c>
      <c r="D6661" t="s">
        <v>10</v>
      </c>
      <c r="E6661">
        <v>1.8</v>
      </c>
      <c r="G6661">
        <v>120</v>
      </c>
      <c r="I6661" s="1">
        <v>163791</v>
      </c>
    </row>
    <row r="6662" spans="1:9" x14ac:dyDescent="0.25">
      <c r="A6662" t="s">
        <v>560</v>
      </c>
      <c r="B6662" t="s">
        <v>7</v>
      </c>
      <c r="C6662" t="s">
        <v>41</v>
      </c>
      <c r="D6662" t="s">
        <v>10</v>
      </c>
      <c r="E6662">
        <v>0.5</v>
      </c>
      <c r="F6662">
        <v>3</v>
      </c>
      <c r="I6662" s="1">
        <v>163791</v>
      </c>
    </row>
    <row r="6663" spans="1:9" x14ac:dyDescent="0.25">
      <c r="A6663" t="s">
        <v>560</v>
      </c>
      <c r="B6663" t="s">
        <v>7</v>
      </c>
      <c r="C6663" t="s">
        <v>42</v>
      </c>
      <c r="D6663" t="s">
        <v>10</v>
      </c>
      <c r="I6663" s="1">
        <v>163791</v>
      </c>
    </row>
    <row r="6664" spans="1:9" x14ac:dyDescent="0.25">
      <c r="A6664" t="s">
        <v>560</v>
      </c>
      <c r="B6664" t="s">
        <v>7</v>
      </c>
      <c r="C6664" t="s">
        <v>43</v>
      </c>
      <c r="D6664" t="s">
        <v>10</v>
      </c>
      <c r="E6664">
        <v>0.4</v>
      </c>
      <c r="F6664">
        <v>34</v>
      </c>
      <c r="G6664">
        <v>20</v>
      </c>
      <c r="I6664" s="1">
        <v>163791</v>
      </c>
    </row>
    <row r="6665" spans="1:9" x14ac:dyDescent="0.25">
      <c r="A6665" t="s">
        <v>560</v>
      </c>
      <c r="B6665" t="s">
        <v>7</v>
      </c>
      <c r="C6665" t="s">
        <v>44</v>
      </c>
      <c r="D6665" t="s">
        <v>45</v>
      </c>
      <c r="I6665" s="1">
        <v>163791</v>
      </c>
    </row>
    <row r="6666" spans="1:9" x14ac:dyDescent="0.25">
      <c r="A6666" t="s">
        <v>560</v>
      </c>
      <c r="B6666" t="s">
        <v>7</v>
      </c>
      <c r="C6666" t="s">
        <v>46</v>
      </c>
      <c r="D6666" t="s">
        <v>45</v>
      </c>
      <c r="I6666" s="1">
        <v>163791</v>
      </c>
    </row>
    <row r="6667" spans="1:9" x14ac:dyDescent="0.25">
      <c r="A6667" t="s">
        <v>560</v>
      </c>
      <c r="B6667" t="s">
        <v>7</v>
      </c>
      <c r="C6667" t="s">
        <v>47</v>
      </c>
      <c r="D6667" t="s">
        <v>10</v>
      </c>
      <c r="E6667">
        <v>10.5</v>
      </c>
      <c r="I6667" s="1">
        <v>163791</v>
      </c>
    </row>
    <row r="6668" spans="1:9" x14ac:dyDescent="0.25">
      <c r="A6668" t="s">
        <v>560</v>
      </c>
      <c r="B6668" t="s">
        <v>7</v>
      </c>
      <c r="C6668" t="s">
        <v>48</v>
      </c>
      <c r="D6668" t="s">
        <v>10</v>
      </c>
      <c r="E6668">
        <v>2.9</v>
      </c>
      <c r="F6668">
        <v>83</v>
      </c>
      <c r="G6668">
        <v>30</v>
      </c>
      <c r="I6668" s="1">
        <v>163791</v>
      </c>
    </row>
    <row r="6669" spans="1:9" x14ac:dyDescent="0.25">
      <c r="A6669" t="s">
        <v>560</v>
      </c>
      <c r="B6669" t="s">
        <v>7</v>
      </c>
      <c r="C6669" t="s">
        <v>49</v>
      </c>
      <c r="D6669" t="s">
        <v>10</v>
      </c>
      <c r="G6669">
        <v>7</v>
      </c>
      <c r="I6669" s="1">
        <v>163791</v>
      </c>
    </row>
    <row r="6670" spans="1:9" x14ac:dyDescent="0.25">
      <c r="A6670" t="s">
        <v>560</v>
      </c>
      <c r="B6670" t="s">
        <v>7</v>
      </c>
      <c r="C6670" t="s">
        <v>50</v>
      </c>
      <c r="D6670" t="s">
        <v>10</v>
      </c>
      <c r="E6670">
        <v>1.8</v>
      </c>
      <c r="G6670">
        <v>4</v>
      </c>
      <c r="I6670" s="1">
        <v>163791</v>
      </c>
    </row>
    <row r="6671" spans="1:9" x14ac:dyDescent="0.25">
      <c r="A6671" t="s">
        <v>560</v>
      </c>
      <c r="B6671" t="s">
        <v>7</v>
      </c>
      <c r="C6671" t="s">
        <v>51</v>
      </c>
      <c r="D6671" t="s">
        <v>10</v>
      </c>
      <c r="E6671">
        <v>1.5</v>
      </c>
      <c r="G6671">
        <v>4</v>
      </c>
      <c r="I6671" s="1">
        <v>163791</v>
      </c>
    </row>
    <row r="6672" spans="1:9" x14ac:dyDescent="0.25">
      <c r="A6672" t="s">
        <v>560</v>
      </c>
      <c r="B6672" t="s">
        <v>7</v>
      </c>
      <c r="C6672" t="s">
        <v>52</v>
      </c>
      <c r="D6672" t="s">
        <v>10</v>
      </c>
      <c r="E6672">
        <v>1.8</v>
      </c>
      <c r="G6672">
        <v>4</v>
      </c>
      <c r="I6672" s="1">
        <v>163791</v>
      </c>
    </row>
    <row r="6673" spans="1:9" x14ac:dyDescent="0.25">
      <c r="A6673" t="s">
        <v>560</v>
      </c>
      <c r="B6673" t="s">
        <v>7</v>
      </c>
      <c r="C6673" t="s">
        <v>53</v>
      </c>
      <c r="D6673" t="s">
        <v>10</v>
      </c>
      <c r="E6673">
        <v>2.8</v>
      </c>
      <c r="F6673">
        <v>80</v>
      </c>
      <c r="G6673">
        <v>25</v>
      </c>
      <c r="I6673" s="1">
        <v>163791</v>
      </c>
    </row>
    <row r="6674" spans="1:9" x14ac:dyDescent="0.25">
      <c r="A6674" t="s">
        <v>560</v>
      </c>
      <c r="B6674" t="s">
        <v>7</v>
      </c>
      <c r="C6674" t="s">
        <v>54</v>
      </c>
      <c r="D6674" t="s">
        <v>10</v>
      </c>
      <c r="G6674">
        <v>25</v>
      </c>
      <c r="I6674" s="1">
        <v>163791</v>
      </c>
    </row>
    <row r="6675" spans="1:9" x14ac:dyDescent="0.25">
      <c r="A6675" t="s">
        <v>560</v>
      </c>
      <c r="B6675" t="s">
        <v>7</v>
      </c>
      <c r="C6675" t="s">
        <v>55</v>
      </c>
      <c r="D6675" t="s">
        <v>10</v>
      </c>
      <c r="E6675">
        <v>2.85</v>
      </c>
      <c r="I6675" s="1">
        <v>163791</v>
      </c>
    </row>
    <row r="6676" spans="1:9" x14ac:dyDescent="0.25">
      <c r="A6676" t="s">
        <v>560</v>
      </c>
      <c r="B6676" t="s">
        <v>7</v>
      </c>
      <c r="C6676" t="s">
        <v>56</v>
      </c>
      <c r="D6676" t="s">
        <v>10</v>
      </c>
      <c r="E6676">
        <v>0.65</v>
      </c>
      <c r="F6676">
        <v>4</v>
      </c>
      <c r="G6676">
        <v>15</v>
      </c>
      <c r="I6676" s="1">
        <v>163791</v>
      </c>
    </row>
    <row r="6677" spans="1:9" x14ac:dyDescent="0.25">
      <c r="A6677" t="s">
        <v>560</v>
      </c>
      <c r="B6677" t="s">
        <v>7</v>
      </c>
      <c r="C6677" t="s">
        <v>57</v>
      </c>
      <c r="D6677" t="s">
        <v>10</v>
      </c>
      <c r="I6677" s="1">
        <v>163791</v>
      </c>
    </row>
    <row r="6678" spans="1:9" x14ac:dyDescent="0.25">
      <c r="A6678" t="s">
        <v>560</v>
      </c>
      <c r="B6678" t="s">
        <v>7</v>
      </c>
      <c r="C6678" t="s">
        <v>58</v>
      </c>
      <c r="D6678" t="s">
        <v>16</v>
      </c>
      <c r="E6678">
        <v>0.45</v>
      </c>
      <c r="I6678" s="1">
        <v>163791</v>
      </c>
    </row>
    <row r="6679" spans="1:9" x14ac:dyDescent="0.25">
      <c r="A6679" t="s">
        <v>560</v>
      </c>
      <c r="B6679" t="s">
        <v>7</v>
      </c>
      <c r="C6679" t="s">
        <v>59</v>
      </c>
      <c r="D6679" t="s">
        <v>10</v>
      </c>
      <c r="E6679">
        <v>1</v>
      </c>
      <c r="F6679">
        <v>2</v>
      </c>
      <c r="G6679">
        <v>64</v>
      </c>
      <c r="I6679" s="1">
        <v>163791</v>
      </c>
    </row>
    <row r="6680" spans="1:9" x14ac:dyDescent="0.25">
      <c r="A6680" t="s">
        <v>560</v>
      </c>
      <c r="B6680" t="s">
        <v>7</v>
      </c>
      <c r="C6680" t="s">
        <v>60</v>
      </c>
      <c r="D6680" t="s">
        <v>10</v>
      </c>
      <c r="I6680" s="1">
        <v>163791</v>
      </c>
    </row>
    <row r="6681" spans="1:9" x14ac:dyDescent="0.25">
      <c r="A6681" t="s">
        <v>560</v>
      </c>
      <c r="B6681" t="s">
        <v>7</v>
      </c>
      <c r="C6681" t="s">
        <v>61</v>
      </c>
      <c r="D6681" t="s">
        <v>16</v>
      </c>
      <c r="E6681">
        <v>0.5</v>
      </c>
      <c r="F6681">
        <v>20</v>
      </c>
      <c r="G6681">
        <v>25</v>
      </c>
      <c r="H6681" t="s">
        <v>303</v>
      </c>
      <c r="I6681" s="1">
        <v>163791</v>
      </c>
    </row>
    <row r="6682" spans="1:9" x14ac:dyDescent="0.25">
      <c r="A6682" t="s">
        <v>560</v>
      </c>
      <c r="B6682" t="s">
        <v>7</v>
      </c>
      <c r="C6682" t="s">
        <v>62</v>
      </c>
      <c r="D6682" t="s">
        <v>16</v>
      </c>
      <c r="E6682">
        <v>1.5</v>
      </c>
      <c r="F6682">
        <v>33</v>
      </c>
      <c r="G6682">
        <v>30</v>
      </c>
      <c r="H6682" t="s">
        <v>303</v>
      </c>
      <c r="I6682" s="1">
        <v>163791</v>
      </c>
    </row>
    <row r="6683" spans="1:9" x14ac:dyDescent="0.25">
      <c r="A6683" t="s">
        <v>560</v>
      </c>
      <c r="B6683" t="s">
        <v>7</v>
      </c>
      <c r="C6683" t="s">
        <v>63</v>
      </c>
      <c r="D6683" t="s">
        <v>16</v>
      </c>
      <c r="I6683" s="1">
        <v>163791</v>
      </c>
    </row>
    <row r="6684" spans="1:9" x14ac:dyDescent="0.25">
      <c r="A6684" t="s">
        <v>560</v>
      </c>
      <c r="B6684" t="s">
        <v>7</v>
      </c>
      <c r="C6684" t="s">
        <v>64</v>
      </c>
      <c r="D6684" t="s">
        <v>10</v>
      </c>
      <c r="E6684">
        <v>1.8</v>
      </c>
      <c r="F6684">
        <v>24</v>
      </c>
      <c r="G6684">
        <v>20</v>
      </c>
      <c r="I6684" s="1">
        <v>163791</v>
      </c>
    </row>
    <row r="6685" spans="1:9" x14ac:dyDescent="0.25">
      <c r="A6685" t="s">
        <v>560</v>
      </c>
      <c r="B6685" t="s">
        <v>7</v>
      </c>
      <c r="C6685" t="s">
        <v>65</v>
      </c>
      <c r="D6685" t="s">
        <v>10</v>
      </c>
      <c r="E6685">
        <v>1.55</v>
      </c>
      <c r="F6685">
        <v>125</v>
      </c>
      <c r="G6685">
        <v>60</v>
      </c>
      <c r="I6685" s="1">
        <v>163791</v>
      </c>
    </row>
    <row r="6686" spans="1:9" x14ac:dyDescent="0.25">
      <c r="A6686" t="s">
        <v>560</v>
      </c>
      <c r="B6686" t="s">
        <v>7</v>
      </c>
      <c r="C6686" t="s">
        <v>66</v>
      </c>
      <c r="D6686" t="s">
        <v>10</v>
      </c>
      <c r="I6686" s="1">
        <v>163791</v>
      </c>
    </row>
    <row r="6687" spans="1:9" x14ac:dyDescent="0.25">
      <c r="A6687" t="s">
        <v>560</v>
      </c>
      <c r="B6687" t="s">
        <v>7</v>
      </c>
      <c r="C6687" t="s">
        <v>67</v>
      </c>
      <c r="D6687" t="s">
        <v>10</v>
      </c>
      <c r="I6687" s="1">
        <v>163791</v>
      </c>
    </row>
    <row r="6688" spans="1:9" x14ac:dyDescent="0.25">
      <c r="A6688" t="s">
        <v>560</v>
      </c>
      <c r="B6688" t="s">
        <v>7</v>
      </c>
      <c r="C6688" t="s">
        <v>68</v>
      </c>
      <c r="D6688" t="s">
        <v>10</v>
      </c>
      <c r="I6688" s="1">
        <v>163791</v>
      </c>
    </row>
    <row r="6689" spans="1:9" x14ac:dyDescent="0.25">
      <c r="A6689" t="s">
        <v>560</v>
      </c>
      <c r="B6689" t="s">
        <v>7</v>
      </c>
      <c r="C6689" t="s">
        <v>69</v>
      </c>
      <c r="D6689" t="s">
        <v>10</v>
      </c>
      <c r="I6689" s="1">
        <v>163791</v>
      </c>
    </row>
    <row r="6690" spans="1:9" x14ac:dyDescent="0.25">
      <c r="A6690" t="s">
        <v>560</v>
      </c>
      <c r="B6690" t="s">
        <v>7</v>
      </c>
      <c r="C6690" t="s">
        <v>70</v>
      </c>
      <c r="D6690" t="s">
        <v>10</v>
      </c>
      <c r="E6690">
        <v>0.6</v>
      </c>
      <c r="F6690">
        <v>3</v>
      </c>
      <c r="G6690">
        <v>4</v>
      </c>
      <c r="I6690" s="1">
        <v>163791</v>
      </c>
    </row>
    <row r="6691" spans="1:9" x14ac:dyDescent="0.25">
      <c r="A6691" t="s">
        <v>560</v>
      </c>
      <c r="B6691" t="s">
        <v>7</v>
      </c>
      <c r="C6691" t="s">
        <v>71</v>
      </c>
      <c r="D6691" t="s">
        <v>10</v>
      </c>
      <c r="E6691">
        <v>0.28000000000000003</v>
      </c>
      <c r="F6691">
        <v>39</v>
      </c>
      <c r="G6691">
        <v>20</v>
      </c>
      <c r="I6691" s="1">
        <v>163791</v>
      </c>
    </row>
    <row r="6692" spans="1:9" x14ac:dyDescent="0.25">
      <c r="A6692" t="s">
        <v>560</v>
      </c>
      <c r="B6692" t="s">
        <v>7</v>
      </c>
      <c r="C6692" t="s">
        <v>72</v>
      </c>
      <c r="D6692" t="s">
        <v>10</v>
      </c>
      <c r="E6692">
        <v>0.2</v>
      </c>
      <c r="F6692">
        <v>19</v>
      </c>
      <c r="G6692">
        <v>20</v>
      </c>
      <c r="I6692" s="1">
        <v>163791</v>
      </c>
    </row>
    <row r="6693" spans="1:9" x14ac:dyDescent="0.25">
      <c r="A6693" t="s">
        <v>560</v>
      </c>
      <c r="B6693" t="s">
        <v>7</v>
      </c>
      <c r="C6693" t="s">
        <v>73</v>
      </c>
      <c r="D6693" t="s">
        <v>10</v>
      </c>
      <c r="E6693">
        <v>0.99</v>
      </c>
      <c r="F6693">
        <v>902</v>
      </c>
      <c r="G6693">
        <v>400</v>
      </c>
      <c r="I6693" s="1">
        <v>163791</v>
      </c>
    </row>
    <row r="6694" spans="1:9" x14ac:dyDescent="0.25">
      <c r="A6694" t="s">
        <v>560</v>
      </c>
      <c r="B6694" t="s">
        <v>7</v>
      </c>
      <c r="C6694" t="s">
        <v>74</v>
      </c>
      <c r="D6694" t="s">
        <v>10</v>
      </c>
      <c r="I6694" s="1">
        <v>163791</v>
      </c>
    </row>
    <row r="6695" spans="1:9" x14ac:dyDescent="0.25">
      <c r="A6695" t="s">
        <v>560</v>
      </c>
      <c r="B6695" t="s">
        <v>7</v>
      </c>
      <c r="C6695" t="s">
        <v>75</v>
      </c>
      <c r="D6695" t="s">
        <v>10</v>
      </c>
      <c r="I6695" s="1">
        <v>163791</v>
      </c>
    </row>
    <row r="6696" spans="1:9" x14ac:dyDescent="0.25">
      <c r="A6696" t="s">
        <v>560</v>
      </c>
      <c r="B6696" t="s">
        <v>7</v>
      </c>
      <c r="C6696" t="s">
        <v>76</v>
      </c>
      <c r="D6696" t="s">
        <v>10</v>
      </c>
      <c r="I6696" s="1">
        <v>163791</v>
      </c>
    </row>
    <row r="6697" spans="1:9" x14ac:dyDescent="0.25">
      <c r="A6697" t="s">
        <v>560</v>
      </c>
      <c r="B6697" t="s">
        <v>7</v>
      </c>
      <c r="C6697" t="s">
        <v>77</v>
      </c>
      <c r="D6697" t="s">
        <v>10</v>
      </c>
      <c r="I6697" s="1">
        <v>163791</v>
      </c>
    </row>
    <row r="6698" spans="1:9" x14ac:dyDescent="0.25">
      <c r="A6698" t="s">
        <v>560</v>
      </c>
      <c r="B6698" t="s">
        <v>78</v>
      </c>
      <c r="C6698" t="s">
        <v>79</v>
      </c>
      <c r="D6698" t="s">
        <v>16</v>
      </c>
      <c r="I6698" s="1">
        <v>163791</v>
      </c>
    </row>
    <row r="6699" spans="1:9" x14ac:dyDescent="0.25">
      <c r="A6699" t="s">
        <v>560</v>
      </c>
      <c r="B6699" t="s">
        <v>78</v>
      </c>
      <c r="C6699" t="s">
        <v>80</v>
      </c>
      <c r="D6699" t="s">
        <v>16</v>
      </c>
      <c r="E6699">
        <v>8.2000000000000003E-2</v>
      </c>
      <c r="F6699">
        <v>1620</v>
      </c>
      <c r="G6699">
        <v>5760</v>
      </c>
      <c r="I6699" s="1">
        <v>163791</v>
      </c>
    </row>
    <row r="6700" spans="1:9" x14ac:dyDescent="0.25">
      <c r="A6700" t="s">
        <v>560</v>
      </c>
      <c r="B6700" t="s">
        <v>81</v>
      </c>
      <c r="C6700" t="s">
        <v>82</v>
      </c>
      <c r="D6700" t="s">
        <v>10</v>
      </c>
      <c r="E6700">
        <v>4.1500000000000004</v>
      </c>
      <c r="F6700">
        <v>65</v>
      </c>
      <c r="G6700">
        <v>240</v>
      </c>
      <c r="I6700" s="1">
        <v>163791</v>
      </c>
    </row>
    <row r="6701" spans="1:9" x14ac:dyDescent="0.25">
      <c r="A6701" t="s">
        <v>560</v>
      </c>
      <c r="B6701" t="s">
        <v>81</v>
      </c>
      <c r="C6701" t="s">
        <v>83</v>
      </c>
      <c r="D6701" t="s">
        <v>10</v>
      </c>
      <c r="E6701">
        <v>3</v>
      </c>
      <c r="F6701">
        <v>114</v>
      </c>
      <c r="G6701">
        <v>240</v>
      </c>
      <c r="I6701" s="1">
        <v>163791</v>
      </c>
    </row>
    <row r="6702" spans="1:9" x14ac:dyDescent="0.25">
      <c r="A6702" t="s">
        <v>560</v>
      </c>
      <c r="B6702" t="s">
        <v>81</v>
      </c>
      <c r="C6702" t="s">
        <v>84</v>
      </c>
      <c r="D6702" t="s">
        <v>10</v>
      </c>
      <c r="I6702" s="1">
        <v>163791</v>
      </c>
    </row>
    <row r="6703" spans="1:9" x14ac:dyDescent="0.25">
      <c r="A6703" t="s">
        <v>560</v>
      </c>
      <c r="B6703" t="s">
        <v>81</v>
      </c>
      <c r="C6703" t="s">
        <v>85</v>
      </c>
      <c r="D6703" t="s">
        <v>10</v>
      </c>
      <c r="E6703">
        <v>2.75</v>
      </c>
      <c r="F6703">
        <v>41</v>
      </c>
      <c r="G6703">
        <v>40</v>
      </c>
      <c r="I6703" s="1">
        <v>163791</v>
      </c>
    </row>
    <row r="6704" spans="1:9" x14ac:dyDescent="0.25">
      <c r="A6704" t="s">
        <v>560</v>
      </c>
      <c r="B6704" t="s">
        <v>81</v>
      </c>
      <c r="C6704" t="s">
        <v>86</v>
      </c>
      <c r="D6704" t="s">
        <v>10</v>
      </c>
      <c r="I6704" s="1">
        <v>163791</v>
      </c>
    </row>
    <row r="6705" spans="1:9" x14ac:dyDescent="0.25">
      <c r="A6705" t="s">
        <v>560</v>
      </c>
      <c r="B6705" t="s">
        <v>81</v>
      </c>
      <c r="C6705" t="s">
        <v>87</v>
      </c>
      <c r="D6705" t="s">
        <v>10</v>
      </c>
      <c r="I6705" s="1">
        <v>163791</v>
      </c>
    </row>
    <row r="6706" spans="1:9" x14ac:dyDescent="0.25">
      <c r="A6706" t="s">
        <v>560</v>
      </c>
      <c r="B6706" t="s">
        <v>81</v>
      </c>
      <c r="C6706" t="s">
        <v>88</v>
      </c>
      <c r="D6706" t="s">
        <v>10</v>
      </c>
      <c r="I6706" s="1">
        <v>163791</v>
      </c>
    </row>
    <row r="6707" spans="1:9" x14ac:dyDescent="0.25">
      <c r="A6707" t="s">
        <v>560</v>
      </c>
      <c r="B6707" t="s">
        <v>81</v>
      </c>
      <c r="C6707" t="s">
        <v>89</v>
      </c>
      <c r="D6707" t="s">
        <v>10</v>
      </c>
      <c r="I6707" s="1">
        <v>163791</v>
      </c>
    </row>
    <row r="6708" spans="1:9" x14ac:dyDescent="0.25">
      <c r="A6708" t="s">
        <v>560</v>
      </c>
      <c r="B6708" t="s">
        <v>90</v>
      </c>
      <c r="C6708" t="s">
        <v>91</v>
      </c>
      <c r="D6708" t="s">
        <v>10</v>
      </c>
      <c r="E6708">
        <v>0.5</v>
      </c>
      <c r="F6708">
        <v>408</v>
      </c>
      <c r="G6708">
        <v>1200</v>
      </c>
      <c r="I6708" s="1">
        <v>163791</v>
      </c>
    </row>
    <row r="6709" spans="1:9" x14ac:dyDescent="0.25">
      <c r="A6709" t="s">
        <v>560</v>
      </c>
      <c r="B6709" t="s">
        <v>92</v>
      </c>
      <c r="C6709" t="s">
        <v>93</v>
      </c>
      <c r="D6709" t="s">
        <v>10</v>
      </c>
      <c r="E6709">
        <v>2</v>
      </c>
      <c r="I6709" s="1">
        <v>163791</v>
      </c>
    </row>
    <row r="6710" spans="1:9" x14ac:dyDescent="0.25">
      <c r="A6710" t="s">
        <v>560</v>
      </c>
      <c r="B6710" t="s">
        <v>92</v>
      </c>
      <c r="C6710" t="s">
        <v>94</v>
      </c>
      <c r="D6710" t="s">
        <v>10</v>
      </c>
      <c r="E6710">
        <v>1.752</v>
      </c>
      <c r="F6710">
        <v>30</v>
      </c>
      <c r="G6710">
        <v>80</v>
      </c>
      <c r="I6710" s="1">
        <v>163791</v>
      </c>
    </row>
    <row r="6711" spans="1:9" x14ac:dyDescent="0.25">
      <c r="A6711" t="s">
        <v>560</v>
      </c>
      <c r="B6711" t="s">
        <v>92</v>
      </c>
      <c r="C6711" t="s">
        <v>95</v>
      </c>
      <c r="D6711" t="s">
        <v>10</v>
      </c>
      <c r="E6711">
        <v>1.68</v>
      </c>
      <c r="I6711" s="1">
        <v>163791</v>
      </c>
    </row>
    <row r="6712" spans="1:9" x14ac:dyDescent="0.25">
      <c r="A6712" t="s">
        <v>560</v>
      </c>
      <c r="B6712" t="s">
        <v>92</v>
      </c>
      <c r="C6712" t="s">
        <v>96</v>
      </c>
      <c r="D6712" t="s">
        <v>10</v>
      </c>
      <c r="I6712" s="1">
        <v>163791</v>
      </c>
    </row>
    <row r="6713" spans="1:9" x14ac:dyDescent="0.25">
      <c r="A6713" t="s">
        <v>560</v>
      </c>
      <c r="B6713" t="s">
        <v>92</v>
      </c>
      <c r="C6713" t="s">
        <v>97</v>
      </c>
      <c r="D6713" t="s">
        <v>10</v>
      </c>
      <c r="E6713">
        <v>1.68</v>
      </c>
      <c r="F6713">
        <v>34</v>
      </c>
      <c r="G6713">
        <v>432</v>
      </c>
      <c r="I6713" s="1">
        <v>163791</v>
      </c>
    </row>
    <row r="6714" spans="1:9" x14ac:dyDescent="0.25">
      <c r="A6714" t="s">
        <v>560</v>
      </c>
      <c r="B6714" t="s">
        <v>92</v>
      </c>
      <c r="C6714" t="s">
        <v>98</v>
      </c>
      <c r="D6714" t="s">
        <v>10</v>
      </c>
      <c r="I6714" s="1">
        <v>163791</v>
      </c>
    </row>
    <row r="6715" spans="1:9" x14ac:dyDescent="0.25">
      <c r="A6715" t="s">
        <v>560</v>
      </c>
      <c r="B6715" t="s">
        <v>92</v>
      </c>
      <c r="C6715" t="s">
        <v>99</v>
      </c>
      <c r="D6715" t="s">
        <v>45</v>
      </c>
      <c r="E6715">
        <v>1.3</v>
      </c>
      <c r="I6715" s="1">
        <v>163791</v>
      </c>
    </row>
    <row r="6716" spans="1:9" x14ac:dyDescent="0.25">
      <c r="A6716" t="s">
        <v>560</v>
      </c>
      <c r="B6716" t="s">
        <v>92</v>
      </c>
      <c r="C6716" t="s">
        <v>100</v>
      </c>
      <c r="D6716" t="s">
        <v>10</v>
      </c>
      <c r="E6716">
        <v>1.68</v>
      </c>
      <c r="G6716">
        <v>20</v>
      </c>
      <c r="I6716" s="1">
        <v>163791</v>
      </c>
    </row>
    <row r="6717" spans="1:9" x14ac:dyDescent="0.25">
      <c r="A6717" t="s">
        <v>560</v>
      </c>
      <c r="B6717" t="s">
        <v>92</v>
      </c>
      <c r="C6717" t="s">
        <v>101</v>
      </c>
      <c r="D6717" t="s">
        <v>45</v>
      </c>
      <c r="E6717">
        <v>2.8</v>
      </c>
      <c r="I6717" s="1">
        <v>163791</v>
      </c>
    </row>
    <row r="6718" spans="1:9" x14ac:dyDescent="0.25">
      <c r="A6718" t="s">
        <v>560</v>
      </c>
      <c r="B6718" t="s">
        <v>92</v>
      </c>
      <c r="C6718" t="s">
        <v>102</v>
      </c>
      <c r="D6718" t="s">
        <v>10</v>
      </c>
      <c r="E6718">
        <v>6.1870000000000003</v>
      </c>
      <c r="G6718">
        <v>10</v>
      </c>
      <c r="I6718" s="1">
        <v>163791</v>
      </c>
    </row>
    <row r="6719" spans="1:9" x14ac:dyDescent="0.25">
      <c r="A6719" t="s">
        <v>560</v>
      </c>
      <c r="B6719" t="s">
        <v>92</v>
      </c>
      <c r="C6719" t="s">
        <v>103</v>
      </c>
      <c r="D6719" t="s">
        <v>10</v>
      </c>
      <c r="E6719">
        <v>6</v>
      </c>
      <c r="F6719">
        <v>2</v>
      </c>
      <c r="G6719">
        <v>10</v>
      </c>
      <c r="I6719" s="1">
        <v>163791</v>
      </c>
    </row>
    <row r="6720" spans="1:9" x14ac:dyDescent="0.25">
      <c r="A6720" t="s">
        <v>560</v>
      </c>
      <c r="B6720" t="s">
        <v>90</v>
      </c>
      <c r="C6720" t="s">
        <v>104</v>
      </c>
      <c r="D6720" t="s">
        <v>45</v>
      </c>
      <c r="E6720">
        <v>0.66800000000000004</v>
      </c>
      <c r="F6720">
        <v>110</v>
      </c>
      <c r="G6720">
        <v>100</v>
      </c>
      <c r="I6720" s="1">
        <v>163791</v>
      </c>
    </row>
    <row r="6721" spans="1:9" x14ac:dyDescent="0.25">
      <c r="A6721" t="s">
        <v>560</v>
      </c>
      <c r="B6721" t="s">
        <v>92</v>
      </c>
      <c r="C6721" t="s">
        <v>105</v>
      </c>
      <c r="D6721" t="s">
        <v>10</v>
      </c>
      <c r="I6721" s="1">
        <v>163791</v>
      </c>
    </row>
    <row r="6722" spans="1:9" x14ac:dyDescent="0.25">
      <c r="A6722" t="s">
        <v>560</v>
      </c>
      <c r="B6722" t="s">
        <v>92</v>
      </c>
      <c r="C6722" t="s">
        <v>106</v>
      </c>
      <c r="D6722" t="s">
        <v>10</v>
      </c>
      <c r="I6722" s="1">
        <v>163791</v>
      </c>
    </row>
    <row r="6723" spans="1:9" x14ac:dyDescent="0.25">
      <c r="A6723" t="s">
        <v>560</v>
      </c>
      <c r="B6723" t="s">
        <v>92</v>
      </c>
      <c r="C6723" t="s">
        <v>107</v>
      </c>
      <c r="D6723" t="s">
        <v>10</v>
      </c>
      <c r="E6723">
        <v>1.3</v>
      </c>
      <c r="F6723">
        <v>6</v>
      </c>
      <c r="G6723">
        <v>70</v>
      </c>
      <c r="I6723" s="1">
        <v>163791</v>
      </c>
    </row>
    <row r="6724" spans="1:9" x14ac:dyDescent="0.25">
      <c r="A6724" t="s">
        <v>560</v>
      </c>
      <c r="B6724" t="s">
        <v>92</v>
      </c>
      <c r="C6724" t="s">
        <v>108</v>
      </c>
      <c r="D6724" t="s">
        <v>10</v>
      </c>
      <c r="E6724">
        <v>1.155</v>
      </c>
      <c r="F6724">
        <v>100</v>
      </c>
      <c r="G6724">
        <v>300</v>
      </c>
      <c r="I6724" s="1">
        <v>163791</v>
      </c>
    </row>
    <row r="6725" spans="1:9" x14ac:dyDescent="0.25">
      <c r="A6725" t="s">
        <v>560</v>
      </c>
      <c r="B6725" t="s">
        <v>92</v>
      </c>
      <c r="C6725" t="s">
        <v>109</v>
      </c>
      <c r="D6725" t="s">
        <v>45</v>
      </c>
      <c r="E6725">
        <v>3.4489999999999998</v>
      </c>
      <c r="F6725">
        <v>18</v>
      </c>
      <c r="G6725">
        <v>20</v>
      </c>
      <c r="I6725" s="1">
        <v>163791</v>
      </c>
    </row>
    <row r="6726" spans="1:9" x14ac:dyDescent="0.25">
      <c r="A6726" t="s">
        <v>560</v>
      </c>
      <c r="B6726" t="s">
        <v>92</v>
      </c>
      <c r="C6726" t="s">
        <v>110</v>
      </c>
      <c r="D6726" t="s">
        <v>10</v>
      </c>
      <c r="E6726">
        <v>6.3</v>
      </c>
      <c r="F6726">
        <v>39</v>
      </c>
      <c r="G6726">
        <v>50</v>
      </c>
      <c r="I6726" s="1">
        <v>163791</v>
      </c>
    </row>
    <row r="6727" spans="1:9" x14ac:dyDescent="0.25">
      <c r="A6727" t="s">
        <v>560</v>
      </c>
      <c r="B6727" t="s">
        <v>92</v>
      </c>
      <c r="C6727" t="s">
        <v>111</v>
      </c>
      <c r="D6727" t="s">
        <v>10</v>
      </c>
      <c r="E6727">
        <v>6.3</v>
      </c>
      <c r="F6727">
        <v>8</v>
      </c>
      <c r="G6727">
        <v>130</v>
      </c>
      <c r="I6727" s="1">
        <v>163791</v>
      </c>
    </row>
    <row r="6728" spans="1:9" x14ac:dyDescent="0.25">
      <c r="A6728" t="s">
        <v>560</v>
      </c>
      <c r="B6728" t="s">
        <v>92</v>
      </c>
      <c r="C6728" t="s">
        <v>112</v>
      </c>
      <c r="D6728" t="s">
        <v>10</v>
      </c>
      <c r="E6728">
        <v>2.9740000000000002</v>
      </c>
      <c r="F6728">
        <v>29</v>
      </c>
      <c r="G6728">
        <v>80</v>
      </c>
      <c r="I6728" s="1">
        <v>163791</v>
      </c>
    </row>
    <row r="6729" spans="1:9" x14ac:dyDescent="0.25">
      <c r="A6729" t="s">
        <v>560</v>
      </c>
      <c r="B6729" t="s">
        <v>92</v>
      </c>
      <c r="C6729" t="s">
        <v>113</v>
      </c>
      <c r="D6729" t="s">
        <v>10</v>
      </c>
      <c r="E6729">
        <v>5.8170000000000002</v>
      </c>
      <c r="I6729" s="1">
        <v>163791</v>
      </c>
    </row>
    <row r="6730" spans="1:9" x14ac:dyDescent="0.25">
      <c r="A6730" t="s">
        <v>560</v>
      </c>
      <c r="B6730" t="s">
        <v>81</v>
      </c>
      <c r="C6730" t="s">
        <v>114</v>
      </c>
      <c r="D6730" t="s">
        <v>10</v>
      </c>
      <c r="I6730" s="1">
        <v>163791</v>
      </c>
    </row>
    <row r="6731" spans="1:9" x14ac:dyDescent="0.25">
      <c r="A6731" t="s">
        <v>560</v>
      </c>
      <c r="B6731" t="s">
        <v>81</v>
      </c>
      <c r="C6731" t="s">
        <v>115</v>
      </c>
      <c r="D6731" t="s">
        <v>10</v>
      </c>
      <c r="E6731">
        <v>5.5</v>
      </c>
      <c r="I6731" s="1">
        <v>163791</v>
      </c>
    </row>
    <row r="6732" spans="1:9" x14ac:dyDescent="0.25">
      <c r="A6732" t="s">
        <v>560</v>
      </c>
      <c r="B6732" t="s">
        <v>81</v>
      </c>
      <c r="C6732" t="s">
        <v>116</v>
      </c>
      <c r="D6732" t="s">
        <v>10</v>
      </c>
      <c r="I6732" s="1">
        <v>163791</v>
      </c>
    </row>
    <row r="6733" spans="1:9" x14ac:dyDescent="0.25">
      <c r="A6733" t="s">
        <v>560</v>
      </c>
      <c r="B6733" t="s">
        <v>81</v>
      </c>
      <c r="C6733" t="s">
        <v>117</v>
      </c>
      <c r="D6733" t="s">
        <v>10</v>
      </c>
      <c r="I6733" s="1">
        <v>163791</v>
      </c>
    </row>
    <row r="6734" spans="1:9" x14ac:dyDescent="0.25">
      <c r="A6734" t="s">
        <v>560</v>
      </c>
      <c r="B6734" t="s">
        <v>81</v>
      </c>
      <c r="C6734" t="s">
        <v>118</v>
      </c>
      <c r="D6734" t="s">
        <v>10</v>
      </c>
      <c r="I6734" s="1">
        <v>163791</v>
      </c>
    </row>
    <row r="6735" spans="1:9" x14ac:dyDescent="0.25">
      <c r="A6735" t="s">
        <v>560</v>
      </c>
      <c r="B6735" t="s">
        <v>81</v>
      </c>
      <c r="C6735" t="s">
        <v>119</v>
      </c>
      <c r="D6735" t="s">
        <v>10</v>
      </c>
      <c r="I6735" s="1">
        <v>163791</v>
      </c>
    </row>
    <row r="6736" spans="1:9" x14ac:dyDescent="0.25">
      <c r="A6736" t="s">
        <v>560</v>
      </c>
      <c r="B6736" t="s">
        <v>81</v>
      </c>
      <c r="C6736" t="s">
        <v>120</v>
      </c>
      <c r="D6736" t="s">
        <v>10</v>
      </c>
      <c r="E6736">
        <v>6</v>
      </c>
      <c r="F6736">
        <v>72</v>
      </c>
      <c r="G6736">
        <v>130</v>
      </c>
      <c r="I6736" s="1">
        <v>163791</v>
      </c>
    </row>
    <row r="6737" spans="1:9" x14ac:dyDescent="0.25">
      <c r="A6737" t="s">
        <v>560</v>
      </c>
      <c r="B6737" t="s">
        <v>81</v>
      </c>
      <c r="C6737" t="s">
        <v>121</v>
      </c>
      <c r="D6737" t="s">
        <v>10</v>
      </c>
      <c r="E6737">
        <v>8.99</v>
      </c>
      <c r="F6737">
        <v>15</v>
      </c>
      <c r="G6737">
        <v>130</v>
      </c>
      <c r="I6737" s="1">
        <v>163791</v>
      </c>
    </row>
    <row r="6738" spans="1:9" x14ac:dyDescent="0.25">
      <c r="A6738" t="s">
        <v>560</v>
      </c>
      <c r="B6738" t="s">
        <v>122</v>
      </c>
      <c r="C6738" t="s">
        <v>123</v>
      </c>
      <c r="D6738" t="s">
        <v>10</v>
      </c>
      <c r="I6738" s="1">
        <v>163791</v>
      </c>
    </row>
    <row r="6739" spans="1:9" x14ac:dyDescent="0.25">
      <c r="A6739" t="s">
        <v>560</v>
      </c>
      <c r="B6739" t="s">
        <v>122</v>
      </c>
      <c r="C6739" t="s">
        <v>124</v>
      </c>
      <c r="D6739" t="s">
        <v>10</v>
      </c>
      <c r="E6739">
        <v>2.99</v>
      </c>
      <c r="F6739">
        <v>25</v>
      </c>
      <c r="G6739">
        <v>136</v>
      </c>
      <c r="I6739" s="1">
        <v>163791</v>
      </c>
    </row>
    <row r="6740" spans="1:9" x14ac:dyDescent="0.25">
      <c r="A6740" t="s">
        <v>560</v>
      </c>
      <c r="B6740" t="s">
        <v>122</v>
      </c>
      <c r="C6740" t="s">
        <v>125</v>
      </c>
      <c r="D6740" t="s">
        <v>10</v>
      </c>
      <c r="E6740">
        <v>3.65</v>
      </c>
      <c r="F6740">
        <v>31</v>
      </c>
      <c r="I6740" s="1">
        <v>163791</v>
      </c>
    </row>
    <row r="6741" spans="1:9" x14ac:dyDescent="0.25">
      <c r="A6741" t="s">
        <v>560</v>
      </c>
      <c r="B6741" t="s">
        <v>122</v>
      </c>
      <c r="C6741" t="s">
        <v>127</v>
      </c>
      <c r="D6741" t="s">
        <v>10</v>
      </c>
      <c r="I6741" s="1">
        <v>163791</v>
      </c>
    </row>
    <row r="6742" spans="1:9" x14ac:dyDescent="0.25">
      <c r="A6742" t="s">
        <v>560</v>
      </c>
      <c r="B6742" t="s">
        <v>122</v>
      </c>
      <c r="C6742" t="s">
        <v>128</v>
      </c>
      <c r="D6742" t="s">
        <v>10</v>
      </c>
      <c r="I6742" s="1">
        <v>163791</v>
      </c>
    </row>
    <row r="6743" spans="1:9" x14ac:dyDescent="0.25">
      <c r="A6743" t="s">
        <v>560</v>
      </c>
      <c r="B6743" t="s">
        <v>122</v>
      </c>
      <c r="C6743" t="s">
        <v>129</v>
      </c>
      <c r="D6743" t="s">
        <v>10</v>
      </c>
      <c r="I6743" s="1">
        <v>163791</v>
      </c>
    </row>
    <row r="6744" spans="1:9" x14ac:dyDescent="0.25">
      <c r="A6744" t="s">
        <v>560</v>
      </c>
      <c r="B6744" t="s">
        <v>122</v>
      </c>
      <c r="C6744" t="s">
        <v>130</v>
      </c>
      <c r="D6744" t="s">
        <v>10</v>
      </c>
      <c r="I6744" s="1">
        <v>163791</v>
      </c>
    </row>
    <row r="6745" spans="1:9" x14ac:dyDescent="0.25">
      <c r="A6745" t="s">
        <v>560</v>
      </c>
      <c r="B6745" t="s">
        <v>122</v>
      </c>
      <c r="C6745" t="s">
        <v>131</v>
      </c>
      <c r="D6745" t="s">
        <v>10</v>
      </c>
      <c r="I6745" s="1">
        <v>163791</v>
      </c>
    </row>
    <row r="6746" spans="1:9" x14ac:dyDescent="0.25">
      <c r="A6746" t="s">
        <v>560</v>
      </c>
      <c r="B6746" t="s">
        <v>122</v>
      </c>
      <c r="C6746" t="s">
        <v>132</v>
      </c>
      <c r="D6746" t="s">
        <v>10</v>
      </c>
      <c r="I6746" s="1">
        <v>163791</v>
      </c>
    </row>
    <row r="6747" spans="1:9" x14ac:dyDescent="0.25">
      <c r="A6747" t="s">
        <v>560</v>
      </c>
      <c r="B6747" t="s">
        <v>122</v>
      </c>
      <c r="C6747" t="s">
        <v>134</v>
      </c>
      <c r="D6747" t="s">
        <v>10</v>
      </c>
      <c r="I6747" s="1">
        <v>163791</v>
      </c>
    </row>
    <row r="6748" spans="1:9" x14ac:dyDescent="0.25">
      <c r="A6748" t="s">
        <v>560</v>
      </c>
      <c r="B6748" t="s">
        <v>122</v>
      </c>
      <c r="C6748" t="s">
        <v>135</v>
      </c>
      <c r="D6748" t="s">
        <v>10</v>
      </c>
      <c r="I6748" s="1">
        <v>163791</v>
      </c>
    </row>
    <row r="6749" spans="1:9" x14ac:dyDescent="0.25">
      <c r="A6749" t="s">
        <v>560</v>
      </c>
      <c r="B6749" t="s">
        <v>122</v>
      </c>
      <c r="C6749" t="s">
        <v>136</v>
      </c>
      <c r="D6749" t="s">
        <v>10</v>
      </c>
      <c r="I6749" s="1">
        <v>163791</v>
      </c>
    </row>
    <row r="6750" spans="1:9" x14ac:dyDescent="0.25">
      <c r="A6750" t="s">
        <v>560</v>
      </c>
      <c r="B6750" t="s">
        <v>122</v>
      </c>
      <c r="C6750" t="s">
        <v>137</v>
      </c>
      <c r="D6750" t="s">
        <v>10</v>
      </c>
      <c r="I6750" s="1">
        <v>163791</v>
      </c>
    </row>
    <row r="6751" spans="1:9" x14ac:dyDescent="0.25">
      <c r="A6751" t="s">
        <v>560</v>
      </c>
      <c r="B6751" t="s">
        <v>122</v>
      </c>
      <c r="C6751" t="s">
        <v>138</v>
      </c>
      <c r="D6751" t="s">
        <v>10</v>
      </c>
      <c r="I6751" s="1">
        <v>163791</v>
      </c>
    </row>
    <row r="6752" spans="1:9" x14ac:dyDescent="0.25">
      <c r="A6752" t="s">
        <v>560</v>
      </c>
      <c r="B6752" t="s">
        <v>122</v>
      </c>
      <c r="C6752" t="s">
        <v>139</v>
      </c>
      <c r="D6752" t="s">
        <v>10</v>
      </c>
      <c r="I6752" s="1">
        <v>163791</v>
      </c>
    </row>
    <row r="6753" spans="1:9" x14ac:dyDescent="0.25">
      <c r="A6753" t="s">
        <v>560</v>
      </c>
      <c r="B6753" t="s">
        <v>122</v>
      </c>
      <c r="C6753" t="s">
        <v>140</v>
      </c>
      <c r="D6753" t="s">
        <v>10</v>
      </c>
      <c r="I6753" s="1">
        <v>163791</v>
      </c>
    </row>
    <row r="6754" spans="1:9" x14ac:dyDescent="0.25">
      <c r="A6754" t="s">
        <v>560</v>
      </c>
      <c r="B6754" t="s">
        <v>122</v>
      </c>
      <c r="C6754" t="s">
        <v>141</v>
      </c>
      <c r="D6754" t="s">
        <v>10</v>
      </c>
      <c r="I6754" s="1">
        <v>163791</v>
      </c>
    </row>
    <row r="6755" spans="1:9" x14ac:dyDescent="0.25">
      <c r="A6755" t="s">
        <v>560</v>
      </c>
      <c r="B6755" t="s">
        <v>122</v>
      </c>
      <c r="C6755" t="s">
        <v>142</v>
      </c>
      <c r="D6755" t="s">
        <v>10</v>
      </c>
      <c r="I6755" s="1">
        <v>163791</v>
      </c>
    </row>
    <row r="6756" spans="1:9" x14ac:dyDescent="0.25">
      <c r="A6756" t="s">
        <v>560</v>
      </c>
      <c r="B6756" t="s">
        <v>122</v>
      </c>
      <c r="C6756" t="s">
        <v>143</v>
      </c>
      <c r="D6756" t="s">
        <v>10</v>
      </c>
      <c r="I6756" s="1">
        <v>163791</v>
      </c>
    </row>
    <row r="6757" spans="1:9" x14ac:dyDescent="0.25">
      <c r="A6757" t="s">
        <v>560</v>
      </c>
      <c r="B6757" t="s">
        <v>122</v>
      </c>
      <c r="C6757" t="s">
        <v>144</v>
      </c>
      <c r="D6757" t="s">
        <v>10</v>
      </c>
      <c r="I6757" s="1">
        <v>163791</v>
      </c>
    </row>
    <row r="6758" spans="1:9" x14ac:dyDescent="0.25">
      <c r="A6758" t="s">
        <v>560</v>
      </c>
      <c r="B6758" t="s">
        <v>122</v>
      </c>
      <c r="C6758" t="s">
        <v>145</v>
      </c>
      <c r="D6758" t="s">
        <v>10</v>
      </c>
      <c r="I6758" s="1">
        <v>163791</v>
      </c>
    </row>
    <row r="6759" spans="1:9" x14ac:dyDescent="0.25">
      <c r="A6759" t="s">
        <v>560</v>
      </c>
      <c r="B6759" t="s">
        <v>122</v>
      </c>
      <c r="C6759" t="s">
        <v>146</v>
      </c>
      <c r="D6759" t="s">
        <v>10</v>
      </c>
      <c r="E6759">
        <v>2.2000000000000002</v>
      </c>
      <c r="G6759">
        <v>40</v>
      </c>
      <c r="I6759" s="1">
        <v>163791</v>
      </c>
    </row>
    <row r="6760" spans="1:9" x14ac:dyDescent="0.25">
      <c r="A6760" t="s">
        <v>560</v>
      </c>
      <c r="B6760" t="s">
        <v>122</v>
      </c>
      <c r="C6760" t="s">
        <v>147</v>
      </c>
      <c r="D6760" t="s">
        <v>10</v>
      </c>
      <c r="I6760" s="1">
        <v>163791</v>
      </c>
    </row>
    <row r="6761" spans="1:9" x14ac:dyDescent="0.25">
      <c r="A6761" t="s">
        <v>560</v>
      </c>
      <c r="B6761" t="s">
        <v>122</v>
      </c>
      <c r="C6761" t="s">
        <v>148</v>
      </c>
      <c r="D6761" t="s">
        <v>10</v>
      </c>
      <c r="E6761">
        <v>3.2</v>
      </c>
      <c r="F6761">
        <v>9</v>
      </c>
      <c r="G6761">
        <v>50</v>
      </c>
      <c r="I6761" s="1">
        <v>163791</v>
      </c>
    </row>
    <row r="6762" spans="1:9" x14ac:dyDescent="0.25">
      <c r="A6762" t="s">
        <v>560</v>
      </c>
      <c r="B6762" t="s">
        <v>122</v>
      </c>
      <c r="C6762" t="s">
        <v>149</v>
      </c>
      <c r="D6762" t="s">
        <v>10</v>
      </c>
      <c r="E6762">
        <v>2.85</v>
      </c>
      <c r="I6762" s="1">
        <v>163791</v>
      </c>
    </row>
    <row r="6763" spans="1:9" x14ac:dyDescent="0.25">
      <c r="A6763" t="s">
        <v>560</v>
      </c>
      <c r="B6763" t="s">
        <v>122</v>
      </c>
      <c r="C6763" t="s">
        <v>150</v>
      </c>
      <c r="D6763" t="s">
        <v>10</v>
      </c>
      <c r="I6763" s="1">
        <v>163791</v>
      </c>
    </row>
    <row r="6764" spans="1:9" x14ac:dyDescent="0.25">
      <c r="A6764" t="s">
        <v>560</v>
      </c>
      <c r="B6764" t="s">
        <v>122</v>
      </c>
      <c r="C6764" t="s">
        <v>151</v>
      </c>
      <c r="D6764" t="s">
        <v>10</v>
      </c>
      <c r="E6764">
        <v>5.99</v>
      </c>
      <c r="F6764">
        <v>7</v>
      </c>
      <c r="G6764">
        <v>70</v>
      </c>
      <c r="I6764" s="1">
        <v>163791</v>
      </c>
    </row>
    <row r="6765" spans="1:9" x14ac:dyDescent="0.25">
      <c r="A6765" t="s">
        <v>560</v>
      </c>
      <c r="B6765" t="s">
        <v>122</v>
      </c>
      <c r="C6765" t="s">
        <v>152</v>
      </c>
      <c r="D6765" t="s">
        <v>10</v>
      </c>
      <c r="I6765" s="1">
        <v>163791</v>
      </c>
    </row>
    <row r="6766" spans="1:9" x14ac:dyDescent="0.25">
      <c r="A6766" t="s">
        <v>560</v>
      </c>
      <c r="B6766" t="s">
        <v>122</v>
      </c>
      <c r="C6766" t="s">
        <v>153</v>
      </c>
      <c r="D6766" t="s">
        <v>10</v>
      </c>
      <c r="I6766" s="1">
        <v>163791</v>
      </c>
    </row>
    <row r="6767" spans="1:9" x14ac:dyDescent="0.25">
      <c r="A6767" t="s">
        <v>560</v>
      </c>
      <c r="B6767" t="s">
        <v>122</v>
      </c>
      <c r="C6767" t="s">
        <v>154</v>
      </c>
      <c r="D6767" t="s">
        <v>10</v>
      </c>
      <c r="I6767" s="1">
        <v>163791</v>
      </c>
    </row>
    <row r="6768" spans="1:9" x14ac:dyDescent="0.25">
      <c r="A6768" t="s">
        <v>560</v>
      </c>
      <c r="B6768" t="s">
        <v>122</v>
      </c>
      <c r="C6768" t="s">
        <v>155</v>
      </c>
      <c r="D6768" t="s">
        <v>10</v>
      </c>
      <c r="E6768">
        <v>3.99</v>
      </c>
      <c r="I6768" s="1">
        <v>163791</v>
      </c>
    </row>
    <row r="6769" spans="1:9" x14ac:dyDescent="0.25">
      <c r="A6769" t="s">
        <v>560</v>
      </c>
      <c r="B6769" t="s">
        <v>122</v>
      </c>
      <c r="C6769" t="s">
        <v>156</v>
      </c>
      <c r="D6769" t="s">
        <v>10</v>
      </c>
      <c r="E6769">
        <v>3.3</v>
      </c>
      <c r="I6769" s="1">
        <v>163791</v>
      </c>
    </row>
    <row r="6770" spans="1:9" x14ac:dyDescent="0.25">
      <c r="A6770" t="s">
        <v>560</v>
      </c>
      <c r="B6770" t="s">
        <v>122</v>
      </c>
      <c r="C6770" t="s">
        <v>157</v>
      </c>
      <c r="D6770" t="s">
        <v>10</v>
      </c>
      <c r="I6770" s="1">
        <v>163791</v>
      </c>
    </row>
    <row r="6771" spans="1:9" x14ac:dyDescent="0.25">
      <c r="A6771" t="s">
        <v>560</v>
      </c>
      <c r="B6771" t="s">
        <v>122</v>
      </c>
      <c r="C6771" t="s">
        <v>158</v>
      </c>
      <c r="D6771" t="s">
        <v>10</v>
      </c>
      <c r="I6771" s="1">
        <v>163791</v>
      </c>
    </row>
    <row r="6772" spans="1:9" x14ac:dyDescent="0.25">
      <c r="A6772" t="s">
        <v>560</v>
      </c>
      <c r="B6772" t="s">
        <v>122</v>
      </c>
      <c r="C6772" t="s">
        <v>159</v>
      </c>
      <c r="D6772" t="s">
        <v>10</v>
      </c>
      <c r="I6772" s="1">
        <v>163791</v>
      </c>
    </row>
    <row r="6773" spans="1:9" x14ac:dyDescent="0.25">
      <c r="A6773" t="s">
        <v>560</v>
      </c>
      <c r="B6773" t="s">
        <v>122</v>
      </c>
      <c r="C6773" t="s">
        <v>160</v>
      </c>
      <c r="D6773" t="s">
        <v>10</v>
      </c>
      <c r="I6773" s="1">
        <v>163791</v>
      </c>
    </row>
    <row r="6774" spans="1:9" x14ac:dyDescent="0.25">
      <c r="A6774" t="s">
        <v>560</v>
      </c>
      <c r="B6774" t="s">
        <v>122</v>
      </c>
      <c r="C6774" t="s">
        <v>161</v>
      </c>
      <c r="D6774" t="s">
        <v>10</v>
      </c>
      <c r="I6774" s="1">
        <v>163791</v>
      </c>
    </row>
    <row r="6775" spans="1:9" x14ac:dyDescent="0.25">
      <c r="A6775" t="s">
        <v>560</v>
      </c>
      <c r="B6775" t="s">
        <v>122</v>
      </c>
      <c r="C6775" t="s">
        <v>162</v>
      </c>
      <c r="D6775" t="s">
        <v>10</v>
      </c>
      <c r="E6775">
        <v>3.66</v>
      </c>
      <c r="I6775" s="1">
        <v>163791</v>
      </c>
    </row>
    <row r="6776" spans="1:9" x14ac:dyDescent="0.25">
      <c r="A6776" t="s">
        <v>560</v>
      </c>
      <c r="B6776" t="s">
        <v>122</v>
      </c>
      <c r="C6776" t="s">
        <v>163</v>
      </c>
      <c r="D6776" t="s">
        <v>10</v>
      </c>
      <c r="I6776" s="1">
        <v>163791</v>
      </c>
    </row>
    <row r="6777" spans="1:9" x14ac:dyDescent="0.25">
      <c r="A6777" t="s">
        <v>560</v>
      </c>
      <c r="B6777" t="s">
        <v>122</v>
      </c>
      <c r="C6777" t="s">
        <v>164</v>
      </c>
      <c r="D6777" t="s">
        <v>10</v>
      </c>
      <c r="I6777" s="1">
        <v>163791</v>
      </c>
    </row>
    <row r="6778" spans="1:9" x14ac:dyDescent="0.25">
      <c r="A6778" t="s">
        <v>560</v>
      </c>
      <c r="B6778" t="s">
        <v>122</v>
      </c>
      <c r="C6778" t="s">
        <v>165</v>
      </c>
      <c r="D6778" t="s">
        <v>10</v>
      </c>
      <c r="E6778">
        <v>1.5</v>
      </c>
      <c r="F6778">
        <v>1</v>
      </c>
      <c r="I6778" s="1">
        <v>163791</v>
      </c>
    </row>
    <row r="6779" spans="1:9" x14ac:dyDescent="0.25">
      <c r="A6779" t="s">
        <v>560</v>
      </c>
      <c r="B6779" t="s">
        <v>122</v>
      </c>
      <c r="C6779" t="s">
        <v>166</v>
      </c>
      <c r="D6779" t="s">
        <v>10</v>
      </c>
      <c r="I6779" s="1">
        <v>163791</v>
      </c>
    </row>
    <row r="6780" spans="1:9" x14ac:dyDescent="0.25">
      <c r="A6780" t="s">
        <v>560</v>
      </c>
      <c r="B6780" t="s">
        <v>122</v>
      </c>
      <c r="C6780" t="s">
        <v>167</v>
      </c>
      <c r="D6780" t="s">
        <v>10</v>
      </c>
      <c r="E6780">
        <v>2.65</v>
      </c>
      <c r="F6780">
        <v>5</v>
      </c>
      <c r="G6780">
        <v>100</v>
      </c>
      <c r="I6780" s="1">
        <v>163791</v>
      </c>
    </row>
    <row r="6781" spans="1:9" x14ac:dyDescent="0.25">
      <c r="A6781" t="s">
        <v>560</v>
      </c>
      <c r="B6781" t="s">
        <v>122</v>
      </c>
      <c r="C6781" t="s">
        <v>168</v>
      </c>
      <c r="D6781" t="s">
        <v>10</v>
      </c>
      <c r="I6781" s="1">
        <v>163791</v>
      </c>
    </row>
    <row r="6782" spans="1:9" x14ac:dyDescent="0.25">
      <c r="A6782" t="s">
        <v>560</v>
      </c>
      <c r="B6782" t="s">
        <v>122</v>
      </c>
      <c r="C6782" t="s">
        <v>169</v>
      </c>
      <c r="D6782" t="s">
        <v>10</v>
      </c>
      <c r="G6782">
        <v>80</v>
      </c>
      <c r="I6782" s="1">
        <v>163791</v>
      </c>
    </row>
    <row r="6783" spans="1:9" x14ac:dyDescent="0.25">
      <c r="A6783" t="s">
        <v>560</v>
      </c>
      <c r="B6783" t="s">
        <v>122</v>
      </c>
      <c r="C6783" t="s">
        <v>170</v>
      </c>
      <c r="D6783" t="s">
        <v>10</v>
      </c>
      <c r="I6783" s="1">
        <v>163791</v>
      </c>
    </row>
    <row r="6784" spans="1:9" x14ac:dyDescent="0.25">
      <c r="A6784" t="s">
        <v>560</v>
      </c>
      <c r="B6784" t="s">
        <v>122</v>
      </c>
      <c r="C6784" t="s">
        <v>171</v>
      </c>
      <c r="D6784" t="s">
        <v>10</v>
      </c>
      <c r="I6784" s="1">
        <v>163791</v>
      </c>
    </row>
    <row r="6785" spans="1:9" x14ac:dyDescent="0.25">
      <c r="A6785" t="s">
        <v>560</v>
      </c>
      <c r="B6785" t="s">
        <v>122</v>
      </c>
      <c r="C6785" t="s">
        <v>172</v>
      </c>
      <c r="D6785" t="s">
        <v>10</v>
      </c>
      <c r="E6785">
        <v>2.4900000000000002</v>
      </c>
      <c r="F6785">
        <v>6</v>
      </c>
      <c r="G6785">
        <v>10</v>
      </c>
      <c r="I6785" s="1">
        <v>163791</v>
      </c>
    </row>
    <row r="6786" spans="1:9" x14ac:dyDescent="0.25">
      <c r="A6786" t="s">
        <v>560</v>
      </c>
      <c r="B6786" t="s">
        <v>122</v>
      </c>
      <c r="C6786" t="s">
        <v>173</v>
      </c>
      <c r="D6786" t="s">
        <v>10</v>
      </c>
      <c r="E6786">
        <v>2.4900000000000002</v>
      </c>
      <c r="I6786" s="1">
        <v>163791</v>
      </c>
    </row>
    <row r="6787" spans="1:9" x14ac:dyDescent="0.25">
      <c r="A6787" t="s">
        <v>560</v>
      </c>
      <c r="B6787" t="s">
        <v>122</v>
      </c>
      <c r="C6787" t="s">
        <v>174</v>
      </c>
      <c r="D6787" t="s">
        <v>10</v>
      </c>
      <c r="I6787" s="1">
        <v>163791</v>
      </c>
    </row>
    <row r="6788" spans="1:9" x14ac:dyDescent="0.25">
      <c r="A6788" t="s">
        <v>560</v>
      </c>
      <c r="B6788" t="s">
        <v>122</v>
      </c>
      <c r="C6788" t="s">
        <v>175</v>
      </c>
      <c r="D6788" t="s">
        <v>10</v>
      </c>
      <c r="I6788" s="1">
        <v>163791</v>
      </c>
    </row>
    <row r="6789" spans="1:9" x14ac:dyDescent="0.25">
      <c r="A6789" t="s">
        <v>560</v>
      </c>
      <c r="B6789" t="s">
        <v>122</v>
      </c>
      <c r="C6789" t="s">
        <v>176</v>
      </c>
      <c r="D6789" t="s">
        <v>10</v>
      </c>
      <c r="I6789" s="1">
        <v>163791</v>
      </c>
    </row>
    <row r="6790" spans="1:9" x14ac:dyDescent="0.25">
      <c r="A6790" t="s">
        <v>560</v>
      </c>
      <c r="B6790" t="s">
        <v>122</v>
      </c>
      <c r="C6790" t="s">
        <v>177</v>
      </c>
      <c r="D6790" t="s">
        <v>10</v>
      </c>
      <c r="I6790" s="1">
        <v>163791</v>
      </c>
    </row>
    <row r="6791" spans="1:9" x14ac:dyDescent="0.25">
      <c r="A6791" t="s">
        <v>560</v>
      </c>
      <c r="B6791" t="s">
        <v>122</v>
      </c>
      <c r="C6791" t="s">
        <v>178</v>
      </c>
      <c r="D6791" t="s">
        <v>10</v>
      </c>
      <c r="E6791">
        <v>3.99</v>
      </c>
      <c r="G6791">
        <v>16.5</v>
      </c>
      <c r="I6791" s="1">
        <v>163791</v>
      </c>
    </row>
    <row r="6792" spans="1:9" x14ac:dyDescent="0.25">
      <c r="A6792" t="s">
        <v>560</v>
      </c>
      <c r="B6792" t="s">
        <v>122</v>
      </c>
      <c r="C6792" t="s">
        <v>179</v>
      </c>
      <c r="D6792" t="s">
        <v>10</v>
      </c>
      <c r="I6792" s="1">
        <v>163791</v>
      </c>
    </row>
    <row r="6793" spans="1:9" x14ac:dyDescent="0.25">
      <c r="A6793" t="s">
        <v>560</v>
      </c>
      <c r="B6793" t="s">
        <v>122</v>
      </c>
      <c r="C6793" t="s">
        <v>180</v>
      </c>
      <c r="D6793" t="s">
        <v>10</v>
      </c>
      <c r="I6793" s="1">
        <v>163791</v>
      </c>
    </row>
    <row r="6794" spans="1:9" x14ac:dyDescent="0.25">
      <c r="A6794" t="s">
        <v>560</v>
      </c>
      <c r="B6794" t="s">
        <v>122</v>
      </c>
      <c r="C6794" t="s">
        <v>181</v>
      </c>
      <c r="D6794" t="s">
        <v>10</v>
      </c>
      <c r="I6794" s="1">
        <v>163791</v>
      </c>
    </row>
    <row r="6795" spans="1:9" x14ac:dyDescent="0.25">
      <c r="A6795" t="s">
        <v>560</v>
      </c>
      <c r="B6795" t="s">
        <v>122</v>
      </c>
      <c r="C6795" t="s">
        <v>182</v>
      </c>
      <c r="D6795" t="s">
        <v>10</v>
      </c>
      <c r="I6795" s="1">
        <v>163791</v>
      </c>
    </row>
    <row r="6796" spans="1:9" x14ac:dyDescent="0.25">
      <c r="A6796" t="s">
        <v>560</v>
      </c>
      <c r="B6796" t="s">
        <v>122</v>
      </c>
      <c r="C6796" t="s">
        <v>183</v>
      </c>
      <c r="D6796" t="s">
        <v>10</v>
      </c>
      <c r="I6796" s="1">
        <v>163791</v>
      </c>
    </row>
    <row r="6797" spans="1:9" x14ac:dyDescent="0.25">
      <c r="A6797" t="s">
        <v>560</v>
      </c>
      <c r="B6797" t="s">
        <v>122</v>
      </c>
      <c r="C6797" t="s">
        <v>184</v>
      </c>
      <c r="D6797" t="s">
        <v>10</v>
      </c>
      <c r="I6797" s="1">
        <v>163791</v>
      </c>
    </row>
    <row r="6798" spans="1:9" x14ac:dyDescent="0.25">
      <c r="A6798" t="s">
        <v>560</v>
      </c>
      <c r="B6798" t="s">
        <v>122</v>
      </c>
      <c r="C6798" t="s">
        <v>185</v>
      </c>
      <c r="D6798" t="s">
        <v>10</v>
      </c>
      <c r="I6798" s="1">
        <v>163791</v>
      </c>
    </row>
    <row r="6799" spans="1:9" x14ac:dyDescent="0.25">
      <c r="A6799" t="s">
        <v>560</v>
      </c>
      <c r="B6799" t="s">
        <v>92</v>
      </c>
      <c r="C6799" t="s">
        <v>186</v>
      </c>
      <c r="D6799" t="s">
        <v>45</v>
      </c>
      <c r="I6799" s="1">
        <v>163791</v>
      </c>
    </row>
    <row r="6800" spans="1:9" x14ac:dyDescent="0.25">
      <c r="A6800" t="s">
        <v>560</v>
      </c>
      <c r="B6800" t="s">
        <v>92</v>
      </c>
      <c r="C6800" t="s">
        <v>187</v>
      </c>
      <c r="D6800" t="s">
        <v>10</v>
      </c>
      <c r="E6800">
        <v>1.3</v>
      </c>
      <c r="I6800" s="1">
        <v>163791</v>
      </c>
    </row>
    <row r="6801" spans="1:9" x14ac:dyDescent="0.25">
      <c r="A6801" t="s">
        <v>560</v>
      </c>
      <c r="B6801" t="s">
        <v>92</v>
      </c>
      <c r="C6801" t="s">
        <v>188</v>
      </c>
      <c r="D6801" t="s">
        <v>10</v>
      </c>
      <c r="E6801">
        <v>2.3940000000000001</v>
      </c>
      <c r="F6801">
        <v>2</v>
      </c>
      <c r="G6801">
        <v>4</v>
      </c>
      <c r="I6801" s="1">
        <v>163791</v>
      </c>
    </row>
    <row r="6802" spans="1:9" x14ac:dyDescent="0.25">
      <c r="A6802" t="s">
        <v>393</v>
      </c>
      <c r="B6802" t="s">
        <v>7</v>
      </c>
      <c r="C6802" t="s">
        <v>8</v>
      </c>
      <c r="D6802" t="s">
        <v>10</v>
      </c>
      <c r="I6802" s="1">
        <v>632261</v>
      </c>
    </row>
    <row r="6803" spans="1:9" x14ac:dyDescent="0.25">
      <c r="A6803" t="s">
        <v>393</v>
      </c>
      <c r="B6803" t="s">
        <v>7</v>
      </c>
      <c r="C6803" t="s">
        <v>9</v>
      </c>
      <c r="D6803" t="s">
        <v>10</v>
      </c>
      <c r="E6803">
        <v>1.8</v>
      </c>
      <c r="F6803">
        <v>30</v>
      </c>
      <c r="I6803" s="1">
        <v>632261</v>
      </c>
    </row>
    <row r="6804" spans="1:9" x14ac:dyDescent="0.25">
      <c r="A6804" t="s">
        <v>393</v>
      </c>
      <c r="B6804" t="s">
        <v>7</v>
      </c>
      <c r="C6804" t="s">
        <v>11</v>
      </c>
      <c r="D6804" t="s">
        <v>10</v>
      </c>
      <c r="I6804" s="1">
        <v>632261</v>
      </c>
    </row>
    <row r="6805" spans="1:9" x14ac:dyDescent="0.25">
      <c r="A6805" t="s">
        <v>393</v>
      </c>
      <c r="B6805" t="s">
        <v>7</v>
      </c>
      <c r="C6805" t="s">
        <v>12</v>
      </c>
      <c r="D6805" t="s">
        <v>10</v>
      </c>
      <c r="E6805">
        <v>0.5</v>
      </c>
      <c r="F6805">
        <v>46</v>
      </c>
      <c r="G6805">
        <v>240</v>
      </c>
      <c r="I6805" s="1">
        <v>632261</v>
      </c>
    </row>
    <row r="6806" spans="1:9" x14ac:dyDescent="0.25">
      <c r="A6806" t="s">
        <v>393</v>
      </c>
      <c r="B6806" t="s">
        <v>7</v>
      </c>
      <c r="C6806" t="s">
        <v>13</v>
      </c>
      <c r="D6806" t="s">
        <v>10</v>
      </c>
      <c r="I6806" s="1">
        <v>632261</v>
      </c>
    </row>
    <row r="6807" spans="1:9" x14ac:dyDescent="0.25">
      <c r="A6807" t="s">
        <v>393</v>
      </c>
      <c r="B6807" t="s">
        <v>7</v>
      </c>
      <c r="C6807" t="s">
        <v>14</v>
      </c>
      <c r="D6807" t="s">
        <v>10</v>
      </c>
      <c r="I6807" s="1">
        <v>632261</v>
      </c>
    </row>
    <row r="6808" spans="1:9" x14ac:dyDescent="0.25">
      <c r="A6808" t="s">
        <v>393</v>
      </c>
      <c r="B6808" t="s">
        <v>7</v>
      </c>
      <c r="C6808" t="s">
        <v>15</v>
      </c>
      <c r="D6808" t="s">
        <v>16</v>
      </c>
      <c r="I6808" s="1">
        <v>632261</v>
      </c>
    </row>
    <row r="6809" spans="1:9" x14ac:dyDescent="0.25">
      <c r="A6809" t="s">
        <v>393</v>
      </c>
      <c r="B6809" t="s">
        <v>7</v>
      </c>
      <c r="C6809" t="s">
        <v>17</v>
      </c>
      <c r="D6809" t="s">
        <v>10</v>
      </c>
      <c r="E6809">
        <v>3.5</v>
      </c>
      <c r="F6809">
        <v>2</v>
      </c>
      <c r="G6809">
        <v>12</v>
      </c>
      <c r="I6809" s="1">
        <v>632261</v>
      </c>
    </row>
    <row r="6810" spans="1:9" x14ac:dyDescent="0.25">
      <c r="A6810" t="s">
        <v>393</v>
      </c>
      <c r="B6810" t="s">
        <v>7</v>
      </c>
      <c r="C6810" t="s">
        <v>18</v>
      </c>
      <c r="D6810" t="s">
        <v>10</v>
      </c>
      <c r="I6810" s="1">
        <v>632261</v>
      </c>
    </row>
    <row r="6811" spans="1:9" x14ac:dyDescent="0.25">
      <c r="A6811" t="s">
        <v>393</v>
      </c>
      <c r="B6811" t="s">
        <v>7</v>
      </c>
      <c r="C6811" t="s">
        <v>19</v>
      </c>
      <c r="D6811" t="s">
        <v>10</v>
      </c>
      <c r="E6811">
        <v>1.5</v>
      </c>
      <c r="F6811">
        <v>5</v>
      </c>
      <c r="I6811" s="1">
        <v>632261</v>
      </c>
    </row>
    <row r="6812" spans="1:9" x14ac:dyDescent="0.25">
      <c r="A6812" t="s">
        <v>393</v>
      </c>
      <c r="B6812" t="s">
        <v>7</v>
      </c>
      <c r="C6812" t="s">
        <v>20</v>
      </c>
      <c r="D6812" t="s">
        <v>10</v>
      </c>
      <c r="I6812" s="1">
        <v>632261</v>
      </c>
    </row>
    <row r="6813" spans="1:9" x14ac:dyDescent="0.25">
      <c r="A6813" t="s">
        <v>393</v>
      </c>
      <c r="B6813" t="s">
        <v>7</v>
      </c>
      <c r="C6813" t="s">
        <v>21</v>
      </c>
      <c r="D6813" t="s">
        <v>22</v>
      </c>
      <c r="I6813" s="1">
        <v>632261</v>
      </c>
    </row>
    <row r="6814" spans="1:9" x14ac:dyDescent="0.25">
      <c r="A6814" t="s">
        <v>393</v>
      </c>
      <c r="B6814" t="s">
        <v>7</v>
      </c>
      <c r="C6814" t="s">
        <v>23</v>
      </c>
      <c r="D6814" t="s">
        <v>10</v>
      </c>
      <c r="E6814">
        <v>3</v>
      </c>
      <c r="F6814">
        <v>5</v>
      </c>
      <c r="G6814">
        <v>30</v>
      </c>
      <c r="I6814" s="1">
        <v>632261</v>
      </c>
    </row>
    <row r="6815" spans="1:9" x14ac:dyDescent="0.25">
      <c r="A6815" t="s">
        <v>393</v>
      </c>
      <c r="B6815" t="s">
        <v>7</v>
      </c>
      <c r="C6815" t="s">
        <v>24</v>
      </c>
      <c r="D6815" t="s">
        <v>10</v>
      </c>
      <c r="I6815" s="1">
        <v>632261</v>
      </c>
    </row>
    <row r="6816" spans="1:9" x14ac:dyDescent="0.25">
      <c r="A6816" t="s">
        <v>393</v>
      </c>
      <c r="B6816" t="s">
        <v>7</v>
      </c>
      <c r="C6816" t="s">
        <v>25</v>
      </c>
      <c r="D6816" t="s">
        <v>10</v>
      </c>
      <c r="I6816" s="1">
        <v>632261</v>
      </c>
    </row>
    <row r="6817" spans="1:9" x14ac:dyDescent="0.25">
      <c r="A6817" t="s">
        <v>393</v>
      </c>
      <c r="B6817" t="s">
        <v>7</v>
      </c>
      <c r="C6817" t="s">
        <v>26</v>
      </c>
      <c r="D6817" t="s">
        <v>10</v>
      </c>
      <c r="E6817">
        <v>1.1000000000000001</v>
      </c>
      <c r="F6817">
        <v>26</v>
      </c>
      <c r="G6817">
        <v>130</v>
      </c>
      <c r="I6817" s="1">
        <v>632261</v>
      </c>
    </row>
    <row r="6818" spans="1:9" x14ac:dyDescent="0.25">
      <c r="A6818" t="s">
        <v>393</v>
      </c>
      <c r="B6818" t="s">
        <v>7</v>
      </c>
      <c r="C6818" t="s">
        <v>27</v>
      </c>
      <c r="D6818" t="s">
        <v>10</v>
      </c>
      <c r="E6818">
        <v>0.65</v>
      </c>
      <c r="F6818">
        <v>76</v>
      </c>
      <c r="G6818">
        <v>420</v>
      </c>
      <c r="I6818" s="1">
        <v>632261</v>
      </c>
    </row>
    <row r="6819" spans="1:9" x14ac:dyDescent="0.25">
      <c r="A6819" t="s">
        <v>393</v>
      </c>
      <c r="B6819" t="s">
        <v>7</v>
      </c>
      <c r="C6819" t="s">
        <v>28</v>
      </c>
      <c r="D6819" t="s">
        <v>10</v>
      </c>
      <c r="E6819">
        <v>0.68</v>
      </c>
      <c r="F6819">
        <v>3</v>
      </c>
      <c r="G6819">
        <v>12</v>
      </c>
      <c r="I6819" s="1">
        <v>632261</v>
      </c>
    </row>
    <row r="6820" spans="1:9" x14ac:dyDescent="0.25">
      <c r="A6820" t="s">
        <v>393</v>
      </c>
      <c r="B6820" t="s">
        <v>7</v>
      </c>
      <c r="C6820" t="s">
        <v>29</v>
      </c>
      <c r="D6820" t="s">
        <v>16</v>
      </c>
      <c r="E6820">
        <v>0.9</v>
      </c>
      <c r="F6820">
        <v>15</v>
      </c>
      <c r="G6820">
        <v>78</v>
      </c>
      <c r="I6820" s="1">
        <v>632261</v>
      </c>
    </row>
    <row r="6821" spans="1:9" x14ac:dyDescent="0.25">
      <c r="A6821" t="s">
        <v>393</v>
      </c>
      <c r="B6821" t="s">
        <v>7</v>
      </c>
      <c r="C6821" t="s">
        <v>30</v>
      </c>
      <c r="D6821" t="s">
        <v>10</v>
      </c>
      <c r="I6821" s="1">
        <v>632261</v>
      </c>
    </row>
    <row r="6822" spans="1:9" x14ac:dyDescent="0.25">
      <c r="A6822" t="s">
        <v>393</v>
      </c>
      <c r="B6822" t="s">
        <v>7</v>
      </c>
      <c r="C6822" t="s">
        <v>31</v>
      </c>
      <c r="D6822" t="s">
        <v>10</v>
      </c>
      <c r="I6822" s="1">
        <v>632261</v>
      </c>
    </row>
    <row r="6823" spans="1:9" x14ac:dyDescent="0.25">
      <c r="A6823" t="s">
        <v>393</v>
      </c>
      <c r="B6823" t="s">
        <v>7</v>
      </c>
      <c r="C6823" t="s">
        <v>32</v>
      </c>
      <c r="D6823" t="s">
        <v>10</v>
      </c>
      <c r="E6823">
        <v>0.65</v>
      </c>
      <c r="F6823">
        <v>43</v>
      </c>
      <c r="G6823">
        <v>150</v>
      </c>
      <c r="I6823" s="1">
        <v>632261</v>
      </c>
    </row>
    <row r="6824" spans="1:9" x14ac:dyDescent="0.25">
      <c r="A6824" t="s">
        <v>393</v>
      </c>
      <c r="B6824" t="s">
        <v>7</v>
      </c>
      <c r="C6824" t="s">
        <v>33</v>
      </c>
      <c r="D6824" t="s">
        <v>10</v>
      </c>
      <c r="I6824" s="1">
        <v>632261</v>
      </c>
    </row>
    <row r="6825" spans="1:9" x14ac:dyDescent="0.25">
      <c r="A6825" t="s">
        <v>393</v>
      </c>
      <c r="B6825" t="s">
        <v>7</v>
      </c>
      <c r="C6825" t="s">
        <v>34</v>
      </c>
      <c r="D6825" t="s">
        <v>10</v>
      </c>
      <c r="E6825">
        <v>0.45</v>
      </c>
      <c r="F6825">
        <v>22</v>
      </c>
      <c r="G6825">
        <v>120</v>
      </c>
      <c r="I6825" s="1">
        <v>632261</v>
      </c>
    </row>
    <row r="6826" spans="1:9" x14ac:dyDescent="0.25">
      <c r="A6826" t="s">
        <v>393</v>
      </c>
      <c r="B6826" t="s">
        <v>7</v>
      </c>
      <c r="C6826" t="s">
        <v>35</v>
      </c>
      <c r="D6826" t="s">
        <v>10</v>
      </c>
      <c r="E6826">
        <v>0.8</v>
      </c>
      <c r="F6826">
        <v>4</v>
      </c>
      <c r="G6826">
        <v>24</v>
      </c>
      <c r="I6826" s="1">
        <v>632261</v>
      </c>
    </row>
    <row r="6827" spans="1:9" x14ac:dyDescent="0.25">
      <c r="A6827" t="s">
        <v>393</v>
      </c>
      <c r="B6827" t="s">
        <v>7</v>
      </c>
      <c r="C6827" t="s">
        <v>36</v>
      </c>
      <c r="D6827" t="s">
        <v>10</v>
      </c>
      <c r="E6827">
        <v>1.8</v>
      </c>
      <c r="F6827">
        <v>24</v>
      </c>
      <c r="I6827" s="1">
        <v>632261</v>
      </c>
    </row>
    <row r="6828" spans="1:9" x14ac:dyDescent="0.25">
      <c r="A6828" t="s">
        <v>393</v>
      </c>
      <c r="B6828" t="s">
        <v>7</v>
      </c>
      <c r="C6828" t="s">
        <v>37</v>
      </c>
      <c r="D6828" t="s">
        <v>10</v>
      </c>
      <c r="I6828" s="1">
        <v>632261</v>
      </c>
    </row>
    <row r="6829" spans="1:9" x14ac:dyDescent="0.25">
      <c r="A6829" t="s">
        <v>393</v>
      </c>
      <c r="B6829" t="s">
        <v>7</v>
      </c>
      <c r="C6829" t="s">
        <v>38</v>
      </c>
      <c r="D6829" t="s">
        <v>10</v>
      </c>
      <c r="E6829">
        <v>1</v>
      </c>
      <c r="F6829">
        <v>14</v>
      </c>
      <c r="I6829" s="1">
        <v>632261</v>
      </c>
    </row>
    <row r="6830" spans="1:9" x14ac:dyDescent="0.25">
      <c r="A6830" t="s">
        <v>393</v>
      </c>
      <c r="B6830" t="s">
        <v>7</v>
      </c>
      <c r="C6830" t="s">
        <v>39</v>
      </c>
      <c r="D6830" t="s">
        <v>16</v>
      </c>
      <c r="I6830" s="1">
        <v>632261</v>
      </c>
    </row>
    <row r="6831" spans="1:9" x14ac:dyDescent="0.25">
      <c r="A6831" t="s">
        <v>393</v>
      </c>
      <c r="B6831" t="s">
        <v>7</v>
      </c>
      <c r="C6831" t="s">
        <v>40</v>
      </c>
      <c r="D6831" t="s">
        <v>10</v>
      </c>
      <c r="I6831" s="1">
        <v>632261</v>
      </c>
    </row>
    <row r="6832" spans="1:9" x14ac:dyDescent="0.25">
      <c r="A6832" t="s">
        <v>393</v>
      </c>
      <c r="B6832" t="s">
        <v>7</v>
      </c>
      <c r="C6832" t="s">
        <v>41</v>
      </c>
      <c r="D6832" t="s">
        <v>10</v>
      </c>
      <c r="I6832" s="1">
        <v>632261</v>
      </c>
    </row>
    <row r="6833" spans="1:9" x14ac:dyDescent="0.25">
      <c r="A6833" t="s">
        <v>393</v>
      </c>
      <c r="B6833" t="s">
        <v>7</v>
      </c>
      <c r="C6833" t="s">
        <v>42</v>
      </c>
      <c r="D6833" t="s">
        <v>10</v>
      </c>
      <c r="I6833" s="1">
        <v>632261</v>
      </c>
    </row>
    <row r="6834" spans="1:9" x14ac:dyDescent="0.25">
      <c r="A6834" t="s">
        <v>393</v>
      </c>
      <c r="B6834" t="s">
        <v>7</v>
      </c>
      <c r="C6834" t="s">
        <v>43</v>
      </c>
      <c r="D6834" t="s">
        <v>10</v>
      </c>
      <c r="E6834">
        <v>0.45</v>
      </c>
      <c r="F6834">
        <v>24</v>
      </c>
      <c r="I6834" s="1">
        <v>632261</v>
      </c>
    </row>
    <row r="6835" spans="1:9" x14ac:dyDescent="0.25">
      <c r="A6835" t="s">
        <v>393</v>
      </c>
      <c r="B6835" t="s">
        <v>7</v>
      </c>
      <c r="C6835" t="s">
        <v>44</v>
      </c>
      <c r="D6835" t="s">
        <v>45</v>
      </c>
      <c r="I6835" s="1">
        <v>632261</v>
      </c>
    </row>
    <row r="6836" spans="1:9" x14ac:dyDescent="0.25">
      <c r="A6836" t="s">
        <v>393</v>
      </c>
      <c r="B6836" t="s">
        <v>7</v>
      </c>
      <c r="C6836" t="s">
        <v>46</v>
      </c>
      <c r="D6836" t="s">
        <v>45</v>
      </c>
      <c r="I6836" s="1">
        <v>632261</v>
      </c>
    </row>
    <row r="6837" spans="1:9" x14ac:dyDescent="0.25">
      <c r="A6837" t="s">
        <v>393</v>
      </c>
      <c r="B6837" t="s">
        <v>7</v>
      </c>
      <c r="C6837" t="s">
        <v>47</v>
      </c>
      <c r="D6837" t="s">
        <v>10</v>
      </c>
      <c r="I6837" s="1">
        <v>632261</v>
      </c>
    </row>
    <row r="6838" spans="1:9" x14ac:dyDescent="0.25">
      <c r="A6838" t="s">
        <v>393</v>
      </c>
      <c r="B6838" t="s">
        <v>7</v>
      </c>
      <c r="C6838" t="s">
        <v>48</v>
      </c>
      <c r="D6838" t="s">
        <v>10</v>
      </c>
      <c r="I6838" s="1">
        <v>632261</v>
      </c>
    </row>
    <row r="6839" spans="1:9" x14ac:dyDescent="0.25">
      <c r="A6839" t="s">
        <v>393</v>
      </c>
      <c r="B6839" t="s">
        <v>7</v>
      </c>
      <c r="C6839" t="s">
        <v>49</v>
      </c>
      <c r="D6839" t="s">
        <v>10</v>
      </c>
      <c r="I6839" s="1">
        <v>632261</v>
      </c>
    </row>
    <row r="6840" spans="1:9" x14ac:dyDescent="0.25">
      <c r="A6840" t="s">
        <v>393</v>
      </c>
      <c r="B6840" t="s">
        <v>7</v>
      </c>
      <c r="C6840" t="s">
        <v>50</v>
      </c>
      <c r="D6840" t="s">
        <v>10</v>
      </c>
      <c r="I6840" s="1">
        <v>632261</v>
      </c>
    </row>
    <row r="6841" spans="1:9" x14ac:dyDescent="0.25">
      <c r="A6841" t="s">
        <v>393</v>
      </c>
      <c r="B6841" t="s">
        <v>7</v>
      </c>
      <c r="C6841" t="s">
        <v>51</v>
      </c>
      <c r="D6841" t="s">
        <v>10</v>
      </c>
      <c r="E6841">
        <v>1.8</v>
      </c>
      <c r="F6841">
        <v>20</v>
      </c>
      <c r="I6841" s="1">
        <v>632261</v>
      </c>
    </row>
    <row r="6842" spans="1:9" x14ac:dyDescent="0.25">
      <c r="A6842" t="s">
        <v>393</v>
      </c>
      <c r="B6842" t="s">
        <v>7</v>
      </c>
      <c r="C6842" t="s">
        <v>52</v>
      </c>
      <c r="D6842" t="s">
        <v>10</v>
      </c>
      <c r="I6842" s="1">
        <v>632261</v>
      </c>
    </row>
    <row r="6843" spans="1:9" x14ac:dyDescent="0.25">
      <c r="A6843" t="s">
        <v>393</v>
      </c>
      <c r="B6843" t="s">
        <v>7</v>
      </c>
      <c r="C6843" t="s">
        <v>53</v>
      </c>
      <c r="D6843" t="s">
        <v>10</v>
      </c>
      <c r="E6843">
        <v>1.4</v>
      </c>
      <c r="F6843">
        <v>33</v>
      </c>
      <c r="I6843" s="1">
        <v>632261</v>
      </c>
    </row>
    <row r="6844" spans="1:9" x14ac:dyDescent="0.25">
      <c r="A6844" t="s">
        <v>393</v>
      </c>
      <c r="B6844" t="s">
        <v>7</v>
      </c>
      <c r="C6844" t="s">
        <v>54</v>
      </c>
      <c r="D6844" t="s">
        <v>10</v>
      </c>
      <c r="I6844" s="1">
        <v>632261</v>
      </c>
    </row>
    <row r="6845" spans="1:9" x14ac:dyDescent="0.25">
      <c r="A6845" t="s">
        <v>393</v>
      </c>
      <c r="B6845" t="s">
        <v>7</v>
      </c>
      <c r="C6845" t="s">
        <v>55</v>
      </c>
      <c r="D6845" t="s">
        <v>10</v>
      </c>
      <c r="I6845" s="1">
        <v>632261</v>
      </c>
    </row>
    <row r="6846" spans="1:9" x14ac:dyDescent="0.25">
      <c r="A6846" t="s">
        <v>393</v>
      </c>
      <c r="B6846" t="s">
        <v>7</v>
      </c>
      <c r="C6846" t="s">
        <v>56</v>
      </c>
      <c r="D6846" t="s">
        <v>10</v>
      </c>
      <c r="E6846">
        <v>1.2</v>
      </c>
      <c r="F6846">
        <v>7</v>
      </c>
      <c r="G6846">
        <v>20</v>
      </c>
      <c r="I6846" s="1">
        <v>632261</v>
      </c>
    </row>
    <row r="6847" spans="1:9" x14ac:dyDescent="0.25">
      <c r="A6847" t="s">
        <v>393</v>
      </c>
      <c r="B6847" t="s">
        <v>7</v>
      </c>
      <c r="C6847" t="s">
        <v>57</v>
      </c>
      <c r="D6847" t="s">
        <v>10</v>
      </c>
      <c r="I6847" s="1">
        <v>632261</v>
      </c>
    </row>
    <row r="6848" spans="1:9" x14ac:dyDescent="0.25">
      <c r="A6848" t="s">
        <v>393</v>
      </c>
      <c r="B6848" t="s">
        <v>7</v>
      </c>
      <c r="C6848" t="s">
        <v>58</v>
      </c>
      <c r="D6848" t="s">
        <v>16</v>
      </c>
      <c r="I6848" s="1">
        <v>632261</v>
      </c>
    </row>
    <row r="6849" spans="1:9" x14ac:dyDescent="0.25">
      <c r="A6849" t="s">
        <v>393</v>
      </c>
      <c r="B6849" t="s">
        <v>7</v>
      </c>
      <c r="C6849" t="s">
        <v>59</v>
      </c>
      <c r="D6849" t="s">
        <v>10</v>
      </c>
      <c r="I6849" s="1">
        <v>632261</v>
      </c>
    </row>
    <row r="6850" spans="1:9" x14ac:dyDescent="0.25">
      <c r="A6850" t="s">
        <v>393</v>
      </c>
      <c r="B6850" t="s">
        <v>7</v>
      </c>
      <c r="C6850" t="s">
        <v>60</v>
      </c>
      <c r="D6850" t="s">
        <v>10</v>
      </c>
      <c r="I6850" s="1">
        <v>632261</v>
      </c>
    </row>
    <row r="6851" spans="1:9" x14ac:dyDescent="0.25">
      <c r="A6851" t="s">
        <v>393</v>
      </c>
      <c r="B6851" t="s">
        <v>7</v>
      </c>
      <c r="C6851" t="s">
        <v>61</v>
      </c>
      <c r="D6851" t="s">
        <v>16</v>
      </c>
      <c r="I6851" s="1">
        <v>632261</v>
      </c>
    </row>
    <row r="6852" spans="1:9" x14ac:dyDescent="0.25">
      <c r="A6852" t="s">
        <v>393</v>
      </c>
      <c r="B6852" t="s">
        <v>7</v>
      </c>
      <c r="C6852" t="s">
        <v>62</v>
      </c>
      <c r="D6852" t="s">
        <v>16</v>
      </c>
      <c r="I6852" s="1">
        <v>632261</v>
      </c>
    </row>
    <row r="6853" spans="1:9" x14ac:dyDescent="0.25">
      <c r="A6853" t="s">
        <v>393</v>
      </c>
      <c r="B6853" t="s">
        <v>7</v>
      </c>
      <c r="C6853" t="s">
        <v>63</v>
      </c>
      <c r="D6853" t="s">
        <v>16</v>
      </c>
      <c r="I6853" s="1">
        <v>632261</v>
      </c>
    </row>
    <row r="6854" spans="1:9" x14ac:dyDescent="0.25">
      <c r="A6854" t="s">
        <v>393</v>
      </c>
      <c r="B6854" t="s">
        <v>7</v>
      </c>
      <c r="C6854" t="s">
        <v>64</v>
      </c>
      <c r="D6854" t="s">
        <v>10</v>
      </c>
      <c r="E6854">
        <v>2</v>
      </c>
      <c r="F6854">
        <v>8</v>
      </c>
      <c r="I6854" s="1">
        <v>632261</v>
      </c>
    </row>
    <row r="6855" spans="1:9" x14ac:dyDescent="0.25">
      <c r="A6855" t="s">
        <v>393</v>
      </c>
      <c r="B6855" t="s">
        <v>7</v>
      </c>
      <c r="C6855" t="s">
        <v>65</v>
      </c>
      <c r="D6855" t="s">
        <v>10</v>
      </c>
      <c r="E6855">
        <v>1.5</v>
      </c>
      <c r="F6855">
        <v>22</v>
      </c>
      <c r="G6855">
        <v>120</v>
      </c>
      <c r="I6855" s="1">
        <v>632261</v>
      </c>
    </row>
    <row r="6856" spans="1:9" x14ac:dyDescent="0.25">
      <c r="A6856" t="s">
        <v>393</v>
      </c>
      <c r="B6856" t="s">
        <v>7</v>
      </c>
      <c r="C6856" t="s">
        <v>66</v>
      </c>
      <c r="D6856" t="s">
        <v>10</v>
      </c>
      <c r="I6856" s="1">
        <v>632261</v>
      </c>
    </row>
    <row r="6857" spans="1:9" x14ac:dyDescent="0.25">
      <c r="A6857" t="s">
        <v>393</v>
      </c>
      <c r="B6857" t="s">
        <v>7</v>
      </c>
      <c r="C6857" t="s">
        <v>67</v>
      </c>
      <c r="D6857" t="s">
        <v>10</v>
      </c>
      <c r="I6857" s="1">
        <v>632261</v>
      </c>
    </row>
    <row r="6858" spans="1:9" x14ac:dyDescent="0.25">
      <c r="A6858" t="s">
        <v>393</v>
      </c>
      <c r="B6858" t="s">
        <v>7</v>
      </c>
      <c r="C6858" t="s">
        <v>68</v>
      </c>
      <c r="D6858" t="s">
        <v>10</v>
      </c>
      <c r="I6858" s="1">
        <v>632261</v>
      </c>
    </row>
    <row r="6859" spans="1:9" x14ac:dyDescent="0.25">
      <c r="A6859" t="s">
        <v>393</v>
      </c>
      <c r="B6859" t="s">
        <v>7</v>
      </c>
      <c r="C6859" t="s">
        <v>69</v>
      </c>
      <c r="D6859" t="s">
        <v>10</v>
      </c>
      <c r="I6859" s="1">
        <v>632261</v>
      </c>
    </row>
    <row r="6860" spans="1:9" x14ac:dyDescent="0.25">
      <c r="A6860" t="s">
        <v>393</v>
      </c>
      <c r="B6860" t="s">
        <v>7</v>
      </c>
      <c r="C6860" t="s">
        <v>70</v>
      </c>
      <c r="D6860" t="s">
        <v>10</v>
      </c>
      <c r="E6860">
        <v>1</v>
      </c>
      <c r="F6860">
        <v>5</v>
      </c>
      <c r="G6860">
        <v>24</v>
      </c>
      <c r="I6860" s="1">
        <v>632261</v>
      </c>
    </row>
    <row r="6861" spans="1:9" x14ac:dyDescent="0.25">
      <c r="A6861" t="s">
        <v>393</v>
      </c>
      <c r="B6861" t="s">
        <v>7</v>
      </c>
      <c r="C6861" t="s">
        <v>71</v>
      </c>
      <c r="D6861" t="s">
        <v>10</v>
      </c>
      <c r="I6861" s="1">
        <v>632261</v>
      </c>
    </row>
    <row r="6862" spans="1:9" x14ac:dyDescent="0.25">
      <c r="A6862" t="s">
        <v>393</v>
      </c>
      <c r="B6862" t="s">
        <v>7</v>
      </c>
      <c r="C6862" t="s">
        <v>72</v>
      </c>
      <c r="D6862" t="s">
        <v>10</v>
      </c>
      <c r="E6862">
        <v>0.38</v>
      </c>
      <c r="F6862">
        <v>550</v>
      </c>
      <c r="G6862">
        <v>3300</v>
      </c>
      <c r="I6862" s="1">
        <v>632261</v>
      </c>
    </row>
    <row r="6863" spans="1:9" x14ac:dyDescent="0.25">
      <c r="A6863" t="s">
        <v>393</v>
      </c>
      <c r="B6863" t="s">
        <v>7</v>
      </c>
      <c r="C6863" t="s">
        <v>73</v>
      </c>
      <c r="D6863" t="s">
        <v>10</v>
      </c>
      <c r="I6863" s="1">
        <v>632261</v>
      </c>
    </row>
    <row r="6864" spans="1:9" x14ac:dyDescent="0.25">
      <c r="A6864" t="s">
        <v>393</v>
      </c>
      <c r="B6864" t="s">
        <v>7</v>
      </c>
      <c r="C6864" t="s">
        <v>74</v>
      </c>
      <c r="D6864" t="s">
        <v>10</v>
      </c>
      <c r="I6864" s="1">
        <v>632261</v>
      </c>
    </row>
    <row r="6865" spans="1:9" x14ac:dyDescent="0.25">
      <c r="A6865" t="s">
        <v>393</v>
      </c>
      <c r="B6865" t="s">
        <v>7</v>
      </c>
      <c r="C6865" t="s">
        <v>75</v>
      </c>
      <c r="D6865" t="s">
        <v>10</v>
      </c>
      <c r="I6865" s="1">
        <v>632261</v>
      </c>
    </row>
    <row r="6866" spans="1:9" x14ac:dyDescent="0.25">
      <c r="A6866" t="s">
        <v>393</v>
      </c>
      <c r="B6866" t="s">
        <v>7</v>
      </c>
      <c r="C6866" t="s">
        <v>76</v>
      </c>
      <c r="D6866" t="s">
        <v>10</v>
      </c>
      <c r="I6866" s="1">
        <v>632261</v>
      </c>
    </row>
    <row r="6867" spans="1:9" x14ac:dyDescent="0.25">
      <c r="A6867" t="s">
        <v>393</v>
      </c>
      <c r="B6867" t="s">
        <v>7</v>
      </c>
      <c r="C6867" t="s">
        <v>77</v>
      </c>
      <c r="D6867" t="s">
        <v>10</v>
      </c>
      <c r="I6867" s="1">
        <v>632261</v>
      </c>
    </row>
    <row r="6868" spans="1:9" x14ac:dyDescent="0.25">
      <c r="A6868" t="s">
        <v>393</v>
      </c>
      <c r="B6868" t="s">
        <v>78</v>
      </c>
      <c r="C6868" t="s">
        <v>79</v>
      </c>
      <c r="D6868" t="s">
        <v>16</v>
      </c>
      <c r="I6868" s="1">
        <v>632261</v>
      </c>
    </row>
    <row r="6869" spans="1:9" x14ac:dyDescent="0.25">
      <c r="A6869" t="s">
        <v>393</v>
      </c>
      <c r="B6869" t="s">
        <v>78</v>
      </c>
      <c r="C6869" t="s">
        <v>80</v>
      </c>
      <c r="D6869" t="s">
        <v>16</v>
      </c>
      <c r="E6869">
        <v>0.1</v>
      </c>
      <c r="F6869">
        <v>963</v>
      </c>
      <c r="I6869" s="1">
        <v>632261</v>
      </c>
    </row>
    <row r="6870" spans="1:9" x14ac:dyDescent="0.25">
      <c r="A6870" t="s">
        <v>393</v>
      </c>
      <c r="B6870" t="s">
        <v>81</v>
      </c>
      <c r="C6870" t="s">
        <v>82</v>
      </c>
      <c r="D6870" t="s">
        <v>10</v>
      </c>
      <c r="E6870">
        <v>5.25</v>
      </c>
      <c r="F6870">
        <v>20</v>
      </c>
      <c r="I6870" s="1">
        <v>632261</v>
      </c>
    </row>
    <row r="6871" spans="1:9" x14ac:dyDescent="0.25">
      <c r="A6871" t="s">
        <v>393</v>
      </c>
      <c r="B6871" t="s">
        <v>81</v>
      </c>
      <c r="C6871" t="s">
        <v>83</v>
      </c>
      <c r="D6871" t="s">
        <v>10</v>
      </c>
      <c r="E6871">
        <v>4.97</v>
      </c>
      <c r="F6871">
        <v>17</v>
      </c>
      <c r="I6871" s="1">
        <v>632261</v>
      </c>
    </row>
    <row r="6872" spans="1:9" x14ac:dyDescent="0.25">
      <c r="A6872" t="s">
        <v>393</v>
      </c>
      <c r="B6872" t="s">
        <v>81</v>
      </c>
      <c r="C6872" t="s">
        <v>84</v>
      </c>
      <c r="D6872" t="s">
        <v>10</v>
      </c>
      <c r="E6872">
        <v>5.32</v>
      </c>
      <c r="F6872">
        <v>3</v>
      </c>
      <c r="I6872" s="1">
        <v>632261</v>
      </c>
    </row>
    <row r="6873" spans="1:9" x14ac:dyDescent="0.25">
      <c r="A6873" t="s">
        <v>393</v>
      </c>
      <c r="B6873" t="s">
        <v>81</v>
      </c>
      <c r="C6873" t="s">
        <v>85</v>
      </c>
      <c r="D6873" t="s">
        <v>10</v>
      </c>
      <c r="E6873">
        <v>4.41</v>
      </c>
      <c r="F6873">
        <v>42</v>
      </c>
      <c r="I6873" s="1">
        <v>632261</v>
      </c>
    </row>
    <row r="6874" spans="1:9" x14ac:dyDescent="0.25">
      <c r="A6874" t="s">
        <v>393</v>
      </c>
      <c r="B6874" t="s">
        <v>81</v>
      </c>
      <c r="C6874" t="s">
        <v>86</v>
      </c>
      <c r="D6874" t="s">
        <v>10</v>
      </c>
      <c r="I6874" s="1">
        <v>632261</v>
      </c>
    </row>
    <row r="6875" spans="1:9" x14ac:dyDescent="0.25">
      <c r="A6875" t="s">
        <v>393</v>
      </c>
      <c r="B6875" t="s">
        <v>81</v>
      </c>
      <c r="C6875" t="s">
        <v>87</v>
      </c>
      <c r="D6875" t="s">
        <v>10</v>
      </c>
      <c r="I6875" s="1">
        <v>632261</v>
      </c>
    </row>
    <row r="6876" spans="1:9" x14ac:dyDescent="0.25">
      <c r="A6876" t="s">
        <v>393</v>
      </c>
      <c r="B6876" t="s">
        <v>81</v>
      </c>
      <c r="C6876" t="s">
        <v>88</v>
      </c>
      <c r="D6876" t="s">
        <v>10</v>
      </c>
      <c r="I6876" s="1">
        <v>632261</v>
      </c>
    </row>
    <row r="6877" spans="1:9" x14ac:dyDescent="0.25">
      <c r="A6877" t="s">
        <v>393</v>
      </c>
      <c r="B6877" t="s">
        <v>81</v>
      </c>
      <c r="C6877" t="s">
        <v>89</v>
      </c>
      <c r="D6877" t="s">
        <v>10</v>
      </c>
      <c r="I6877" s="1">
        <v>632261</v>
      </c>
    </row>
    <row r="6878" spans="1:9" x14ac:dyDescent="0.25">
      <c r="A6878" t="s">
        <v>393</v>
      </c>
      <c r="B6878" t="s">
        <v>90</v>
      </c>
      <c r="C6878" t="s">
        <v>91</v>
      </c>
      <c r="D6878" t="s">
        <v>10</v>
      </c>
      <c r="E6878">
        <v>0.49</v>
      </c>
      <c r="F6878">
        <v>378</v>
      </c>
      <c r="I6878" s="1">
        <v>632261</v>
      </c>
    </row>
    <row r="6879" spans="1:9" x14ac:dyDescent="0.25">
      <c r="A6879" t="s">
        <v>393</v>
      </c>
      <c r="B6879" t="s">
        <v>92</v>
      </c>
      <c r="C6879" t="s">
        <v>93</v>
      </c>
      <c r="D6879" t="s">
        <v>10</v>
      </c>
      <c r="I6879" s="1">
        <v>632261</v>
      </c>
    </row>
    <row r="6880" spans="1:9" x14ac:dyDescent="0.25">
      <c r="A6880" t="s">
        <v>393</v>
      </c>
      <c r="B6880" t="s">
        <v>92</v>
      </c>
      <c r="C6880" t="s">
        <v>94</v>
      </c>
      <c r="D6880" t="s">
        <v>10</v>
      </c>
      <c r="I6880" s="1">
        <v>632261</v>
      </c>
    </row>
    <row r="6881" spans="1:9" x14ac:dyDescent="0.25">
      <c r="A6881" t="s">
        <v>393</v>
      </c>
      <c r="B6881" t="s">
        <v>92</v>
      </c>
      <c r="C6881" t="s">
        <v>95</v>
      </c>
      <c r="D6881" t="s">
        <v>10</v>
      </c>
      <c r="I6881" s="1">
        <v>632261</v>
      </c>
    </row>
    <row r="6882" spans="1:9" x14ac:dyDescent="0.25">
      <c r="A6882" t="s">
        <v>393</v>
      </c>
      <c r="B6882" t="s">
        <v>92</v>
      </c>
      <c r="C6882" t="s">
        <v>96</v>
      </c>
      <c r="D6882" t="s">
        <v>10</v>
      </c>
      <c r="I6882" s="1">
        <v>632261</v>
      </c>
    </row>
    <row r="6883" spans="1:9" x14ac:dyDescent="0.25">
      <c r="A6883" t="s">
        <v>393</v>
      </c>
      <c r="B6883" t="s">
        <v>92</v>
      </c>
      <c r="C6883" t="s">
        <v>97</v>
      </c>
      <c r="D6883" t="s">
        <v>10</v>
      </c>
      <c r="E6883">
        <v>0.25</v>
      </c>
      <c r="F6883">
        <v>34</v>
      </c>
      <c r="G6883">
        <v>180</v>
      </c>
      <c r="I6883" s="1">
        <v>632261</v>
      </c>
    </row>
    <row r="6884" spans="1:9" x14ac:dyDescent="0.25">
      <c r="A6884" t="s">
        <v>393</v>
      </c>
      <c r="B6884" t="s">
        <v>92</v>
      </c>
      <c r="C6884" t="s">
        <v>98</v>
      </c>
      <c r="D6884" t="s">
        <v>10</v>
      </c>
      <c r="E6884">
        <v>0.22</v>
      </c>
      <c r="F6884">
        <v>7</v>
      </c>
      <c r="G6884">
        <v>36</v>
      </c>
      <c r="I6884" s="1">
        <v>632261</v>
      </c>
    </row>
    <row r="6885" spans="1:9" x14ac:dyDescent="0.25">
      <c r="A6885" t="s">
        <v>393</v>
      </c>
      <c r="B6885" t="s">
        <v>92</v>
      </c>
      <c r="C6885" t="s">
        <v>99</v>
      </c>
      <c r="D6885" t="s">
        <v>45</v>
      </c>
      <c r="E6885">
        <v>0.75</v>
      </c>
      <c r="F6885">
        <v>44833</v>
      </c>
      <c r="G6885">
        <v>60</v>
      </c>
      <c r="I6885" s="1">
        <v>632261</v>
      </c>
    </row>
    <row r="6886" spans="1:9" x14ac:dyDescent="0.25">
      <c r="A6886" t="s">
        <v>393</v>
      </c>
      <c r="B6886" t="s">
        <v>92</v>
      </c>
      <c r="C6886" t="s">
        <v>100</v>
      </c>
      <c r="D6886" t="s">
        <v>10</v>
      </c>
      <c r="I6886" s="1">
        <v>632261</v>
      </c>
    </row>
    <row r="6887" spans="1:9" x14ac:dyDescent="0.25">
      <c r="A6887" t="s">
        <v>393</v>
      </c>
      <c r="B6887" t="s">
        <v>92</v>
      </c>
      <c r="C6887" t="s">
        <v>101</v>
      </c>
      <c r="D6887" t="s">
        <v>45</v>
      </c>
      <c r="G6887">
        <v>50</v>
      </c>
      <c r="I6887" s="1">
        <v>632261</v>
      </c>
    </row>
    <row r="6888" spans="1:9" x14ac:dyDescent="0.25">
      <c r="A6888" t="s">
        <v>393</v>
      </c>
      <c r="B6888" t="s">
        <v>92</v>
      </c>
      <c r="C6888" t="s">
        <v>102</v>
      </c>
      <c r="D6888" t="s">
        <v>10</v>
      </c>
      <c r="I6888" s="1">
        <v>632261</v>
      </c>
    </row>
    <row r="6889" spans="1:9" x14ac:dyDescent="0.25">
      <c r="A6889" t="s">
        <v>393</v>
      </c>
      <c r="B6889" t="s">
        <v>92</v>
      </c>
      <c r="C6889" t="s">
        <v>103</v>
      </c>
      <c r="D6889" t="s">
        <v>10</v>
      </c>
      <c r="I6889" s="1">
        <v>632261</v>
      </c>
    </row>
    <row r="6890" spans="1:9" x14ac:dyDescent="0.25">
      <c r="A6890" t="s">
        <v>393</v>
      </c>
      <c r="B6890" t="s">
        <v>90</v>
      </c>
      <c r="C6890" t="s">
        <v>104</v>
      </c>
      <c r="D6890" t="s">
        <v>45</v>
      </c>
      <c r="I6890" s="1">
        <v>632261</v>
      </c>
    </row>
    <row r="6891" spans="1:9" x14ac:dyDescent="0.25">
      <c r="A6891" t="s">
        <v>393</v>
      </c>
      <c r="B6891" t="s">
        <v>92</v>
      </c>
      <c r="C6891" t="s">
        <v>105</v>
      </c>
      <c r="D6891" t="s">
        <v>10</v>
      </c>
      <c r="I6891" s="1">
        <v>632261</v>
      </c>
    </row>
    <row r="6892" spans="1:9" x14ac:dyDescent="0.25">
      <c r="A6892" t="s">
        <v>393</v>
      </c>
      <c r="B6892" t="s">
        <v>92</v>
      </c>
      <c r="C6892" t="s">
        <v>106</v>
      </c>
      <c r="D6892" t="s">
        <v>10</v>
      </c>
      <c r="I6892" s="1">
        <v>632261</v>
      </c>
    </row>
    <row r="6893" spans="1:9" x14ac:dyDescent="0.25">
      <c r="A6893" t="s">
        <v>393</v>
      </c>
      <c r="B6893" t="s">
        <v>92</v>
      </c>
      <c r="C6893" t="s">
        <v>107</v>
      </c>
      <c r="D6893" t="s">
        <v>10</v>
      </c>
      <c r="I6893" s="1">
        <v>632261</v>
      </c>
    </row>
    <row r="6894" spans="1:9" x14ac:dyDescent="0.25">
      <c r="A6894" t="s">
        <v>393</v>
      </c>
      <c r="B6894" t="s">
        <v>92</v>
      </c>
      <c r="C6894" t="s">
        <v>108</v>
      </c>
      <c r="D6894" t="s">
        <v>10</v>
      </c>
      <c r="E6894">
        <v>0.85</v>
      </c>
      <c r="F6894">
        <v>17</v>
      </c>
      <c r="I6894" s="1">
        <v>632261</v>
      </c>
    </row>
    <row r="6895" spans="1:9" x14ac:dyDescent="0.25">
      <c r="A6895" t="s">
        <v>393</v>
      </c>
      <c r="B6895" t="s">
        <v>92</v>
      </c>
      <c r="C6895" t="s">
        <v>109</v>
      </c>
      <c r="D6895" t="s">
        <v>45</v>
      </c>
      <c r="I6895" s="1">
        <v>632261</v>
      </c>
    </row>
    <row r="6896" spans="1:9" x14ac:dyDescent="0.25">
      <c r="A6896" t="s">
        <v>393</v>
      </c>
      <c r="B6896" t="s">
        <v>92</v>
      </c>
      <c r="C6896" t="s">
        <v>110</v>
      </c>
      <c r="D6896" t="s">
        <v>10</v>
      </c>
      <c r="I6896" s="1">
        <v>632261</v>
      </c>
    </row>
    <row r="6897" spans="1:9" x14ac:dyDescent="0.25">
      <c r="A6897" t="s">
        <v>393</v>
      </c>
      <c r="B6897" t="s">
        <v>92</v>
      </c>
      <c r="C6897" t="s">
        <v>111</v>
      </c>
      <c r="D6897" t="s">
        <v>10</v>
      </c>
      <c r="E6897">
        <v>5</v>
      </c>
      <c r="F6897">
        <v>13</v>
      </c>
      <c r="I6897" s="1">
        <v>632261</v>
      </c>
    </row>
    <row r="6898" spans="1:9" x14ac:dyDescent="0.25">
      <c r="A6898" t="s">
        <v>393</v>
      </c>
      <c r="B6898" t="s">
        <v>92</v>
      </c>
      <c r="C6898" t="s">
        <v>112</v>
      </c>
      <c r="D6898" t="s">
        <v>10</v>
      </c>
      <c r="E6898">
        <v>0.52</v>
      </c>
      <c r="F6898">
        <v>9</v>
      </c>
      <c r="G6898">
        <v>36</v>
      </c>
      <c r="I6898" s="1">
        <v>632261</v>
      </c>
    </row>
    <row r="6899" spans="1:9" x14ac:dyDescent="0.25">
      <c r="A6899" t="s">
        <v>393</v>
      </c>
      <c r="B6899" t="s">
        <v>92</v>
      </c>
      <c r="C6899" t="s">
        <v>113</v>
      </c>
      <c r="D6899" t="s">
        <v>10</v>
      </c>
      <c r="I6899" s="1">
        <v>632261</v>
      </c>
    </row>
    <row r="6900" spans="1:9" x14ac:dyDescent="0.25">
      <c r="A6900" t="s">
        <v>393</v>
      </c>
      <c r="B6900" t="s">
        <v>81</v>
      </c>
      <c r="C6900" t="s">
        <v>114</v>
      </c>
      <c r="D6900" t="s">
        <v>10</v>
      </c>
      <c r="E6900">
        <v>1.39</v>
      </c>
      <c r="F6900">
        <v>25</v>
      </c>
      <c r="G6900">
        <v>120</v>
      </c>
      <c r="I6900" s="1">
        <v>632261</v>
      </c>
    </row>
    <row r="6901" spans="1:9" x14ac:dyDescent="0.25">
      <c r="A6901" t="s">
        <v>393</v>
      </c>
      <c r="B6901" t="s">
        <v>81</v>
      </c>
      <c r="C6901" t="s">
        <v>115</v>
      </c>
      <c r="D6901" t="s">
        <v>10</v>
      </c>
      <c r="I6901" s="1">
        <v>632261</v>
      </c>
    </row>
    <row r="6902" spans="1:9" x14ac:dyDescent="0.25">
      <c r="A6902" t="s">
        <v>393</v>
      </c>
      <c r="B6902" t="s">
        <v>81</v>
      </c>
      <c r="C6902" t="s">
        <v>116</v>
      </c>
      <c r="D6902" t="s">
        <v>10</v>
      </c>
      <c r="E6902">
        <v>9.66</v>
      </c>
      <c r="F6902">
        <v>21</v>
      </c>
      <c r="G6902">
        <v>120</v>
      </c>
      <c r="I6902" s="1">
        <v>632261</v>
      </c>
    </row>
    <row r="6903" spans="1:9" x14ac:dyDescent="0.25">
      <c r="A6903" t="s">
        <v>393</v>
      </c>
      <c r="B6903" t="s">
        <v>81</v>
      </c>
      <c r="C6903" t="s">
        <v>117</v>
      </c>
      <c r="D6903" t="s">
        <v>10</v>
      </c>
      <c r="I6903" s="1">
        <v>632261</v>
      </c>
    </row>
    <row r="6904" spans="1:9" x14ac:dyDescent="0.25">
      <c r="A6904" t="s">
        <v>393</v>
      </c>
      <c r="B6904" t="s">
        <v>81</v>
      </c>
      <c r="C6904" t="s">
        <v>118</v>
      </c>
      <c r="D6904" t="s">
        <v>10</v>
      </c>
      <c r="I6904" s="1">
        <v>632261</v>
      </c>
    </row>
    <row r="6905" spans="1:9" x14ac:dyDescent="0.25">
      <c r="A6905" t="s">
        <v>393</v>
      </c>
      <c r="B6905" t="s">
        <v>81</v>
      </c>
      <c r="C6905" t="s">
        <v>119</v>
      </c>
      <c r="D6905" t="s">
        <v>10</v>
      </c>
      <c r="I6905" s="1">
        <v>632261</v>
      </c>
    </row>
    <row r="6906" spans="1:9" x14ac:dyDescent="0.25">
      <c r="A6906" t="s">
        <v>393</v>
      </c>
      <c r="B6906" t="s">
        <v>81</v>
      </c>
      <c r="C6906" t="s">
        <v>120</v>
      </c>
      <c r="D6906" t="s">
        <v>10</v>
      </c>
      <c r="E6906">
        <v>12.32</v>
      </c>
      <c r="F6906">
        <v>36</v>
      </c>
      <c r="G6906">
        <v>210</v>
      </c>
      <c r="I6906" s="1">
        <v>632261</v>
      </c>
    </row>
    <row r="6907" spans="1:9" x14ac:dyDescent="0.25">
      <c r="A6907" t="s">
        <v>393</v>
      </c>
      <c r="B6907" t="s">
        <v>81</v>
      </c>
      <c r="C6907" t="s">
        <v>121</v>
      </c>
      <c r="D6907" t="s">
        <v>10</v>
      </c>
      <c r="I6907" s="1">
        <v>632261</v>
      </c>
    </row>
    <row r="6908" spans="1:9" x14ac:dyDescent="0.25">
      <c r="A6908" t="s">
        <v>393</v>
      </c>
      <c r="B6908" t="s">
        <v>122</v>
      </c>
      <c r="C6908" t="s">
        <v>123</v>
      </c>
      <c r="D6908" t="s">
        <v>10</v>
      </c>
      <c r="I6908" s="1">
        <v>632261</v>
      </c>
    </row>
    <row r="6909" spans="1:9" x14ac:dyDescent="0.25">
      <c r="A6909" t="s">
        <v>393</v>
      </c>
      <c r="B6909" t="s">
        <v>122</v>
      </c>
      <c r="C6909" t="s">
        <v>124</v>
      </c>
      <c r="D6909" t="s">
        <v>10</v>
      </c>
      <c r="E6909">
        <v>3.88</v>
      </c>
      <c r="F6909">
        <v>11</v>
      </c>
      <c r="I6909" s="1">
        <v>632261</v>
      </c>
    </row>
    <row r="6910" spans="1:9" x14ac:dyDescent="0.25">
      <c r="A6910" t="s">
        <v>393</v>
      </c>
      <c r="B6910" t="s">
        <v>122</v>
      </c>
      <c r="C6910" t="s">
        <v>125</v>
      </c>
      <c r="D6910" t="s">
        <v>10</v>
      </c>
      <c r="E6910">
        <v>5.18</v>
      </c>
      <c r="F6910">
        <v>12</v>
      </c>
      <c r="I6910" s="1">
        <v>632261</v>
      </c>
    </row>
    <row r="6911" spans="1:9" x14ac:dyDescent="0.25">
      <c r="A6911" t="s">
        <v>393</v>
      </c>
      <c r="B6911" t="s">
        <v>122</v>
      </c>
      <c r="C6911" t="s">
        <v>127</v>
      </c>
      <c r="D6911" t="s">
        <v>10</v>
      </c>
      <c r="I6911" s="1">
        <v>632261</v>
      </c>
    </row>
    <row r="6912" spans="1:9" x14ac:dyDescent="0.25">
      <c r="A6912" t="s">
        <v>393</v>
      </c>
      <c r="B6912" t="s">
        <v>122</v>
      </c>
      <c r="C6912" t="s">
        <v>128</v>
      </c>
      <c r="D6912" t="s">
        <v>10</v>
      </c>
      <c r="I6912" s="1">
        <v>632261</v>
      </c>
    </row>
    <row r="6913" spans="1:9" x14ac:dyDescent="0.25">
      <c r="A6913" t="s">
        <v>393</v>
      </c>
      <c r="B6913" t="s">
        <v>122</v>
      </c>
      <c r="C6913" t="s">
        <v>129</v>
      </c>
      <c r="D6913" t="s">
        <v>10</v>
      </c>
      <c r="I6913" s="1">
        <v>632261</v>
      </c>
    </row>
    <row r="6914" spans="1:9" x14ac:dyDescent="0.25">
      <c r="A6914" t="s">
        <v>393</v>
      </c>
      <c r="B6914" t="s">
        <v>122</v>
      </c>
      <c r="C6914" t="s">
        <v>130</v>
      </c>
      <c r="D6914" t="s">
        <v>10</v>
      </c>
      <c r="I6914" s="1">
        <v>632261</v>
      </c>
    </row>
    <row r="6915" spans="1:9" x14ac:dyDescent="0.25">
      <c r="A6915" t="s">
        <v>393</v>
      </c>
      <c r="B6915" t="s">
        <v>122</v>
      </c>
      <c r="C6915" t="s">
        <v>131</v>
      </c>
      <c r="D6915" t="s">
        <v>10</v>
      </c>
      <c r="I6915" s="1">
        <v>632261</v>
      </c>
    </row>
    <row r="6916" spans="1:9" x14ac:dyDescent="0.25">
      <c r="A6916" t="s">
        <v>393</v>
      </c>
      <c r="B6916" t="s">
        <v>122</v>
      </c>
      <c r="C6916" t="s">
        <v>132</v>
      </c>
      <c r="D6916" t="s">
        <v>10</v>
      </c>
      <c r="I6916" s="1">
        <v>632261</v>
      </c>
    </row>
    <row r="6917" spans="1:9" x14ac:dyDescent="0.25">
      <c r="A6917" t="s">
        <v>393</v>
      </c>
      <c r="B6917" t="s">
        <v>122</v>
      </c>
      <c r="C6917" t="s">
        <v>134</v>
      </c>
      <c r="D6917" t="s">
        <v>10</v>
      </c>
      <c r="E6917">
        <v>2.37</v>
      </c>
      <c r="F6917">
        <v>3</v>
      </c>
      <c r="I6917" s="1">
        <v>632261</v>
      </c>
    </row>
    <row r="6918" spans="1:9" x14ac:dyDescent="0.25">
      <c r="A6918" t="s">
        <v>393</v>
      </c>
      <c r="B6918" t="s">
        <v>122</v>
      </c>
      <c r="C6918" t="s">
        <v>135</v>
      </c>
      <c r="D6918" t="s">
        <v>10</v>
      </c>
      <c r="I6918" s="1">
        <v>632261</v>
      </c>
    </row>
    <row r="6919" spans="1:9" x14ac:dyDescent="0.25">
      <c r="A6919" t="s">
        <v>393</v>
      </c>
      <c r="B6919" t="s">
        <v>122</v>
      </c>
      <c r="C6919" t="s">
        <v>136</v>
      </c>
      <c r="D6919" t="s">
        <v>10</v>
      </c>
      <c r="I6919" s="1">
        <v>632261</v>
      </c>
    </row>
    <row r="6920" spans="1:9" x14ac:dyDescent="0.25">
      <c r="A6920" t="s">
        <v>393</v>
      </c>
      <c r="B6920" t="s">
        <v>122</v>
      </c>
      <c r="C6920" t="s">
        <v>137</v>
      </c>
      <c r="D6920" t="s">
        <v>10</v>
      </c>
      <c r="I6920" s="1">
        <v>632261</v>
      </c>
    </row>
    <row r="6921" spans="1:9" x14ac:dyDescent="0.25">
      <c r="A6921" t="s">
        <v>393</v>
      </c>
      <c r="B6921" t="s">
        <v>122</v>
      </c>
      <c r="C6921" t="s">
        <v>138</v>
      </c>
      <c r="D6921" t="s">
        <v>10</v>
      </c>
      <c r="I6921" s="1">
        <v>632261</v>
      </c>
    </row>
    <row r="6922" spans="1:9" x14ac:dyDescent="0.25">
      <c r="A6922" t="s">
        <v>393</v>
      </c>
      <c r="B6922" t="s">
        <v>122</v>
      </c>
      <c r="C6922" t="s">
        <v>139</v>
      </c>
      <c r="D6922" t="s">
        <v>10</v>
      </c>
      <c r="I6922" s="1">
        <v>632261</v>
      </c>
    </row>
    <row r="6923" spans="1:9" x14ac:dyDescent="0.25">
      <c r="A6923" t="s">
        <v>393</v>
      </c>
      <c r="B6923" t="s">
        <v>122</v>
      </c>
      <c r="C6923" t="s">
        <v>140</v>
      </c>
      <c r="D6923" t="s">
        <v>10</v>
      </c>
      <c r="I6923" s="1">
        <v>632261</v>
      </c>
    </row>
    <row r="6924" spans="1:9" x14ac:dyDescent="0.25">
      <c r="A6924" t="s">
        <v>393</v>
      </c>
      <c r="B6924" t="s">
        <v>122</v>
      </c>
      <c r="C6924" t="s">
        <v>141</v>
      </c>
      <c r="D6924" t="s">
        <v>10</v>
      </c>
      <c r="I6924" s="1">
        <v>632261</v>
      </c>
    </row>
    <row r="6925" spans="1:9" x14ac:dyDescent="0.25">
      <c r="A6925" t="s">
        <v>393</v>
      </c>
      <c r="B6925" t="s">
        <v>122</v>
      </c>
      <c r="C6925" t="s">
        <v>142</v>
      </c>
      <c r="D6925" t="s">
        <v>10</v>
      </c>
      <c r="I6925" s="1">
        <v>632261</v>
      </c>
    </row>
    <row r="6926" spans="1:9" x14ac:dyDescent="0.25">
      <c r="A6926" t="s">
        <v>393</v>
      </c>
      <c r="B6926" t="s">
        <v>122</v>
      </c>
      <c r="C6926" t="s">
        <v>143</v>
      </c>
      <c r="D6926" t="s">
        <v>10</v>
      </c>
      <c r="I6926" s="1">
        <v>632261</v>
      </c>
    </row>
    <row r="6927" spans="1:9" x14ac:dyDescent="0.25">
      <c r="A6927" t="s">
        <v>393</v>
      </c>
      <c r="B6927" t="s">
        <v>122</v>
      </c>
      <c r="C6927" t="s">
        <v>144</v>
      </c>
      <c r="D6927" t="s">
        <v>10</v>
      </c>
      <c r="I6927" s="1">
        <v>632261</v>
      </c>
    </row>
    <row r="6928" spans="1:9" x14ac:dyDescent="0.25">
      <c r="A6928" t="s">
        <v>393</v>
      </c>
      <c r="B6928" t="s">
        <v>122</v>
      </c>
      <c r="C6928" t="s">
        <v>145</v>
      </c>
      <c r="D6928" t="s">
        <v>10</v>
      </c>
      <c r="I6928" s="1">
        <v>632261</v>
      </c>
    </row>
    <row r="6929" spans="1:9" x14ac:dyDescent="0.25">
      <c r="A6929" t="s">
        <v>393</v>
      </c>
      <c r="B6929" t="s">
        <v>122</v>
      </c>
      <c r="C6929" t="s">
        <v>146</v>
      </c>
      <c r="D6929" t="s">
        <v>10</v>
      </c>
      <c r="I6929" s="1">
        <v>632261</v>
      </c>
    </row>
    <row r="6930" spans="1:9" x14ac:dyDescent="0.25">
      <c r="A6930" t="s">
        <v>393</v>
      </c>
      <c r="B6930" t="s">
        <v>122</v>
      </c>
      <c r="C6930" t="s">
        <v>147</v>
      </c>
      <c r="D6930" t="s">
        <v>10</v>
      </c>
      <c r="I6930" s="1">
        <v>632261</v>
      </c>
    </row>
    <row r="6931" spans="1:9" x14ac:dyDescent="0.25">
      <c r="A6931" t="s">
        <v>393</v>
      </c>
      <c r="B6931" t="s">
        <v>122</v>
      </c>
      <c r="C6931" t="s">
        <v>148</v>
      </c>
      <c r="D6931" t="s">
        <v>10</v>
      </c>
      <c r="E6931">
        <v>5.95</v>
      </c>
      <c r="F6931">
        <v>3</v>
      </c>
      <c r="I6931" s="1">
        <v>632261</v>
      </c>
    </row>
    <row r="6932" spans="1:9" x14ac:dyDescent="0.25">
      <c r="A6932" t="s">
        <v>393</v>
      </c>
      <c r="B6932" t="s">
        <v>122</v>
      </c>
      <c r="C6932" t="s">
        <v>149</v>
      </c>
      <c r="D6932" t="s">
        <v>10</v>
      </c>
      <c r="I6932" s="1">
        <v>632261</v>
      </c>
    </row>
    <row r="6933" spans="1:9" x14ac:dyDescent="0.25">
      <c r="A6933" t="s">
        <v>393</v>
      </c>
      <c r="B6933" t="s">
        <v>122</v>
      </c>
      <c r="C6933" t="s">
        <v>150</v>
      </c>
      <c r="D6933" t="s">
        <v>10</v>
      </c>
      <c r="I6933" s="1">
        <v>632261</v>
      </c>
    </row>
    <row r="6934" spans="1:9" x14ac:dyDescent="0.25">
      <c r="A6934" t="s">
        <v>393</v>
      </c>
      <c r="B6934" t="s">
        <v>122</v>
      </c>
      <c r="C6934" t="s">
        <v>151</v>
      </c>
      <c r="D6934" t="s">
        <v>10</v>
      </c>
      <c r="I6934" s="1">
        <v>632261</v>
      </c>
    </row>
    <row r="6935" spans="1:9" x14ac:dyDescent="0.25">
      <c r="A6935" t="s">
        <v>393</v>
      </c>
      <c r="B6935" t="s">
        <v>122</v>
      </c>
      <c r="C6935" t="s">
        <v>152</v>
      </c>
      <c r="D6935" t="s">
        <v>10</v>
      </c>
      <c r="I6935" s="1">
        <v>632261</v>
      </c>
    </row>
    <row r="6936" spans="1:9" x14ac:dyDescent="0.25">
      <c r="A6936" t="s">
        <v>393</v>
      </c>
      <c r="B6936" t="s">
        <v>122</v>
      </c>
      <c r="C6936" t="s">
        <v>153</v>
      </c>
      <c r="D6936" t="s">
        <v>10</v>
      </c>
      <c r="I6936" s="1">
        <v>632261</v>
      </c>
    </row>
    <row r="6937" spans="1:9" x14ac:dyDescent="0.25">
      <c r="A6937" t="s">
        <v>393</v>
      </c>
      <c r="B6937" t="s">
        <v>122</v>
      </c>
      <c r="C6937" t="s">
        <v>154</v>
      </c>
      <c r="D6937" t="s">
        <v>10</v>
      </c>
      <c r="E6937">
        <v>3.88</v>
      </c>
      <c r="F6937">
        <v>2</v>
      </c>
      <c r="I6937" s="1">
        <v>632261</v>
      </c>
    </row>
    <row r="6938" spans="1:9" x14ac:dyDescent="0.25">
      <c r="A6938" t="s">
        <v>393</v>
      </c>
      <c r="B6938" t="s">
        <v>122</v>
      </c>
      <c r="C6938" t="s">
        <v>155</v>
      </c>
      <c r="D6938" t="s">
        <v>10</v>
      </c>
      <c r="I6938" s="1">
        <v>632261</v>
      </c>
    </row>
    <row r="6939" spans="1:9" x14ac:dyDescent="0.25">
      <c r="A6939" t="s">
        <v>393</v>
      </c>
      <c r="B6939" t="s">
        <v>122</v>
      </c>
      <c r="C6939" t="s">
        <v>156</v>
      </c>
      <c r="D6939" t="s">
        <v>10</v>
      </c>
      <c r="I6939" s="1">
        <v>632261</v>
      </c>
    </row>
    <row r="6940" spans="1:9" x14ac:dyDescent="0.25">
      <c r="A6940" t="s">
        <v>393</v>
      </c>
      <c r="B6940" t="s">
        <v>122</v>
      </c>
      <c r="C6940" t="s">
        <v>157</v>
      </c>
      <c r="D6940" t="s">
        <v>10</v>
      </c>
      <c r="I6940" s="1">
        <v>632261</v>
      </c>
    </row>
    <row r="6941" spans="1:9" x14ac:dyDescent="0.25">
      <c r="A6941" t="s">
        <v>393</v>
      </c>
      <c r="B6941" t="s">
        <v>122</v>
      </c>
      <c r="C6941" t="s">
        <v>158</v>
      </c>
      <c r="D6941" t="s">
        <v>10</v>
      </c>
      <c r="I6941" s="1">
        <v>632261</v>
      </c>
    </row>
    <row r="6942" spans="1:9" x14ac:dyDescent="0.25">
      <c r="A6942" t="s">
        <v>393</v>
      </c>
      <c r="B6942" t="s">
        <v>122</v>
      </c>
      <c r="C6942" t="s">
        <v>159</v>
      </c>
      <c r="D6942" t="s">
        <v>10</v>
      </c>
      <c r="I6942" s="1">
        <v>632261</v>
      </c>
    </row>
    <row r="6943" spans="1:9" x14ac:dyDescent="0.25">
      <c r="A6943" t="s">
        <v>393</v>
      </c>
      <c r="B6943" t="s">
        <v>122</v>
      </c>
      <c r="C6943" t="s">
        <v>160</v>
      </c>
      <c r="D6943" t="s">
        <v>10</v>
      </c>
      <c r="I6943" s="1">
        <v>632261</v>
      </c>
    </row>
    <row r="6944" spans="1:9" x14ac:dyDescent="0.25">
      <c r="A6944" t="s">
        <v>393</v>
      </c>
      <c r="B6944" t="s">
        <v>122</v>
      </c>
      <c r="C6944" t="s">
        <v>161</v>
      </c>
      <c r="D6944" t="s">
        <v>10</v>
      </c>
      <c r="I6944" s="1">
        <v>632261</v>
      </c>
    </row>
    <row r="6945" spans="1:9" x14ac:dyDescent="0.25">
      <c r="A6945" t="s">
        <v>393</v>
      </c>
      <c r="B6945" t="s">
        <v>122</v>
      </c>
      <c r="C6945" t="s">
        <v>162</v>
      </c>
      <c r="D6945" t="s">
        <v>10</v>
      </c>
      <c r="I6945" s="1">
        <v>632261</v>
      </c>
    </row>
    <row r="6946" spans="1:9" x14ac:dyDescent="0.25">
      <c r="A6946" t="s">
        <v>393</v>
      </c>
      <c r="B6946" t="s">
        <v>122</v>
      </c>
      <c r="C6946" t="s">
        <v>163</v>
      </c>
      <c r="D6946" t="s">
        <v>10</v>
      </c>
      <c r="I6946" s="1">
        <v>632261</v>
      </c>
    </row>
    <row r="6947" spans="1:9" x14ac:dyDescent="0.25">
      <c r="A6947" t="s">
        <v>393</v>
      </c>
      <c r="B6947" t="s">
        <v>122</v>
      </c>
      <c r="C6947" t="s">
        <v>164</v>
      </c>
      <c r="D6947" t="s">
        <v>10</v>
      </c>
      <c r="I6947" s="1">
        <v>632261</v>
      </c>
    </row>
    <row r="6948" spans="1:9" x14ac:dyDescent="0.25">
      <c r="A6948" t="s">
        <v>393</v>
      </c>
      <c r="B6948" t="s">
        <v>122</v>
      </c>
      <c r="C6948" t="s">
        <v>165</v>
      </c>
      <c r="D6948" t="s">
        <v>10</v>
      </c>
      <c r="E6948">
        <v>2.73</v>
      </c>
      <c r="F6948">
        <v>36</v>
      </c>
      <c r="I6948" s="1">
        <v>632261</v>
      </c>
    </row>
    <row r="6949" spans="1:9" x14ac:dyDescent="0.25">
      <c r="A6949" t="s">
        <v>393</v>
      </c>
      <c r="B6949" t="s">
        <v>122</v>
      </c>
      <c r="C6949" t="s">
        <v>166</v>
      </c>
      <c r="D6949" t="s">
        <v>10</v>
      </c>
      <c r="I6949" s="1">
        <v>632261</v>
      </c>
    </row>
    <row r="6950" spans="1:9" x14ac:dyDescent="0.25">
      <c r="A6950" t="s">
        <v>393</v>
      </c>
      <c r="B6950" t="s">
        <v>122</v>
      </c>
      <c r="C6950" t="s">
        <v>167</v>
      </c>
      <c r="D6950" t="s">
        <v>10</v>
      </c>
      <c r="E6950">
        <v>3.88</v>
      </c>
      <c r="F6950">
        <v>14</v>
      </c>
      <c r="I6950" s="1">
        <v>632261</v>
      </c>
    </row>
    <row r="6951" spans="1:9" x14ac:dyDescent="0.25">
      <c r="A6951" t="s">
        <v>393</v>
      </c>
      <c r="B6951" t="s">
        <v>122</v>
      </c>
      <c r="C6951" t="s">
        <v>168</v>
      </c>
      <c r="D6951" t="s">
        <v>10</v>
      </c>
      <c r="I6951" s="1">
        <v>632261</v>
      </c>
    </row>
    <row r="6952" spans="1:9" x14ac:dyDescent="0.25">
      <c r="A6952" t="s">
        <v>393</v>
      </c>
      <c r="B6952" t="s">
        <v>122</v>
      </c>
      <c r="C6952" t="s">
        <v>169</v>
      </c>
      <c r="D6952" t="s">
        <v>10</v>
      </c>
      <c r="I6952" s="1">
        <v>632261</v>
      </c>
    </row>
    <row r="6953" spans="1:9" x14ac:dyDescent="0.25">
      <c r="A6953" t="s">
        <v>393</v>
      </c>
      <c r="B6953" t="s">
        <v>122</v>
      </c>
      <c r="C6953" t="s">
        <v>170</v>
      </c>
      <c r="D6953" t="s">
        <v>10</v>
      </c>
      <c r="I6953" s="1">
        <v>632261</v>
      </c>
    </row>
    <row r="6954" spans="1:9" x14ac:dyDescent="0.25">
      <c r="A6954" t="s">
        <v>393</v>
      </c>
      <c r="B6954" t="s">
        <v>122</v>
      </c>
      <c r="C6954" t="s">
        <v>171</v>
      </c>
      <c r="D6954" t="s">
        <v>10</v>
      </c>
      <c r="I6954" s="1">
        <v>632261</v>
      </c>
    </row>
    <row r="6955" spans="1:9" x14ac:dyDescent="0.25">
      <c r="A6955" t="s">
        <v>393</v>
      </c>
      <c r="B6955" t="s">
        <v>122</v>
      </c>
      <c r="C6955" t="s">
        <v>172</v>
      </c>
      <c r="D6955" t="s">
        <v>10</v>
      </c>
      <c r="I6955" s="1">
        <v>632261</v>
      </c>
    </row>
    <row r="6956" spans="1:9" x14ac:dyDescent="0.25">
      <c r="A6956" t="s">
        <v>393</v>
      </c>
      <c r="B6956" t="s">
        <v>122</v>
      </c>
      <c r="C6956" t="s">
        <v>173</v>
      </c>
      <c r="D6956" t="s">
        <v>10</v>
      </c>
      <c r="E6956">
        <v>3.88</v>
      </c>
      <c r="F6956">
        <v>6</v>
      </c>
      <c r="I6956" s="1">
        <v>632261</v>
      </c>
    </row>
    <row r="6957" spans="1:9" x14ac:dyDescent="0.25">
      <c r="A6957" t="s">
        <v>393</v>
      </c>
      <c r="B6957" t="s">
        <v>122</v>
      </c>
      <c r="C6957" t="s">
        <v>174</v>
      </c>
      <c r="D6957" t="s">
        <v>10</v>
      </c>
      <c r="I6957" s="1">
        <v>632261</v>
      </c>
    </row>
    <row r="6958" spans="1:9" x14ac:dyDescent="0.25">
      <c r="A6958" t="s">
        <v>393</v>
      </c>
      <c r="B6958" t="s">
        <v>122</v>
      </c>
      <c r="C6958" t="s">
        <v>175</v>
      </c>
      <c r="D6958" t="s">
        <v>10</v>
      </c>
      <c r="E6958">
        <v>5.95</v>
      </c>
      <c r="F6958">
        <v>9</v>
      </c>
      <c r="I6958" s="1">
        <v>632261</v>
      </c>
    </row>
    <row r="6959" spans="1:9" x14ac:dyDescent="0.25">
      <c r="A6959" t="s">
        <v>393</v>
      </c>
      <c r="B6959" t="s">
        <v>122</v>
      </c>
      <c r="C6959" t="s">
        <v>176</v>
      </c>
      <c r="D6959" t="s">
        <v>10</v>
      </c>
      <c r="I6959" s="1">
        <v>632261</v>
      </c>
    </row>
    <row r="6960" spans="1:9" x14ac:dyDescent="0.25">
      <c r="A6960" t="s">
        <v>393</v>
      </c>
      <c r="B6960" t="s">
        <v>122</v>
      </c>
      <c r="C6960" t="s">
        <v>177</v>
      </c>
      <c r="D6960" t="s">
        <v>10</v>
      </c>
      <c r="I6960" s="1">
        <v>632261</v>
      </c>
    </row>
    <row r="6961" spans="1:9" x14ac:dyDescent="0.25">
      <c r="A6961" t="s">
        <v>393</v>
      </c>
      <c r="B6961" t="s">
        <v>122</v>
      </c>
      <c r="C6961" t="s">
        <v>178</v>
      </c>
      <c r="D6961" t="s">
        <v>10</v>
      </c>
      <c r="E6961">
        <v>5.95</v>
      </c>
      <c r="F6961">
        <v>4</v>
      </c>
      <c r="I6961" s="1">
        <v>632261</v>
      </c>
    </row>
    <row r="6962" spans="1:9" x14ac:dyDescent="0.25">
      <c r="A6962" t="s">
        <v>393</v>
      </c>
      <c r="B6962" t="s">
        <v>122</v>
      </c>
      <c r="C6962" t="s">
        <v>179</v>
      </c>
      <c r="D6962" t="s">
        <v>10</v>
      </c>
      <c r="I6962" s="1">
        <v>632261</v>
      </c>
    </row>
    <row r="6963" spans="1:9" x14ac:dyDescent="0.25">
      <c r="A6963" t="s">
        <v>393</v>
      </c>
      <c r="B6963" t="s">
        <v>122</v>
      </c>
      <c r="C6963" t="s">
        <v>180</v>
      </c>
      <c r="D6963" t="s">
        <v>10</v>
      </c>
      <c r="I6963" s="1">
        <v>632261</v>
      </c>
    </row>
    <row r="6964" spans="1:9" x14ac:dyDescent="0.25">
      <c r="A6964" t="s">
        <v>393</v>
      </c>
      <c r="B6964" t="s">
        <v>122</v>
      </c>
      <c r="C6964" t="s">
        <v>181</v>
      </c>
      <c r="D6964" t="s">
        <v>10</v>
      </c>
      <c r="I6964" s="1">
        <v>632261</v>
      </c>
    </row>
    <row r="6965" spans="1:9" x14ac:dyDescent="0.25">
      <c r="A6965" t="s">
        <v>393</v>
      </c>
      <c r="B6965" t="s">
        <v>122</v>
      </c>
      <c r="C6965" t="s">
        <v>182</v>
      </c>
      <c r="D6965" t="s">
        <v>10</v>
      </c>
      <c r="I6965" s="1">
        <v>632261</v>
      </c>
    </row>
    <row r="6966" spans="1:9" x14ac:dyDescent="0.25">
      <c r="A6966" t="s">
        <v>393</v>
      </c>
      <c r="B6966" t="s">
        <v>122</v>
      </c>
      <c r="C6966" t="s">
        <v>183</v>
      </c>
      <c r="D6966" t="s">
        <v>10</v>
      </c>
      <c r="I6966" s="1">
        <v>632261</v>
      </c>
    </row>
    <row r="6967" spans="1:9" x14ac:dyDescent="0.25">
      <c r="A6967" t="s">
        <v>393</v>
      </c>
      <c r="B6967" t="s">
        <v>122</v>
      </c>
      <c r="C6967" t="s">
        <v>184</v>
      </c>
      <c r="D6967" t="s">
        <v>10</v>
      </c>
      <c r="I6967" s="1">
        <v>632261</v>
      </c>
    </row>
    <row r="6968" spans="1:9" x14ac:dyDescent="0.25">
      <c r="A6968" t="s">
        <v>393</v>
      </c>
      <c r="B6968" t="s">
        <v>122</v>
      </c>
      <c r="C6968" t="s">
        <v>185</v>
      </c>
      <c r="D6968" t="s">
        <v>10</v>
      </c>
      <c r="I6968" s="1">
        <v>632261</v>
      </c>
    </row>
    <row r="6969" spans="1:9" x14ac:dyDescent="0.25">
      <c r="A6969" t="s">
        <v>393</v>
      </c>
      <c r="B6969" t="s">
        <v>92</v>
      </c>
      <c r="C6969" t="s">
        <v>186</v>
      </c>
      <c r="D6969" t="s">
        <v>45</v>
      </c>
      <c r="I6969" s="1">
        <v>632261</v>
      </c>
    </row>
    <row r="6970" spans="1:9" x14ac:dyDescent="0.25">
      <c r="A6970" t="s">
        <v>393</v>
      </c>
      <c r="B6970" t="s">
        <v>92</v>
      </c>
      <c r="C6970" t="s">
        <v>187</v>
      </c>
      <c r="D6970" t="s">
        <v>10</v>
      </c>
      <c r="I6970" s="1">
        <v>632261</v>
      </c>
    </row>
    <row r="6971" spans="1:9" x14ac:dyDescent="0.25">
      <c r="A6971" t="s">
        <v>393</v>
      </c>
      <c r="B6971" t="s">
        <v>92</v>
      </c>
      <c r="C6971" t="s">
        <v>188</v>
      </c>
      <c r="D6971" t="s">
        <v>10</v>
      </c>
      <c r="E6971">
        <v>0.33</v>
      </c>
      <c r="F6971">
        <v>16</v>
      </c>
      <c r="G6971">
        <v>10</v>
      </c>
      <c r="I6971" s="1">
        <v>632261</v>
      </c>
    </row>
    <row r="6972" spans="1:9" x14ac:dyDescent="0.25">
      <c r="A6972" t="s">
        <v>387</v>
      </c>
      <c r="B6972" t="s">
        <v>7</v>
      </c>
      <c r="C6972" t="s">
        <v>8</v>
      </c>
      <c r="D6972" t="s">
        <v>10</v>
      </c>
      <c r="I6972" s="1">
        <v>162035</v>
      </c>
    </row>
    <row r="6973" spans="1:9" x14ac:dyDescent="0.25">
      <c r="A6973" t="s">
        <v>387</v>
      </c>
      <c r="B6973" t="s">
        <v>7</v>
      </c>
      <c r="C6973" t="s">
        <v>9</v>
      </c>
      <c r="D6973" t="s">
        <v>10</v>
      </c>
      <c r="I6973" s="1">
        <v>162035</v>
      </c>
    </row>
    <row r="6974" spans="1:9" x14ac:dyDescent="0.25">
      <c r="A6974" t="s">
        <v>387</v>
      </c>
      <c r="B6974" t="s">
        <v>7</v>
      </c>
      <c r="C6974" t="s">
        <v>11</v>
      </c>
      <c r="D6974" t="s">
        <v>10</v>
      </c>
      <c r="E6974">
        <v>2</v>
      </c>
      <c r="F6974">
        <v>25</v>
      </c>
      <c r="G6974">
        <v>100</v>
      </c>
      <c r="I6974" s="1">
        <v>162035</v>
      </c>
    </row>
    <row r="6975" spans="1:9" x14ac:dyDescent="0.25">
      <c r="A6975" t="s">
        <v>387</v>
      </c>
      <c r="B6975" t="s">
        <v>7</v>
      </c>
      <c r="C6975" t="s">
        <v>12</v>
      </c>
      <c r="D6975" t="s">
        <v>10</v>
      </c>
      <c r="E6975">
        <v>0.45</v>
      </c>
      <c r="F6975">
        <v>60</v>
      </c>
      <c r="G6975">
        <v>240</v>
      </c>
      <c r="I6975" s="1">
        <v>162035</v>
      </c>
    </row>
    <row r="6976" spans="1:9" x14ac:dyDescent="0.25">
      <c r="A6976" t="s">
        <v>387</v>
      </c>
      <c r="B6976" t="s">
        <v>7</v>
      </c>
      <c r="C6976" t="s">
        <v>13</v>
      </c>
      <c r="D6976" t="s">
        <v>10</v>
      </c>
      <c r="I6976" s="1">
        <v>162035</v>
      </c>
    </row>
    <row r="6977" spans="1:9" x14ac:dyDescent="0.25">
      <c r="A6977" t="s">
        <v>387</v>
      </c>
      <c r="B6977" t="s">
        <v>7</v>
      </c>
      <c r="C6977" t="s">
        <v>14</v>
      </c>
      <c r="D6977" t="s">
        <v>10</v>
      </c>
      <c r="I6977" s="1">
        <v>162035</v>
      </c>
    </row>
    <row r="6978" spans="1:9" x14ac:dyDescent="0.25">
      <c r="A6978" t="s">
        <v>387</v>
      </c>
      <c r="B6978" t="s">
        <v>7</v>
      </c>
      <c r="C6978" t="s">
        <v>15</v>
      </c>
      <c r="D6978" t="s">
        <v>16</v>
      </c>
      <c r="E6978">
        <v>0.55000000000000004</v>
      </c>
      <c r="F6978">
        <v>20</v>
      </c>
      <c r="G6978">
        <v>80</v>
      </c>
      <c r="I6978" s="1">
        <v>162035</v>
      </c>
    </row>
    <row r="6979" spans="1:9" x14ac:dyDescent="0.25">
      <c r="A6979" t="s">
        <v>387</v>
      </c>
      <c r="B6979" t="s">
        <v>7</v>
      </c>
      <c r="C6979" t="s">
        <v>17</v>
      </c>
      <c r="D6979" t="s">
        <v>10</v>
      </c>
      <c r="E6979">
        <v>4</v>
      </c>
      <c r="F6979">
        <v>4</v>
      </c>
      <c r="G6979">
        <v>16</v>
      </c>
      <c r="I6979" s="1">
        <v>162035</v>
      </c>
    </row>
    <row r="6980" spans="1:9" x14ac:dyDescent="0.25">
      <c r="A6980" t="s">
        <v>387</v>
      </c>
      <c r="B6980" t="s">
        <v>7</v>
      </c>
      <c r="C6980" t="s">
        <v>18</v>
      </c>
      <c r="D6980" t="s">
        <v>10</v>
      </c>
      <c r="E6980">
        <v>0.5</v>
      </c>
      <c r="F6980">
        <v>10</v>
      </c>
      <c r="G6980">
        <v>40</v>
      </c>
      <c r="I6980" s="1">
        <v>162035</v>
      </c>
    </row>
    <row r="6981" spans="1:9" x14ac:dyDescent="0.25">
      <c r="A6981" t="s">
        <v>387</v>
      </c>
      <c r="B6981" t="s">
        <v>7</v>
      </c>
      <c r="C6981" t="s">
        <v>19</v>
      </c>
      <c r="D6981" t="s">
        <v>10</v>
      </c>
      <c r="E6981">
        <v>2</v>
      </c>
      <c r="F6981">
        <v>10</v>
      </c>
      <c r="G6981">
        <v>40</v>
      </c>
      <c r="I6981" s="1">
        <v>162035</v>
      </c>
    </row>
    <row r="6982" spans="1:9" x14ac:dyDescent="0.25">
      <c r="A6982" t="s">
        <v>387</v>
      </c>
      <c r="B6982" t="s">
        <v>7</v>
      </c>
      <c r="C6982" t="s">
        <v>20</v>
      </c>
      <c r="D6982" t="s">
        <v>10</v>
      </c>
      <c r="I6982" s="1">
        <v>162035</v>
      </c>
    </row>
    <row r="6983" spans="1:9" x14ac:dyDescent="0.25">
      <c r="A6983" t="s">
        <v>387</v>
      </c>
      <c r="B6983" t="s">
        <v>7</v>
      </c>
      <c r="C6983" t="s">
        <v>21</v>
      </c>
      <c r="D6983" t="s">
        <v>22</v>
      </c>
      <c r="E6983">
        <v>15</v>
      </c>
      <c r="F6983">
        <v>2</v>
      </c>
      <c r="G6983">
        <v>8</v>
      </c>
      <c r="I6983" s="1">
        <v>162035</v>
      </c>
    </row>
    <row r="6984" spans="1:9" x14ac:dyDescent="0.25">
      <c r="A6984" t="s">
        <v>387</v>
      </c>
      <c r="B6984" t="s">
        <v>7</v>
      </c>
      <c r="C6984" t="s">
        <v>23</v>
      </c>
      <c r="D6984" t="s">
        <v>10</v>
      </c>
      <c r="E6984">
        <v>3</v>
      </c>
      <c r="F6984">
        <v>12</v>
      </c>
      <c r="G6984">
        <v>50</v>
      </c>
      <c r="I6984" s="1">
        <v>162035</v>
      </c>
    </row>
    <row r="6985" spans="1:9" x14ac:dyDescent="0.25">
      <c r="A6985" t="s">
        <v>387</v>
      </c>
      <c r="B6985" t="s">
        <v>7</v>
      </c>
      <c r="C6985" t="s">
        <v>24</v>
      </c>
      <c r="D6985" t="s">
        <v>10</v>
      </c>
      <c r="E6985">
        <v>2</v>
      </c>
      <c r="F6985">
        <v>15</v>
      </c>
      <c r="G6985">
        <v>60</v>
      </c>
      <c r="I6985" s="1">
        <v>162035</v>
      </c>
    </row>
    <row r="6986" spans="1:9" x14ac:dyDescent="0.25">
      <c r="A6986" t="s">
        <v>387</v>
      </c>
      <c r="B6986" t="s">
        <v>7</v>
      </c>
      <c r="C6986" t="s">
        <v>25</v>
      </c>
      <c r="D6986" t="s">
        <v>10</v>
      </c>
      <c r="I6986" s="1">
        <v>162035</v>
      </c>
    </row>
    <row r="6987" spans="1:9" x14ac:dyDescent="0.25">
      <c r="A6987" t="s">
        <v>387</v>
      </c>
      <c r="B6987" t="s">
        <v>7</v>
      </c>
      <c r="C6987" t="s">
        <v>26</v>
      </c>
      <c r="D6987" t="s">
        <v>10</v>
      </c>
      <c r="E6987">
        <v>1.1000000000000001</v>
      </c>
      <c r="F6987">
        <v>36</v>
      </c>
      <c r="G6987">
        <v>150</v>
      </c>
      <c r="I6987" s="1">
        <v>162035</v>
      </c>
    </row>
    <row r="6988" spans="1:9" x14ac:dyDescent="0.25">
      <c r="A6988" t="s">
        <v>387</v>
      </c>
      <c r="B6988" t="s">
        <v>7</v>
      </c>
      <c r="C6988" t="s">
        <v>27</v>
      </c>
      <c r="D6988" t="s">
        <v>10</v>
      </c>
      <c r="E6988">
        <v>0.69</v>
      </c>
      <c r="F6988">
        <v>95</v>
      </c>
      <c r="G6988">
        <v>380</v>
      </c>
      <c r="I6988" s="1">
        <v>162035</v>
      </c>
    </row>
    <row r="6989" spans="1:9" x14ac:dyDescent="0.25">
      <c r="A6989" t="s">
        <v>387</v>
      </c>
      <c r="B6989" t="s">
        <v>7</v>
      </c>
      <c r="C6989" t="s">
        <v>28</v>
      </c>
      <c r="D6989" t="s">
        <v>10</v>
      </c>
      <c r="I6989" s="1">
        <v>162035</v>
      </c>
    </row>
    <row r="6990" spans="1:9" x14ac:dyDescent="0.25">
      <c r="A6990" t="s">
        <v>387</v>
      </c>
      <c r="B6990" t="s">
        <v>7</v>
      </c>
      <c r="C6990" t="s">
        <v>29</v>
      </c>
      <c r="D6990" t="s">
        <v>16</v>
      </c>
      <c r="I6990" s="1">
        <v>162035</v>
      </c>
    </row>
    <row r="6991" spans="1:9" x14ac:dyDescent="0.25">
      <c r="A6991" t="s">
        <v>387</v>
      </c>
      <c r="B6991" t="s">
        <v>7</v>
      </c>
      <c r="C6991" t="s">
        <v>30</v>
      </c>
      <c r="D6991" t="s">
        <v>10</v>
      </c>
      <c r="I6991" s="1">
        <v>162035</v>
      </c>
    </row>
    <row r="6992" spans="1:9" x14ac:dyDescent="0.25">
      <c r="A6992" t="s">
        <v>387</v>
      </c>
      <c r="B6992" t="s">
        <v>7</v>
      </c>
      <c r="C6992" t="s">
        <v>31</v>
      </c>
      <c r="D6992" t="s">
        <v>10</v>
      </c>
      <c r="E6992">
        <v>0.85</v>
      </c>
      <c r="F6992">
        <v>25</v>
      </c>
      <c r="G6992">
        <v>100</v>
      </c>
      <c r="I6992" s="1">
        <v>162035</v>
      </c>
    </row>
    <row r="6993" spans="1:9" x14ac:dyDescent="0.25">
      <c r="A6993" t="s">
        <v>387</v>
      </c>
      <c r="B6993" t="s">
        <v>7</v>
      </c>
      <c r="C6993" t="s">
        <v>32</v>
      </c>
      <c r="D6993" t="s">
        <v>10</v>
      </c>
      <c r="E6993">
        <v>1.1499999999999999</v>
      </c>
      <c r="F6993">
        <v>60</v>
      </c>
      <c r="G6993">
        <v>250</v>
      </c>
      <c r="I6993" s="1">
        <v>162035</v>
      </c>
    </row>
    <row r="6994" spans="1:9" x14ac:dyDescent="0.25">
      <c r="A6994" t="s">
        <v>387</v>
      </c>
      <c r="B6994" t="s">
        <v>7</v>
      </c>
      <c r="C6994" t="s">
        <v>33</v>
      </c>
      <c r="D6994" t="s">
        <v>10</v>
      </c>
      <c r="I6994" s="1">
        <v>162035</v>
      </c>
    </row>
    <row r="6995" spans="1:9" x14ac:dyDescent="0.25">
      <c r="A6995" t="s">
        <v>387</v>
      </c>
      <c r="B6995" t="s">
        <v>7</v>
      </c>
      <c r="C6995" t="s">
        <v>34</v>
      </c>
      <c r="D6995" t="s">
        <v>10</v>
      </c>
      <c r="E6995">
        <v>0.45</v>
      </c>
      <c r="F6995">
        <v>15</v>
      </c>
      <c r="G6995">
        <v>60</v>
      </c>
      <c r="I6995" s="1">
        <v>162035</v>
      </c>
    </row>
    <row r="6996" spans="1:9" x14ac:dyDescent="0.25">
      <c r="A6996" t="s">
        <v>387</v>
      </c>
      <c r="B6996" t="s">
        <v>7</v>
      </c>
      <c r="C6996" t="s">
        <v>35</v>
      </c>
      <c r="D6996" t="s">
        <v>10</v>
      </c>
      <c r="E6996">
        <v>0.55000000000000004</v>
      </c>
      <c r="F6996">
        <v>20</v>
      </c>
      <c r="G6996">
        <v>80</v>
      </c>
      <c r="I6996" s="1">
        <v>162035</v>
      </c>
    </row>
    <row r="6997" spans="1:9" x14ac:dyDescent="0.25">
      <c r="A6997" t="s">
        <v>387</v>
      </c>
      <c r="B6997" t="s">
        <v>7</v>
      </c>
      <c r="C6997" t="s">
        <v>36</v>
      </c>
      <c r="D6997" t="s">
        <v>10</v>
      </c>
      <c r="I6997" s="1">
        <v>162035</v>
      </c>
    </row>
    <row r="6998" spans="1:9" x14ac:dyDescent="0.25">
      <c r="A6998" t="s">
        <v>387</v>
      </c>
      <c r="B6998" t="s">
        <v>7</v>
      </c>
      <c r="C6998" t="s">
        <v>37</v>
      </c>
      <c r="D6998" t="s">
        <v>10</v>
      </c>
      <c r="I6998" s="1">
        <v>162035</v>
      </c>
    </row>
    <row r="6999" spans="1:9" x14ac:dyDescent="0.25">
      <c r="A6999" t="s">
        <v>387</v>
      </c>
      <c r="B6999" t="s">
        <v>7</v>
      </c>
      <c r="C6999" t="s">
        <v>38</v>
      </c>
      <c r="D6999" t="s">
        <v>10</v>
      </c>
      <c r="I6999" s="1">
        <v>162035</v>
      </c>
    </row>
    <row r="7000" spans="1:9" x14ac:dyDescent="0.25">
      <c r="A7000" t="s">
        <v>387</v>
      </c>
      <c r="B7000" t="s">
        <v>7</v>
      </c>
      <c r="C7000" t="s">
        <v>39</v>
      </c>
      <c r="D7000" t="s">
        <v>16</v>
      </c>
      <c r="I7000" s="1">
        <v>162035</v>
      </c>
    </row>
    <row r="7001" spans="1:9" x14ac:dyDescent="0.25">
      <c r="A7001" t="s">
        <v>387</v>
      </c>
      <c r="B7001" t="s">
        <v>7</v>
      </c>
      <c r="C7001" t="s">
        <v>40</v>
      </c>
      <c r="D7001" t="s">
        <v>10</v>
      </c>
      <c r="E7001">
        <v>2</v>
      </c>
      <c r="F7001">
        <v>15</v>
      </c>
      <c r="G7001">
        <v>60</v>
      </c>
      <c r="I7001" s="1">
        <v>162035</v>
      </c>
    </row>
    <row r="7002" spans="1:9" x14ac:dyDescent="0.25">
      <c r="A7002" t="s">
        <v>387</v>
      </c>
      <c r="B7002" t="s">
        <v>7</v>
      </c>
      <c r="C7002" t="s">
        <v>41</v>
      </c>
      <c r="D7002" t="s">
        <v>10</v>
      </c>
      <c r="E7002">
        <v>0.55000000000000004</v>
      </c>
      <c r="F7002">
        <v>20</v>
      </c>
      <c r="G7002">
        <v>80</v>
      </c>
      <c r="I7002" s="1">
        <v>162035</v>
      </c>
    </row>
    <row r="7003" spans="1:9" x14ac:dyDescent="0.25">
      <c r="A7003" t="s">
        <v>387</v>
      </c>
      <c r="B7003" t="s">
        <v>7</v>
      </c>
      <c r="C7003" t="s">
        <v>42</v>
      </c>
      <c r="D7003" t="s">
        <v>10</v>
      </c>
      <c r="I7003" s="1">
        <v>162035</v>
      </c>
    </row>
    <row r="7004" spans="1:9" x14ac:dyDescent="0.25">
      <c r="A7004" t="s">
        <v>387</v>
      </c>
      <c r="B7004" t="s">
        <v>7</v>
      </c>
      <c r="C7004" t="s">
        <v>43</v>
      </c>
      <c r="D7004" t="s">
        <v>10</v>
      </c>
      <c r="E7004">
        <v>0.55000000000000004</v>
      </c>
      <c r="F7004">
        <v>20</v>
      </c>
      <c r="G7004">
        <v>80</v>
      </c>
      <c r="I7004" s="1">
        <v>162035</v>
      </c>
    </row>
    <row r="7005" spans="1:9" x14ac:dyDescent="0.25">
      <c r="A7005" t="s">
        <v>387</v>
      </c>
      <c r="B7005" t="s">
        <v>7</v>
      </c>
      <c r="C7005" t="s">
        <v>44</v>
      </c>
      <c r="D7005" t="s">
        <v>45</v>
      </c>
      <c r="E7005">
        <v>6.12</v>
      </c>
      <c r="F7005">
        <v>15</v>
      </c>
      <c r="G7005">
        <v>60</v>
      </c>
      <c r="I7005" s="1">
        <v>162035</v>
      </c>
    </row>
    <row r="7006" spans="1:9" x14ac:dyDescent="0.25">
      <c r="A7006" t="s">
        <v>387</v>
      </c>
      <c r="B7006" t="s">
        <v>7</v>
      </c>
      <c r="C7006" t="s">
        <v>46</v>
      </c>
      <c r="D7006" t="s">
        <v>45</v>
      </c>
      <c r="I7006" s="1">
        <v>162035</v>
      </c>
    </row>
    <row r="7007" spans="1:9" x14ac:dyDescent="0.25">
      <c r="A7007" t="s">
        <v>387</v>
      </c>
      <c r="B7007" t="s">
        <v>7</v>
      </c>
      <c r="C7007" t="s">
        <v>47</v>
      </c>
      <c r="D7007" t="s">
        <v>10</v>
      </c>
      <c r="E7007">
        <v>5.55</v>
      </c>
      <c r="F7007">
        <v>2</v>
      </c>
      <c r="G7007">
        <v>8</v>
      </c>
      <c r="I7007" s="1">
        <v>162035</v>
      </c>
    </row>
    <row r="7008" spans="1:9" x14ac:dyDescent="0.25">
      <c r="A7008" t="s">
        <v>387</v>
      </c>
      <c r="B7008" t="s">
        <v>7</v>
      </c>
      <c r="C7008" t="s">
        <v>48</v>
      </c>
      <c r="D7008" t="s">
        <v>10</v>
      </c>
      <c r="I7008" s="1">
        <v>162035</v>
      </c>
    </row>
    <row r="7009" spans="1:9" x14ac:dyDescent="0.25">
      <c r="A7009" t="s">
        <v>387</v>
      </c>
      <c r="B7009" t="s">
        <v>7</v>
      </c>
      <c r="C7009" t="s">
        <v>49</v>
      </c>
      <c r="D7009" t="s">
        <v>10</v>
      </c>
      <c r="I7009" s="1">
        <v>162035</v>
      </c>
    </row>
    <row r="7010" spans="1:9" x14ac:dyDescent="0.25">
      <c r="A7010" t="s">
        <v>387</v>
      </c>
      <c r="B7010" t="s">
        <v>7</v>
      </c>
      <c r="C7010" t="s">
        <v>50</v>
      </c>
      <c r="D7010" t="s">
        <v>10</v>
      </c>
      <c r="I7010" s="1">
        <v>162035</v>
      </c>
    </row>
    <row r="7011" spans="1:9" x14ac:dyDescent="0.25">
      <c r="A7011" t="s">
        <v>387</v>
      </c>
      <c r="B7011" t="s">
        <v>7</v>
      </c>
      <c r="C7011" t="s">
        <v>51</v>
      </c>
      <c r="D7011" t="s">
        <v>10</v>
      </c>
      <c r="E7011">
        <v>1.8</v>
      </c>
      <c r="F7011">
        <v>8</v>
      </c>
      <c r="G7011">
        <v>35</v>
      </c>
      <c r="I7011" s="1">
        <v>162035</v>
      </c>
    </row>
    <row r="7012" spans="1:9" x14ac:dyDescent="0.25">
      <c r="A7012" t="s">
        <v>387</v>
      </c>
      <c r="B7012" t="s">
        <v>7</v>
      </c>
      <c r="C7012" t="s">
        <v>52</v>
      </c>
      <c r="D7012" t="s">
        <v>10</v>
      </c>
      <c r="I7012" s="1">
        <v>162035</v>
      </c>
    </row>
    <row r="7013" spans="1:9" x14ac:dyDescent="0.25">
      <c r="A7013" t="s">
        <v>387</v>
      </c>
      <c r="B7013" t="s">
        <v>7</v>
      </c>
      <c r="C7013" t="s">
        <v>53</v>
      </c>
      <c r="D7013" t="s">
        <v>10</v>
      </c>
      <c r="E7013">
        <v>1.5</v>
      </c>
      <c r="F7013">
        <v>20</v>
      </c>
      <c r="G7013">
        <v>100</v>
      </c>
      <c r="I7013" s="1">
        <v>162035</v>
      </c>
    </row>
    <row r="7014" spans="1:9" x14ac:dyDescent="0.25">
      <c r="A7014" t="s">
        <v>387</v>
      </c>
      <c r="B7014" t="s">
        <v>7</v>
      </c>
      <c r="C7014" t="s">
        <v>54</v>
      </c>
      <c r="D7014" t="s">
        <v>10</v>
      </c>
      <c r="I7014" s="1">
        <v>162035</v>
      </c>
    </row>
    <row r="7015" spans="1:9" x14ac:dyDescent="0.25">
      <c r="A7015" t="s">
        <v>387</v>
      </c>
      <c r="B7015" t="s">
        <v>7</v>
      </c>
      <c r="C7015" t="s">
        <v>55</v>
      </c>
      <c r="D7015" t="s">
        <v>10</v>
      </c>
      <c r="E7015">
        <v>1.64</v>
      </c>
      <c r="F7015">
        <v>10</v>
      </c>
      <c r="G7015">
        <v>40</v>
      </c>
      <c r="I7015" s="1">
        <v>162035</v>
      </c>
    </row>
    <row r="7016" spans="1:9" x14ac:dyDescent="0.25">
      <c r="A7016" t="s">
        <v>387</v>
      </c>
      <c r="B7016" t="s">
        <v>7</v>
      </c>
      <c r="C7016" t="s">
        <v>56</v>
      </c>
      <c r="D7016" t="s">
        <v>10</v>
      </c>
      <c r="E7016">
        <v>1</v>
      </c>
      <c r="F7016">
        <v>5</v>
      </c>
      <c r="G7016">
        <v>20</v>
      </c>
      <c r="I7016" s="1">
        <v>162035</v>
      </c>
    </row>
    <row r="7017" spans="1:9" x14ac:dyDescent="0.25">
      <c r="A7017" t="s">
        <v>387</v>
      </c>
      <c r="B7017" t="s">
        <v>7</v>
      </c>
      <c r="C7017" t="s">
        <v>57</v>
      </c>
      <c r="D7017" t="s">
        <v>10</v>
      </c>
      <c r="I7017" s="1">
        <v>162035</v>
      </c>
    </row>
    <row r="7018" spans="1:9" x14ac:dyDescent="0.25">
      <c r="A7018" t="s">
        <v>387</v>
      </c>
      <c r="B7018" t="s">
        <v>7</v>
      </c>
      <c r="C7018" t="s">
        <v>58</v>
      </c>
      <c r="D7018" t="s">
        <v>16</v>
      </c>
      <c r="E7018">
        <v>0.55000000000000004</v>
      </c>
      <c r="F7018">
        <v>20</v>
      </c>
      <c r="G7018">
        <v>80</v>
      </c>
      <c r="I7018" s="1">
        <v>162035</v>
      </c>
    </row>
    <row r="7019" spans="1:9" x14ac:dyDescent="0.25">
      <c r="A7019" t="s">
        <v>387</v>
      </c>
      <c r="B7019" t="s">
        <v>7</v>
      </c>
      <c r="C7019" t="s">
        <v>59</v>
      </c>
      <c r="D7019" t="s">
        <v>10</v>
      </c>
      <c r="E7019">
        <v>2</v>
      </c>
      <c r="F7019">
        <v>20</v>
      </c>
      <c r="G7019">
        <v>80</v>
      </c>
      <c r="I7019" s="1">
        <v>162035</v>
      </c>
    </row>
    <row r="7020" spans="1:9" x14ac:dyDescent="0.25">
      <c r="A7020" t="s">
        <v>387</v>
      </c>
      <c r="B7020" t="s">
        <v>7</v>
      </c>
      <c r="C7020" t="s">
        <v>60</v>
      </c>
      <c r="D7020" t="s">
        <v>10</v>
      </c>
      <c r="I7020" s="1">
        <v>162035</v>
      </c>
    </row>
    <row r="7021" spans="1:9" x14ac:dyDescent="0.25">
      <c r="A7021" t="s">
        <v>387</v>
      </c>
      <c r="B7021" t="s">
        <v>7</v>
      </c>
      <c r="C7021" t="s">
        <v>61</v>
      </c>
      <c r="D7021" t="s">
        <v>16</v>
      </c>
      <c r="I7021" s="1">
        <v>162035</v>
      </c>
    </row>
    <row r="7022" spans="1:9" x14ac:dyDescent="0.25">
      <c r="A7022" t="s">
        <v>387</v>
      </c>
      <c r="B7022" t="s">
        <v>7</v>
      </c>
      <c r="C7022" t="s">
        <v>62</v>
      </c>
      <c r="D7022" t="s">
        <v>16</v>
      </c>
      <c r="E7022">
        <v>1.0900000000000001</v>
      </c>
      <c r="F7022">
        <v>30</v>
      </c>
      <c r="G7022">
        <v>120</v>
      </c>
      <c r="I7022" s="1">
        <v>162035</v>
      </c>
    </row>
    <row r="7023" spans="1:9" x14ac:dyDescent="0.25">
      <c r="A7023" t="s">
        <v>387</v>
      </c>
      <c r="B7023" t="s">
        <v>7</v>
      </c>
      <c r="C7023" t="s">
        <v>63</v>
      </c>
      <c r="D7023" t="s">
        <v>16</v>
      </c>
      <c r="I7023" s="1">
        <v>162035</v>
      </c>
    </row>
    <row r="7024" spans="1:9" x14ac:dyDescent="0.25">
      <c r="A7024" t="s">
        <v>387</v>
      </c>
      <c r="B7024" t="s">
        <v>7</v>
      </c>
      <c r="C7024" t="s">
        <v>64</v>
      </c>
      <c r="D7024" t="s">
        <v>10</v>
      </c>
      <c r="E7024">
        <v>1.99</v>
      </c>
      <c r="F7024">
        <v>25</v>
      </c>
      <c r="G7024">
        <v>100</v>
      </c>
      <c r="I7024" s="1">
        <v>162035</v>
      </c>
    </row>
    <row r="7025" spans="1:9" x14ac:dyDescent="0.25">
      <c r="A7025" t="s">
        <v>387</v>
      </c>
      <c r="B7025" t="s">
        <v>7</v>
      </c>
      <c r="C7025" t="s">
        <v>65</v>
      </c>
      <c r="D7025" t="s">
        <v>10</v>
      </c>
      <c r="I7025" s="1">
        <v>162035</v>
      </c>
    </row>
    <row r="7026" spans="1:9" x14ac:dyDescent="0.25">
      <c r="A7026" t="s">
        <v>387</v>
      </c>
      <c r="B7026" t="s">
        <v>7</v>
      </c>
      <c r="C7026" t="s">
        <v>66</v>
      </c>
      <c r="D7026" t="s">
        <v>10</v>
      </c>
      <c r="E7026">
        <v>1.55</v>
      </c>
      <c r="F7026">
        <v>50</v>
      </c>
      <c r="G7026">
        <v>200</v>
      </c>
      <c r="I7026" s="1">
        <v>162035</v>
      </c>
    </row>
    <row r="7027" spans="1:9" x14ac:dyDescent="0.25">
      <c r="A7027" t="s">
        <v>387</v>
      </c>
      <c r="B7027" t="s">
        <v>7</v>
      </c>
      <c r="C7027" t="s">
        <v>67</v>
      </c>
      <c r="D7027" t="s">
        <v>10</v>
      </c>
      <c r="I7027" s="1">
        <v>162035</v>
      </c>
    </row>
    <row r="7028" spans="1:9" x14ac:dyDescent="0.25">
      <c r="A7028" t="s">
        <v>387</v>
      </c>
      <c r="B7028" t="s">
        <v>7</v>
      </c>
      <c r="C7028" t="s">
        <v>68</v>
      </c>
      <c r="D7028" t="s">
        <v>10</v>
      </c>
      <c r="I7028" s="1">
        <v>162035</v>
      </c>
    </row>
    <row r="7029" spans="1:9" x14ac:dyDescent="0.25">
      <c r="A7029" t="s">
        <v>387</v>
      </c>
      <c r="B7029" t="s">
        <v>7</v>
      </c>
      <c r="C7029" t="s">
        <v>69</v>
      </c>
      <c r="D7029" t="s">
        <v>10</v>
      </c>
      <c r="I7029" s="1">
        <v>162035</v>
      </c>
    </row>
    <row r="7030" spans="1:9" x14ac:dyDescent="0.25">
      <c r="A7030" t="s">
        <v>387</v>
      </c>
      <c r="B7030" t="s">
        <v>7</v>
      </c>
      <c r="C7030" t="s">
        <v>70</v>
      </c>
      <c r="D7030" t="s">
        <v>10</v>
      </c>
      <c r="E7030">
        <v>1</v>
      </c>
      <c r="F7030">
        <v>5</v>
      </c>
      <c r="G7030">
        <v>20</v>
      </c>
      <c r="I7030" s="1">
        <v>162035</v>
      </c>
    </row>
    <row r="7031" spans="1:9" x14ac:dyDescent="0.25">
      <c r="A7031" t="s">
        <v>387</v>
      </c>
      <c r="B7031" t="s">
        <v>7</v>
      </c>
      <c r="C7031" t="s">
        <v>71</v>
      </c>
      <c r="D7031" t="s">
        <v>10</v>
      </c>
      <c r="I7031" s="1">
        <v>162035</v>
      </c>
    </row>
    <row r="7032" spans="1:9" x14ac:dyDescent="0.25">
      <c r="A7032" t="s">
        <v>387</v>
      </c>
      <c r="B7032" t="s">
        <v>7</v>
      </c>
      <c r="C7032" t="s">
        <v>72</v>
      </c>
      <c r="D7032" t="s">
        <v>10</v>
      </c>
      <c r="E7032">
        <v>0.45</v>
      </c>
      <c r="F7032">
        <v>900</v>
      </c>
      <c r="G7032">
        <v>4000</v>
      </c>
      <c r="I7032" s="1">
        <v>162035</v>
      </c>
    </row>
    <row r="7033" spans="1:9" x14ac:dyDescent="0.25">
      <c r="A7033" t="s">
        <v>387</v>
      </c>
      <c r="B7033" t="s">
        <v>7</v>
      </c>
      <c r="C7033" t="s">
        <v>73</v>
      </c>
      <c r="D7033" t="s">
        <v>10</v>
      </c>
      <c r="I7033" s="1">
        <v>162035</v>
      </c>
    </row>
    <row r="7034" spans="1:9" x14ac:dyDescent="0.25">
      <c r="A7034" t="s">
        <v>387</v>
      </c>
      <c r="B7034" t="s">
        <v>7</v>
      </c>
      <c r="C7034" t="s">
        <v>74</v>
      </c>
      <c r="D7034" t="s">
        <v>10</v>
      </c>
      <c r="I7034" s="1">
        <v>162035</v>
      </c>
    </row>
    <row r="7035" spans="1:9" x14ac:dyDescent="0.25">
      <c r="A7035" t="s">
        <v>387</v>
      </c>
      <c r="B7035" t="s">
        <v>7</v>
      </c>
      <c r="C7035" t="s">
        <v>75</v>
      </c>
      <c r="D7035" t="s">
        <v>10</v>
      </c>
      <c r="I7035" s="1">
        <v>162035</v>
      </c>
    </row>
    <row r="7036" spans="1:9" x14ac:dyDescent="0.25">
      <c r="A7036" t="s">
        <v>387</v>
      </c>
      <c r="B7036" t="s">
        <v>7</v>
      </c>
      <c r="C7036" t="s">
        <v>76</v>
      </c>
      <c r="D7036" t="s">
        <v>10</v>
      </c>
      <c r="I7036" s="1">
        <v>162035</v>
      </c>
    </row>
    <row r="7037" spans="1:9" x14ac:dyDescent="0.25">
      <c r="A7037" t="s">
        <v>387</v>
      </c>
      <c r="B7037" t="s">
        <v>7</v>
      </c>
      <c r="C7037" t="s">
        <v>77</v>
      </c>
      <c r="D7037" t="s">
        <v>10</v>
      </c>
      <c r="I7037" s="1">
        <v>162035</v>
      </c>
    </row>
    <row r="7038" spans="1:9" x14ac:dyDescent="0.25">
      <c r="A7038" t="s">
        <v>387</v>
      </c>
      <c r="B7038" t="s">
        <v>78</v>
      </c>
      <c r="C7038" t="s">
        <v>79</v>
      </c>
      <c r="D7038" t="s">
        <v>16</v>
      </c>
      <c r="I7038" s="1">
        <v>162035</v>
      </c>
    </row>
    <row r="7039" spans="1:9" x14ac:dyDescent="0.25">
      <c r="A7039" t="s">
        <v>387</v>
      </c>
      <c r="B7039" t="s">
        <v>78</v>
      </c>
      <c r="C7039" t="s">
        <v>80</v>
      </c>
      <c r="D7039" t="s">
        <v>16</v>
      </c>
      <c r="E7039">
        <v>0.13</v>
      </c>
      <c r="F7039">
        <v>700</v>
      </c>
      <c r="G7039">
        <v>3000</v>
      </c>
      <c r="I7039" s="1">
        <v>162035</v>
      </c>
    </row>
    <row r="7040" spans="1:9" x14ac:dyDescent="0.25">
      <c r="A7040" t="s">
        <v>387</v>
      </c>
      <c r="B7040" t="s">
        <v>81</v>
      </c>
      <c r="C7040" t="s">
        <v>82</v>
      </c>
      <c r="D7040" t="s">
        <v>10</v>
      </c>
      <c r="E7040">
        <v>3.85</v>
      </c>
      <c r="F7040">
        <v>90</v>
      </c>
      <c r="G7040">
        <v>400</v>
      </c>
      <c r="I7040" s="1">
        <v>162035</v>
      </c>
    </row>
    <row r="7041" spans="1:9" x14ac:dyDescent="0.25">
      <c r="A7041" t="s">
        <v>387</v>
      </c>
      <c r="B7041" t="s">
        <v>81</v>
      </c>
      <c r="C7041" t="s">
        <v>83</v>
      </c>
      <c r="D7041" t="s">
        <v>10</v>
      </c>
      <c r="E7041">
        <v>3.1</v>
      </c>
      <c r="F7041">
        <v>35</v>
      </c>
      <c r="G7041">
        <v>140</v>
      </c>
      <c r="I7041" s="1">
        <v>162035</v>
      </c>
    </row>
    <row r="7042" spans="1:9" x14ac:dyDescent="0.25">
      <c r="A7042" t="s">
        <v>387</v>
      </c>
      <c r="B7042" t="s">
        <v>81</v>
      </c>
      <c r="C7042" t="s">
        <v>84</v>
      </c>
      <c r="D7042" t="s">
        <v>10</v>
      </c>
      <c r="E7042">
        <v>3.5</v>
      </c>
      <c r="F7042">
        <v>25</v>
      </c>
      <c r="G7042">
        <v>100</v>
      </c>
      <c r="I7042" s="1">
        <v>162035</v>
      </c>
    </row>
    <row r="7043" spans="1:9" x14ac:dyDescent="0.25">
      <c r="A7043" t="s">
        <v>387</v>
      </c>
      <c r="B7043" t="s">
        <v>81</v>
      </c>
      <c r="C7043" t="s">
        <v>85</v>
      </c>
      <c r="D7043" t="s">
        <v>10</v>
      </c>
      <c r="E7043">
        <v>2.8</v>
      </c>
      <c r="F7043">
        <v>30</v>
      </c>
      <c r="G7043">
        <v>120</v>
      </c>
      <c r="I7043" s="1">
        <v>162035</v>
      </c>
    </row>
    <row r="7044" spans="1:9" x14ac:dyDescent="0.25">
      <c r="A7044" t="s">
        <v>387</v>
      </c>
      <c r="B7044" t="s">
        <v>81</v>
      </c>
      <c r="C7044" t="s">
        <v>86</v>
      </c>
      <c r="D7044" t="s">
        <v>10</v>
      </c>
      <c r="I7044" s="1">
        <v>162035</v>
      </c>
    </row>
    <row r="7045" spans="1:9" x14ac:dyDescent="0.25">
      <c r="A7045" t="s">
        <v>387</v>
      </c>
      <c r="B7045" t="s">
        <v>81</v>
      </c>
      <c r="C7045" t="s">
        <v>87</v>
      </c>
      <c r="D7045" t="s">
        <v>10</v>
      </c>
      <c r="I7045" s="1">
        <v>162035</v>
      </c>
    </row>
    <row r="7046" spans="1:9" x14ac:dyDescent="0.25">
      <c r="A7046" t="s">
        <v>387</v>
      </c>
      <c r="B7046" t="s">
        <v>81</v>
      </c>
      <c r="C7046" t="s">
        <v>88</v>
      </c>
      <c r="D7046" t="s">
        <v>10</v>
      </c>
      <c r="I7046" s="1">
        <v>162035</v>
      </c>
    </row>
    <row r="7047" spans="1:9" x14ac:dyDescent="0.25">
      <c r="A7047" t="s">
        <v>387</v>
      </c>
      <c r="B7047" t="s">
        <v>81</v>
      </c>
      <c r="C7047" t="s">
        <v>89</v>
      </c>
      <c r="D7047" t="s">
        <v>10</v>
      </c>
      <c r="I7047" s="1">
        <v>162035</v>
      </c>
    </row>
    <row r="7048" spans="1:9" x14ac:dyDescent="0.25">
      <c r="A7048" t="s">
        <v>387</v>
      </c>
      <c r="B7048" t="s">
        <v>90</v>
      </c>
      <c r="C7048" t="s">
        <v>91</v>
      </c>
      <c r="D7048" t="s">
        <v>10</v>
      </c>
      <c r="I7048" s="1">
        <v>162035</v>
      </c>
    </row>
    <row r="7049" spans="1:9" x14ac:dyDescent="0.25">
      <c r="A7049" t="s">
        <v>387</v>
      </c>
      <c r="B7049" t="s">
        <v>92</v>
      </c>
      <c r="C7049" t="s">
        <v>93</v>
      </c>
      <c r="D7049" t="s">
        <v>10</v>
      </c>
      <c r="E7049">
        <v>0.34</v>
      </c>
      <c r="F7049">
        <v>400</v>
      </c>
      <c r="G7049">
        <v>1300</v>
      </c>
      <c r="I7049" s="1">
        <v>162035</v>
      </c>
    </row>
    <row r="7050" spans="1:9" x14ac:dyDescent="0.25">
      <c r="A7050" t="s">
        <v>387</v>
      </c>
      <c r="B7050" t="s">
        <v>92</v>
      </c>
      <c r="C7050" t="s">
        <v>94</v>
      </c>
      <c r="D7050" t="s">
        <v>10</v>
      </c>
      <c r="E7050">
        <v>1.27</v>
      </c>
      <c r="F7050">
        <v>20</v>
      </c>
      <c r="G7050">
        <v>80</v>
      </c>
      <c r="I7050" s="1">
        <v>162035</v>
      </c>
    </row>
    <row r="7051" spans="1:9" x14ac:dyDescent="0.25">
      <c r="A7051" t="s">
        <v>387</v>
      </c>
      <c r="B7051" t="s">
        <v>92</v>
      </c>
      <c r="C7051" t="s">
        <v>95</v>
      </c>
      <c r="D7051" t="s">
        <v>10</v>
      </c>
      <c r="I7051" s="1">
        <v>162035</v>
      </c>
    </row>
    <row r="7052" spans="1:9" x14ac:dyDescent="0.25">
      <c r="A7052" t="s">
        <v>387</v>
      </c>
      <c r="B7052" t="s">
        <v>92</v>
      </c>
      <c r="C7052" t="s">
        <v>96</v>
      </c>
      <c r="D7052" t="s">
        <v>10</v>
      </c>
      <c r="I7052" s="1">
        <v>162035</v>
      </c>
    </row>
    <row r="7053" spans="1:9" x14ac:dyDescent="0.25">
      <c r="A7053" t="s">
        <v>387</v>
      </c>
      <c r="B7053" t="s">
        <v>92</v>
      </c>
      <c r="C7053" t="s">
        <v>97</v>
      </c>
      <c r="D7053" t="s">
        <v>10</v>
      </c>
      <c r="I7053" s="1">
        <v>162035</v>
      </c>
    </row>
    <row r="7054" spans="1:9" x14ac:dyDescent="0.25">
      <c r="A7054" t="s">
        <v>387</v>
      </c>
      <c r="B7054" t="s">
        <v>92</v>
      </c>
      <c r="C7054" t="s">
        <v>98</v>
      </c>
      <c r="D7054" t="s">
        <v>10</v>
      </c>
      <c r="I7054" s="1">
        <v>162035</v>
      </c>
    </row>
    <row r="7055" spans="1:9" x14ac:dyDescent="0.25">
      <c r="A7055" t="s">
        <v>387</v>
      </c>
      <c r="B7055" t="s">
        <v>92</v>
      </c>
      <c r="C7055" t="s">
        <v>99</v>
      </c>
      <c r="D7055" t="s">
        <v>45</v>
      </c>
      <c r="I7055" s="1">
        <v>162035</v>
      </c>
    </row>
    <row r="7056" spans="1:9" x14ac:dyDescent="0.25">
      <c r="A7056" t="s">
        <v>387</v>
      </c>
      <c r="B7056" t="s">
        <v>92</v>
      </c>
      <c r="C7056" t="s">
        <v>100</v>
      </c>
      <c r="D7056" t="s">
        <v>10</v>
      </c>
      <c r="E7056">
        <v>1.55</v>
      </c>
      <c r="F7056">
        <v>9</v>
      </c>
      <c r="G7056">
        <v>35</v>
      </c>
      <c r="I7056" s="1">
        <v>162035</v>
      </c>
    </row>
    <row r="7057" spans="1:9" x14ac:dyDescent="0.25">
      <c r="A7057" t="s">
        <v>387</v>
      </c>
      <c r="B7057" t="s">
        <v>92</v>
      </c>
      <c r="C7057" t="s">
        <v>101</v>
      </c>
      <c r="D7057" t="s">
        <v>45</v>
      </c>
      <c r="E7057">
        <v>1.4</v>
      </c>
      <c r="F7057">
        <v>30</v>
      </c>
      <c r="G7057">
        <v>120</v>
      </c>
      <c r="I7057" s="1">
        <v>162035</v>
      </c>
    </row>
    <row r="7058" spans="1:9" x14ac:dyDescent="0.25">
      <c r="A7058" t="s">
        <v>387</v>
      </c>
      <c r="B7058" t="s">
        <v>92</v>
      </c>
      <c r="C7058" t="s">
        <v>102</v>
      </c>
      <c r="D7058" t="s">
        <v>10</v>
      </c>
      <c r="I7058" s="1">
        <v>162035</v>
      </c>
    </row>
    <row r="7059" spans="1:9" x14ac:dyDescent="0.25">
      <c r="A7059" t="s">
        <v>387</v>
      </c>
      <c r="B7059" t="s">
        <v>92</v>
      </c>
      <c r="C7059" t="s">
        <v>103</v>
      </c>
      <c r="D7059" t="s">
        <v>10</v>
      </c>
      <c r="I7059" s="1">
        <v>162035</v>
      </c>
    </row>
    <row r="7060" spans="1:9" x14ac:dyDescent="0.25">
      <c r="A7060" t="s">
        <v>387</v>
      </c>
      <c r="B7060" t="s">
        <v>90</v>
      </c>
      <c r="C7060" t="s">
        <v>104</v>
      </c>
      <c r="D7060" t="s">
        <v>45</v>
      </c>
      <c r="E7060">
        <v>0.66</v>
      </c>
      <c r="F7060">
        <v>600</v>
      </c>
      <c r="G7060">
        <v>2500</v>
      </c>
      <c r="I7060" s="1">
        <v>162035</v>
      </c>
    </row>
    <row r="7061" spans="1:9" x14ac:dyDescent="0.25">
      <c r="A7061" t="s">
        <v>387</v>
      </c>
      <c r="B7061" t="s">
        <v>92</v>
      </c>
      <c r="C7061" t="s">
        <v>105</v>
      </c>
      <c r="D7061" t="s">
        <v>10</v>
      </c>
      <c r="I7061" s="1">
        <v>162035</v>
      </c>
    </row>
    <row r="7062" spans="1:9" x14ac:dyDescent="0.25">
      <c r="A7062" t="s">
        <v>387</v>
      </c>
      <c r="B7062" t="s">
        <v>92</v>
      </c>
      <c r="C7062" t="s">
        <v>106</v>
      </c>
      <c r="D7062" t="s">
        <v>10</v>
      </c>
      <c r="I7062" s="1">
        <v>162035</v>
      </c>
    </row>
    <row r="7063" spans="1:9" x14ac:dyDescent="0.25">
      <c r="A7063" t="s">
        <v>387</v>
      </c>
      <c r="B7063" t="s">
        <v>92</v>
      </c>
      <c r="C7063" t="s">
        <v>107</v>
      </c>
      <c r="D7063" t="s">
        <v>10</v>
      </c>
      <c r="I7063" s="1">
        <v>162035</v>
      </c>
    </row>
    <row r="7064" spans="1:9" x14ac:dyDescent="0.25">
      <c r="A7064" t="s">
        <v>387</v>
      </c>
      <c r="B7064" t="s">
        <v>92</v>
      </c>
      <c r="C7064" t="s">
        <v>108</v>
      </c>
      <c r="D7064" t="s">
        <v>10</v>
      </c>
      <c r="E7064">
        <v>8</v>
      </c>
      <c r="F7064">
        <v>35</v>
      </c>
      <c r="G7064">
        <v>140</v>
      </c>
      <c r="I7064" s="1">
        <v>162035</v>
      </c>
    </row>
    <row r="7065" spans="1:9" x14ac:dyDescent="0.25">
      <c r="A7065" t="s">
        <v>387</v>
      </c>
      <c r="B7065" t="s">
        <v>92</v>
      </c>
      <c r="C7065" t="s">
        <v>109</v>
      </c>
      <c r="D7065" t="s">
        <v>45</v>
      </c>
      <c r="E7065">
        <v>3.1</v>
      </c>
      <c r="F7065">
        <v>50</v>
      </c>
      <c r="G7065">
        <v>200</v>
      </c>
      <c r="I7065" s="1">
        <v>162035</v>
      </c>
    </row>
    <row r="7066" spans="1:9" x14ac:dyDescent="0.25">
      <c r="A7066" t="s">
        <v>387</v>
      </c>
      <c r="B7066" t="s">
        <v>92</v>
      </c>
      <c r="C7066" t="s">
        <v>110</v>
      </c>
      <c r="D7066" t="s">
        <v>10</v>
      </c>
      <c r="E7066">
        <v>4.53</v>
      </c>
      <c r="F7066">
        <v>35</v>
      </c>
      <c r="G7066">
        <v>140</v>
      </c>
      <c r="I7066" s="1">
        <v>162035</v>
      </c>
    </row>
    <row r="7067" spans="1:9" x14ac:dyDescent="0.25">
      <c r="A7067" t="s">
        <v>387</v>
      </c>
      <c r="B7067" t="s">
        <v>92</v>
      </c>
      <c r="C7067" t="s">
        <v>111</v>
      </c>
      <c r="D7067" t="s">
        <v>10</v>
      </c>
      <c r="I7067" s="1">
        <v>162035</v>
      </c>
    </row>
    <row r="7068" spans="1:9" x14ac:dyDescent="0.25">
      <c r="A7068" t="s">
        <v>387</v>
      </c>
      <c r="B7068" t="s">
        <v>92</v>
      </c>
      <c r="C7068" t="s">
        <v>112</v>
      </c>
      <c r="D7068" t="s">
        <v>10</v>
      </c>
      <c r="E7068">
        <v>2.8</v>
      </c>
      <c r="F7068">
        <v>15</v>
      </c>
      <c r="G7068">
        <v>60</v>
      </c>
      <c r="I7068" s="1">
        <v>162035</v>
      </c>
    </row>
    <row r="7069" spans="1:9" x14ac:dyDescent="0.25">
      <c r="A7069" t="s">
        <v>387</v>
      </c>
      <c r="B7069" t="s">
        <v>92</v>
      </c>
      <c r="C7069" t="s">
        <v>113</v>
      </c>
      <c r="D7069" t="s">
        <v>10</v>
      </c>
      <c r="I7069" s="1">
        <v>162035</v>
      </c>
    </row>
    <row r="7070" spans="1:9" x14ac:dyDescent="0.25">
      <c r="A7070" t="s">
        <v>387</v>
      </c>
      <c r="B7070" t="s">
        <v>81</v>
      </c>
      <c r="C7070" t="s">
        <v>114</v>
      </c>
      <c r="D7070" t="s">
        <v>10</v>
      </c>
      <c r="I7070" s="1">
        <v>162035</v>
      </c>
    </row>
    <row r="7071" spans="1:9" x14ac:dyDescent="0.25">
      <c r="A7071" t="s">
        <v>387</v>
      </c>
      <c r="B7071" t="s">
        <v>81</v>
      </c>
      <c r="C7071" t="s">
        <v>115</v>
      </c>
      <c r="D7071" t="s">
        <v>10</v>
      </c>
      <c r="I7071" s="1">
        <v>162035</v>
      </c>
    </row>
    <row r="7072" spans="1:9" x14ac:dyDescent="0.25">
      <c r="A7072" t="s">
        <v>387</v>
      </c>
      <c r="B7072" t="s">
        <v>81</v>
      </c>
      <c r="C7072" t="s">
        <v>116</v>
      </c>
      <c r="D7072" t="s">
        <v>10</v>
      </c>
      <c r="I7072" s="1">
        <v>162035</v>
      </c>
    </row>
    <row r="7073" spans="1:9" x14ac:dyDescent="0.25">
      <c r="A7073" t="s">
        <v>387</v>
      </c>
      <c r="B7073" t="s">
        <v>81</v>
      </c>
      <c r="C7073" t="s">
        <v>117</v>
      </c>
      <c r="D7073" t="s">
        <v>10</v>
      </c>
      <c r="I7073" s="1">
        <v>162035</v>
      </c>
    </row>
    <row r="7074" spans="1:9" x14ac:dyDescent="0.25">
      <c r="A7074" t="s">
        <v>387</v>
      </c>
      <c r="B7074" t="s">
        <v>81</v>
      </c>
      <c r="C7074" t="s">
        <v>118</v>
      </c>
      <c r="D7074" t="s">
        <v>10</v>
      </c>
      <c r="I7074" s="1">
        <v>162035</v>
      </c>
    </row>
    <row r="7075" spans="1:9" x14ac:dyDescent="0.25">
      <c r="A7075" t="s">
        <v>387</v>
      </c>
      <c r="B7075" t="s">
        <v>81</v>
      </c>
      <c r="C7075" t="s">
        <v>119</v>
      </c>
      <c r="D7075" t="s">
        <v>10</v>
      </c>
      <c r="I7075" s="1">
        <v>162035</v>
      </c>
    </row>
    <row r="7076" spans="1:9" x14ac:dyDescent="0.25">
      <c r="A7076" t="s">
        <v>387</v>
      </c>
      <c r="B7076" t="s">
        <v>81</v>
      </c>
      <c r="C7076" t="s">
        <v>120</v>
      </c>
      <c r="D7076" t="s">
        <v>10</v>
      </c>
      <c r="E7076">
        <v>5.99</v>
      </c>
      <c r="F7076">
        <v>70</v>
      </c>
      <c r="G7076">
        <v>300</v>
      </c>
      <c r="I7076" s="1">
        <v>162035</v>
      </c>
    </row>
    <row r="7077" spans="1:9" x14ac:dyDescent="0.25">
      <c r="A7077" t="s">
        <v>387</v>
      </c>
      <c r="B7077" t="s">
        <v>81</v>
      </c>
      <c r="C7077" t="s">
        <v>121</v>
      </c>
      <c r="D7077" t="s">
        <v>10</v>
      </c>
      <c r="E7077">
        <v>7</v>
      </c>
      <c r="F7077">
        <v>40</v>
      </c>
      <c r="G7077">
        <v>200</v>
      </c>
      <c r="I7077" s="1">
        <v>162035</v>
      </c>
    </row>
    <row r="7078" spans="1:9" x14ac:dyDescent="0.25">
      <c r="A7078" t="s">
        <v>387</v>
      </c>
      <c r="B7078" t="s">
        <v>122</v>
      </c>
      <c r="C7078" t="s">
        <v>123</v>
      </c>
      <c r="D7078" t="s">
        <v>10</v>
      </c>
      <c r="I7078" s="1">
        <v>162035</v>
      </c>
    </row>
    <row r="7079" spans="1:9" x14ac:dyDescent="0.25">
      <c r="A7079" t="s">
        <v>387</v>
      </c>
      <c r="B7079" t="s">
        <v>122</v>
      </c>
      <c r="C7079" t="s">
        <v>124</v>
      </c>
      <c r="D7079" t="s">
        <v>10</v>
      </c>
      <c r="I7079" s="1">
        <v>162035</v>
      </c>
    </row>
    <row r="7080" spans="1:9" x14ac:dyDescent="0.25">
      <c r="A7080" t="s">
        <v>387</v>
      </c>
      <c r="B7080" t="s">
        <v>122</v>
      </c>
      <c r="C7080" t="s">
        <v>125</v>
      </c>
      <c r="D7080" t="s">
        <v>10</v>
      </c>
      <c r="E7080">
        <v>3.9</v>
      </c>
      <c r="F7080">
        <v>10</v>
      </c>
      <c r="G7080">
        <v>40</v>
      </c>
      <c r="I7080" s="1">
        <v>162035</v>
      </c>
    </row>
    <row r="7081" spans="1:9" x14ac:dyDescent="0.25">
      <c r="A7081" t="s">
        <v>387</v>
      </c>
      <c r="B7081" t="s">
        <v>122</v>
      </c>
      <c r="C7081" t="s">
        <v>127</v>
      </c>
      <c r="D7081" t="s">
        <v>10</v>
      </c>
      <c r="I7081" s="1">
        <v>162035</v>
      </c>
    </row>
    <row r="7082" spans="1:9" x14ac:dyDescent="0.25">
      <c r="A7082" t="s">
        <v>387</v>
      </c>
      <c r="B7082" t="s">
        <v>122</v>
      </c>
      <c r="C7082" t="s">
        <v>128</v>
      </c>
      <c r="D7082" t="s">
        <v>10</v>
      </c>
      <c r="I7082" s="1">
        <v>162035</v>
      </c>
    </row>
    <row r="7083" spans="1:9" x14ac:dyDescent="0.25">
      <c r="A7083" t="s">
        <v>387</v>
      </c>
      <c r="B7083" t="s">
        <v>122</v>
      </c>
      <c r="C7083" t="s">
        <v>129</v>
      </c>
      <c r="D7083" t="s">
        <v>10</v>
      </c>
      <c r="I7083" s="1">
        <v>162035</v>
      </c>
    </row>
    <row r="7084" spans="1:9" x14ac:dyDescent="0.25">
      <c r="A7084" t="s">
        <v>387</v>
      </c>
      <c r="B7084" t="s">
        <v>122</v>
      </c>
      <c r="C7084" t="s">
        <v>130</v>
      </c>
      <c r="D7084" t="s">
        <v>10</v>
      </c>
      <c r="I7084" s="1">
        <v>162035</v>
      </c>
    </row>
    <row r="7085" spans="1:9" x14ac:dyDescent="0.25">
      <c r="A7085" t="s">
        <v>387</v>
      </c>
      <c r="B7085" t="s">
        <v>122</v>
      </c>
      <c r="C7085" t="s">
        <v>131</v>
      </c>
      <c r="D7085" t="s">
        <v>10</v>
      </c>
      <c r="I7085" s="1">
        <v>162035</v>
      </c>
    </row>
    <row r="7086" spans="1:9" x14ac:dyDescent="0.25">
      <c r="A7086" t="s">
        <v>387</v>
      </c>
      <c r="B7086" t="s">
        <v>122</v>
      </c>
      <c r="C7086" t="s">
        <v>132</v>
      </c>
      <c r="D7086" t="s">
        <v>10</v>
      </c>
      <c r="I7086" s="1">
        <v>162035</v>
      </c>
    </row>
    <row r="7087" spans="1:9" x14ac:dyDescent="0.25">
      <c r="A7087" t="s">
        <v>387</v>
      </c>
      <c r="B7087" t="s">
        <v>122</v>
      </c>
      <c r="C7087" t="s">
        <v>134</v>
      </c>
      <c r="D7087" t="s">
        <v>10</v>
      </c>
      <c r="I7087" s="1">
        <v>162035</v>
      </c>
    </row>
    <row r="7088" spans="1:9" x14ac:dyDescent="0.25">
      <c r="A7088" t="s">
        <v>387</v>
      </c>
      <c r="B7088" t="s">
        <v>122</v>
      </c>
      <c r="C7088" t="s">
        <v>135</v>
      </c>
      <c r="D7088" t="s">
        <v>10</v>
      </c>
      <c r="I7088" s="1">
        <v>162035</v>
      </c>
    </row>
    <row r="7089" spans="1:9" x14ac:dyDescent="0.25">
      <c r="A7089" t="s">
        <v>387</v>
      </c>
      <c r="B7089" t="s">
        <v>122</v>
      </c>
      <c r="C7089" t="s">
        <v>136</v>
      </c>
      <c r="D7089" t="s">
        <v>10</v>
      </c>
      <c r="I7089" s="1">
        <v>162035</v>
      </c>
    </row>
    <row r="7090" spans="1:9" x14ac:dyDescent="0.25">
      <c r="A7090" t="s">
        <v>387</v>
      </c>
      <c r="B7090" t="s">
        <v>122</v>
      </c>
      <c r="C7090" t="s">
        <v>137</v>
      </c>
      <c r="D7090" t="s">
        <v>10</v>
      </c>
      <c r="I7090" s="1">
        <v>162035</v>
      </c>
    </row>
    <row r="7091" spans="1:9" x14ac:dyDescent="0.25">
      <c r="A7091" t="s">
        <v>387</v>
      </c>
      <c r="B7091" t="s">
        <v>122</v>
      </c>
      <c r="C7091" t="s">
        <v>138</v>
      </c>
      <c r="D7091" t="s">
        <v>10</v>
      </c>
      <c r="I7091" s="1">
        <v>162035</v>
      </c>
    </row>
    <row r="7092" spans="1:9" x14ac:dyDescent="0.25">
      <c r="A7092" t="s">
        <v>387</v>
      </c>
      <c r="B7092" t="s">
        <v>122</v>
      </c>
      <c r="C7092" t="s">
        <v>139</v>
      </c>
      <c r="D7092" t="s">
        <v>10</v>
      </c>
      <c r="I7092" s="1">
        <v>162035</v>
      </c>
    </row>
    <row r="7093" spans="1:9" x14ac:dyDescent="0.25">
      <c r="A7093" t="s">
        <v>387</v>
      </c>
      <c r="B7093" t="s">
        <v>122</v>
      </c>
      <c r="C7093" t="s">
        <v>140</v>
      </c>
      <c r="D7093" t="s">
        <v>10</v>
      </c>
      <c r="I7093" s="1">
        <v>162035</v>
      </c>
    </row>
    <row r="7094" spans="1:9" x14ac:dyDescent="0.25">
      <c r="A7094" t="s">
        <v>387</v>
      </c>
      <c r="B7094" t="s">
        <v>122</v>
      </c>
      <c r="C7094" t="s">
        <v>141</v>
      </c>
      <c r="D7094" t="s">
        <v>10</v>
      </c>
      <c r="I7094" s="1">
        <v>162035</v>
      </c>
    </row>
    <row r="7095" spans="1:9" x14ac:dyDescent="0.25">
      <c r="A7095" t="s">
        <v>387</v>
      </c>
      <c r="B7095" t="s">
        <v>122</v>
      </c>
      <c r="C7095" t="s">
        <v>142</v>
      </c>
      <c r="D7095" t="s">
        <v>10</v>
      </c>
      <c r="I7095" s="1">
        <v>162035</v>
      </c>
    </row>
    <row r="7096" spans="1:9" x14ac:dyDescent="0.25">
      <c r="A7096" t="s">
        <v>387</v>
      </c>
      <c r="B7096" t="s">
        <v>122</v>
      </c>
      <c r="C7096" t="s">
        <v>143</v>
      </c>
      <c r="D7096" t="s">
        <v>10</v>
      </c>
      <c r="I7096" s="1">
        <v>162035</v>
      </c>
    </row>
    <row r="7097" spans="1:9" x14ac:dyDescent="0.25">
      <c r="A7097" t="s">
        <v>387</v>
      </c>
      <c r="B7097" t="s">
        <v>122</v>
      </c>
      <c r="C7097" t="s">
        <v>144</v>
      </c>
      <c r="D7097" t="s">
        <v>10</v>
      </c>
      <c r="I7097" s="1">
        <v>162035</v>
      </c>
    </row>
    <row r="7098" spans="1:9" x14ac:dyDescent="0.25">
      <c r="A7098" t="s">
        <v>387</v>
      </c>
      <c r="B7098" t="s">
        <v>122</v>
      </c>
      <c r="C7098" t="s">
        <v>145</v>
      </c>
      <c r="D7098" t="s">
        <v>10</v>
      </c>
      <c r="I7098" s="1">
        <v>162035</v>
      </c>
    </row>
    <row r="7099" spans="1:9" x14ac:dyDescent="0.25">
      <c r="A7099" t="s">
        <v>387</v>
      </c>
      <c r="B7099" t="s">
        <v>122</v>
      </c>
      <c r="C7099" t="s">
        <v>146</v>
      </c>
      <c r="D7099" t="s">
        <v>10</v>
      </c>
      <c r="I7099" s="1">
        <v>162035</v>
      </c>
    </row>
    <row r="7100" spans="1:9" x14ac:dyDescent="0.25">
      <c r="A7100" t="s">
        <v>387</v>
      </c>
      <c r="B7100" t="s">
        <v>122</v>
      </c>
      <c r="C7100" t="s">
        <v>147</v>
      </c>
      <c r="D7100" t="s">
        <v>10</v>
      </c>
      <c r="I7100" s="1">
        <v>162035</v>
      </c>
    </row>
    <row r="7101" spans="1:9" x14ac:dyDescent="0.25">
      <c r="A7101" t="s">
        <v>387</v>
      </c>
      <c r="B7101" t="s">
        <v>122</v>
      </c>
      <c r="C7101" t="s">
        <v>148</v>
      </c>
      <c r="D7101" t="s">
        <v>10</v>
      </c>
      <c r="I7101" s="1">
        <v>162035</v>
      </c>
    </row>
    <row r="7102" spans="1:9" x14ac:dyDescent="0.25">
      <c r="A7102" t="s">
        <v>387</v>
      </c>
      <c r="B7102" t="s">
        <v>122</v>
      </c>
      <c r="C7102" t="s">
        <v>149</v>
      </c>
      <c r="D7102" t="s">
        <v>10</v>
      </c>
      <c r="I7102" s="1">
        <v>162035</v>
      </c>
    </row>
    <row r="7103" spans="1:9" x14ac:dyDescent="0.25">
      <c r="A7103" t="s">
        <v>387</v>
      </c>
      <c r="B7103" t="s">
        <v>122</v>
      </c>
      <c r="C7103" t="s">
        <v>150</v>
      </c>
      <c r="D7103" t="s">
        <v>10</v>
      </c>
      <c r="I7103" s="1">
        <v>162035</v>
      </c>
    </row>
    <row r="7104" spans="1:9" x14ac:dyDescent="0.25">
      <c r="A7104" t="s">
        <v>387</v>
      </c>
      <c r="B7104" t="s">
        <v>122</v>
      </c>
      <c r="C7104" t="s">
        <v>151</v>
      </c>
      <c r="D7104" t="s">
        <v>10</v>
      </c>
      <c r="E7104">
        <v>5.5</v>
      </c>
      <c r="F7104">
        <v>3</v>
      </c>
      <c r="G7104">
        <v>6</v>
      </c>
      <c r="I7104" s="1">
        <v>162035</v>
      </c>
    </row>
    <row r="7105" spans="1:9" x14ac:dyDescent="0.25">
      <c r="A7105" t="s">
        <v>387</v>
      </c>
      <c r="B7105" t="s">
        <v>122</v>
      </c>
      <c r="C7105" t="s">
        <v>152</v>
      </c>
      <c r="D7105" t="s">
        <v>10</v>
      </c>
      <c r="E7105">
        <v>5.5</v>
      </c>
      <c r="F7105">
        <v>3</v>
      </c>
      <c r="G7105">
        <v>6</v>
      </c>
      <c r="I7105" s="1">
        <v>162035</v>
      </c>
    </row>
    <row r="7106" spans="1:9" x14ac:dyDescent="0.25">
      <c r="A7106" t="s">
        <v>387</v>
      </c>
      <c r="B7106" t="s">
        <v>122</v>
      </c>
      <c r="C7106" t="s">
        <v>153</v>
      </c>
      <c r="D7106" t="s">
        <v>10</v>
      </c>
      <c r="E7106">
        <v>5.5</v>
      </c>
      <c r="F7106">
        <v>3</v>
      </c>
      <c r="G7106">
        <v>6</v>
      </c>
      <c r="I7106" s="1">
        <v>162035</v>
      </c>
    </row>
    <row r="7107" spans="1:9" x14ac:dyDescent="0.25">
      <c r="A7107" t="s">
        <v>387</v>
      </c>
      <c r="B7107" t="s">
        <v>122</v>
      </c>
      <c r="C7107" t="s">
        <v>154</v>
      </c>
      <c r="D7107" t="s">
        <v>10</v>
      </c>
      <c r="I7107" s="1">
        <v>162035</v>
      </c>
    </row>
    <row r="7108" spans="1:9" x14ac:dyDescent="0.25">
      <c r="A7108" t="s">
        <v>387</v>
      </c>
      <c r="B7108" t="s">
        <v>122</v>
      </c>
      <c r="C7108" t="s">
        <v>155</v>
      </c>
      <c r="D7108" t="s">
        <v>10</v>
      </c>
      <c r="I7108" s="1">
        <v>162035</v>
      </c>
    </row>
    <row r="7109" spans="1:9" x14ac:dyDescent="0.25">
      <c r="A7109" t="s">
        <v>387</v>
      </c>
      <c r="B7109" t="s">
        <v>122</v>
      </c>
      <c r="C7109" t="s">
        <v>156</v>
      </c>
      <c r="D7109" t="s">
        <v>10</v>
      </c>
      <c r="I7109" s="1">
        <v>162035</v>
      </c>
    </row>
    <row r="7110" spans="1:9" x14ac:dyDescent="0.25">
      <c r="A7110" t="s">
        <v>387</v>
      </c>
      <c r="B7110" t="s">
        <v>122</v>
      </c>
      <c r="C7110" t="s">
        <v>157</v>
      </c>
      <c r="D7110" t="s">
        <v>10</v>
      </c>
      <c r="I7110" s="1">
        <v>162035</v>
      </c>
    </row>
    <row r="7111" spans="1:9" x14ac:dyDescent="0.25">
      <c r="A7111" t="s">
        <v>387</v>
      </c>
      <c r="B7111" t="s">
        <v>122</v>
      </c>
      <c r="C7111" t="s">
        <v>158</v>
      </c>
      <c r="D7111" t="s">
        <v>10</v>
      </c>
      <c r="I7111" s="1">
        <v>162035</v>
      </c>
    </row>
    <row r="7112" spans="1:9" x14ac:dyDescent="0.25">
      <c r="A7112" t="s">
        <v>387</v>
      </c>
      <c r="B7112" t="s">
        <v>122</v>
      </c>
      <c r="C7112" t="s">
        <v>159</v>
      </c>
      <c r="D7112" t="s">
        <v>10</v>
      </c>
      <c r="I7112" s="1">
        <v>162035</v>
      </c>
    </row>
    <row r="7113" spans="1:9" x14ac:dyDescent="0.25">
      <c r="A7113" t="s">
        <v>387</v>
      </c>
      <c r="B7113" t="s">
        <v>122</v>
      </c>
      <c r="C7113" t="s">
        <v>160</v>
      </c>
      <c r="D7113" t="s">
        <v>10</v>
      </c>
      <c r="I7113" s="1">
        <v>162035</v>
      </c>
    </row>
    <row r="7114" spans="1:9" x14ac:dyDescent="0.25">
      <c r="A7114" t="s">
        <v>387</v>
      </c>
      <c r="B7114" t="s">
        <v>122</v>
      </c>
      <c r="C7114" t="s">
        <v>161</v>
      </c>
      <c r="D7114" t="s">
        <v>10</v>
      </c>
      <c r="I7114" s="1">
        <v>162035</v>
      </c>
    </row>
    <row r="7115" spans="1:9" x14ac:dyDescent="0.25">
      <c r="A7115" t="s">
        <v>387</v>
      </c>
      <c r="B7115" t="s">
        <v>122</v>
      </c>
      <c r="C7115" t="s">
        <v>162</v>
      </c>
      <c r="D7115" t="s">
        <v>10</v>
      </c>
      <c r="I7115" s="1">
        <v>162035</v>
      </c>
    </row>
    <row r="7116" spans="1:9" x14ac:dyDescent="0.25">
      <c r="A7116" t="s">
        <v>387</v>
      </c>
      <c r="B7116" t="s">
        <v>122</v>
      </c>
      <c r="C7116" t="s">
        <v>163</v>
      </c>
      <c r="D7116" t="s">
        <v>10</v>
      </c>
      <c r="I7116" s="1">
        <v>162035</v>
      </c>
    </row>
    <row r="7117" spans="1:9" x14ac:dyDescent="0.25">
      <c r="A7117" t="s">
        <v>387</v>
      </c>
      <c r="B7117" t="s">
        <v>122</v>
      </c>
      <c r="C7117" t="s">
        <v>164</v>
      </c>
      <c r="D7117" t="s">
        <v>10</v>
      </c>
      <c r="I7117" s="1">
        <v>162035</v>
      </c>
    </row>
    <row r="7118" spans="1:9" x14ac:dyDescent="0.25">
      <c r="A7118" t="s">
        <v>387</v>
      </c>
      <c r="B7118" t="s">
        <v>122</v>
      </c>
      <c r="C7118" t="s">
        <v>165</v>
      </c>
      <c r="D7118" t="s">
        <v>10</v>
      </c>
      <c r="I7118" s="1">
        <v>162035</v>
      </c>
    </row>
    <row r="7119" spans="1:9" x14ac:dyDescent="0.25">
      <c r="A7119" t="s">
        <v>387</v>
      </c>
      <c r="B7119" t="s">
        <v>122</v>
      </c>
      <c r="C7119" t="s">
        <v>166</v>
      </c>
      <c r="D7119" t="s">
        <v>10</v>
      </c>
      <c r="I7119" s="1">
        <v>162035</v>
      </c>
    </row>
    <row r="7120" spans="1:9" x14ac:dyDescent="0.25">
      <c r="A7120" t="s">
        <v>387</v>
      </c>
      <c r="B7120" t="s">
        <v>122</v>
      </c>
      <c r="C7120" t="s">
        <v>167</v>
      </c>
      <c r="D7120" t="s">
        <v>10</v>
      </c>
      <c r="E7120">
        <v>3.5</v>
      </c>
      <c r="F7120">
        <v>7</v>
      </c>
      <c r="G7120">
        <v>25</v>
      </c>
      <c r="I7120" s="1">
        <v>162035</v>
      </c>
    </row>
    <row r="7121" spans="1:9" x14ac:dyDescent="0.25">
      <c r="A7121" t="s">
        <v>387</v>
      </c>
      <c r="B7121" t="s">
        <v>122</v>
      </c>
      <c r="C7121" t="s">
        <v>168</v>
      </c>
      <c r="D7121" t="s">
        <v>10</v>
      </c>
      <c r="I7121" s="1">
        <v>162035</v>
      </c>
    </row>
    <row r="7122" spans="1:9" x14ac:dyDescent="0.25">
      <c r="A7122" t="s">
        <v>387</v>
      </c>
      <c r="B7122" t="s">
        <v>122</v>
      </c>
      <c r="C7122" t="s">
        <v>169</v>
      </c>
      <c r="D7122" t="s">
        <v>10</v>
      </c>
      <c r="I7122" s="1">
        <v>162035</v>
      </c>
    </row>
    <row r="7123" spans="1:9" x14ac:dyDescent="0.25">
      <c r="A7123" t="s">
        <v>387</v>
      </c>
      <c r="B7123" t="s">
        <v>122</v>
      </c>
      <c r="C7123" t="s">
        <v>170</v>
      </c>
      <c r="D7123" t="s">
        <v>10</v>
      </c>
      <c r="I7123" s="1">
        <v>162035</v>
      </c>
    </row>
    <row r="7124" spans="1:9" x14ac:dyDescent="0.25">
      <c r="A7124" t="s">
        <v>387</v>
      </c>
      <c r="B7124" t="s">
        <v>122</v>
      </c>
      <c r="C7124" t="s">
        <v>171</v>
      </c>
      <c r="D7124" t="s">
        <v>10</v>
      </c>
      <c r="I7124" s="1">
        <v>162035</v>
      </c>
    </row>
    <row r="7125" spans="1:9" x14ac:dyDescent="0.25">
      <c r="A7125" t="s">
        <v>387</v>
      </c>
      <c r="B7125" t="s">
        <v>122</v>
      </c>
      <c r="C7125" t="s">
        <v>172</v>
      </c>
      <c r="D7125" t="s">
        <v>10</v>
      </c>
      <c r="E7125">
        <v>2.5</v>
      </c>
      <c r="F7125">
        <v>15</v>
      </c>
      <c r="G7125">
        <v>60</v>
      </c>
      <c r="I7125" s="1">
        <v>162035</v>
      </c>
    </row>
    <row r="7126" spans="1:9" x14ac:dyDescent="0.25">
      <c r="A7126" t="s">
        <v>387</v>
      </c>
      <c r="B7126" t="s">
        <v>122</v>
      </c>
      <c r="C7126" t="s">
        <v>173</v>
      </c>
      <c r="D7126" t="s">
        <v>10</v>
      </c>
      <c r="I7126" s="1">
        <v>162035</v>
      </c>
    </row>
    <row r="7127" spans="1:9" x14ac:dyDescent="0.25">
      <c r="A7127" t="s">
        <v>387</v>
      </c>
      <c r="B7127" t="s">
        <v>122</v>
      </c>
      <c r="C7127" t="s">
        <v>174</v>
      </c>
      <c r="D7127" t="s">
        <v>10</v>
      </c>
      <c r="I7127" s="1">
        <v>162035</v>
      </c>
    </row>
    <row r="7128" spans="1:9" x14ac:dyDescent="0.25">
      <c r="A7128" t="s">
        <v>387</v>
      </c>
      <c r="B7128" t="s">
        <v>122</v>
      </c>
      <c r="C7128" t="s">
        <v>175</v>
      </c>
      <c r="D7128" t="s">
        <v>10</v>
      </c>
      <c r="I7128" s="1">
        <v>162035</v>
      </c>
    </row>
    <row r="7129" spans="1:9" x14ac:dyDescent="0.25">
      <c r="A7129" t="s">
        <v>387</v>
      </c>
      <c r="B7129" t="s">
        <v>122</v>
      </c>
      <c r="C7129" t="s">
        <v>176</v>
      </c>
      <c r="D7129" t="s">
        <v>10</v>
      </c>
      <c r="I7129" s="1">
        <v>162035</v>
      </c>
    </row>
    <row r="7130" spans="1:9" x14ac:dyDescent="0.25">
      <c r="A7130" t="s">
        <v>387</v>
      </c>
      <c r="B7130" t="s">
        <v>122</v>
      </c>
      <c r="C7130" t="s">
        <v>177</v>
      </c>
      <c r="D7130" t="s">
        <v>10</v>
      </c>
      <c r="I7130" s="1">
        <v>162035</v>
      </c>
    </row>
    <row r="7131" spans="1:9" x14ac:dyDescent="0.25">
      <c r="A7131" t="s">
        <v>387</v>
      </c>
      <c r="B7131" t="s">
        <v>122</v>
      </c>
      <c r="C7131" t="s">
        <v>178</v>
      </c>
      <c r="D7131" t="s">
        <v>10</v>
      </c>
      <c r="I7131" s="1">
        <v>162035</v>
      </c>
    </row>
    <row r="7132" spans="1:9" x14ac:dyDescent="0.25">
      <c r="A7132" t="s">
        <v>387</v>
      </c>
      <c r="B7132" t="s">
        <v>122</v>
      </c>
      <c r="C7132" t="s">
        <v>179</v>
      </c>
      <c r="D7132" t="s">
        <v>10</v>
      </c>
      <c r="I7132" s="1">
        <v>162035</v>
      </c>
    </row>
    <row r="7133" spans="1:9" x14ac:dyDescent="0.25">
      <c r="A7133" t="s">
        <v>387</v>
      </c>
      <c r="B7133" t="s">
        <v>122</v>
      </c>
      <c r="C7133" t="s">
        <v>180</v>
      </c>
      <c r="D7133" t="s">
        <v>10</v>
      </c>
      <c r="I7133" s="1">
        <v>162035</v>
      </c>
    </row>
    <row r="7134" spans="1:9" x14ac:dyDescent="0.25">
      <c r="A7134" t="s">
        <v>387</v>
      </c>
      <c r="B7134" t="s">
        <v>122</v>
      </c>
      <c r="C7134" t="s">
        <v>181</v>
      </c>
      <c r="D7134" t="s">
        <v>10</v>
      </c>
      <c r="I7134" s="1">
        <v>162035</v>
      </c>
    </row>
    <row r="7135" spans="1:9" x14ac:dyDescent="0.25">
      <c r="A7135" t="s">
        <v>387</v>
      </c>
      <c r="B7135" t="s">
        <v>122</v>
      </c>
      <c r="C7135" t="s">
        <v>182</v>
      </c>
      <c r="D7135" t="s">
        <v>10</v>
      </c>
      <c r="I7135" s="1">
        <v>162035</v>
      </c>
    </row>
    <row r="7136" spans="1:9" x14ac:dyDescent="0.25">
      <c r="A7136" t="s">
        <v>387</v>
      </c>
      <c r="B7136" t="s">
        <v>122</v>
      </c>
      <c r="C7136" t="s">
        <v>183</v>
      </c>
      <c r="D7136" t="s">
        <v>10</v>
      </c>
      <c r="I7136" s="1">
        <v>162035</v>
      </c>
    </row>
    <row r="7137" spans="1:9" x14ac:dyDescent="0.25">
      <c r="A7137" t="s">
        <v>387</v>
      </c>
      <c r="B7137" t="s">
        <v>122</v>
      </c>
      <c r="C7137" t="s">
        <v>184</v>
      </c>
      <c r="D7137" t="s">
        <v>10</v>
      </c>
      <c r="E7137">
        <v>4.29</v>
      </c>
      <c r="F7137">
        <v>8</v>
      </c>
      <c r="G7137">
        <v>35</v>
      </c>
      <c r="I7137" s="1">
        <v>162035</v>
      </c>
    </row>
    <row r="7138" spans="1:9" x14ac:dyDescent="0.25">
      <c r="A7138" t="s">
        <v>387</v>
      </c>
      <c r="B7138" t="s">
        <v>122</v>
      </c>
      <c r="C7138" t="s">
        <v>185</v>
      </c>
      <c r="D7138" t="s">
        <v>10</v>
      </c>
      <c r="I7138" s="1">
        <v>162035</v>
      </c>
    </row>
    <row r="7139" spans="1:9" x14ac:dyDescent="0.25">
      <c r="A7139" t="s">
        <v>387</v>
      </c>
      <c r="B7139" t="s">
        <v>92</v>
      </c>
      <c r="C7139" t="s">
        <v>186</v>
      </c>
      <c r="D7139" t="s">
        <v>45</v>
      </c>
      <c r="I7139" s="1">
        <v>162035</v>
      </c>
    </row>
    <row r="7140" spans="1:9" x14ac:dyDescent="0.25">
      <c r="A7140" t="s">
        <v>387</v>
      </c>
      <c r="B7140" t="s">
        <v>92</v>
      </c>
      <c r="C7140" t="s">
        <v>187</v>
      </c>
      <c r="D7140" t="s">
        <v>10</v>
      </c>
      <c r="I7140" s="1">
        <v>162035</v>
      </c>
    </row>
    <row r="7141" spans="1:9" x14ac:dyDescent="0.25">
      <c r="A7141" t="s">
        <v>387</v>
      </c>
      <c r="B7141" t="s">
        <v>92</v>
      </c>
      <c r="C7141" t="s">
        <v>188</v>
      </c>
      <c r="D7141" t="s">
        <v>10</v>
      </c>
      <c r="I7141" s="1">
        <v>162035</v>
      </c>
    </row>
    <row r="7142" spans="1:9" x14ac:dyDescent="0.25">
      <c r="A7142" t="s">
        <v>541</v>
      </c>
      <c r="B7142" t="s">
        <v>7</v>
      </c>
      <c r="C7142" t="s">
        <v>8</v>
      </c>
      <c r="D7142" t="s">
        <v>10</v>
      </c>
      <c r="I7142" s="1">
        <v>160709</v>
      </c>
    </row>
    <row r="7143" spans="1:9" x14ac:dyDescent="0.25">
      <c r="A7143" t="s">
        <v>541</v>
      </c>
      <c r="B7143" t="s">
        <v>7</v>
      </c>
      <c r="C7143" t="s">
        <v>9</v>
      </c>
      <c r="D7143" t="s">
        <v>10</v>
      </c>
      <c r="E7143">
        <v>1.1000000000000001</v>
      </c>
      <c r="F7143">
        <v>4</v>
      </c>
      <c r="G7143">
        <v>15</v>
      </c>
      <c r="I7143" s="1">
        <v>160709</v>
      </c>
    </row>
    <row r="7144" spans="1:9" x14ac:dyDescent="0.25">
      <c r="A7144" t="s">
        <v>541</v>
      </c>
      <c r="B7144" t="s">
        <v>7</v>
      </c>
      <c r="C7144" t="s">
        <v>11</v>
      </c>
      <c r="D7144" t="s">
        <v>10</v>
      </c>
      <c r="I7144" s="1">
        <v>160709</v>
      </c>
    </row>
    <row r="7145" spans="1:9" x14ac:dyDescent="0.25">
      <c r="A7145" t="s">
        <v>541</v>
      </c>
      <c r="B7145" t="s">
        <v>7</v>
      </c>
      <c r="C7145" t="s">
        <v>12</v>
      </c>
      <c r="D7145" t="s">
        <v>10</v>
      </c>
      <c r="E7145">
        <v>0.45</v>
      </c>
      <c r="F7145">
        <v>75</v>
      </c>
      <c r="G7145">
        <v>300</v>
      </c>
      <c r="I7145" s="1">
        <v>160709</v>
      </c>
    </row>
    <row r="7146" spans="1:9" x14ac:dyDescent="0.25">
      <c r="A7146" t="s">
        <v>541</v>
      </c>
      <c r="B7146" t="s">
        <v>7</v>
      </c>
      <c r="C7146" t="s">
        <v>13</v>
      </c>
      <c r="D7146" t="s">
        <v>10</v>
      </c>
      <c r="I7146" s="1">
        <v>160709</v>
      </c>
    </row>
    <row r="7147" spans="1:9" x14ac:dyDescent="0.25">
      <c r="A7147" t="s">
        <v>541</v>
      </c>
      <c r="B7147" t="s">
        <v>7</v>
      </c>
      <c r="C7147" t="s">
        <v>14</v>
      </c>
      <c r="D7147" t="s">
        <v>10</v>
      </c>
      <c r="I7147" s="1">
        <v>160709</v>
      </c>
    </row>
    <row r="7148" spans="1:9" x14ac:dyDescent="0.25">
      <c r="A7148" t="s">
        <v>541</v>
      </c>
      <c r="B7148" t="s">
        <v>7</v>
      </c>
      <c r="C7148" t="s">
        <v>15</v>
      </c>
      <c r="D7148" t="s">
        <v>16</v>
      </c>
      <c r="I7148" s="1">
        <v>160709</v>
      </c>
    </row>
    <row r="7149" spans="1:9" x14ac:dyDescent="0.25">
      <c r="A7149" t="s">
        <v>541</v>
      </c>
      <c r="B7149" t="s">
        <v>7</v>
      </c>
      <c r="C7149" t="s">
        <v>17</v>
      </c>
      <c r="D7149" t="s">
        <v>10</v>
      </c>
      <c r="E7149">
        <v>3.5</v>
      </c>
      <c r="F7149">
        <v>2</v>
      </c>
      <c r="G7149">
        <v>9</v>
      </c>
      <c r="I7149" s="1">
        <v>160709</v>
      </c>
    </row>
    <row r="7150" spans="1:9" x14ac:dyDescent="0.25">
      <c r="A7150" t="s">
        <v>541</v>
      </c>
      <c r="B7150" t="s">
        <v>7</v>
      </c>
      <c r="C7150" t="s">
        <v>18</v>
      </c>
      <c r="D7150" t="s">
        <v>10</v>
      </c>
      <c r="I7150" s="1">
        <v>160709</v>
      </c>
    </row>
    <row r="7151" spans="1:9" x14ac:dyDescent="0.25">
      <c r="A7151" t="s">
        <v>541</v>
      </c>
      <c r="B7151" t="s">
        <v>7</v>
      </c>
      <c r="C7151" t="s">
        <v>19</v>
      </c>
      <c r="D7151" t="s">
        <v>10</v>
      </c>
      <c r="E7151">
        <v>0.78</v>
      </c>
      <c r="F7151">
        <v>5</v>
      </c>
      <c r="G7151">
        <v>20</v>
      </c>
      <c r="I7151" s="1">
        <v>160709</v>
      </c>
    </row>
    <row r="7152" spans="1:9" x14ac:dyDescent="0.25">
      <c r="A7152" t="s">
        <v>541</v>
      </c>
      <c r="B7152" t="s">
        <v>7</v>
      </c>
      <c r="C7152" t="s">
        <v>20</v>
      </c>
      <c r="D7152" t="s">
        <v>10</v>
      </c>
      <c r="I7152" s="1">
        <v>160709</v>
      </c>
    </row>
    <row r="7153" spans="1:9" x14ac:dyDescent="0.25">
      <c r="A7153" t="s">
        <v>541</v>
      </c>
      <c r="B7153" t="s">
        <v>7</v>
      </c>
      <c r="C7153" t="s">
        <v>21</v>
      </c>
      <c r="D7153" t="s">
        <v>22</v>
      </c>
      <c r="I7153" s="1">
        <v>160709</v>
      </c>
    </row>
    <row r="7154" spans="1:9" x14ac:dyDescent="0.25">
      <c r="A7154" t="s">
        <v>541</v>
      </c>
      <c r="B7154" t="s">
        <v>7</v>
      </c>
      <c r="C7154" t="s">
        <v>23</v>
      </c>
      <c r="D7154" t="s">
        <v>10</v>
      </c>
      <c r="I7154" s="1">
        <v>160709</v>
      </c>
    </row>
    <row r="7155" spans="1:9" x14ac:dyDescent="0.25">
      <c r="A7155" t="s">
        <v>541</v>
      </c>
      <c r="B7155" t="s">
        <v>7</v>
      </c>
      <c r="C7155" t="s">
        <v>24</v>
      </c>
      <c r="D7155" t="s">
        <v>10</v>
      </c>
      <c r="E7155">
        <v>1.5</v>
      </c>
      <c r="F7155">
        <v>12</v>
      </c>
      <c r="G7155">
        <v>50</v>
      </c>
      <c r="I7155" s="1">
        <v>160709</v>
      </c>
    </row>
    <row r="7156" spans="1:9" x14ac:dyDescent="0.25">
      <c r="A7156" t="s">
        <v>541</v>
      </c>
      <c r="B7156" t="s">
        <v>7</v>
      </c>
      <c r="C7156" t="s">
        <v>25</v>
      </c>
      <c r="D7156" t="s">
        <v>10</v>
      </c>
      <c r="I7156" s="1">
        <v>160709</v>
      </c>
    </row>
    <row r="7157" spans="1:9" x14ac:dyDescent="0.25">
      <c r="A7157" t="s">
        <v>541</v>
      </c>
      <c r="B7157" t="s">
        <v>7</v>
      </c>
      <c r="C7157" t="s">
        <v>26</v>
      </c>
      <c r="D7157" t="s">
        <v>10</v>
      </c>
      <c r="E7157">
        <v>1.18</v>
      </c>
      <c r="F7157">
        <v>50</v>
      </c>
      <c r="G7157">
        <v>200</v>
      </c>
      <c r="I7157" s="1">
        <v>160709</v>
      </c>
    </row>
    <row r="7158" spans="1:9" x14ac:dyDescent="0.25">
      <c r="A7158" t="s">
        <v>541</v>
      </c>
      <c r="B7158" t="s">
        <v>7</v>
      </c>
      <c r="C7158" t="s">
        <v>27</v>
      </c>
      <c r="D7158" t="s">
        <v>10</v>
      </c>
      <c r="E7158">
        <v>0.65</v>
      </c>
      <c r="F7158">
        <v>275</v>
      </c>
      <c r="G7158">
        <v>1100</v>
      </c>
      <c r="I7158" s="1">
        <v>160709</v>
      </c>
    </row>
    <row r="7159" spans="1:9" x14ac:dyDescent="0.25">
      <c r="A7159" t="s">
        <v>541</v>
      </c>
      <c r="B7159" t="s">
        <v>7</v>
      </c>
      <c r="C7159" t="s">
        <v>28</v>
      </c>
      <c r="D7159" t="s">
        <v>10</v>
      </c>
      <c r="I7159" s="1">
        <v>160709</v>
      </c>
    </row>
    <row r="7160" spans="1:9" x14ac:dyDescent="0.25">
      <c r="A7160" t="s">
        <v>541</v>
      </c>
      <c r="B7160" t="s">
        <v>7</v>
      </c>
      <c r="C7160" t="s">
        <v>29</v>
      </c>
      <c r="D7160" t="s">
        <v>16</v>
      </c>
      <c r="E7160">
        <v>0.4</v>
      </c>
      <c r="F7160">
        <v>12</v>
      </c>
      <c r="G7160">
        <v>50</v>
      </c>
      <c r="I7160" s="1">
        <v>160709</v>
      </c>
    </row>
    <row r="7161" spans="1:9" x14ac:dyDescent="0.25">
      <c r="A7161" t="s">
        <v>541</v>
      </c>
      <c r="B7161" t="s">
        <v>7</v>
      </c>
      <c r="C7161" t="s">
        <v>30</v>
      </c>
      <c r="D7161" t="s">
        <v>10</v>
      </c>
      <c r="E7161">
        <v>0.55000000000000004</v>
      </c>
      <c r="F7161">
        <v>12</v>
      </c>
      <c r="G7161">
        <v>50</v>
      </c>
      <c r="I7161" s="1">
        <v>160709</v>
      </c>
    </row>
    <row r="7162" spans="1:9" x14ac:dyDescent="0.25">
      <c r="A7162" t="s">
        <v>541</v>
      </c>
      <c r="B7162" t="s">
        <v>7</v>
      </c>
      <c r="C7162" t="s">
        <v>31</v>
      </c>
      <c r="D7162" t="s">
        <v>10</v>
      </c>
      <c r="E7162">
        <v>1.19</v>
      </c>
      <c r="F7162">
        <v>15</v>
      </c>
      <c r="G7162">
        <v>60</v>
      </c>
      <c r="I7162" s="1">
        <v>160709</v>
      </c>
    </row>
    <row r="7163" spans="1:9" x14ac:dyDescent="0.25">
      <c r="A7163" t="s">
        <v>541</v>
      </c>
      <c r="B7163" t="s">
        <v>7</v>
      </c>
      <c r="C7163" t="s">
        <v>32</v>
      </c>
      <c r="D7163" t="s">
        <v>10</v>
      </c>
      <c r="E7163">
        <v>1</v>
      </c>
      <c r="F7163">
        <v>22</v>
      </c>
      <c r="G7163">
        <v>90</v>
      </c>
      <c r="I7163" s="1">
        <v>160709</v>
      </c>
    </row>
    <row r="7164" spans="1:9" x14ac:dyDescent="0.25">
      <c r="A7164" t="s">
        <v>541</v>
      </c>
      <c r="B7164" t="s">
        <v>7</v>
      </c>
      <c r="C7164" t="s">
        <v>33</v>
      </c>
      <c r="D7164" t="s">
        <v>10</v>
      </c>
      <c r="I7164" s="1">
        <v>160709</v>
      </c>
    </row>
    <row r="7165" spans="1:9" x14ac:dyDescent="0.25">
      <c r="A7165" t="s">
        <v>541</v>
      </c>
      <c r="B7165" t="s">
        <v>7</v>
      </c>
      <c r="C7165" t="s">
        <v>34</v>
      </c>
      <c r="D7165" t="s">
        <v>10</v>
      </c>
      <c r="E7165">
        <v>0.45</v>
      </c>
      <c r="F7165">
        <v>50</v>
      </c>
      <c r="G7165">
        <v>200</v>
      </c>
      <c r="I7165" s="1">
        <v>160709</v>
      </c>
    </row>
    <row r="7166" spans="1:9" x14ac:dyDescent="0.25">
      <c r="A7166" t="s">
        <v>541</v>
      </c>
      <c r="B7166" t="s">
        <v>7</v>
      </c>
      <c r="C7166" t="s">
        <v>35</v>
      </c>
      <c r="D7166" t="s">
        <v>10</v>
      </c>
      <c r="I7166" s="1">
        <v>160709</v>
      </c>
    </row>
    <row r="7167" spans="1:9" x14ac:dyDescent="0.25">
      <c r="A7167" t="s">
        <v>541</v>
      </c>
      <c r="B7167" t="s">
        <v>7</v>
      </c>
      <c r="C7167" t="s">
        <v>36</v>
      </c>
      <c r="D7167" t="s">
        <v>10</v>
      </c>
      <c r="E7167">
        <v>1.1200000000000001</v>
      </c>
      <c r="F7167">
        <v>22</v>
      </c>
      <c r="G7167">
        <v>90</v>
      </c>
      <c r="I7167" s="1">
        <v>160709</v>
      </c>
    </row>
    <row r="7168" spans="1:9" x14ac:dyDescent="0.25">
      <c r="A7168" t="s">
        <v>541</v>
      </c>
      <c r="B7168" t="s">
        <v>7</v>
      </c>
      <c r="C7168" t="s">
        <v>37</v>
      </c>
      <c r="D7168" t="s">
        <v>10</v>
      </c>
      <c r="I7168" s="1">
        <v>160709</v>
      </c>
    </row>
    <row r="7169" spans="1:9" x14ac:dyDescent="0.25">
      <c r="A7169" t="s">
        <v>541</v>
      </c>
      <c r="B7169" t="s">
        <v>7</v>
      </c>
      <c r="C7169" t="s">
        <v>38</v>
      </c>
      <c r="D7169" t="s">
        <v>10</v>
      </c>
      <c r="E7169">
        <v>0.8</v>
      </c>
      <c r="F7169">
        <v>8</v>
      </c>
      <c r="G7169">
        <v>30</v>
      </c>
      <c r="I7169" s="1">
        <v>160709</v>
      </c>
    </row>
    <row r="7170" spans="1:9" x14ac:dyDescent="0.25">
      <c r="A7170" t="s">
        <v>541</v>
      </c>
      <c r="B7170" t="s">
        <v>7</v>
      </c>
      <c r="C7170" t="s">
        <v>39</v>
      </c>
      <c r="D7170" t="s">
        <v>16</v>
      </c>
      <c r="I7170" s="1">
        <v>160709</v>
      </c>
    </row>
    <row r="7171" spans="1:9" x14ac:dyDescent="0.25">
      <c r="A7171" t="s">
        <v>541</v>
      </c>
      <c r="B7171" t="s">
        <v>7</v>
      </c>
      <c r="C7171" t="s">
        <v>40</v>
      </c>
      <c r="D7171" t="s">
        <v>10</v>
      </c>
      <c r="I7171" s="1">
        <v>160709</v>
      </c>
    </row>
    <row r="7172" spans="1:9" x14ac:dyDescent="0.25">
      <c r="A7172" t="s">
        <v>541</v>
      </c>
      <c r="B7172" t="s">
        <v>7</v>
      </c>
      <c r="C7172" t="s">
        <v>41</v>
      </c>
      <c r="D7172" t="s">
        <v>10</v>
      </c>
      <c r="I7172" s="1">
        <v>160709</v>
      </c>
    </row>
    <row r="7173" spans="1:9" x14ac:dyDescent="0.25">
      <c r="A7173" t="s">
        <v>541</v>
      </c>
      <c r="B7173" t="s">
        <v>7</v>
      </c>
      <c r="C7173" t="s">
        <v>42</v>
      </c>
      <c r="D7173" t="s">
        <v>10</v>
      </c>
      <c r="I7173" s="1">
        <v>160709</v>
      </c>
    </row>
    <row r="7174" spans="1:9" x14ac:dyDescent="0.25">
      <c r="A7174" t="s">
        <v>541</v>
      </c>
      <c r="B7174" t="s">
        <v>7</v>
      </c>
      <c r="C7174" t="s">
        <v>43</v>
      </c>
      <c r="D7174" t="s">
        <v>10</v>
      </c>
      <c r="E7174">
        <v>0.6</v>
      </c>
      <c r="F7174">
        <v>72</v>
      </c>
      <c r="G7174">
        <v>290</v>
      </c>
      <c r="I7174" s="1">
        <v>160709</v>
      </c>
    </row>
    <row r="7175" spans="1:9" x14ac:dyDescent="0.25">
      <c r="A7175" t="s">
        <v>541</v>
      </c>
      <c r="B7175" t="s">
        <v>7</v>
      </c>
      <c r="C7175" t="s">
        <v>44</v>
      </c>
      <c r="D7175" t="s">
        <v>45</v>
      </c>
      <c r="I7175" s="1">
        <v>160709</v>
      </c>
    </row>
    <row r="7176" spans="1:9" x14ac:dyDescent="0.25">
      <c r="A7176" t="s">
        <v>541</v>
      </c>
      <c r="B7176" t="s">
        <v>7</v>
      </c>
      <c r="C7176" t="s">
        <v>46</v>
      </c>
      <c r="D7176" t="s">
        <v>45</v>
      </c>
      <c r="I7176" s="1">
        <v>160709</v>
      </c>
    </row>
    <row r="7177" spans="1:9" x14ac:dyDescent="0.25">
      <c r="A7177" t="s">
        <v>541</v>
      </c>
      <c r="B7177" t="s">
        <v>7</v>
      </c>
      <c r="C7177" t="s">
        <v>47</v>
      </c>
      <c r="D7177" t="s">
        <v>10</v>
      </c>
      <c r="I7177" s="1">
        <v>160709</v>
      </c>
    </row>
    <row r="7178" spans="1:9" x14ac:dyDescent="0.25">
      <c r="A7178" t="s">
        <v>541</v>
      </c>
      <c r="B7178" t="s">
        <v>7</v>
      </c>
      <c r="C7178" t="s">
        <v>48</v>
      </c>
      <c r="D7178" t="s">
        <v>10</v>
      </c>
      <c r="E7178">
        <v>1.2</v>
      </c>
      <c r="F7178">
        <v>15</v>
      </c>
      <c r="G7178">
        <v>60</v>
      </c>
      <c r="I7178" s="1">
        <v>160709</v>
      </c>
    </row>
    <row r="7179" spans="1:9" x14ac:dyDescent="0.25">
      <c r="A7179" t="s">
        <v>541</v>
      </c>
      <c r="B7179" t="s">
        <v>7</v>
      </c>
      <c r="C7179" t="s">
        <v>49</v>
      </c>
      <c r="D7179" t="s">
        <v>10</v>
      </c>
      <c r="I7179" s="1">
        <v>160709</v>
      </c>
    </row>
    <row r="7180" spans="1:9" x14ac:dyDescent="0.25">
      <c r="A7180" t="s">
        <v>541</v>
      </c>
      <c r="B7180" t="s">
        <v>7</v>
      </c>
      <c r="C7180" t="s">
        <v>50</v>
      </c>
      <c r="D7180" t="s">
        <v>10</v>
      </c>
      <c r="I7180" s="1">
        <v>160709</v>
      </c>
    </row>
    <row r="7181" spans="1:9" x14ac:dyDescent="0.25">
      <c r="A7181" t="s">
        <v>541</v>
      </c>
      <c r="B7181" t="s">
        <v>7</v>
      </c>
      <c r="C7181" t="s">
        <v>51</v>
      </c>
      <c r="D7181" t="s">
        <v>10</v>
      </c>
      <c r="I7181" s="1">
        <v>160709</v>
      </c>
    </row>
    <row r="7182" spans="1:9" x14ac:dyDescent="0.25">
      <c r="A7182" t="s">
        <v>541</v>
      </c>
      <c r="B7182" t="s">
        <v>7</v>
      </c>
      <c r="C7182" t="s">
        <v>52</v>
      </c>
      <c r="D7182" t="s">
        <v>10</v>
      </c>
      <c r="I7182" s="1">
        <v>160709</v>
      </c>
    </row>
    <row r="7183" spans="1:9" x14ac:dyDescent="0.25">
      <c r="A7183" t="s">
        <v>541</v>
      </c>
      <c r="B7183" t="s">
        <v>7</v>
      </c>
      <c r="C7183" t="s">
        <v>53</v>
      </c>
      <c r="D7183" t="s">
        <v>10</v>
      </c>
      <c r="I7183" s="1">
        <v>160709</v>
      </c>
    </row>
    <row r="7184" spans="1:9" x14ac:dyDescent="0.25">
      <c r="A7184" t="s">
        <v>541</v>
      </c>
      <c r="B7184" t="s">
        <v>7</v>
      </c>
      <c r="C7184" t="s">
        <v>54</v>
      </c>
      <c r="D7184" t="s">
        <v>10</v>
      </c>
      <c r="E7184">
        <v>1.2</v>
      </c>
      <c r="F7184">
        <v>15</v>
      </c>
      <c r="G7184">
        <v>60</v>
      </c>
      <c r="I7184" s="1">
        <v>160709</v>
      </c>
    </row>
    <row r="7185" spans="1:9" x14ac:dyDescent="0.25">
      <c r="A7185" t="s">
        <v>541</v>
      </c>
      <c r="B7185" t="s">
        <v>7</v>
      </c>
      <c r="C7185" t="s">
        <v>55</v>
      </c>
      <c r="D7185" t="s">
        <v>10</v>
      </c>
      <c r="I7185" s="1">
        <v>160709</v>
      </c>
    </row>
    <row r="7186" spans="1:9" x14ac:dyDescent="0.25">
      <c r="A7186" t="s">
        <v>541</v>
      </c>
      <c r="B7186" t="s">
        <v>7</v>
      </c>
      <c r="C7186" t="s">
        <v>56</v>
      </c>
      <c r="D7186" t="s">
        <v>10</v>
      </c>
      <c r="E7186">
        <v>1</v>
      </c>
      <c r="F7186">
        <v>16</v>
      </c>
      <c r="G7186">
        <v>63</v>
      </c>
      <c r="I7186" s="1">
        <v>160709</v>
      </c>
    </row>
    <row r="7187" spans="1:9" x14ac:dyDescent="0.25">
      <c r="A7187" t="s">
        <v>541</v>
      </c>
      <c r="B7187" t="s">
        <v>7</v>
      </c>
      <c r="C7187" t="s">
        <v>57</v>
      </c>
      <c r="D7187" t="s">
        <v>10</v>
      </c>
      <c r="I7187" s="1">
        <v>160709</v>
      </c>
    </row>
    <row r="7188" spans="1:9" x14ac:dyDescent="0.25">
      <c r="A7188" t="s">
        <v>541</v>
      </c>
      <c r="B7188" t="s">
        <v>7</v>
      </c>
      <c r="C7188" t="s">
        <v>58</v>
      </c>
      <c r="D7188" t="s">
        <v>16</v>
      </c>
      <c r="I7188" s="1">
        <v>160709</v>
      </c>
    </row>
    <row r="7189" spans="1:9" x14ac:dyDescent="0.25">
      <c r="A7189" t="s">
        <v>541</v>
      </c>
      <c r="B7189" t="s">
        <v>7</v>
      </c>
      <c r="C7189" t="s">
        <v>59</v>
      </c>
      <c r="D7189" t="s">
        <v>10</v>
      </c>
      <c r="E7189">
        <v>0.8</v>
      </c>
      <c r="F7189">
        <v>12</v>
      </c>
      <c r="G7189">
        <v>50</v>
      </c>
      <c r="I7189" s="1">
        <v>160709</v>
      </c>
    </row>
    <row r="7190" spans="1:9" x14ac:dyDescent="0.25">
      <c r="A7190" t="s">
        <v>541</v>
      </c>
      <c r="B7190" t="s">
        <v>7</v>
      </c>
      <c r="C7190" t="s">
        <v>60</v>
      </c>
      <c r="D7190" t="s">
        <v>10</v>
      </c>
      <c r="I7190" s="1">
        <v>160709</v>
      </c>
    </row>
    <row r="7191" spans="1:9" x14ac:dyDescent="0.25">
      <c r="A7191" t="s">
        <v>541</v>
      </c>
      <c r="B7191" t="s">
        <v>7</v>
      </c>
      <c r="C7191" t="s">
        <v>61</v>
      </c>
      <c r="D7191" t="s">
        <v>16</v>
      </c>
      <c r="E7191">
        <v>0.5</v>
      </c>
      <c r="F7191">
        <v>30</v>
      </c>
      <c r="G7191">
        <v>120</v>
      </c>
      <c r="I7191" s="1">
        <v>160709</v>
      </c>
    </row>
    <row r="7192" spans="1:9" x14ac:dyDescent="0.25">
      <c r="A7192" t="s">
        <v>541</v>
      </c>
      <c r="B7192" t="s">
        <v>7</v>
      </c>
      <c r="C7192" t="s">
        <v>62</v>
      </c>
      <c r="D7192" t="s">
        <v>16</v>
      </c>
      <c r="E7192">
        <v>0.6</v>
      </c>
      <c r="F7192">
        <v>20</v>
      </c>
      <c r="G7192">
        <v>80</v>
      </c>
      <c r="I7192" s="1">
        <v>160709</v>
      </c>
    </row>
    <row r="7193" spans="1:9" x14ac:dyDescent="0.25">
      <c r="A7193" t="s">
        <v>541</v>
      </c>
      <c r="B7193" t="s">
        <v>7</v>
      </c>
      <c r="C7193" t="s">
        <v>63</v>
      </c>
      <c r="D7193" t="s">
        <v>16</v>
      </c>
      <c r="I7193" s="1">
        <v>160709</v>
      </c>
    </row>
    <row r="7194" spans="1:9" x14ac:dyDescent="0.25">
      <c r="A7194" t="s">
        <v>541</v>
      </c>
      <c r="B7194" t="s">
        <v>7</v>
      </c>
      <c r="C7194" t="s">
        <v>64</v>
      </c>
      <c r="D7194" t="s">
        <v>10</v>
      </c>
      <c r="E7194">
        <v>2</v>
      </c>
      <c r="F7194">
        <v>2</v>
      </c>
      <c r="G7194">
        <v>9</v>
      </c>
      <c r="I7194" s="1">
        <v>160709</v>
      </c>
    </row>
    <row r="7195" spans="1:9" x14ac:dyDescent="0.25">
      <c r="A7195" t="s">
        <v>541</v>
      </c>
      <c r="B7195" t="s">
        <v>7</v>
      </c>
      <c r="C7195" t="s">
        <v>65</v>
      </c>
      <c r="D7195" t="s">
        <v>10</v>
      </c>
      <c r="I7195" s="1">
        <v>160709</v>
      </c>
    </row>
    <row r="7196" spans="1:9" x14ac:dyDescent="0.25">
      <c r="A7196" t="s">
        <v>541</v>
      </c>
      <c r="B7196" t="s">
        <v>7</v>
      </c>
      <c r="C7196" t="s">
        <v>66</v>
      </c>
      <c r="D7196" t="s">
        <v>10</v>
      </c>
      <c r="E7196">
        <v>1.19</v>
      </c>
      <c r="F7196">
        <v>25</v>
      </c>
      <c r="G7196">
        <v>100</v>
      </c>
      <c r="I7196" s="1">
        <v>160709</v>
      </c>
    </row>
    <row r="7197" spans="1:9" x14ac:dyDescent="0.25">
      <c r="A7197" t="s">
        <v>541</v>
      </c>
      <c r="B7197" t="s">
        <v>7</v>
      </c>
      <c r="C7197" t="s">
        <v>67</v>
      </c>
      <c r="D7197" t="s">
        <v>10</v>
      </c>
      <c r="I7197" s="1">
        <v>160709</v>
      </c>
    </row>
    <row r="7198" spans="1:9" x14ac:dyDescent="0.25">
      <c r="A7198" t="s">
        <v>541</v>
      </c>
      <c r="B7198" t="s">
        <v>7</v>
      </c>
      <c r="C7198" t="s">
        <v>68</v>
      </c>
      <c r="D7198" t="s">
        <v>10</v>
      </c>
      <c r="I7198" s="1">
        <v>160709</v>
      </c>
    </row>
    <row r="7199" spans="1:9" x14ac:dyDescent="0.25">
      <c r="A7199" t="s">
        <v>541</v>
      </c>
      <c r="B7199" t="s">
        <v>7</v>
      </c>
      <c r="C7199" t="s">
        <v>69</v>
      </c>
      <c r="D7199" t="s">
        <v>10</v>
      </c>
      <c r="I7199" s="1">
        <v>160709</v>
      </c>
    </row>
    <row r="7200" spans="1:9" x14ac:dyDescent="0.25">
      <c r="A7200" t="s">
        <v>541</v>
      </c>
      <c r="B7200" t="s">
        <v>7</v>
      </c>
      <c r="C7200" t="s">
        <v>70</v>
      </c>
      <c r="D7200" t="s">
        <v>10</v>
      </c>
      <c r="E7200">
        <v>0.9</v>
      </c>
      <c r="F7200">
        <v>15</v>
      </c>
      <c r="G7200">
        <v>60</v>
      </c>
      <c r="I7200" s="1">
        <v>160709</v>
      </c>
    </row>
    <row r="7201" spans="1:9" x14ac:dyDescent="0.25">
      <c r="A7201" t="s">
        <v>541</v>
      </c>
      <c r="B7201" t="s">
        <v>7</v>
      </c>
      <c r="C7201" t="s">
        <v>71</v>
      </c>
      <c r="D7201" t="s">
        <v>10</v>
      </c>
      <c r="I7201" s="1">
        <v>160709</v>
      </c>
    </row>
    <row r="7202" spans="1:9" x14ac:dyDescent="0.25">
      <c r="A7202" t="s">
        <v>541</v>
      </c>
      <c r="B7202" t="s">
        <v>7</v>
      </c>
      <c r="C7202" t="s">
        <v>72</v>
      </c>
      <c r="D7202" t="s">
        <v>10</v>
      </c>
      <c r="E7202">
        <v>0.44</v>
      </c>
      <c r="F7202">
        <v>415</v>
      </c>
      <c r="G7202">
        <v>1660</v>
      </c>
      <c r="I7202" s="1">
        <v>160709</v>
      </c>
    </row>
    <row r="7203" spans="1:9" x14ac:dyDescent="0.25">
      <c r="A7203" t="s">
        <v>541</v>
      </c>
      <c r="B7203" t="s">
        <v>7</v>
      </c>
      <c r="C7203" t="s">
        <v>73</v>
      </c>
      <c r="D7203" t="s">
        <v>10</v>
      </c>
      <c r="I7203" s="1">
        <v>160709</v>
      </c>
    </row>
    <row r="7204" spans="1:9" x14ac:dyDescent="0.25">
      <c r="A7204" t="s">
        <v>541</v>
      </c>
      <c r="B7204" t="s">
        <v>7</v>
      </c>
      <c r="C7204" t="s">
        <v>74</v>
      </c>
      <c r="D7204" t="s">
        <v>10</v>
      </c>
      <c r="I7204" s="1">
        <v>160709</v>
      </c>
    </row>
    <row r="7205" spans="1:9" x14ac:dyDescent="0.25">
      <c r="A7205" t="s">
        <v>541</v>
      </c>
      <c r="B7205" t="s">
        <v>7</v>
      </c>
      <c r="C7205" t="s">
        <v>75</v>
      </c>
      <c r="D7205" t="s">
        <v>10</v>
      </c>
      <c r="I7205" s="1">
        <v>160709</v>
      </c>
    </row>
    <row r="7206" spans="1:9" x14ac:dyDescent="0.25">
      <c r="A7206" t="s">
        <v>541</v>
      </c>
      <c r="B7206" t="s">
        <v>7</v>
      </c>
      <c r="C7206" t="s">
        <v>76</v>
      </c>
      <c r="D7206" t="s">
        <v>10</v>
      </c>
      <c r="I7206" s="1">
        <v>160709</v>
      </c>
    </row>
    <row r="7207" spans="1:9" x14ac:dyDescent="0.25">
      <c r="A7207" t="s">
        <v>541</v>
      </c>
      <c r="B7207" t="s">
        <v>7</v>
      </c>
      <c r="C7207" t="s">
        <v>77</v>
      </c>
      <c r="D7207" t="s">
        <v>10</v>
      </c>
      <c r="I7207" s="1">
        <v>160709</v>
      </c>
    </row>
    <row r="7208" spans="1:9" x14ac:dyDescent="0.25">
      <c r="A7208" t="s">
        <v>541</v>
      </c>
      <c r="B7208" t="s">
        <v>78</v>
      </c>
      <c r="C7208" t="s">
        <v>79</v>
      </c>
      <c r="D7208" t="s">
        <v>16</v>
      </c>
      <c r="E7208">
        <v>0.09</v>
      </c>
      <c r="F7208">
        <v>118</v>
      </c>
      <c r="G7208">
        <v>470</v>
      </c>
      <c r="I7208" s="1">
        <v>160709</v>
      </c>
    </row>
    <row r="7209" spans="1:9" x14ac:dyDescent="0.25">
      <c r="A7209" t="s">
        <v>541</v>
      </c>
      <c r="B7209" t="s">
        <v>78</v>
      </c>
      <c r="C7209" t="s">
        <v>80</v>
      </c>
      <c r="D7209" t="s">
        <v>16</v>
      </c>
      <c r="E7209">
        <v>0.12</v>
      </c>
      <c r="F7209">
        <v>250</v>
      </c>
      <c r="G7209">
        <v>1000</v>
      </c>
      <c r="I7209" s="1">
        <v>160709</v>
      </c>
    </row>
    <row r="7210" spans="1:9" x14ac:dyDescent="0.25">
      <c r="A7210" t="s">
        <v>541</v>
      </c>
      <c r="B7210" t="s">
        <v>81</v>
      </c>
      <c r="C7210" t="s">
        <v>82</v>
      </c>
      <c r="D7210" t="s">
        <v>10</v>
      </c>
      <c r="E7210">
        <v>3.7</v>
      </c>
      <c r="F7210">
        <v>38</v>
      </c>
      <c r="G7210">
        <v>150</v>
      </c>
      <c r="I7210" s="1">
        <v>160709</v>
      </c>
    </row>
    <row r="7211" spans="1:9" x14ac:dyDescent="0.25">
      <c r="A7211" t="s">
        <v>541</v>
      </c>
      <c r="B7211" t="s">
        <v>81</v>
      </c>
      <c r="C7211" t="s">
        <v>83</v>
      </c>
      <c r="D7211" t="s">
        <v>10</v>
      </c>
      <c r="E7211">
        <v>3.5</v>
      </c>
      <c r="F7211">
        <v>25</v>
      </c>
      <c r="G7211">
        <v>100</v>
      </c>
      <c r="I7211" s="1">
        <v>160709</v>
      </c>
    </row>
    <row r="7212" spans="1:9" x14ac:dyDescent="0.25">
      <c r="A7212" t="s">
        <v>541</v>
      </c>
      <c r="B7212" t="s">
        <v>81</v>
      </c>
      <c r="C7212" t="s">
        <v>84</v>
      </c>
      <c r="D7212" t="s">
        <v>10</v>
      </c>
      <c r="I7212" s="1">
        <v>160709</v>
      </c>
    </row>
    <row r="7213" spans="1:9" x14ac:dyDescent="0.25">
      <c r="A7213" t="s">
        <v>541</v>
      </c>
      <c r="B7213" t="s">
        <v>81</v>
      </c>
      <c r="C7213" t="s">
        <v>85</v>
      </c>
      <c r="D7213" t="s">
        <v>10</v>
      </c>
      <c r="E7213">
        <v>3.2</v>
      </c>
      <c r="F7213">
        <v>48</v>
      </c>
      <c r="G7213">
        <v>190</v>
      </c>
      <c r="I7213" s="1">
        <v>160709</v>
      </c>
    </row>
    <row r="7214" spans="1:9" x14ac:dyDescent="0.25">
      <c r="A7214" t="s">
        <v>541</v>
      </c>
      <c r="B7214" t="s">
        <v>81</v>
      </c>
      <c r="C7214" t="s">
        <v>86</v>
      </c>
      <c r="D7214" t="s">
        <v>10</v>
      </c>
      <c r="I7214" s="1">
        <v>160709</v>
      </c>
    </row>
    <row r="7215" spans="1:9" x14ac:dyDescent="0.25">
      <c r="A7215" t="s">
        <v>541</v>
      </c>
      <c r="B7215" t="s">
        <v>81</v>
      </c>
      <c r="C7215" t="s">
        <v>87</v>
      </c>
      <c r="D7215" t="s">
        <v>10</v>
      </c>
      <c r="I7215" s="1">
        <v>160709</v>
      </c>
    </row>
    <row r="7216" spans="1:9" x14ac:dyDescent="0.25">
      <c r="A7216" t="s">
        <v>541</v>
      </c>
      <c r="B7216" t="s">
        <v>81</v>
      </c>
      <c r="C7216" t="s">
        <v>88</v>
      </c>
      <c r="D7216" t="s">
        <v>10</v>
      </c>
      <c r="I7216" s="1">
        <v>160709</v>
      </c>
    </row>
    <row r="7217" spans="1:9" x14ac:dyDescent="0.25">
      <c r="A7217" t="s">
        <v>541</v>
      </c>
      <c r="B7217" t="s">
        <v>81</v>
      </c>
      <c r="C7217" t="s">
        <v>89</v>
      </c>
      <c r="D7217" t="s">
        <v>10</v>
      </c>
      <c r="I7217" s="1">
        <v>160709</v>
      </c>
    </row>
    <row r="7218" spans="1:9" x14ac:dyDescent="0.25">
      <c r="A7218" t="s">
        <v>541</v>
      </c>
      <c r="B7218" t="s">
        <v>90</v>
      </c>
      <c r="C7218" t="s">
        <v>91</v>
      </c>
      <c r="D7218" t="s">
        <v>10</v>
      </c>
      <c r="E7218">
        <v>0.41</v>
      </c>
      <c r="F7218">
        <v>162</v>
      </c>
      <c r="G7218">
        <v>650</v>
      </c>
      <c r="I7218" s="1">
        <v>160709</v>
      </c>
    </row>
    <row r="7219" spans="1:9" x14ac:dyDescent="0.25">
      <c r="A7219" t="s">
        <v>541</v>
      </c>
      <c r="B7219" t="s">
        <v>92</v>
      </c>
      <c r="C7219" t="s">
        <v>93</v>
      </c>
      <c r="D7219" t="s">
        <v>10</v>
      </c>
      <c r="I7219" s="1">
        <v>160709</v>
      </c>
    </row>
    <row r="7220" spans="1:9" x14ac:dyDescent="0.25">
      <c r="A7220" t="s">
        <v>541</v>
      </c>
      <c r="B7220" t="s">
        <v>92</v>
      </c>
      <c r="C7220" t="s">
        <v>94</v>
      </c>
      <c r="D7220" t="s">
        <v>10</v>
      </c>
      <c r="I7220" s="1">
        <v>160709</v>
      </c>
    </row>
    <row r="7221" spans="1:9" x14ac:dyDescent="0.25">
      <c r="A7221" t="s">
        <v>541</v>
      </c>
      <c r="B7221" t="s">
        <v>92</v>
      </c>
      <c r="C7221" t="s">
        <v>95</v>
      </c>
      <c r="D7221" t="s">
        <v>10</v>
      </c>
      <c r="I7221" s="1">
        <v>160709</v>
      </c>
    </row>
    <row r="7222" spans="1:9" x14ac:dyDescent="0.25">
      <c r="A7222" t="s">
        <v>541</v>
      </c>
      <c r="B7222" t="s">
        <v>92</v>
      </c>
      <c r="C7222" t="s">
        <v>96</v>
      </c>
      <c r="D7222" t="s">
        <v>10</v>
      </c>
      <c r="I7222" s="1">
        <v>160709</v>
      </c>
    </row>
    <row r="7223" spans="1:9" x14ac:dyDescent="0.25">
      <c r="A7223" t="s">
        <v>541</v>
      </c>
      <c r="B7223" t="s">
        <v>92</v>
      </c>
      <c r="C7223" t="s">
        <v>97</v>
      </c>
      <c r="D7223" t="s">
        <v>10</v>
      </c>
      <c r="E7223">
        <v>0.27</v>
      </c>
      <c r="F7223">
        <v>54</v>
      </c>
      <c r="G7223">
        <v>217</v>
      </c>
      <c r="I7223" s="1">
        <v>160709</v>
      </c>
    </row>
    <row r="7224" spans="1:9" x14ac:dyDescent="0.25">
      <c r="A7224" t="s">
        <v>541</v>
      </c>
      <c r="B7224" t="s">
        <v>92</v>
      </c>
      <c r="C7224" t="s">
        <v>98</v>
      </c>
      <c r="D7224" t="s">
        <v>10</v>
      </c>
      <c r="I7224" s="1">
        <v>160709</v>
      </c>
    </row>
    <row r="7225" spans="1:9" x14ac:dyDescent="0.25">
      <c r="A7225" t="s">
        <v>541</v>
      </c>
      <c r="B7225" t="s">
        <v>92</v>
      </c>
      <c r="C7225" t="s">
        <v>99</v>
      </c>
      <c r="D7225" t="s">
        <v>45</v>
      </c>
      <c r="I7225" s="1">
        <v>160709</v>
      </c>
    </row>
    <row r="7226" spans="1:9" x14ac:dyDescent="0.25">
      <c r="A7226" t="s">
        <v>541</v>
      </c>
      <c r="B7226" t="s">
        <v>92</v>
      </c>
      <c r="C7226" t="s">
        <v>100</v>
      </c>
      <c r="D7226" t="s">
        <v>10</v>
      </c>
      <c r="E7226">
        <v>0.32</v>
      </c>
      <c r="F7226">
        <v>12</v>
      </c>
      <c r="G7226">
        <v>48</v>
      </c>
      <c r="I7226" s="1">
        <v>160709</v>
      </c>
    </row>
    <row r="7227" spans="1:9" x14ac:dyDescent="0.25">
      <c r="A7227" t="s">
        <v>541</v>
      </c>
      <c r="B7227" t="s">
        <v>92</v>
      </c>
      <c r="C7227" t="s">
        <v>101</v>
      </c>
      <c r="D7227" t="s">
        <v>45</v>
      </c>
      <c r="I7227" s="1">
        <v>160709</v>
      </c>
    </row>
    <row r="7228" spans="1:9" x14ac:dyDescent="0.25">
      <c r="A7228" t="s">
        <v>541</v>
      </c>
      <c r="B7228" t="s">
        <v>92</v>
      </c>
      <c r="C7228" t="s">
        <v>102</v>
      </c>
      <c r="D7228" t="s">
        <v>10</v>
      </c>
      <c r="I7228" s="1">
        <v>160709</v>
      </c>
    </row>
    <row r="7229" spans="1:9" x14ac:dyDescent="0.25">
      <c r="A7229" t="s">
        <v>541</v>
      </c>
      <c r="B7229" t="s">
        <v>92</v>
      </c>
      <c r="C7229" t="s">
        <v>103</v>
      </c>
      <c r="D7229" t="s">
        <v>10</v>
      </c>
      <c r="I7229" s="1">
        <v>160709</v>
      </c>
    </row>
    <row r="7230" spans="1:9" x14ac:dyDescent="0.25">
      <c r="A7230" t="s">
        <v>541</v>
      </c>
      <c r="B7230" t="s">
        <v>90</v>
      </c>
      <c r="C7230" t="s">
        <v>104</v>
      </c>
      <c r="D7230" t="s">
        <v>45</v>
      </c>
      <c r="E7230">
        <v>0.6</v>
      </c>
      <c r="F7230">
        <v>20</v>
      </c>
      <c r="G7230">
        <v>80</v>
      </c>
      <c r="I7230" s="1">
        <v>160709</v>
      </c>
    </row>
    <row r="7231" spans="1:9" x14ac:dyDescent="0.25">
      <c r="A7231" t="s">
        <v>541</v>
      </c>
      <c r="B7231" t="s">
        <v>92</v>
      </c>
      <c r="C7231" t="s">
        <v>105</v>
      </c>
      <c r="D7231" t="s">
        <v>10</v>
      </c>
      <c r="I7231" s="1">
        <v>160709</v>
      </c>
    </row>
    <row r="7232" spans="1:9" x14ac:dyDescent="0.25">
      <c r="A7232" t="s">
        <v>541</v>
      </c>
      <c r="B7232" t="s">
        <v>92</v>
      </c>
      <c r="C7232" t="s">
        <v>106</v>
      </c>
      <c r="D7232" t="s">
        <v>10</v>
      </c>
      <c r="I7232" s="1">
        <v>160709</v>
      </c>
    </row>
    <row r="7233" spans="1:9" x14ac:dyDescent="0.25">
      <c r="A7233" t="s">
        <v>541</v>
      </c>
      <c r="B7233" t="s">
        <v>92</v>
      </c>
      <c r="C7233" t="s">
        <v>107</v>
      </c>
      <c r="D7233" t="s">
        <v>10</v>
      </c>
      <c r="I7233" s="1">
        <v>160709</v>
      </c>
    </row>
    <row r="7234" spans="1:9" x14ac:dyDescent="0.25">
      <c r="A7234" t="s">
        <v>541</v>
      </c>
      <c r="B7234" t="s">
        <v>92</v>
      </c>
      <c r="C7234" t="s">
        <v>108</v>
      </c>
      <c r="D7234" t="s">
        <v>10</v>
      </c>
      <c r="E7234">
        <v>5.85</v>
      </c>
      <c r="F7234">
        <v>14</v>
      </c>
      <c r="G7234">
        <v>57</v>
      </c>
      <c r="I7234" s="1">
        <v>160709</v>
      </c>
    </row>
    <row r="7235" spans="1:9" x14ac:dyDescent="0.25">
      <c r="A7235" t="s">
        <v>541</v>
      </c>
      <c r="B7235" t="s">
        <v>92</v>
      </c>
      <c r="C7235" t="s">
        <v>109</v>
      </c>
      <c r="D7235" t="s">
        <v>45</v>
      </c>
      <c r="I7235" s="1">
        <v>160709</v>
      </c>
    </row>
    <row r="7236" spans="1:9" x14ac:dyDescent="0.25">
      <c r="A7236" t="s">
        <v>541</v>
      </c>
      <c r="B7236" t="s">
        <v>92</v>
      </c>
      <c r="C7236" t="s">
        <v>110</v>
      </c>
      <c r="D7236" t="s">
        <v>10</v>
      </c>
      <c r="I7236" s="1">
        <v>160709</v>
      </c>
    </row>
    <row r="7237" spans="1:9" x14ac:dyDescent="0.25">
      <c r="A7237" t="s">
        <v>541</v>
      </c>
      <c r="B7237" t="s">
        <v>92</v>
      </c>
      <c r="C7237" t="s">
        <v>111</v>
      </c>
      <c r="D7237" t="s">
        <v>10</v>
      </c>
      <c r="E7237">
        <v>5.75</v>
      </c>
      <c r="F7237">
        <v>18</v>
      </c>
      <c r="G7237">
        <v>70</v>
      </c>
      <c r="I7237" s="1">
        <v>160709</v>
      </c>
    </row>
    <row r="7238" spans="1:9" x14ac:dyDescent="0.25">
      <c r="A7238" t="s">
        <v>541</v>
      </c>
      <c r="B7238" t="s">
        <v>92</v>
      </c>
      <c r="C7238" t="s">
        <v>112</v>
      </c>
      <c r="D7238" t="s">
        <v>10</v>
      </c>
      <c r="E7238">
        <v>4.93</v>
      </c>
      <c r="F7238">
        <v>4</v>
      </c>
      <c r="G7238">
        <v>15</v>
      </c>
      <c r="I7238" s="1">
        <v>160709</v>
      </c>
    </row>
    <row r="7239" spans="1:9" x14ac:dyDescent="0.25">
      <c r="A7239" t="s">
        <v>541</v>
      </c>
      <c r="B7239" t="s">
        <v>92</v>
      </c>
      <c r="C7239" t="s">
        <v>113</v>
      </c>
      <c r="D7239" t="s">
        <v>10</v>
      </c>
      <c r="I7239" s="1">
        <v>160709</v>
      </c>
    </row>
    <row r="7240" spans="1:9" x14ac:dyDescent="0.25">
      <c r="A7240" t="s">
        <v>541</v>
      </c>
      <c r="B7240" t="s">
        <v>81</v>
      </c>
      <c r="C7240" t="s">
        <v>114</v>
      </c>
      <c r="D7240" t="s">
        <v>10</v>
      </c>
      <c r="I7240" s="1">
        <v>160709</v>
      </c>
    </row>
    <row r="7241" spans="1:9" x14ac:dyDescent="0.25">
      <c r="A7241" t="s">
        <v>541</v>
      </c>
      <c r="B7241" t="s">
        <v>81</v>
      </c>
      <c r="C7241" t="s">
        <v>115</v>
      </c>
      <c r="D7241" t="s">
        <v>10</v>
      </c>
      <c r="I7241" s="1">
        <v>160709</v>
      </c>
    </row>
    <row r="7242" spans="1:9" x14ac:dyDescent="0.25">
      <c r="A7242" t="s">
        <v>541</v>
      </c>
      <c r="B7242" t="s">
        <v>81</v>
      </c>
      <c r="C7242" t="s">
        <v>116</v>
      </c>
      <c r="D7242" t="s">
        <v>10</v>
      </c>
      <c r="I7242" s="1">
        <v>160709</v>
      </c>
    </row>
    <row r="7243" spans="1:9" x14ac:dyDescent="0.25">
      <c r="A7243" t="s">
        <v>541</v>
      </c>
      <c r="B7243" t="s">
        <v>81</v>
      </c>
      <c r="C7243" t="s">
        <v>117</v>
      </c>
      <c r="D7243" t="s">
        <v>10</v>
      </c>
      <c r="I7243" s="1">
        <v>160709</v>
      </c>
    </row>
    <row r="7244" spans="1:9" x14ac:dyDescent="0.25">
      <c r="A7244" t="s">
        <v>541</v>
      </c>
      <c r="B7244" t="s">
        <v>81</v>
      </c>
      <c r="C7244" t="s">
        <v>118</v>
      </c>
      <c r="D7244" t="s">
        <v>10</v>
      </c>
      <c r="I7244" s="1">
        <v>160709</v>
      </c>
    </row>
    <row r="7245" spans="1:9" x14ac:dyDescent="0.25">
      <c r="A7245" t="s">
        <v>541</v>
      </c>
      <c r="B7245" t="s">
        <v>81</v>
      </c>
      <c r="C7245" t="s">
        <v>119</v>
      </c>
      <c r="D7245" t="s">
        <v>10</v>
      </c>
      <c r="I7245" s="1">
        <v>160709</v>
      </c>
    </row>
    <row r="7246" spans="1:9" x14ac:dyDescent="0.25">
      <c r="A7246" t="s">
        <v>541</v>
      </c>
      <c r="B7246" t="s">
        <v>81</v>
      </c>
      <c r="C7246" t="s">
        <v>120</v>
      </c>
      <c r="D7246" t="s">
        <v>10</v>
      </c>
      <c r="E7246">
        <v>7</v>
      </c>
      <c r="F7246">
        <v>4</v>
      </c>
      <c r="G7246">
        <v>15</v>
      </c>
      <c r="I7246" s="1">
        <v>160709</v>
      </c>
    </row>
    <row r="7247" spans="1:9" x14ac:dyDescent="0.25">
      <c r="A7247" t="s">
        <v>541</v>
      </c>
      <c r="B7247" t="s">
        <v>81</v>
      </c>
      <c r="C7247" t="s">
        <v>121</v>
      </c>
      <c r="D7247" t="s">
        <v>10</v>
      </c>
      <c r="I7247" s="1">
        <v>160709</v>
      </c>
    </row>
    <row r="7248" spans="1:9" x14ac:dyDescent="0.25">
      <c r="A7248" t="s">
        <v>541</v>
      </c>
      <c r="B7248" t="s">
        <v>122</v>
      </c>
      <c r="C7248" t="s">
        <v>123</v>
      </c>
      <c r="D7248" t="s">
        <v>10</v>
      </c>
      <c r="I7248" s="1">
        <v>160709</v>
      </c>
    </row>
    <row r="7249" spans="1:9" x14ac:dyDescent="0.25">
      <c r="A7249" t="s">
        <v>541</v>
      </c>
      <c r="B7249" t="s">
        <v>122</v>
      </c>
      <c r="C7249" t="s">
        <v>124</v>
      </c>
      <c r="D7249" t="s">
        <v>10</v>
      </c>
      <c r="I7249" s="1">
        <v>160709</v>
      </c>
    </row>
    <row r="7250" spans="1:9" x14ac:dyDescent="0.25">
      <c r="A7250" t="s">
        <v>541</v>
      </c>
      <c r="B7250" t="s">
        <v>122</v>
      </c>
      <c r="C7250" t="s">
        <v>125</v>
      </c>
      <c r="D7250" t="s">
        <v>10</v>
      </c>
      <c r="E7250">
        <v>7</v>
      </c>
      <c r="F7250">
        <v>2</v>
      </c>
      <c r="G7250">
        <v>6</v>
      </c>
      <c r="I7250" s="1">
        <v>160709</v>
      </c>
    </row>
    <row r="7251" spans="1:9" x14ac:dyDescent="0.25">
      <c r="A7251" t="s">
        <v>541</v>
      </c>
      <c r="B7251" t="s">
        <v>122</v>
      </c>
      <c r="C7251" t="s">
        <v>127</v>
      </c>
      <c r="D7251" t="s">
        <v>10</v>
      </c>
      <c r="I7251" s="1">
        <v>160709</v>
      </c>
    </row>
    <row r="7252" spans="1:9" x14ac:dyDescent="0.25">
      <c r="A7252" t="s">
        <v>541</v>
      </c>
      <c r="B7252" t="s">
        <v>122</v>
      </c>
      <c r="C7252" t="s">
        <v>128</v>
      </c>
      <c r="D7252" t="s">
        <v>10</v>
      </c>
      <c r="I7252" s="1">
        <v>160709</v>
      </c>
    </row>
    <row r="7253" spans="1:9" x14ac:dyDescent="0.25">
      <c r="A7253" t="s">
        <v>541</v>
      </c>
      <c r="B7253" t="s">
        <v>122</v>
      </c>
      <c r="C7253" t="s">
        <v>129</v>
      </c>
      <c r="D7253" t="s">
        <v>10</v>
      </c>
      <c r="I7253" s="1">
        <v>160709</v>
      </c>
    </row>
    <row r="7254" spans="1:9" x14ac:dyDescent="0.25">
      <c r="A7254" t="s">
        <v>541</v>
      </c>
      <c r="B7254" t="s">
        <v>122</v>
      </c>
      <c r="C7254" t="s">
        <v>130</v>
      </c>
      <c r="D7254" t="s">
        <v>10</v>
      </c>
      <c r="I7254" s="1">
        <v>160709</v>
      </c>
    </row>
    <row r="7255" spans="1:9" x14ac:dyDescent="0.25">
      <c r="A7255" t="s">
        <v>541</v>
      </c>
      <c r="B7255" t="s">
        <v>122</v>
      </c>
      <c r="C7255" t="s">
        <v>131</v>
      </c>
      <c r="D7255" t="s">
        <v>10</v>
      </c>
      <c r="I7255" s="1">
        <v>160709</v>
      </c>
    </row>
    <row r="7256" spans="1:9" x14ac:dyDescent="0.25">
      <c r="A7256" t="s">
        <v>541</v>
      </c>
      <c r="B7256" t="s">
        <v>122</v>
      </c>
      <c r="C7256" t="s">
        <v>132</v>
      </c>
      <c r="D7256" t="s">
        <v>10</v>
      </c>
      <c r="I7256" s="1">
        <v>160709</v>
      </c>
    </row>
    <row r="7257" spans="1:9" x14ac:dyDescent="0.25">
      <c r="A7257" t="s">
        <v>541</v>
      </c>
      <c r="B7257" t="s">
        <v>122</v>
      </c>
      <c r="C7257" t="s">
        <v>134</v>
      </c>
      <c r="D7257" t="s">
        <v>10</v>
      </c>
      <c r="I7257" s="1">
        <v>160709</v>
      </c>
    </row>
    <row r="7258" spans="1:9" x14ac:dyDescent="0.25">
      <c r="A7258" t="s">
        <v>541</v>
      </c>
      <c r="B7258" t="s">
        <v>122</v>
      </c>
      <c r="C7258" t="s">
        <v>135</v>
      </c>
      <c r="D7258" t="s">
        <v>10</v>
      </c>
      <c r="E7258">
        <v>4.95</v>
      </c>
      <c r="F7258">
        <v>2</v>
      </c>
      <c r="G7258">
        <v>10</v>
      </c>
      <c r="I7258" s="1">
        <v>160709</v>
      </c>
    </row>
    <row r="7259" spans="1:9" x14ac:dyDescent="0.25">
      <c r="A7259" t="s">
        <v>541</v>
      </c>
      <c r="B7259" t="s">
        <v>122</v>
      </c>
      <c r="C7259" t="s">
        <v>136</v>
      </c>
      <c r="D7259" t="s">
        <v>10</v>
      </c>
      <c r="I7259" s="1">
        <v>160709</v>
      </c>
    </row>
    <row r="7260" spans="1:9" x14ac:dyDescent="0.25">
      <c r="A7260" t="s">
        <v>541</v>
      </c>
      <c r="B7260" t="s">
        <v>122</v>
      </c>
      <c r="C7260" t="s">
        <v>137</v>
      </c>
      <c r="D7260" t="s">
        <v>10</v>
      </c>
      <c r="I7260" s="1">
        <v>160709</v>
      </c>
    </row>
    <row r="7261" spans="1:9" x14ac:dyDescent="0.25">
      <c r="A7261" t="s">
        <v>541</v>
      </c>
      <c r="B7261" t="s">
        <v>122</v>
      </c>
      <c r="C7261" t="s">
        <v>138</v>
      </c>
      <c r="D7261" t="s">
        <v>10</v>
      </c>
      <c r="I7261" s="1">
        <v>160709</v>
      </c>
    </row>
    <row r="7262" spans="1:9" x14ac:dyDescent="0.25">
      <c r="A7262" t="s">
        <v>541</v>
      </c>
      <c r="B7262" t="s">
        <v>122</v>
      </c>
      <c r="C7262" t="s">
        <v>139</v>
      </c>
      <c r="D7262" t="s">
        <v>10</v>
      </c>
      <c r="I7262" s="1">
        <v>160709</v>
      </c>
    </row>
    <row r="7263" spans="1:9" x14ac:dyDescent="0.25">
      <c r="A7263" t="s">
        <v>541</v>
      </c>
      <c r="B7263" t="s">
        <v>122</v>
      </c>
      <c r="C7263" t="s">
        <v>140</v>
      </c>
      <c r="D7263" t="s">
        <v>10</v>
      </c>
      <c r="I7263" s="1">
        <v>160709</v>
      </c>
    </row>
    <row r="7264" spans="1:9" x14ac:dyDescent="0.25">
      <c r="A7264" t="s">
        <v>541</v>
      </c>
      <c r="B7264" t="s">
        <v>122</v>
      </c>
      <c r="C7264" t="s">
        <v>141</v>
      </c>
      <c r="D7264" t="s">
        <v>10</v>
      </c>
      <c r="I7264" s="1">
        <v>160709</v>
      </c>
    </row>
    <row r="7265" spans="1:9" x14ac:dyDescent="0.25">
      <c r="A7265" t="s">
        <v>541</v>
      </c>
      <c r="B7265" t="s">
        <v>122</v>
      </c>
      <c r="C7265" t="s">
        <v>142</v>
      </c>
      <c r="D7265" t="s">
        <v>10</v>
      </c>
      <c r="I7265" s="1">
        <v>160709</v>
      </c>
    </row>
    <row r="7266" spans="1:9" x14ac:dyDescent="0.25">
      <c r="A7266" t="s">
        <v>541</v>
      </c>
      <c r="B7266" t="s">
        <v>122</v>
      </c>
      <c r="C7266" t="s">
        <v>143</v>
      </c>
      <c r="D7266" t="s">
        <v>10</v>
      </c>
      <c r="I7266" s="1">
        <v>160709</v>
      </c>
    </row>
    <row r="7267" spans="1:9" x14ac:dyDescent="0.25">
      <c r="A7267" t="s">
        <v>541</v>
      </c>
      <c r="B7267" t="s">
        <v>122</v>
      </c>
      <c r="C7267" t="s">
        <v>144</v>
      </c>
      <c r="D7267" t="s">
        <v>10</v>
      </c>
      <c r="I7267" s="1">
        <v>160709</v>
      </c>
    </row>
    <row r="7268" spans="1:9" x14ac:dyDescent="0.25">
      <c r="A7268" t="s">
        <v>541</v>
      </c>
      <c r="B7268" t="s">
        <v>122</v>
      </c>
      <c r="C7268" t="s">
        <v>145</v>
      </c>
      <c r="D7268" t="s">
        <v>10</v>
      </c>
      <c r="I7268" s="1">
        <v>160709</v>
      </c>
    </row>
    <row r="7269" spans="1:9" x14ac:dyDescent="0.25">
      <c r="A7269" t="s">
        <v>541</v>
      </c>
      <c r="B7269" t="s">
        <v>122</v>
      </c>
      <c r="C7269" t="s">
        <v>146</v>
      </c>
      <c r="D7269" t="s">
        <v>10</v>
      </c>
      <c r="I7269" s="1">
        <v>160709</v>
      </c>
    </row>
    <row r="7270" spans="1:9" x14ac:dyDescent="0.25">
      <c r="A7270" t="s">
        <v>541</v>
      </c>
      <c r="B7270" t="s">
        <v>122</v>
      </c>
      <c r="C7270" t="s">
        <v>147</v>
      </c>
      <c r="D7270" t="s">
        <v>10</v>
      </c>
      <c r="I7270" s="1">
        <v>160709</v>
      </c>
    </row>
    <row r="7271" spans="1:9" x14ac:dyDescent="0.25">
      <c r="A7271" t="s">
        <v>541</v>
      </c>
      <c r="B7271" t="s">
        <v>122</v>
      </c>
      <c r="C7271" t="s">
        <v>148</v>
      </c>
      <c r="D7271" t="s">
        <v>10</v>
      </c>
      <c r="I7271" s="1">
        <v>160709</v>
      </c>
    </row>
    <row r="7272" spans="1:9" x14ac:dyDescent="0.25">
      <c r="A7272" t="s">
        <v>541</v>
      </c>
      <c r="B7272" t="s">
        <v>122</v>
      </c>
      <c r="C7272" t="s">
        <v>149</v>
      </c>
      <c r="D7272" t="s">
        <v>10</v>
      </c>
      <c r="I7272" s="1">
        <v>160709</v>
      </c>
    </row>
    <row r="7273" spans="1:9" x14ac:dyDescent="0.25">
      <c r="A7273" t="s">
        <v>541</v>
      </c>
      <c r="B7273" t="s">
        <v>122</v>
      </c>
      <c r="C7273" t="s">
        <v>150</v>
      </c>
      <c r="D7273" t="s">
        <v>10</v>
      </c>
      <c r="I7273" s="1">
        <v>160709</v>
      </c>
    </row>
    <row r="7274" spans="1:9" x14ac:dyDescent="0.25">
      <c r="A7274" t="s">
        <v>541</v>
      </c>
      <c r="B7274" t="s">
        <v>122</v>
      </c>
      <c r="C7274" t="s">
        <v>151</v>
      </c>
      <c r="D7274" t="s">
        <v>10</v>
      </c>
      <c r="I7274" s="1">
        <v>160709</v>
      </c>
    </row>
    <row r="7275" spans="1:9" x14ac:dyDescent="0.25">
      <c r="A7275" t="s">
        <v>541</v>
      </c>
      <c r="B7275" t="s">
        <v>122</v>
      </c>
      <c r="C7275" t="s">
        <v>152</v>
      </c>
      <c r="D7275" t="s">
        <v>10</v>
      </c>
      <c r="I7275" s="1">
        <v>160709</v>
      </c>
    </row>
    <row r="7276" spans="1:9" x14ac:dyDescent="0.25">
      <c r="A7276" t="s">
        <v>541</v>
      </c>
      <c r="B7276" t="s">
        <v>122</v>
      </c>
      <c r="C7276" t="s">
        <v>153</v>
      </c>
      <c r="D7276" t="s">
        <v>10</v>
      </c>
      <c r="I7276" s="1">
        <v>160709</v>
      </c>
    </row>
    <row r="7277" spans="1:9" x14ac:dyDescent="0.25">
      <c r="A7277" t="s">
        <v>541</v>
      </c>
      <c r="B7277" t="s">
        <v>122</v>
      </c>
      <c r="C7277" t="s">
        <v>154</v>
      </c>
      <c r="D7277" t="s">
        <v>10</v>
      </c>
      <c r="I7277" s="1">
        <v>160709</v>
      </c>
    </row>
    <row r="7278" spans="1:9" x14ac:dyDescent="0.25">
      <c r="A7278" t="s">
        <v>541</v>
      </c>
      <c r="B7278" t="s">
        <v>122</v>
      </c>
      <c r="C7278" t="s">
        <v>155</v>
      </c>
      <c r="D7278" t="s">
        <v>10</v>
      </c>
      <c r="I7278" s="1">
        <v>160709</v>
      </c>
    </row>
    <row r="7279" spans="1:9" x14ac:dyDescent="0.25">
      <c r="A7279" t="s">
        <v>541</v>
      </c>
      <c r="B7279" t="s">
        <v>122</v>
      </c>
      <c r="C7279" t="s">
        <v>156</v>
      </c>
      <c r="D7279" t="s">
        <v>10</v>
      </c>
      <c r="I7279" s="1">
        <v>160709</v>
      </c>
    </row>
    <row r="7280" spans="1:9" x14ac:dyDescent="0.25">
      <c r="A7280" t="s">
        <v>541</v>
      </c>
      <c r="B7280" t="s">
        <v>122</v>
      </c>
      <c r="C7280" t="s">
        <v>157</v>
      </c>
      <c r="D7280" t="s">
        <v>10</v>
      </c>
      <c r="I7280" s="1">
        <v>160709</v>
      </c>
    </row>
    <row r="7281" spans="1:9" x14ac:dyDescent="0.25">
      <c r="A7281" t="s">
        <v>541</v>
      </c>
      <c r="B7281" t="s">
        <v>122</v>
      </c>
      <c r="C7281" t="s">
        <v>158</v>
      </c>
      <c r="D7281" t="s">
        <v>10</v>
      </c>
      <c r="I7281" s="1">
        <v>160709</v>
      </c>
    </row>
    <row r="7282" spans="1:9" x14ac:dyDescent="0.25">
      <c r="A7282" t="s">
        <v>541</v>
      </c>
      <c r="B7282" t="s">
        <v>122</v>
      </c>
      <c r="C7282" t="s">
        <v>159</v>
      </c>
      <c r="D7282" t="s">
        <v>10</v>
      </c>
      <c r="I7282" s="1">
        <v>160709</v>
      </c>
    </row>
    <row r="7283" spans="1:9" x14ac:dyDescent="0.25">
      <c r="A7283" t="s">
        <v>541</v>
      </c>
      <c r="B7283" t="s">
        <v>122</v>
      </c>
      <c r="C7283" t="s">
        <v>160</v>
      </c>
      <c r="D7283" t="s">
        <v>10</v>
      </c>
      <c r="I7283" s="1">
        <v>160709</v>
      </c>
    </row>
    <row r="7284" spans="1:9" x14ac:dyDescent="0.25">
      <c r="A7284" t="s">
        <v>541</v>
      </c>
      <c r="B7284" t="s">
        <v>122</v>
      </c>
      <c r="C7284" t="s">
        <v>161</v>
      </c>
      <c r="D7284" t="s">
        <v>10</v>
      </c>
      <c r="I7284" s="1">
        <v>160709</v>
      </c>
    </row>
    <row r="7285" spans="1:9" x14ac:dyDescent="0.25">
      <c r="A7285" t="s">
        <v>541</v>
      </c>
      <c r="B7285" t="s">
        <v>122</v>
      </c>
      <c r="C7285" t="s">
        <v>162</v>
      </c>
      <c r="D7285" t="s">
        <v>10</v>
      </c>
      <c r="I7285" s="1">
        <v>160709</v>
      </c>
    </row>
    <row r="7286" spans="1:9" x14ac:dyDescent="0.25">
      <c r="A7286" t="s">
        <v>541</v>
      </c>
      <c r="B7286" t="s">
        <v>122</v>
      </c>
      <c r="C7286" t="s">
        <v>163</v>
      </c>
      <c r="D7286" t="s">
        <v>10</v>
      </c>
      <c r="I7286" s="1">
        <v>160709</v>
      </c>
    </row>
    <row r="7287" spans="1:9" x14ac:dyDescent="0.25">
      <c r="A7287" t="s">
        <v>541</v>
      </c>
      <c r="B7287" t="s">
        <v>122</v>
      </c>
      <c r="C7287" t="s">
        <v>164</v>
      </c>
      <c r="D7287" t="s">
        <v>10</v>
      </c>
      <c r="I7287" s="1">
        <v>160709</v>
      </c>
    </row>
    <row r="7288" spans="1:9" x14ac:dyDescent="0.25">
      <c r="A7288" t="s">
        <v>541</v>
      </c>
      <c r="B7288" t="s">
        <v>122</v>
      </c>
      <c r="C7288" t="s">
        <v>165</v>
      </c>
      <c r="D7288" t="s">
        <v>10</v>
      </c>
      <c r="I7288" s="1">
        <v>160709</v>
      </c>
    </row>
    <row r="7289" spans="1:9" x14ac:dyDescent="0.25">
      <c r="A7289" t="s">
        <v>541</v>
      </c>
      <c r="B7289" t="s">
        <v>122</v>
      </c>
      <c r="C7289" t="s">
        <v>166</v>
      </c>
      <c r="D7289" t="s">
        <v>10</v>
      </c>
      <c r="I7289" s="1">
        <v>160709</v>
      </c>
    </row>
    <row r="7290" spans="1:9" x14ac:dyDescent="0.25">
      <c r="A7290" t="s">
        <v>541</v>
      </c>
      <c r="B7290" t="s">
        <v>122</v>
      </c>
      <c r="C7290" t="s">
        <v>167</v>
      </c>
      <c r="D7290" t="s">
        <v>10</v>
      </c>
      <c r="I7290" s="1">
        <v>160709</v>
      </c>
    </row>
    <row r="7291" spans="1:9" x14ac:dyDescent="0.25">
      <c r="A7291" t="s">
        <v>541</v>
      </c>
      <c r="B7291" t="s">
        <v>122</v>
      </c>
      <c r="C7291" t="s">
        <v>168</v>
      </c>
      <c r="D7291" t="s">
        <v>10</v>
      </c>
      <c r="I7291" s="1">
        <v>160709</v>
      </c>
    </row>
    <row r="7292" spans="1:9" x14ac:dyDescent="0.25">
      <c r="A7292" t="s">
        <v>541</v>
      </c>
      <c r="B7292" t="s">
        <v>122</v>
      </c>
      <c r="C7292" t="s">
        <v>169</v>
      </c>
      <c r="D7292" t="s">
        <v>10</v>
      </c>
      <c r="I7292" s="1">
        <v>160709</v>
      </c>
    </row>
    <row r="7293" spans="1:9" x14ac:dyDescent="0.25">
      <c r="A7293" t="s">
        <v>541</v>
      </c>
      <c r="B7293" t="s">
        <v>122</v>
      </c>
      <c r="C7293" t="s">
        <v>170</v>
      </c>
      <c r="D7293" t="s">
        <v>10</v>
      </c>
      <c r="I7293" s="1">
        <v>160709</v>
      </c>
    </row>
    <row r="7294" spans="1:9" x14ac:dyDescent="0.25">
      <c r="A7294" t="s">
        <v>541</v>
      </c>
      <c r="B7294" t="s">
        <v>122</v>
      </c>
      <c r="C7294" t="s">
        <v>171</v>
      </c>
      <c r="D7294" t="s">
        <v>10</v>
      </c>
      <c r="I7294" s="1">
        <v>160709</v>
      </c>
    </row>
    <row r="7295" spans="1:9" x14ac:dyDescent="0.25">
      <c r="A7295" t="s">
        <v>541</v>
      </c>
      <c r="B7295" t="s">
        <v>122</v>
      </c>
      <c r="C7295" t="s">
        <v>172</v>
      </c>
      <c r="D7295" t="s">
        <v>10</v>
      </c>
      <c r="E7295">
        <v>3.45</v>
      </c>
      <c r="F7295">
        <v>2</v>
      </c>
      <c r="G7295">
        <v>10</v>
      </c>
      <c r="I7295" s="1">
        <v>160709</v>
      </c>
    </row>
    <row r="7296" spans="1:9" x14ac:dyDescent="0.25">
      <c r="A7296" t="s">
        <v>541</v>
      </c>
      <c r="B7296" t="s">
        <v>122</v>
      </c>
      <c r="C7296" t="s">
        <v>173</v>
      </c>
      <c r="D7296" t="s">
        <v>10</v>
      </c>
      <c r="I7296" s="1">
        <v>160709</v>
      </c>
    </row>
    <row r="7297" spans="1:9" x14ac:dyDescent="0.25">
      <c r="A7297" t="s">
        <v>541</v>
      </c>
      <c r="B7297" t="s">
        <v>122</v>
      </c>
      <c r="C7297" t="s">
        <v>174</v>
      </c>
      <c r="D7297" t="s">
        <v>10</v>
      </c>
      <c r="I7297" s="1">
        <v>160709</v>
      </c>
    </row>
    <row r="7298" spans="1:9" x14ac:dyDescent="0.25">
      <c r="A7298" t="s">
        <v>541</v>
      </c>
      <c r="B7298" t="s">
        <v>122</v>
      </c>
      <c r="C7298" t="s">
        <v>175</v>
      </c>
      <c r="D7298" t="s">
        <v>10</v>
      </c>
      <c r="I7298" s="1">
        <v>160709</v>
      </c>
    </row>
    <row r="7299" spans="1:9" x14ac:dyDescent="0.25">
      <c r="A7299" t="s">
        <v>541</v>
      </c>
      <c r="B7299" t="s">
        <v>122</v>
      </c>
      <c r="C7299" t="s">
        <v>176</v>
      </c>
      <c r="D7299" t="s">
        <v>10</v>
      </c>
      <c r="I7299" s="1">
        <v>160709</v>
      </c>
    </row>
    <row r="7300" spans="1:9" x14ac:dyDescent="0.25">
      <c r="A7300" t="s">
        <v>541</v>
      </c>
      <c r="B7300" t="s">
        <v>122</v>
      </c>
      <c r="C7300" t="s">
        <v>177</v>
      </c>
      <c r="D7300" t="s">
        <v>10</v>
      </c>
      <c r="I7300" s="1">
        <v>160709</v>
      </c>
    </row>
    <row r="7301" spans="1:9" x14ac:dyDescent="0.25">
      <c r="A7301" t="s">
        <v>541</v>
      </c>
      <c r="B7301" t="s">
        <v>122</v>
      </c>
      <c r="C7301" t="s">
        <v>178</v>
      </c>
      <c r="D7301" t="s">
        <v>10</v>
      </c>
      <c r="I7301" s="1">
        <v>160709</v>
      </c>
    </row>
    <row r="7302" spans="1:9" x14ac:dyDescent="0.25">
      <c r="A7302" t="s">
        <v>541</v>
      </c>
      <c r="B7302" t="s">
        <v>122</v>
      </c>
      <c r="C7302" t="s">
        <v>179</v>
      </c>
      <c r="D7302" t="s">
        <v>10</v>
      </c>
      <c r="I7302" s="1">
        <v>160709</v>
      </c>
    </row>
    <row r="7303" spans="1:9" x14ac:dyDescent="0.25">
      <c r="A7303" t="s">
        <v>541</v>
      </c>
      <c r="B7303" t="s">
        <v>122</v>
      </c>
      <c r="C7303" t="s">
        <v>180</v>
      </c>
      <c r="D7303" t="s">
        <v>10</v>
      </c>
      <c r="I7303" s="1">
        <v>160709</v>
      </c>
    </row>
    <row r="7304" spans="1:9" x14ac:dyDescent="0.25">
      <c r="A7304" t="s">
        <v>541</v>
      </c>
      <c r="B7304" t="s">
        <v>122</v>
      </c>
      <c r="C7304" t="s">
        <v>181</v>
      </c>
      <c r="D7304" t="s">
        <v>10</v>
      </c>
      <c r="I7304" s="1">
        <v>160709</v>
      </c>
    </row>
    <row r="7305" spans="1:9" x14ac:dyDescent="0.25">
      <c r="A7305" t="s">
        <v>541</v>
      </c>
      <c r="B7305" t="s">
        <v>122</v>
      </c>
      <c r="C7305" t="s">
        <v>182</v>
      </c>
      <c r="D7305" t="s">
        <v>10</v>
      </c>
      <c r="I7305" s="1">
        <v>160709</v>
      </c>
    </row>
    <row r="7306" spans="1:9" x14ac:dyDescent="0.25">
      <c r="A7306" t="s">
        <v>541</v>
      </c>
      <c r="B7306" t="s">
        <v>122</v>
      </c>
      <c r="C7306" t="s">
        <v>183</v>
      </c>
      <c r="D7306" t="s">
        <v>10</v>
      </c>
      <c r="I7306" s="1">
        <v>160709</v>
      </c>
    </row>
    <row r="7307" spans="1:9" x14ac:dyDescent="0.25">
      <c r="A7307" t="s">
        <v>541</v>
      </c>
      <c r="B7307" t="s">
        <v>122</v>
      </c>
      <c r="C7307" t="s">
        <v>184</v>
      </c>
      <c r="D7307" t="s">
        <v>10</v>
      </c>
      <c r="I7307" s="1">
        <v>160709</v>
      </c>
    </row>
    <row r="7308" spans="1:9" x14ac:dyDescent="0.25">
      <c r="A7308" t="s">
        <v>541</v>
      </c>
      <c r="B7308" t="s">
        <v>122</v>
      </c>
      <c r="C7308" t="s">
        <v>185</v>
      </c>
      <c r="D7308" t="s">
        <v>10</v>
      </c>
      <c r="I7308" s="1">
        <v>160709</v>
      </c>
    </row>
    <row r="7309" spans="1:9" x14ac:dyDescent="0.25">
      <c r="A7309" t="s">
        <v>541</v>
      </c>
      <c r="B7309" t="s">
        <v>92</v>
      </c>
      <c r="C7309" t="s">
        <v>186</v>
      </c>
      <c r="D7309" t="s">
        <v>45</v>
      </c>
      <c r="I7309" s="1">
        <v>160709</v>
      </c>
    </row>
    <row r="7310" spans="1:9" x14ac:dyDescent="0.25">
      <c r="A7310" t="s">
        <v>541</v>
      </c>
      <c r="B7310" t="s">
        <v>92</v>
      </c>
      <c r="C7310" t="s">
        <v>187</v>
      </c>
      <c r="D7310" t="s">
        <v>10</v>
      </c>
      <c r="I7310" s="1">
        <v>160709</v>
      </c>
    </row>
    <row r="7311" spans="1:9" x14ac:dyDescent="0.25">
      <c r="A7311" t="s">
        <v>541</v>
      </c>
      <c r="B7311" t="s">
        <v>92</v>
      </c>
      <c r="C7311" t="s">
        <v>188</v>
      </c>
      <c r="D7311" t="s">
        <v>10</v>
      </c>
      <c r="I7311" s="1">
        <v>160709</v>
      </c>
    </row>
    <row r="7312" spans="1:9" x14ac:dyDescent="0.25">
      <c r="A7312" t="s">
        <v>506</v>
      </c>
      <c r="B7312" t="s">
        <v>7</v>
      </c>
      <c r="C7312" t="s">
        <v>8</v>
      </c>
      <c r="D7312" t="s">
        <v>10</v>
      </c>
      <c r="I7312" s="1">
        <v>42317665</v>
      </c>
    </row>
    <row r="7313" spans="1:9" x14ac:dyDescent="0.25">
      <c r="A7313" t="s">
        <v>506</v>
      </c>
      <c r="B7313" t="s">
        <v>7</v>
      </c>
      <c r="C7313" t="s">
        <v>9</v>
      </c>
      <c r="D7313" t="s">
        <v>10</v>
      </c>
      <c r="E7313">
        <v>0.95</v>
      </c>
      <c r="F7313">
        <v>1</v>
      </c>
      <c r="G7313">
        <v>4</v>
      </c>
      <c r="I7313" s="1">
        <v>42317665</v>
      </c>
    </row>
    <row r="7314" spans="1:9" x14ac:dyDescent="0.25">
      <c r="A7314" t="s">
        <v>506</v>
      </c>
      <c r="B7314" t="s">
        <v>7</v>
      </c>
      <c r="C7314" t="s">
        <v>11</v>
      </c>
      <c r="D7314" t="s">
        <v>10</v>
      </c>
      <c r="I7314" s="1">
        <v>42317665</v>
      </c>
    </row>
    <row r="7315" spans="1:9" x14ac:dyDescent="0.25">
      <c r="A7315" t="s">
        <v>506</v>
      </c>
      <c r="B7315" t="s">
        <v>7</v>
      </c>
      <c r="C7315" t="s">
        <v>12</v>
      </c>
      <c r="D7315" t="s">
        <v>10</v>
      </c>
      <c r="E7315">
        <v>0.49</v>
      </c>
      <c r="F7315">
        <v>15</v>
      </c>
      <c r="G7315">
        <v>60</v>
      </c>
      <c r="I7315" s="1">
        <v>42317665</v>
      </c>
    </row>
    <row r="7316" spans="1:9" x14ac:dyDescent="0.25">
      <c r="A7316" t="s">
        <v>506</v>
      </c>
      <c r="B7316" t="s">
        <v>7</v>
      </c>
      <c r="C7316" t="s">
        <v>13</v>
      </c>
      <c r="D7316" t="s">
        <v>10</v>
      </c>
      <c r="I7316" s="1">
        <v>42317665</v>
      </c>
    </row>
    <row r="7317" spans="1:9" x14ac:dyDescent="0.25">
      <c r="A7317" t="s">
        <v>506</v>
      </c>
      <c r="B7317" t="s">
        <v>7</v>
      </c>
      <c r="C7317" t="s">
        <v>14</v>
      </c>
      <c r="D7317" t="s">
        <v>10</v>
      </c>
      <c r="I7317" s="1">
        <v>42317665</v>
      </c>
    </row>
    <row r="7318" spans="1:9" x14ac:dyDescent="0.25">
      <c r="A7318" t="s">
        <v>506</v>
      </c>
      <c r="B7318" t="s">
        <v>7</v>
      </c>
      <c r="C7318" t="s">
        <v>15</v>
      </c>
      <c r="D7318" t="s">
        <v>16</v>
      </c>
      <c r="I7318" s="1">
        <v>42317665</v>
      </c>
    </row>
    <row r="7319" spans="1:9" x14ac:dyDescent="0.25">
      <c r="A7319" t="s">
        <v>506</v>
      </c>
      <c r="B7319" t="s">
        <v>7</v>
      </c>
      <c r="C7319" t="s">
        <v>17</v>
      </c>
      <c r="D7319" t="s">
        <v>10</v>
      </c>
      <c r="I7319" s="1">
        <v>42317665</v>
      </c>
    </row>
    <row r="7320" spans="1:9" x14ac:dyDescent="0.25">
      <c r="A7320" t="s">
        <v>506</v>
      </c>
      <c r="B7320" t="s">
        <v>7</v>
      </c>
      <c r="C7320" t="s">
        <v>18</v>
      </c>
      <c r="D7320" t="s">
        <v>10</v>
      </c>
      <c r="E7320">
        <v>0.64</v>
      </c>
      <c r="F7320">
        <v>3</v>
      </c>
      <c r="G7320">
        <v>12</v>
      </c>
      <c r="I7320" s="1">
        <v>42317665</v>
      </c>
    </row>
    <row r="7321" spans="1:9" x14ac:dyDescent="0.25">
      <c r="A7321" t="s">
        <v>506</v>
      </c>
      <c r="B7321" t="s">
        <v>7</v>
      </c>
      <c r="C7321" t="s">
        <v>19</v>
      </c>
      <c r="D7321" t="s">
        <v>10</v>
      </c>
      <c r="I7321" s="1">
        <v>42317665</v>
      </c>
    </row>
    <row r="7322" spans="1:9" x14ac:dyDescent="0.25">
      <c r="A7322" t="s">
        <v>506</v>
      </c>
      <c r="B7322" t="s">
        <v>7</v>
      </c>
      <c r="C7322" t="s">
        <v>20</v>
      </c>
      <c r="D7322" t="s">
        <v>10</v>
      </c>
      <c r="I7322" s="1">
        <v>42317665</v>
      </c>
    </row>
    <row r="7323" spans="1:9" x14ac:dyDescent="0.25">
      <c r="A7323" t="s">
        <v>506</v>
      </c>
      <c r="B7323" t="s">
        <v>7</v>
      </c>
      <c r="C7323" t="s">
        <v>21</v>
      </c>
      <c r="D7323" t="s">
        <v>22</v>
      </c>
      <c r="I7323" s="1">
        <v>42317665</v>
      </c>
    </row>
    <row r="7324" spans="1:9" x14ac:dyDescent="0.25">
      <c r="A7324" t="s">
        <v>506</v>
      </c>
      <c r="B7324" t="s">
        <v>7</v>
      </c>
      <c r="C7324" t="s">
        <v>23</v>
      </c>
      <c r="D7324" t="s">
        <v>10</v>
      </c>
      <c r="E7324">
        <v>2.78</v>
      </c>
      <c r="F7324">
        <v>2</v>
      </c>
      <c r="G7324">
        <v>8</v>
      </c>
      <c r="I7324" s="1">
        <v>42317665</v>
      </c>
    </row>
    <row r="7325" spans="1:9" x14ac:dyDescent="0.25">
      <c r="A7325" t="s">
        <v>506</v>
      </c>
      <c r="B7325" t="s">
        <v>7</v>
      </c>
      <c r="C7325" t="s">
        <v>24</v>
      </c>
      <c r="D7325" t="s">
        <v>10</v>
      </c>
      <c r="I7325" s="1">
        <v>42317665</v>
      </c>
    </row>
    <row r="7326" spans="1:9" x14ac:dyDescent="0.25">
      <c r="A7326" t="s">
        <v>506</v>
      </c>
      <c r="B7326" t="s">
        <v>7</v>
      </c>
      <c r="C7326" t="s">
        <v>25</v>
      </c>
      <c r="D7326" t="s">
        <v>10</v>
      </c>
      <c r="I7326" s="1">
        <v>42317665</v>
      </c>
    </row>
    <row r="7327" spans="1:9" x14ac:dyDescent="0.25">
      <c r="A7327" t="s">
        <v>506</v>
      </c>
      <c r="B7327" t="s">
        <v>7</v>
      </c>
      <c r="C7327" t="s">
        <v>26</v>
      </c>
      <c r="D7327" t="s">
        <v>10</v>
      </c>
      <c r="I7327" s="1">
        <v>42317665</v>
      </c>
    </row>
    <row r="7328" spans="1:9" x14ac:dyDescent="0.25">
      <c r="A7328" t="s">
        <v>506</v>
      </c>
      <c r="B7328" t="s">
        <v>7</v>
      </c>
      <c r="C7328" t="s">
        <v>27</v>
      </c>
      <c r="D7328" t="s">
        <v>10</v>
      </c>
      <c r="E7328">
        <v>0.85</v>
      </c>
      <c r="F7328">
        <v>50</v>
      </c>
      <c r="G7328">
        <v>200</v>
      </c>
      <c r="I7328" s="1">
        <v>42317665</v>
      </c>
    </row>
    <row r="7329" spans="1:9" x14ac:dyDescent="0.25">
      <c r="A7329" t="s">
        <v>506</v>
      </c>
      <c r="B7329" t="s">
        <v>7</v>
      </c>
      <c r="C7329" t="s">
        <v>28</v>
      </c>
      <c r="D7329" t="s">
        <v>10</v>
      </c>
      <c r="I7329" s="1">
        <v>42317665</v>
      </c>
    </row>
    <row r="7330" spans="1:9" x14ac:dyDescent="0.25">
      <c r="A7330" t="s">
        <v>506</v>
      </c>
      <c r="B7330" t="s">
        <v>7</v>
      </c>
      <c r="C7330" t="s">
        <v>29</v>
      </c>
      <c r="D7330" t="s">
        <v>16</v>
      </c>
      <c r="I7330" s="1">
        <v>42317665</v>
      </c>
    </row>
    <row r="7331" spans="1:9" x14ac:dyDescent="0.25">
      <c r="A7331" t="s">
        <v>506</v>
      </c>
      <c r="B7331" t="s">
        <v>7</v>
      </c>
      <c r="C7331" t="s">
        <v>30</v>
      </c>
      <c r="D7331" t="s">
        <v>10</v>
      </c>
      <c r="E7331">
        <v>0.89</v>
      </c>
      <c r="F7331">
        <v>5</v>
      </c>
      <c r="G7331">
        <v>20</v>
      </c>
      <c r="I7331" s="1">
        <v>42317665</v>
      </c>
    </row>
    <row r="7332" spans="1:9" x14ac:dyDescent="0.25">
      <c r="A7332" t="s">
        <v>506</v>
      </c>
      <c r="B7332" t="s">
        <v>7</v>
      </c>
      <c r="C7332" t="s">
        <v>31</v>
      </c>
      <c r="D7332" t="s">
        <v>10</v>
      </c>
      <c r="E7332">
        <v>0.75</v>
      </c>
      <c r="F7332">
        <v>5</v>
      </c>
      <c r="G7332">
        <v>20</v>
      </c>
      <c r="I7332" s="1">
        <v>42317665</v>
      </c>
    </row>
    <row r="7333" spans="1:9" x14ac:dyDescent="0.25">
      <c r="A7333" t="s">
        <v>506</v>
      </c>
      <c r="B7333" t="s">
        <v>7</v>
      </c>
      <c r="C7333" t="s">
        <v>32</v>
      </c>
      <c r="D7333" t="s">
        <v>10</v>
      </c>
      <c r="E7333">
        <v>0.79</v>
      </c>
      <c r="F7333">
        <v>10</v>
      </c>
      <c r="G7333">
        <v>40</v>
      </c>
      <c r="I7333" s="1">
        <v>42317665</v>
      </c>
    </row>
    <row r="7334" spans="1:9" x14ac:dyDescent="0.25">
      <c r="A7334" t="s">
        <v>506</v>
      </c>
      <c r="B7334" t="s">
        <v>7</v>
      </c>
      <c r="C7334" t="s">
        <v>33</v>
      </c>
      <c r="D7334" t="s">
        <v>10</v>
      </c>
      <c r="I7334" s="1">
        <v>42317665</v>
      </c>
    </row>
    <row r="7335" spans="1:9" x14ac:dyDescent="0.25">
      <c r="A7335" t="s">
        <v>506</v>
      </c>
      <c r="B7335" t="s">
        <v>7</v>
      </c>
      <c r="C7335" t="s">
        <v>34</v>
      </c>
      <c r="D7335" t="s">
        <v>10</v>
      </c>
      <c r="E7335">
        <v>0.52</v>
      </c>
      <c r="F7335">
        <v>8</v>
      </c>
      <c r="G7335">
        <v>32</v>
      </c>
      <c r="I7335" s="1">
        <v>42317665</v>
      </c>
    </row>
    <row r="7336" spans="1:9" x14ac:dyDescent="0.25">
      <c r="A7336" t="s">
        <v>506</v>
      </c>
      <c r="B7336" t="s">
        <v>7</v>
      </c>
      <c r="C7336" t="s">
        <v>35</v>
      </c>
      <c r="D7336" t="s">
        <v>10</v>
      </c>
      <c r="I7336" s="1">
        <v>42317665</v>
      </c>
    </row>
    <row r="7337" spans="1:9" x14ac:dyDescent="0.25">
      <c r="A7337" t="s">
        <v>506</v>
      </c>
      <c r="B7337" t="s">
        <v>7</v>
      </c>
      <c r="C7337" t="s">
        <v>36</v>
      </c>
      <c r="D7337" t="s">
        <v>10</v>
      </c>
      <c r="E7337">
        <v>1.4379999999999999</v>
      </c>
      <c r="F7337">
        <v>4</v>
      </c>
      <c r="G7337">
        <v>16</v>
      </c>
      <c r="I7337" s="1">
        <v>42317665</v>
      </c>
    </row>
    <row r="7338" spans="1:9" x14ac:dyDescent="0.25">
      <c r="A7338" t="s">
        <v>506</v>
      </c>
      <c r="B7338" t="s">
        <v>7</v>
      </c>
      <c r="C7338" t="s">
        <v>37</v>
      </c>
      <c r="D7338" t="s">
        <v>10</v>
      </c>
      <c r="I7338" s="1">
        <v>42317665</v>
      </c>
    </row>
    <row r="7339" spans="1:9" x14ac:dyDescent="0.25">
      <c r="A7339" t="s">
        <v>506</v>
      </c>
      <c r="B7339" t="s">
        <v>7</v>
      </c>
      <c r="C7339" t="s">
        <v>38</v>
      </c>
      <c r="D7339" t="s">
        <v>10</v>
      </c>
      <c r="E7339">
        <v>0.88</v>
      </c>
      <c r="F7339">
        <v>3</v>
      </c>
      <c r="G7339">
        <v>12</v>
      </c>
      <c r="I7339" s="1">
        <v>42317665</v>
      </c>
    </row>
    <row r="7340" spans="1:9" x14ac:dyDescent="0.25">
      <c r="A7340" t="s">
        <v>506</v>
      </c>
      <c r="B7340" t="s">
        <v>7</v>
      </c>
      <c r="C7340" t="s">
        <v>39</v>
      </c>
      <c r="D7340" t="s">
        <v>16</v>
      </c>
      <c r="I7340" s="1">
        <v>42317665</v>
      </c>
    </row>
    <row r="7341" spans="1:9" x14ac:dyDescent="0.25">
      <c r="A7341" t="s">
        <v>506</v>
      </c>
      <c r="B7341" t="s">
        <v>7</v>
      </c>
      <c r="C7341" t="s">
        <v>40</v>
      </c>
      <c r="D7341" t="s">
        <v>10</v>
      </c>
      <c r="I7341" s="1">
        <v>42317665</v>
      </c>
    </row>
    <row r="7342" spans="1:9" x14ac:dyDescent="0.25">
      <c r="A7342" t="s">
        <v>506</v>
      </c>
      <c r="B7342" t="s">
        <v>7</v>
      </c>
      <c r="C7342" t="s">
        <v>41</v>
      </c>
      <c r="D7342" t="s">
        <v>10</v>
      </c>
      <c r="I7342" s="1">
        <v>42317665</v>
      </c>
    </row>
    <row r="7343" spans="1:9" x14ac:dyDescent="0.25">
      <c r="A7343" t="s">
        <v>506</v>
      </c>
      <c r="B7343" t="s">
        <v>7</v>
      </c>
      <c r="C7343" t="s">
        <v>42</v>
      </c>
      <c r="D7343" t="s">
        <v>10</v>
      </c>
      <c r="I7343" s="1">
        <v>42317665</v>
      </c>
    </row>
    <row r="7344" spans="1:9" x14ac:dyDescent="0.25">
      <c r="A7344" t="s">
        <v>506</v>
      </c>
      <c r="B7344" t="s">
        <v>7</v>
      </c>
      <c r="C7344" t="s">
        <v>43</v>
      </c>
      <c r="D7344" t="s">
        <v>10</v>
      </c>
      <c r="E7344">
        <v>0.52</v>
      </c>
      <c r="F7344">
        <v>10</v>
      </c>
      <c r="G7344">
        <v>40</v>
      </c>
      <c r="I7344" s="1">
        <v>42317665</v>
      </c>
    </row>
    <row r="7345" spans="1:9" x14ac:dyDescent="0.25">
      <c r="A7345" t="s">
        <v>506</v>
      </c>
      <c r="B7345" t="s">
        <v>7</v>
      </c>
      <c r="C7345" t="s">
        <v>44</v>
      </c>
      <c r="D7345" t="s">
        <v>45</v>
      </c>
      <c r="I7345" s="1">
        <v>42317665</v>
      </c>
    </row>
    <row r="7346" spans="1:9" x14ac:dyDescent="0.25">
      <c r="A7346" t="s">
        <v>506</v>
      </c>
      <c r="B7346" t="s">
        <v>7</v>
      </c>
      <c r="C7346" t="s">
        <v>46</v>
      </c>
      <c r="D7346" t="s">
        <v>45</v>
      </c>
      <c r="I7346" s="1">
        <v>42317665</v>
      </c>
    </row>
    <row r="7347" spans="1:9" x14ac:dyDescent="0.25">
      <c r="A7347" t="s">
        <v>506</v>
      </c>
      <c r="B7347" t="s">
        <v>7</v>
      </c>
      <c r="C7347" t="s">
        <v>47</v>
      </c>
      <c r="D7347" t="s">
        <v>10</v>
      </c>
      <c r="I7347" s="1">
        <v>42317665</v>
      </c>
    </row>
    <row r="7348" spans="1:9" x14ac:dyDescent="0.25">
      <c r="A7348" t="s">
        <v>506</v>
      </c>
      <c r="B7348" t="s">
        <v>7</v>
      </c>
      <c r="C7348" t="s">
        <v>48</v>
      </c>
      <c r="D7348" t="s">
        <v>10</v>
      </c>
      <c r="E7348">
        <v>1.75</v>
      </c>
      <c r="F7348">
        <v>3</v>
      </c>
      <c r="G7348">
        <v>12</v>
      </c>
      <c r="I7348" s="1">
        <v>42317665</v>
      </c>
    </row>
    <row r="7349" spans="1:9" x14ac:dyDescent="0.25">
      <c r="A7349" t="s">
        <v>506</v>
      </c>
      <c r="B7349" t="s">
        <v>7</v>
      </c>
      <c r="C7349" t="s">
        <v>49</v>
      </c>
      <c r="D7349" t="s">
        <v>10</v>
      </c>
      <c r="I7349" s="1">
        <v>42317665</v>
      </c>
    </row>
    <row r="7350" spans="1:9" x14ac:dyDescent="0.25">
      <c r="A7350" t="s">
        <v>506</v>
      </c>
      <c r="B7350" t="s">
        <v>7</v>
      </c>
      <c r="C7350" t="s">
        <v>50</v>
      </c>
      <c r="D7350" t="s">
        <v>10</v>
      </c>
      <c r="I7350" s="1">
        <v>42317665</v>
      </c>
    </row>
    <row r="7351" spans="1:9" x14ac:dyDescent="0.25">
      <c r="A7351" t="s">
        <v>506</v>
      </c>
      <c r="B7351" t="s">
        <v>7</v>
      </c>
      <c r="C7351" t="s">
        <v>51</v>
      </c>
      <c r="D7351" t="s">
        <v>10</v>
      </c>
      <c r="I7351" s="1">
        <v>42317665</v>
      </c>
    </row>
    <row r="7352" spans="1:9" x14ac:dyDescent="0.25">
      <c r="A7352" t="s">
        <v>506</v>
      </c>
      <c r="B7352" t="s">
        <v>7</v>
      </c>
      <c r="C7352" t="s">
        <v>52</v>
      </c>
      <c r="D7352" t="s">
        <v>10</v>
      </c>
      <c r="I7352" s="1">
        <v>42317665</v>
      </c>
    </row>
    <row r="7353" spans="1:9" x14ac:dyDescent="0.25">
      <c r="A7353" t="s">
        <v>506</v>
      </c>
      <c r="B7353" t="s">
        <v>7</v>
      </c>
      <c r="C7353" t="s">
        <v>53</v>
      </c>
      <c r="D7353" t="s">
        <v>10</v>
      </c>
      <c r="E7353">
        <v>1.1499999999999999</v>
      </c>
      <c r="F7353">
        <v>5</v>
      </c>
      <c r="G7353">
        <v>20</v>
      </c>
      <c r="I7353" s="1">
        <v>42317665</v>
      </c>
    </row>
    <row r="7354" spans="1:9" x14ac:dyDescent="0.25">
      <c r="A7354" t="s">
        <v>506</v>
      </c>
      <c r="B7354" t="s">
        <v>7</v>
      </c>
      <c r="C7354" t="s">
        <v>54</v>
      </c>
      <c r="D7354" t="s">
        <v>10</v>
      </c>
      <c r="I7354" s="1">
        <v>42317665</v>
      </c>
    </row>
    <row r="7355" spans="1:9" x14ac:dyDescent="0.25">
      <c r="A7355" t="s">
        <v>506</v>
      </c>
      <c r="B7355" t="s">
        <v>7</v>
      </c>
      <c r="C7355" t="s">
        <v>55</v>
      </c>
      <c r="D7355" t="s">
        <v>10</v>
      </c>
      <c r="I7355" s="1">
        <v>42317665</v>
      </c>
    </row>
    <row r="7356" spans="1:9" x14ac:dyDescent="0.25">
      <c r="A7356" t="s">
        <v>506</v>
      </c>
      <c r="B7356" t="s">
        <v>7</v>
      </c>
      <c r="C7356" t="s">
        <v>56</v>
      </c>
      <c r="D7356" t="s">
        <v>10</v>
      </c>
      <c r="E7356">
        <v>1.1499999999999999</v>
      </c>
      <c r="F7356">
        <v>5</v>
      </c>
      <c r="G7356">
        <v>20</v>
      </c>
      <c r="I7356" s="1">
        <v>42317665</v>
      </c>
    </row>
    <row r="7357" spans="1:9" x14ac:dyDescent="0.25">
      <c r="A7357" t="s">
        <v>506</v>
      </c>
      <c r="B7357" t="s">
        <v>7</v>
      </c>
      <c r="C7357" t="s">
        <v>57</v>
      </c>
      <c r="D7357" t="s">
        <v>10</v>
      </c>
      <c r="I7357" s="1">
        <v>42317665</v>
      </c>
    </row>
    <row r="7358" spans="1:9" x14ac:dyDescent="0.25">
      <c r="A7358" t="s">
        <v>506</v>
      </c>
      <c r="B7358" t="s">
        <v>7</v>
      </c>
      <c r="C7358" t="s">
        <v>58</v>
      </c>
      <c r="D7358" t="s">
        <v>16</v>
      </c>
      <c r="E7358">
        <v>0.49</v>
      </c>
      <c r="F7358">
        <v>4</v>
      </c>
      <c r="G7358">
        <v>16</v>
      </c>
      <c r="I7358" s="1">
        <v>42317665</v>
      </c>
    </row>
    <row r="7359" spans="1:9" x14ac:dyDescent="0.25">
      <c r="A7359" t="s">
        <v>506</v>
      </c>
      <c r="B7359" t="s">
        <v>7</v>
      </c>
      <c r="C7359" t="s">
        <v>59</v>
      </c>
      <c r="D7359" t="s">
        <v>10</v>
      </c>
      <c r="I7359" s="1">
        <v>42317665</v>
      </c>
    </row>
    <row r="7360" spans="1:9" x14ac:dyDescent="0.25">
      <c r="A7360" t="s">
        <v>506</v>
      </c>
      <c r="B7360" t="s">
        <v>7</v>
      </c>
      <c r="C7360" t="s">
        <v>60</v>
      </c>
      <c r="D7360" t="s">
        <v>10</v>
      </c>
      <c r="I7360" s="1">
        <v>42317665</v>
      </c>
    </row>
    <row r="7361" spans="1:9" x14ac:dyDescent="0.25">
      <c r="A7361" t="s">
        <v>506</v>
      </c>
      <c r="B7361" t="s">
        <v>7</v>
      </c>
      <c r="C7361" t="s">
        <v>61</v>
      </c>
      <c r="D7361" t="s">
        <v>16</v>
      </c>
      <c r="E7361">
        <v>0.78</v>
      </c>
      <c r="F7361">
        <v>3</v>
      </c>
      <c r="G7361">
        <v>12</v>
      </c>
      <c r="I7361" s="1">
        <v>42317665</v>
      </c>
    </row>
    <row r="7362" spans="1:9" x14ac:dyDescent="0.25">
      <c r="A7362" t="s">
        <v>506</v>
      </c>
      <c r="B7362" t="s">
        <v>7</v>
      </c>
      <c r="C7362" t="s">
        <v>62</v>
      </c>
      <c r="D7362" t="s">
        <v>16</v>
      </c>
      <c r="E7362">
        <v>0.78</v>
      </c>
      <c r="F7362">
        <v>3</v>
      </c>
      <c r="G7362">
        <v>12</v>
      </c>
      <c r="I7362" s="1">
        <v>42317665</v>
      </c>
    </row>
    <row r="7363" spans="1:9" x14ac:dyDescent="0.25">
      <c r="A7363" t="s">
        <v>506</v>
      </c>
      <c r="B7363" t="s">
        <v>7</v>
      </c>
      <c r="C7363" t="s">
        <v>63</v>
      </c>
      <c r="D7363" t="s">
        <v>16</v>
      </c>
      <c r="I7363" s="1">
        <v>42317665</v>
      </c>
    </row>
    <row r="7364" spans="1:9" x14ac:dyDescent="0.25">
      <c r="A7364" t="s">
        <v>506</v>
      </c>
      <c r="B7364" t="s">
        <v>7</v>
      </c>
      <c r="C7364" t="s">
        <v>64</v>
      </c>
      <c r="D7364" t="s">
        <v>10</v>
      </c>
      <c r="I7364" s="1">
        <v>42317665</v>
      </c>
    </row>
    <row r="7365" spans="1:9" x14ac:dyDescent="0.25">
      <c r="A7365" t="s">
        <v>506</v>
      </c>
      <c r="B7365" t="s">
        <v>7</v>
      </c>
      <c r="C7365" t="s">
        <v>65</v>
      </c>
      <c r="D7365" t="s">
        <v>10</v>
      </c>
      <c r="I7365" s="1">
        <v>42317665</v>
      </c>
    </row>
    <row r="7366" spans="1:9" x14ac:dyDescent="0.25">
      <c r="A7366" t="s">
        <v>506</v>
      </c>
      <c r="B7366" t="s">
        <v>7</v>
      </c>
      <c r="C7366" t="s">
        <v>66</v>
      </c>
      <c r="D7366" t="s">
        <v>10</v>
      </c>
      <c r="E7366">
        <v>1.1499999999999999</v>
      </c>
      <c r="F7366">
        <v>2</v>
      </c>
      <c r="G7366">
        <v>8</v>
      </c>
      <c r="I7366" s="1">
        <v>42317665</v>
      </c>
    </row>
    <row r="7367" spans="1:9" x14ac:dyDescent="0.25">
      <c r="A7367" t="s">
        <v>506</v>
      </c>
      <c r="B7367" t="s">
        <v>7</v>
      </c>
      <c r="C7367" t="s">
        <v>67</v>
      </c>
      <c r="D7367" t="s">
        <v>10</v>
      </c>
      <c r="I7367" s="1">
        <v>42317665</v>
      </c>
    </row>
    <row r="7368" spans="1:9" x14ac:dyDescent="0.25">
      <c r="A7368" t="s">
        <v>506</v>
      </c>
      <c r="B7368" t="s">
        <v>7</v>
      </c>
      <c r="C7368" t="s">
        <v>68</v>
      </c>
      <c r="D7368" t="s">
        <v>10</v>
      </c>
      <c r="E7368">
        <v>0.9</v>
      </c>
      <c r="F7368">
        <v>2</v>
      </c>
      <c r="G7368">
        <v>8</v>
      </c>
      <c r="I7368" s="1">
        <v>42317665</v>
      </c>
    </row>
    <row r="7369" spans="1:9" x14ac:dyDescent="0.25">
      <c r="A7369" t="s">
        <v>506</v>
      </c>
      <c r="B7369" t="s">
        <v>7</v>
      </c>
      <c r="C7369" t="s">
        <v>69</v>
      </c>
      <c r="D7369" t="s">
        <v>10</v>
      </c>
      <c r="I7369" s="1">
        <v>42317665</v>
      </c>
    </row>
    <row r="7370" spans="1:9" x14ac:dyDescent="0.25">
      <c r="A7370" t="s">
        <v>506</v>
      </c>
      <c r="B7370" t="s">
        <v>7</v>
      </c>
      <c r="C7370" t="s">
        <v>70</v>
      </c>
      <c r="D7370" t="s">
        <v>10</v>
      </c>
      <c r="E7370">
        <v>0.85</v>
      </c>
      <c r="F7370">
        <v>5</v>
      </c>
      <c r="G7370">
        <v>20</v>
      </c>
      <c r="I7370" s="1">
        <v>42317665</v>
      </c>
    </row>
    <row r="7371" spans="1:9" x14ac:dyDescent="0.25">
      <c r="A7371" t="s">
        <v>506</v>
      </c>
      <c r="B7371" t="s">
        <v>7</v>
      </c>
      <c r="C7371" t="s">
        <v>71</v>
      </c>
      <c r="D7371" t="s">
        <v>10</v>
      </c>
      <c r="I7371" s="1">
        <v>42317665</v>
      </c>
    </row>
    <row r="7372" spans="1:9" x14ac:dyDescent="0.25">
      <c r="A7372" t="s">
        <v>506</v>
      </c>
      <c r="B7372" t="s">
        <v>7</v>
      </c>
      <c r="C7372" t="s">
        <v>72</v>
      </c>
      <c r="D7372" t="s">
        <v>10</v>
      </c>
      <c r="E7372">
        <v>0.39</v>
      </c>
      <c r="F7372">
        <v>200</v>
      </c>
      <c r="G7372">
        <v>800</v>
      </c>
      <c r="I7372" s="1">
        <v>42317665</v>
      </c>
    </row>
    <row r="7373" spans="1:9" x14ac:dyDescent="0.25">
      <c r="A7373" t="s">
        <v>506</v>
      </c>
      <c r="B7373" t="s">
        <v>7</v>
      </c>
      <c r="C7373" t="s">
        <v>73</v>
      </c>
      <c r="D7373" t="s">
        <v>10</v>
      </c>
      <c r="I7373" s="1">
        <v>42317665</v>
      </c>
    </row>
    <row r="7374" spans="1:9" x14ac:dyDescent="0.25">
      <c r="A7374" t="s">
        <v>506</v>
      </c>
      <c r="B7374" t="s">
        <v>7</v>
      </c>
      <c r="C7374" t="s">
        <v>74</v>
      </c>
      <c r="D7374" t="s">
        <v>10</v>
      </c>
      <c r="I7374" s="1">
        <v>42317665</v>
      </c>
    </row>
    <row r="7375" spans="1:9" x14ac:dyDescent="0.25">
      <c r="A7375" t="s">
        <v>506</v>
      </c>
      <c r="B7375" t="s">
        <v>7</v>
      </c>
      <c r="C7375" t="s">
        <v>75</v>
      </c>
      <c r="D7375" t="s">
        <v>10</v>
      </c>
      <c r="I7375" s="1">
        <v>42317665</v>
      </c>
    </row>
    <row r="7376" spans="1:9" x14ac:dyDescent="0.25">
      <c r="A7376" t="s">
        <v>506</v>
      </c>
      <c r="B7376" t="s">
        <v>7</v>
      </c>
      <c r="C7376" t="s">
        <v>76</v>
      </c>
      <c r="D7376" t="s">
        <v>10</v>
      </c>
      <c r="I7376" s="1">
        <v>42317665</v>
      </c>
    </row>
    <row r="7377" spans="1:9" x14ac:dyDescent="0.25">
      <c r="A7377" t="s">
        <v>506</v>
      </c>
      <c r="B7377" t="s">
        <v>7</v>
      </c>
      <c r="C7377" t="s">
        <v>77</v>
      </c>
      <c r="D7377" t="s">
        <v>10</v>
      </c>
      <c r="I7377" s="1">
        <v>42317665</v>
      </c>
    </row>
    <row r="7378" spans="1:9" x14ac:dyDescent="0.25">
      <c r="A7378" t="s">
        <v>506</v>
      </c>
      <c r="B7378" t="s">
        <v>78</v>
      </c>
      <c r="C7378" t="s">
        <v>79</v>
      </c>
      <c r="D7378" t="s">
        <v>16</v>
      </c>
      <c r="I7378" s="1">
        <v>42317665</v>
      </c>
    </row>
    <row r="7379" spans="1:9" x14ac:dyDescent="0.25">
      <c r="A7379" t="s">
        <v>506</v>
      </c>
      <c r="B7379" t="s">
        <v>78</v>
      </c>
      <c r="C7379" t="s">
        <v>80</v>
      </c>
      <c r="D7379" t="s">
        <v>16</v>
      </c>
      <c r="E7379">
        <v>0.14000000000000001</v>
      </c>
      <c r="F7379">
        <v>160</v>
      </c>
      <c r="G7379">
        <v>640</v>
      </c>
      <c r="I7379" s="1">
        <v>42317665</v>
      </c>
    </row>
    <row r="7380" spans="1:9" x14ac:dyDescent="0.25">
      <c r="A7380" t="s">
        <v>506</v>
      </c>
      <c r="B7380" t="s">
        <v>81</v>
      </c>
      <c r="C7380" t="s">
        <v>82</v>
      </c>
      <c r="D7380" t="s">
        <v>10</v>
      </c>
      <c r="E7380">
        <v>5.1710000000000003</v>
      </c>
      <c r="F7380">
        <v>26</v>
      </c>
      <c r="G7380">
        <v>104</v>
      </c>
      <c r="I7380" s="1">
        <v>42317665</v>
      </c>
    </row>
    <row r="7381" spans="1:9" x14ac:dyDescent="0.25">
      <c r="A7381" t="s">
        <v>506</v>
      </c>
      <c r="B7381" t="s">
        <v>81</v>
      </c>
      <c r="C7381" t="s">
        <v>83</v>
      </c>
      <c r="D7381" t="s">
        <v>10</v>
      </c>
      <c r="E7381">
        <v>4.63</v>
      </c>
      <c r="F7381">
        <v>41</v>
      </c>
      <c r="G7381">
        <v>164</v>
      </c>
      <c r="I7381" s="1">
        <v>42317665</v>
      </c>
    </row>
    <row r="7382" spans="1:9" x14ac:dyDescent="0.25">
      <c r="A7382" t="s">
        <v>506</v>
      </c>
      <c r="B7382" t="s">
        <v>81</v>
      </c>
      <c r="C7382" t="s">
        <v>84</v>
      </c>
      <c r="D7382" t="s">
        <v>10</v>
      </c>
      <c r="E7382">
        <v>4.26</v>
      </c>
      <c r="F7382">
        <v>7</v>
      </c>
      <c r="G7382">
        <v>28</v>
      </c>
      <c r="I7382" s="1">
        <v>42317665</v>
      </c>
    </row>
    <row r="7383" spans="1:9" x14ac:dyDescent="0.25">
      <c r="A7383" t="s">
        <v>506</v>
      </c>
      <c r="B7383" t="s">
        <v>81</v>
      </c>
      <c r="C7383" t="s">
        <v>85</v>
      </c>
      <c r="D7383" t="s">
        <v>10</v>
      </c>
      <c r="E7383">
        <v>3.99</v>
      </c>
      <c r="F7383">
        <v>11</v>
      </c>
      <c r="G7383">
        <v>44</v>
      </c>
      <c r="I7383" s="1">
        <v>42317665</v>
      </c>
    </row>
    <row r="7384" spans="1:9" x14ac:dyDescent="0.25">
      <c r="A7384" t="s">
        <v>506</v>
      </c>
      <c r="B7384" t="s">
        <v>81</v>
      </c>
      <c r="C7384" t="s">
        <v>86</v>
      </c>
      <c r="D7384" t="s">
        <v>10</v>
      </c>
      <c r="I7384" s="1">
        <v>42317665</v>
      </c>
    </row>
    <row r="7385" spans="1:9" x14ac:dyDescent="0.25">
      <c r="A7385" t="s">
        <v>506</v>
      </c>
      <c r="B7385" t="s">
        <v>81</v>
      </c>
      <c r="C7385" t="s">
        <v>87</v>
      </c>
      <c r="D7385" t="s">
        <v>10</v>
      </c>
      <c r="I7385" s="1">
        <v>42317665</v>
      </c>
    </row>
    <row r="7386" spans="1:9" x14ac:dyDescent="0.25">
      <c r="A7386" t="s">
        <v>506</v>
      </c>
      <c r="B7386" t="s">
        <v>81</v>
      </c>
      <c r="C7386" t="s">
        <v>88</v>
      </c>
      <c r="D7386" t="s">
        <v>10</v>
      </c>
      <c r="I7386" s="1">
        <v>42317665</v>
      </c>
    </row>
    <row r="7387" spans="1:9" x14ac:dyDescent="0.25">
      <c r="A7387" t="s">
        <v>506</v>
      </c>
      <c r="B7387" t="s">
        <v>81</v>
      </c>
      <c r="C7387" t="s">
        <v>89</v>
      </c>
      <c r="D7387" t="s">
        <v>10</v>
      </c>
      <c r="I7387" s="1">
        <v>42317665</v>
      </c>
    </row>
    <row r="7388" spans="1:9" x14ac:dyDescent="0.25">
      <c r="A7388" t="s">
        <v>506</v>
      </c>
      <c r="B7388" t="s">
        <v>90</v>
      </c>
      <c r="C7388" t="s">
        <v>91</v>
      </c>
      <c r="D7388" t="s">
        <v>10</v>
      </c>
      <c r="E7388">
        <v>0.56000000000000005</v>
      </c>
      <c r="F7388">
        <v>75</v>
      </c>
      <c r="G7388">
        <v>300</v>
      </c>
      <c r="I7388" s="1">
        <v>42317665</v>
      </c>
    </row>
    <row r="7389" spans="1:9" x14ac:dyDescent="0.25">
      <c r="A7389" t="s">
        <v>506</v>
      </c>
      <c r="B7389" t="s">
        <v>92</v>
      </c>
      <c r="C7389" t="s">
        <v>93</v>
      </c>
      <c r="D7389" t="s">
        <v>10</v>
      </c>
      <c r="E7389">
        <v>0.28399999999999997</v>
      </c>
      <c r="F7389">
        <v>100</v>
      </c>
      <c r="G7389">
        <v>400</v>
      </c>
      <c r="I7389" s="1">
        <v>42317665</v>
      </c>
    </row>
    <row r="7390" spans="1:9" x14ac:dyDescent="0.25">
      <c r="A7390" t="s">
        <v>506</v>
      </c>
      <c r="B7390" t="s">
        <v>92</v>
      </c>
      <c r="C7390" t="s">
        <v>94</v>
      </c>
      <c r="D7390" t="s">
        <v>10</v>
      </c>
      <c r="I7390" s="1">
        <v>42317665</v>
      </c>
    </row>
    <row r="7391" spans="1:9" x14ac:dyDescent="0.25">
      <c r="A7391" t="s">
        <v>506</v>
      </c>
      <c r="B7391" t="s">
        <v>92</v>
      </c>
      <c r="C7391" t="s">
        <v>95</v>
      </c>
      <c r="D7391" t="s">
        <v>10</v>
      </c>
      <c r="I7391" s="1">
        <v>42317665</v>
      </c>
    </row>
    <row r="7392" spans="1:9" x14ac:dyDescent="0.25">
      <c r="A7392" t="s">
        <v>506</v>
      </c>
      <c r="B7392" t="s">
        <v>92</v>
      </c>
      <c r="C7392" t="s">
        <v>96</v>
      </c>
      <c r="D7392" t="s">
        <v>10</v>
      </c>
      <c r="I7392" s="1">
        <v>42317665</v>
      </c>
    </row>
    <row r="7393" spans="1:9" x14ac:dyDescent="0.25">
      <c r="A7393" t="s">
        <v>506</v>
      </c>
      <c r="B7393" t="s">
        <v>92</v>
      </c>
      <c r="C7393" t="s">
        <v>97</v>
      </c>
      <c r="D7393" t="s">
        <v>10</v>
      </c>
      <c r="E7393">
        <v>0.38500000000000001</v>
      </c>
      <c r="F7393">
        <v>50</v>
      </c>
      <c r="G7393">
        <v>200</v>
      </c>
      <c r="I7393" s="1">
        <v>42317665</v>
      </c>
    </row>
    <row r="7394" spans="1:9" x14ac:dyDescent="0.25">
      <c r="A7394" t="s">
        <v>506</v>
      </c>
      <c r="B7394" t="s">
        <v>92</v>
      </c>
      <c r="C7394" t="s">
        <v>98</v>
      </c>
      <c r="D7394" t="s">
        <v>10</v>
      </c>
      <c r="I7394" s="1">
        <v>42317665</v>
      </c>
    </row>
    <row r="7395" spans="1:9" x14ac:dyDescent="0.25">
      <c r="A7395" t="s">
        <v>506</v>
      </c>
      <c r="B7395" t="s">
        <v>92</v>
      </c>
      <c r="C7395" t="s">
        <v>99</v>
      </c>
      <c r="D7395" t="s">
        <v>45</v>
      </c>
      <c r="I7395" s="1">
        <v>42317665</v>
      </c>
    </row>
    <row r="7396" spans="1:9" x14ac:dyDescent="0.25">
      <c r="A7396" t="s">
        <v>506</v>
      </c>
      <c r="B7396" t="s">
        <v>92</v>
      </c>
      <c r="C7396" t="s">
        <v>100</v>
      </c>
      <c r="D7396" t="s">
        <v>10</v>
      </c>
      <c r="E7396">
        <v>1.56</v>
      </c>
      <c r="F7396">
        <v>2</v>
      </c>
      <c r="G7396">
        <v>8</v>
      </c>
      <c r="I7396" s="1">
        <v>42317665</v>
      </c>
    </row>
    <row r="7397" spans="1:9" x14ac:dyDescent="0.25">
      <c r="A7397" t="s">
        <v>506</v>
      </c>
      <c r="B7397" t="s">
        <v>92</v>
      </c>
      <c r="C7397" t="s">
        <v>101</v>
      </c>
      <c r="D7397" t="s">
        <v>45</v>
      </c>
      <c r="E7397">
        <v>1.7709999999999999</v>
      </c>
      <c r="F7397">
        <v>12</v>
      </c>
      <c r="G7397">
        <v>48</v>
      </c>
      <c r="I7397" s="1">
        <v>42317665</v>
      </c>
    </row>
    <row r="7398" spans="1:9" x14ac:dyDescent="0.25">
      <c r="A7398" t="s">
        <v>506</v>
      </c>
      <c r="B7398" t="s">
        <v>92</v>
      </c>
      <c r="C7398" t="s">
        <v>102</v>
      </c>
      <c r="D7398" t="s">
        <v>10</v>
      </c>
      <c r="I7398" s="1">
        <v>42317665</v>
      </c>
    </row>
    <row r="7399" spans="1:9" x14ac:dyDescent="0.25">
      <c r="A7399" t="s">
        <v>506</v>
      </c>
      <c r="B7399" t="s">
        <v>92</v>
      </c>
      <c r="C7399" t="s">
        <v>103</v>
      </c>
      <c r="D7399" t="s">
        <v>10</v>
      </c>
      <c r="I7399" s="1">
        <v>42317665</v>
      </c>
    </row>
    <row r="7400" spans="1:9" x14ac:dyDescent="0.25">
      <c r="A7400" t="s">
        <v>506</v>
      </c>
      <c r="B7400" t="s">
        <v>90</v>
      </c>
      <c r="C7400" t="s">
        <v>104</v>
      </c>
      <c r="D7400" t="s">
        <v>45</v>
      </c>
      <c r="I7400" s="1">
        <v>42317665</v>
      </c>
    </row>
    <row r="7401" spans="1:9" x14ac:dyDescent="0.25">
      <c r="A7401" t="s">
        <v>506</v>
      </c>
      <c r="B7401" t="s">
        <v>92</v>
      </c>
      <c r="C7401" t="s">
        <v>105</v>
      </c>
      <c r="D7401" t="s">
        <v>10</v>
      </c>
      <c r="I7401" s="1">
        <v>42317665</v>
      </c>
    </row>
    <row r="7402" spans="1:9" x14ac:dyDescent="0.25">
      <c r="A7402" t="s">
        <v>506</v>
      </c>
      <c r="B7402" t="s">
        <v>92</v>
      </c>
      <c r="C7402" t="s">
        <v>106</v>
      </c>
      <c r="D7402" t="s">
        <v>10</v>
      </c>
      <c r="I7402" s="1">
        <v>42317665</v>
      </c>
    </row>
    <row r="7403" spans="1:9" x14ac:dyDescent="0.25">
      <c r="A7403" t="s">
        <v>506</v>
      </c>
      <c r="B7403" t="s">
        <v>92</v>
      </c>
      <c r="C7403" t="s">
        <v>107</v>
      </c>
      <c r="D7403" t="s">
        <v>10</v>
      </c>
      <c r="E7403">
        <v>0.37</v>
      </c>
      <c r="F7403">
        <v>5</v>
      </c>
      <c r="G7403">
        <v>20</v>
      </c>
      <c r="I7403" s="1">
        <v>42317665</v>
      </c>
    </row>
    <row r="7404" spans="1:9" x14ac:dyDescent="0.25">
      <c r="A7404" t="s">
        <v>506</v>
      </c>
      <c r="B7404" t="s">
        <v>92</v>
      </c>
      <c r="C7404" t="s">
        <v>108</v>
      </c>
      <c r="D7404" t="s">
        <v>10</v>
      </c>
      <c r="E7404">
        <v>8</v>
      </c>
      <c r="F7404">
        <v>10</v>
      </c>
      <c r="G7404">
        <v>40</v>
      </c>
      <c r="I7404" s="1">
        <v>42317665</v>
      </c>
    </row>
    <row r="7405" spans="1:9" x14ac:dyDescent="0.25">
      <c r="A7405" t="s">
        <v>506</v>
      </c>
      <c r="B7405" t="s">
        <v>92</v>
      </c>
      <c r="C7405" t="s">
        <v>109</v>
      </c>
      <c r="D7405" t="s">
        <v>45</v>
      </c>
      <c r="I7405" s="1">
        <v>42317665</v>
      </c>
    </row>
    <row r="7406" spans="1:9" x14ac:dyDescent="0.25">
      <c r="A7406" t="s">
        <v>506</v>
      </c>
      <c r="B7406" t="s">
        <v>92</v>
      </c>
      <c r="C7406" t="s">
        <v>110</v>
      </c>
      <c r="D7406" t="s">
        <v>10</v>
      </c>
      <c r="E7406">
        <v>4.8833000000000002</v>
      </c>
      <c r="F7406">
        <v>8</v>
      </c>
      <c r="G7406">
        <v>32</v>
      </c>
      <c r="I7406" s="1">
        <v>42317665</v>
      </c>
    </row>
    <row r="7407" spans="1:9" x14ac:dyDescent="0.25">
      <c r="A7407" t="s">
        <v>506</v>
      </c>
      <c r="B7407" t="s">
        <v>92</v>
      </c>
      <c r="C7407" t="s">
        <v>111</v>
      </c>
      <c r="D7407" t="s">
        <v>10</v>
      </c>
      <c r="I7407" s="1">
        <v>42317665</v>
      </c>
    </row>
    <row r="7408" spans="1:9" x14ac:dyDescent="0.25">
      <c r="A7408" t="s">
        <v>506</v>
      </c>
      <c r="B7408" t="s">
        <v>92</v>
      </c>
      <c r="C7408" t="s">
        <v>112</v>
      </c>
      <c r="D7408" t="s">
        <v>10</v>
      </c>
      <c r="E7408">
        <v>3.24</v>
      </c>
      <c r="F7408">
        <v>3</v>
      </c>
      <c r="G7408">
        <v>12</v>
      </c>
      <c r="I7408" s="1">
        <v>42317665</v>
      </c>
    </row>
    <row r="7409" spans="1:9" x14ac:dyDescent="0.25">
      <c r="A7409" t="s">
        <v>506</v>
      </c>
      <c r="B7409" t="s">
        <v>92</v>
      </c>
      <c r="C7409" t="s">
        <v>113</v>
      </c>
      <c r="D7409" t="s">
        <v>10</v>
      </c>
      <c r="I7409" s="1">
        <v>42317665</v>
      </c>
    </row>
    <row r="7410" spans="1:9" x14ac:dyDescent="0.25">
      <c r="A7410" t="s">
        <v>506</v>
      </c>
      <c r="B7410" t="s">
        <v>81</v>
      </c>
      <c r="C7410" t="s">
        <v>114</v>
      </c>
      <c r="D7410" t="s">
        <v>10</v>
      </c>
      <c r="E7410">
        <v>2.08</v>
      </c>
      <c r="F7410">
        <v>1</v>
      </c>
      <c r="G7410">
        <v>4</v>
      </c>
      <c r="I7410" s="1">
        <v>42317665</v>
      </c>
    </row>
    <row r="7411" spans="1:9" x14ac:dyDescent="0.25">
      <c r="A7411" t="s">
        <v>506</v>
      </c>
      <c r="B7411" t="s">
        <v>81</v>
      </c>
      <c r="C7411" t="s">
        <v>115</v>
      </c>
      <c r="D7411" t="s">
        <v>10</v>
      </c>
      <c r="I7411" s="1">
        <v>42317665</v>
      </c>
    </row>
    <row r="7412" spans="1:9" x14ac:dyDescent="0.25">
      <c r="A7412" t="s">
        <v>506</v>
      </c>
      <c r="B7412" t="s">
        <v>81</v>
      </c>
      <c r="C7412" t="s">
        <v>116</v>
      </c>
      <c r="D7412" t="s">
        <v>10</v>
      </c>
      <c r="I7412" s="1">
        <v>42317665</v>
      </c>
    </row>
    <row r="7413" spans="1:9" x14ac:dyDescent="0.25">
      <c r="A7413" t="s">
        <v>506</v>
      </c>
      <c r="B7413" t="s">
        <v>81</v>
      </c>
      <c r="C7413" t="s">
        <v>117</v>
      </c>
      <c r="D7413" t="s">
        <v>10</v>
      </c>
      <c r="I7413" s="1">
        <v>42317665</v>
      </c>
    </row>
    <row r="7414" spans="1:9" x14ac:dyDescent="0.25">
      <c r="A7414" t="s">
        <v>506</v>
      </c>
      <c r="B7414" t="s">
        <v>81</v>
      </c>
      <c r="C7414" t="s">
        <v>118</v>
      </c>
      <c r="D7414" t="s">
        <v>10</v>
      </c>
      <c r="E7414">
        <v>7.54</v>
      </c>
      <c r="F7414">
        <v>7</v>
      </c>
      <c r="G7414">
        <v>28</v>
      </c>
      <c r="I7414" s="1">
        <v>42317665</v>
      </c>
    </row>
    <row r="7415" spans="1:9" x14ac:dyDescent="0.25">
      <c r="A7415" t="s">
        <v>506</v>
      </c>
      <c r="B7415" t="s">
        <v>81</v>
      </c>
      <c r="C7415" t="s">
        <v>119</v>
      </c>
      <c r="D7415" t="s">
        <v>10</v>
      </c>
      <c r="I7415" s="1">
        <v>42317665</v>
      </c>
    </row>
    <row r="7416" spans="1:9" x14ac:dyDescent="0.25">
      <c r="A7416" t="s">
        <v>506</v>
      </c>
      <c r="B7416" t="s">
        <v>81</v>
      </c>
      <c r="C7416" t="s">
        <v>120</v>
      </c>
      <c r="D7416" t="s">
        <v>10</v>
      </c>
      <c r="E7416">
        <v>10</v>
      </c>
      <c r="F7416">
        <v>9</v>
      </c>
      <c r="G7416">
        <v>36</v>
      </c>
      <c r="I7416" s="1">
        <v>42317665</v>
      </c>
    </row>
    <row r="7417" spans="1:9" x14ac:dyDescent="0.25">
      <c r="A7417" t="s">
        <v>506</v>
      </c>
      <c r="B7417" t="s">
        <v>81</v>
      </c>
      <c r="C7417" t="s">
        <v>121</v>
      </c>
      <c r="D7417" t="s">
        <v>10</v>
      </c>
      <c r="I7417" s="1">
        <v>42317665</v>
      </c>
    </row>
    <row r="7418" spans="1:9" x14ac:dyDescent="0.25">
      <c r="A7418" t="s">
        <v>506</v>
      </c>
      <c r="B7418" t="s">
        <v>122</v>
      </c>
      <c r="C7418" t="s">
        <v>123</v>
      </c>
      <c r="D7418" t="s">
        <v>10</v>
      </c>
      <c r="I7418" s="1">
        <v>42317665</v>
      </c>
    </row>
    <row r="7419" spans="1:9" x14ac:dyDescent="0.25">
      <c r="A7419" t="s">
        <v>506</v>
      </c>
      <c r="B7419" t="s">
        <v>122</v>
      </c>
      <c r="C7419" t="s">
        <v>124</v>
      </c>
      <c r="D7419" t="s">
        <v>10</v>
      </c>
      <c r="I7419" s="1">
        <v>42317665</v>
      </c>
    </row>
    <row r="7420" spans="1:9" x14ac:dyDescent="0.25">
      <c r="A7420" t="s">
        <v>506</v>
      </c>
      <c r="B7420" t="s">
        <v>122</v>
      </c>
      <c r="C7420" t="s">
        <v>125</v>
      </c>
      <c r="D7420" t="s">
        <v>10</v>
      </c>
      <c r="E7420">
        <v>6.27</v>
      </c>
      <c r="F7420">
        <v>2</v>
      </c>
      <c r="G7420">
        <v>8</v>
      </c>
      <c r="I7420" s="1">
        <v>42317665</v>
      </c>
    </row>
    <row r="7421" spans="1:9" x14ac:dyDescent="0.25">
      <c r="A7421" t="s">
        <v>506</v>
      </c>
      <c r="B7421" t="s">
        <v>122</v>
      </c>
      <c r="C7421" t="s">
        <v>127</v>
      </c>
      <c r="D7421" t="s">
        <v>10</v>
      </c>
      <c r="I7421" s="1">
        <v>42317665</v>
      </c>
    </row>
    <row r="7422" spans="1:9" x14ac:dyDescent="0.25">
      <c r="A7422" t="s">
        <v>506</v>
      </c>
      <c r="B7422" t="s">
        <v>122</v>
      </c>
      <c r="C7422" t="s">
        <v>128</v>
      </c>
      <c r="D7422" t="s">
        <v>10</v>
      </c>
      <c r="I7422" s="1">
        <v>42317665</v>
      </c>
    </row>
    <row r="7423" spans="1:9" x14ac:dyDescent="0.25">
      <c r="A7423" t="s">
        <v>506</v>
      </c>
      <c r="B7423" t="s">
        <v>122</v>
      </c>
      <c r="C7423" t="s">
        <v>129</v>
      </c>
      <c r="D7423" t="s">
        <v>10</v>
      </c>
      <c r="I7423" s="1">
        <v>42317665</v>
      </c>
    </row>
    <row r="7424" spans="1:9" x14ac:dyDescent="0.25">
      <c r="A7424" t="s">
        <v>506</v>
      </c>
      <c r="B7424" t="s">
        <v>122</v>
      </c>
      <c r="C7424" t="s">
        <v>130</v>
      </c>
      <c r="D7424" t="s">
        <v>10</v>
      </c>
      <c r="I7424" s="1">
        <v>42317665</v>
      </c>
    </row>
    <row r="7425" spans="1:9" x14ac:dyDescent="0.25">
      <c r="A7425" t="s">
        <v>506</v>
      </c>
      <c r="B7425" t="s">
        <v>122</v>
      </c>
      <c r="C7425" t="s">
        <v>131</v>
      </c>
      <c r="D7425" t="s">
        <v>10</v>
      </c>
      <c r="I7425" s="1">
        <v>42317665</v>
      </c>
    </row>
    <row r="7426" spans="1:9" x14ac:dyDescent="0.25">
      <c r="A7426" t="s">
        <v>506</v>
      </c>
      <c r="B7426" t="s">
        <v>122</v>
      </c>
      <c r="C7426" t="s">
        <v>132</v>
      </c>
      <c r="D7426" t="s">
        <v>10</v>
      </c>
      <c r="I7426" s="1">
        <v>42317665</v>
      </c>
    </row>
    <row r="7427" spans="1:9" x14ac:dyDescent="0.25">
      <c r="A7427" t="s">
        <v>506</v>
      </c>
      <c r="B7427" t="s">
        <v>122</v>
      </c>
      <c r="C7427" t="s">
        <v>134</v>
      </c>
      <c r="D7427" t="s">
        <v>10</v>
      </c>
      <c r="I7427" s="1">
        <v>42317665</v>
      </c>
    </row>
    <row r="7428" spans="1:9" x14ac:dyDescent="0.25">
      <c r="A7428" t="s">
        <v>506</v>
      </c>
      <c r="B7428" t="s">
        <v>122</v>
      </c>
      <c r="C7428" t="s">
        <v>135</v>
      </c>
      <c r="D7428" t="s">
        <v>10</v>
      </c>
      <c r="I7428" s="1">
        <v>42317665</v>
      </c>
    </row>
    <row r="7429" spans="1:9" x14ac:dyDescent="0.25">
      <c r="A7429" t="s">
        <v>506</v>
      </c>
      <c r="B7429" t="s">
        <v>122</v>
      </c>
      <c r="C7429" t="s">
        <v>136</v>
      </c>
      <c r="D7429" t="s">
        <v>10</v>
      </c>
      <c r="I7429" s="1">
        <v>42317665</v>
      </c>
    </row>
    <row r="7430" spans="1:9" x14ac:dyDescent="0.25">
      <c r="A7430" t="s">
        <v>506</v>
      </c>
      <c r="B7430" t="s">
        <v>122</v>
      </c>
      <c r="C7430" t="s">
        <v>137</v>
      </c>
      <c r="D7430" t="s">
        <v>10</v>
      </c>
      <c r="I7430" s="1">
        <v>42317665</v>
      </c>
    </row>
    <row r="7431" spans="1:9" x14ac:dyDescent="0.25">
      <c r="A7431" t="s">
        <v>506</v>
      </c>
      <c r="B7431" t="s">
        <v>122</v>
      </c>
      <c r="C7431" t="s">
        <v>138</v>
      </c>
      <c r="D7431" t="s">
        <v>10</v>
      </c>
      <c r="I7431" s="1">
        <v>42317665</v>
      </c>
    </row>
    <row r="7432" spans="1:9" x14ac:dyDescent="0.25">
      <c r="A7432" t="s">
        <v>506</v>
      </c>
      <c r="B7432" t="s">
        <v>122</v>
      </c>
      <c r="C7432" t="s">
        <v>139</v>
      </c>
      <c r="D7432" t="s">
        <v>10</v>
      </c>
      <c r="I7432" s="1">
        <v>42317665</v>
      </c>
    </row>
    <row r="7433" spans="1:9" x14ac:dyDescent="0.25">
      <c r="A7433" t="s">
        <v>506</v>
      </c>
      <c r="B7433" t="s">
        <v>122</v>
      </c>
      <c r="C7433" t="s">
        <v>140</v>
      </c>
      <c r="D7433" t="s">
        <v>10</v>
      </c>
      <c r="I7433" s="1">
        <v>42317665</v>
      </c>
    </row>
    <row r="7434" spans="1:9" x14ac:dyDescent="0.25">
      <c r="A7434" t="s">
        <v>506</v>
      </c>
      <c r="B7434" t="s">
        <v>122</v>
      </c>
      <c r="C7434" t="s">
        <v>141</v>
      </c>
      <c r="D7434" t="s">
        <v>10</v>
      </c>
      <c r="I7434" s="1">
        <v>42317665</v>
      </c>
    </row>
    <row r="7435" spans="1:9" x14ac:dyDescent="0.25">
      <c r="A7435" t="s">
        <v>506</v>
      </c>
      <c r="B7435" t="s">
        <v>122</v>
      </c>
      <c r="C7435" t="s">
        <v>142</v>
      </c>
      <c r="D7435" t="s">
        <v>10</v>
      </c>
      <c r="I7435" s="1">
        <v>42317665</v>
      </c>
    </row>
    <row r="7436" spans="1:9" x14ac:dyDescent="0.25">
      <c r="A7436" t="s">
        <v>506</v>
      </c>
      <c r="B7436" t="s">
        <v>122</v>
      </c>
      <c r="C7436" t="s">
        <v>143</v>
      </c>
      <c r="D7436" t="s">
        <v>10</v>
      </c>
      <c r="I7436" s="1">
        <v>42317665</v>
      </c>
    </row>
    <row r="7437" spans="1:9" x14ac:dyDescent="0.25">
      <c r="A7437" t="s">
        <v>506</v>
      </c>
      <c r="B7437" t="s">
        <v>122</v>
      </c>
      <c r="C7437" t="s">
        <v>144</v>
      </c>
      <c r="D7437" t="s">
        <v>10</v>
      </c>
      <c r="I7437" s="1">
        <v>42317665</v>
      </c>
    </row>
    <row r="7438" spans="1:9" x14ac:dyDescent="0.25">
      <c r="A7438" t="s">
        <v>506</v>
      </c>
      <c r="B7438" t="s">
        <v>122</v>
      </c>
      <c r="C7438" t="s">
        <v>145</v>
      </c>
      <c r="D7438" t="s">
        <v>10</v>
      </c>
      <c r="I7438" s="1">
        <v>42317665</v>
      </c>
    </row>
    <row r="7439" spans="1:9" x14ac:dyDescent="0.25">
      <c r="A7439" t="s">
        <v>506</v>
      </c>
      <c r="B7439" t="s">
        <v>122</v>
      </c>
      <c r="C7439" t="s">
        <v>146</v>
      </c>
      <c r="D7439" t="s">
        <v>10</v>
      </c>
      <c r="E7439">
        <v>4.45</v>
      </c>
      <c r="F7439">
        <v>5</v>
      </c>
      <c r="G7439">
        <v>20</v>
      </c>
      <c r="I7439" s="1">
        <v>42317665</v>
      </c>
    </row>
    <row r="7440" spans="1:9" x14ac:dyDescent="0.25">
      <c r="A7440" t="s">
        <v>506</v>
      </c>
      <c r="B7440" t="s">
        <v>122</v>
      </c>
      <c r="C7440" t="s">
        <v>147</v>
      </c>
      <c r="D7440" t="s">
        <v>10</v>
      </c>
      <c r="I7440" s="1">
        <v>42317665</v>
      </c>
    </row>
    <row r="7441" spans="1:9" x14ac:dyDescent="0.25">
      <c r="A7441" t="s">
        <v>506</v>
      </c>
      <c r="B7441" t="s">
        <v>122</v>
      </c>
      <c r="C7441" t="s">
        <v>148</v>
      </c>
      <c r="D7441" t="s">
        <v>10</v>
      </c>
      <c r="E7441">
        <v>7.08</v>
      </c>
      <c r="F7441">
        <v>7</v>
      </c>
      <c r="G7441">
        <v>28</v>
      </c>
      <c r="I7441" s="1">
        <v>42317665</v>
      </c>
    </row>
    <row r="7442" spans="1:9" x14ac:dyDescent="0.25">
      <c r="A7442" t="s">
        <v>506</v>
      </c>
      <c r="B7442" t="s">
        <v>122</v>
      </c>
      <c r="C7442" t="s">
        <v>149</v>
      </c>
      <c r="D7442" t="s">
        <v>10</v>
      </c>
      <c r="I7442" s="1">
        <v>42317665</v>
      </c>
    </row>
    <row r="7443" spans="1:9" x14ac:dyDescent="0.25">
      <c r="A7443" t="s">
        <v>506</v>
      </c>
      <c r="B7443" t="s">
        <v>122</v>
      </c>
      <c r="C7443" t="s">
        <v>150</v>
      </c>
      <c r="D7443" t="s">
        <v>10</v>
      </c>
      <c r="I7443" s="1">
        <v>42317665</v>
      </c>
    </row>
    <row r="7444" spans="1:9" x14ac:dyDescent="0.25">
      <c r="A7444" t="s">
        <v>506</v>
      </c>
      <c r="B7444" t="s">
        <v>122</v>
      </c>
      <c r="C7444" t="s">
        <v>151</v>
      </c>
      <c r="D7444" t="s">
        <v>10</v>
      </c>
      <c r="E7444">
        <v>8.25</v>
      </c>
      <c r="F7444">
        <v>3</v>
      </c>
      <c r="G7444">
        <v>12</v>
      </c>
      <c r="I7444" s="1">
        <v>42317665</v>
      </c>
    </row>
    <row r="7445" spans="1:9" x14ac:dyDescent="0.25">
      <c r="A7445" t="s">
        <v>506</v>
      </c>
      <c r="B7445" t="s">
        <v>122</v>
      </c>
      <c r="C7445" t="s">
        <v>152</v>
      </c>
      <c r="D7445" t="s">
        <v>10</v>
      </c>
      <c r="I7445" s="1">
        <v>42317665</v>
      </c>
    </row>
    <row r="7446" spans="1:9" x14ac:dyDescent="0.25">
      <c r="A7446" t="s">
        <v>506</v>
      </c>
      <c r="B7446" t="s">
        <v>122</v>
      </c>
      <c r="C7446" t="s">
        <v>153</v>
      </c>
      <c r="D7446" t="s">
        <v>10</v>
      </c>
      <c r="E7446">
        <v>8.75</v>
      </c>
      <c r="F7446">
        <v>3</v>
      </c>
      <c r="G7446">
        <v>12</v>
      </c>
      <c r="I7446" s="1">
        <v>42317665</v>
      </c>
    </row>
    <row r="7447" spans="1:9" x14ac:dyDescent="0.25">
      <c r="A7447" t="s">
        <v>506</v>
      </c>
      <c r="B7447" t="s">
        <v>122</v>
      </c>
      <c r="C7447" t="s">
        <v>154</v>
      </c>
      <c r="D7447" t="s">
        <v>10</v>
      </c>
      <c r="E7447">
        <v>5.36</v>
      </c>
      <c r="F7447">
        <v>2</v>
      </c>
      <c r="G7447">
        <v>8</v>
      </c>
      <c r="I7447" s="1">
        <v>42317665</v>
      </c>
    </row>
    <row r="7448" spans="1:9" x14ac:dyDescent="0.25">
      <c r="A7448" t="s">
        <v>506</v>
      </c>
      <c r="B7448" t="s">
        <v>122</v>
      </c>
      <c r="C7448" t="s">
        <v>155</v>
      </c>
      <c r="D7448" t="s">
        <v>10</v>
      </c>
      <c r="I7448" s="1">
        <v>42317665</v>
      </c>
    </row>
    <row r="7449" spans="1:9" x14ac:dyDescent="0.25">
      <c r="A7449" t="s">
        <v>506</v>
      </c>
      <c r="B7449" t="s">
        <v>122</v>
      </c>
      <c r="C7449" t="s">
        <v>156</v>
      </c>
      <c r="D7449" t="s">
        <v>10</v>
      </c>
      <c r="E7449">
        <v>8.5500000000000007</v>
      </c>
      <c r="G7449">
        <v>2</v>
      </c>
      <c r="I7449" s="1">
        <v>42317665</v>
      </c>
    </row>
    <row r="7450" spans="1:9" x14ac:dyDescent="0.25">
      <c r="A7450" t="s">
        <v>506</v>
      </c>
      <c r="B7450" t="s">
        <v>122</v>
      </c>
      <c r="C7450" t="s">
        <v>157</v>
      </c>
      <c r="D7450" t="s">
        <v>10</v>
      </c>
      <c r="I7450" s="1">
        <v>42317665</v>
      </c>
    </row>
    <row r="7451" spans="1:9" x14ac:dyDescent="0.25">
      <c r="A7451" t="s">
        <v>506</v>
      </c>
      <c r="B7451" t="s">
        <v>122</v>
      </c>
      <c r="C7451" t="s">
        <v>158</v>
      </c>
      <c r="D7451" t="s">
        <v>10</v>
      </c>
      <c r="I7451" s="1">
        <v>42317665</v>
      </c>
    </row>
    <row r="7452" spans="1:9" x14ac:dyDescent="0.25">
      <c r="A7452" t="s">
        <v>506</v>
      </c>
      <c r="B7452" t="s">
        <v>122</v>
      </c>
      <c r="C7452" t="s">
        <v>159</v>
      </c>
      <c r="D7452" t="s">
        <v>10</v>
      </c>
      <c r="I7452" s="1">
        <v>42317665</v>
      </c>
    </row>
    <row r="7453" spans="1:9" x14ac:dyDescent="0.25">
      <c r="A7453" t="s">
        <v>506</v>
      </c>
      <c r="B7453" t="s">
        <v>122</v>
      </c>
      <c r="C7453" t="s">
        <v>160</v>
      </c>
      <c r="D7453" t="s">
        <v>10</v>
      </c>
      <c r="I7453" s="1">
        <v>42317665</v>
      </c>
    </row>
    <row r="7454" spans="1:9" x14ac:dyDescent="0.25">
      <c r="A7454" t="s">
        <v>506</v>
      </c>
      <c r="B7454" t="s">
        <v>122</v>
      </c>
      <c r="C7454" t="s">
        <v>161</v>
      </c>
      <c r="D7454" t="s">
        <v>10</v>
      </c>
      <c r="I7454" s="1">
        <v>42317665</v>
      </c>
    </row>
    <row r="7455" spans="1:9" x14ac:dyDescent="0.25">
      <c r="A7455" t="s">
        <v>506</v>
      </c>
      <c r="B7455" t="s">
        <v>122</v>
      </c>
      <c r="C7455" t="s">
        <v>162</v>
      </c>
      <c r="D7455" t="s">
        <v>10</v>
      </c>
      <c r="I7455" s="1">
        <v>42317665</v>
      </c>
    </row>
    <row r="7456" spans="1:9" x14ac:dyDescent="0.25">
      <c r="A7456" t="s">
        <v>506</v>
      </c>
      <c r="B7456" t="s">
        <v>122</v>
      </c>
      <c r="C7456" t="s">
        <v>163</v>
      </c>
      <c r="D7456" t="s">
        <v>10</v>
      </c>
      <c r="I7456" s="1">
        <v>42317665</v>
      </c>
    </row>
    <row r="7457" spans="1:9" x14ac:dyDescent="0.25">
      <c r="A7457" t="s">
        <v>506</v>
      </c>
      <c r="B7457" t="s">
        <v>122</v>
      </c>
      <c r="C7457" t="s">
        <v>164</v>
      </c>
      <c r="D7457" t="s">
        <v>10</v>
      </c>
      <c r="I7457" s="1">
        <v>42317665</v>
      </c>
    </row>
    <row r="7458" spans="1:9" x14ac:dyDescent="0.25">
      <c r="A7458" t="s">
        <v>506</v>
      </c>
      <c r="B7458" t="s">
        <v>122</v>
      </c>
      <c r="C7458" t="s">
        <v>165</v>
      </c>
      <c r="D7458" t="s">
        <v>10</v>
      </c>
      <c r="I7458" s="1">
        <v>42317665</v>
      </c>
    </row>
    <row r="7459" spans="1:9" x14ac:dyDescent="0.25">
      <c r="A7459" t="s">
        <v>506</v>
      </c>
      <c r="B7459" t="s">
        <v>122</v>
      </c>
      <c r="C7459" t="s">
        <v>166</v>
      </c>
      <c r="D7459" t="s">
        <v>10</v>
      </c>
      <c r="I7459" s="1">
        <v>42317665</v>
      </c>
    </row>
    <row r="7460" spans="1:9" x14ac:dyDescent="0.25">
      <c r="A7460" t="s">
        <v>506</v>
      </c>
      <c r="B7460" t="s">
        <v>122</v>
      </c>
      <c r="C7460" t="s">
        <v>167</v>
      </c>
      <c r="D7460" t="s">
        <v>10</v>
      </c>
      <c r="E7460">
        <v>5</v>
      </c>
      <c r="F7460">
        <v>2</v>
      </c>
      <c r="G7460">
        <v>8</v>
      </c>
      <c r="I7460" s="1">
        <v>42317665</v>
      </c>
    </row>
    <row r="7461" spans="1:9" x14ac:dyDescent="0.25">
      <c r="A7461" t="s">
        <v>506</v>
      </c>
      <c r="B7461" t="s">
        <v>122</v>
      </c>
      <c r="C7461" t="s">
        <v>168</v>
      </c>
      <c r="D7461" t="s">
        <v>10</v>
      </c>
      <c r="I7461" s="1">
        <v>42317665</v>
      </c>
    </row>
    <row r="7462" spans="1:9" x14ac:dyDescent="0.25">
      <c r="A7462" t="s">
        <v>506</v>
      </c>
      <c r="B7462" t="s">
        <v>122</v>
      </c>
      <c r="C7462" t="s">
        <v>169</v>
      </c>
      <c r="D7462" t="s">
        <v>10</v>
      </c>
      <c r="I7462" s="1">
        <v>42317665</v>
      </c>
    </row>
    <row r="7463" spans="1:9" x14ac:dyDescent="0.25">
      <c r="A7463" t="s">
        <v>506</v>
      </c>
      <c r="B7463" t="s">
        <v>122</v>
      </c>
      <c r="C7463" t="s">
        <v>170</v>
      </c>
      <c r="D7463" t="s">
        <v>10</v>
      </c>
      <c r="I7463" s="1">
        <v>42317665</v>
      </c>
    </row>
    <row r="7464" spans="1:9" x14ac:dyDescent="0.25">
      <c r="A7464" t="s">
        <v>506</v>
      </c>
      <c r="B7464" t="s">
        <v>122</v>
      </c>
      <c r="C7464" t="s">
        <v>171</v>
      </c>
      <c r="D7464" t="s">
        <v>10</v>
      </c>
      <c r="E7464">
        <v>7.18</v>
      </c>
      <c r="F7464">
        <v>1</v>
      </c>
      <c r="G7464">
        <v>4</v>
      </c>
      <c r="I7464" s="1">
        <v>42317665</v>
      </c>
    </row>
    <row r="7465" spans="1:9" x14ac:dyDescent="0.25">
      <c r="A7465" t="s">
        <v>506</v>
      </c>
      <c r="B7465" t="s">
        <v>122</v>
      </c>
      <c r="C7465" t="s">
        <v>172</v>
      </c>
      <c r="D7465" t="s">
        <v>10</v>
      </c>
      <c r="E7465">
        <v>5.17</v>
      </c>
      <c r="F7465">
        <v>2</v>
      </c>
      <c r="G7465">
        <v>8</v>
      </c>
      <c r="I7465" s="1">
        <v>42317665</v>
      </c>
    </row>
    <row r="7466" spans="1:9" x14ac:dyDescent="0.25">
      <c r="A7466" t="s">
        <v>506</v>
      </c>
      <c r="B7466" t="s">
        <v>122</v>
      </c>
      <c r="C7466" t="s">
        <v>173</v>
      </c>
      <c r="D7466" t="s">
        <v>10</v>
      </c>
      <c r="I7466" s="1">
        <v>42317665</v>
      </c>
    </row>
    <row r="7467" spans="1:9" x14ac:dyDescent="0.25">
      <c r="A7467" t="s">
        <v>506</v>
      </c>
      <c r="B7467" t="s">
        <v>122</v>
      </c>
      <c r="C7467" t="s">
        <v>174</v>
      </c>
      <c r="D7467" t="s">
        <v>10</v>
      </c>
      <c r="I7467" s="1">
        <v>42317665</v>
      </c>
    </row>
    <row r="7468" spans="1:9" x14ac:dyDescent="0.25">
      <c r="A7468" t="s">
        <v>506</v>
      </c>
      <c r="B7468" t="s">
        <v>122</v>
      </c>
      <c r="C7468" t="s">
        <v>175</v>
      </c>
      <c r="D7468" t="s">
        <v>10</v>
      </c>
      <c r="I7468" s="1">
        <v>42317665</v>
      </c>
    </row>
    <row r="7469" spans="1:9" x14ac:dyDescent="0.25">
      <c r="A7469" t="s">
        <v>506</v>
      </c>
      <c r="B7469" t="s">
        <v>122</v>
      </c>
      <c r="C7469" t="s">
        <v>176</v>
      </c>
      <c r="D7469" t="s">
        <v>10</v>
      </c>
      <c r="I7469" s="1">
        <v>42317665</v>
      </c>
    </row>
    <row r="7470" spans="1:9" x14ac:dyDescent="0.25">
      <c r="A7470" t="s">
        <v>506</v>
      </c>
      <c r="B7470" t="s">
        <v>122</v>
      </c>
      <c r="C7470" t="s">
        <v>177</v>
      </c>
      <c r="D7470" t="s">
        <v>10</v>
      </c>
      <c r="I7470" s="1">
        <v>42317665</v>
      </c>
    </row>
    <row r="7471" spans="1:9" x14ac:dyDescent="0.25">
      <c r="A7471" t="s">
        <v>506</v>
      </c>
      <c r="B7471" t="s">
        <v>122</v>
      </c>
      <c r="C7471" t="s">
        <v>178</v>
      </c>
      <c r="D7471" t="s">
        <v>10</v>
      </c>
      <c r="I7471" s="1">
        <v>42317665</v>
      </c>
    </row>
    <row r="7472" spans="1:9" x14ac:dyDescent="0.25">
      <c r="A7472" t="s">
        <v>506</v>
      </c>
      <c r="B7472" t="s">
        <v>122</v>
      </c>
      <c r="C7472" t="s">
        <v>179</v>
      </c>
      <c r="D7472" t="s">
        <v>10</v>
      </c>
      <c r="E7472">
        <v>4.2699999999999996</v>
      </c>
      <c r="I7472" s="1">
        <v>42317665</v>
      </c>
    </row>
    <row r="7473" spans="1:9" x14ac:dyDescent="0.25">
      <c r="A7473" t="s">
        <v>506</v>
      </c>
      <c r="B7473" t="s">
        <v>122</v>
      </c>
      <c r="C7473" t="s">
        <v>180</v>
      </c>
      <c r="D7473" t="s">
        <v>10</v>
      </c>
      <c r="E7473">
        <v>5.64</v>
      </c>
      <c r="I7473" s="1">
        <v>42317665</v>
      </c>
    </row>
    <row r="7474" spans="1:9" x14ac:dyDescent="0.25">
      <c r="A7474" t="s">
        <v>506</v>
      </c>
      <c r="B7474" t="s">
        <v>122</v>
      </c>
      <c r="C7474" t="s">
        <v>181</v>
      </c>
      <c r="D7474" t="s">
        <v>10</v>
      </c>
      <c r="I7474" s="1">
        <v>42317665</v>
      </c>
    </row>
    <row r="7475" spans="1:9" x14ac:dyDescent="0.25">
      <c r="A7475" t="s">
        <v>506</v>
      </c>
      <c r="B7475" t="s">
        <v>122</v>
      </c>
      <c r="C7475" t="s">
        <v>182</v>
      </c>
      <c r="D7475" t="s">
        <v>10</v>
      </c>
      <c r="I7475" s="1">
        <v>42317665</v>
      </c>
    </row>
    <row r="7476" spans="1:9" x14ac:dyDescent="0.25">
      <c r="A7476" t="s">
        <v>506</v>
      </c>
      <c r="B7476" t="s">
        <v>122</v>
      </c>
      <c r="C7476" t="s">
        <v>183</v>
      </c>
      <c r="D7476" t="s">
        <v>10</v>
      </c>
      <c r="I7476" s="1">
        <v>42317665</v>
      </c>
    </row>
    <row r="7477" spans="1:9" x14ac:dyDescent="0.25">
      <c r="A7477" t="s">
        <v>506</v>
      </c>
      <c r="B7477" t="s">
        <v>122</v>
      </c>
      <c r="C7477" t="s">
        <v>184</v>
      </c>
      <c r="D7477" t="s">
        <v>10</v>
      </c>
      <c r="E7477">
        <v>5.36</v>
      </c>
      <c r="F7477">
        <v>3</v>
      </c>
      <c r="G7477">
        <v>12</v>
      </c>
      <c r="I7477" s="1">
        <v>42317665</v>
      </c>
    </row>
    <row r="7478" spans="1:9" x14ac:dyDescent="0.25">
      <c r="A7478" t="s">
        <v>506</v>
      </c>
      <c r="B7478" t="s">
        <v>122</v>
      </c>
      <c r="C7478" t="s">
        <v>185</v>
      </c>
      <c r="D7478" t="s">
        <v>10</v>
      </c>
      <c r="I7478" s="1">
        <v>42317665</v>
      </c>
    </row>
    <row r="7479" spans="1:9" x14ac:dyDescent="0.25">
      <c r="A7479" t="s">
        <v>506</v>
      </c>
      <c r="B7479" t="s">
        <v>92</v>
      </c>
      <c r="C7479" t="s">
        <v>186</v>
      </c>
      <c r="D7479" t="s">
        <v>45</v>
      </c>
      <c r="I7479" s="1">
        <v>42317665</v>
      </c>
    </row>
    <row r="7480" spans="1:9" x14ac:dyDescent="0.25">
      <c r="A7480" t="s">
        <v>506</v>
      </c>
      <c r="B7480" t="s">
        <v>92</v>
      </c>
      <c r="C7480" t="s">
        <v>187</v>
      </c>
      <c r="D7480" t="s">
        <v>10</v>
      </c>
      <c r="I7480" s="1">
        <v>42317665</v>
      </c>
    </row>
    <row r="7481" spans="1:9" x14ac:dyDescent="0.25">
      <c r="A7481" t="s">
        <v>506</v>
      </c>
      <c r="B7481" t="s">
        <v>92</v>
      </c>
      <c r="C7481" t="s">
        <v>188</v>
      </c>
      <c r="D7481" t="s">
        <v>10</v>
      </c>
      <c r="I7481" s="1">
        <v>42317665</v>
      </c>
    </row>
  </sheetData>
  <sheetProtection algorithmName="SHA-512" hashValue="7KbiUscbYcYPzbcQqC8IElWXnCFCn50aQhedA5YcYc7zg5tupGMs2AOAmym6AWRj3//nTy/n0RYxLX0D6bIeJA==" saltValue="JZ/DF80dNxjHa7MMyjqRQ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7733-EE84-45AF-A5C6-9CFBB2B703BD}">
  <dimension ref="A1:J171"/>
  <sheetViews>
    <sheetView topLeftCell="A85" workbookViewId="0">
      <selection activeCell="I29" sqref="I29"/>
    </sheetView>
  </sheetViews>
  <sheetFormatPr defaultRowHeight="15" x14ac:dyDescent="0.25"/>
  <cols>
    <col min="1" max="1" width="24.85546875" customWidth="1"/>
    <col min="2" max="2" width="37.42578125" customWidth="1"/>
    <col min="3" max="4" width="12" customWidth="1"/>
    <col min="5" max="6" width="21.28515625" customWidth="1"/>
  </cols>
  <sheetData>
    <row r="1" spans="1:10" x14ac:dyDescent="0.25">
      <c r="A1" t="s">
        <v>0</v>
      </c>
      <c r="B1" t="s">
        <v>1</v>
      </c>
      <c r="C1" t="s">
        <v>613</v>
      </c>
    </row>
    <row r="2" spans="1:10" x14ac:dyDescent="0.25">
      <c r="A2" t="s">
        <v>7</v>
      </c>
      <c r="B2" t="s">
        <v>8</v>
      </c>
      <c r="C2" s="7">
        <v>0.1</v>
      </c>
      <c r="E2" t="s">
        <v>614</v>
      </c>
      <c r="G2" t="s">
        <v>615</v>
      </c>
    </row>
    <row r="3" spans="1:10" x14ac:dyDescent="0.25">
      <c r="A3" t="s">
        <v>7</v>
      </c>
      <c r="B3" t="s">
        <v>9</v>
      </c>
      <c r="C3" s="7">
        <v>0.1</v>
      </c>
      <c r="G3" t="s">
        <v>616</v>
      </c>
    </row>
    <row r="4" spans="1:10" x14ac:dyDescent="0.25">
      <c r="A4" t="s">
        <v>7</v>
      </c>
      <c r="B4" t="s">
        <v>12</v>
      </c>
      <c r="C4" s="7">
        <v>0.1</v>
      </c>
    </row>
    <row r="5" spans="1:10" x14ac:dyDescent="0.25">
      <c r="A5" t="s">
        <v>7</v>
      </c>
      <c r="B5" t="s">
        <v>13</v>
      </c>
      <c r="C5" s="7">
        <v>0.1</v>
      </c>
    </row>
    <row r="6" spans="1:10" x14ac:dyDescent="0.25">
      <c r="A6" t="s">
        <v>7</v>
      </c>
      <c r="B6" t="s">
        <v>14</v>
      </c>
      <c r="C6" s="7">
        <v>0.1</v>
      </c>
    </row>
    <row r="7" spans="1:10" x14ac:dyDescent="0.25">
      <c r="A7" t="s">
        <v>7</v>
      </c>
      <c r="B7" t="s">
        <v>15</v>
      </c>
      <c r="C7" s="7">
        <v>0.1</v>
      </c>
    </row>
    <row r="8" spans="1:10" x14ac:dyDescent="0.25">
      <c r="A8" t="s">
        <v>7</v>
      </c>
      <c r="B8" t="s">
        <v>17</v>
      </c>
      <c r="C8" s="7">
        <v>0.1</v>
      </c>
    </row>
    <row r="9" spans="1:10" x14ac:dyDescent="0.25">
      <c r="A9" t="s">
        <v>7</v>
      </c>
      <c r="B9" t="s">
        <v>19</v>
      </c>
      <c r="C9" s="7">
        <v>0.1</v>
      </c>
    </row>
    <row r="10" spans="1:10" x14ac:dyDescent="0.25">
      <c r="A10" t="s">
        <v>7</v>
      </c>
      <c r="B10" t="s">
        <v>26</v>
      </c>
      <c r="C10" s="7">
        <v>0.1</v>
      </c>
      <c r="E10" t="s">
        <v>28</v>
      </c>
      <c r="F10">
        <v>7</v>
      </c>
      <c r="G10" t="b">
        <f>COUNTIF($B$2:$B$84,E10)&gt;0</f>
        <v>1</v>
      </c>
      <c r="H10" t="str">
        <f t="shared" ref="H10:H12" si="0">IF(COUNTIF($B$2:$B$87,E10)&gt;0,"pravda","nepravda")</f>
        <v>pravda</v>
      </c>
      <c r="I10">
        <f>IF(COUNTIF($B$2:$B$84,E10)&gt;0,F10*1.1,F10*1.2)</f>
        <v>7.7000000000000011</v>
      </c>
      <c r="J10">
        <f>IF(COUNTIF($B$2:$B$84,E10)&gt;0,F10*1.1,IF(COUNTIF($B$85:$B$171,E10)&gt;0,F10*1.2,"problém"))</f>
        <v>7.7000000000000011</v>
      </c>
    </row>
    <row r="11" spans="1:10" x14ac:dyDescent="0.25">
      <c r="A11" t="s">
        <v>7</v>
      </c>
      <c r="B11" t="s">
        <v>27</v>
      </c>
      <c r="C11" s="7">
        <v>0.1</v>
      </c>
      <c r="E11" t="s">
        <v>617</v>
      </c>
      <c r="F11">
        <v>5</v>
      </c>
      <c r="G11" t="b">
        <f t="shared" ref="G11:G12" si="1">COUNTIF($B$2:$B$84,E11)&gt;0</f>
        <v>0</v>
      </c>
      <c r="H11" t="str">
        <f t="shared" si="0"/>
        <v>nepravda</v>
      </c>
      <c r="I11">
        <f t="shared" ref="I11:I12" si="2">IF(COUNTIF($B$2:$B$84,E11)&gt;0,F11*1.1,F11*1.2)</f>
        <v>6</v>
      </c>
      <c r="J11" t="str">
        <f>IF(COUNTIF($B$2:$B$84,E11)&gt;0,F11*1.1,IF(COUNTIF($B$85:$B$171,E11)&gt;0,F11*1.2,"problém"))</f>
        <v>problém</v>
      </c>
    </row>
    <row r="12" spans="1:10" x14ac:dyDescent="0.25">
      <c r="A12" t="s">
        <v>7</v>
      </c>
      <c r="B12" t="s">
        <v>28</v>
      </c>
      <c r="C12" s="7">
        <v>0.1</v>
      </c>
      <c r="E12" t="s">
        <v>36</v>
      </c>
      <c r="F12">
        <v>3</v>
      </c>
      <c r="G12" t="b">
        <f t="shared" si="1"/>
        <v>1</v>
      </c>
      <c r="H12" t="str">
        <f t="shared" si="0"/>
        <v>pravda</v>
      </c>
      <c r="I12">
        <f t="shared" si="2"/>
        <v>3.3000000000000003</v>
      </c>
      <c r="J12">
        <f t="shared" ref="J12:J13" si="3">IF(COUNTIF($B$2:$B$84,E12)&gt;0,F12*1.1,IF(COUNTIF($B$85:$B$171,E12)&gt;0,F12*1.2,"problém"))</f>
        <v>3.3000000000000003</v>
      </c>
    </row>
    <row r="13" spans="1:10" x14ac:dyDescent="0.25">
      <c r="A13" t="s">
        <v>7</v>
      </c>
      <c r="B13" t="s">
        <v>29</v>
      </c>
      <c r="C13" s="7">
        <v>0.1</v>
      </c>
      <c r="E13" t="s">
        <v>18</v>
      </c>
      <c r="F13">
        <v>5.5</v>
      </c>
      <c r="G13" t="b">
        <f>COUNTIF($B$2:$B$84,E13)&gt;0</f>
        <v>0</v>
      </c>
      <c r="H13" t="str">
        <f>IF(COUNTIF($B$2:$B$87,E13)&gt;0,"pravda","nepravda")</f>
        <v>pravda</v>
      </c>
      <c r="I13">
        <f>IF(COUNTIF($B$2:$B$84,E13)&gt;0,F13*1.1,F13*1.2)</f>
        <v>6.6</v>
      </c>
      <c r="J13">
        <f t="shared" si="3"/>
        <v>6.6</v>
      </c>
    </row>
    <row r="14" spans="1:10" x14ac:dyDescent="0.25">
      <c r="A14" t="s">
        <v>7</v>
      </c>
      <c r="B14" t="s">
        <v>30</v>
      </c>
      <c r="C14" s="7">
        <v>0.1</v>
      </c>
    </row>
    <row r="15" spans="1:10" x14ac:dyDescent="0.25">
      <c r="A15" t="s">
        <v>7</v>
      </c>
      <c r="B15" t="s">
        <v>31</v>
      </c>
      <c r="C15" s="7">
        <v>0.1</v>
      </c>
    </row>
    <row r="16" spans="1:10" x14ac:dyDescent="0.25">
      <c r="A16" t="s">
        <v>7</v>
      </c>
      <c r="B16" t="s">
        <v>32</v>
      </c>
      <c r="C16" s="7">
        <v>0.1</v>
      </c>
    </row>
    <row r="17" spans="1:8" x14ac:dyDescent="0.25">
      <c r="A17" t="s">
        <v>7</v>
      </c>
      <c r="B17" t="s">
        <v>33</v>
      </c>
      <c r="C17" s="7">
        <v>0.1</v>
      </c>
      <c r="G17" t="s">
        <v>618</v>
      </c>
      <c r="H17">
        <v>10</v>
      </c>
    </row>
    <row r="18" spans="1:8" x14ac:dyDescent="0.25">
      <c r="A18" t="s">
        <v>7</v>
      </c>
      <c r="B18" t="s">
        <v>34</v>
      </c>
      <c r="C18" s="7">
        <v>0.1</v>
      </c>
      <c r="G18" t="s">
        <v>619</v>
      </c>
      <c r="H18">
        <v>20</v>
      </c>
    </row>
    <row r="19" spans="1:8" x14ac:dyDescent="0.25">
      <c r="A19" t="s">
        <v>7</v>
      </c>
      <c r="B19" t="s">
        <v>35</v>
      </c>
      <c r="C19" s="7">
        <v>0.1</v>
      </c>
      <c r="G19" t="s">
        <v>620</v>
      </c>
      <c r="H19" t="s">
        <v>621</v>
      </c>
    </row>
    <row r="20" spans="1:8" x14ac:dyDescent="0.25">
      <c r="A20" t="s">
        <v>7</v>
      </c>
      <c r="B20" t="s">
        <v>36</v>
      </c>
      <c r="C20" s="7">
        <v>0.1</v>
      </c>
    </row>
    <row r="21" spans="1:8" x14ac:dyDescent="0.25">
      <c r="A21" t="s">
        <v>7</v>
      </c>
      <c r="B21" t="s">
        <v>37</v>
      </c>
      <c r="C21" s="7">
        <v>0.1</v>
      </c>
    </row>
    <row r="22" spans="1:8" x14ac:dyDescent="0.25">
      <c r="A22" t="s">
        <v>7</v>
      </c>
      <c r="B22" t="s">
        <v>38</v>
      </c>
      <c r="C22" s="7">
        <v>0.1</v>
      </c>
    </row>
    <row r="23" spans="1:8" x14ac:dyDescent="0.25">
      <c r="A23" t="s">
        <v>7</v>
      </c>
      <c r="B23" t="s">
        <v>48</v>
      </c>
      <c r="C23" s="7">
        <v>0.1</v>
      </c>
    </row>
    <row r="24" spans="1:8" x14ac:dyDescent="0.25">
      <c r="A24" t="s">
        <v>7</v>
      </c>
      <c r="B24" t="s">
        <v>49</v>
      </c>
      <c r="C24" s="7">
        <v>0.1</v>
      </c>
    </row>
    <row r="25" spans="1:8" x14ac:dyDescent="0.25">
      <c r="A25" t="s">
        <v>7</v>
      </c>
      <c r="B25" t="s">
        <v>50</v>
      </c>
      <c r="C25" s="7">
        <v>0.1</v>
      </c>
    </row>
    <row r="26" spans="1:8" x14ac:dyDescent="0.25">
      <c r="A26" t="s">
        <v>7</v>
      </c>
      <c r="B26" t="s">
        <v>51</v>
      </c>
      <c r="C26" s="7">
        <v>0.1</v>
      </c>
    </row>
    <row r="27" spans="1:8" x14ac:dyDescent="0.25">
      <c r="A27" t="s">
        <v>7</v>
      </c>
      <c r="B27" t="s">
        <v>52</v>
      </c>
      <c r="C27" s="7">
        <v>0.1</v>
      </c>
    </row>
    <row r="28" spans="1:8" x14ac:dyDescent="0.25">
      <c r="A28" t="s">
        <v>7</v>
      </c>
      <c r="B28" t="s">
        <v>53</v>
      </c>
      <c r="C28" s="7">
        <v>0.1</v>
      </c>
    </row>
    <row r="29" spans="1:8" x14ac:dyDescent="0.25">
      <c r="A29" t="s">
        <v>7</v>
      </c>
      <c r="B29" t="s">
        <v>54</v>
      </c>
      <c r="C29" s="7">
        <v>0.1</v>
      </c>
    </row>
    <row r="30" spans="1:8" x14ac:dyDescent="0.25">
      <c r="A30" t="s">
        <v>7</v>
      </c>
      <c r="B30" t="s">
        <v>55</v>
      </c>
      <c r="C30" s="7">
        <v>0.1</v>
      </c>
    </row>
    <row r="31" spans="1:8" x14ac:dyDescent="0.25">
      <c r="A31" t="s">
        <v>7</v>
      </c>
      <c r="B31" t="s">
        <v>61</v>
      </c>
      <c r="C31" s="7">
        <v>0.1</v>
      </c>
    </row>
    <row r="32" spans="1:8" x14ac:dyDescent="0.25">
      <c r="A32" t="s">
        <v>7</v>
      </c>
      <c r="B32" t="s">
        <v>62</v>
      </c>
      <c r="C32" s="7">
        <v>0.1</v>
      </c>
    </row>
    <row r="33" spans="1:3" x14ac:dyDescent="0.25">
      <c r="A33" t="s">
        <v>7</v>
      </c>
      <c r="B33" t="s">
        <v>63</v>
      </c>
      <c r="C33" s="7">
        <v>0.1</v>
      </c>
    </row>
    <row r="34" spans="1:3" x14ac:dyDescent="0.25">
      <c r="A34" t="s">
        <v>7</v>
      </c>
      <c r="B34" t="s">
        <v>65</v>
      </c>
      <c r="C34" s="7">
        <v>0.1</v>
      </c>
    </row>
    <row r="35" spans="1:3" x14ac:dyDescent="0.25">
      <c r="A35" t="s">
        <v>7</v>
      </c>
      <c r="B35" t="s">
        <v>66</v>
      </c>
      <c r="C35" s="7">
        <v>0.1</v>
      </c>
    </row>
    <row r="36" spans="1:3" x14ac:dyDescent="0.25">
      <c r="A36" t="s">
        <v>7</v>
      </c>
      <c r="B36" t="s">
        <v>67</v>
      </c>
      <c r="C36" s="7">
        <v>0.1</v>
      </c>
    </row>
    <row r="37" spans="1:3" x14ac:dyDescent="0.25">
      <c r="A37" t="s">
        <v>7</v>
      </c>
      <c r="B37" t="s">
        <v>68</v>
      </c>
      <c r="C37" s="7">
        <v>0.1</v>
      </c>
    </row>
    <row r="38" spans="1:3" x14ac:dyDescent="0.25">
      <c r="A38" t="s">
        <v>7</v>
      </c>
      <c r="B38" t="s">
        <v>69</v>
      </c>
      <c r="C38" s="7">
        <v>0.1</v>
      </c>
    </row>
    <row r="39" spans="1:3" x14ac:dyDescent="0.25">
      <c r="A39" t="s">
        <v>7</v>
      </c>
      <c r="B39" t="s">
        <v>71</v>
      </c>
      <c r="C39" s="7">
        <v>0.1</v>
      </c>
    </row>
    <row r="40" spans="1:3" x14ac:dyDescent="0.25">
      <c r="A40" t="s">
        <v>7</v>
      </c>
      <c r="B40" t="s">
        <v>72</v>
      </c>
      <c r="C40" s="7">
        <v>0.1</v>
      </c>
    </row>
    <row r="41" spans="1:3" x14ac:dyDescent="0.25">
      <c r="A41" t="s">
        <v>7</v>
      </c>
      <c r="B41" t="s">
        <v>73</v>
      </c>
      <c r="C41" s="7">
        <v>0.1</v>
      </c>
    </row>
    <row r="42" spans="1:3" x14ac:dyDescent="0.25">
      <c r="A42" t="s">
        <v>7</v>
      </c>
      <c r="B42" t="s">
        <v>74</v>
      </c>
      <c r="C42" s="7">
        <v>0.1</v>
      </c>
    </row>
    <row r="43" spans="1:3" x14ac:dyDescent="0.25">
      <c r="A43" t="s">
        <v>7</v>
      </c>
      <c r="B43" t="s">
        <v>75</v>
      </c>
      <c r="C43" s="7">
        <v>0.1</v>
      </c>
    </row>
    <row r="44" spans="1:3" x14ac:dyDescent="0.25">
      <c r="A44" t="s">
        <v>7</v>
      </c>
      <c r="B44" t="s">
        <v>76</v>
      </c>
      <c r="C44" s="7">
        <v>0.1</v>
      </c>
    </row>
    <row r="45" spans="1:3" x14ac:dyDescent="0.25">
      <c r="A45" t="s">
        <v>7</v>
      </c>
      <c r="B45" t="s">
        <v>77</v>
      </c>
      <c r="C45" s="7">
        <v>0.1</v>
      </c>
    </row>
    <row r="46" spans="1:3" x14ac:dyDescent="0.25">
      <c r="A46" t="s">
        <v>81</v>
      </c>
      <c r="B46" t="s">
        <v>82</v>
      </c>
      <c r="C46" s="7">
        <v>0.1</v>
      </c>
    </row>
    <row r="47" spans="1:3" x14ac:dyDescent="0.25">
      <c r="A47" t="s">
        <v>81</v>
      </c>
      <c r="B47" t="s">
        <v>83</v>
      </c>
      <c r="C47" s="7">
        <v>0.1</v>
      </c>
    </row>
    <row r="48" spans="1:3" x14ac:dyDescent="0.25">
      <c r="A48" t="s">
        <v>81</v>
      </c>
      <c r="B48" t="s">
        <v>84</v>
      </c>
      <c r="C48" s="7">
        <v>0.1</v>
      </c>
    </row>
    <row r="49" spans="1:3" x14ac:dyDescent="0.25">
      <c r="A49" t="s">
        <v>81</v>
      </c>
      <c r="B49" t="s">
        <v>85</v>
      </c>
      <c r="C49" s="7">
        <v>0.1</v>
      </c>
    </row>
    <row r="50" spans="1:3" x14ac:dyDescent="0.25">
      <c r="A50" t="s">
        <v>81</v>
      </c>
      <c r="B50" t="s">
        <v>86</v>
      </c>
      <c r="C50" s="7">
        <v>0.1</v>
      </c>
    </row>
    <row r="51" spans="1:3" x14ac:dyDescent="0.25">
      <c r="A51" t="s">
        <v>81</v>
      </c>
      <c r="B51" t="s">
        <v>87</v>
      </c>
      <c r="C51" s="7">
        <v>0.1</v>
      </c>
    </row>
    <row r="52" spans="1:3" x14ac:dyDescent="0.25">
      <c r="A52" t="s">
        <v>81</v>
      </c>
      <c r="B52" t="s">
        <v>88</v>
      </c>
      <c r="C52" s="7">
        <v>0.1</v>
      </c>
    </row>
    <row r="53" spans="1:3" x14ac:dyDescent="0.25">
      <c r="A53" t="s">
        <v>81</v>
      </c>
      <c r="B53" t="s">
        <v>89</v>
      </c>
      <c r="C53" s="7">
        <v>0.1</v>
      </c>
    </row>
    <row r="54" spans="1:3" x14ac:dyDescent="0.25">
      <c r="A54" t="s">
        <v>90</v>
      </c>
      <c r="B54" t="s">
        <v>91</v>
      </c>
      <c r="C54" s="7">
        <v>0.1</v>
      </c>
    </row>
    <row r="55" spans="1:3" x14ac:dyDescent="0.25">
      <c r="A55" t="s">
        <v>92</v>
      </c>
      <c r="B55" t="s">
        <v>93</v>
      </c>
      <c r="C55" s="7">
        <v>0.1</v>
      </c>
    </row>
    <row r="56" spans="1:3" x14ac:dyDescent="0.25">
      <c r="A56" t="s">
        <v>92</v>
      </c>
      <c r="B56" t="s">
        <v>94</v>
      </c>
      <c r="C56" s="7">
        <v>0.1</v>
      </c>
    </row>
    <row r="57" spans="1:3" x14ac:dyDescent="0.25">
      <c r="A57" t="s">
        <v>92</v>
      </c>
      <c r="B57" t="s">
        <v>95</v>
      </c>
      <c r="C57" s="7">
        <v>0.1</v>
      </c>
    </row>
    <row r="58" spans="1:3" x14ac:dyDescent="0.25">
      <c r="A58" t="s">
        <v>92</v>
      </c>
      <c r="B58" t="s">
        <v>96</v>
      </c>
      <c r="C58" s="7">
        <v>0.1</v>
      </c>
    </row>
    <row r="59" spans="1:3" x14ac:dyDescent="0.25">
      <c r="A59" t="s">
        <v>92</v>
      </c>
      <c r="B59" t="s">
        <v>97</v>
      </c>
      <c r="C59" s="7">
        <v>0.1</v>
      </c>
    </row>
    <row r="60" spans="1:3" x14ac:dyDescent="0.25">
      <c r="A60" t="s">
        <v>92</v>
      </c>
      <c r="B60" t="s">
        <v>98</v>
      </c>
      <c r="C60" s="7">
        <v>0.1</v>
      </c>
    </row>
    <row r="61" spans="1:3" x14ac:dyDescent="0.25">
      <c r="A61" t="s">
        <v>92</v>
      </c>
      <c r="B61" t="s">
        <v>99</v>
      </c>
      <c r="C61" s="7">
        <v>0.1</v>
      </c>
    </row>
    <row r="62" spans="1:3" x14ac:dyDescent="0.25">
      <c r="A62" t="s">
        <v>92</v>
      </c>
      <c r="B62" t="s">
        <v>100</v>
      </c>
      <c r="C62" s="7">
        <v>0.1</v>
      </c>
    </row>
    <row r="63" spans="1:3" x14ac:dyDescent="0.25">
      <c r="A63" t="s">
        <v>92</v>
      </c>
      <c r="B63" t="s">
        <v>101</v>
      </c>
      <c r="C63" s="7">
        <v>0.1</v>
      </c>
    </row>
    <row r="64" spans="1:3" x14ac:dyDescent="0.25">
      <c r="A64" t="s">
        <v>92</v>
      </c>
      <c r="B64" t="s">
        <v>102</v>
      </c>
      <c r="C64" s="7">
        <v>0.1</v>
      </c>
    </row>
    <row r="65" spans="1:3" x14ac:dyDescent="0.25">
      <c r="A65" t="s">
        <v>92</v>
      </c>
      <c r="B65" t="s">
        <v>103</v>
      </c>
      <c r="C65" s="7">
        <v>0.1</v>
      </c>
    </row>
    <row r="66" spans="1:3" x14ac:dyDescent="0.25">
      <c r="A66" t="s">
        <v>90</v>
      </c>
      <c r="B66" t="s">
        <v>104</v>
      </c>
      <c r="C66" s="7">
        <v>0.1</v>
      </c>
    </row>
    <row r="67" spans="1:3" x14ac:dyDescent="0.25">
      <c r="A67" t="s">
        <v>92</v>
      </c>
      <c r="B67" t="s">
        <v>107</v>
      </c>
      <c r="C67" s="7">
        <v>0.1</v>
      </c>
    </row>
    <row r="68" spans="1:3" x14ac:dyDescent="0.25">
      <c r="A68" t="s">
        <v>92</v>
      </c>
      <c r="B68" t="s">
        <v>108</v>
      </c>
      <c r="C68" s="7">
        <v>0.1</v>
      </c>
    </row>
    <row r="69" spans="1:3" x14ac:dyDescent="0.25">
      <c r="A69" t="s">
        <v>92</v>
      </c>
      <c r="B69" t="s">
        <v>109</v>
      </c>
      <c r="C69" s="7">
        <v>0.1</v>
      </c>
    </row>
    <row r="70" spans="1:3" x14ac:dyDescent="0.25">
      <c r="A70" t="s">
        <v>92</v>
      </c>
      <c r="B70" t="s">
        <v>110</v>
      </c>
      <c r="C70" s="7">
        <v>0.1</v>
      </c>
    </row>
    <row r="71" spans="1:3" x14ac:dyDescent="0.25">
      <c r="A71" t="s">
        <v>92</v>
      </c>
      <c r="B71" t="s">
        <v>111</v>
      </c>
      <c r="C71" s="7">
        <v>0.1</v>
      </c>
    </row>
    <row r="72" spans="1:3" x14ac:dyDescent="0.25">
      <c r="A72" t="s">
        <v>92</v>
      </c>
      <c r="B72" t="s">
        <v>112</v>
      </c>
      <c r="C72" s="7">
        <v>0.1</v>
      </c>
    </row>
    <row r="73" spans="1:3" x14ac:dyDescent="0.25">
      <c r="A73" t="s">
        <v>92</v>
      </c>
      <c r="B73" t="s">
        <v>113</v>
      </c>
      <c r="C73" s="7">
        <v>0.1</v>
      </c>
    </row>
    <row r="74" spans="1:3" x14ac:dyDescent="0.25">
      <c r="A74" t="s">
        <v>81</v>
      </c>
      <c r="B74" t="s">
        <v>114</v>
      </c>
      <c r="C74" s="7">
        <v>0.1</v>
      </c>
    </row>
    <row r="75" spans="1:3" x14ac:dyDescent="0.25">
      <c r="A75" t="s">
        <v>81</v>
      </c>
      <c r="B75" t="s">
        <v>115</v>
      </c>
      <c r="C75" s="7">
        <v>0.1</v>
      </c>
    </row>
    <row r="76" spans="1:3" x14ac:dyDescent="0.25">
      <c r="A76" t="s">
        <v>81</v>
      </c>
      <c r="B76" t="s">
        <v>116</v>
      </c>
      <c r="C76" s="7">
        <v>0.1</v>
      </c>
    </row>
    <row r="77" spans="1:3" x14ac:dyDescent="0.25">
      <c r="A77" t="s">
        <v>81</v>
      </c>
      <c r="B77" t="s">
        <v>117</v>
      </c>
      <c r="C77" s="7">
        <v>0.1</v>
      </c>
    </row>
    <row r="78" spans="1:3" x14ac:dyDescent="0.25">
      <c r="A78" t="s">
        <v>81</v>
      </c>
      <c r="B78" t="s">
        <v>118</v>
      </c>
      <c r="C78" s="7">
        <v>0.1</v>
      </c>
    </row>
    <row r="79" spans="1:3" x14ac:dyDescent="0.25">
      <c r="A79" t="s">
        <v>81</v>
      </c>
      <c r="B79" t="s">
        <v>119</v>
      </c>
      <c r="C79" s="7">
        <v>0.1</v>
      </c>
    </row>
    <row r="80" spans="1:3" x14ac:dyDescent="0.25">
      <c r="A80" t="s">
        <v>81</v>
      </c>
      <c r="B80" t="s">
        <v>120</v>
      </c>
      <c r="C80" s="7">
        <v>0.1</v>
      </c>
    </row>
    <row r="81" spans="1:3" x14ac:dyDescent="0.25">
      <c r="A81" t="s">
        <v>81</v>
      </c>
      <c r="B81" t="s">
        <v>121</v>
      </c>
      <c r="C81" s="7">
        <v>0.1</v>
      </c>
    </row>
    <row r="82" spans="1:3" x14ac:dyDescent="0.25">
      <c r="A82" t="s">
        <v>92</v>
      </c>
      <c r="B82" t="s">
        <v>186</v>
      </c>
      <c r="C82" s="7">
        <v>0.1</v>
      </c>
    </row>
    <row r="83" spans="1:3" x14ac:dyDescent="0.25">
      <c r="A83" t="s">
        <v>92</v>
      </c>
      <c r="B83" t="s">
        <v>187</v>
      </c>
      <c r="C83" s="7">
        <v>0.1</v>
      </c>
    </row>
    <row r="84" spans="1:3" x14ac:dyDescent="0.25">
      <c r="A84" t="s">
        <v>92</v>
      </c>
      <c r="B84" t="s">
        <v>188</v>
      </c>
      <c r="C84" s="7">
        <v>0.1</v>
      </c>
    </row>
    <row r="85" spans="1:3" x14ac:dyDescent="0.25">
      <c r="A85" t="s">
        <v>7</v>
      </c>
      <c r="B85" t="s">
        <v>11</v>
      </c>
      <c r="C85" s="7">
        <v>0.2</v>
      </c>
    </row>
    <row r="86" spans="1:3" x14ac:dyDescent="0.25">
      <c r="A86" t="s">
        <v>7</v>
      </c>
      <c r="B86" t="s">
        <v>18</v>
      </c>
      <c r="C86" s="7">
        <v>0.2</v>
      </c>
    </row>
    <row r="87" spans="1:3" x14ac:dyDescent="0.25">
      <c r="A87" t="s">
        <v>7</v>
      </c>
      <c r="B87" t="s">
        <v>20</v>
      </c>
      <c r="C87" s="7">
        <v>0.2</v>
      </c>
    </row>
    <row r="88" spans="1:3" x14ac:dyDescent="0.25">
      <c r="A88" t="s">
        <v>7</v>
      </c>
      <c r="B88" t="s">
        <v>21</v>
      </c>
      <c r="C88" s="7">
        <v>0.2</v>
      </c>
    </row>
    <row r="89" spans="1:3" x14ac:dyDescent="0.25">
      <c r="A89" t="s">
        <v>7</v>
      </c>
      <c r="B89" t="s">
        <v>23</v>
      </c>
      <c r="C89" s="7">
        <v>0.2</v>
      </c>
    </row>
    <row r="90" spans="1:3" x14ac:dyDescent="0.25">
      <c r="A90" t="s">
        <v>7</v>
      </c>
      <c r="B90" t="s">
        <v>24</v>
      </c>
      <c r="C90" s="7">
        <v>0.2</v>
      </c>
    </row>
    <row r="91" spans="1:3" x14ac:dyDescent="0.25">
      <c r="A91" t="s">
        <v>7</v>
      </c>
      <c r="B91" t="s">
        <v>25</v>
      </c>
      <c r="C91" s="7">
        <v>0.2</v>
      </c>
    </row>
    <row r="92" spans="1:3" x14ac:dyDescent="0.25">
      <c r="A92" t="s">
        <v>7</v>
      </c>
      <c r="B92" t="s">
        <v>39</v>
      </c>
      <c r="C92" s="7">
        <v>0.2</v>
      </c>
    </row>
    <row r="93" spans="1:3" x14ac:dyDescent="0.25">
      <c r="A93" t="s">
        <v>7</v>
      </c>
      <c r="B93" t="s">
        <v>40</v>
      </c>
      <c r="C93" s="7">
        <v>0.2</v>
      </c>
    </row>
    <row r="94" spans="1:3" x14ac:dyDescent="0.25">
      <c r="A94" t="s">
        <v>7</v>
      </c>
      <c r="B94" t="s">
        <v>41</v>
      </c>
      <c r="C94" s="7">
        <v>0.2</v>
      </c>
    </row>
    <row r="95" spans="1:3" x14ac:dyDescent="0.25">
      <c r="A95" t="s">
        <v>7</v>
      </c>
      <c r="B95" t="s">
        <v>42</v>
      </c>
      <c r="C95" s="7">
        <v>0.2</v>
      </c>
    </row>
    <row r="96" spans="1:3" x14ac:dyDescent="0.25">
      <c r="A96" t="s">
        <v>7</v>
      </c>
      <c r="B96" t="s">
        <v>43</v>
      </c>
      <c r="C96" s="7">
        <v>0.2</v>
      </c>
    </row>
    <row r="97" spans="1:3" x14ac:dyDescent="0.25">
      <c r="A97" t="s">
        <v>7</v>
      </c>
      <c r="B97" t="s">
        <v>44</v>
      </c>
      <c r="C97" s="7">
        <v>0.2</v>
      </c>
    </row>
    <row r="98" spans="1:3" x14ac:dyDescent="0.25">
      <c r="A98" t="s">
        <v>7</v>
      </c>
      <c r="B98" t="s">
        <v>46</v>
      </c>
      <c r="C98" s="7">
        <v>0.2</v>
      </c>
    </row>
    <row r="99" spans="1:3" x14ac:dyDescent="0.25">
      <c r="A99" t="s">
        <v>7</v>
      </c>
      <c r="B99" t="s">
        <v>47</v>
      </c>
      <c r="C99" s="7">
        <v>0.2</v>
      </c>
    </row>
    <row r="100" spans="1:3" x14ac:dyDescent="0.25">
      <c r="A100" t="s">
        <v>7</v>
      </c>
      <c r="B100" t="s">
        <v>56</v>
      </c>
      <c r="C100" s="7">
        <v>0.2</v>
      </c>
    </row>
    <row r="101" spans="1:3" x14ac:dyDescent="0.25">
      <c r="A101" t="s">
        <v>7</v>
      </c>
      <c r="B101" t="s">
        <v>57</v>
      </c>
      <c r="C101" s="7">
        <v>0.2</v>
      </c>
    </row>
    <row r="102" spans="1:3" x14ac:dyDescent="0.25">
      <c r="A102" t="s">
        <v>7</v>
      </c>
      <c r="B102" t="s">
        <v>58</v>
      </c>
      <c r="C102" s="7">
        <v>0.2</v>
      </c>
    </row>
    <row r="103" spans="1:3" x14ac:dyDescent="0.25">
      <c r="A103" t="s">
        <v>7</v>
      </c>
      <c r="B103" t="s">
        <v>59</v>
      </c>
      <c r="C103" s="7">
        <v>0.2</v>
      </c>
    </row>
    <row r="104" spans="1:3" x14ac:dyDescent="0.25">
      <c r="A104" t="s">
        <v>7</v>
      </c>
      <c r="B104" t="s">
        <v>60</v>
      </c>
      <c r="C104" s="7">
        <v>0.2</v>
      </c>
    </row>
    <row r="105" spans="1:3" x14ac:dyDescent="0.25">
      <c r="A105" t="s">
        <v>7</v>
      </c>
      <c r="B105" t="s">
        <v>64</v>
      </c>
      <c r="C105" s="7">
        <v>0.2</v>
      </c>
    </row>
    <row r="106" spans="1:3" x14ac:dyDescent="0.25">
      <c r="A106" t="s">
        <v>7</v>
      </c>
      <c r="B106" t="s">
        <v>70</v>
      </c>
      <c r="C106" s="7">
        <v>0.2</v>
      </c>
    </row>
    <row r="107" spans="1:3" x14ac:dyDescent="0.25">
      <c r="A107" t="s">
        <v>78</v>
      </c>
      <c r="B107" t="s">
        <v>79</v>
      </c>
      <c r="C107" s="7">
        <v>0.2</v>
      </c>
    </row>
    <row r="108" spans="1:3" x14ac:dyDescent="0.25">
      <c r="A108" t="s">
        <v>78</v>
      </c>
      <c r="B108" t="s">
        <v>80</v>
      </c>
      <c r="C108" s="7">
        <v>0.2</v>
      </c>
    </row>
    <row r="109" spans="1:3" x14ac:dyDescent="0.25">
      <c r="A109" t="s">
        <v>92</v>
      </c>
      <c r="B109" t="s">
        <v>105</v>
      </c>
      <c r="C109" s="7">
        <v>0.2</v>
      </c>
    </row>
    <row r="110" spans="1:3" x14ac:dyDescent="0.25">
      <c r="A110" t="s">
        <v>92</v>
      </c>
      <c r="B110" t="s">
        <v>106</v>
      </c>
      <c r="C110" s="7">
        <v>0.2</v>
      </c>
    </row>
    <row r="111" spans="1:3" x14ac:dyDescent="0.25">
      <c r="A111" t="s">
        <v>122</v>
      </c>
      <c r="B111" t="s">
        <v>123</v>
      </c>
      <c r="C111" s="7">
        <v>0.2</v>
      </c>
    </row>
    <row r="112" spans="1:3" x14ac:dyDescent="0.25">
      <c r="A112" t="s">
        <v>122</v>
      </c>
      <c r="B112" t="s">
        <v>124</v>
      </c>
      <c r="C112" s="7">
        <v>0.2</v>
      </c>
    </row>
    <row r="113" spans="1:3" x14ac:dyDescent="0.25">
      <c r="A113" t="s">
        <v>122</v>
      </c>
      <c r="B113" t="s">
        <v>125</v>
      </c>
      <c r="C113" s="7">
        <v>0.2</v>
      </c>
    </row>
    <row r="114" spans="1:3" x14ac:dyDescent="0.25">
      <c r="A114" t="s">
        <v>122</v>
      </c>
      <c r="B114" t="s">
        <v>127</v>
      </c>
      <c r="C114" s="7">
        <v>0.2</v>
      </c>
    </row>
    <row r="115" spans="1:3" x14ac:dyDescent="0.25">
      <c r="A115" t="s">
        <v>122</v>
      </c>
      <c r="B115" t="s">
        <v>128</v>
      </c>
      <c r="C115" s="7">
        <v>0.2</v>
      </c>
    </row>
    <row r="116" spans="1:3" x14ac:dyDescent="0.25">
      <c r="A116" t="s">
        <v>122</v>
      </c>
      <c r="B116" t="s">
        <v>129</v>
      </c>
      <c r="C116" s="7">
        <v>0.2</v>
      </c>
    </row>
    <row r="117" spans="1:3" x14ac:dyDescent="0.25">
      <c r="A117" t="s">
        <v>122</v>
      </c>
      <c r="B117" t="s">
        <v>130</v>
      </c>
      <c r="C117" s="7">
        <v>0.2</v>
      </c>
    </row>
    <row r="118" spans="1:3" x14ac:dyDescent="0.25">
      <c r="A118" t="s">
        <v>122</v>
      </c>
      <c r="B118" t="s">
        <v>131</v>
      </c>
      <c r="C118" s="7">
        <v>0.2</v>
      </c>
    </row>
    <row r="119" spans="1:3" x14ac:dyDescent="0.25">
      <c r="A119" t="s">
        <v>122</v>
      </c>
      <c r="B119" t="s">
        <v>132</v>
      </c>
      <c r="C119" s="7">
        <v>0.2</v>
      </c>
    </row>
    <row r="120" spans="1:3" x14ac:dyDescent="0.25">
      <c r="A120" t="s">
        <v>122</v>
      </c>
      <c r="B120" t="s">
        <v>134</v>
      </c>
      <c r="C120" s="7">
        <v>0.2</v>
      </c>
    </row>
    <row r="121" spans="1:3" x14ac:dyDescent="0.25">
      <c r="A121" t="s">
        <v>122</v>
      </c>
      <c r="B121" t="s">
        <v>135</v>
      </c>
      <c r="C121" s="7">
        <v>0.2</v>
      </c>
    </row>
    <row r="122" spans="1:3" x14ac:dyDescent="0.25">
      <c r="A122" t="s">
        <v>122</v>
      </c>
      <c r="B122" t="s">
        <v>136</v>
      </c>
      <c r="C122" s="7">
        <v>0.2</v>
      </c>
    </row>
    <row r="123" spans="1:3" x14ac:dyDescent="0.25">
      <c r="A123" t="s">
        <v>122</v>
      </c>
      <c r="B123" t="s">
        <v>137</v>
      </c>
      <c r="C123" s="7">
        <v>0.2</v>
      </c>
    </row>
    <row r="124" spans="1:3" x14ac:dyDescent="0.25">
      <c r="A124" t="s">
        <v>122</v>
      </c>
      <c r="B124" t="s">
        <v>138</v>
      </c>
      <c r="C124" s="7">
        <v>0.2</v>
      </c>
    </row>
    <row r="125" spans="1:3" x14ac:dyDescent="0.25">
      <c r="A125" t="s">
        <v>122</v>
      </c>
      <c r="B125" t="s">
        <v>139</v>
      </c>
      <c r="C125" s="7">
        <v>0.2</v>
      </c>
    </row>
    <row r="126" spans="1:3" x14ac:dyDescent="0.25">
      <c r="A126" t="s">
        <v>122</v>
      </c>
      <c r="B126" t="s">
        <v>140</v>
      </c>
      <c r="C126" s="7">
        <v>0.2</v>
      </c>
    </row>
    <row r="127" spans="1:3" x14ac:dyDescent="0.25">
      <c r="A127" t="s">
        <v>122</v>
      </c>
      <c r="B127" t="s">
        <v>141</v>
      </c>
      <c r="C127" s="7">
        <v>0.2</v>
      </c>
    </row>
    <row r="128" spans="1:3" x14ac:dyDescent="0.25">
      <c r="A128" t="s">
        <v>122</v>
      </c>
      <c r="B128" t="s">
        <v>142</v>
      </c>
      <c r="C128" s="7">
        <v>0.2</v>
      </c>
    </row>
    <row r="129" spans="1:3" x14ac:dyDescent="0.25">
      <c r="A129" t="s">
        <v>122</v>
      </c>
      <c r="B129" t="s">
        <v>143</v>
      </c>
      <c r="C129" s="7">
        <v>0.2</v>
      </c>
    </row>
    <row r="130" spans="1:3" x14ac:dyDescent="0.25">
      <c r="A130" t="s">
        <v>122</v>
      </c>
      <c r="B130" t="s">
        <v>144</v>
      </c>
      <c r="C130" s="7">
        <v>0.2</v>
      </c>
    </row>
    <row r="131" spans="1:3" x14ac:dyDescent="0.25">
      <c r="A131" t="s">
        <v>122</v>
      </c>
      <c r="B131" t="s">
        <v>145</v>
      </c>
      <c r="C131" s="7">
        <v>0.2</v>
      </c>
    </row>
    <row r="132" spans="1:3" x14ac:dyDescent="0.25">
      <c r="A132" t="s">
        <v>122</v>
      </c>
      <c r="B132" t="s">
        <v>146</v>
      </c>
      <c r="C132" s="7">
        <v>0.2</v>
      </c>
    </row>
    <row r="133" spans="1:3" x14ac:dyDescent="0.25">
      <c r="A133" t="s">
        <v>122</v>
      </c>
      <c r="B133" t="s">
        <v>147</v>
      </c>
      <c r="C133" s="7">
        <v>0.2</v>
      </c>
    </row>
    <row r="134" spans="1:3" x14ac:dyDescent="0.25">
      <c r="A134" t="s">
        <v>122</v>
      </c>
      <c r="B134" t="s">
        <v>148</v>
      </c>
      <c r="C134" s="7">
        <v>0.2</v>
      </c>
    </row>
    <row r="135" spans="1:3" x14ac:dyDescent="0.25">
      <c r="A135" t="s">
        <v>122</v>
      </c>
      <c r="B135" t="s">
        <v>149</v>
      </c>
      <c r="C135" s="7">
        <v>0.2</v>
      </c>
    </row>
    <row r="136" spans="1:3" x14ac:dyDescent="0.25">
      <c r="A136" t="s">
        <v>122</v>
      </c>
      <c r="B136" t="s">
        <v>150</v>
      </c>
      <c r="C136" s="7">
        <v>0.2</v>
      </c>
    </row>
    <row r="137" spans="1:3" x14ac:dyDescent="0.25">
      <c r="A137" t="s">
        <v>122</v>
      </c>
      <c r="B137" t="s">
        <v>151</v>
      </c>
      <c r="C137" s="7">
        <v>0.2</v>
      </c>
    </row>
    <row r="138" spans="1:3" x14ac:dyDescent="0.25">
      <c r="A138" t="s">
        <v>122</v>
      </c>
      <c r="B138" t="s">
        <v>152</v>
      </c>
      <c r="C138" s="7">
        <v>0.2</v>
      </c>
    </row>
    <row r="139" spans="1:3" x14ac:dyDescent="0.25">
      <c r="A139" t="s">
        <v>122</v>
      </c>
      <c r="B139" t="s">
        <v>153</v>
      </c>
      <c r="C139" s="7">
        <v>0.2</v>
      </c>
    </row>
    <row r="140" spans="1:3" x14ac:dyDescent="0.25">
      <c r="A140" t="s">
        <v>122</v>
      </c>
      <c r="B140" t="s">
        <v>154</v>
      </c>
      <c r="C140" s="7">
        <v>0.2</v>
      </c>
    </row>
    <row r="141" spans="1:3" x14ac:dyDescent="0.25">
      <c r="A141" t="s">
        <v>122</v>
      </c>
      <c r="B141" t="s">
        <v>155</v>
      </c>
      <c r="C141" s="7">
        <v>0.2</v>
      </c>
    </row>
    <row r="142" spans="1:3" x14ac:dyDescent="0.25">
      <c r="A142" t="s">
        <v>122</v>
      </c>
      <c r="B142" t="s">
        <v>156</v>
      </c>
      <c r="C142" s="7">
        <v>0.2</v>
      </c>
    </row>
    <row r="143" spans="1:3" x14ac:dyDescent="0.25">
      <c r="A143" t="s">
        <v>122</v>
      </c>
      <c r="B143" t="s">
        <v>157</v>
      </c>
      <c r="C143" s="7">
        <v>0.2</v>
      </c>
    </row>
    <row r="144" spans="1:3" x14ac:dyDescent="0.25">
      <c r="A144" t="s">
        <v>122</v>
      </c>
      <c r="B144" t="s">
        <v>158</v>
      </c>
      <c r="C144" s="7">
        <v>0.2</v>
      </c>
    </row>
    <row r="145" spans="1:3" x14ac:dyDescent="0.25">
      <c r="A145" t="s">
        <v>122</v>
      </c>
      <c r="B145" t="s">
        <v>159</v>
      </c>
      <c r="C145" s="7">
        <v>0.2</v>
      </c>
    </row>
    <row r="146" spans="1:3" x14ac:dyDescent="0.25">
      <c r="A146" t="s">
        <v>122</v>
      </c>
      <c r="B146" t="s">
        <v>160</v>
      </c>
      <c r="C146" s="7">
        <v>0.2</v>
      </c>
    </row>
    <row r="147" spans="1:3" x14ac:dyDescent="0.25">
      <c r="A147" t="s">
        <v>122</v>
      </c>
      <c r="B147" t="s">
        <v>161</v>
      </c>
      <c r="C147" s="7">
        <v>0.2</v>
      </c>
    </row>
    <row r="148" spans="1:3" x14ac:dyDescent="0.25">
      <c r="A148" t="s">
        <v>122</v>
      </c>
      <c r="B148" t="s">
        <v>162</v>
      </c>
      <c r="C148" s="7">
        <v>0.2</v>
      </c>
    </row>
    <row r="149" spans="1:3" x14ac:dyDescent="0.25">
      <c r="A149" t="s">
        <v>122</v>
      </c>
      <c r="B149" t="s">
        <v>163</v>
      </c>
      <c r="C149" s="7">
        <v>0.2</v>
      </c>
    </row>
    <row r="150" spans="1:3" x14ac:dyDescent="0.25">
      <c r="A150" t="s">
        <v>122</v>
      </c>
      <c r="B150" t="s">
        <v>164</v>
      </c>
      <c r="C150" s="7">
        <v>0.2</v>
      </c>
    </row>
    <row r="151" spans="1:3" x14ac:dyDescent="0.25">
      <c r="A151" t="s">
        <v>122</v>
      </c>
      <c r="B151" t="s">
        <v>165</v>
      </c>
      <c r="C151" s="7">
        <v>0.2</v>
      </c>
    </row>
    <row r="152" spans="1:3" x14ac:dyDescent="0.25">
      <c r="A152" t="s">
        <v>122</v>
      </c>
      <c r="B152" t="s">
        <v>166</v>
      </c>
      <c r="C152" s="7">
        <v>0.2</v>
      </c>
    </row>
    <row r="153" spans="1:3" x14ac:dyDescent="0.25">
      <c r="A153" t="s">
        <v>122</v>
      </c>
      <c r="B153" t="s">
        <v>167</v>
      </c>
      <c r="C153" s="7">
        <v>0.2</v>
      </c>
    </row>
    <row r="154" spans="1:3" x14ac:dyDescent="0.25">
      <c r="A154" t="s">
        <v>122</v>
      </c>
      <c r="B154" t="s">
        <v>168</v>
      </c>
      <c r="C154" s="7">
        <v>0.2</v>
      </c>
    </row>
    <row r="155" spans="1:3" x14ac:dyDescent="0.25">
      <c r="A155" t="s">
        <v>122</v>
      </c>
      <c r="B155" t="s">
        <v>169</v>
      </c>
      <c r="C155" s="7">
        <v>0.2</v>
      </c>
    </row>
    <row r="156" spans="1:3" x14ac:dyDescent="0.25">
      <c r="A156" t="s">
        <v>122</v>
      </c>
      <c r="B156" t="s">
        <v>170</v>
      </c>
      <c r="C156" s="7">
        <v>0.2</v>
      </c>
    </row>
    <row r="157" spans="1:3" x14ac:dyDescent="0.25">
      <c r="A157" t="s">
        <v>122</v>
      </c>
      <c r="B157" t="s">
        <v>171</v>
      </c>
      <c r="C157" s="7">
        <v>0.2</v>
      </c>
    </row>
    <row r="158" spans="1:3" x14ac:dyDescent="0.25">
      <c r="A158" t="s">
        <v>122</v>
      </c>
      <c r="B158" t="s">
        <v>172</v>
      </c>
      <c r="C158" s="7">
        <v>0.2</v>
      </c>
    </row>
    <row r="159" spans="1:3" x14ac:dyDescent="0.25">
      <c r="A159" t="s">
        <v>122</v>
      </c>
      <c r="B159" t="s">
        <v>173</v>
      </c>
      <c r="C159" s="7">
        <v>0.2</v>
      </c>
    </row>
    <row r="160" spans="1:3" x14ac:dyDescent="0.25">
      <c r="A160" t="s">
        <v>122</v>
      </c>
      <c r="B160" t="s">
        <v>174</v>
      </c>
      <c r="C160" s="7">
        <v>0.2</v>
      </c>
    </row>
    <row r="161" spans="1:3" x14ac:dyDescent="0.25">
      <c r="A161" t="s">
        <v>122</v>
      </c>
      <c r="B161" t="s">
        <v>175</v>
      </c>
      <c r="C161" s="7">
        <v>0.2</v>
      </c>
    </row>
    <row r="162" spans="1:3" x14ac:dyDescent="0.25">
      <c r="A162" t="s">
        <v>122</v>
      </c>
      <c r="B162" t="s">
        <v>176</v>
      </c>
      <c r="C162" s="7">
        <v>0.2</v>
      </c>
    </row>
    <row r="163" spans="1:3" x14ac:dyDescent="0.25">
      <c r="A163" t="s">
        <v>122</v>
      </c>
      <c r="B163" t="s">
        <v>177</v>
      </c>
      <c r="C163" s="7">
        <v>0.2</v>
      </c>
    </row>
    <row r="164" spans="1:3" x14ac:dyDescent="0.25">
      <c r="A164" t="s">
        <v>122</v>
      </c>
      <c r="B164" t="s">
        <v>178</v>
      </c>
      <c r="C164" s="7">
        <v>0.2</v>
      </c>
    </row>
    <row r="165" spans="1:3" x14ac:dyDescent="0.25">
      <c r="A165" t="s">
        <v>122</v>
      </c>
      <c r="B165" t="s">
        <v>179</v>
      </c>
      <c r="C165" s="7">
        <v>0.2</v>
      </c>
    </row>
    <row r="166" spans="1:3" x14ac:dyDescent="0.25">
      <c r="A166" t="s">
        <v>122</v>
      </c>
      <c r="B166" t="s">
        <v>180</v>
      </c>
      <c r="C166" s="7">
        <v>0.2</v>
      </c>
    </row>
    <row r="167" spans="1:3" x14ac:dyDescent="0.25">
      <c r="A167" t="s">
        <v>122</v>
      </c>
      <c r="B167" t="s">
        <v>181</v>
      </c>
      <c r="C167" s="7">
        <v>0.2</v>
      </c>
    </row>
    <row r="168" spans="1:3" x14ac:dyDescent="0.25">
      <c r="A168" t="s">
        <v>122</v>
      </c>
      <c r="B168" t="s">
        <v>182</v>
      </c>
      <c r="C168" s="7">
        <v>0.2</v>
      </c>
    </row>
    <row r="169" spans="1:3" x14ac:dyDescent="0.25">
      <c r="A169" t="s">
        <v>122</v>
      </c>
      <c r="B169" t="s">
        <v>183</v>
      </c>
      <c r="C169" s="7">
        <v>0.2</v>
      </c>
    </row>
    <row r="170" spans="1:3" x14ac:dyDescent="0.25">
      <c r="A170" t="s">
        <v>122</v>
      </c>
      <c r="B170" t="s">
        <v>184</v>
      </c>
      <c r="C170" s="7">
        <v>0.2</v>
      </c>
    </row>
    <row r="171" spans="1:3" x14ac:dyDescent="0.25">
      <c r="A171" t="s">
        <v>122</v>
      </c>
      <c r="B171" t="s">
        <v>185</v>
      </c>
      <c r="C171" s="7">
        <v>0.2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6A8B-D60B-4E30-AD00-CC7A514514CC}">
  <dimension ref="A1:H517"/>
  <sheetViews>
    <sheetView workbookViewId="0">
      <selection activeCell="I29" sqref="I29"/>
    </sheetView>
  </sheetViews>
  <sheetFormatPr defaultRowHeight="15" x14ac:dyDescent="0.25"/>
  <cols>
    <col min="1" max="1" width="17.28515625" bestFit="1" customWidth="1"/>
    <col min="2" max="2" width="17.85546875" bestFit="1" customWidth="1"/>
    <col min="3" max="3" width="31.7109375" bestFit="1" customWidth="1"/>
    <col min="4" max="4" width="20.42578125" bestFit="1" customWidth="1"/>
    <col min="5" max="5" width="11.28515625" bestFit="1" customWidth="1"/>
    <col min="6" max="6" width="11" bestFit="1" customWidth="1"/>
    <col min="7" max="7" width="17.85546875" bestFit="1" customWidth="1"/>
    <col min="8" max="8" width="15.140625" bestFit="1" customWidth="1"/>
  </cols>
  <sheetData>
    <row r="1" spans="1:8" x14ac:dyDescent="0.25">
      <c r="A1" t="s">
        <v>622</v>
      </c>
      <c r="B1" t="s">
        <v>623</v>
      </c>
      <c r="C1" t="s">
        <v>624</v>
      </c>
      <c r="D1" t="s">
        <v>625</v>
      </c>
      <c r="E1" t="s">
        <v>626</v>
      </c>
      <c r="F1" t="s">
        <v>627</v>
      </c>
      <c r="G1" t="s">
        <v>628</v>
      </c>
      <c r="H1" t="s">
        <v>629</v>
      </c>
    </row>
    <row r="2" spans="1:8" x14ac:dyDescent="0.25">
      <c r="A2">
        <v>508454</v>
      </c>
      <c r="B2" t="s">
        <v>630</v>
      </c>
      <c r="C2" t="s">
        <v>631</v>
      </c>
      <c r="D2" t="s">
        <v>631</v>
      </c>
      <c r="E2">
        <v>19.120957000000001</v>
      </c>
      <c r="F2">
        <v>48.665573000000002</v>
      </c>
      <c r="G2">
        <v>601</v>
      </c>
      <c r="H2" t="s">
        <v>318</v>
      </c>
    </row>
    <row r="3" spans="1:8" x14ac:dyDescent="0.25">
      <c r="A3">
        <v>508471</v>
      </c>
      <c r="B3" t="s">
        <v>632</v>
      </c>
      <c r="C3" t="s">
        <v>633</v>
      </c>
      <c r="D3" t="s">
        <v>633</v>
      </c>
      <c r="E3">
        <v>19.195536000000001</v>
      </c>
      <c r="F3">
        <v>48.813729000000002</v>
      </c>
      <c r="G3">
        <v>601</v>
      </c>
      <c r="H3" t="s">
        <v>318</v>
      </c>
    </row>
    <row r="4" spans="1:8" x14ac:dyDescent="0.25">
      <c r="A4">
        <v>508438</v>
      </c>
      <c r="B4" t="s">
        <v>634</v>
      </c>
      <c r="C4" t="s">
        <v>317</v>
      </c>
      <c r="D4" t="s">
        <v>317</v>
      </c>
      <c r="E4">
        <v>19.146191999999999</v>
      </c>
      <c r="F4">
        <v>48.736277000000001</v>
      </c>
      <c r="G4">
        <v>601</v>
      </c>
      <c r="H4" t="s">
        <v>318</v>
      </c>
    </row>
    <row r="5" spans="1:8" x14ac:dyDescent="0.25">
      <c r="A5">
        <v>508675</v>
      </c>
      <c r="B5" t="s">
        <v>635</v>
      </c>
      <c r="C5" t="s">
        <v>636</v>
      </c>
      <c r="D5" t="s">
        <v>636</v>
      </c>
      <c r="E5">
        <v>19.389104</v>
      </c>
      <c r="F5">
        <v>48.790208999999997</v>
      </c>
      <c r="G5">
        <v>601</v>
      </c>
      <c r="H5" t="s">
        <v>318</v>
      </c>
    </row>
    <row r="6" spans="1:8" x14ac:dyDescent="0.25">
      <c r="A6">
        <v>508519</v>
      </c>
      <c r="B6" t="s">
        <v>637</v>
      </c>
      <c r="C6" t="s">
        <v>638</v>
      </c>
      <c r="D6" t="s">
        <v>638</v>
      </c>
      <c r="E6">
        <v>19.247408</v>
      </c>
      <c r="F6">
        <v>48.660660999999998</v>
      </c>
      <c r="G6">
        <v>601</v>
      </c>
      <c r="H6" t="s">
        <v>318</v>
      </c>
    </row>
    <row r="7" spans="1:8" x14ac:dyDescent="0.25">
      <c r="A7">
        <v>508543</v>
      </c>
      <c r="B7" t="s">
        <v>639</v>
      </c>
      <c r="C7" t="s">
        <v>640</v>
      </c>
      <c r="D7" t="s">
        <v>640</v>
      </c>
      <c r="E7">
        <v>19.221088999999999</v>
      </c>
      <c r="F7">
        <v>48.672840000000001</v>
      </c>
      <c r="G7">
        <v>601</v>
      </c>
      <c r="H7" t="s">
        <v>318</v>
      </c>
    </row>
    <row r="8" spans="1:8" x14ac:dyDescent="0.25">
      <c r="A8">
        <v>508551</v>
      </c>
      <c r="B8" t="s">
        <v>641</v>
      </c>
      <c r="C8" t="s">
        <v>642</v>
      </c>
      <c r="D8" t="s">
        <v>642</v>
      </c>
      <c r="E8">
        <v>19.053764000000001</v>
      </c>
      <c r="F8">
        <v>48.808598000000003</v>
      </c>
      <c r="G8">
        <v>601</v>
      </c>
      <c r="H8" t="s">
        <v>318</v>
      </c>
    </row>
    <row r="9" spans="1:8" x14ac:dyDescent="0.25">
      <c r="A9">
        <v>508560</v>
      </c>
      <c r="B9" t="s">
        <v>643</v>
      </c>
      <c r="C9" t="s">
        <v>644</v>
      </c>
      <c r="D9" t="s">
        <v>644</v>
      </c>
      <c r="E9">
        <v>19.222458</v>
      </c>
      <c r="F9">
        <v>48.880122</v>
      </c>
      <c r="G9">
        <v>601</v>
      </c>
      <c r="H9" t="s">
        <v>318</v>
      </c>
    </row>
    <row r="10" spans="1:8" x14ac:dyDescent="0.25">
      <c r="A10">
        <v>508586</v>
      </c>
      <c r="B10" t="s">
        <v>645</v>
      </c>
      <c r="C10" t="s">
        <v>646</v>
      </c>
      <c r="D10" t="s">
        <v>646</v>
      </c>
      <c r="E10">
        <v>19.271792999999999</v>
      </c>
      <c r="F10">
        <v>48.677793000000001</v>
      </c>
      <c r="G10">
        <v>601</v>
      </c>
      <c r="H10" t="s">
        <v>318</v>
      </c>
    </row>
    <row r="11" spans="1:8" x14ac:dyDescent="0.25">
      <c r="A11">
        <v>508594</v>
      </c>
      <c r="B11" t="s">
        <v>647</v>
      </c>
      <c r="C11" t="s">
        <v>648</v>
      </c>
      <c r="D11" t="s">
        <v>648</v>
      </c>
      <c r="E11">
        <v>19.078444999999999</v>
      </c>
      <c r="F11">
        <v>48.794995999999998</v>
      </c>
      <c r="G11">
        <v>601</v>
      </c>
      <c r="H11" t="s">
        <v>318</v>
      </c>
    </row>
    <row r="12" spans="1:8" x14ac:dyDescent="0.25">
      <c r="A12">
        <v>508616</v>
      </c>
      <c r="B12" t="s">
        <v>649</v>
      </c>
      <c r="C12" t="s">
        <v>650</v>
      </c>
      <c r="D12" t="s">
        <v>650</v>
      </c>
      <c r="E12">
        <v>19.315932</v>
      </c>
      <c r="F12">
        <v>48.809386000000003</v>
      </c>
      <c r="G12">
        <v>601</v>
      </c>
      <c r="H12" t="s">
        <v>318</v>
      </c>
    </row>
    <row r="13" spans="1:8" x14ac:dyDescent="0.25">
      <c r="A13">
        <v>508632</v>
      </c>
      <c r="B13" t="s">
        <v>651</v>
      </c>
      <c r="C13" t="s">
        <v>652</v>
      </c>
      <c r="D13" t="s">
        <v>652</v>
      </c>
      <c r="E13">
        <v>19.211528000000001</v>
      </c>
      <c r="F13">
        <v>48.698003999999997</v>
      </c>
      <c r="G13">
        <v>601</v>
      </c>
      <c r="H13" t="s">
        <v>318</v>
      </c>
    </row>
    <row r="14" spans="1:8" x14ac:dyDescent="0.25">
      <c r="A14">
        <v>508641</v>
      </c>
      <c r="B14" t="s">
        <v>653</v>
      </c>
      <c r="C14" t="s">
        <v>654</v>
      </c>
      <c r="D14" t="s">
        <v>654</v>
      </c>
      <c r="E14">
        <v>19.084949999999999</v>
      </c>
      <c r="F14">
        <v>48.700190999999997</v>
      </c>
      <c r="G14">
        <v>601</v>
      </c>
      <c r="H14" t="s">
        <v>318</v>
      </c>
    </row>
    <row r="15" spans="1:8" x14ac:dyDescent="0.25">
      <c r="A15">
        <v>580236</v>
      </c>
      <c r="B15" t="s">
        <v>655</v>
      </c>
      <c r="C15" t="s">
        <v>656</v>
      </c>
      <c r="D15" t="s">
        <v>656</v>
      </c>
      <c r="E15">
        <v>19.156639999999999</v>
      </c>
      <c r="F15">
        <v>48.652472000000003</v>
      </c>
      <c r="G15">
        <v>601</v>
      </c>
      <c r="H15" t="s">
        <v>318</v>
      </c>
    </row>
    <row r="16" spans="1:8" x14ac:dyDescent="0.25">
      <c r="A16">
        <v>508659</v>
      </c>
      <c r="B16" t="s">
        <v>657</v>
      </c>
      <c r="C16" t="s">
        <v>658</v>
      </c>
      <c r="D16" t="s">
        <v>658</v>
      </c>
      <c r="E16">
        <v>19.312270999999999</v>
      </c>
      <c r="F16">
        <v>48.655447000000002</v>
      </c>
      <c r="G16">
        <v>601</v>
      </c>
      <c r="H16" t="s">
        <v>318</v>
      </c>
    </row>
    <row r="17" spans="1:8" x14ac:dyDescent="0.25">
      <c r="A17">
        <v>508713</v>
      </c>
      <c r="B17" t="s">
        <v>659</v>
      </c>
      <c r="C17" t="s">
        <v>660</v>
      </c>
      <c r="D17" t="s">
        <v>660</v>
      </c>
      <c r="E17">
        <v>19.022231999999999</v>
      </c>
      <c r="F17">
        <v>48.771777</v>
      </c>
      <c r="G17">
        <v>601</v>
      </c>
      <c r="H17" t="s">
        <v>318</v>
      </c>
    </row>
    <row r="18" spans="1:8" x14ac:dyDescent="0.25">
      <c r="A18">
        <v>508721</v>
      </c>
      <c r="B18" t="s">
        <v>661</v>
      </c>
      <c r="C18" t="s">
        <v>662</v>
      </c>
      <c r="D18" t="s">
        <v>662</v>
      </c>
      <c r="E18">
        <v>19.036745</v>
      </c>
      <c r="F18">
        <v>48.734982000000002</v>
      </c>
      <c r="G18">
        <v>601</v>
      </c>
      <c r="H18" t="s">
        <v>318</v>
      </c>
    </row>
    <row r="19" spans="1:8" x14ac:dyDescent="0.25">
      <c r="A19">
        <v>557277</v>
      </c>
      <c r="B19" t="s">
        <v>663</v>
      </c>
      <c r="C19" t="s">
        <v>664</v>
      </c>
      <c r="D19" t="s">
        <v>664</v>
      </c>
      <c r="E19">
        <v>19.185746999999999</v>
      </c>
      <c r="F19">
        <v>48.751024000000001</v>
      </c>
      <c r="G19">
        <v>601</v>
      </c>
      <c r="H19" t="s">
        <v>318</v>
      </c>
    </row>
    <row r="20" spans="1:8" x14ac:dyDescent="0.25">
      <c r="A20">
        <v>508748</v>
      </c>
      <c r="B20" t="s">
        <v>665</v>
      </c>
      <c r="C20" t="s">
        <v>666</v>
      </c>
      <c r="D20" t="s">
        <v>666</v>
      </c>
      <c r="E20">
        <v>19.362829000000001</v>
      </c>
      <c r="F20">
        <v>48.746465999999998</v>
      </c>
      <c r="G20">
        <v>601</v>
      </c>
      <c r="H20" t="s">
        <v>318</v>
      </c>
    </row>
    <row r="21" spans="1:8" x14ac:dyDescent="0.25">
      <c r="A21">
        <v>508756</v>
      </c>
      <c r="B21" t="s">
        <v>667</v>
      </c>
      <c r="C21" t="s">
        <v>668</v>
      </c>
      <c r="D21" t="s">
        <v>668</v>
      </c>
      <c r="E21">
        <v>19.319471</v>
      </c>
      <c r="F21">
        <v>48.783358</v>
      </c>
      <c r="G21">
        <v>601</v>
      </c>
      <c r="H21" t="s">
        <v>318</v>
      </c>
    </row>
    <row r="22" spans="1:8" x14ac:dyDescent="0.25">
      <c r="A22">
        <v>580244</v>
      </c>
      <c r="B22" t="s">
        <v>669</v>
      </c>
      <c r="C22" t="s">
        <v>670</v>
      </c>
      <c r="D22" t="s">
        <v>670</v>
      </c>
      <c r="E22">
        <v>19.088698000000001</v>
      </c>
      <c r="F22">
        <v>48.710247000000003</v>
      </c>
      <c r="G22">
        <v>601</v>
      </c>
      <c r="H22" t="s">
        <v>318</v>
      </c>
    </row>
    <row r="23" spans="1:8" x14ac:dyDescent="0.25">
      <c r="A23">
        <v>508764</v>
      </c>
      <c r="B23" t="s">
        <v>671</v>
      </c>
      <c r="C23" t="s">
        <v>672</v>
      </c>
      <c r="D23" t="s">
        <v>672</v>
      </c>
      <c r="E23">
        <v>19.352222999999999</v>
      </c>
      <c r="F23">
        <v>48.791662000000002</v>
      </c>
      <c r="G23">
        <v>601</v>
      </c>
      <c r="H23" t="s">
        <v>318</v>
      </c>
    </row>
    <row r="24" spans="1:8" x14ac:dyDescent="0.25">
      <c r="A24">
        <v>508781</v>
      </c>
      <c r="B24" t="s">
        <v>673</v>
      </c>
      <c r="C24" t="s">
        <v>674</v>
      </c>
      <c r="D24" t="s">
        <v>674</v>
      </c>
      <c r="E24">
        <v>19.231268</v>
      </c>
      <c r="F24">
        <v>48.718800000000002</v>
      </c>
      <c r="G24">
        <v>601</v>
      </c>
      <c r="H24" t="s">
        <v>318</v>
      </c>
    </row>
    <row r="25" spans="1:8" x14ac:dyDescent="0.25">
      <c r="A25">
        <v>508799</v>
      </c>
      <c r="B25" t="s">
        <v>675</v>
      </c>
      <c r="C25" t="s">
        <v>676</v>
      </c>
      <c r="D25" t="s">
        <v>676</v>
      </c>
      <c r="E25">
        <v>19.292266999999999</v>
      </c>
      <c r="F25">
        <v>48.807198</v>
      </c>
      <c r="G25">
        <v>601</v>
      </c>
      <c r="H25" t="s">
        <v>318</v>
      </c>
    </row>
    <row r="26" spans="1:8" x14ac:dyDescent="0.25">
      <c r="A26">
        <v>508802</v>
      </c>
      <c r="B26" t="s">
        <v>677</v>
      </c>
      <c r="C26" t="s">
        <v>678</v>
      </c>
      <c r="D26" t="s">
        <v>678</v>
      </c>
      <c r="E26">
        <v>19.170128999999999</v>
      </c>
      <c r="F26">
        <v>48.860449000000003</v>
      </c>
      <c r="G26">
        <v>601</v>
      </c>
      <c r="H26" t="s">
        <v>318</v>
      </c>
    </row>
    <row r="27" spans="1:8" x14ac:dyDescent="0.25">
      <c r="A27">
        <v>557285</v>
      </c>
      <c r="B27" t="s">
        <v>679</v>
      </c>
      <c r="C27" t="s">
        <v>680</v>
      </c>
      <c r="D27" t="s">
        <v>680</v>
      </c>
      <c r="E27">
        <v>19.184494000000001</v>
      </c>
      <c r="F27">
        <v>48.764633000000003</v>
      </c>
      <c r="G27">
        <v>601</v>
      </c>
      <c r="H27" t="s">
        <v>318</v>
      </c>
    </row>
    <row r="28" spans="1:8" x14ac:dyDescent="0.25">
      <c r="A28">
        <v>508837</v>
      </c>
      <c r="B28" t="s">
        <v>681</v>
      </c>
      <c r="C28" t="s">
        <v>682</v>
      </c>
      <c r="D28" t="s">
        <v>682</v>
      </c>
      <c r="E28">
        <v>19.263625000000001</v>
      </c>
      <c r="F28">
        <v>48.684806000000002</v>
      </c>
      <c r="G28">
        <v>601</v>
      </c>
      <c r="H28" t="s">
        <v>318</v>
      </c>
    </row>
    <row r="29" spans="1:8" x14ac:dyDescent="0.25">
      <c r="A29">
        <v>508861</v>
      </c>
      <c r="B29" t="s">
        <v>683</v>
      </c>
      <c r="C29" t="s">
        <v>684</v>
      </c>
      <c r="D29" t="s">
        <v>684</v>
      </c>
      <c r="E29">
        <v>19.255932999999999</v>
      </c>
      <c r="F29">
        <v>48.799365000000002</v>
      </c>
      <c r="G29">
        <v>601</v>
      </c>
      <c r="H29" t="s">
        <v>318</v>
      </c>
    </row>
    <row r="30" spans="1:8" x14ac:dyDescent="0.25">
      <c r="A30">
        <v>508896</v>
      </c>
      <c r="B30" t="s">
        <v>685</v>
      </c>
      <c r="C30" t="s">
        <v>686</v>
      </c>
      <c r="D30" t="s">
        <v>686</v>
      </c>
      <c r="E30">
        <v>19.378226000000002</v>
      </c>
      <c r="F30">
        <v>48.837516999999998</v>
      </c>
      <c r="G30">
        <v>601</v>
      </c>
      <c r="H30" t="s">
        <v>318</v>
      </c>
    </row>
    <row r="31" spans="1:8" x14ac:dyDescent="0.25">
      <c r="A31">
        <v>508918</v>
      </c>
      <c r="B31" t="s">
        <v>687</v>
      </c>
      <c r="C31" t="s">
        <v>688</v>
      </c>
      <c r="D31" t="s">
        <v>688</v>
      </c>
      <c r="E31">
        <v>19.290028</v>
      </c>
      <c r="F31">
        <v>48.710230000000003</v>
      </c>
      <c r="G31">
        <v>601</v>
      </c>
      <c r="H31" t="s">
        <v>318</v>
      </c>
    </row>
    <row r="32" spans="1:8" x14ac:dyDescent="0.25">
      <c r="A32">
        <v>508926</v>
      </c>
      <c r="B32" t="s">
        <v>689</v>
      </c>
      <c r="C32" t="s">
        <v>690</v>
      </c>
      <c r="D32" t="s">
        <v>690</v>
      </c>
      <c r="E32">
        <v>19.364948999999999</v>
      </c>
      <c r="F32">
        <v>48.716030000000003</v>
      </c>
      <c r="G32">
        <v>601</v>
      </c>
      <c r="H32" t="s">
        <v>318</v>
      </c>
    </row>
    <row r="33" spans="1:8" x14ac:dyDescent="0.25">
      <c r="A33">
        <v>508942</v>
      </c>
      <c r="B33" t="s">
        <v>691</v>
      </c>
      <c r="C33" t="s">
        <v>692</v>
      </c>
      <c r="D33" t="s">
        <v>692</v>
      </c>
      <c r="E33">
        <v>19.231791999999999</v>
      </c>
      <c r="F33">
        <v>48.779105999999999</v>
      </c>
      <c r="G33">
        <v>601</v>
      </c>
      <c r="H33" t="s">
        <v>318</v>
      </c>
    </row>
    <row r="34" spans="1:8" x14ac:dyDescent="0.25">
      <c r="A34">
        <v>508969</v>
      </c>
      <c r="B34" t="s">
        <v>693</v>
      </c>
      <c r="C34" t="s">
        <v>694</v>
      </c>
      <c r="D34" t="s">
        <v>695</v>
      </c>
      <c r="E34">
        <v>19.075019000000001</v>
      </c>
      <c r="F34">
        <v>48.75797</v>
      </c>
      <c r="G34">
        <v>601</v>
      </c>
      <c r="H34" t="s">
        <v>318</v>
      </c>
    </row>
    <row r="35" spans="1:8" x14ac:dyDescent="0.25">
      <c r="A35">
        <v>508977</v>
      </c>
      <c r="B35" t="s">
        <v>696</v>
      </c>
      <c r="C35" t="s">
        <v>369</v>
      </c>
      <c r="D35" t="s">
        <v>369</v>
      </c>
      <c r="E35">
        <v>19.2399907</v>
      </c>
      <c r="F35">
        <v>48.636944100000001</v>
      </c>
      <c r="G35">
        <v>601</v>
      </c>
      <c r="H35" t="s">
        <v>318</v>
      </c>
    </row>
    <row r="36" spans="1:8" x14ac:dyDescent="0.25">
      <c r="A36">
        <v>508985</v>
      </c>
      <c r="B36" t="s">
        <v>697</v>
      </c>
      <c r="C36" t="s">
        <v>698</v>
      </c>
      <c r="D36" t="s">
        <v>699</v>
      </c>
      <c r="E36">
        <v>19.206689000000001</v>
      </c>
      <c r="F36">
        <v>48.764809</v>
      </c>
      <c r="G36">
        <v>601</v>
      </c>
      <c r="H36" t="s">
        <v>318</v>
      </c>
    </row>
    <row r="37" spans="1:8" x14ac:dyDescent="0.25">
      <c r="A37">
        <v>509001</v>
      </c>
      <c r="B37" t="s">
        <v>700</v>
      </c>
      <c r="C37" t="s">
        <v>701</v>
      </c>
      <c r="D37" t="s">
        <v>701</v>
      </c>
      <c r="E37">
        <v>19.275786</v>
      </c>
      <c r="F37">
        <v>48.765450999999999</v>
      </c>
      <c r="G37">
        <v>601</v>
      </c>
      <c r="H37" t="s">
        <v>318</v>
      </c>
    </row>
    <row r="38" spans="1:8" x14ac:dyDescent="0.25">
      <c r="A38">
        <v>509019</v>
      </c>
      <c r="B38" t="s">
        <v>702</v>
      </c>
      <c r="C38" t="s">
        <v>703</v>
      </c>
      <c r="D38" t="s">
        <v>703</v>
      </c>
      <c r="E38">
        <v>19.114853</v>
      </c>
      <c r="F38">
        <v>48.839047999999998</v>
      </c>
      <c r="G38">
        <v>601</v>
      </c>
      <c r="H38" t="s">
        <v>318</v>
      </c>
    </row>
    <row r="39" spans="1:8" x14ac:dyDescent="0.25">
      <c r="A39">
        <v>509027</v>
      </c>
      <c r="B39" t="s">
        <v>704</v>
      </c>
      <c r="C39" t="s">
        <v>705</v>
      </c>
      <c r="D39" t="s">
        <v>705</v>
      </c>
      <c r="E39">
        <v>19.393028000000001</v>
      </c>
      <c r="F39">
        <v>48.723773000000001</v>
      </c>
      <c r="G39">
        <v>601</v>
      </c>
      <c r="H39" t="s">
        <v>318</v>
      </c>
    </row>
    <row r="40" spans="1:8" x14ac:dyDescent="0.25">
      <c r="A40">
        <v>509035</v>
      </c>
      <c r="B40" t="s">
        <v>706</v>
      </c>
      <c r="C40" t="s">
        <v>707</v>
      </c>
      <c r="D40" t="s">
        <v>707</v>
      </c>
      <c r="E40">
        <v>19.134093</v>
      </c>
      <c r="F40">
        <v>48.807470000000002</v>
      </c>
      <c r="G40">
        <v>601</v>
      </c>
      <c r="H40" t="s">
        <v>318</v>
      </c>
    </row>
    <row r="41" spans="1:8" x14ac:dyDescent="0.25">
      <c r="A41">
        <v>509060</v>
      </c>
      <c r="B41" t="s">
        <v>708</v>
      </c>
      <c r="C41" t="s">
        <v>709</v>
      </c>
      <c r="D41" t="s">
        <v>709</v>
      </c>
      <c r="E41">
        <v>19.069941</v>
      </c>
      <c r="F41">
        <v>48.746046999999997</v>
      </c>
      <c r="G41">
        <v>601</v>
      </c>
      <c r="H41" t="s">
        <v>318</v>
      </c>
    </row>
    <row r="42" spans="1:8" x14ac:dyDescent="0.25">
      <c r="A42">
        <v>557269</v>
      </c>
      <c r="B42" t="s">
        <v>710</v>
      </c>
      <c r="C42" t="s">
        <v>711</v>
      </c>
      <c r="D42" t="s">
        <v>711</v>
      </c>
      <c r="E42">
        <v>19.087788</v>
      </c>
      <c r="F42">
        <v>48.848515999999996</v>
      </c>
      <c r="G42">
        <v>601</v>
      </c>
      <c r="H42" t="s">
        <v>318</v>
      </c>
    </row>
    <row r="43" spans="1:8" x14ac:dyDescent="0.25">
      <c r="A43">
        <v>557293</v>
      </c>
      <c r="B43" t="s">
        <v>712</v>
      </c>
      <c r="C43" t="s">
        <v>713</v>
      </c>
      <c r="D43" t="s">
        <v>713</v>
      </c>
      <c r="E43">
        <v>19.146939</v>
      </c>
      <c r="F43">
        <v>48.668291000000004</v>
      </c>
      <c r="G43">
        <v>601</v>
      </c>
      <c r="H43" t="s">
        <v>318</v>
      </c>
    </row>
    <row r="44" spans="1:8" x14ac:dyDescent="0.25">
      <c r="A44">
        <v>516601</v>
      </c>
      <c r="B44" t="s">
        <v>714</v>
      </c>
      <c r="C44" t="s">
        <v>715</v>
      </c>
      <c r="D44" t="s">
        <v>715</v>
      </c>
      <c r="E44">
        <v>18.840758000000001</v>
      </c>
      <c r="F44">
        <v>48.331899999999997</v>
      </c>
      <c r="G44">
        <v>602</v>
      </c>
      <c r="H44" t="s">
        <v>350</v>
      </c>
    </row>
    <row r="45" spans="1:8" x14ac:dyDescent="0.25">
      <c r="A45">
        <v>516627</v>
      </c>
      <c r="B45" t="s">
        <v>716</v>
      </c>
      <c r="C45" t="s">
        <v>717</v>
      </c>
      <c r="D45" t="s">
        <v>717</v>
      </c>
      <c r="E45">
        <v>18.933373</v>
      </c>
      <c r="F45">
        <v>48.475338000000001</v>
      </c>
      <c r="G45">
        <v>602</v>
      </c>
      <c r="H45" t="s">
        <v>350</v>
      </c>
    </row>
    <row r="46" spans="1:8" x14ac:dyDescent="0.25">
      <c r="A46">
        <v>516643</v>
      </c>
      <c r="B46" t="s">
        <v>718</v>
      </c>
      <c r="C46" t="s">
        <v>349</v>
      </c>
      <c r="D46" t="s">
        <v>349</v>
      </c>
      <c r="E46">
        <v>18.893035000000001</v>
      </c>
      <c r="F46">
        <v>48.458652999999998</v>
      </c>
      <c r="G46">
        <v>602</v>
      </c>
      <c r="H46" t="s">
        <v>350</v>
      </c>
    </row>
    <row r="47" spans="1:8" x14ac:dyDescent="0.25">
      <c r="A47">
        <v>516651</v>
      </c>
      <c r="B47" t="s">
        <v>719</v>
      </c>
      <c r="C47" t="s">
        <v>720</v>
      </c>
      <c r="D47" t="s">
        <v>720</v>
      </c>
      <c r="E47">
        <v>18.970769000000001</v>
      </c>
      <c r="F47">
        <v>48.446337999999997</v>
      </c>
      <c r="G47">
        <v>602</v>
      </c>
      <c r="H47" t="s">
        <v>350</v>
      </c>
    </row>
    <row r="48" spans="1:8" x14ac:dyDescent="0.25">
      <c r="A48">
        <v>516678</v>
      </c>
      <c r="B48" t="s">
        <v>721</v>
      </c>
      <c r="C48" t="s">
        <v>722</v>
      </c>
      <c r="D48" t="s">
        <v>722</v>
      </c>
      <c r="E48">
        <v>18.892693000000001</v>
      </c>
      <c r="F48">
        <v>48.351702000000003</v>
      </c>
      <c r="G48">
        <v>602</v>
      </c>
      <c r="H48" t="s">
        <v>350</v>
      </c>
    </row>
    <row r="49" spans="1:8" x14ac:dyDescent="0.25">
      <c r="A49">
        <v>516716</v>
      </c>
      <c r="B49" t="s">
        <v>723</v>
      </c>
      <c r="C49" t="s">
        <v>724</v>
      </c>
      <c r="D49" t="s">
        <v>724</v>
      </c>
      <c r="E49">
        <v>18.8155</v>
      </c>
      <c r="F49">
        <v>48.396751000000002</v>
      </c>
      <c r="G49">
        <v>602</v>
      </c>
      <c r="H49" t="s">
        <v>350</v>
      </c>
    </row>
    <row r="50" spans="1:8" x14ac:dyDescent="0.25">
      <c r="A50">
        <v>516856</v>
      </c>
      <c r="B50" t="s">
        <v>725</v>
      </c>
      <c r="C50" t="s">
        <v>726</v>
      </c>
      <c r="D50" t="s">
        <v>726</v>
      </c>
      <c r="E50">
        <v>18.899388999999999</v>
      </c>
      <c r="F50">
        <v>48.419131999999998</v>
      </c>
      <c r="G50">
        <v>602</v>
      </c>
      <c r="H50" t="s">
        <v>350</v>
      </c>
    </row>
    <row r="51" spans="1:8" x14ac:dyDescent="0.25">
      <c r="A51">
        <v>516953</v>
      </c>
      <c r="B51" t="s">
        <v>727</v>
      </c>
      <c r="C51" t="s">
        <v>728</v>
      </c>
      <c r="D51" t="s">
        <v>728</v>
      </c>
      <c r="E51">
        <v>18.997509000000001</v>
      </c>
      <c r="F51">
        <v>48.513530000000003</v>
      </c>
      <c r="G51">
        <v>602</v>
      </c>
      <c r="H51" t="s">
        <v>350</v>
      </c>
    </row>
    <row r="52" spans="1:8" x14ac:dyDescent="0.25">
      <c r="A52">
        <v>517071</v>
      </c>
      <c r="B52" t="s">
        <v>729</v>
      </c>
      <c r="C52" t="s">
        <v>730</v>
      </c>
      <c r="D52" t="s">
        <v>730</v>
      </c>
      <c r="E52">
        <v>18.945392999999999</v>
      </c>
      <c r="F52">
        <v>48.541446000000001</v>
      </c>
      <c r="G52">
        <v>602</v>
      </c>
      <c r="H52" t="s">
        <v>350</v>
      </c>
    </row>
    <row r="53" spans="1:8" x14ac:dyDescent="0.25">
      <c r="A53">
        <v>517160</v>
      </c>
      <c r="B53" t="s">
        <v>731</v>
      </c>
      <c r="C53" t="s">
        <v>732</v>
      </c>
      <c r="D53" t="s">
        <v>732</v>
      </c>
      <c r="E53">
        <v>18.834762999999999</v>
      </c>
      <c r="F53">
        <v>48.366312000000001</v>
      </c>
      <c r="G53">
        <v>602</v>
      </c>
      <c r="H53" t="s">
        <v>350</v>
      </c>
    </row>
    <row r="54" spans="1:8" x14ac:dyDescent="0.25">
      <c r="A54">
        <v>517143</v>
      </c>
      <c r="B54" t="s">
        <v>733</v>
      </c>
      <c r="C54" t="s">
        <v>734</v>
      </c>
      <c r="D54" t="s">
        <v>735</v>
      </c>
      <c r="E54">
        <v>18.919328</v>
      </c>
      <c r="F54">
        <v>48.512574000000001</v>
      </c>
      <c r="G54">
        <v>602</v>
      </c>
      <c r="H54" t="s">
        <v>350</v>
      </c>
    </row>
    <row r="55" spans="1:8" x14ac:dyDescent="0.25">
      <c r="A55">
        <v>517178</v>
      </c>
      <c r="B55" t="s">
        <v>736</v>
      </c>
      <c r="C55" t="s">
        <v>737</v>
      </c>
      <c r="D55" t="s">
        <v>737</v>
      </c>
      <c r="E55">
        <v>18.924230000000001</v>
      </c>
      <c r="F55">
        <v>48.358671999999999</v>
      </c>
      <c r="G55">
        <v>602</v>
      </c>
      <c r="H55" t="s">
        <v>350</v>
      </c>
    </row>
    <row r="56" spans="1:8" x14ac:dyDescent="0.25">
      <c r="A56">
        <v>516597</v>
      </c>
      <c r="B56" t="s">
        <v>738</v>
      </c>
      <c r="C56" t="s">
        <v>739</v>
      </c>
      <c r="D56" t="s">
        <v>739</v>
      </c>
      <c r="E56">
        <v>18.939201000000001</v>
      </c>
      <c r="F56">
        <v>48.417605999999999</v>
      </c>
      <c r="G56">
        <v>602</v>
      </c>
      <c r="H56" t="s">
        <v>350</v>
      </c>
    </row>
    <row r="57" spans="1:8" x14ac:dyDescent="0.25">
      <c r="A57">
        <v>517283</v>
      </c>
      <c r="B57" t="s">
        <v>740</v>
      </c>
      <c r="C57" t="s">
        <v>741</v>
      </c>
      <c r="D57" t="s">
        <v>741</v>
      </c>
      <c r="E57">
        <v>18.865272999999998</v>
      </c>
      <c r="F57">
        <v>48.439442</v>
      </c>
      <c r="G57">
        <v>602</v>
      </c>
      <c r="H57" t="s">
        <v>350</v>
      </c>
    </row>
    <row r="58" spans="1:8" x14ac:dyDescent="0.25">
      <c r="A58">
        <v>517372</v>
      </c>
      <c r="B58" t="s">
        <v>742</v>
      </c>
      <c r="C58" t="s">
        <v>743</v>
      </c>
      <c r="D58" t="s">
        <v>744</v>
      </c>
      <c r="E58">
        <v>18.790441000000001</v>
      </c>
      <c r="F58">
        <v>48.412467999999997</v>
      </c>
      <c r="G58">
        <v>602</v>
      </c>
      <c r="H58" t="s">
        <v>350</v>
      </c>
    </row>
    <row r="59" spans="1:8" x14ac:dyDescent="0.25">
      <c r="A59">
        <v>508446</v>
      </c>
      <c r="B59" t="s">
        <v>745</v>
      </c>
      <c r="C59" t="s">
        <v>746</v>
      </c>
      <c r="D59" t="s">
        <v>746</v>
      </c>
      <c r="E59">
        <v>19.805997999999999</v>
      </c>
      <c r="F59">
        <v>48.859293999999998</v>
      </c>
      <c r="G59">
        <v>603</v>
      </c>
      <c r="H59" t="s">
        <v>377</v>
      </c>
    </row>
    <row r="60" spans="1:8" x14ac:dyDescent="0.25">
      <c r="A60">
        <v>508462</v>
      </c>
      <c r="B60" t="s">
        <v>747</v>
      </c>
      <c r="C60" t="s">
        <v>748</v>
      </c>
      <c r="D60" t="s">
        <v>748</v>
      </c>
      <c r="E60">
        <v>19.757476</v>
      </c>
      <c r="F60">
        <v>48.828961</v>
      </c>
      <c r="G60">
        <v>603</v>
      </c>
      <c r="H60" t="s">
        <v>377</v>
      </c>
    </row>
    <row r="61" spans="1:8" x14ac:dyDescent="0.25">
      <c r="A61">
        <v>508489</v>
      </c>
      <c r="B61" t="s">
        <v>749</v>
      </c>
      <c r="C61" t="s">
        <v>750</v>
      </c>
      <c r="D61" t="s">
        <v>750</v>
      </c>
      <c r="E61">
        <v>19.749828999999998</v>
      </c>
      <c r="F61">
        <v>48.839927000000003</v>
      </c>
      <c r="G61">
        <v>603</v>
      </c>
      <c r="H61" t="s">
        <v>377</v>
      </c>
    </row>
    <row r="62" spans="1:8" x14ac:dyDescent="0.25">
      <c r="A62">
        <v>508497</v>
      </c>
      <c r="B62" t="s">
        <v>751</v>
      </c>
      <c r="C62" t="s">
        <v>376</v>
      </c>
      <c r="D62" t="s">
        <v>376</v>
      </c>
      <c r="E62">
        <v>19.643888</v>
      </c>
      <c r="F62">
        <v>48.806356000000001</v>
      </c>
      <c r="G62">
        <v>603</v>
      </c>
      <c r="H62" t="s">
        <v>377</v>
      </c>
    </row>
    <row r="63" spans="1:8" x14ac:dyDescent="0.25">
      <c r="A63">
        <v>557251</v>
      </c>
      <c r="B63" t="s">
        <v>752</v>
      </c>
      <c r="C63" t="s">
        <v>753</v>
      </c>
      <c r="D63" t="s">
        <v>754</v>
      </c>
      <c r="E63">
        <v>19.599433999999999</v>
      </c>
      <c r="F63">
        <v>48.841639999999998</v>
      </c>
      <c r="G63">
        <v>603</v>
      </c>
      <c r="H63" t="s">
        <v>377</v>
      </c>
    </row>
    <row r="64" spans="1:8" x14ac:dyDescent="0.25">
      <c r="A64">
        <v>508527</v>
      </c>
      <c r="B64" t="s">
        <v>755</v>
      </c>
      <c r="C64" t="s">
        <v>756</v>
      </c>
      <c r="D64" t="s">
        <v>756</v>
      </c>
      <c r="E64">
        <v>19.651340999999999</v>
      </c>
      <c r="F64">
        <v>48.748179999999998</v>
      </c>
      <c r="G64">
        <v>603</v>
      </c>
      <c r="H64" t="s">
        <v>377</v>
      </c>
    </row>
    <row r="65" spans="1:8" x14ac:dyDescent="0.25">
      <c r="A65">
        <v>508535</v>
      </c>
      <c r="B65" t="s">
        <v>757</v>
      </c>
      <c r="C65" t="s">
        <v>758</v>
      </c>
      <c r="D65" t="s">
        <v>758</v>
      </c>
      <c r="E65">
        <v>19.505779</v>
      </c>
      <c r="F65">
        <v>48.834871</v>
      </c>
      <c r="G65">
        <v>603</v>
      </c>
      <c r="H65" t="s">
        <v>377</v>
      </c>
    </row>
    <row r="66" spans="1:8" x14ac:dyDescent="0.25">
      <c r="A66">
        <v>508578</v>
      </c>
      <c r="B66" t="s">
        <v>759</v>
      </c>
      <c r="C66" t="s">
        <v>760</v>
      </c>
      <c r="D66" t="s">
        <v>760</v>
      </c>
      <c r="E66">
        <v>19.655777</v>
      </c>
      <c r="F66">
        <v>48.648665000000001</v>
      </c>
      <c r="G66">
        <v>603</v>
      </c>
      <c r="H66" t="s">
        <v>377</v>
      </c>
    </row>
    <row r="67" spans="1:8" x14ac:dyDescent="0.25">
      <c r="A67">
        <v>508608</v>
      </c>
      <c r="B67" t="s">
        <v>761</v>
      </c>
      <c r="C67" t="s">
        <v>762</v>
      </c>
      <c r="D67" t="s">
        <v>762</v>
      </c>
      <c r="E67">
        <v>19.969363000000001</v>
      </c>
      <c r="F67">
        <v>48.860657000000003</v>
      </c>
      <c r="G67">
        <v>603</v>
      </c>
      <c r="H67" t="s">
        <v>377</v>
      </c>
    </row>
    <row r="68" spans="1:8" x14ac:dyDescent="0.25">
      <c r="A68">
        <v>508624</v>
      </c>
      <c r="B68" t="s">
        <v>763</v>
      </c>
      <c r="C68" t="s">
        <v>764</v>
      </c>
      <c r="D68" t="s">
        <v>765</v>
      </c>
      <c r="E68">
        <v>19.547628</v>
      </c>
      <c r="F68">
        <v>48.839492999999997</v>
      </c>
      <c r="G68">
        <v>603</v>
      </c>
      <c r="H68" t="s">
        <v>377</v>
      </c>
    </row>
    <row r="69" spans="1:8" x14ac:dyDescent="0.25">
      <c r="A69">
        <v>508667</v>
      </c>
      <c r="B69" t="s">
        <v>766</v>
      </c>
      <c r="C69" t="s">
        <v>396</v>
      </c>
      <c r="D69" t="s">
        <v>396</v>
      </c>
      <c r="E69">
        <v>19.581983999999999</v>
      </c>
      <c r="F69">
        <v>48.794766000000003</v>
      </c>
      <c r="G69">
        <v>603</v>
      </c>
      <c r="H69" t="s">
        <v>377</v>
      </c>
    </row>
    <row r="70" spans="1:8" x14ac:dyDescent="0.25">
      <c r="A70">
        <v>508691</v>
      </c>
      <c r="B70" t="s">
        <v>767</v>
      </c>
      <c r="C70" t="s">
        <v>768</v>
      </c>
      <c r="D70" t="s">
        <v>768</v>
      </c>
      <c r="E70">
        <v>19.688596</v>
      </c>
      <c r="F70">
        <v>48.890003999999998</v>
      </c>
      <c r="G70">
        <v>603</v>
      </c>
      <c r="H70" t="s">
        <v>377</v>
      </c>
    </row>
    <row r="71" spans="1:8" x14ac:dyDescent="0.25">
      <c r="A71">
        <v>508705</v>
      </c>
      <c r="B71" t="s">
        <v>769</v>
      </c>
      <c r="C71" t="s">
        <v>770</v>
      </c>
      <c r="D71" t="s">
        <v>770</v>
      </c>
      <c r="E71">
        <v>19.457833999999998</v>
      </c>
      <c r="F71">
        <v>48.836261999999998</v>
      </c>
      <c r="G71">
        <v>603</v>
      </c>
      <c r="H71" t="s">
        <v>377</v>
      </c>
    </row>
    <row r="72" spans="1:8" x14ac:dyDescent="0.25">
      <c r="A72">
        <v>508730</v>
      </c>
      <c r="B72" t="s">
        <v>771</v>
      </c>
      <c r="C72" t="s">
        <v>772</v>
      </c>
      <c r="D72" t="s">
        <v>772</v>
      </c>
      <c r="E72">
        <v>19.648592000000001</v>
      </c>
      <c r="F72">
        <v>48.641562</v>
      </c>
      <c r="G72">
        <v>603</v>
      </c>
      <c r="H72" t="s">
        <v>377</v>
      </c>
    </row>
    <row r="73" spans="1:8" x14ac:dyDescent="0.25">
      <c r="A73">
        <v>508772</v>
      </c>
      <c r="B73" t="s">
        <v>773</v>
      </c>
      <c r="C73" t="s">
        <v>774</v>
      </c>
      <c r="D73" t="s">
        <v>774</v>
      </c>
      <c r="E73">
        <v>19.779672999999999</v>
      </c>
      <c r="F73">
        <v>48.762529000000001</v>
      </c>
      <c r="G73">
        <v>603</v>
      </c>
      <c r="H73" t="s">
        <v>377</v>
      </c>
    </row>
    <row r="74" spans="1:8" x14ac:dyDescent="0.25">
      <c r="A74">
        <v>508811</v>
      </c>
      <c r="B74" t="s">
        <v>775</v>
      </c>
      <c r="C74" t="s">
        <v>776</v>
      </c>
      <c r="D74" t="s">
        <v>776</v>
      </c>
      <c r="E74">
        <v>19.632304999999999</v>
      </c>
      <c r="F74">
        <v>48.852367999999998</v>
      </c>
      <c r="G74">
        <v>603</v>
      </c>
      <c r="H74" t="s">
        <v>377</v>
      </c>
    </row>
    <row r="75" spans="1:8" x14ac:dyDescent="0.25">
      <c r="A75">
        <v>508829</v>
      </c>
      <c r="B75" t="s">
        <v>777</v>
      </c>
      <c r="C75" t="s">
        <v>778</v>
      </c>
      <c r="D75" t="s">
        <v>778</v>
      </c>
      <c r="E75">
        <v>19.418557</v>
      </c>
      <c r="F75">
        <v>48.814092000000002</v>
      </c>
      <c r="G75">
        <v>603</v>
      </c>
      <c r="H75" t="s">
        <v>377</v>
      </c>
    </row>
    <row r="76" spans="1:8" x14ac:dyDescent="0.25">
      <c r="A76">
        <v>508845</v>
      </c>
      <c r="B76" t="s">
        <v>779</v>
      </c>
      <c r="C76" t="s">
        <v>780</v>
      </c>
      <c r="D76" t="s">
        <v>780</v>
      </c>
      <c r="E76">
        <v>19.525922999999999</v>
      </c>
      <c r="F76">
        <v>48.755293000000002</v>
      </c>
      <c r="G76">
        <v>603</v>
      </c>
      <c r="H76" t="s">
        <v>377</v>
      </c>
    </row>
    <row r="77" spans="1:8" x14ac:dyDescent="0.25">
      <c r="A77">
        <v>508853</v>
      </c>
      <c r="B77" t="s">
        <v>781</v>
      </c>
      <c r="C77" t="s">
        <v>782</v>
      </c>
      <c r="D77" t="s">
        <v>782</v>
      </c>
      <c r="E77">
        <v>19.538867</v>
      </c>
      <c r="F77">
        <v>48.810355999999999</v>
      </c>
      <c r="G77">
        <v>603</v>
      </c>
      <c r="H77" t="s">
        <v>377</v>
      </c>
    </row>
    <row r="78" spans="1:8" x14ac:dyDescent="0.25">
      <c r="A78">
        <v>508870</v>
      </c>
      <c r="B78" t="s">
        <v>783</v>
      </c>
      <c r="C78" t="s">
        <v>403</v>
      </c>
      <c r="D78" t="s">
        <v>403</v>
      </c>
      <c r="E78">
        <v>20.016562</v>
      </c>
      <c r="F78">
        <v>48.861732000000003</v>
      </c>
      <c r="G78">
        <v>603</v>
      </c>
      <c r="H78" t="s">
        <v>377</v>
      </c>
    </row>
    <row r="79" spans="1:8" x14ac:dyDescent="0.25">
      <c r="A79">
        <v>508888</v>
      </c>
      <c r="B79" t="s">
        <v>784</v>
      </c>
      <c r="C79" t="s">
        <v>785</v>
      </c>
      <c r="D79" t="s">
        <v>785</v>
      </c>
      <c r="E79">
        <v>19.799098000000001</v>
      </c>
      <c r="F79">
        <v>48.755155999999999</v>
      </c>
      <c r="G79">
        <v>603</v>
      </c>
      <c r="H79" t="s">
        <v>377</v>
      </c>
    </row>
    <row r="80" spans="1:8" x14ac:dyDescent="0.25">
      <c r="A80">
        <v>508900</v>
      </c>
      <c r="B80" t="s">
        <v>786</v>
      </c>
      <c r="C80" t="s">
        <v>787</v>
      </c>
      <c r="D80" t="s">
        <v>787</v>
      </c>
      <c r="E80">
        <v>19.852557999999998</v>
      </c>
      <c r="F80">
        <v>48.852131</v>
      </c>
      <c r="G80">
        <v>603</v>
      </c>
      <c r="H80" t="s">
        <v>377</v>
      </c>
    </row>
    <row r="81" spans="1:8" x14ac:dyDescent="0.25">
      <c r="A81">
        <v>508934</v>
      </c>
      <c r="B81" t="s">
        <v>788</v>
      </c>
      <c r="C81" t="s">
        <v>789</v>
      </c>
      <c r="D81" t="s">
        <v>789</v>
      </c>
      <c r="E81">
        <v>19.462212000000001</v>
      </c>
      <c r="F81">
        <v>48.815175000000004</v>
      </c>
      <c r="G81">
        <v>603</v>
      </c>
      <c r="H81" t="s">
        <v>377</v>
      </c>
    </row>
    <row r="82" spans="1:8" x14ac:dyDescent="0.25">
      <c r="A82">
        <v>508951</v>
      </c>
      <c r="B82" t="s">
        <v>790</v>
      </c>
      <c r="C82" t="s">
        <v>791</v>
      </c>
      <c r="D82" t="s">
        <v>791</v>
      </c>
      <c r="E82">
        <v>19.401339</v>
      </c>
      <c r="F82">
        <v>48.820132999999998</v>
      </c>
      <c r="G82">
        <v>603</v>
      </c>
      <c r="H82" t="s">
        <v>377</v>
      </c>
    </row>
    <row r="83" spans="1:8" x14ac:dyDescent="0.25">
      <c r="A83">
        <v>508993</v>
      </c>
      <c r="B83" t="s">
        <v>792</v>
      </c>
      <c r="C83" t="s">
        <v>793</v>
      </c>
      <c r="D83" t="s">
        <v>793</v>
      </c>
      <c r="E83">
        <v>19.646975000000001</v>
      </c>
      <c r="F83">
        <v>48.657538000000002</v>
      </c>
      <c r="G83">
        <v>603</v>
      </c>
      <c r="H83" t="s">
        <v>377</v>
      </c>
    </row>
    <row r="84" spans="1:8" x14ac:dyDescent="0.25">
      <c r="A84">
        <v>509043</v>
      </c>
      <c r="B84" t="s">
        <v>794</v>
      </c>
      <c r="C84" t="s">
        <v>795</v>
      </c>
      <c r="D84" t="s">
        <v>795</v>
      </c>
      <c r="E84">
        <v>20.129853000000001</v>
      </c>
      <c r="F84">
        <v>48.840071000000002</v>
      </c>
      <c r="G84">
        <v>603</v>
      </c>
      <c r="H84" t="s">
        <v>377</v>
      </c>
    </row>
    <row r="85" spans="1:8" x14ac:dyDescent="0.25">
      <c r="A85">
        <v>509051</v>
      </c>
      <c r="B85" t="s">
        <v>796</v>
      </c>
      <c r="C85" t="s">
        <v>797</v>
      </c>
      <c r="D85" t="s">
        <v>797</v>
      </c>
      <c r="E85">
        <v>20.188444</v>
      </c>
      <c r="F85">
        <v>48.851700999999998</v>
      </c>
      <c r="G85">
        <v>603</v>
      </c>
      <c r="H85" t="s">
        <v>377</v>
      </c>
    </row>
    <row r="86" spans="1:8" x14ac:dyDescent="0.25">
      <c r="A86">
        <v>509086</v>
      </c>
      <c r="B86" t="s">
        <v>798</v>
      </c>
      <c r="C86" t="s">
        <v>799</v>
      </c>
      <c r="D86" t="s">
        <v>799</v>
      </c>
      <c r="E86">
        <v>19.574404999999999</v>
      </c>
      <c r="F86">
        <v>48.815052000000001</v>
      </c>
      <c r="G86">
        <v>603</v>
      </c>
      <c r="H86" t="s">
        <v>377</v>
      </c>
    </row>
    <row r="87" spans="1:8" x14ac:dyDescent="0.25">
      <c r="A87">
        <v>509094</v>
      </c>
      <c r="B87" t="s">
        <v>800</v>
      </c>
      <c r="C87" t="s">
        <v>801</v>
      </c>
      <c r="D87" t="s">
        <v>801</v>
      </c>
      <c r="E87">
        <v>20.068436999999999</v>
      </c>
      <c r="F87">
        <v>48.83455</v>
      </c>
      <c r="G87">
        <v>603</v>
      </c>
      <c r="H87" t="s">
        <v>377</v>
      </c>
    </row>
    <row r="88" spans="1:8" x14ac:dyDescent="0.25">
      <c r="A88">
        <v>509124</v>
      </c>
      <c r="B88" t="s">
        <v>802</v>
      </c>
      <c r="C88" t="s">
        <v>803</v>
      </c>
      <c r="D88" t="s">
        <v>803</v>
      </c>
      <c r="E88">
        <v>19.911428000000001</v>
      </c>
      <c r="F88">
        <v>48.850298000000002</v>
      </c>
      <c r="G88">
        <v>603</v>
      </c>
      <c r="H88" t="s">
        <v>377</v>
      </c>
    </row>
    <row r="89" spans="1:8" x14ac:dyDescent="0.25">
      <c r="A89">
        <v>518263</v>
      </c>
      <c r="B89" t="s">
        <v>804</v>
      </c>
      <c r="C89" t="s">
        <v>410</v>
      </c>
      <c r="D89" t="s">
        <v>410</v>
      </c>
      <c r="E89">
        <v>19.419142999999998</v>
      </c>
      <c r="F89">
        <v>48.560375999999998</v>
      </c>
      <c r="G89">
        <v>604</v>
      </c>
      <c r="H89" t="s">
        <v>411</v>
      </c>
    </row>
    <row r="90" spans="1:8" x14ac:dyDescent="0.25">
      <c r="A90">
        <v>518271</v>
      </c>
      <c r="B90" t="s">
        <v>805</v>
      </c>
      <c r="C90" t="s">
        <v>806</v>
      </c>
      <c r="D90" t="s">
        <v>806</v>
      </c>
      <c r="E90">
        <v>19.591498999999999</v>
      </c>
      <c r="F90">
        <v>48.566485999999998</v>
      </c>
      <c r="G90">
        <v>604</v>
      </c>
      <c r="H90" t="s">
        <v>411</v>
      </c>
    </row>
    <row r="91" spans="1:8" x14ac:dyDescent="0.25">
      <c r="A91">
        <v>518379</v>
      </c>
      <c r="B91" t="s">
        <v>807</v>
      </c>
      <c r="C91" t="s">
        <v>808</v>
      </c>
      <c r="D91" t="s">
        <v>808</v>
      </c>
      <c r="E91">
        <v>19.369385000000001</v>
      </c>
      <c r="F91">
        <v>48.587401999999997</v>
      </c>
      <c r="G91">
        <v>604</v>
      </c>
      <c r="H91" t="s">
        <v>411</v>
      </c>
    </row>
    <row r="92" spans="1:8" x14ac:dyDescent="0.25">
      <c r="A92">
        <v>518450</v>
      </c>
      <c r="B92" t="s">
        <v>809</v>
      </c>
      <c r="C92" t="s">
        <v>810</v>
      </c>
      <c r="D92" t="s">
        <v>810</v>
      </c>
      <c r="E92">
        <v>19.363150000000001</v>
      </c>
      <c r="F92">
        <v>48.415607999999999</v>
      </c>
      <c r="G92">
        <v>604</v>
      </c>
      <c r="H92" t="s">
        <v>411</v>
      </c>
    </row>
    <row r="93" spans="1:8" x14ac:dyDescent="0.25">
      <c r="A93">
        <v>518468</v>
      </c>
      <c r="B93" t="s">
        <v>811</v>
      </c>
      <c r="C93" t="s">
        <v>418</v>
      </c>
      <c r="D93" t="s">
        <v>418</v>
      </c>
      <c r="E93">
        <v>19.527754999999999</v>
      </c>
      <c r="F93">
        <v>48.578000000000003</v>
      </c>
      <c r="G93">
        <v>604</v>
      </c>
      <c r="H93" t="s">
        <v>411</v>
      </c>
    </row>
    <row r="94" spans="1:8" x14ac:dyDescent="0.25">
      <c r="A94">
        <v>518492</v>
      </c>
      <c r="B94" t="s">
        <v>812</v>
      </c>
      <c r="C94" t="s">
        <v>813</v>
      </c>
      <c r="D94" t="s">
        <v>813</v>
      </c>
      <c r="E94">
        <v>19.338905</v>
      </c>
      <c r="F94">
        <v>48.502831</v>
      </c>
      <c r="G94">
        <v>604</v>
      </c>
      <c r="H94" t="s">
        <v>411</v>
      </c>
    </row>
    <row r="95" spans="1:8" x14ac:dyDescent="0.25">
      <c r="A95">
        <v>580520</v>
      </c>
      <c r="B95" t="s">
        <v>814</v>
      </c>
      <c r="C95" t="s">
        <v>815</v>
      </c>
      <c r="D95" t="s">
        <v>815</v>
      </c>
      <c r="E95">
        <v>19.471284000000001</v>
      </c>
      <c r="F95">
        <v>48.546911000000001</v>
      </c>
      <c r="G95">
        <v>604</v>
      </c>
      <c r="H95" t="s">
        <v>411</v>
      </c>
    </row>
    <row r="96" spans="1:8" x14ac:dyDescent="0.25">
      <c r="A96">
        <v>518549</v>
      </c>
      <c r="B96" t="s">
        <v>816</v>
      </c>
      <c r="C96" t="s">
        <v>817</v>
      </c>
      <c r="D96" t="s">
        <v>817</v>
      </c>
      <c r="E96">
        <v>19.444959999999998</v>
      </c>
      <c r="F96">
        <v>48.530146000000002</v>
      </c>
      <c r="G96">
        <v>604</v>
      </c>
      <c r="H96" t="s">
        <v>411</v>
      </c>
    </row>
    <row r="97" spans="1:8" x14ac:dyDescent="0.25">
      <c r="A97">
        <v>511510</v>
      </c>
      <c r="B97" t="s">
        <v>818</v>
      </c>
      <c r="C97" t="s">
        <v>819</v>
      </c>
      <c r="D97" t="s">
        <v>819</v>
      </c>
      <c r="E97">
        <v>19.634042999999998</v>
      </c>
      <c r="F97">
        <v>48.580261</v>
      </c>
      <c r="G97">
        <v>604</v>
      </c>
      <c r="H97" t="s">
        <v>411</v>
      </c>
    </row>
    <row r="98" spans="1:8" x14ac:dyDescent="0.25">
      <c r="A98">
        <v>511731</v>
      </c>
      <c r="B98" t="s">
        <v>820</v>
      </c>
      <c r="C98" t="s">
        <v>821</v>
      </c>
      <c r="D98" t="s">
        <v>821</v>
      </c>
      <c r="E98">
        <v>19.457301999999999</v>
      </c>
      <c r="F98">
        <v>48.514009000000001</v>
      </c>
      <c r="G98">
        <v>604</v>
      </c>
      <c r="H98" t="s">
        <v>411</v>
      </c>
    </row>
    <row r="99" spans="1:8" x14ac:dyDescent="0.25">
      <c r="A99">
        <v>518794</v>
      </c>
      <c r="B99" t="s">
        <v>822</v>
      </c>
      <c r="C99" t="s">
        <v>823</v>
      </c>
      <c r="D99" t="s">
        <v>823</v>
      </c>
      <c r="E99">
        <v>19.299710000000001</v>
      </c>
      <c r="F99">
        <v>48.499837999999997</v>
      </c>
      <c r="G99">
        <v>604</v>
      </c>
      <c r="H99" t="s">
        <v>411</v>
      </c>
    </row>
    <row r="100" spans="1:8" x14ac:dyDescent="0.25">
      <c r="A100">
        <v>518816</v>
      </c>
      <c r="B100" t="s">
        <v>824</v>
      </c>
      <c r="C100" t="s">
        <v>825</v>
      </c>
      <c r="D100" t="s">
        <v>825</v>
      </c>
      <c r="E100">
        <v>19.344170999999999</v>
      </c>
      <c r="F100">
        <v>48.474150999999999</v>
      </c>
      <c r="G100">
        <v>604</v>
      </c>
      <c r="H100" t="s">
        <v>411</v>
      </c>
    </row>
    <row r="101" spans="1:8" x14ac:dyDescent="0.25">
      <c r="A101">
        <v>518824</v>
      </c>
      <c r="B101" t="s">
        <v>826</v>
      </c>
      <c r="C101" t="s">
        <v>827</v>
      </c>
      <c r="D101" t="s">
        <v>827</v>
      </c>
      <c r="E101">
        <v>19.357375999999999</v>
      </c>
      <c r="F101">
        <v>48.533676</v>
      </c>
      <c r="G101">
        <v>604</v>
      </c>
      <c r="H101" t="s">
        <v>411</v>
      </c>
    </row>
    <row r="102" spans="1:8" x14ac:dyDescent="0.25">
      <c r="A102">
        <v>518921</v>
      </c>
      <c r="B102" t="s">
        <v>828</v>
      </c>
      <c r="C102" t="s">
        <v>829</v>
      </c>
      <c r="D102" t="s">
        <v>829</v>
      </c>
      <c r="E102">
        <v>19.293472999999999</v>
      </c>
      <c r="F102">
        <v>48.555371000000001</v>
      </c>
      <c r="G102">
        <v>604</v>
      </c>
      <c r="H102" t="s">
        <v>411</v>
      </c>
    </row>
    <row r="103" spans="1:8" x14ac:dyDescent="0.25">
      <c r="A103">
        <v>518930</v>
      </c>
      <c r="B103" t="s">
        <v>830</v>
      </c>
      <c r="C103" t="s">
        <v>831</v>
      </c>
      <c r="D103" t="s">
        <v>831</v>
      </c>
      <c r="E103">
        <v>19.2785571</v>
      </c>
      <c r="F103">
        <v>48.4920732</v>
      </c>
      <c r="G103">
        <v>604</v>
      </c>
      <c r="H103" t="s">
        <v>411</v>
      </c>
    </row>
    <row r="104" spans="1:8" x14ac:dyDescent="0.25">
      <c r="A104">
        <v>518212</v>
      </c>
      <c r="B104" t="s">
        <v>832</v>
      </c>
      <c r="C104" t="s">
        <v>833</v>
      </c>
      <c r="D104" t="s">
        <v>833</v>
      </c>
      <c r="E104">
        <v>19.088667000000001</v>
      </c>
      <c r="F104">
        <v>48.320310999999997</v>
      </c>
      <c r="G104">
        <v>605</v>
      </c>
      <c r="H104" t="s">
        <v>426</v>
      </c>
    </row>
    <row r="105" spans="1:8" x14ac:dyDescent="0.25">
      <c r="A105">
        <v>518239</v>
      </c>
      <c r="B105" t="s">
        <v>834</v>
      </c>
      <c r="C105" t="s">
        <v>835</v>
      </c>
      <c r="D105" t="s">
        <v>835</v>
      </c>
      <c r="E105">
        <v>19.157195999999999</v>
      </c>
      <c r="F105">
        <v>48.254657999999999</v>
      </c>
      <c r="G105">
        <v>605</v>
      </c>
      <c r="H105" t="s">
        <v>426</v>
      </c>
    </row>
    <row r="106" spans="1:8" x14ac:dyDescent="0.25">
      <c r="A106">
        <v>518247</v>
      </c>
      <c r="B106" t="s">
        <v>836</v>
      </c>
      <c r="C106" t="s">
        <v>837</v>
      </c>
      <c r="D106" t="s">
        <v>837</v>
      </c>
      <c r="E106">
        <v>19.077331000000001</v>
      </c>
      <c r="F106">
        <v>48.256965000000001</v>
      </c>
      <c r="G106">
        <v>605</v>
      </c>
      <c r="H106" t="s">
        <v>426</v>
      </c>
    </row>
    <row r="107" spans="1:8" x14ac:dyDescent="0.25">
      <c r="A107">
        <v>518255</v>
      </c>
      <c r="B107" t="s">
        <v>838</v>
      </c>
      <c r="C107" t="s">
        <v>839</v>
      </c>
      <c r="D107" t="s">
        <v>839</v>
      </c>
      <c r="E107">
        <v>19.121677999999999</v>
      </c>
      <c r="F107">
        <v>48.350738999999997</v>
      </c>
      <c r="G107">
        <v>605</v>
      </c>
      <c r="H107" t="s">
        <v>426</v>
      </c>
    </row>
    <row r="108" spans="1:8" x14ac:dyDescent="0.25">
      <c r="A108">
        <v>518280</v>
      </c>
      <c r="B108" t="s">
        <v>840</v>
      </c>
      <c r="C108" t="s">
        <v>841</v>
      </c>
      <c r="D108" t="s">
        <v>841</v>
      </c>
      <c r="E108">
        <v>19.025666999999999</v>
      </c>
      <c r="F108">
        <v>48.308385000000001</v>
      </c>
      <c r="G108">
        <v>605</v>
      </c>
      <c r="H108" t="s">
        <v>426</v>
      </c>
    </row>
    <row r="109" spans="1:8" x14ac:dyDescent="0.25">
      <c r="A109">
        <v>518301</v>
      </c>
      <c r="B109" t="s">
        <v>842</v>
      </c>
      <c r="C109" t="s">
        <v>843</v>
      </c>
      <c r="D109" t="s">
        <v>843</v>
      </c>
      <c r="E109">
        <v>19.127965</v>
      </c>
      <c r="F109">
        <v>48.338324999999998</v>
      </c>
      <c r="G109">
        <v>605</v>
      </c>
      <c r="H109" t="s">
        <v>426</v>
      </c>
    </row>
    <row r="110" spans="1:8" x14ac:dyDescent="0.25">
      <c r="A110">
        <v>518310</v>
      </c>
      <c r="B110" t="s">
        <v>844</v>
      </c>
      <c r="C110" t="s">
        <v>845</v>
      </c>
      <c r="D110" t="s">
        <v>845</v>
      </c>
      <c r="E110">
        <v>19.066897999999998</v>
      </c>
      <c r="F110">
        <v>48.269489999999998</v>
      </c>
      <c r="G110">
        <v>605</v>
      </c>
      <c r="H110" t="s">
        <v>426</v>
      </c>
    </row>
    <row r="111" spans="1:8" x14ac:dyDescent="0.25">
      <c r="A111">
        <v>518336</v>
      </c>
      <c r="B111" t="s">
        <v>846</v>
      </c>
      <c r="C111" t="s">
        <v>847</v>
      </c>
      <c r="D111" t="s">
        <v>847</v>
      </c>
      <c r="E111">
        <v>18.990158000000001</v>
      </c>
      <c r="F111">
        <v>48.263472999999998</v>
      </c>
      <c r="G111">
        <v>605</v>
      </c>
      <c r="H111" t="s">
        <v>426</v>
      </c>
    </row>
    <row r="112" spans="1:8" x14ac:dyDescent="0.25">
      <c r="A112">
        <v>518344</v>
      </c>
      <c r="B112" t="s">
        <v>848</v>
      </c>
      <c r="C112" t="s">
        <v>849</v>
      </c>
      <c r="D112" t="s">
        <v>849</v>
      </c>
      <c r="E112">
        <v>18.906896</v>
      </c>
      <c r="F112">
        <v>48.251776</v>
      </c>
      <c r="G112">
        <v>605</v>
      </c>
      <c r="H112" t="s">
        <v>426</v>
      </c>
    </row>
    <row r="113" spans="1:8" x14ac:dyDescent="0.25">
      <c r="A113">
        <v>518352</v>
      </c>
      <c r="B113" t="s">
        <v>850</v>
      </c>
      <c r="C113" t="s">
        <v>851</v>
      </c>
      <c r="D113" t="s">
        <v>851</v>
      </c>
      <c r="E113">
        <v>19.061934000000001</v>
      </c>
      <c r="F113">
        <v>48.230330000000002</v>
      </c>
      <c r="G113">
        <v>605</v>
      </c>
      <c r="H113" t="s">
        <v>426</v>
      </c>
    </row>
    <row r="114" spans="1:8" x14ac:dyDescent="0.25">
      <c r="A114">
        <v>518387</v>
      </c>
      <c r="B114" t="s">
        <v>852</v>
      </c>
      <c r="C114" t="s">
        <v>853</v>
      </c>
      <c r="D114" t="s">
        <v>853</v>
      </c>
      <c r="E114">
        <v>18.880261000000001</v>
      </c>
      <c r="F114">
        <v>48.171261000000001</v>
      </c>
      <c r="G114">
        <v>605</v>
      </c>
      <c r="H114" t="s">
        <v>426</v>
      </c>
    </row>
    <row r="115" spans="1:8" x14ac:dyDescent="0.25">
      <c r="A115">
        <v>518409</v>
      </c>
      <c r="B115" t="s">
        <v>854</v>
      </c>
      <c r="C115" t="s">
        <v>855</v>
      </c>
      <c r="D115" t="s">
        <v>855</v>
      </c>
      <c r="E115">
        <v>18.85303</v>
      </c>
      <c r="F115">
        <v>48.187742</v>
      </c>
      <c r="G115">
        <v>605</v>
      </c>
      <c r="H115" t="s">
        <v>426</v>
      </c>
    </row>
    <row r="116" spans="1:8" x14ac:dyDescent="0.25">
      <c r="A116">
        <v>518417</v>
      </c>
      <c r="B116" t="s">
        <v>856</v>
      </c>
      <c r="C116" t="s">
        <v>857</v>
      </c>
      <c r="D116" t="s">
        <v>857</v>
      </c>
      <c r="E116">
        <v>18.990963000000001</v>
      </c>
      <c r="F116">
        <v>48.284762000000001</v>
      </c>
      <c r="G116">
        <v>605</v>
      </c>
      <c r="H116" t="s">
        <v>426</v>
      </c>
    </row>
    <row r="117" spans="1:8" x14ac:dyDescent="0.25">
      <c r="A117">
        <v>518425</v>
      </c>
      <c r="B117" t="s">
        <v>858</v>
      </c>
      <c r="C117" t="s">
        <v>859</v>
      </c>
      <c r="D117" t="s">
        <v>859</v>
      </c>
      <c r="E117">
        <v>18.921060000000001</v>
      </c>
      <c r="F117">
        <v>48.201521</v>
      </c>
      <c r="G117">
        <v>605</v>
      </c>
      <c r="H117" t="s">
        <v>426</v>
      </c>
    </row>
    <row r="118" spans="1:8" x14ac:dyDescent="0.25">
      <c r="A118">
        <v>518433</v>
      </c>
      <c r="B118" t="s">
        <v>860</v>
      </c>
      <c r="C118" t="s">
        <v>861</v>
      </c>
      <c r="D118" t="s">
        <v>861</v>
      </c>
      <c r="E118">
        <v>19.150981999999999</v>
      </c>
      <c r="F118">
        <v>48.343842000000002</v>
      </c>
      <c r="G118">
        <v>605</v>
      </c>
      <c r="H118" t="s">
        <v>426</v>
      </c>
    </row>
    <row r="119" spans="1:8" x14ac:dyDescent="0.25">
      <c r="A119">
        <v>518441</v>
      </c>
      <c r="B119" t="s">
        <v>862</v>
      </c>
      <c r="C119" t="s">
        <v>863</v>
      </c>
      <c r="D119" t="s">
        <v>863</v>
      </c>
      <c r="E119">
        <v>19.075361000000001</v>
      </c>
      <c r="F119">
        <v>48.278421000000002</v>
      </c>
      <c r="G119">
        <v>605</v>
      </c>
      <c r="H119" t="s">
        <v>426</v>
      </c>
    </row>
    <row r="120" spans="1:8" x14ac:dyDescent="0.25">
      <c r="A120">
        <v>518484</v>
      </c>
      <c r="B120" t="s">
        <v>864</v>
      </c>
      <c r="C120" t="s">
        <v>865</v>
      </c>
      <c r="D120" t="s">
        <v>865</v>
      </c>
      <c r="E120">
        <v>19.115268</v>
      </c>
      <c r="F120">
        <v>48.313471</v>
      </c>
      <c r="G120">
        <v>605</v>
      </c>
      <c r="H120" t="s">
        <v>426</v>
      </c>
    </row>
    <row r="121" spans="1:8" x14ac:dyDescent="0.25">
      <c r="A121">
        <v>518514</v>
      </c>
      <c r="B121" t="s">
        <v>866</v>
      </c>
      <c r="C121" t="s">
        <v>867</v>
      </c>
      <c r="D121" t="s">
        <v>867</v>
      </c>
      <c r="E121">
        <v>19.115005</v>
      </c>
      <c r="F121">
        <v>48.299678999999998</v>
      </c>
      <c r="G121">
        <v>605</v>
      </c>
      <c r="H121" t="s">
        <v>426</v>
      </c>
    </row>
    <row r="122" spans="1:8" x14ac:dyDescent="0.25">
      <c r="A122">
        <v>518531</v>
      </c>
      <c r="B122" t="s">
        <v>868</v>
      </c>
      <c r="C122" t="s">
        <v>869</v>
      </c>
      <c r="D122" t="s">
        <v>869</v>
      </c>
      <c r="E122">
        <v>18.9762068</v>
      </c>
      <c r="F122">
        <v>48.351448400000002</v>
      </c>
      <c r="G122">
        <v>605</v>
      </c>
      <c r="H122" t="s">
        <v>426</v>
      </c>
    </row>
    <row r="123" spans="1:8" x14ac:dyDescent="0.25">
      <c r="A123">
        <v>518557</v>
      </c>
      <c r="B123" t="s">
        <v>870</v>
      </c>
      <c r="C123" t="s">
        <v>425</v>
      </c>
      <c r="D123" t="s">
        <v>425</v>
      </c>
      <c r="E123">
        <v>19.064556</v>
      </c>
      <c r="F123">
        <v>48.357357</v>
      </c>
      <c r="G123">
        <v>605</v>
      </c>
      <c r="H123" t="s">
        <v>426</v>
      </c>
    </row>
    <row r="124" spans="1:8" x14ac:dyDescent="0.25">
      <c r="A124">
        <v>518565</v>
      </c>
      <c r="B124" t="s">
        <v>871</v>
      </c>
      <c r="C124" t="s">
        <v>872</v>
      </c>
      <c r="D124" t="s">
        <v>872</v>
      </c>
      <c r="E124">
        <v>19.186615</v>
      </c>
      <c r="F124">
        <v>48.320647999999998</v>
      </c>
      <c r="G124">
        <v>605</v>
      </c>
      <c r="H124" t="s">
        <v>426</v>
      </c>
    </row>
    <row r="125" spans="1:8" x14ac:dyDescent="0.25">
      <c r="A125">
        <v>518573</v>
      </c>
      <c r="B125" t="s">
        <v>873</v>
      </c>
      <c r="C125" t="s">
        <v>874</v>
      </c>
      <c r="D125" t="s">
        <v>874</v>
      </c>
      <c r="E125">
        <v>18.904843</v>
      </c>
      <c r="F125">
        <v>48.264412999999998</v>
      </c>
      <c r="G125">
        <v>605</v>
      </c>
      <c r="H125" t="s">
        <v>426</v>
      </c>
    </row>
    <row r="126" spans="1:8" x14ac:dyDescent="0.25">
      <c r="A126">
        <v>518603</v>
      </c>
      <c r="B126" t="s">
        <v>875</v>
      </c>
      <c r="C126" t="s">
        <v>876</v>
      </c>
      <c r="D126" t="s">
        <v>876</v>
      </c>
      <c r="E126">
        <v>18.865265000000001</v>
      </c>
      <c r="F126">
        <v>48.226624000000001</v>
      </c>
      <c r="G126">
        <v>605</v>
      </c>
      <c r="H126" t="s">
        <v>426</v>
      </c>
    </row>
    <row r="127" spans="1:8" x14ac:dyDescent="0.25">
      <c r="A127">
        <v>518611</v>
      </c>
      <c r="B127" t="s">
        <v>877</v>
      </c>
      <c r="C127" t="s">
        <v>878</v>
      </c>
      <c r="D127" t="s">
        <v>878</v>
      </c>
      <c r="E127">
        <v>19.179352000000002</v>
      </c>
      <c r="F127">
        <v>48.298962000000003</v>
      </c>
      <c r="G127">
        <v>605</v>
      </c>
      <c r="H127" t="s">
        <v>426</v>
      </c>
    </row>
    <row r="128" spans="1:8" x14ac:dyDescent="0.25">
      <c r="A128">
        <v>518646</v>
      </c>
      <c r="B128" t="s">
        <v>879</v>
      </c>
      <c r="C128" t="s">
        <v>880</v>
      </c>
      <c r="D128" t="s">
        <v>880</v>
      </c>
      <c r="E128">
        <v>19.000985</v>
      </c>
      <c r="F128">
        <v>48.232577999999997</v>
      </c>
      <c r="G128">
        <v>605</v>
      </c>
      <c r="H128" t="s">
        <v>426</v>
      </c>
    </row>
    <row r="129" spans="1:8" x14ac:dyDescent="0.25">
      <c r="A129">
        <v>518701</v>
      </c>
      <c r="B129" t="s">
        <v>881</v>
      </c>
      <c r="C129" t="s">
        <v>882</v>
      </c>
      <c r="D129" t="s">
        <v>882</v>
      </c>
      <c r="E129">
        <v>18.969154</v>
      </c>
      <c r="F129">
        <v>48.198295000000002</v>
      </c>
      <c r="G129">
        <v>605</v>
      </c>
      <c r="H129" t="s">
        <v>426</v>
      </c>
    </row>
    <row r="130" spans="1:8" x14ac:dyDescent="0.25">
      <c r="A130">
        <v>518735</v>
      </c>
      <c r="B130" t="s">
        <v>883</v>
      </c>
      <c r="C130" t="s">
        <v>884</v>
      </c>
      <c r="D130" t="s">
        <v>884</v>
      </c>
      <c r="E130">
        <v>18.952368</v>
      </c>
      <c r="F130">
        <v>48.274683000000003</v>
      </c>
      <c r="G130">
        <v>605</v>
      </c>
      <c r="H130" t="s">
        <v>426</v>
      </c>
    </row>
    <row r="131" spans="1:8" x14ac:dyDescent="0.25">
      <c r="A131">
        <v>518743</v>
      </c>
      <c r="B131" t="s">
        <v>885</v>
      </c>
      <c r="C131" t="s">
        <v>886</v>
      </c>
      <c r="D131" t="s">
        <v>699</v>
      </c>
      <c r="E131">
        <v>19.042725000000001</v>
      </c>
      <c r="F131">
        <v>48.255248000000002</v>
      </c>
      <c r="G131">
        <v>605</v>
      </c>
      <c r="H131" t="s">
        <v>426</v>
      </c>
    </row>
    <row r="132" spans="1:8" x14ac:dyDescent="0.25">
      <c r="A132">
        <v>518751</v>
      </c>
      <c r="B132" t="s">
        <v>887</v>
      </c>
      <c r="C132" t="s">
        <v>888</v>
      </c>
      <c r="D132" t="s">
        <v>888</v>
      </c>
      <c r="E132">
        <v>19.197243</v>
      </c>
      <c r="F132">
        <v>48.357298</v>
      </c>
      <c r="G132">
        <v>605</v>
      </c>
      <c r="H132" t="s">
        <v>426</v>
      </c>
    </row>
    <row r="133" spans="1:8" x14ac:dyDescent="0.25">
      <c r="A133">
        <v>518832</v>
      </c>
      <c r="B133" t="s">
        <v>889</v>
      </c>
      <c r="C133" t="s">
        <v>890</v>
      </c>
      <c r="D133" t="s">
        <v>890</v>
      </c>
      <c r="E133">
        <v>18.874238999999999</v>
      </c>
      <c r="F133">
        <v>48.214109000000001</v>
      </c>
      <c r="G133">
        <v>605</v>
      </c>
      <c r="H133" t="s">
        <v>426</v>
      </c>
    </row>
    <row r="134" spans="1:8" x14ac:dyDescent="0.25">
      <c r="A134">
        <v>518841</v>
      </c>
      <c r="B134" t="s">
        <v>891</v>
      </c>
      <c r="C134" t="s">
        <v>892</v>
      </c>
      <c r="D134" t="s">
        <v>892</v>
      </c>
      <c r="E134">
        <v>18.835830000000001</v>
      </c>
      <c r="F134">
        <v>48.208959</v>
      </c>
      <c r="G134">
        <v>605</v>
      </c>
      <c r="H134" t="s">
        <v>426</v>
      </c>
    </row>
    <row r="135" spans="1:8" x14ac:dyDescent="0.25">
      <c r="A135">
        <v>518867</v>
      </c>
      <c r="B135" t="s">
        <v>893</v>
      </c>
      <c r="C135" t="s">
        <v>894</v>
      </c>
      <c r="D135" t="s">
        <v>894</v>
      </c>
      <c r="E135">
        <v>18.893218000000001</v>
      </c>
      <c r="F135">
        <v>48.179215999999997</v>
      </c>
      <c r="G135">
        <v>605</v>
      </c>
      <c r="H135" t="s">
        <v>426</v>
      </c>
    </row>
    <row r="136" spans="1:8" x14ac:dyDescent="0.25">
      <c r="A136">
        <v>518883</v>
      </c>
      <c r="B136" t="s">
        <v>895</v>
      </c>
      <c r="C136" t="s">
        <v>896</v>
      </c>
      <c r="D136" t="s">
        <v>896</v>
      </c>
      <c r="E136">
        <v>19.139139</v>
      </c>
      <c r="F136">
        <v>48.295893</v>
      </c>
      <c r="G136">
        <v>605</v>
      </c>
      <c r="H136" t="s">
        <v>426</v>
      </c>
    </row>
    <row r="137" spans="1:8" x14ac:dyDescent="0.25">
      <c r="A137">
        <v>518905</v>
      </c>
      <c r="B137" t="s">
        <v>897</v>
      </c>
      <c r="C137" t="s">
        <v>898</v>
      </c>
      <c r="D137" t="s">
        <v>898</v>
      </c>
      <c r="E137">
        <v>19.063427999999998</v>
      </c>
      <c r="F137">
        <v>48.294929000000003</v>
      </c>
      <c r="G137">
        <v>605</v>
      </c>
      <c r="H137" t="s">
        <v>426</v>
      </c>
    </row>
    <row r="138" spans="1:8" x14ac:dyDescent="0.25">
      <c r="A138">
        <v>518956</v>
      </c>
      <c r="B138" t="s">
        <v>899</v>
      </c>
      <c r="C138" t="s">
        <v>900</v>
      </c>
      <c r="D138" t="s">
        <v>900</v>
      </c>
      <c r="E138">
        <v>19.14329</v>
      </c>
      <c r="F138">
        <v>48.333516000000003</v>
      </c>
      <c r="G138">
        <v>605</v>
      </c>
      <c r="H138" t="s">
        <v>426</v>
      </c>
    </row>
    <row r="139" spans="1:8" x14ac:dyDescent="0.25">
      <c r="A139">
        <v>518999</v>
      </c>
      <c r="B139" t="s">
        <v>901</v>
      </c>
      <c r="C139" t="s">
        <v>902</v>
      </c>
      <c r="D139" t="s">
        <v>902</v>
      </c>
      <c r="E139">
        <v>18.984224999999999</v>
      </c>
      <c r="F139">
        <v>48.390825999999997</v>
      </c>
      <c r="G139">
        <v>605</v>
      </c>
      <c r="H139" t="s">
        <v>426</v>
      </c>
    </row>
    <row r="140" spans="1:8" x14ac:dyDescent="0.25">
      <c r="A140">
        <v>511226</v>
      </c>
      <c r="B140" t="s">
        <v>903</v>
      </c>
      <c r="C140" t="s">
        <v>904</v>
      </c>
      <c r="D140" t="s">
        <v>904</v>
      </c>
      <c r="E140">
        <v>19.432684999999999</v>
      </c>
      <c r="F140">
        <v>48.410784</v>
      </c>
      <c r="G140">
        <v>606</v>
      </c>
      <c r="H140" t="s">
        <v>434</v>
      </c>
    </row>
    <row r="141" spans="1:8" x14ac:dyDescent="0.25">
      <c r="A141">
        <v>511234</v>
      </c>
      <c r="B141" t="s">
        <v>905</v>
      </c>
      <c r="C141" t="s">
        <v>906</v>
      </c>
      <c r="D141" t="s">
        <v>906</v>
      </c>
      <c r="E141">
        <v>19.853619999999999</v>
      </c>
      <c r="F141">
        <v>48.242888000000001</v>
      </c>
      <c r="G141">
        <v>606</v>
      </c>
      <c r="H141" t="s">
        <v>434</v>
      </c>
    </row>
    <row r="142" spans="1:8" x14ac:dyDescent="0.25">
      <c r="A142">
        <v>557315</v>
      </c>
      <c r="B142" t="s">
        <v>907</v>
      </c>
      <c r="C142" t="s">
        <v>908</v>
      </c>
      <c r="D142" t="s">
        <v>908</v>
      </c>
      <c r="E142">
        <v>19.835362</v>
      </c>
      <c r="F142">
        <v>48.250205000000001</v>
      </c>
      <c r="G142">
        <v>606</v>
      </c>
      <c r="H142" t="s">
        <v>434</v>
      </c>
    </row>
    <row r="143" spans="1:8" x14ac:dyDescent="0.25">
      <c r="A143">
        <v>511251</v>
      </c>
      <c r="B143" t="s">
        <v>909</v>
      </c>
      <c r="C143" t="s">
        <v>910</v>
      </c>
      <c r="D143" t="s">
        <v>910</v>
      </c>
      <c r="E143">
        <v>19.770541000000001</v>
      </c>
      <c r="F143">
        <v>48.337390999999997</v>
      </c>
      <c r="G143">
        <v>606</v>
      </c>
      <c r="H143" t="s">
        <v>434</v>
      </c>
    </row>
    <row r="144" spans="1:8" x14ac:dyDescent="0.25">
      <c r="A144">
        <v>511277</v>
      </c>
      <c r="B144" t="s">
        <v>911</v>
      </c>
      <c r="C144" t="s">
        <v>912</v>
      </c>
      <c r="D144" t="s">
        <v>912</v>
      </c>
      <c r="E144">
        <v>19.475747999999999</v>
      </c>
      <c r="F144">
        <v>48.455843000000002</v>
      </c>
      <c r="G144">
        <v>606</v>
      </c>
      <c r="H144" t="s">
        <v>434</v>
      </c>
    </row>
    <row r="145" spans="1:8" x14ac:dyDescent="0.25">
      <c r="A145">
        <v>558273</v>
      </c>
      <c r="B145" t="s">
        <v>913</v>
      </c>
      <c r="C145" t="s">
        <v>914</v>
      </c>
      <c r="D145" t="s">
        <v>914</v>
      </c>
      <c r="E145">
        <v>19.848030999999999</v>
      </c>
      <c r="F145">
        <v>48.293624999999999</v>
      </c>
      <c r="G145">
        <v>606</v>
      </c>
      <c r="H145" t="s">
        <v>434</v>
      </c>
    </row>
    <row r="146" spans="1:8" x14ac:dyDescent="0.25">
      <c r="A146">
        <v>511293</v>
      </c>
      <c r="B146" t="s">
        <v>915</v>
      </c>
      <c r="C146" t="s">
        <v>916</v>
      </c>
      <c r="D146" t="s">
        <v>916</v>
      </c>
      <c r="E146">
        <v>19.800989999999999</v>
      </c>
      <c r="F146">
        <v>48.308239999999998</v>
      </c>
      <c r="G146">
        <v>606</v>
      </c>
      <c r="H146" t="s">
        <v>434</v>
      </c>
    </row>
    <row r="147" spans="1:8" x14ac:dyDescent="0.25">
      <c r="A147">
        <v>511323</v>
      </c>
      <c r="B147" t="s">
        <v>917</v>
      </c>
      <c r="C147" t="s">
        <v>918</v>
      </c>
      <c r="D147" t="s">
        <v>919</v>
      </c>
      <c r="E147">
        <v>19.814679999999999</v>
      </c>
      <c r="F147">
        <v>48.213416000000002</v>
      </c>
      <c r="G147">
        <v>606</v>
      </c>
      <c r="H147" t="s">
        <v>434</v>
      </c>
    </row>
    <row r="148" spans="1:8" x14ac:dyDescent="0.25">
      <c r="A148">
        <v>511331</v>
      </c>
      <c r="B148" t="s">
        <v>920</v>
      </c>
      <c r="C148" t="s">
        <v>921</v>
      </c>
      <c r="D148" t="s">
        <v>921</v>
      </c>
      <c r="E148">
        <v>19.886731000000001</v>
      </c>
      <c r="F148">
        <v>48.249491999999996</v>
      </c>
      <c r="G148">
        <v>606</v>
      </c>
      <c r="H148" t="s">
        <v>434</v>
      </c>
    </row>
    <row r="149" spans="1:8" x14ac:dyDescent="0.25">
      <c r="A149">
        <v>511358</v>
      </c>
      <c r="B149" t="s">
        <v>922</v>
      </c>
      <c r="C149" t="s">
        <v>923</v>
      </c>
      <c r="D149" t="s">
        <v>923</v>
      </c>
      <c r="E149">
        <v>19.532665000000001</v>
      </c>
      <c r="F149">
        <v>48.450491999999997</v>
      </c>
      <c r="G149">
        <v>606</v>
      </c>
      <c r="H149" t="s">
        <v>434</v>
      </c>
    </row>
    <row r="150" spans="1:8" x14ac:dyDescent="0.25">
      <c r="A150">
        <v>511366</v>
      </c>
      <c r="B150" t="s">
        <v>924</v>
      </c>
      <c r="C150" t="s">
        <v>925</v>
      </c>
      <c r="D150" t="s">
        <v>925</v>
      </c>
      <c r="E150">
        <v>19.565328000000001</v>
      </c>
      <c r="F150">
        <v>48.475966</v>
      </c>
      <c r="G150">
        <v>606</v>
      </c>
      <c r="H150" t="s">
        <v>434</v>
      </c>
    </row>
    <row r="151" spans="1:8" x14ac:dyDescent="0.25">
      <c r="A151">
        <v>511391</v>
      </c>
      <c r="B151" t="s">
        <v>926</v>
      </c>
      <c r="C151" t="s">
        <v>433</v>
      </c>
      <c r="D151" t="s">
        <v>433</v>
      </c>
      <c r="E151">
        <v>19.822254000000001</v>
      </c>
      <c r="F151">
        <v>48.270648999999999</v>
      </c>
      <c r="G151">
        <v>606</v>
      </c>
      <c r="H151" t="s">
        <v>434</v>
      </c>
    </row>
    <row r="152" spans="1:8" x14ac:dyDescent="0.25">
      <c r="A152">
        <v>511404</v>
      </c>
      <c r="B152" t="s">
        <v>927</v>
      </c>
      <c r="C152" t="s">
        <v>928</v>
      </c>
      <c r="D152" t="s">
        <v>928</v>
      </c>
      <c r="E152">
        <v>19.774481999999999</v>
      </c>
      <c r="F152">
        <v>48.2926</v>
      </c>
      <c r="G152">
        <v>606</v>
      </c>
      <c r="H152" t="s">
        <v>434</v>
      </c>
    </row>
    <row r="153" spans="1:8" x14ac:dyDescent="0.25">
      <c r="A153">
        <v>557331</v>
      </c>
      <c r="B153" t="s">
        <v>929</v>
      </c>
      <c r="C153" t="s">
        <v>930</v>
      </c>
      <c r="D153" t="s">
        <v>930</v>
      </c>
      <c r="E153">
        <v>19.582643999999998</v>
      </c>
      <c r="F153">
        <v>48.385617000000003</v>
      </c>
      <c r="G153">
        <v>606</v>
      </c>
      <c r="H153" t="s">
        <v>434</v>
      </c>
    </row>
    <row r="154" spans="1:8" x14ac:dyDescent="0.25">
      <c r="A154">
        <v>511421</v>
      </c>
      <c r="B154" t="s">
        <v>931</v>
      </c>
      <c r="C154" t="s">
        <v>932</v>
      </c>
      <c r="D154" t="s">
        <v>932</v>
      </c>
      <c r="E154">
        <v>19.573841000000002</v>
      </c>
      <c r="F154">
        <v>48.354953999999999</v>
      </c>
      <c r="G154">
        <v>606</v>
      </c>
      <c r="H154" t="s">
        <v>434</v>
      </c>
    </row>
    <row r="155" spans="1:8" x14ac:dyDescent="0.25">
      <c r="A155">
        <v>511439</v>
      </c>
      <c r="B155" t="s">
        <v>933</v>
      </c>
      <c r="C155" t="s">
        <v>934</v>
      </c>
      <c r="D155" t="s">
        <v>934</v>
      </c>
      <c r="E155">
        <v>19.752558000000001</v>
      </c>
      <c r="F155">
        <v>48.30809</v>
      </c>
      <c r="G155">
        <v>606</v>
      </c>
      <c r="H155" t="s">
        <v>434</v>
      </c>
    </row>
    <row r="156" spans="1:8" x14ac:dyDescent="0.25">
      <c r="A156">
        <v>511463</v>
      </c>
      <c r="B156" t="s">
        <v>935</v>
      </c>
      <c r="C156" t="s">
        <v>936</v>
      </c>
      <c r="D156" t="s">
        <v>936</v>
      </c>
      <c r="E156">
        <v>19.600999000000002</v>
      </c>
      <c r="F156">
        <v>48.282153000000001</v>
      </c>
      <c r="G156">
        <v>606</v>
      </c>
      <c r="H156" t="s">
        <v>434</v>
      </c>
    </row>
    <row r="157" spans="1:8" x14ac:dyDescent="0.25">
      <c r="A157">
        <v>511480</v>
      </c>
      <c r="B157" t="s">
        <v>937</v>
      </c>
      <c r="C157" t="s">
        <v>938</v>
      </c>
      <c r="D157" t="s">
        <v>938</v>
      </c>
      <c r="E157">
        <v>19.656537</v>
      </c>
      <c r="F157">
        <v>48.257770999999998</v>
      </c>
      <c r="G157">
        <v>606</v>
      </c>
      <c r="H157" t="s">
        <v>434</v>
      </c>
    </row>
    <row r="158" spans="1:8" x14ac:dyDescent="0.25">
      <c r="A158">
        <v>511374</v>
      </c>
      <c r="B158" t="s">
        <v>939</v>
      </c>
      <c r="C158" t="s">
        <v>940</v>
      </c>
      <c r="D158" t="s">
        <v>940</v>
      </c>
      <c r="E158">
        <v>19.579940000000001</v>
      </c>
      <c r="F158">
        <v>48.485405</v>
      </c>
      <c r="G158">
        <v>606</v>
      </c>
      <c r="H158" t="s">
        <v>434</v>
      </c>
    </row>
    <row r="159" spans="1:8" x14ac:dyDescent="0.25">
      <c r="A159">
        <v>511528</v>
      </c>
      <c r="B159" t="s">
        <v>941</v>
      </c>
      <c r="C159" t="s">
        <v>942</v>
      </c>
      <c r="D159" t="s">
        <v>942</v>
      </c>
      <c r="E159">
        <v>19.542639999999999</v>
      </c>
      <c r="F159">
        <v>48.339829999999999</v>
      </c>
      <c r="G159">
        <v>606</v>
      </c>
      <c r="H159" t="s">
        <v>434</v>
      </c>
    </row>
    <row r="160" spans="1:8" x14ac:dyDescent="0.25">
      <c r="A160">
        <v>511536</v>
      </c>
      <c r="B160" t="s">
        <v>943</v>
      </c>
      <c r="C160" t="s">
        <v>944</v>
      </c>
      <c r="D160" t="s">
        <v>944</v>
      </c>
      <c r="E160">
        <v>19.450714000000001</v>
      </c>
      <c r="F160">
        <v>48.373075999999998</v>
      </c>
      <c r="G160">
        <v>606</v>
      </c>
      <c r="H160" t="s">
        <v>434</v>
      </c>
    </row>
    <row r="161" spans="1:8" x14ac:dyDescent="0.25">
      <c r="A161">
        <v>511544</v>
      </c>
      <c r="B161" t="s">
        <v>945</v>
      </c>
      <c r="C161" t="s">
        <v>946</v>
      </c>
      <c r="D161" t="s">
        <v>946</v>
      </c>
      <c r="E161">
        <v>19.70861</v>
      </c>
      <c r="F161">
        <v>48.220418000000002</v>
      </c>
      <c r="G161">
        <v>606</v>
      </c>
      <c r="H161" t="s">
        <v>434</v>
      </c>
    </row>
    <row r="162" spans="1:8" x14ac:dyDescent="0.25">
      <c r="A162">
        <v>511552</v>
      </c>
      <c r="B162" t="s">
        <v>947</v>
      </c>
      <c r="C162" t="s">
        <v>948</v>
      </c>
      <c r="D162" t="s">
        <v>948</v>
      </c>
      <c r="E162">
        <v>19.589438000000001</v>
      </c>
      <c r="F162">
        <v>48.438476000000001</v>
      </c>
      <c r="G162">
        <v>606</v>
      </c>
      <c r="H162" t="s">
        <v>434</v>
      </c>
    </row>
    <row r="163" spans="1:8" x14ac:dyDescent="0.25">
      <c r="A163">
        <v>511561</v>
      </c>
      <c r="B163" t="s">
        <v>949</v>
      </c>
      <c r="C163" t="s">
        <v>950</v>
      </c>
      <c r="D163" t="s">
        <v>950</v>
      </c>
      <c r="E163">
        <v>19.516673000000001</v>
      </c>
      <c r="F163">
        <v>48.310046</v>
      </c>
      <c r="G163">
        <v>606</v>
      </c>
      <c r="H163" t="s">
        <v>434</v>
      </c>
    </row>
    <row r="164" spans="1:8" x14ac:dyDescent="0.25">
      <c r="A164">
        <v>511218</v>
      </c>
      <c r="B164" t="s">
        <v>951</v>
      </c>
      <c r="C164" t="s">
        <v>441</v>
      </c>
      <c r="D164" t="s">
        <v>441</v>
      </c>
      <c r="E164">
        <v>19.663734999999999</v>
      </c>
      <c r="F164">
        <v>48.329859999999996</v>
      </c>
      <c r="G164">
        <v>606</v>
      </c>
      <c r="H164" t="s">
        <v>434</v>
      </c>
    </row>
    <row r="165" spans="1:8" x14ac:dyDescent="0.25">
      <c r="A165">
        <v>511579</v>
      </c>
      <c r="B165" t="s">
        <v>952</v>
      </c>
      <c r="C165" t="s">
        <v>953</v>
      </c>
      <c r="D165" t="s">
        <v>953</v>
      </c>
      <c r="E165">
        <v>19.541204</v>
      </c>
      <c r="F165">
        <v>48.360182999999999</v>
      </c>
      <c r="G165">
        <v>606</v>
      </c>
      <c r="H165" t="s">
        <v>434</v>
      </c>
    </row>
    <row r="166" spans="1:8" x14ac:dyDescent="0.25">
      <c r="A166">
        <v>511609</v>
      </c>
      <c r="B166" t="s">
        <v>954</v>
      </c>
      <c r="C166" t="s">
        <v>955</v>
      </c>
      <c r="D166" t="s">
        <v>955</v>
      </c>
      <c r="E166">
        <v>19.563632999999999</v>
      </c>
      <c r="F166">
        <v>48.333556000000002</v>
      </c>
      <c r="G166">
        <v>606</v>
      </c>
      <c r="H166" t="s">
        <v>434</v>
      </c>
    </row>
    <row r="167" spans="1:8" x14ac:dyDescent="0.25">
      <c r="A167">
        <v>580309</v>
      </c>
      <c r="B167" t="s">
        <v>956</v>
      </c>
      <c r="C167" t="s">
        <v>957</v>
      </c>
      <c r="D167" t="s">
        <v>958</v>
      </c>
      <c r="E167">
        <v>19.684419999999999</v>
      </c>
      <c r="F167">
        <v>48.300289999999997</v>
      </c>
      <c r="G167">
        <v>606</v>
      </c>
      <c r="H167" t="s">
        <v>434</v>
      </c>
    </row>
    <row r="168" spans="1:8" x14ac:dyDescent="0.25">
      <c r="A168">
        <v>511625</v>
      </c>
      <c r="B168" t="s">
        <v>959</v>
      </c>
      <c r="C168" t="s">
        <v>960</v>
      </c>
      <c r="D168" t="s">
        <v>960</v>
      </c>
      <c r="E168">
        <v>19.699563999999999</v>
      </c>
      <c r="F168">
        <v>48.245099000000003</v>
      </c>
      <c r="G168">
        <v>606</v>
      </c>
      <c r="H168" t="s">
        <v>434</v>
      </c>
    </row>
    <row r="169" spans="1:8" x14ac:dyDescent="0.25">
      <c r="A169">
        <v>511641</v>
      </c>
      <c r="B169" t="s">
        <v>961</v>
      </c>
      <c r="C169" t="s">
        <v>962</v>
      </c>
      <c r="D169" t="s">
        <v>962</v>
      </c>
      <c r="E169">
        <v>19.552403999999999</v>
      </c>
      <c r="F169">
        <v>48.466804000000003</v>
      </c>
      <c r="G169">
        <v>606</v>
      </c>
      <c r="H169" t="s">
        <v>434</v>
      </c>
    </row>
    <row r="170" spans="1:8" x14ac:dyDescent="0.25">
      <c r="A170">
        <v>511668</v>
      </c>
      <c r="B170" t="s">
        <v>963</v>
      </c>
      <c r="C170" t="s">
        <v>964</v>
      </c>
      <c r="D170" t="s">
        <v>964</v>
      </c>
      <c r="E170">
        <v>19.772532000000002</v>
      </c>
      <c r="F170">
        <v>48.319056000000003</v>
      </c>
      <c r="G170">
        <v>606</v>
      </c>
      <c r="H170" t="s">
        <v>434</v>
      </c>
    </row>
    <row r="171" spans="1:8" x14ac:dyDescent="0.25">
      <c r="A171">
        <v>511676</v>
      </c>
      <c r="B171" t="s">
        <v>965</v>
      </c>
      <c r="C171" t="s">
        <v>966</v>
      </c>
      <c r="D171" t="s">
        <v>966</v>
      </c>
      <c r="E171">
        <v>19.824947999999999</v>
      </c>
      <c r="F171">
        <v>48.362667999999999</v>
      </c>
      <c r="G171">
        <v>606</v>
      </c>
      <c r="H171" t="s">
        <v>434</v>
      </c>
    </row>
    <row r="172" spans="1:8" x14ac:dyDescent="0.25">
      <c r="A172">
        <v>511692</v>
      </c>
      <c r="B172" t="s">
        <v>967</v>
      </c>
      <c r="C172" t="s">
        <v>968</v>
      </c>
      <c r="D172" t="s">
        <v>968</v>
      </c>
      <c r="E172">
        <v>19.651654000000001</v>
      </c>
      <c r="F172">
        <v>48.283146000000002</v>
      </c>
      <c r="G172">
        <v>606</v>
      </c>
      <c r="H172" t="s">
        <v>434</v>
      </c>
    </row>
    <row r="173" spans="1:8" x14ac:dyDescent="0.25">
      <c r="A173">
        <v>511722</v>
      </c>
      <c r="B173" t="s">
        <v>969</v>
      </c>
      <c r="C173" t="s">
        <v>970</v>
      </c>
      <c r="D173" t="s">
        <v>970</v>
      </c>
      <c r="E173">
        <v>19.751161</v>
      </c>
      <c r="F173">
        <v>48.231896999999996</v>
      </c>
      <c r="G173">
        <v>606</v>
      </c>
      <c r="H173" t="s">
        <v>434</v>
      </c>
    </row>
    <row r="174" spans="1:8" x14ac:dyDescent="0.25">
      <c r="A174">
        <v>511706</v>
      </c>
      <c r="B174" t="s">
        <v>971</v>
      </c>
      <c r="C174" t="s">
        <v>972</v>
      </c>
      <c r="D174" t="s">
        <v>973</v>
      </c>
      <c r="E174">
        <v>19.507210000000001</v>
      </c>
      <c r="F174">
        <v>48.482900999999998</v>
      </c>
      <c r="G174">
        <v>606</v>
      </c>
      <c r="H174" t="s">
        <v>434</v>
      </c>
    </row>
    <row r="175" spans="1:8" x14ac:dyDescent="0.25">
      <c r="A175">
        <v>511714</v>
      </c>
      <c r="B175" t="s">
        <v>974</v>
      </c>
      <c r="C175" t="s">
        <v>975</v>
      </c>
      <c r="D175" t="s">
        <v>975</v>
      </c>
      <c r="E175">
        <v>19.761565000000001</v>
      </c>
      <c r="F175">
        <v>48.359400000000001</v>
      </c>
      <c r="G175">
        <v>606</v>
      </c>
      <c r="H175" t="s">
        <v>434</v>
      </c>
    </row>
    <row r="176" spans="1:8" x14ac:dyDescent="0.25">
      <c r="A176">
        <v>511749</v>
      </c>
      <c r="B176" t="s">
        <v>976</v>
      </c>
      <c r="C176" t="s">
        <v>977</v>
      </c>
      <c r="D176" t="s">
        <v>977</v>
      </c>
      <c r="E176">
        <v>19.603162000000001</v>
      </c>
      <c r="F176">
        <v>48.403986000000003</v>
      </c>
      <c r="G176">
        <v>606</v>
      </c>
      <c r="H176" t="s">
        <v>434</v>
      </c>
    </row>
    <row r="177" spans="1:8" x14ac:dyDescent="0.25">
      <c r="A177">
        <v>511757</v>
      </c>
      <c r="B177" t="s">
        <v>978</v>
      </c>
      <c r="C177" t="s">
        <v>979</v>
      </c>
      <c r="D177" t="s">
        <v>979</v>
      </c>
      <c r="E177">
        <v>19.498234</v>
      </c>
      <c r="F177">
        <v>48.404930999999998</v>
      </c>
      <c r="G177">
        <v>606</v>
      </c>
      <c r="H177" t="s">
        <v>434</v>
      </c>
    </row>
    <row r="178" spans="1:8" x14ac:dyDescent="0.25">
      <c r="A178">
        <v>511773</v>
      </c>
      <c r="B178" t="s">
        <v>980</v>
      </c>
      <c r="C178" t="s">
        <v>981</v>
      </c>
      <c r="D178" t="s">
        <v>981</v>
      </c>
      <c r="E178">
        <v>19.508585</v>
      </c>
      <c r="F178">
        <v>48.363570000000003</v>
      </c>
      <c r="G178">
        <v>606</v>
      </c>
      <c r="H178" t="s">
        <v>434</v>
      </c>
    </row>
    <row r="179" spans="1:8" x14ac:dyDescent="0.25">
      <c r="A179">
        <v>511781</v>
      </c>
      <c r="B179" t="s">
        <v>982</v>
      </c>
      <c r="C179" t="s">
        <v>983</v>
      </c>
      <c r="D179" t="s">
        <v>983</v>
      </c>
      <c r="E179">
        <v>19.791481999999998</v>
      </c>
      <c r="F179">
        <v>48.299639999999997</v>
      </c>
      <c r="G179">
        <v>606</v>
      </c>
      <c r="H179" t="s">
        <v>434</v>
      </c>
    </row>
    <row r="180" spans="1:8" x14ac:dyDescent="0.25">
      <c r="A180">
        <v>511790</v>
      </c>
      <c r="B180" t="s">
        <v>984</v>
      </c>
      <c r="C180" t="s">
        <v>985</v>
      </c>
      <c r="D180" t="s">
        <v>985</v>
      </c>
      <c r="E180">
        <v>19.828251999999999</v>
      </c>
      <c r="F180">
        <v>48.220233999999998</v>
      </c>
      <c r="G180">
        <v>606</v>
      </c>
      <c r="H180" t="s">
        <v>434</v>
      </c>
    </row>
    <row r="181" spans="1:8" x14ac:dyDescent="0.25">
      <c r="A181">
        <v>511803</v>
      </c>
      <c r="B181" t="s">
        <v>986</v>
      </c>
      <c r="C181" t="s">
        <v>987</v>
      </c>
      <c r="D181" t="s">
        <v>987</v>
      </c>
      <c r="E181">
        <v>19.681352</v>
      </c>
      <c r="F181">
        <v>48.273074999999999</v>
      </c>
      <c r="G181">
        <v>606</v>
      </c>
      <c r="H181" t="s">
        <v>434</v>
      </c>
    </row>
    <row r="182" spans="1:8" x14ac:dyDescent="0.25">
      <c r="A182">
        <v>511811</v>
      </c>
      <c r="B182" t="s">
        <v>988</v>
      </c>
      <c r="C182" t="s">
        <v>989</v>
      </c>
      <c r="D182" t="s">
        <v>989</v>
      </c>
      <c r="E182">
        <v>19.785066</v>
      </c>
      <c r="F182">
        <v>48.245247999999997</v>
      </c>
      <c r="G182">
        <v>606</v>
      </c>
      <c r="H182" t="s">
        <v>434</v>
      </c>
    </row>
    <row r="183" spans="1:8" x14ac:dyDescent="0.25">
      <c r="A183">
        <v>511838</v>
      </c>
      <c r="B183" t="s">
        <v>990</v>
      </c>
      <c r="C183" t="s">
        <v>991</v>
      </c>
      <c r="D183" t="s">
        <v>991</v>
      </c>
      <c r="E183">
        <v>19.551369999999999</v>
      </c>
      <c r="F183">
        <v>48.429102</v>
      </c>
      <c r="G183">
        <v>606</v>
      </c>
      <c r="H183" t="s">
        <v>434</v>
      </c>
    </row>
    <row r="184" spans="1:8" x14ac:dyDescent="0.25">
      <c r="A184">
        <v>511846</v>
      </c>
      <c r="B184" t="s">
        <v>992</v>
      </c>
      <c r="C184" t="s">
        <v>993</v>
      </c>
      <c r="D184" t="s">
        <v>993</v>
      </c>
      <c r="E184">
        <v>19.574200999999999</v>
      </c>
      <c r="F184">
        <v>48.366838999999999</v>
      </c>
      <c r="G184">
        <v>606</v>
      </c>
      <c r="H184" t="s">
        <v>434</v>
      </c>
    </row>
    <row r="185" spans="1:8" x14ac:dyDescent="0.25">
      <c r="A185">
        <v>511854</v>
      </c>
      <c r="B185" t="s">
        <v>994</v>
      </c>
      <c r="C185" t="s">
        <v>995</v>
      </c>
      <c r="D185" t="s">
        <v>995</v>
      </c>
      <c r="E185">
        <v>19.819583999999999</v>
      </c>
      <c r="F185">
        <v>48.302363</v>
      </c>
      <c r="G185">
        <v>606</v>
      </c>
      <c r="H185" t="s">
        <v>434</v>
      </c>
    </row>
    <row r="186" spans="1:8" x14ac:dyDescent="0.25">
      <c r="A186">
        <v>511862</v>
      </c>
      <c r="B186" t="s">
        <v>996</v>
      </c>
      <c r="C186" t="s">
        <v>997</v>
      </c>
      <c r="D186" t="s">
        <v>997</v>
      </c>
      <c r="E186">
        <v>19.829142000000001</v>
      </c>
      <c r="F186">
        <v>48.183748000000001</v>
      </c>
      <c r="G186">
        <v>606</v>
      </c>
      <c r="H186" t="s">
        <v>434</v>
      </c>
    </row>
    <row r="187" spans="1:8" x14ac:dyDescent="0.25">
      <c r="A187">
        <v>511871</v>
      </c>
      <c r="B187" t="s">
        <v>998</v>
      </c>
      <c r="C187" t="s">
        <v>999</v>
      </c>
      <c r="D187" t="s">
        <v>999</v>
      </c>
      <c r="E187">
        <v>19.880127999999999</v>
      </c>
      <c r="F187">
        <v>48.274839999999998</v>
      </c>
      <c r="G187">
        <v>606</v>
      </c>
      <c r="H187" t="s">
        <v>434</v>
      </c>
    </row>
    <row r="188" spans="1:8" x14ac:dyDescent="0.25">
      <c r="A188">
        <v>511897</v>
      </c>
      <c r="B188" t="s">
        <v>1000</v>
      </c>
      <c r="C188" t="s">
        <v>1001</v>
      </c>
      <c r="D188" t="s">
        <v>1001</v>
      </c>
      <c r="E188">
        <v>19.915462999999999</v>
      </c>
      <c r="F188">
        <v>48.230258999999997</v>
      </c>
      <c r="G188">
        <v>606</v>
      </c>
      <c r="H188" t="s">
        <v>434</v>
      </c>
    </row>
    <row r="189" spans="1:8" x14ac:dyDescent="0.25">
      <c r="A189">
        <v>511901</v>
      </c>
      <c r="B189" t="s">
        <v>1002</v>
      </c>
      <c r="C189" t="s">
        <v>1003</v>
      </c>
      <c r="D189" t="s">
        <v>1003</v>
      </c>
      <c r="E189">
        <v>19.641200000000001</v>
      </c>
      <c r="F189">
        <v>48.413192000000002</v>
      </c>
      <c r="G189">
        <v>606</v>
      </c>
      <c r="H189" t="s">
        <v>434</v>
      </c>
    </row>
    <row r="190" spans="1:8" x14ac:dyDescent="0.25">
      <c r="A190">
        <v>511919</v>
      </c>
      <c r="B190" t="s">
        <v>1004</v>
      </c>
      <c r="C190" t="s">
        <v>1005</v>
      </c>
      <c r="D190" t="s">
        <v>1006</v>
      </c>
      <c r="E190">
        <v>19.61749</v>
      </c>
      <c r="F190">
        <v>48.374809999999997</v>
      </c>
      <c r="G190">
        <v>606</v>
      </c>
      <c r="H190" t="s">
        <v>434</v>
      </c>
    </row>
    <row r="191" spans="1:8" x14ac:dyDescent="0.25">
      <c r="A191">
        <v>511927</v>
      </c>
      <c r="B191" t="s">
        <v>1007</v>
      </c>
      <c r="C191" t="s">
        <v>1008</v>
      </c>
      <c r="D191" t="s">
        <v>1008</v>
      </c>
      <c r="E191">
        <v>19.715021</v>
      </c>
      <c r="F191">
        <v>48.284267</v>
      </c>
      <c r="G191">
        <v>606</v>
      </c>
      <c r="H191" t="s">
        <v>434</v>
      </c>
    </row>
    <row r="192" spans="1:8" x14ac:dyDescent="0.25">
      <c r="A192">
        <v>557340</v>
      </c>
      <c r="B192" t="s">
        <v>1009</v>
      </c>
      <c r="C192" t="s">
        <v>1010</v>
      </c>
      <c r="D192" t="s">
        <v>1010</v>
      </c>
      <c r="E192">
        <v>19.577639000000001</v>
      </c>
      <c r="F192">
        <v>48.223700999999998</v>
      </c>
      <c r="G192">
        <v>606</v>
      </c>
      <c r="H192" t="s">
        <v>434</v>
      </c>
    </row>
    <row r="193" spans="1:8" x14ac:dyDescent="0.25">
      <c r="A193">
        <v>511943</v>
      </c>
      <c r="B193" t="s">
        <v>1011</v>
      </c>
      <c r="C193" t="s">
        <v>1012</v>
      </c>
      <c r="D193" t="s">
        <v>1012</v>
      </c>
      <c r="E193">
        <v>19.50787</v>
      </c>
      <c r="F193">
        <v>48.428539999999998</v>
      </c>
      <c r="G193">
        <v>606</v>
      </c>
      <c r="H193" t="s">
        <v>434</v>
      </c>
    </row>
    <row r="194" spans="1:8" x14ac:dyDescent="0.25">
      <c r="A194">
        <v>511994</v>
      </c>
      <c r="B194" t="s">
        <v>1013</v>
      </c>
      <c r="C194" t="s">
        <v>1014</v>
      </c>
      <c r="D194" t="s">
        <v>1014</v>
      </c>
      <c r="E194">
        <v>19.618848</v>
      </c>
      <c r="F194">
        <v>48.262833999999998</v>
      </c>
      <c r="G194">
        <v>606</v>
      </c>
      <c r="H194" t="s">
        <v>434</v>
      </c>
    </row>
    <row r="195" spans="1:8" x14ac:dyDescent="0.25">
      <c r="A195">
        <v>512010</v>
      </c>
      <c r="B195" t="s">
        <v>1015</v>
      </c>
      <c r="C195" t="s">
        <v>1016</v>
      </c>
      <c r="D195" t="s">
        <v>1016</v>
      </c>
      <c r="E195">
        <v>19.839727</v>
      </c>
      <c r="F195">
        <v>48.345979</v>
      </c>
      <c r="G195">
        <v>606</v>
      </c>
      <c r="H195" t="s">
        <v>434</v>
      </c>
    </row>
    <row r="196" spans="1:8" x14ac:dyDescent="0.25">
      <c r="A196">
        <v>557307</v>
      </c>
      <c r="B196" t="s">
        <v>1017</v>
      </c>
      <c r="C196" t="s">
        <v>1018</v>
      </c>
      <c r="D196" t="s">
        <v>1018</v>
      </c>
      <c r="E196">
        <v>19.651993999999998</v>
      </c>
      <c r="F196">
        <v>48.361423000000002</v>
      </c>
      <c r="G196">
        <v>606</v>
      </c>
      <c r="H196" t="s">
        <v>434</v>
      </c>
    </row>
    <row r="197" spans="1:8" x14ac:dyDescent="0.25">
      <c r="A197">
        <v>511269</v>
      </c>
      <c r="B197" t="s">
        <v>1019</v>
      </c>
      <c r="C197" t="s">
        <v>1020</v>
      </c>
      <c r="D197" t="s">
        <v>1021</v>
      </c>
      <c r="E197">
        <v>19.738685</v>
      </c>
      <c r="F197">
        <v>48.419164000000002</v>
      </c>
      <c r="G197">
        <v>607</v>
      </c>
      <c r="H197" t="s">
        <v>472</v>
      </c>
    </row>
    <row r="198" spans="1:8" x14ac:dyDescent="0.25">
      <c r="A198">
        <v>511315</v>
      </c>
      <c r="B198" t="s">
        <v>1022</v>
      </c>
      <c r="C198" t="s">
        <v>1023</v>
      </c>
      <c r="D198" t="s">
        <v>1023</v>
      </c>
      <c r="E198">
        <v>19.648524999999999</v>
      </c>
      <c r="F198">
        <v>48.44706</v>
      </c>
      <c r="G198">
        <v>607</v>
      </c>
      <c r="H198" t="s">
        <v>472</v>
      </c>
    </row>
    <row r="199" spans="1:8" x14ac:dyDescent="0.25">
      <c r="A199">
        <v>511340</v>
      </c>
      <c r="B199" t="s">
        <v>1024</v>
      </c>
      <c r="C199" t="s">
        <v>1025</v>
      </c>
      <c r="D199" t="s">
        <v>1025</v>
      </c>
      <c r="E199">
        <v>19.805085999999999</v>
      </c>
      <c r="F199">
        <v>48.482427000000001</v>
      </c>
      <c r="G199">
        <v>607</v>
      </c>
      <c r="H199" t="s">
        <v>472</v>
      </c>
    </row>
    <row r="200" spans="1:8" x14ac:dyDescent="0.25">
      <c r="A200">
        <v>557323</v>
      </c>
      <c r="B200" t="s">
        <v>1026</v>
      </c>
      <c r="C200" t="s">
        <v>1027</v>
      </c>
      <c r="D200" t="s">
        <v>1027</v>
      </c>
      <c r="E200">
        <v>19.736841999999999</v>
      </c>
      <c r="F200">
        <v>48.561346</v>
      </c>
      <c r="G200">
        <v>607</v>
      </c>
      <c r="H200" t="s">
        <v>472</v>
      </c>
    </row>
    <row r="201" spans="1:8" x14ac:dyDescent="0.25">
      <c r="A201">
        <v>511447</v>
      </c>
      <c r="B201" t="s">
        <v>1028</v>
      </c>
      <c r="C201" t="s">
        <v>1029</v>
      </c>
      <c r="D201" t="s">
        <v>1030</v>
      </c>
      <c r="E201">
        <v>19.722546999999999</v>
      </c>
      <c r="F201">
        <v>48.491354000000001</v>
      </c>
      <c r="G201">
        <v>607</v>
      </c>
      <c r="H201" t="s">
        <v>472</v>
      </c>
    </row>
    <row r="202" spans="1:8" x14ac:dyDescent="0.25">
      <c r="A202">
        <v>514900</v>
      </c>
      <c r="B202" t="s">
        <v>1031</v>
      </c>
      <c r="C202" t="s">
        <v>1032</v>
      </c>
      <c r="D202" t="s">
        <v>1032</v>
      </c>
      <c r="E202">
        <v>19.85707</v>
      </c>
      <c r="F202">
        <v>48.432509000000003</v>
      </c>
      <c r="G202">
        <v>607</v>
      </c>
      <c r="H202" t="s">
        <v>472</v>
      </c>
    </row>
    <row r="203" spans="1:8" x14ac:dyDescent="0.25">
      <c r="A203">
        <v>514918</v>
      </c>
      <c r="B203" t="s">
        <v>1033</v>
      </c>
      <c r="C203" t="s">
        <v>1034</v>
      </c>
      <c r="D203" t="s">
        <v>1034</v>
      </c>
      <c r="E203">
        <v>19.870166999999999</v>
      </c>
      <c r="F203">
        <v>48.405470000000001</v>
      </c>
      <c r="G203">
        <v>607</v>
      </c>
      <c r="H203" t="s">
        <v>472</v>
      </c>
    </row>
    <row r="204" spans="1:8" x14ac:dyDescent="0.25">
      <c r="A204">
        <v>511471</v>
      </c>
      <c r="B204" t="s">
        <v>1035</v>
      </c>
      <c r="C204" t="s">
        <v>1036</v>
      </c>
      <c r="D204" t="s">
        <v>1036</v>
      </c>
      <c r="E204">
        <v>19.706510000000002</v>
      </c>
      <c r="F204">
        <v>48.394323</v>
      </c>
      <c r="G204">
        <v>607</v>
      </c>
      <c r="H204" t="s">
        <v>472</v>
      </c>
    </row>
    <row r="205" spans="1:8" x14ac:dyDescent="0.25">
      <c r="A205">
        <v>511498</v>
      </c>
      <c r="B205" t="s">
        <v>1037</v>
      </c>
      <c r="C205" t="s">
        <v>1038</v>
      </c>
      <c r="D205" t="s">
        <v>1038</v>
      </c>
      <c r="E205">
        <v>19.841525000000001</v>
      </c>
      <c r="F205">
        <v>48.570256000000001</v>
      </c>
      <c r="G205">
        <v>607</v>
      </c>
      <c r="H205" t="s">
        <v>472</v>
      </c>
    </row>
    <row r="206" spans="1:8" x14ac:dyDescent="0.25">
      <c r="A206">
        <v>511501</v>
      </c>
      <c r="B206" t="s">
        <v>1039</v>
      </c>
      <c r="C206" t="s">
        <v>1040</v>
      </c>
      <c r="D206" t="s">
        <v>1040</v>
      </c>
      <c r="E206">
        <v>19.740224000000001</v>
      </c>
      <c r="F206">
        <v>48.510036999999997</v>
      </c>
      <c r="G206">
        <v>607</v>
      </c>
      <c r="H206" t="s">
        <v>472</v>
      </c>
    </row>
    <row r="207" spans="1:8" x14ac:dyDescent="0.25">
      <c r="A207">
        <v>511595</v>
      </c>
      <c r="B207" t="s">
        <v>1041</v>
      </c>
      <c r="C207" t="s">
        <v>1042</v>
      </c>
      <c r="D207" t="s">
        <v>1042</v>
      </c>
      <c r="E207">
        <v>19.68047</v>
      </c>
      <c r="F207">
        <v>48.497019999999999</v>
      </c>
      <c r="G207">
        <v>607</v>
      </c>
      <c r="H207" t="s">
        <v>472</v>
      </c>
    </row>
    <row r="208" spans="1:8" x14ac:dyDescent="0.25">
      <c r="A208">
        <v>511617</v>
      </c>
      <c r="B208" t="s">
        <v>1043</v>
      </c>
      <c r="C208" t="s">
        <v>1044</v>
      </c>
      <c r="D208" t="s">
        <v>1044</v>
      </c>
      <c r="E208">
        <v>19.705445000000001</v>
      </c>
      <c r="F208">
        <v>48.437263999999999</v>
      </c>
      <c r="G208">
        <v>607</v>
      </c>
      <c r="H208" t="s">
        <v>472</v>
      </c>
    </row>
    <row r="209" spans="1:8" x14ac:dyDescent="0.25">
      <c r="A209">
        <v>511684</v>
      </c>
      <c r="B209" t="s">
        <v>1045</v>
      </c>
      <c r="C209" t="s">
        <v>1046</v>
      </c>
      <c r="D209" t="s">
        <v>1046</v>
      </c>
      <c r="E209">
        <v>19.686067999999999</v>
      </c>
      <c r="F209">
        <v>48.469462</v>
      </c>
      <c r="G209">
        <v>607</v>
      </c>
      <c r="H209" t="s">
        <v>472</v>
      </c>
    </row>
    <row r="210" spans="1:8" x14ac:dyDescent="0.25">
      <c r="A210">
        <v>511765</v>
      </c>
      <c r="B210" t="s">
        <v>1047</v>
      </c>
      <c r="C210" t="s">
        <v>471</v>
      </c>
      <c r="D210" t="s">
        <v>471</v>
      </c>
      <c r="E210">
        <v>19.796892</v>
      </c>
      <c r="F210">
        <v>48.435096999999999</v>
      </c>
      <c r="G210">
        <v>607</v>
      </c>
      <c r="H210" t="s">
        <v>472</v>
      </c>
    </row>
    <row r="211" spans="1:8" x14ac:dyDescent="0.25">
      <c r="A211">
        <v>511820</v>
      </c>
      <c r="B211" t="s">
        <v>1048</v>
      </c>
      <c r="C211" t="s">
        <v>1049</v>
      </c>
      <c r="D211" t="s">
        <v>1049</v>
      </c>
      <c r="E211">
        <v>19.741495</v>
      </c>
      <c r="F211">
        <v>48.447933999999997</v>
      </c>
      <c r="G211">
        <v>607</v>
      </c>
      <c r="H211" t="s">
        <v>472</v>
      </c>
    </row>
    <row r="212" spans="1:8" x14ac:dyDescent="0.25">
      <c r="A212">
        <v>515515</v>
      </c>
      <c r="B212" t="s">
        <v>1050</v>
      </c>
      <c r="C212" t="s">
        <v>1051</v>
      </c>
      <c r="D212" t="s">
        <v>699</v>
      </c>
      <c r="E212">
        <v>19.877448999999999</v>
      </c>
      <c r="F212">
        <v>48.455750999999999</v>
      </c>
      <c r="G212">
        <v>607</v>
      </c>
      <c r="H212" t="s">
        <v>472</v>
      </c>
    </row>
    <row r="213" spans="1:8" x14ac:dyDescent="0.25">
      <c r="A213">
        <v>515591</v>
      </c>
      <c r="B213" t="s">
        <v>1052</v>
      </c>
      <c r="C213" t="s">
        <v>479</v>
      </c>
      <c r="D213" t="s">
        <v>479</v>
      </c>
      <c r="E213">
        <v>19.890373</v>
      </c>
      <c r="F213">
        <v>48.411940999999999</v>
      </c>
      <c r="G213">
        <v>607</v>
      </c>
      <c r="H213" t="s">
        <v>472</v>
      </c>
    </row>
    <row r="214" spans="1:8" x14ac:dyDescent="0.25">
      <c r="A214">
        <v>511889</v>
      </c>
      <c r="B214" t="s">
        <v>1053</v>
      </c>
      <c r="C214" t="s">
        <v>1054</v>
      </c>
      <c r="D214" t="s">
        <v>1054</v>
      </c>
      <c r="E214">
        <v>19.744496999999999</v>
      </c>
      <c r="F214">
        <v>48.580424999999998</v>
      </c>
      <c r="G214">
        <v>607</v>
      </c>
      <c r="H214" t="s">
        <v>472</v>
      </c>
    </row>
    <row r="215" spans="1:8" x14ac:dyDescent="0.25">
      <c r="A215">
        <v>511978</v>
      </c>
      <c r="B215" t="s">
        <v>1055</v>
      </c>
      <c r="C215" t="s">
        <v>1056</v>
      </c>
      <c r="D215" t="s">
        <v>1056</v>
      </c>
      <c r="E215">
        <v>19.749462999999999</v>
      </c>
      <c r="F215">
        <v>48.471110000000003</v>
      </c>
      <c r="G215">
        <v>607</v>
      </c>
      <c r="H215" t="s">
        <v>472</v>
      </c>
    </row>
    <row r="216" spans="1:8" x14ac:dyDescent="0.25">
      <c r="A216">
        <v>580317</v>
      </c>
      <c r="B216" t="s">
        <v>1057</v>
      </c>
      <c r="C216" t="s">
        <v>1058</v>
      </c>
      <c r="D216" t="s">
        <v>1058</v>
      </c>
      <c r="E216">
        <v>19.804677000000002</v>
      </c>
      <c r="F216">
        <v>48.603082000000001</v>
      </c>
      <c r="G216">
        <v>607</v>
      </c>
      <c r="H216" t="s">
        <v>472</v>
      </c>
    </row>
    <row r="217" spans="1:8" x14ac:dyDescent="0.25">
      <c r="A217">
        <v>512001</v>
      </c>
      <c r="B217" t="s">
        <v>1059</v>
      </c>
      <c r="C217" t="s">
        <v>1060</v>
      </c>
      <c r="D217" t="s">
        <v>1060</v>
      </c>
      <c r="E217">
        <v>19.675044</v>
      </c>
      <c r="F217">
        <v>48.381016000000002</v>
      </c>
      <c r="G217">
        <v>607</v>
      </c>
      <c r="H217" t="s">
        <v>472</v>
      </c>
    </row>
    <row r="218" spans="1:8" x14ac:dyDescent="0.25">
      <c r="A218">
        <v>582051</v>
      </c>
      <c r="B218" t="s">
        <v>1061</v>
      </c>
      <c r="C218" t="s">
        <v>1062</v>
      </c>
      <c r="D218" t="s">
        <v>1063</v>
      </c>
      <c r="E218">
        <v>19.819227999999999</v>
      </c>
      <c r="F218">
        <v>48.520209999999999</v>
      </c>
      <c r="G218">
        <v>607</v>
      </c>
      <c r="H218" t="s">
        <v>472</v>
      </c>
    </row>
    <row r="219" spans="1:8" x14ac:dyDescent="0.25">
      <c r="A219">
        <v>514675</v>
      </c>
      <c r="B219" t="s">
        <v>1064</v>
      </c>
      <c r="C219" t="s">
        <v>1065</v>
      </c>
      <c r="D219" t="s">
        <v>1065</v>
      </c>
      <c r="E219">
        <v>20.237079999999999</v>
      </c>
      <c r="F219">
        <v>48.542622999999999</v>
      </c>
      <c r="G219">
        <v>608</v>
      </c>
      <c r="H219" t="s">
        <v>487</v>
      </c>
    </row>
    <row r="220" spans="1:8" x14ac:dyDescent="0.25">
      <c r="A220">
        <v>514721</v>
      </c>
      <c r="B220" t="s">
        <v>1066</v>
      </c>
      <c r="C220" t="s">
        <v>1067</v>
      </c>
      <c r="D220" t="s">
        <v>1067</v>
      </c>
      <c r="E220">
        <v>20.315635</v>
      </c>
      <c r="F220">
        <v>48.449435999999999</v>
      </c>
      <c r="G220">
        <v>608</v>
      </c>
      <c r="H220" t="s">
        <v>487</v>
      </c>
    </row>
    <row r="221" spans="1:8" x14ac:dyDescent="0.25">
      <c r="A221">
        <v>514756</v>
      </c>
      <c r="B221" t="s">
        <v>1068</v>
      </c>
      <c r="C221" t="s">
        <v>1069</v>
      </c>
      <c r="D221" t="s">
        <v>1069</v>
      </c>
      <c r="E221">
        <v>20.281548999999998</v>
      </c>
      <c r="F221">
        <v>48.475144</v>
      </c>
      <c r="G221">
        <v>608</v>
      </c>
      <c r="H221" t="s">
        <v>487</v>
      </c>
    </row>
    <row r="222" spans="1:8" x14ac:dyDescent="0.25">
      <c r="A222">
        <v>525677</v>
      </c>
      <c r="B222" t="s">
        <v>1070</v>
      </c>
      <c r="C222" t="s">
        <v>1071</v>
      </c>
      <c r="D222" t="s">
        <v>1071</v>
      </c>
      <c r="E222">
        <v>20.272504000000001</v>
      </c>
      <c r="F222">
        <v>48.60116</v>
      </c>
      <c r="G222">
        <v>608</v>
      </c>
      <c r="H222" t="s">
        <v>487</v>
      </c>
    </row>
    <row r="223" spans="1:8" x14ac:dyDescent="0.25">
      <c r="A223">
        <v>525685</v>
      </c>
      <c r="B223" t="s">
        <v>1072</v>
      </c>
      <c r="C223" t="s">
        <v>1073</v>
      </c>
      <c r="D223" t="s">
        <v>1073</v>
      </c>
      <c r="E223">
        <v>20.314398000000001</v>
      </c>
      <c r="F223">
        <v>48.585430000000002</v>
      </c>
      <c r="G223">
        <v>608</v>
      </c>
      <c r="H223" t="s">
        <v>487</v>
      </c>
    </row>
    <row r="224" spans="1:8" x14ac:dyDescent="0.25">
      <c r="A224">
        <v>514896</v>
      </c>
      <c r="B224" t="s">
        <v>1074</v>
      </c>
      <c r="C224" t="s">
        <v>1075</v>
      </c>
      <c r="D224" t="s">
        <v>1075</v>
      </c>
      <c r="E224">
        <v>20.050915</v>
      </c>
      <c r="F224">
        <v>48.628529999999998</v>
      </c>
      <c r="G224">
        <v>608</v>
      </c>
      <c r="H224" t="s">
        <v>487</v>
      </c>
    </row>
    <row r="225" spans="1:8" x14ac:dyDescent="0.25">
      <c r="A225">
        <v>525766</v>
      </c>
      <c r="B225" t="s">
        <v>1076</v>
      </c>
      <c r="C225" t="s">
        <v>1077</v>
      </c>
      <c r="D225" t="s">
        <v>1077</v>
      </c>
      <c r="E225">
        <v>20.298252000000002</v>
      </c>
      <c r="F225">
        <v>48.564475000000002</v>
      </c>
      <c r="G225">
        <v>608</v>
      </c>
      <c r="H225" t="s">
        <v>487</v>
      </c>
    </row>
    <row r="226" spans="1:8" x14ac:dyDescent="0.25">
      <c r="A226">
        <v>525791</v>
      </c>
      <c r="B226" t="s">
        <v>1078</v>
      </c>
      <c r="C226" t="s">
        <v>1079</v>
      </c>
      <c r="D226" t="s">
        <v>1079</v>
      </c>
      <c r="E226">
        <v>20.240589</v>
      </c>
      <c r="F226">
        <v>48.627507000000001</v>
      </c>
      <c r="G226">
        <v>608</v>
      </c>
      <c r="H226" t="s">
        <v>487</v>
      </c>
    </row>
    <row r="227" spans="1:8" x14ac:dyDescent="0.25">
      <c r="A227">
        <v>525812</v>
      </c>
      <c r="B227" t="s">
        <v>1080</v>
      </c>
      <c r="C227" t="s">
        <v>1081</v>
      </c>
      <c r="D227" t="s">
        <v>1081</v>
      </c>
      <c r="E227">
        <v>20.192174000000001</v>
      </c>
      <c r="F227">
        <v>48.576248</v>
      </c>
      <c r="G227">
        <v>608</v>
      </c>
      <c r="H227" t="s">
        <v>487</v>
      </c>
    </row>
    <row r="228" spans="1:8" x14ac:dyDescent="0.25">
      <c r="A228">
        <v>515574</v>
      </c>
      <c r="B228" t="s">
        <v>1082</v>
      </c>
      <c r="C228" t="s">
        <v>1083</v>
      </c>
      <c r="D228" t="s">
        <v>1083</v>
      </c>
      <c r="E228">
        <v>20.25432</v>
      </c>
      <c r="F228">
        <v>48.513477999999999</v>
      </c>
      <c r="G228">
        <v>608</v>
      </c>
      <c r="H228" t="s">
        <v>487</v>
      </c>
    </row>
    <row r="229" spans="1:8" x14ac:dyDescent="0.25">
      <c r="A229">
        <v>515159</v>
      </c>
      <c r="B229" t="s">
        <v>1084</v>
      </c>
      <c r="C229" t="s">
        <v>1085</v>
      </c>
      <c r="D229" t="s">
        <v>1085</v>
      </c>
      <c r="E229">
        <v>20.264102999999999</v>
      </c>
      <c r="F229">
        <v>48.457576000000003</v>
      </c>
      <c r="G229">
        <v>608</v>
      </c>
      <c r="H229" t="s">
        <v>487</v>
      </c>
    </row>
    <row r="230" spans="1:8" x14ac:dyDescent="0.25">
      <c r="A230">
        <v>525901</v>
      </c>
      <c r="B230" t="s">
        <v>1086</v>
      </c>
      <c r="C230" t="s">
        <v>1087</v>
      </c>
      <c r="D230" t="s">
        <v>1087</v>
      </c>
      <c r="E230">
        <v>20.298172000000001</v>
      </c>
      <c r="F230">
        <v>48.538072</v>
      </c>
      <c r="G230">
        <v>608</v>
      </c>
      <c r="H230" t="s">
        <v>487</v>
      </c>
    </row>
    <row r="231" spans="1:8" x14ac:dyDescent="0.25">
      <c r="A231">
        <v>525928</v>
      </c>
      <c r="B231" t="s">
        <v>1088</v>
      </c>
      <c r="C231" t="s">
        <v>1089</v>
      </c>
      <c r="D231" t="s">
        <v>1089</v>
      </c>
      <c r="E231">
        <v>20.196898999999998</v>
      </c>
      <c r="F231">
        <v>48.655070000000002</v>
      </c>
      <c r="G231">
        <v>608</v>
      </c>
      <c r="H231" t="s">
        <v>487</v>
      </c>
    </row>
    <row r="232" spans="1:8" x14ac:dyDescent="0.25">
      <c r="A232">
        <v>525944</v>
      </c>
      <c r="B232" t="s">
        <v>1090</v>
      </c>
      <c r="C232" t="s">
        <v>1091</v>
      </c>
      <c r="D232" t="s">
        <v>1091</v>
      </c>
      <c r="E232">
        <v>20.225389</v>
      </c>
      <c r="F232">
        <v>48.668402999999998</v>
      </c>
      <c r="G232">
        <v>608</v>
      </c>
      <c r="H232" t="s">
        <v>487</v>
      </c>
    </row>
    <row r="233" spans="1:8" x14ac:dyDescent="0.25">
      <c r="A233">
        <v>580384</v>
      </c>
      <c r="B233" t="s">
        <v>1092</v>
      </c>
      <c r="C233" t="s">
        <v>1093</v>
      </c>
      <c r="D233" t="s">
        <v>1093</v>
      </c>
      <c r="E233">
        <v>20.149145000000001</v>
      </c>
      <c r="F233">
        <v>48.673558999999997</v>
      </c>
      <c r="G233">
        <v>608</v>
      </c>
      <c r="H233" t="s">
        <v>487</v>
      </c>
    </row>
    <row r="234" spans="1:8" x14ac:dyDescent="0.25">
      <c r="A234">
        <v>525987</v>
      </c>
      <c r="B234" t="s">
        <v>1094</v>
      </c>
      <c r="C234" t="s">
        <v>1095</v>
      </c>
      <c r="D234" t="s">
        <v>1095</v>
      </c>
      <c r="E234">
        <v>20.047008999999999</v>
      </c>
      <c r="F234">
        <v>48.740299999999998</v>
      </c>
      <c r="G234">
        <v>608</v>
      </c>
      <c r="H234" t="s">
        <v>487</v>
      </c>
    </row>
    <row r="235" spans="1:8" x14ac:dyDescent="0.25">
      <c r="A235">
        <v>525995</v>
      </c>
      <c r="B235" t="s">
        <v>1096</v>
      </c>
      <c r="C235" t="s">
        <v>1097</v>
      </c>
      <c r="D235" t="s">
        <v>1097</v>
      </c>
      <c r="E235">
        <v>20.081164999999999</v>
      </c>
      <c r="F235">
        <v>48.717680999999999</v>
      </c>
      <c r="G235">
        <v>608</v>
      </c>
      <c r="H235" t="s">
        <v>487</v>
      </c>
    </row>
    <row r="236" spans="1:8" x14ac:dyDescent="0.25">
      <c r="A236">
        <v>526002</v>
      </c>
      <c r="B236" t="s">
        <v>1098</v>
      </c>
      <c r="C236" t="s">
        <v>1099</v>
      </c>
      <c r="D236" t="s">
        <v>1099</v>
      </c>
      <c r="E236">
        <v>20.112774999999999</v>
      </c>
      <c r="F236">
        <v>48.777315000000002</v>
      </c>
      <c r="G236">
        <v>608</v>
      </c>
      <c r="H236" t="s">
        <v>487</v>
      </c>
    </row>
    <row r="237" spans="1:8" x14ac:dyDescent="0.25">
      <c r="A237">
        <v>526011</v>
      </c>
      <c r="B237" t="s">
        <v>1100</v>
      </c>
      <c r="C237" t="s">
        <v>1101</v>
      </c>
      <c r="D237" t="s">
        <v>1101</v>
      </c>
      <c r="E237">
        <v>20.048090999999999</v>
      </c>
      <c r="F237">
        <v>48.728304999999999</v>
      </c>
      <c r="G237">
        <v>608</v>
      </c>
      <c r="H237" t="s">
        <v>487</v>
      </c>
    </row>
    <row r="238" spans="1:8" x14ac:dyDescent="0.25">
      <c r="A238">
        <v>526029</v>
      </c>
      <c r="B238" t="s">
        <v>1102</v>
      </c>
      <c r="C238" t="s">
        <v>1103</v>
      </c>
      <c r="D238" t="s">
        <v>1103</v>
      </c>
      <c r="E238">
        <v>20.139804999999999</v>
      </c>
      <c r="F238">
        <v>48.737678000000002</v>
      </c>
      <c r="G238">
        <v>608</v>
      </c>
      <c r="H238" t="s">
        <v>487</v>
      </c>
    </row>
    <row r="239" spans="1:8" x14ac:dyDescent="0.25">
      <c r="A239">
        <v>526037</v>
      </c>
      <c r="B239" t="s">
        <v>1104</v>
      </c>
      <c r="C239" t="s">
        <v>1105</v>
      </c>
      <c r="D239" t="s">
        <v>1105</v>
      </c>
      <c r="E239">
        <v>20.188224000000002</v>
      </c>
      <c r="F239">
        <v>48.608353999999999</v>
      </c>
      <c r="G239">
        <v>608</v>
      </c>
      <c r="H239" t="s">
        <v>487</v>
      </c>
    </row>
    <row r="240" spans="1:8" x14ac:dyDescent="0.25">
      <c r="A240">
        <v>515256</v>
      </c>
      <c r="B240" t="s">
        <v>1106</v>
      </c>
      <c r="C240" t="s">
        <v>1107</v>
      </c>
      <c r="D240" t="s">
        <v>1107</v>
      </c>
      <c r="E240">
        <v>20.275957999999999</v>
      </c>
      <c r="F240">
        <v>48.447923000000003</v>
      </c>
      <c r="G240">
        <v>608</v>
      </c>
      <c r="H240" t="s">
        <v>487</v>
      </c>
    </row>
    <row r="241" spans="1:8" x14ac:dyDescent="0.25">
      <c r="A241">
        <v>515302</v>
      </c>
      <c r="B241" t="s">
        <v>1108</v>
      </c>
      <c r="C241" t="s">
        <v>1109</v>
      </c>
      <c r="D241" t="s">
        <v>1110</v>
      </c>
      <c r="E241">
        <v>20.086483999999999</v>
      </c>
      <c r="F241">
        <v>48.603881000000001</v>
      </c>
      <c r="G241">
        <v>608</v>
      </c>
      <c r="H241" t="s">
        <v>487</v>
      </c>
    </row>
    <row r="242" spans="1:8" x14ac:dyDescent="0.25">
      <c r="A242">
        <v>515311</v>
      </c>
      <c r="B242" t="s">
        <v>1111</v>
      </c>
      <c r="C242" t="s">
        <v>1112</v>
      </c>
      <c r="D242" t="s">
        <v>1112</v>
      </c>
      <c r="E242">
        <v>20.212496000000002</v>
      </c>
      <c r="F242">
        <v>48.493057999999998</v>
      </c>
      <c r="G242">
        <v>608</v>
      </c>
      <c r="H242" t="s">
        <v>487</v>
      </c>
    </row>
    <row r="243" spans="1:8" x14ac:dyDescent="0.25">
      <c r="A243">
        <v>526100</v>
      </c>
      <c r="B243" t="s">
        <v>1113</v>
      </c>
      <c r="C243" t="s">
        <v>1114</v>
      </c>
      <c r="D243" t="s">
        <v>1114</v>
      </c>
      <c r="E243">
        <v>20.239249999999998</v>
      </c>
      <c r="F243">
        <v>48.583902999999999</v>
      </c>
      <c r="G243">
        <v>608</v>
      </c>
      <c r="H243" t="s">
        <v>487</v>
      </c>
    </row>
    <row r="244" spans="1:8" x14ac:dyDescent="0.25">
      <c r="A244">
        <v>526118</v>
      </c>
      <c r="B244" t="s">
        <v>1115</v>
      </c>
      <c r="C244" t="s">
        <v>1116</v>
      </c>
      <c r="D244" t="s">
        <v>1117</v>
      </c>
      <c r="E244">
        <v>20.149636000000001</v>
      </c>
      <c r="F244">
        <v>48.601807999999998</v>
      </c>
      <c r="G244">
        <v>608</v>
      </c>
      <c r="H244" t="s">
        <v>487</v>
      </c>
    </row>
    <row r="245" spans="1:8" x14ac:dyDescent="0.25">
      <c r="A245">
        <v>515361</v>
      </c>
      <c r="B245" t="s">
        <v>1118</v>
      </c>
      <c r="C245" t="s">
        <v>1119</v>
      </c>
      <c r="D245" t="s">
        <v>1119</v>
      </c>
      <c r="E245">
        <v>20.23856</v>
      </c>
      <c r="F245">
        <v>48.472110000000001</v>
      </c>
      <c r="G245">
        <v>608</v>
      </c>
      <c r="H245" t="s">
        <v>487</v>
      </c>
    </row>
    <row r="246" spans="1:8" x14ac:dyDescent="0.25">
      <c r="A246">
        <v>515370</v>
      </c>
      <c r="B246" t="s">
        <v>1120</v>
      </c>
      <c r="C246" t="s">
        <v>1121</v>
      </c>
      <c r="D246" t="s">
        <v>1121</v>
      </c>
      <c r="E246">
        <v>20.097290000000001</v>
      </c>
      <c r="F246">
        <v>48.591591999999999</v>
      </c>
      <c r="G246">
        <v>608</v>
      </c>
      <c r="H246" t="s">
        <v>487</v>
      </c>
    </row>
    <row r="247" spans="1:8" x14ac:dyDescent="0.25">
      <c r="A247">
        <v>515400</v>
      </c>
      <c r="B247" t="s">
        <v>1122</v>
      </c>
      <c r="C247" t="s">
        <v>1123</v>
      </c>
      <c r="D247" t="s">
        <v>1123</v>
      </c>
      <c r="E247">
        <v>20.056657000000001</v>
      </c>
      <c r="F247">
        <v>48.645935000000001</v>
      </c>
      <c r="G247">
        <v>608</v>
      </c>
      <c r="H247" t="s">
        <v>487</v>
      </c>
    </row>
    <row r="248" spans="1:8" x14ac:dyDescent="0.25">
      <c r="A248">
        <v>526142</v>
      </c>
      <c r="B248" t="s">
        <v>1124</v>
      </c>
      <c r="C248" t="s">
        <v>486</v>
      </c>
      <c r="D248" t="s">
        <v>486</v>
      </c>
      <c r="E248">
        <v>20.114388000000002</v>
      </c>
      <c r="F248">
        <v>48.683582999999999</v>
      </c>
      <c r="G248">
        <v>608</v>
      </c>
      <c r="H248" t="s">
        <v>487</v>
      </c>
    </row>
    <row r="249" spans="1:8" x14ac:dyDescent="0.25">
      <c r="A249">
        <v>526151</v>
      </c>
      <c r="B249" t="s">
        <v>1125</v>
      </c>
      <c r="C249" t="s">
        <v>1126</v>
      </c>
      <c r="D249" t="s">
        <v>1126</v>
      </c>
      <c r="E249">
        <v>20.181234</v>
      </c>
      <c r="F249">
        <v>48.672790999999997</v>
      </c>
      <c r="G249">
        <v>608</v>
      </c>
      <c r="H249" t="s">
        <v>487</v>
      </c>
    </row>
    <row r="250" spans="1:8" x14ac:dyDescent="0.25">
      <c r="A250">
        <v>515507</v>
      </c>
      <c r="B250" t="s">
        <v>1127</v>
      </c>
      <c r="C250" t="s">
        <v>1128</v>
      </c>
      <c r="D250" t="s">
        <v>1129</v>
      </c>
      <c r="E250">
        <v>20.124182999999999</v>
      </c>
      <c r="F250">
        <v>48.549652999999999</v>
      </c>
      <c r="G250">
        <v>608</v>
      </c>
      <c r="H250" t="s">
        <v>487</v>
      </c>
    </row>
    <row r="251" spans="1:8" x14ac:dyDescent="0.25">
      <c r="A251">
        <v>557820</v>
      </c>
      <c r="B251" t="s">
        <v>1130</v>
      </c>
      <c r="C251" t="s">
        <v>1131</v>
      </c>
      <c r="D251" t="s">
        <v>1132</v>
      </c>
      <c r="E251">
        <v>20.108326000000002</v>
      </c>
      <c r="F251">
        <v>48.564176000000003</v>
      </c>
      <c r="G251">
        <v>608</v>
      </c>
      <c r="H251" t="s">
        <v>487</v>
      </c>
    </row>
    <row r="252" spans="1:8" x14ac:dyDescent="0.25">
      <c r="A252">
        <v>526258</v>
      </c>
      <c r="B252" t="s">
        <v>1133</v>
      </c>
      <c r="C252" t="s">
        <v>1134</v>
      </c>
      <c r="D252" t="s">
        <v>1134</v>
      </c>
      <c r="E252">
        <v>20.101127000000002</v>
      </c>
      <c r="F252">
        <v>48.618625000000002</v>
      </c>
      <c r="G252">
        <v>608</v>
      </c>
      <c r="H252" t="s">
        <v>487</v>
      </c>
    </row>
    <row r="253" spans="1:8" x14ac:dyDescent="0.25">
      <c r="A253">
        <v>515523</v>
      </c>
      <c r="B253" t="s">
        <v>1135</v>
      </c>
      <c r="C253" t="s">
        <v>1136</v>
      </c>
      <c r="D253" t="s">
        <v>1136</v>
      </c>
      <c r="E253">
        <v>20.200582000000001</v>
      </c>
      <c r="F253">
        <v>48.504049000000002</v>
      </c>
      <c r="G253">
        <v>608</v>
      </c>
      <c r="H253" t="s">
        <v>487</v>
      </c>
    </row>
    <row r="254" spans="1:8" x14ac:dyDescent="0.25">
      <c r="A254">
        <v>526304</v>
      </c>
      <c r="B254" t="s">
        <v>1137</v>
      </c>
      <c r="C254" t="s">
        <v>1138</v>
      </c>
      <c r="D254" t="s">
        <v>1138</v>
      </c>
      <c r="E254">
        <v>20.275563999999999</v>
      </c>
      <c r="F254">
        <v>48.581246</v>
      </c>
      <c r="G254">
        <v>608</v>
      </c>
      <c r="H254" t="s">
        <v>487</v>
      </c>
    </row>
    <row r="255" spans="1:8" x14ac:dyDescent="0.25">
      <c r="A255">
        <v>515612</v>
      </c>
      <c r="B255" t="s">
        <v>1139</v>
      </c>
      <c r="C255" t="s">
        <v>494</v>
      </c>
      <c r="D255" t="s">
        <v>494</v>
      </c>
      <c r="E255">
        <v>20.327390999999999</v>
      </c>
      <c r="F255">
        <v>48.422204000000001</v>
      </c>
      <c r="G255">
        <v>608</v>
      </c>
      <c r="H255" t="s">
        <v>487</v>
      </c>
    </row>
    <row r="256" spans="1:8" x14ac:dyDescent="0.25">
      <c r="A256">
        <v>526321</v>
      </c>
      <c r="B256" t="s">
        <v>1140</v>
      </c>
      <c r="C256" t="s">
        <v>1141</v>
      </c>
      <c r="D256" t="s">
        <v>1141</v>
      </c>
      <c r="E256">
        <v>20.148744000000001</v>
      </c>
      <c r="F256">
        <v>48.640650000000001</v>
      </c>
      <c r="G256">
        <v>608</v>
      </c>
      <c r="H256" t="s">
        <v>487</v>
      </c>
    </row>
    <row r="257" spans="1:8" x14ac:dyDescent="0.25">
      <c r="A257">
        <v>514977</v>
      </c>
      <c r="B257" t="s">
        <v>1142</v>
      </c>
      <c r="C257" t="s">
        <v>1143</v>
      </c>
      <c r="D257" t="s">
        <v>1143</v>
      </c>
      <c r="E257">
        <v>20.175356000000001</v>
      </c>
      <c r="F257">
        <v>48.514059000000003</v>
      </c>
      <c r="G257">
        <v>608</v>
      </c>
      <c r="H257" t="s">
        <v>487</v>
      </c>
    </row>
    <row r="258" spans="1:8" x14ac:dyDescent="0.25">
      <c r="A258">
        <v>525774</v>
      </c>
      <c r="B258" t="s">
        <v>1144</v>
      </c>
      <c r="C258" t="s">
        <v>1145</v>
      </c>
      <c r="D258" t="s">
        <v>1145</v>
      </c>
      <c r="E258">
        <v>20.201377000000001</v>
      </c>
      <c r="F258">
        <v>48.663826</v>
      </c>
      <c r="G258">
        <v>608</v>
      </c>
      <c r="H258" t="s">
        <v>487</v>
      </c>
    </row>
    <row r="259" spans="1:8" x14ac:dyDescent="0.25">
      <c r="A259">
        <v>515761</v>
      </c>
      <c r="B259" t="s">
        <v>1146</v>
      </c>
      <c r="C259" t="s">
        <v>1147</v>
      </c>
      <c r="D259" t="s">
        <v>1148</v>
      </c>
      <c r="E259">
        <v>20.186491</v>
      </c>
      <c r="F259">
        <v>48.515757000000001</v>
      </c>
      <c r="G259">
        <v>608</v>
      </c>
      <c r="H259" t="s">
        <v>487</v>
      </c>
    </row>
    <row r="260" spans="1:8" x14ac:dyDescent="0.25">
      <c r="A260">
        <v>515833</v>
      </c>
      <c r="B260" t="s">
        <v>1149</v>
      </c>
      <c r="C260" t="s">
        <v>1150</v>
      </c>
      <c r="D260" t="s">
        <v>1151</v>
      </c>
      <c r="E260">
        <v>20.273723</v>
      </c>
      <c r="F260">
        <v>48.437033999999997</v>
      </c>
      <c r="G260">
        <v>608</v>
      </c>
      <c r="H260" t="s">
        <v>487</v>
      </c>
    </row>
    <row r="261" spans="1:8" x14ac:dyDescent="0.25">
      <c r="A261">
        <v>557757</v>
      </c>
      <c r="B261" t="s">
        <v>1152</v>
      </c>
      <c r="C261" t="s">
        <v>1153</v>
      </c>
      <c r="D261" t="s">
        <v>1153</v>
      </c>
      <c r="E261">
        <v>20.339351000000001</v>
      </c>
      <c r="F261">
        <v>48.318828000000003</v>
      </c>
      <c r="G261">
        <v>609</v>
      </c>
      <c r="H261" t="s">
        <v>502</v>
      </c>
    </row>
    <row r="262" spans="1:8" x14ac:dyDescent="0.25">
      <c r="A262">
        <v>514489</v>
      </c>
      <c r="B262" t="s">
        <v>1154</v>
      </c>
      <c r="C262" t="s">
        <v>1155</v>
      </c>
      <c r="D262" t="s">
        <v>1155</v>
      </c>
      <c r="E262">
        <v>20.005306000000001</v>
      </c>
      <c r="F262">
        <v>48.512293999999997</v>
      </c>
      <c r="G262">
        <v>609</v>
      </c>
      <c r="H262" t="s">
        <v>502</v>
      </c>
    </row>
    <row r="263" spans="1:8" x14ac:dyDescent="0.25">
      <c r="A263">
        <v>514501</v>
      </c>
      <c r="B263" t="s">
        <v>1156</v>
      </c>
      <c r="C263" t="s">
        <v>1157</v>
      </c>
      <c r="D263" t="s">
        <v>1157</v>
      </c>
      <c r="E263">
        <v>20.229838999999998</v>
      </c>
      <c r="F263">
        <v>48.373018999999999</v>
      </c>
      <c r="G263">
        <v>609</v>
      </c>
      <c r="H263" t="s">
        <v>502</v>
      </c>
    </row>
    <row r="264" spans="1:8" x14ac:dyDescent="0.25">
      <c r="A264">
        <v>514519</v>
      </c>
      <c r="B264" t="s">
        <v>1158</v>
      </c>
      <c r="C264" t="s">
        <v>1159</v>
      </c>
      <c r="D264" t="s">
        <v>1159</v>
      </c>
      <c r="E264">
        <v>20.166384000000001</v>
      </c>
      <c r="F264">
        <v>48.380496000000001</v>
      </c>
      <c r="G264">
        <v>609</v>
      </c>
      <c r="H264" t="s">
        <v>502</v>
      </c>
    </row>
    <row r="265" spans="1:8" x14ac:dyDescent="0.25">
      <c r="A265">
        <v>514535</v>
      </c>
      <c r="B265" t="s">
        <v>1160</v>
      </c>
      <c r="C265" t="s">
        <v>1161</v>
      </c>
      <c r="D265" t="s">
        <v>1161</v>
      </c>
      <c r="E265">
        <v>20.107541999999999</v>
      </c>
      <c r="F265">
        <v>48.340592999999998</v>
      </c>
      <c r="G265">
        <v>609</v>
      </c>
      <c r="H265" t="s">
        <v>502</v>
      </c>
    </row>
    <row r="266" spans="1:8" x14ac:dyDescent="0.25">
      <c r="A266">
        <v>514543</v>
      </c>
      <c r="B266" t="s">
        <v>1162</v>
      </c>
      <c r="C266" t="s">
        <v>1163</v>
      </c>
      <c r="D266" t="s">
        <v>1163</v>
      </c>
      <c r="E266">
        <v>19.953219000000001</v>
      </c>
      <c r="F266">
        <v>48.273595999999998</v>
      </c>
      <c r="G266">
        <v>609</v>
      </c>
      <c r="H266" t="s">
        <v>502</v>
      </c>
    </row>
    <row r="267" spans="1:8" x14ac:dyDescent="0.25">
      <c r="A267">
        <v>514551</v>
      </c>
      <c r="B267" t="s">
        <v>1164</v>
      </c>
      <c r="C267" t="s">
        <v>1165</v>
      </c>
      <c r="D267" t="s">
        <v>1165</v>
      </c>
      <c r="E267">
        <v>20.150458</v>
      </c>
      <c r="F267">
        <v>48.312328999999998</v>
      </c>
      <c r="G267">
        <v>609</v>
      </c>
      <c r="H267" t="s">
        <v>502</v>
      </c>
    </row>
    <row r="268" spans="1:8" x14ac:dyDescent="0.25">
      <c r="A268">
        <v>514586</v>
      </c>
      <c r="B268" t="s">
        <v>1166</v>
      </c>
      <c r="C268" t="s">
        <v>1167</v>
      </c>
      <c r="D268" t="s">
        <v>1167</v>
      </c>
      <c r="E268">
        <v>20.091165</v>
      </c>
      <c r="F268">
        <v>48.484771000000002</v>
      </c>
      <c r="G268">
        <v>609</v>
      </c>
      <c r="H268" t="s">
        <v>502</v>
      </c>
    </row>
    <row r="269" spans="1:8" x14ac:dyDescent="0.25">
      <c r="A269">
        <v>514594</v>
      </c>
      <c r="B269" t="s">
        <v>1168</v>
      </c>
      <c r="C269" t="s">
        <v>1169</v>
      </c>
      <c r="D269" t="s">
        <v>1169</v>
      </c>
      <c r="E269">
        <v>20.225553000000001</v>
      </c>
      <c r="F269">
        <v>48.340035</v>
      </c>
      <c r="G269">
        <v>609</v>
      </c>
      <c r="H269" t="s">
        <v>502</v>
      </c>
    </row>
    <row r="270" spans="1:8" x14ac:dyDescent="0.25">
      <c r="A270">
        <v>514608</v>
      </c>
      <c r="B270" t="s">
        <v>1170</v>
      </c>
      <c r="C270" t="s">
        <v>1171</v>
      </c>
      <c r="D270" t="s">
        <v>1171</v>
      </c>
      <c r="E270">
        <v>19.986858999999999</v>
      </c>
      <c r="F270">
        <v>48.407995</v>
      </c>
      <c r="G270">
        <v>609</v>
      </c>
      <c r="H270" t="s">
        <v>502</v>
      </c>
    </row>
    <row r="271" spans="1:8" x14ac:dyDescent="0.25">
      <c r="A271">
        <v>514616</v>
      </c>
      <c r="B271" t="s">
        <v>1172</v>
      </c>
      <c r="C271" t="s">
        <v>1173</v>
      </c>
      <c r="D271" t="s">
        <v>1173</v>
      </c>
      <c r="E271">
        <v>19.939368000000002</v>
      </c>
      <c r="F271">
        <v>48.2943</v>
      </c>
      <c r="G271">
        <v>609</v>
      </c>
      <c r="H271" t="s">
        <v>502</v>
      </c>
    </row>
    <row r="272" spans="1:8" x14ac:dyDescent="0.25">
      <c r="A272">
        <v>514624</v>
      </c>
      <c r="B272" t="s">
        <v>1174</v>
      </c>
      <c r="C272" t="s">
        <v>1175</v>
      </c>
      <c r="D272" t="s">
        <v>1175</v>
      </c>
      <c r="E272">
        <v>20.279509999999998</v>
      </c>
      <c r="F272">
        <v>48.313028000000003</v>
      </c>
      <c r="G272">
        <v>609</v>
      </c>
      <c r="H272" t="s">
        <v>502</v>
      </c>
    </row>
    <row r="273" spans="1:8" x14ac:dyDescent="0.25">
      <c r="A273">
        <v>514632</v>
      </c>
      <c r="B273" t="s">
        <v>1176</v>
      </c>
      <c r="C273" t="s">
        <v>1177</v>
      </c>
      <c r="D273" t="s">
        <v>1177</v>
      </c>
      <c r="E273">
        <v>19.900753999999999</v>
      </c>
      <c r="F273">
        <v>48.351137000000001</v>
      </c>
      <c r="G273">
        <v>609</v>
      </c>
      <c r="H273" t="s">
        <v>502</v>
      </c>
    </row>
    <row r="274" spans="1:8" x14ac:dyDescent="0.25">
      <c r="A274">
        <v>514641</v>
      </c>
      <c r="B274" t="s">
        <v>1178</v>
      </c>
      <c r="C274" t="s">
        <v>1179</v>
      </c>
      <c r="D274" t="s">
        <v>1179</v>
      </c>
      <c r="E274">
        <v>20.066435999999999</v>
      </c>
      <c r="F274">
        <v>48.437117999999998</v>
      </c>
      <c r="G274">
        <v>609</v>
      </c>
      <c r="H274" t="s">
        <v>502</v>
      </c>
    </row>
    <row r="275" spans="1:8" x14ac:dyDescent="0.25">
      <c r="A275">
        <v>514659</v>
      </c>
      <c r="B275" t="s">
        <v>1180</v>
      </c>
      <c r="C275" t="s">
        <v>1181</v>
      </c>
      <c r="D275" t="s">
        <v>1181</v>
      </c>
      <c r="E275">
        <v>20.071887</v>
      </c>
      <c r="F275">
        <v>48.481276999999999</v>
      </c>
      <c r="G275">
        <v>609</v>
      </c>
      <c r="H275" t="s">
        <v>502</v>
      </c>
    </row>
    <row r="276" spans="1:8" x14ac:dyDescent="0.25">
      <c r="A276">
        <v>514667</v>
      </c>
      <c r="B276" t="s">
        <v>1182</v>
      </c>
      <c r="C276" t="s">
        <v>1183</v>
      </c>
      <c r="D276" t="s">
        <v>1183</v>
      </c>
      <c r="E276">
        <v>20.115538999999998</v>
      </c>
      <c r="F276">
        <v>48.262939000000003</v>
      </c>
      <c r="G276">
        <v>609</v>
      </c>
      <c r="H276" t="s">
        <v>502</v>
      </c>
    </row>
    <row r="277" spans="1:8" x14ac:dyDescent="0.25">
      <c r="A277">
        <v>514683</v>
      </c>
      <c r="B277" t="s">
        <v>1184</v>
      </c>
      <c r="C277" t="s">
        <v>1185</v>
      </c>
      <c r="D277" t="s">
        <v>1185</v>
      </c>
      <c r="E277">
        <v>20.001577999999999</v>
      </c>
      <c r="F277">
        <v>48.190646999999998</v>
      </c>
      <c r="G277">
        <v>609</v>
      </c>
      <c r="H277" t="s">
        <v>502</v>
      </c>
    </row>
    <row r="278" spans="1:8" x14ac:dyDescent="0.25">
      <c r="A278">
        <v>514691</v>
      </c>
      <c r="B278" t="s">
        <v>1186</v>
      </c>
      <c r="C278" t="s">
        <v>1187</v>
      </c>
      <c r="D278" t="s">
        <v>1187</v>
      </c>
      <c r="E278">
        <v>20.153953000000001</v>
      </c>
      <c r="F278">
        <v>48.293553000000003</v>
      </c>
      <c r="G278">
        <v>609</v>
      </c>
      <c r="H278" t="s">
        <v>502</v>
      </c>
    </row>
    <row r="279" spans="1:8" x14ac:dyDescent="0.25">
      <c r="A279">
        <v>557919</v>
      </c>
      <c r="B279" t="s">
        <v>1188</v>
      </c>
      <c r="C279" t="s">
        <v>1189</v>
      </c>
      <c r="D279" t="s">
        <v>1189</v>
      </c>
      <c r="E279">
        <v>20.189816</v>
      </c>
      <c r="F279">
        <v>48.373711</v>
      </c>
      <c r="G279">
        <v>609</v>
      </c>
      <c r="H279" t="s">
        <v>502</v>
      </c>
    </row>
    <row r="280" spans="1:8" x14ac:dyDescent="0.25">
      <c r="A280">
        <v>514713</v>
      </c>
      <c r="B280" t="s">
        <v>1190</v>
      </c>
      <c r="C280" t="s">
        <v>1191</v>
      </c>
      <c r="D280" t="s">
        <v>1191</v>
      </c>
      <c r="E280">
        <v>20.253665999999999</v>
      </c>
      <c r="F280">
        <v>48.396608000000001</v>
      </c>
      <c r="G280">
        <v>609</v>
      </c>
      <c r="H280" t="s">
        <v>502</v>
      </c>
    </row>
    <row r="281" spans="1:8" x14ac:dyDescent="0.25">
      <c r="A281">
        <v>514730</v>
      </c>
      <c r="B281" t="s">
        <v>1192</v>
      </c>
      <c r="C281" t="s">
        <v>1193</v>
      </c>
      <c r="D281" t="s">
        <v>1193</v>
      </c>
      <c r="E281">
        <v>19.993410999999998</v>
      </c>
      <c r="F281">
        <v>48.317371000000001</v>
      </c>
      <c r="G281">
        <v>609</v>
      </c>
      <c r="H281" t="s">
        <v>502</v>
      </c>
    </row>
    <row r="282" spans="1:8" x14ac:dyDescent="0.25">
      <c r="A282">
        <v>514764</v>
      </c>
      <c r="B282" t="s">
        <v>1194</v>
      </c>
      <c r="C282" t="s">
        <v>1195</v>
      </c>
      <c r="D282" t="s">
        <v>1195</v>
      </c>
      <c r="E282">
        <v>20.036635</v>
      </c>
      <c r="F282">
        <v>48.247993999999998</v>
      </c>
      <c r="G282">
        <v>609</v>
      </c>
      <c r="H282" t="s">
        <v>502</v>
      </c>
    </row>
    <row r="283" spans="1:8" x14ac:dyDescent="0.25">
      <c r="A283">
        <v>557889</v>
      </c>
      <c r="B283" t="s">
        <v>1196</v>
      </c>
      <c r="C283" t="s">
        <v>1197</v>
      </c>
      <c r="D283" t="s">
        <v>1197</v>
      </c>
      <c r="E283">
        <v>20.212406000000001</v>
      </c>
      <c r="F283">
        <v>48.437047</v>
      </c>
      <c r="G283">
        <v>609</v>
      </c>
      <c r="H283" t="s">
        <v>502</v>
      </c>
    </row>
    <row r="284" spans="1:8" x14ac:dyDescent="0.25">
      <c r="A284">
        <v>514781</v>
      </c>
      <c r="B284" t="s">
        <v>1198</v>
      </c>
      <c r="C284" t="s">
        <v>1199</v>
      </c>
      <c r="D284" t="s">
        <v>1199</v>
      </c>
      <c r="E284">
        <v>19.976188</v>
      </c>
      <c r="F284">
        <v>48.194456000000002</v>
      </c>
      <c r="G284">
        <v>609</v>
      </c>
      <c r="H284" t="s">
        <v>502</v>
      </c>
    </row>
    <row r="285" spans="1:8" x14ac:dyDescent="0.25">
      <c r="A285">
        <v>514799</v>
      </c>
      <c r="B285" t="s">
        <v>1200</v>
      </c>
      <c r="C285" t="s">
        <v>1201</v>
      </c>
      <c r="D285" t="s">
        <v>1201</v>
      </c>
      <c r="E285">
        <v>20.024988</v>
      </c>
      <c r="F285">
        <v>48.295926000000001</v>
      </c>
      <c r="G285">
        <v>609</v>
      </c>
      <c r="H285" t="s">
        <v>502</v>
      </c>
    </row>
    <row r="286" spans="1:8" x14ac:dyDescent="0.25">
      <c r="A286">
        <v>514811</v>
      </c>
      <c r="B286" t="s">
        <v>1202</v>
      </c>
      <c r="C286" t="s">
        <v>1203</v>
      </c>
      <c r="D286" t="s">
        <v>1203</v>
      </c>
      <c r="E286">
        <v>19.952566000000001</v>
      </c>
      <c r="F286">
        <v>48.216383999999998</v>
      </c>
      <c r="G286">
        <v>609</v>
      </c>
      <c r="H286" t="s">
        <v>502</v>
      </c>
    </row>
    <row r="287" spans="1:8" x14ac:dyDescent="0.25">
      <c r="A287">
        <v>514829</v>
      </c>
      <c r="B287" t="s">
        <v>1204</v>
      </c>
      <c r="C287" t="s">
        <v>1205</v>
      </c>
      <c r="D287" t="s">
        <v>1205</v>
      </c>
      <c r="E287">
        <v>19.953681</v>
      </c>
      <c r="F287">
        <v>48.579196000000003</v>
      </c>
      <c r="G287">
        <v>609</v>
      </c>
      <c r="H287" t="s">
        <v>502</v>
      </c>
    </row>
    <row r="288" spans="1:8" x14ac:dyDescent="0.25">
      <c r="A288">
        <v>514837</v>
      </c>
      <c r="B288" t="s">
        <v>1206</v>
      </c>
      <c r="C288" t="s">
        <v>1207</v>
      </c>
      <c r="D288" t="s">
        <v>1207</v>
      </c>
      <c r="E288">
        <v>19.996424999999999</v>
      </c>
      <c r="F288">
        <v>48.302177999999998</v>
      </c>
      <c r="G288">
        <v>609</v>
      </c>
      <c r="H288" t="s">
        <v>502</v>
      </c>
    </row>
    <row r="289" spans="1:8" x14ac:dyDescent="0.25">
      <c r="A289">
        <v>514845</v>
      </c>
      <c r="B289" t="s">
        <v>1208</v>
      </c>
      <c r="C289" t="s">
        <v>1209</v>
      </c>
      <c r="D289" t="s">
        <v>1209</v>
      </c>
      <c r="E289">
        <v>20.015796000000002</v>
      </c>
      <c r="F289">
        <v>48.282409999999999</v>
      </c>
      <c r="G289">
        <v>609</v>
      </c>
      <c r="H289" t="s">
        <v>502</v>
      </c>
    </row>
    <row r="290" spans="1:8" x14ac:dyDescent="0.25">
      <c r="A290">
        <v>514853</v>
      </c>
      <c r="B290" t="s">
        <v>1210</v>
      </c>
      <c r="C290" t="s">
        <v>1211</v>
      </c>
      <c r="D290" t="s">
        <v>1211</v>
      </c>
      <c r="E290">
        <v>20.008959000000001</v>
      </c>
      <c r="F290">
        <v>48.460979999999999</v>
      </c>
      <c r="G290">
        <v>609</v>
      </c>
      <c r="H290" t="s">
        <v>502</v>
      </c>
    </row>
    <row r="291" spans="1:8" x14ac:dyDescent="0.25">
      <c r="A291">
        <v>514861</v>
      </c>
      <c r="B291" t="s">
        <v>1212</v>
      </c>
      <c r="C291" t="s">
        <v>1213</v>
      </c>
      <c r="D291" t="s">
        <v>1213</v>
      </c>
      <c r="E291">
        <v>20.065864000000001</v>
      </c>
      <c r="F291">
        <v>48.238401000000003</v>
      </c>
      <c r="G291">
        <v>609</v>
      </c>
      <c r="H291" t="s">
        <v>502</v>
      </c>
    </row>
    <row r="292" spans="1:8" x14ac:dyDescent="0.25">
      <c r="A292">
        <v>514870</v>
      </c>
      <c r="B292" t="s">
        <v>1214</v>
      </c>
      <c r="C292" t="s">
        <v>1215</v>
      </c>
      <c r="D292" t="s">
        <v>1215</v>
      </c>
      <c r="E292">
        <v>20.116268000000002</v>
      </c>
      <c r="F292">
        <v>48.497819999999997</v>
      </c>
      <c r="G292">
        <v>609</v>
      </c>
      <c r="H292" t="s">
        <v>502</v>
      </c>
    </row>
    <row r="293" spans="1:8" x14ac:dyDescent="0.25">
      <c r="A293">
        <v>514888</v>
      </c>
      <c r="B293" t="s">
        <v>1216</v>
      </c>
      <c r="C293" t="s">
        <v>1217</v>
      </c>
      <c r="D293" t="s">
        <v>1217</v>
      </c>
      <c r="E293">
        <v>19.950728000000002</v>
      </c>
      <c r="F293">
        <v>48.463648999999997</v>
      </c>
      <c r="G293">
        <v>609</v>
      </c>
      <c r="H293" t="s">
        <v>502</v>
      </c>
    </row>
    <row r="294" spans="1:8" x14ac:dyDescent="0.25">
      <c r="A294">
        <v>514926</v>
      </c>
      <c r="B294" t="s">
        <v>1218</v>
      </c>
      <c r="C294" t="s">
        <v>1219</v>
      </c>
      <c r="D294" t="s">
        <v>1219</v>
      </c>
      <c r="E294">
        <v>20.049747</v>
      </c>
      <c r="F294">
        <v>48.512678000000001</v>
      </c>
      <c r="G294">
        <v>609</v>
      </c>
      <c r="H294" t="s">
        <v>502</v>
      </c>
    </row>
    <row r="295" spans="1:8" x14ac:dyDescent="0.25">
      <c r="A295">
        <v>514934</v>
      </c>
      <c r="B295" t="s">
        <v>1220</v>
      </c>
      <c r="C295" t="s">
        <v>1221</v>
      </c>
      <c r="D295" t="s">
        <v>1221</v>
      </c>
      <c r="E295">
        <v>20.367450000000002</v>
      </c>
      <c r="F295">
        <v>48.399088999999996</v>
      </c>
      <c r="G295">
        <v>609</v>
      </c>
      <c r="H295" t="s">
        <v>502</v>
      </c>
    </row>
    <row r="296" spans="1:8" x14ac:dyDescent="0.25">
      <c r="A296">
        <v>514942</v>
      </c>
      <c r="B296" t="s">
        <v>1222</v>
      </c>
      <c r="C296" t="s">
        <v>1223</v>
      </c>
      <c r="D296" t="s">
        <v>1223</v>
      </c>
      <c r="E296">
        <v>19.876812000000001</v>
      </c>
      <c r="F296">
        <v>48.340502999999998</v>
      </c>
      <c r="G296">
        <v>609</v>
      </c>
      <c r="H296" t="s">
        <v>502</v>
      </c>
    </row>
    <row r="297" spans="1:8" x14ac:dyDescent="0.25">
      <c r="A297">
        <v>514985</v>
      </c>
      <c r="B297" t="s">
        <v>1224</v>
      </c>
      <c r="C297" t="s">
        <v>1225</v>
      </c>
      <c r="D297" t="s">
        <v>1225</v>
      </c>
      <c r="E297">
        <v>20.236725</v>
      </c>
      <c r="F297">
        <v>48.328178999999999</v>
      </c>
      <c r="G297">
        <v>609</v>
      </c>
      <c r="H297" t="s">
        <v>502</v>
      </c>
    </row>
    <row r="298" spans="1:8" x14ac:dyDescent="0.25">
      <c r="A298">
        <v>514993</v>
      </c>
      <c r="B298" t="s">
        <v>1226</v>
      </c>
      <c r="C298" t="s">
        <v>1227</v>
      </c>
      <c r="D298" t="s">
        <v>1227</v>
      </c>
      <c r="E298">
        <v>20.214207999999999</v>
      </c>
      <c r="F298">
        <v>48.278768999999997</v>
      </c>
      <c r="G298">
        <v>609</v>
      </c>
      <c r="H298" t="s">
        <v>502</v>
      </c>
    </row>
    <row r="299" spans="1:8" x14ac:dyDescent="0.25">
      <c r="A299">
        <v>515001</v>
      </c>
      <c r="B299" t="s">
        <v>1228</v>
      </c>
      <c r="C299" t="s">
        <v>1229</v>
      </c>
      <c r="D299" t="s">
        <v>1230</v>
      </c>
      <c r="E299">
        <v>20.073153000000001</v>
      </c>
      <c r="F299">
        <v>48.304062999999999</v>
      </c>
      <c r="G299">
        <v>609</v>
      </c>
      <c r="H299" t="s">
        <v>502</v>
      </c>
    </row>
    <row r="300" spans="1:8" x14ac:dyDescent="0.25">
      <c r="A300">
        <v>515019</v>
      </c>
      <c r="B300" t="s">
        <v>1231</v>
      </c>
      <c r="C300" t="s">
        <v>1232</v>
      </c>
      <c r="D300" t="s">
        <v>1232</v>
      </c>
      <c r="E300">
        <v>20.053242999999998</v>
      </c>
      <c r="F300">
        <v>48.219012999999997</v>
      </c>
      <c r="G300">
        <v>609</v>
      </c>
      <c r="H300" t="s">
        <v>502</v>
      </c>
    </row>
    <row r="301" spans="1:8" x14ac:dyDescent="0.25">
      <c r="A301">
        <v>515027</v>
      </c>
      <c r="B301" t="s">
        <v>1233</v>
      </c>
      <c r="C301" t="s">
        <v>1234</v>
      </c>
      <c r="D301" t="s">
        <v>1234</v>
      </c>
      <c r="E301">
        <v>20.232524000000002</v>
      </c>
      <c r="F301">
        <v>48.415733000000003</v>
      </c>
      <c r="G301">
        <v>609</v>
      </c>
      <c r="H301" t="s">
        <v>502</v>
      </c>
    </row>
    <row r="302" spans="1:8" x14ac:dyDescent="0.25">
      <c r="A302">
        <v>515035</v>
      </c>
      <c r="B302" t="s">
        <v>1235</v>
      </c>
      <c r="C302" t="s">
        <v>1236</v>
      </c>
      <c r="D302" t="s">
        <v>1236</v>
      </c>
      <c r="E302">
        <v>20.352573</v>
      </c>
      <c r="F302">
        <v>48.374558999999998</v>
      </c>
      <c r="G302">
        <v>609</v>
      </c>
      <c r="H302" t="s">
        <v>502</v>
      </c>
    </row>
    <row r="303" spans="1:8" x14ac:dyDescent="0.25">
      <c r="A303">
        <v>515043</v>
      </c>
      <c r="B303" t="s">
        <v>1237</v>
      </c>
      <c r="C303" t="s">
        <v>1238</v>
      </c>
      <c r="D303" t="s">
        <v>1238</v>
      </c>
      <c r="E303">
        <v>19.891031999999999</v>
      </c>
      <c r="F303">
        <v>48.596767</v>
      </c>
      <c r="G303">
        <v>609</v>
      </c>
      <c r="H303" t="s">
        <v>502</v>
      </c>
    </row>
    <row r="304" spans="1:8" x14ac:dyDescent="0.25">
      <c r="A304">
        <v>515051</v>
      </c>
      <c r="B304" t="s">
        <v>1239</v>
      </c>
      <c r="C304" t="s">
        <v>1240</v>
      </c>
      <c r="D304" t="s">
        <v>1240</v>
      </c>
      <c r="E304">
        <v>19.944445000000002</v>
      </c>
      <c r="F304">
        <v>48.479047000000001</v>
      </c>
      <c r="G304">
        <v>609</v>
      </c>
      <c r="H304" t="s">
        <v>502</v>
      </c>
    </row>
    <row r="305" spans="1:8" x14ac:dyDescent="0.25">
      <c r="A305">
        <v>515060</v>
      </c>
      <c r="B305" t="s">
        <v>1241</v>
      </c>
      <c r="C305" t="s">
        <v>1242</v>
      </c>
      <c r="D305" t="s">
        <v>1242</v>
      </c>
      <c r="E305">
        <v>19.904661999999998</v>
      </c>
      <c r="F305">
        <v>48.299335999999997</v>
      </c>
      <c r="G305">
        <v>609</v>
      </c>
      <c r="H305" t="s">
        <v>502</v>
      </c>
    </row>
    <row r="306" spans="1:8" x14ac:dyDescent="0.25">
      <c r="A306">
        <v>515078</v>
      </c>
      <c r="B306" t="s">
        <v>1243</v>
      </c>
      <c r="C306" t="s">
        <v>1244</v>
      </c>
      <c r="D306" t="s">
        <v>1244</v>
      </c>
      <c r="E306">
        <v>20.341842</v>
      </c>
      <c r="F306">
        <v>48.328352000000002</v>
      </c>
      <c r="G306">
        <v>609</v>
      </c>
      <c r="H306" t="s">
        <v>502</v>
      </c>
    </row>
    <row r="307" spans="1:8" x14ac:dyDescent="0.25">
      <c r="A307">
        <v>515086</v>
      </c>
      <c r="B307" t="s">
        <v>1245</v>
      </c>
      <c r="C307" t="s">
        <v>1246</v>
      </c>
      <c r="D307" t="s">
        <v>1246</v>
      </c>
      <c r="E307">
        <v>19.989173999999998</v>
      </c>
      <c r="F307">
        <v>48.501240000000003</v>
      </c>
      <c r="G307">
        <v>609</v>
      </c>
      <c r="H307" t="s">
        <v>502</v>
      </c>
    </row>
    <row r="308" spans="1:8" x14ac:dyDescent="0.25">
      <c r="A308">
        <v>515094</v>
      </c>
      <c r="B308" t="s">
        <v>1247</v>
      </c>
      <c r="C308" t="s">
        <v>1248</v>
      </c>
      <c r="D308" t="s">
        <v>1248</v>
      </c>
      <c r="E308">
        <v>20.026561999999998</v>
      </c>
      <c r="F308">
        <v>48.629778999999999</v>
      </c>
      <c r="G308">
        <v>609</v>
      </c>
      <c r="H308" t="s">
        <v>502</v>
      </c>
    </row>
    <row r="309" spans="1:8" x14ac:dyDescent="0.25">
      <c r="A309">
        <v>515108</v>
      </c>
      <c r="B309" t="s">
        <v>1249</v>
      </c>
      <c r="C309" t="s">
        <v>1250</v>
      </c>
      <c r="D309" t="s">
        <v>1250</v>
      </c>
      <c r="E309">
        <v>19.931284000000002</v>
      </c>
      <c r="F309">
        <v>48.411901</v>
      </c>
      <c r="G309">
        <v>609</v>
      </c>
      <c r="H309" t="s">
        <v>502</v>
      </c>
    </row>
    <row r="310" spans="1:8" x14ac:dyDescent="0.25">
      <c r="A310">
        <v>515116</v>
      </c>
      <c r="B310" t="s">
        <v>1251</v>
      </c>
      <c r="C310" t="s">
        <v>1252</v>
      </c>
      <c r="D310" t="s">
        <v>1252</v>
      </c>
      <c r="E310">
        <v>20.011946999999999</v>
      </c>
      <c r="F310">
        <v>48.530183999999998</v>
      </c>
      <c r="G310">
        <v>609</v>
      </c>
      <c r="H310" t="s">
        <v>502</v>
      </c>
    </row>
    <row r="311" spans="1:8" x14ac:dyDescent="0.25">
      <c r="A311">
        <v>515124</v>
      </c>
      <c r="B311" t="s">
        <v>1253</v>
      </c>
      <c r="C311" t="s">
        <v>1254</v>
      </c>
      <c r="D311" t="s">
        <v>1254</v>
      </c>
      <c r="E311">
        <v>19.905612000000001</v>
      </c>
      <c r="F311">
        <v>48.512622999999998</v>
      </c>
      <c r="G311">
        <v>609</v>
      </c>
      <c r="H311" t="s">
        <v>502</v>
      </c>
    </row>
    <row r="312" spans="1:8" x14ac:dyDescent="0.25">
      <c r="A312">
        <v>515132</v>
      </c>
      <c r="B312" t="s">
        <v>1255</v>
      </c>
      <c r="C312" t="s">
        <v>1256</v>
      </c>
      <c r="D312" t="s">
        <v>1256</v>
      </c>
      <c r="E312">
        <v>20.31006</v>
      </c>
      <c r="F312">
        <v>48.298755999999997</v>
      </c>
      <c r="G312">
        <v>609</v>
      </c>
      <c r="H312" t="s">
        <v>502</v>
      </c>
    </row>
    <row r="313" spans="1:8" x14ac:dyDescent="0.25">
      <c r="A313">
        <v>515141</v>
      </c>
      <c r="B313" t="s">
        <v>1257</v>
      </c>
      <c r="C313" t="s">
        <v>1258</v>
      </c>
      <c r="D313" t="s">
        <v>1258</v>
      </c>
      <c r="E313">
        <v>20.347522999999999</v>
      </c>
      <c r="F313">
        <v>48.386605000000003</v>
      </c>
      <c r="G313">
        <v>609</v>
      </c>
      <c r="H313" t="s">
        <v>502</v>
      </c>
    </row>
    <row r="314" spans="1:8" x14ac:dyDescent="0.25">
      <c r="A314">
        <v>515167</v>
      </c>
      <c r="B314" t="s">
        <v>1259</v>
      </c>
      <c r="C314" t="s">
        <v>1260</v>
      </c>
      <c r="D314" t="s">
        <v>1261</v>
      </c>
      <c r="E314">
        <v>20.064741999999999</v>
      </c>
      <c r="F314">
        <v>48.550032999999999</v>
      </c>
      <c r="G314">
        <v>609</v>
      </c>
      <c r="H314" t="s">
        <v>502</v>
      </c>
    </row>
    <row r="315" spans="1:8" x14ac:dyDescent="0.25">
      <c r="A315">
        <v>515175</v>
      </c>
      <c r="B315" t="s">
        <v>1262</v>
      </c>
      <c r="C315" t="s">
        <v>1263</v>
      </c>
      <c r="D315" t="s">
        <v>1263</v>
      </c>
      <c r="E315">
        <v>20.024411000000001</v>
      </c>
      <c r="F315">
        <v>48.492598999999998</v>
      </c>
      <c r="G315">
        <v>609</v>
      </c>
      <c r="H315" t="s">
        <v>502</v>
      </c>
    </row>
    <row r="316" spans="1:8" x14ac:dyDescent="0.25">
      <c r="A316">
        <v>515183</v>
      </c>
      <c r="B316" t="s">
        <v>1264</v>
      </c>
      <c r="C316" t="s">
        <v>1265</v>
      </c>
      <c r="D316" t="s">
        <v>1265</v>
      </c>
      <c r="E316">
        <v>20.170898999999999</v>
      </c>
      <c r="F316">
        <v>48.299098000000001</v>
      </c>
      <c r="G316">
        <v>609</v>
      </c>
      <c r="H316" t="s">
        <v>502</v>
      </c>
    </row>
    <row r="317" spans="1:8" x14ac:dyDescent="0.25">
      <c r="A317">
        <v>515205</v>
      </c>
      <c r="B317" t="s">
        <v>1266</v>
      </c>
      <c r="C317" t="s">
        <v>1267</v>
      </c>
      <c r="D317" t="s">
        <v>1268</v>
      </c>
      <c r="E317">
        <v>20.388866</v>
      </c>
      <c r="F317">
        <v>48.362805000000002</v>
      </c>
      <c r="G317">
        <v>609</v>
      </c>
      <c r="H317" t="s">
        <v>502</v>
      </c>
    </row>
    <row r="318" spans="1:8" x14ac:dyDescent="0.25">
      <c r="A318">
        <v>557790</v>
      </c>
      <c r="B318" t="s">
        <v>1269</v>
      </c>
      <c r="C318" t="s">
        <v>1270</v>
      </c>
      <c r="D318" t="s">
        <v>1270</v>
      </c>
      <c r="E318">
        <v>19.968831999999999</v>
      </c>
      <c r="F318">
        <v>48.453769000000001</v>
      </c>
      <c r="G318">
        <v>609</v>
      </c>
      <c r="H318" t="s">
        <v>502</v>
      </c>
    </row>
    <row r="319" spans="1:8" x14ac:dyDescent="0.25">
      <c r="A319">
        <v>515230</v>
      </c>
      <c r="B319" t="s">
        <v>1271</v>
      </c>
      <c r="C319" t="s">
        <v>1272</v>
      </c>
      <c r="D319" t="s">
        <v>1272</v>
      </c>
      <c r="E319">
        <v>19.943971999999999</v>
      </c>
      <c r="F319">
        <v>48.172879000000002</v>
      </c>
      <c r="G319">
        <v>609</v>
      </c>
      <c r="H319" t="s">
        <v>502</v>
      </c>
    </row>
    <row r="320" spans="1:8" x14ac:dyDescent="0.25">
      <c r="A320">
        <v>515248</v>
      </c>
      <c r="B320" t="s">
        <v>1273</v>
      </c>
      <c r="C320" t="s">
        <v>1274</v>
      </c>
      <c r="D320" t="s">
        <v>1274</v>
      </c>
      <c r="E320">
        <v>20.194405</v>
      </c>
      <c r="F320">
        <v>48.309651000000002</v>
      </c>
      <c r="G320">
        <v>609</v>
      </c>
      <c r="H320" t="s">
        <v>502</v>
      </c>
    </row>
    <row r="321" spans="1:8" x14ac:dyDescent="0.25">
      <c r="A321">
        <v>515264</v>
      </c>
      <c r="B321" t="s">
        <v>1275</v>
      </c>
      <c r="C321" t="s">
        <v>1276</v>
      </c>
      <c r="D321" t="s">
        <v>1276</v>
      </c>
      <c r="E321">
        <v>19.895092000000002</v>
      </c>
      <c r="F321">
        <v>48.377457999999997</v>
      </c>
      <c r="G321">
        <v>609</v>
      </c>
      <c r="H321" t="s">
        <v>502</v>
      </c>
    </row>
    <row r="322" spans="1:8" x14ac:dyDescent="0.25">
      <c r="A322">
        <v>515272</v>
      </c>
      <c r="B322" t="s">
        <v>1277</v>
      </c>
      <c r="C322" t="s">
        <v>1278</v>
      </c>
      <c r="D322" t="s">
        <v>1278</v>
      </c>
      <c r="E322">
        <v>20.070485000000001</v>
      </c>
      <c r="F322">
        <v>48.457506000000002</v>
      </c>
      <c r="G322">
        <v>609</v>
      </c>
      <c r="H322" t="s">
        <v>502</v>
      </c>
    </row>
    <row r="323" spans="1:8" x14ac:dyDescent="0.25">
      <c r="A323">
        <v>515281</v>
      </c>
      <c r="B323" t="s">
        <v>1279</v>
      </c>
      <c r="C323" t="s">
        <v>1280</v>
      </c>
      <c r="D323" t="s">
        <v>1281</v>
      </c>
      <c r="E323">
        <v>20.080445000000001</v>
      </c>
      <c r="F323">
        <v>48.328218999999997</v>
      </c>
      <c r="G323">
        <v>609</v>
      </c>
      <c r="H323" t="s">
        <v>502</v>
      </c>
    </row>
    <row r="324" spans="1:8" x14ac:dyDescent="0.25">
      <c r="A324">
        <v>515299</v>
      </c>
      <c r="B324" t="s">
        <v>1282</v>
      </c>
      <c r="C324" t="s">
        <v>1283</v>
      </c>
      <c r="D324" t="s">
        <v>1284</v>
      </c>
      <c r="E324">
        <v>20.019545999999998</v>
      </c>
      <c r="F324">
        <v>48.186497000000003</v>
      </c>
      <c r="G324">
        <v>609</v>
      </c>
      <c r="H324" t="s">
        <v>502</v>
      </c>
    </row>
    <row r="325" spans="1:8" x14ac:dyDescent="0.25">
      <c r="A325">
        <v>515337</v>
      </c>
      <c r="B325" t="s">
        <v>1285</v>
      </c>
      <c r="C325" t="s">
        <v>1286</v>
      </c>
      <c r="D325" t="s">
        <v>1287</v>
      </c>
      <c r="E325">
        <v>20.033725</v>
      </c>
      <c r="F325">
        <v>48.584398999999998</v>
      </c>
      <c r="G325">
        <v>609</v>
      </c>
      <c r="H325" t="s">
        <v>502</v>
      </c>
    </row>
    <row r="326" spans="1:8" x14ac:dyDescent="0.25">
      <c r="A326">
        <v>515345</v>
      </c>
      <c r="B326" t="s">
        <v>1288</v>
      </c>
      <c r="C326" t="s">
        <v>1289</v>
      </c>
      <c r="D326" t="s">
        <v>1290</v>
      </c>
      <c r="E326">
        <v>20.051570999999999</v>
      </c>
      <c r="F326">
        <v>48.560181</v>
      </c>
      <c r="G326">
        <v>609</v>
      </c>
      <c r="H326" t="s">
        <v>502</v>
      </c>
    </row>
    <row r="327" spans="1:8" x14ac:dyDescent="0.25">
      <c r="A327">
        <v>515353</v>
      </c>
      <c r="B327" t="s">
        <v>1291</v>
      </c>
      <c r="C327" t="s">
        <v>1292</v>
      </c>
      <c r="D327" t="s">
        <v>1292</v>
      </c>
      <c r="E327">
        <v>20.206007</v>
      </c>
      <c r="F327">
        <v>48.340712000000003</v>
      </c>
      <c r="G327">
        <v>609</v>
      </c>
      <c r="H327" t="s">
        <v>502</v>
      </c>
    </row>
    <row r="328" spans="1:8" x14ac:dyDescent="0.25">
      <c r="A328">
        <v>557854</v>
      </c>
      <c r="B328" t="s">
        <v>1293</v>
      </c>
      <c r="C328" t="s">
        <v>1294</v>
      </c>
      <c r="D328" t="s">
        <v>1294</v>
      </c>
      <c r="E328">
        <v>20.174627999999998</v>
      </c>
      <c r="F328">
        <v>48.392319000000001</v>
      </c>
      <c r="G328">
        <v>609</v>
      </c>
      <c r="H328" t="s">
        <v>502</v>
      </c>
    </row>
    <row r="329" spans="1:8" x14ac:dyDescent="0.25">
      <c r="A329">
        <v>515388</v>
      </c>
      <c r="B329" t="s">
        <v>1295</v>
      </c>
      <c r="C329" t="s">
        <v>1296</v>
      </c>
      <c r="D329" t="s">
        <v>1296</v>
      </c>
      <c r="E329">
        <v>20.099178999999999</v>
      </c>
      <c r="F329">
        <v>48.562593</v>
      </c>
      <c r="G329">
        <v>609</v>
      </c>
      <c r="H329" t="s">
        <v>502</v>
      </c>
    </row>
    <row r="330" spans="1:8" x14ac:dyDescent="0.25">
      <c r="A330">
        <v>515396</v>
      </c>
      <c r="B330" t="s">
        <v>1297</v>
      </c>
      <c r="C330" t="s">
        <v>1298</v>
      </c>
      <c r="D330" t="s">
        <v>1298</v>
      </c>
      <c r="E330">
        <v>20.069353</v>
      </c>
      <c r="F330">
        <v>48.579307999999997</v>
      </c>
      <c r="G330">
        <v>609</v>
      </c>
      <c r="H330" t="s">
        <v>502</v>
      </c>
    </row>
    <row r="331" spans="1:8" x14ac:dyDescent="0.25">
      <c r="A331">
        <v>557765</v>
      </c>
      <c r="B331" t="s">
        <v>1299</v>
      </c>
      <c r="C331" t="s">
        <v>1300</v>
      </c>
      <c r="D331" t="s">
        <v>695</v>
      </c>
      <c r="E331">
        <v>20.331185000000001</v>
      </c>
      <c r="F331">
        <v>48.340246999999998</v>
      </c>
      <c r="G331">
        <v>609</v>
      </c>
      <c r="H331" t="s">
        <v>502</v>
      </c>
    </row>
    <row r="332" spans="1:8" x14ac:dyDescent="0.25">
      <c r="A332">
        <v>515426</v>
      </c>
      <c r="B332" t="s">
        <v>1301</v>
      </c>
      <c r="C332" t="s">
        <v>1302</v>
      </c>
      <c r="D332" t="s">
        <v>1302</v>
      </c>
      <c r="E332">
        <v>19.941258999999999</v>
      </c>
      <c r="F332">
        <v>48.511147000000001</v>
      </c>
      <c r="G332">
        <v>609</v>
      </c>
      <c r="H332" t="s">
        <v>502</v>
      </c>
    </row>
    <row r="333" spans="1:8" x14ac:dyDescent="0.25">
      <c r="A333">
        <v>515442</v>
      </c>
      <c r="B333" t="s">
        <v>1303</v>
      </c>
      <c r="C333" t="s">
        <v>1304</v>
      </c>
      <c r="D333" t="s">
        <v>1304</v>
      </c>
      <c r="E333">
        <v>20.235341999999999</v>
      </c>
      <c r="F333">
        <v>48.304526000000003</v>
      </c>
      <c r="G333">
        <v>609</v>
      </c>
      <c r="H333" t="s">
        <v>502</v>
      </c>
    </row>
    <row r="334" spans="1:8" x14ac:dyDescent="0.25">
      <c r="A334">
        <v>514462</v>
      </c>
      <c r="B334" t="s">
        <v>1305</v>
      </c>
      <c r="C334" t="s">
        <v>501</v>
      </c>
      <c r="D334" t="s">
        <v>501</v>
      </c>
      <c r="E334">
        <v>20.018357999999999</v>
      </c>
      <c r="F334">
        <v>48.383344000000001</v>
      </c>
      <c r="G334">
        <v>609</v>
      </c>
      <c r="H334" t="s">
        <v>502</v>
      </c>
    </row>
    <row r="335" spans="1:8" x14ac:dyDescent="0.25">
      <c r="A335">
        <v>515451</v>
      </c>
      <c r="B335" t="s">
        <v>1306</v>
      </c>
      <c r="C335" t="s">
        <v>1307</v>
      </c>
      <c r="D335" t="s">
        <v>1307</v>
      </c>
      <c r="E335">
        <v>19.962968</v>
      </c>
      <c r="F335">
        <v>48.539582000000003</v>
      </c>
      <c r="G335">
        <v>609</v>
      </c>
      <c r="H335" t="s">
        <v>502</v>
      </c>
    </row>
    <row r="336" spans="1:8" x14ac:dyDescent="0.25">
      <c r="A336">
        <v>515469</v>
      </c>
      <c r="B336" t="s">
        <v>1308</v>
      </c>
      <c r="C336" t="s">
        <v>1309</v>
      </c>
      <c r="D336" t="s">
        <v>1309</v>
      </c>
      <c r="E336">
        <v>20.062653000000001</v>
      </c>
      <c r="F336">
        <v>48.341501999999998</v>
      </c>
      <c r="G336">
        <v>609</v>
      </c>
      <c r="H336" t="s">
        <v>502</v>
      </c>
    </row>
    <row r="337" spans="1:8" x14ac:dyDescent="0.25">
      <c r="A337">
        <v>557811</v>
      </c>
      <c r="B337" t="s">
        <v>1310</v>
      </c>
      <c r="C337" t="s">
        <v>1311</v>
      </c>
      <c r="D337" t="s">
        <v>1311</v>
      </c>
      <c r="E337">
        <v>19.935209</v>
      </c>
      <c r="F337">
        <v>48.500478000000001</v>
      </c>
      <c r="G337">
        <v>609</v>
      </c>
      <c r="H337" t="s">
        <v>502</v>
      </c>
    </row>
    <row r="338" spans="1:8" x14ac:dyDescent="0.25">
      <c r="A338">
        <v>515485</v>
      </c>
      <c r="B338" t="s">
        <v>1312</v>
      </c>
      <c r="C338" t="s">
        <v>1313</v>
      </c>
      <c r="D338" t="s">
        <v>1314</v>
      </c>
      <c r="E338">
        <v>20.051696</v>
      </c>
      <c r="F338">
        <v>48.581527999999999</v>
      </c>
      <c r="G338">
        <v>609</v>
      </c>
      <c r="H338" t="s">
        <v>502</v>
      </c>
    </row>
    <row r="339" spans="1:8" x14ac:dyDescent="0.25">
      <c r="A339">
        <v>515493</v>
      </c>
      <c r="B339" t="s">
        <v>1315</v>
      </c>
      <c r="C339" t="s">
        <v>1316</v>
      </c>
      <c r="D339" t="s">
        <v>1316</v>
      </c>
      <c r="E339">
        <v>20.286484000000002</v>
      </c>
      <c r="F339">
        <v>48.369030000000002</v>
      </c>
      <c r="G339">
        <v>609</v>
      </c>
      <c r="H339" t="s">
        <v>502</v>
      </c>
    </row>
    <row r="340" spans="1:8" x14ac:dyDescent="0.25">
      <c r="A340">
        <v>515531</v>
      </c>
      <c r="B340" t="s">
        <v>1317</v>
      </c>
      <c r="C340" t="s">
        <v>1318</v>
      </c>
      <c r="D340" t="s">
        <v>1318</v>
      </c>
      <c r="E340">
        <v>20.087506000000001</v>
      </c>
      <c r="F340">
        <v>48.518475000000002</v>
      </c>
      <c r="G340">
        <v>609</v>
      </c>
      <c r="H340" t="s">
        <v>502</v>
      </c>
    </row>
    <row r="341" spans="1:8" x14ac:dyDescent="0.25">
      <c r="A341">
        <v>515540</v>
      </c>
      <c r="B341" t="s">
        <v>1319</v>
      </c>
      <c r="C341" t="s">
        <v>1320</v>
      </c>
      <c r="D341" t="s">
        <v>1320</v>
      </c>
      <c r="E341">
        <v>19.945981</v>
      </c>
      <c r="F341">
        <v>48.180883000000001</v>
      </c>
      <c r="G341">
        <v>609</v>
      </c>
      <c r="H341" t="s">
        <v>502</v>
      </c>
    </row>
    <row r="342" spans="1:8" x14ac:dyDescent="0.25">
      <c r="A342">
        <v>515566</v>
      </c>
      <c r="B342" t="s">
        <v>1321</v>
      </c>
      <c r="C342" t="s">
        <v>1322</v>
      </c>
      <c r="D342" t="s">
        <v>1322</v>
      </c>
      <c r="E342">
        <v>20.281001</v>
      </c>
      <c r="F342">
        <v>48.403455999999998</v>
      </c>
      <c r="G342">
        <v>609</v>
      </c>
      <c r="H342" t="s">
        <v>502</v>
      </c>
    </row>
    <row r="343" spans="1:8" x14ac:dyDescent="0.25">
      <c r="A343">
        <v>515582</v>
      </c>
      <c r="B343" t="s">
        <v>1323</v>
      </c>
      <c r="C343" t="s">
        <v>1324</v>
      </c>
      <c r="D343" t="s">
        <v>1324</v>
      </c>
      <c r="E343">
        <v>19.958356999999999</v>
      </c>
      <c r="F343">
        <v>48.161445000000001</v>
      </c>
      <c r="G343">
        <v>609</v>
      </c>
      <c r="H343" t="s">
        <v>502</v>
      </c>
    </row>
    <row r="344" spans="1:8" x14ac:dyDescent="0.25">
      <c r="A344">
        <v>515604</v>
      </c>
      <c r="B344" t="s">
        <v>1325</v>
      </c>
      <c r="C344" t="s">
        <v>1326</v>
      </c>
      <c r="D344" t="s">
        <v>1326</v>
      </c>
      <c r="E344">
        <v>20.121955</v>
      </c>
      <c r="F344">
        <v>48.351664999999997</v>
      </c>
      <c r="G344">
        <v>609</v>
      </c>
      <c r="H344" t="s">
        <v>502</v>
      </c>
    </row>
    <row r="345" spans="1:8" x14ac:dyDescent="0.25">
      <c r="A345">
        <v>515621</v>
      </c>
      <c r="B345" t="s">
        <v>1327</v>
      </c>
      <c r="C345" t="s">
        <v>1328</v>
      </c>
      <c r="D345" t="s">
        <v>1328</v>
      </c>
      <c r="E345">
        <v>20.110448999999999</v>
      </c>
      <c r="F345">
        <v>48.271957999999998</v>
      </c>
      <c r="G345">
        <v>609</v>
      </c>
      <c r="H345" t="s">
        <v>502</v>
      </c>
    </row>
    <row r="346" spans="1:8" x14ac:dyDescent="0.25">
      <c r="A346">
        <v>515639</v>
      </c>
      <c r="B346" t="s">
        <v>1329</v>
      </c>
      <c r="C346" t="s">
        <v>1330</v>
      </c>
      <c r="D346" t="s">
        <v>1330</v>
      </c>
      <c r="E346">
        <v>20.089585</v>
      </c>
      <c r="F346">
        <v>48.288046999999999</v>
      </c>
      <c r="G346">
        <v>609</v>
      </c>
      <c r="H346" t="s">
        <v>502</v>
      </c>
    </row>
    <row r="347" spans="1:8" x14ac:dyDescent="0.25">
      <c r="A347">
        <v>515647</v>
      </c>
      <c r="B347" t="s">
        <v>1331</v>
      </c>
      <c r="C347" t="s">
        <v>1332</v>
      </c>
      <c r="D347" t="s">
        <v>1332</v>
      </c>
      <c r="E347">
        <v>20.126698000000001</v>
      </c>
      <c r="F347">
        <v>48.520671999999998</v>
      </c>
      <c r="G347">
        <v>609</v>
      </c>
      <c r="H347" t="s">
        <v>502</v>
      </c>
    </row>
    <row r="348" spans="1:8" x14ac:dyDescent="0.25">
      <c r="A348">
        <v>515655</v>
      </c>
      <c r="B348" t="s">
        <v>1333</v>
      </c>
      <c r="C348" t="s">
        <v>1334</v>
      </c>
      <c r="D348" t="s">
        <v>1334</v>
      </c>
      <c r="E348">
        <v>20.323938999999999</v>
      </c>
      <c r="F348">
        <v>48.360444000000001</v>
      </c>
      <c r="G348">
        <v>609</v>
      </c>
      <c r="H348" t="s">
        <v>502</v>
      </c>
    </row>
    <row r="349" spans="1:8" x14ac:dyDescent="0.25">
      <c r="A349">
        <v>514951</v>
      </c>
      <c r="B349" t="s">
        <v>1335</v>
      </c>
      <c r="C349" t="s">
        <v>1336</v>
      </c>
      <c r="D349" t="s">
        <v>1336</v>
      </c>
      <c r="E349">
        <v>20.298173999999999</v>
      </c>
      <c r="F349">
        <v>48.337722999999997</v>
      </c>
      <c r="G349">
        <v>609</v>
      </c>
      <c r="H349" t="s">
        <v>502</v>
      </c>
    </row>
    <row r="350" spans="1:8" x14ac:dyDescent="0.25">
      <c r="A350">
        <v>515663</v>
      </c>
      <c r="B350" t="s">
        <v>1337</v>
      </c>
      <c r="C350" t="s">
        <v>1338</v>
      </c>
      <c r="D350" t="s">
        <v>1338</v>
      </c>
      <c r="E350">
        <v>19.940200999999998</v>
      </c>
      <c r="F350">
        <v>48.153947000000002</v>
      </c>
      <c r="G350">
        <v>609</v>
      </c>
      <c r="H350" t="s">
        <v>502</v>
      </c>
    </row>
    <row r="351" spans="1:8" x14ac:dyDescent="0.25">
      <c r="A351">
        <v>515671</v>
      </c>
      <c r="B351" t="s">
        <v>1339</v>
      </c>
      <c r="C351" t="s">
        <v>1340</v>
      </c>
      <c r="D351" t="s">
        <v>1340</v>
      </c>
      <c r="E351">
        <v>20.101521999999999</v>
      </c>
      <c r="F351">
        <v>48.470041000000002</v>
      </c>
      <c r="G351">
        <v>609</v>
      </c>
      <c r="H351" t="s">
        <v>502</v>
      </c>
    </row>
    <row r="352" spans="1:8" x14ac:dyDescent="0.25">
      <c r="A352">
        <v>515680</v>
      </c>
      <c r="B352" t="s">
        <v>1341</v>
      </c>
      <c r="C352" t="s">
        <v>515</v>
      </c>
      <c r="D352" t="s">
        <v>515</v>
      </c>
      <c r="E352">
        <v>19.942890999999999</v>
      </c>
      <c r="F352">
        <v>48.680571999999998</v>
      </c>
      <c r="G352">
        <v>609</v>
      </c>
      <c r="H352" t="s">
        <v>502</v>
      </c>
    </row>
    <row r="353" spans="1:8" x14ac:dyDescent="0.25">
      <c r="A353">
        <v>515698</v>
      </c>
      <c r="B353" t="s">
        <v>1342</v>
      </c>
      <c r="C353" t="s">
        <v>1343</v>
      </c>
      <c r="D353" t="s">
        <v>1006</v>
      </c>
      <c r="E353">
        <v>20.152911</v>
      </c>
      <c r="F353">
        <v>48.392518000000003</v>
      </c>
      <c r="G353">
        <v>609</v>
      </c>
      <c r="H353" t="s">
        <v>502</v>
      </c>
    </row>
    <row r="354" spans="1:8" x14ac:dyDescent="0.25">
      <c r="A354">
        <v>514969</v>
      </c>
      <c r="B354" t="s">
        <v>1344</v>
      </c>
      <c r="C354" t="s">
        <v>1345</v>
      </c>
      <c r="D354" t="s">
        <v>1345</v>
      </c>
      <c r="E354">
        <v>20.185130000000001</v>
      </c>
      <c r="F354">
        <v>48.277734000000002</v>
      </c>
      <c r="G354">
        <v>609</v>
      </c>
      <c r="H354" t="s">
        <v>502</v>
      </c>
    </row>
    <row r="355" spans="1:8" x14ac:dyDescent="0.25">
      <c r="A355">
        <v>515701</v>
      </c>
      <c r="B355" t="s">
        <v>1346</v>
      </c>
      <c r="C355" t="s">
        <v>1347</v>
      </c>
      <c r="D355" t="s">
        <v>1347</v>
      </c>
      <c r="E355">
        <v>20.141297999999999</v>
      </c>
      <c r="F355">
        <v>48.418263000000003</v>
      </c>
      <c r="G355">
        <v>609</v>
      </c>
      <c r="H355" t="s">
        <v>502</v>
      </c>
    </row>
    <row r="356" spans="1:8" x14ac:dyDescent="0.25">
      <c r="A356">
        <v>515795</v>
      </c>
      <c r="B356" t="s">
        <v>1348</v>
      </c>
      <c r="C356" t="s">
        <v>1349</v>
      </c>
      <c r="D356" t="s">
        <v>1349</v>
      </c>
      <c r="E356">
        <v>20.196460999999999</v>
      </c>
      <c r="F356">
        <v>48.448998000000003</v>
      </c>
      <c r="G356">
        <v>609</v>
      </c>
      <c r="H356" t="s">
        <v>502</v>
      </c>
    </row>
    <row r="357" spans="1:8" x14ac:dyDescent="0.25">
      <c r="A357">
        <v>515710</v>
      </c>
      <c r="B357" t="s">
        <v>1350</v>
      </c>
      <c r="C357" t="s">
        <v>1351</v>
      </c>
      <c r="D357" t="s">
        <v>1351</v>
      </c>
      <c r="E357">
        <v>20.303920999999999</v>
      </c>
      <c r="F357">
        <v>48.383206000000001</v>
      </c>
      <c r="G357">
        <v>609</v>
      </c>
      <c r="H357" t="s">
        <v>502</v>
      </c>
    </row>
    <row r="358" spans="1:8" x14ac:dyDescent="0.25">
      <c r="A358">
        <v>515728</v>
      </c>
      <c r="B358" t="s">
        <v>1352</v>
      </c>
      <c r="C358" t="s">
        <v>1353</v>
      </c>
      <c r="D358" t="s">
        <v>1353</v>
      </c>
      <c r="E358">
        <v>19.934625</v>
      </c>
      <c r="F358">
        <v>48.162314000000002</v>
      </c>
      <c r="G358">
        <v>609</v>
      </c>
      <c r="H358" t="s">
        <v>502</v>
      </c>
    </row>
    <row r="359" spans="1:8" x14ac:dyDescent="0.25">
      <c r="A359">
        <v>515736</v>
      </c>
      <c r="B359" t="s">
        <v>1354</v>
      </c>
      <c r="C359" t="s">
        <v>1355</v>
      </c>
      <c r="D359" t="s">
        <v>1355</v>
      </c>
      <c r="E359">
        <v>19.966287000000001</v>
      </c>
      <c r="F359">
        <v>48.433591999999997</v>
      </c>
      <c r="G359">
        <v>609</v>
      </c>
      <c r="H359" t="s">
        <v>502</v>
      </c>
    </row>
    <row r="360" spans="1:8" x14ac:dyDescent="0.25">
      <c r="A360">
        <v>515744</v>
      </c>
      <c r="B360" t="s">
        <v>1356</v>
      </c>
      <c r="C360" t="s">
        <v>522</v>
      </c>
      <c r="D360" t="s">
        <v>522</v>
      </c>
      <c r="E360">
        <v>20.117068</v>
      </c>
      <c r="F360">
        <v>48.445027000000003</v>
      </c>
      <c r="G360">
        <v>609</v>
      </c>
      <c r="H360" t="s">
        <v>502</v>
      </c>
    </row>
    <row r="361" spans="1:8" x14ac:dyDescent="0.25">
      <c r="A361">
        <v>515752</v>
      </c>
      <c r="B361" t="s">
        <v>1357</v>
      </c>
      <c r="C361" t="s">
        <v>1358</v>
      </c>
      <c r="D361" t="s">
        <v>1358</v>
      </c>
      <c r="E361">
        <v>20.198405000000001</v>
      </c>
      <c r="F361">
        <v>48.351343999999997</v>
      </c>
      <c r="G361">
        <v>609</v>
      </c>
      <c r="H361" t="s">
        <v>502</v>
      </c>
    </row>
    <row r="362" spans="1:8" x14ac:dyDescent="0.25">
      <c r="A362">
        <v>515779</v>
      </c>
      <c r="B362" t="s">
        <v>1359</v>
      </c>
      <c r="C362" t="s">
        <v>1360</v>
      </c>
      <c r="D362" t="s">
        <v>1360</v>
      </c>
      <c r="E362">
        <v>20.300606999999999</v>
      </c>
      <c r="F362">
        <v>48.280752</v>
      </c>
      <c r="G362">
        <v>609</v>
      </c>
      <c r="H362" t="s">
        <v>502</v>
      </c>
    </row>
    <row r="363" spans="1:8" x14ac:dyDescent="0.25">
      <c r="A363">
        <v>557901</v>
      </c>
      <c r="B363" t="s">
        <v>1361</v>
      </c>
      <c r="C363" t="s">
        <v>1362</v>
      </c>
      <c r="D363" t="s">
        <v>1362</v>
      </c>
      <c r="E363">
        <v>20.188822999999999</v>
      </c>
      <c r="F363">
        <v>48.458803000000003</v>
      </c>
      <c r="G363">
        <v>609</v>
      </c>
      <c r="H363" t="s">
        <v>502</v>
      </c>
    </row>
    <row r="364" spans="1:8" x14ac:dyDescent="0.25">
      <c r="A364">
        <v>515809</v>
      </c>
      <c r="B364" t="s">
        <v>1363</v>
      </c>
      <c r="C364" t="s">
        <v>1364</v>
      </c>
      <c r="D364" t="s">
        <v>1364</v>
      </c>
      <c r="E364">
        <v>19.964970000000001</v>
      </c>
      <c r="F364">
        <v>48.462857</v>
      </c>
      <c r="G364">
        <v>609</v>
      </c>
      <c r="H364" t="s">
        <v>502</v>
      </c>
    </row>
    <row r="365" spans="1:8" x14ac:dyDescent="0.25">
      <c r="A365">
        <v>515817</v>
      </c>
      <c r="B365" t="s">
        <v>1365</v>
      </c>
      <c r="C365" t="s">
        <v>1366</v>
      </c>
      <c r="D365" t="s">
        <v>1366</v>
      </c>
      <c r="E365">
        <v>20.241432</v>
      </c>
      <c r="F365">
        <v>48.321429000000002</v>
      </c>
      <c r="G365">
        <v>609</v>
      </c>
      <c r="H365" t="s">
        <v>502</v>
      </c>
    </row>
    <row r="366" spans="1:8" x14ac:dyDescent="0.25">
      <c r="A366">
        <v>557927</v>
      </c>
      <c r="B366" t="s">
        <v>1367</v>
      </c>
      <c r="C366" t="s">
        <v>1368</v>
      </c>
      <c r="D366" t="s">
        <v>1368</v>
      </c>
      <c r="E366">
        <v>20.053722</v>
      </c>
      <c r="F366">
        <v>48.406233</v>
      </c>
      <c r="G366">
        <v>609</v>
      </c>
      <c r="H366" t="s">
        <v>502</v>
      </c>
    </row>
    <row r="367" spans="1:8" x14ac:dyDescent="0.25">
      <c r="A367">
        <v>515841</v>
      </c>
      <c r="B367" t="s">
        <v>1369</v>
      </c>
      <c r="C367" t="s">
        <v>1370</v>
      </c>
      <c r="D367" t="s">
        <v>1370</v>
      </c>
      <c r="E367">
        <v>20.201733999999998</v>
      </c>
      <c r="F367">
        <v>48.364561999999999</v>
      </c>
      <c r="G367">
        <v>609</v>
      </c>
      <c r="H367" t="s">
        <v>502</v>
      </c>
    </row>
    <row r="368" spans="1:8" x14ac:dyDescent="0.25">
      <c r="A368">
        <v>515868</v>
      </c>
      <c r="B368" t="s">
        <v>1371</v>
      </c>
      <c r="C368" t="s">
        <v>1372</v>
      </c>
      <c r="D368" t="s">
        <v>1372</v>
      </c>
      <c r="E368">
        <v>19.129901</v>
      </c>
      <c r="F368">
        <v>48.077095999999997</v>
      </c>
      <c r="G368">
        <v>610</v>
      </c>
      <c r="H368" t="s">
        <v>530</v>
      </c>
    </row>
    <row r="369" spans="1:8" x14ac:dyDescent="0.25">
      <c r="A369">
        <v>515876</v>
      </c>
      <c r="B369" t="s">
        <v>1373</v>
      </c>
      <c r="C369" t="s">
        <v>1374</v>
      </c>
      <c r="D369" t="s">
        <v>1374</v>
      </c>
      <c r="E369">
        <v>19.273159</v>
      </c>
      <c r="F369">
        <v>48.132730000000002</v>
      </c>
      <c r="G369">
        <v>610</v>
      </c>
      <c r="H369" t="s">
        <v>530</v>
      </c>
    </row>
    <row r="370" spans="1:8" x14ac:dyDescent="0.25">
      <c r="A370">
        <v>515884</v>
      </c>
      <c r="B370" t="s">
        <v>1375</v>
      </c>
      <c r="C370" t="s">
        <v>1376</v>
      </c>
      <c r="D370" t="s">
        <v>1376</v>
      </c>
      <c r="E370">
        <v>19.402073999999999</v>
      </c>
      <c r="F370">
        <v>48.299339000000003</v>
      </c>
      <c r="G370">
        <v>610</v>
      </c>
      <c r="H370" t="s">
        <v>530</v>
      </c>
    </row>
    <row r="371" spans="1:8" x14ac:dyDescent="0.25">
      <c r="A371">
        <v>515892</v>
      </c>
      <c r="B371" t="s">
        <v>1377</v>
      </c>
      <c r="C371" t="s">
        <v>1378</v>
      </c>
      <c r="D371" t="s">
        <v>1378</v>
      </c>
      <c r="E371">
        <v>19.500644999999999</v>
      </c>
      <c r="F371">
        <v>48.173237999999998</v>
      </c>
      <c r="G371">
        <v>610</v>
      </c>
      <c r="H371" t="s">
        <v>530</v>
      </c>
    </row>
    <row r="372" spans="1:8" x14ac:dyDescent="0.25">
      <c r="A372">
        <v>515906</v>
      </c>
      <c r="B372" t="s">
        <v>1379</v>
      </c>
      <c r="C372" t="s">
        <v>1380</v>
      </c>
      <c r="D372" t="s">
        <v>1380</v>
      </c>
      <c r="E372">
        <v>19.230331</v>
      </c>
      <c r="F372">
        <v>48.178902000000001</v>
      </c>
      <c r="G372">
        <v>610</v>
      </c>
      <c r="H372" t="s">
        <v>530</v>
      </c>
    </row>
    <row r="373" spans="1:8" x14ac:dyDescent="0.25">
      <c r="A373">
        <v>515914</v>
      </c>
      <c r="B373" t="s">
        <v>1381</v>
      </c>
      <c r="C373" t="s">
        <v>529</v>
      </c>
      <c r="D373" t="s">
        <v>529</v>
      </c>
      <c r="E373">
        <v>19.490646000000002</v>
      </c>
      <c r="F373">
        <v>48.140827999999999</v>
      </c>
      <c r="G373">
        <v>610</v>
      </c>
      <c r="H373" t="s">
        <v>530</v>
      </c>
    </row>
    <row r="374" spans="1:8" x14ac:dyDescent="0.25">
      <c r="A374">
        <v>515922</v>
      </c>
      <c r="B374" t="s">
        <v>1382</v>
      </c>
      <c r="C374" t="s">
        <v>1383</v>
      </c>
      <c r="D374" t="s">
        <v>1384</v>
      </c>
      <c r="E374">
        <v>19.143552</v>
      </c>
      <c r="F374">
        <v>48.183487</v>
      </c>
      <c r="G374">
        <v>610</v>
      </c>
      <c r="H374" t="s">
        <v>530</v>
      </c>
    </row>
    <row r="375" spans="1:8" x14ac:dyDescent="0.25">
      <c r="A375">
        <v>515931</v>
      </c>
      <c r="B375" t="s">
        <v>1385</v>
      </c>
      <c r="C375" t="s">
        <v>1386</v>
      </c>
      <c r="D375" t="s">
        <v>1386</v>
      </c>
      <c r="E375">
        <v>19.389032</v>
      </c>
      <c r="F375">
        <v>48.378273999999998</v>
      </c>
      <c r="G375">
        <v>610</v>
      </c>
      <c r="H375" t="s">
        <v>530</v>
      </c>
    </row>
    <row r="376" spans="1:8" x14ac:dyDescent="0.25">
      <c r="A376">
        <v>515949</v>
      </c>
      <c r="B376" t="s">
        <v>1387</v>
      </c>
      <c r="C376" t="s">
        <v>1388</v>
      </c>
      <c r="D376" t="s">
        <v>1388</v>
      </c>
      <c r="E376">
        <v>19.24973</v>
      </c>
      <c r="F376">
        <v>48.322392000000001</v>
      </c>
      <c r="G376">
        <v>610</v>
      </c>
      <c r="H376" t="s">
        <v>530</v>
      </c>
    </row>
    <row r="377" spans="1:8" x14ac:dyDescent="0.25">
      <c r="A377">
        <v>515957</v>
      </c>
      <c r="B377" t="s">
        <v>1389</v>
      </c>
      <c r="C377" t="s">
        <v>1390</v>
      </c>
      <c r="D377" t="s">
        <v>1390</v>
      </c>
      <c r="E377">
        <v>19.152677000000001</v>
      </c>
      <c r="F377">
        <v>48.089678999999997</v>
      </c>
      <c r="G377">
        <v>610</v>
      </c>
      <c r="H377" t="s">
        <v>530</v>
      </c>
    </row>
    <row r="378" spans="1:8" x14ac:dyDescent="0.25">
      <c r="A378">
        <v>515965</v>
      </c>
      <c r="B378" t="s">
        <v>1391</v>
      </c>
      <c r="C378" t="s">
        <v>1392</v>
      </c>
      <c r="D378" t="s">
        <v>1392</v>
      </c>
      <c r="E378">
        <v>19.488242</v>
      </c>
      <c r="F378">
        <v>48.250163999999998</v>
      </c>
      <c r="G378">
        <v>610</v>
      </c>
      <c r="H378" t="s">
        <v>530</v>
      </c>
    </row>
    <row r="379" spans="1:8" x14ac:dyDescent="0.25">
      <c r="A379">
        <v>515973</v>
      </c>
      <c r="B379" t="s">
        <v>1393</v>
      </c>
      <c r="C379" t="s">
        <v>1394</v>
      </c>
      <c r="D379" t="s">
        <v>1394</v>
      </c>
      <c r="E379">
        <v>19.306186</v>
      </c>
      <c r="F379">
        <v>48.200629999999997</v>
      </c>
      <c r="G379">
        <v>610</v>
      </c>
      <c r="H379" t="s">
        <v>530</v>
      </c>
    </row>
    <row r="380" spans="1:8" x14ac:dyDescent="0.25">
      <c r="A380">
        <v>515981</v>
      </c>
      <c r="B380" t="s">
        <v>1395</v>
      </c>
      <c r="C380" t="s">
        <v>1396</v>
      </c>
      <c r="D380" t="s">
        <v>1396</v>
      </c>
      <c r="E380">
        <v>19.392659999999999</v>
      </c>
      <c r="F380">
        <v>48.249273000000002</v>
      </c>
      <c r="G380">
        <v>610</v>
      </c>
      <c r="H380" t="s">
        <v>530</v>
      </c>
    </row>
    <row r="381" spans="1:8" x14ac:dyDescent="0.25">
      <c r="A381">
        <v>515990</v>
      </c>
      <c r="B381" t="s">
        <v>1397</v>
      </c>
      <c r="C381" t="s">
        <v>1398</v>
      </c>
      <c r="D381" t="s">
        <v>1398</v>
      </c>
      <c r="E381">
        <v>19.178567999999999</v>
      </c>
      <c r="F381">
        <v>48.138103999999998</v>
      </c>
      <c r="G381">
        <v>610</v>
      </c>
      <c r="H381" t="s">
        <v>530</v>
      </c>
    </row>
    <row r="382" spans="1:8" x14ac:dyDescent="0.25">
      <c r="A382">
        <v>516007</v>
      </c>
      <c r="B382" t="s">
        <v>1399</v>
      </c>
      <c r="C382" t="s">
        <v>1400</v>
      </c>
      <c r="D382" t="s">
        <v>1400</v>
      </c>
      <c r="E382">
        <v>19.458221999999999</v>
      </c>
      <c r="F382">
        <v>48.152876999999997</v>
      </c>
      <c r="G382">
        <v>610</v>
      </c>
      <c r="H382" t="s">
        <v>530</v>
      </c>
    </row>
    <row r="383" spans="1:8" x14ac:dyDescent="0.25">
      <c r="A383">
        <v>516015</v>
      </c>
      <c r="B383" t="s">
        <v>1401</v>
      </c>
      <c r="C383" t="s">
        <v>1402</v>
      </c>
      <c r="D383" t="s">
        <v>1402</v>
      </c>
      <c r="E383">
        <v>19.428227</v>
      </c>
      <c r="F383">
        <v>48.279432</v>
      </c>
      <c r="G383">
        <v>610</v>
      </c>
      <c r="H383" t="s">
        <v>530</v>
      </c>
    </row>
    <row r="384" spans="1:8" x14ac:dyDescent="0.25">
      <c r="A384">
        <v>516023</v>
      </c>
      <c r="B384" t="s">
        <v>1403</v>
      </c>
      <c r="C384" t="s">
        <v>1404</v>
      </c>
      <c r="D384" t="s">
        <v>1404</v>
      </c>
      <c r="E384">
        <v>19.283004999999999</v>
      </c>
      <c r="F384">
        <v>48.238453999999997</v>
      </c>
      <c r="G384">
        <v>610</v>
      </c>
      <c r="H384" t="s">
        <v>530</v>
      </c>
    </row>
    <row r="385" spans="1:8" x14ac:dyDescent="0.25">
      <c r="A385">
        <v>516031</v>
      </c>
      <c r="B385" t="s">
        <v>1405</v>
      </c>
      <c r="C385" t="s">
        <v>1406</v>
      </c>
      <c r="D385" t="s">
        <v>1406</v>
      </c>
      <c r="E385">
        <v>19.361491000000001</v>
      </c>
      <c r="F385">
        <v>48.270907000000001</v>
      </c>
      <c r="G385">
        <v>610</v>
      </c>
      <c r="H385" t="s">
        <v>530</v>
      </c>
    </row>
    <row r="386" spans="1:8" x14ac:dyDescent="0.25">
      <c r="A386">
        <v>516040</v>
      </c>
      <c r="B386" t="s">
        <v>1407</v>
      </c>
      <c r="C386" t="s">
        <v>1408</v>
      </c>
      <c r="D386" t="s">
        <v>1409</v>
      </c>
      <c r="E386">
        <v>19.091784000000001</v>
      </c>
      <c r="F386">
        <v>48.154229999999998</v>
      </c>
      <c r="G386">
        <v>610</v>
      </c>
      <c r="H386" t="s">
        <v>530</v>
      </c>
    </row>
    <row r="387" spans="1:8" x14ac:dyDescent="0.25">
      <c r="A387">
        <v>516074</v>
      </c>
      <c r="B387" t="s">
        <v>1410</v>
      </c>
      <c r="C387" t="s">
        <v>1411</v>
      </c>
      <c r="D387" t="s">
        <v>1411</v>
      </c>
      <c r="E387">
        <v>19.057331999999999</v>
      </c>
      <c r="F387">
        <v>48.063571000000003</v>
      </c>
      <c r="G387">
        <v>610</v>
      </c>
      <c r="H387" t="s">
        <v>530</v>
      </c>
    </row>
    <row r="388" spans="1:8" x14ac:dyDescent="0.25">
      <c r="A388">
        <v>516082</v>
      </c>
      <c r="B388" t="s">
        <v>1412</v>
      </c>
      <c r="C388" t="s">
        <v>1413</v>
      </c>
      <c r="D388" t="s">
        <v>1413</v>
      </c>
      <c r="E388">
        <v>19.194811999999999</v>
      </c>
      <c r="F388">
        <v>48.142415999999997</v>
      </c>
      <c r="G388">
        <v>610</v>
      </c>
      <c r="H388" t="s">
        <v>530</v>
      </c>
    </row>
    <row r="389" spans="1:8" x14ac:dyDescent="0.25">
      <c r="A389">
        <v>516091</v>
      </c>
      <c r="B389" t="s">
        <v>1414</v>
      </c>
      <c r="C389" t="s">
        <v>1415</v>
      </c>
      <c r="D389" t="s">
        <v>1415</v>
      </c>
      <c r="E389">
        <v>19.406604000000002</v>
      </c>
      <c r="F389">
        <v>48.109025000000003</v>
      </c>
      <c r="G389">
        <v>610</v>
      </c>
      <c r="H389" t="s">
        <v>530</v>
      </c>
    </row>
    <row r="390" spans="1:8" x14ac:dyDescent="0.25">
      <c r="A390">
        <v>516104</v>
      </c>
      <c r="B390" t="s">
        <v>1416</v>
      </c>
      <c r="C390" t="s">
        <v>1417</v>
      </c>
      <c r="D390" t="s">
        <v>1417</v>
      </c>
      <c r="E390">
        <v>19.072068000000002</v>
      </c>
      <c r="F390">
        <v>48.118034000000002</v>
      </c>
      <c r="G390">
        <v>610</v>
      </c>
      <c r="H390" t="s">
        <v>530</v>
      </c>
    </row>
    <row r="391" spans="1:8" x14ac:dyDescent="0.25">
      <c r="A391">
        <v>516112</v>
      </c>
      <c r="B391" t="s">
        <v>1418</v>
      </c>
      <c r="C391" t="s">
        <v>1419</v>
      </c>
      <c r="D391" t="s">
        <v>1419</v>
      </c>
      <c r="E391">
        <v>19.246351000000001</v>
      </c>
      <c r="F391">
        <v>48.069493999999999</v>
      </c>
      <c r="G391">
        <v>610</v>
      </c>
      <c r="H391" t="s">
        <v>530</v>
      </c>
    </row>
    <row r="392" spans="1:8" x14ac:dyDescent="0.25">
      <c r="A392">
        <v>516121</v>
      </c>
      <c r="B392" t="s">
        <v>1420</v>
      </c>
      <c r="C392" t="s">
        <v>1421</v>
      </c>
      <c r="D392" t="s">
        <v>1421</v>
      </c>
      <c r="E392">
        <v>19.202124999999999</v>
      </c>
      <c r="F392">
        <v>48.181935000000003</v>
      </c>
      <c r="G392">
        <v>610</v>
      </c>
      <c r="H392" t="s">
        <v>530</v>
      </c>
    </row>
    <row r="393" spans="1:8" x14ac:dyDescent="0.25">
      <c r="A393">
        <v>516139</v>
      </c>
      <c r="B393" t="s">
        <v>1422</v>
      </c>
      <c r="C393" t="s">
        <v>1423</v>
      </c>
      <c r="D393" t="s">
        <v>1423</v>
      </c>
      <c r="E393">
        <v>19.174195999999998</v>
      </c>
      <c r="F393">
        <v>48.076931999999999</v>
      </c>
      <c r="G393">
        <v>610</v>
      </c>
      <c r="H393" t="s">
        <v>530</v>
      </c>
    </row>
    <row r="394" spans="1:8" x14ac:dyDescent="0.25">
      <c r="A394">
        <v>516147</v>
      </c>
      <c r="B394" t="s">
        <v>1424</v>
      </c>
      <c r="C394" t="s">
        <v>1425</v>
      </c>
      <c r="D394" t="s">
        <v>1425</v>
      </c>
      <c r="E394">
        <v>19.458082999999998</v>
      </c>
      <c r="F394">
        <v>48.094816999999999</v>
      </c>
      <c r="G394">
        <v>610</v>
      </c>
      <c r="H394" t="s">
        <v>530</v>
      </c>
    </row>
    <row r="395" spans="1:8" x14ac:dyDescent="0.25">
      <c r="A395">
        <v>516155</v>
      </c>
      <c r="B395" t="s">
        <v>1426</v>
      </c>
      <c r="C395" t="s">
        <v>1427</v>
      </c>
      <c r="D395" t="s">
        <v>1427</v>
      </c>
      <c r="E395">
        <v>19.246842999999998</v>
      </c>
      <c r="F395">
        <v>48.105614000000003</v>
      </c>
      <c r="G395">
        <v>610</v>
      </c>
      <c r="H395" t="s">
        <v>530</v>
      </c>
    </row>
    <row r="396" spans="1:8" x14ac:dyDescent="0.25">
      <c r="A396">
        <v>516163</v>
      </c>
      <c r="B396" t="s">
        <v>1428</v>
      </c>
      <c r="C396" t="s">
        <v>1429</v>
      </c>
      <c r="D396" t="s">
        <v>1429</v>
      </c>
      <c r="E396">
        <v>19.525794999999999</v>
      </c>
      <c r="F396">
        <v>48.261327999999999</v>
      </c>
      <c r="G396">
        <v>610</v>
      </c>
      <c r="H396" t="s">
        <v>530</v>
      </c>
    </row>
    <row r="397" spans="1:8" x14ac:dyDescent="0.25">
      <c r="A397">
        <v>516171</v>
      </c>
      <c r="B397" t="s">
        <v>1430</v>
      </c>
      <c r="C397" t="s">
        <v>1431</v>
      </c>
      <c r="D397" t="s">
        <v>1431</v>
      </c>
      <c r="E397">
        <v>19.230239999999998</v>
      </c>
      <c r="F397">
        <v>48.085093000000001</v>
      </c>
      <c r="G397">
        <v>610</v>
      </c>
      <c r="H397" t="s">
        <v>530</v>
      </c>
    </row>
    <row r="398" spans="1:8" x14ac:dyDescent="0.25">
      <c r="A398">
        <v>558206</v>
      </c>
      <c r="B398" t="s">
        <v>1432</v>
      </c>
      <c r="C398" t="s">
        <v>1433</v>
      </c>
      <c r="D398" t="s">
        <v>1433</v>
      </c>
      <c r="E398">
        <v>19.415291</v>
      </c>
      <c r="F398">
        <v>48.208249000000002</v>
      </c>
      <c r="G398">
        <v>610</v>
      </c>
      <c r="H398" t="s">
        <v>530</v>
      </c>
    </row>
    <row r="399" spans="1:8" x14ac:dyDescent="0.25">
      <c r="A399">
        <v>516198</v>
      </c>
      <c r="B399" t="s">
        <v>1434</v>
      </c>
      <c r="C399" t="s">
        <v>1435</v>
      </c>
      <c r="D399" t="s">
        <v>1435</v>
      </c>
      <c r="E399">
        <v>19.447341000000002</v>
      </c>
      <c r="F399">
        <v>48.180342000000003</v>
      </c>
      <c r="G399">
        <v>610</v>
      </c>
      <c r="H399" t="s">
        <v>530</v>
      </c>
    </row>
    <row r="400" spans="1:8" x14ac:dyDescent="0.25">
      <c r="A400">
        <v>558192</v>
      </c>
      <c r="B400" t="s">
        <v>1436</v>
      </c>
      <c r="C400" t="s">
        <v>1437</v>
      </c>
      <c r="D400" t="s">
        <v>1437</v>
      </c>
      <c r="E400">
        <v>19.353597000000001</v>
      </c>
      <c r="F400">
        <v>48.189683000000002</v>
      </c>
      <c r="G400">
        <v>610</v>
      </c>
      <c r="H400" t="s">
        <v>530</v>
      </c>
    </row>
    <row r="401" spans="1:8" x14ac:dyDescent="0.25">
      <c r="A401">
        <v>516210</v>
      </c>
      <c r="B401" t="s">
        <v>1438</v>
      </c>
      <c r="C401" t="s">
        <v>1439</v>
      </c>
      <c r="D401" t="s">
        <v>1439</v>
      </c>
      <c r="E401">
        <v>19.334202000000001</v>
      </c>
      <c r="F401">
        <v>48.240648</v>
      </c>
      <c r="G401">
        <v>610</v>
      </c>
      <c r="H401" t="s">
        <v>530</v>
      </c>
    </row>
    <row r="402" spans="1:8" x14ac:dyDescent="0.25">
      <c r="A402">
        <v>516228</v>
      </c>
      <c r="B402" t="s">
        <v>1440</v>
      </c>
      <c r="C402" t="s">
        <v>1441</v>
      </c>
      <c r="D402" t="s">
        <v>1441</v>
      </c>
      <c r="E402">
        <v>19.526733</v>
      </c>
      <c r="F402">
        <v>48.193893000000003</v>
      </c>
      <c r="G402">
        <v>610</v>
      </c>
      <c r="H402" t="s">
        <v>530</v>
      </c>
    </row>
    <row r="403" spans="1:8" x14ac:dyDescent="0.25">
      <c r="A403">
        <v>516236</v>
      </c>
      <c r="B403" t="s">
        <v>1442</v>
      </c>
      <c r="C403" t="s">
        <v>1443</v>
      </c>
      <c r="D403" t="s">
        <v>1443</v>
      </c>
      <c r="E403">
        <v>19.263553000000002</v>
      </c>
      <c r="F403">
        <v>48.146735999999997</v>
      </c>
      <c r="G403">
        <v>610</v>
      </c>
      <c r="H403" t="s">
        <v>530</v>
      </c>
    </row>
    <row r="404" spans="1:8" x14ac:dyDescent="0.25">
      <c r="A404">
        <v>516244</v>
      </c>
      <c r="B404" t="s">
        <v>1444</v>
      </c>
      <c r="C404" t="s">
        <v>1445</v>
      </c>
      <c r="D404" t="s">
        <v>1445</v>
      </c>
      <c r="E404">
        <v>19.364661000000002</v>
      </c>
      <c r="F404">
        <v>48.168501999999997</v>
      </c>
      <c r="G404">
        <v>610</v>
      </c>
      <c r="H404" t="s">
        <v>530</v>
      </c>
    </row>
    <row r="405" spans="1:8" x14ac:dyDescent="0.25">
      <c r="A405">
        <v>516252</v>
      </c>
      <c r="B405" t="s">
        <v>1446</v>
      </c>
      <c r="C405" t="s">
        <v>1447</v>
      </c>
      <c r="D405" t="s">
        <v>1447</v>
      </c>
      <c r="E405">
        <v>19.333259999999999</v>
      </c>
      <c r="F405">
        <v>48.171520000000001</v>
      </c>
      <c r="G405">
        <v>610</v>
      </c>
      <c r="H405" t="s">
        <v>530</v>
      </c>
    </row>
    <row r="406" spans="1:8" x14ac:dyDescent="0.25">
      <c r="A406">
        <v>516261</v>
      </c>
      <c r="B406" t="s">
        <v>1448</v>
      </c>
      <c r="C406" t="s">
        <v>1449</v>
      </c>
      <c r="D406" t="s">
        <v>1449</v>
      </c>
      <c r="E406">
        <v>19.41075</v>
      </c>
      <c r="F406">
        <v>48.151775999999998</v>
      </c>
      <c r="G406">
        <v>610</v>
      </c>
      <c r="H406" t="s">
        <v>530</v>
      </c>
    </row>
    <row r="407" spans="1:8" x14ac:dyDescent="0.25">
      <c r="A407">
        <v>516279</v>
      </c>
      <c r="B407" t="s">
        <v>1450</v>
      </c>
      <c r="C407" t="s">
        <v>1451</v>
      </c>
      <c r="D407" t="s">
        <v>1451</v>
      </c>
      <c r="E407">
        <v>19.276206999999999</v>
      </c>
      <c r="F407">
        <v>48.114834000000002</v>
      </c>
      <c r="G407">
        <v>610</v>
      </c>
      <c r="H407" t="s">
        <v>530</v>
      </c>
    </row>
    <row r="408" spans="1:8" x14ac:dyDescent="0.25">
      <c r="A408">
        <v>516287</v>
      </c>
      <c r="B408" t="s">
        <v>1452</v>
      </c>
      <c r="C408" t="s">
        <v>1453</v>
      </c>
      <c r="D408" t="s">
        <v>1453</v>
      </c>
      <c r="E408">
        <v>19.177111</v>
      </c>
      <c r="F408">
        <v>48.195838999999999</v>
      </c>
      <c r="G408">
        <v>610</v>
      </c>
      <c r="H408" t="s">
        <v>530</v>
      </c>
    </row>
    <row r="409" spans="1:8" x14ac:dyDescent="0.25">
      <c r="A409">
        <v>516295</v>
      </c>
      <c r="B409" t="s">
        <v>1454</v>
      </c>
      <c r="C409" t="s">
        <v>1455</v>
      </c>
      <c r="D409" t="s">
        <v>1455</v>
      </c>
      <c r="E409">
        <v>19.421707000000001</v>
      </c>
      <c r="F409">
        <v>48.234209999999997</v>
      </c>
      <c r="G409">
        <v>610</v>
      </c>
      <c r="H409" t="s">
        <v>530</v>
      </c>
    </row>
    <row r="410" spans="1:8" x14ac:dyDescent="0.25">
      <c r="A410">
        <v>516309</v>
      </c>
      <c r="B410" t="s">
        <v>1456</v>
      </c>
      <c r="C410" t="s">
        <v>1457</v>
      </c>
      <c r="D410" t="s">
        <v>1457</v>
      </c>
      <c r="E410">
        <v>19.4572</v>
      </c>
      <c r="F410">
        <v>48.317005000000002</v>
      </c>
      <c r="G410">
        <v>610</v>
      </c>
      <c r="H410" t="s">
        <v>530</v>
      </c>
    </row>
    <row r="411" spans="1:8" x14ac:dyDescent="0.25">
      <c r="A411">
        <v>516317</v>
      </c>
      <c r="B411" t="s">
        <v>1458</v>
      </c>
      <c r="C411" t="s">
        <v>1459</v>
      </c>
      <c r="D411" t="s">
        <v>1459</v>
      </c>
      <c r="E411">
        <v>19.261773000000002</v>
      </c>
      <c r="F411">
        <v>48.196744000000002</v>
      </c>
      <c r="G411">
        <v>610</v>
      </c>
      <c r="H411" t="s">
        <v>530</v>
      </c>
    </row>
    <row r="412" spans="1:8" x14ac:dyDescent="0.25">
      <c r="A412">
        <v>516333</v>
      </c>
      <c r="B412" t="s">
        <v>1460</v>
      </c>
      <c r="C412" t="s">
        <v>1461</v>
      </c>
      <c r="D412" t="s">
        <v>1461</v>
      </c>
      <c r="E412">
        <v>19.078457</v>
      </c>
      <c r="F412">
        <v>48.094411000000001</v>
      </c>
      <c r="G412">
        <v>610</v>
      </c>
      <c r="H412" t="s">
        <v>530</v>
      </c>
    </row>
    <row r="413" spans="1:8" x14ac:dyDescent="0.25">
      <c r="A413">
        <v>516341</v>
      </c>
      <c r="B413" t="s">
        <v>1462</v>
      </c>
      <c r="C413" t="s">
        <v>1463</v>
      </c>
      <c r="D413" t="s">
        <v>1463</v>
      </c>
      <c r="E413">
        <v>19.192696000000002</v>
      </c>
      <c r="F413">
        <v>48.158374000000002</v>
      </c>
      <c r="G413">
        <v>610</v>
      </c>
      <c r="H413" t="s">
        <v>530</v>
      </c>
    </row>
    <row r="414" spans="1:8" x14ac:dyDescent="0.25">
      <c r="A414">
        <v>516368</v>
      </c>
      <c r="B414" t="s">
        <v>1464</v>
      </c>
      <c r="C414" t="s">
        <v>1465</v>
      </c>
      <c r="D414" t="s">
        <v>1466</v>
      </c>
      <c r="E414">
        <v>19.396225000000001</v>
      </c>
      <c r="F414">
        <v>48.311017999999997</v>
      </c>
      <c r="G414">
        <v>610</v>
      </c>
      <c r="H414" t="s">
        <v>530</v>
      </c>
    </row>
    <row r="415" spans="1:8" x14ac:dyDescent="0.25">
      <c r="A415">
        <v>516376</v>
      </c>
      <c r="B415" t="s">
        <v>1467</v>
      </c>
      <c r="C415" t="s">
        <v>1468</v>
      </c>
      <c r="D415" t="s">
        <v>1468</v>
      </c>
      <c r="E415">
        <v>19.358053000000002</v>
      </c>
      <c r="F415">
        <v>48.157138000000003</v>
      </c>
      <c r="G415">
        <v>610</v>
      </c>
      <c r="H415" t="s">
        <v>530</v>
      </c>
    </row>
    <row r="416" spans="1:8" x14ac:dyDescent="0.25">
      <c r="A416">
        <v>516384</v>
      </c>
      <c r="B416" t="s">
        <v>1469</v>
      </c>
      <c r="C416" t="s">
        <v>1470</v>
      </c>
      <c r="D416" t="s">
        <v>1470</v>
      </c>
      <c r="E416">
        <v>19.289681999999999</v>
      </c>
      <c r="F416">
        <v>48.091619999999999</v>
      </c>
      <c r="G416">
        <v>610</v>
      </c>
      <c r="H416" t="s">
        <v>530</v>
      </c>
    </row>
    <row r="417" spans="1:8" x14ac:dyDescent="0.25">
      <c r="A417">
        <v>516392</v>
      </c>
      <c r="B417" t="s">
        <v>1471</v>
      </c>
      <c r="C417" t="s">
        <v>1472</v>
      </c>
      <c r="D417" t="s">
        <v>1472</v>
      </c>
      <c r="E417">
        <v>19.449508999999999</v>
      </c>
      <c r="F417">
        <v>48.264764999999997</v>
      </c>
      <c r="G417">
        <v>610</v>
      </c>
      <c r="H417" t="s">
        <v>530</v>
      </c>
    </row>
    <row r="418" spans="1:8" x14ac:dyDescent="0.25">
      <c r="A418">
        <v>516406</v>
      </c>
      <c r="B418" t="s">
        <v>1473</v>
      </c>
      <c r="C418" t="s">
        <v>1474</v>
      </c>
      <c r="D418" t="s">
        <v>1474</v>
      </c>
      <c r="E418">
        <v>19.292176000000001</v>
      </c>
      <c r="F418">
        <v>48.226863000000002</v>
      </c>
      <c r="G418">
        <v>610</v>
      </c>
      <c r="H418" t="s">
        <v>530</v>
      </c>
    </row>
    <row r="419" spans="1:8" x14ac:dyDescent="0.25">
      <c r="A419">
        <v>516414</v>
      </c>
      <c r="B419" t="s">
        <v>1475</v>
      </c>
      <c r="C419" t="s">
        <v>1476</v>
      </c>
      <c r="D419" t="s">
        <v>1476</v>
      </c>
      <c r="E419">
        <v>19.222224000000001</v>
      </c>
      <c r="F419">
        <v>48.313099999999999</v>
      </c>
      <c r="G419">
        <v>610</v>
      </c>
      <c r="H419" t="s">
        <v>530</v>
      </c>
    </row>
    <row r="420" spans="1:8" x14ac:dyDescent="0.25">
      <c r="A420">
        <v>516422</v>
      </c>
      <c r="B420" t="s">
        <v>1477</v>
      </c>
      <c r="C420" t="s">
        <v>1478</v>
      </c>
      <c r="D420" t="s">
        <v>1478</v>
      </c>
      <c r="E420">
        <v>19.358722</v>
      </c>
      <c r="F420">
        <v>48.308556000000003</v>
      </c>
      <c r="G420">
        <v>610</v>
      </c>
      <c r="H420" t="s">
        <v>530</v>
      </c>
    </row>
    <row r="421" spans="1:8" x14ac:dyDescent="0.25">
      <c r="A421">
        <v>516431</v>
      </c>
      <c r="B421" t="s">
        <v>1479</v>
      </c>
      <c r="C421" t="s">
        <v>1480</v>
      </c>
      <c r="D421" t="s">
        <v>1480</v>
      </c>
      <c r="E421">
        <v>19.184456000000001</v>
      </c>
      <c r="F421">
        <v>48.149062999999998</v>
      </c>
      <c r="G421">
        <v>610</v>
      </c>
      <c r="H421" t="s">
        <v>530</v>
      </c>
    </row>
    <row r="422" spans="1:8" x14ac:dyDescent="0.25">
      <c r="A422">
        <v>516449</v>
      </c>
      <c r="B422" t="s">
        <v>1481</v>
      </c>
      <c r="C422" t="s">
        <v>1482</v>
      </c>
      <c r="D422" t="s">
        <v>1482</v>
      </c>
      <c r="E422">
        <v>19.406015</v>
      </c>
      <c r="F422">
        <v>48.354799999999997</v>
      </c>
      <c r="G422">
        <v>610</v>
      </c>
      <c r="H422" t="s">
        <v>530</v>
      </c>
    </row>
    <row r="423" spans="1:8" x14ac:dyDescent="0.25">
      <c r="A423">
        <v>516058</v>
      </c>
      <c r="B423" t="s">
        <v>1483</v>
      </c>
      <c r="C423" t="s">
        <v>1484</v>
      </c>
      <c r="D423" t="s">
        <v>1484</v>
      </c>
      <c r="E423">
        <v>19.248982000000002</v>
      </c>
      <c r="F423">
        <v>48.090992999999997</v>
      </c>
      <c r="G423">
        <v>610</v>
      </c>
      <c r="H423" t="s">
        <v>530</v>
      </c>
    </row>
    <row r="424" spans="1:8" x14ac:dyDescent="0.25">
      <c r="A424">
        <v>516457</v>
      </c>
      <c r="B424" t="s">
        <v>1485</v>
      </c>
      <c r="C424" t="s">
        <v>1486</v>
      </c>
      <c r="D424" t="s">
        <v>1486</v>
      </c>
      <c r="E424">
        <v>19.200071999999999</v>
      </c>
      <c r="F424">
        <v>48.116025999999998</v>
      </c>
      <c r="G424">
        <v>610</v>
      </c>
      <c r="H424" t="s">
        <v>530</v>
      </c>
    </row>
    <row r="425" spans="1:8" x14ac:dyDescent="0.25">
      <c r="A425">
        <v>516066</v>
      </c>
      <c r="B425" t="s">
        <v>1487</v>
      </c>
      <c r="C425" t="s">
        <v>1488</v>
      </c>
      <c r="D425" t="s">
        <v>1488</v>
      </c>
      <c r="E425">
        <v>19.460712999999998</v>
      </c>
      <c r="F425">
        <v>48.291401999999998</v>
      </c>
      <c r="G425">
        <v>610</v>
      </c>
      <c r="H425" t="s">
        <v>530</v>
      </c>
    </row>
    <row r="426" spans="1:8" x14ac:dyDescent="0.25">
      <c r="A426">
        <v>516465</v>
      </c>
      <c r="B426" t="s">
        <v>1489</v>
      </c>
      <c r="C426" t="s">
        <v>1490</v>
      </c>
      <c r="D426" t="s">
        <v>1490</v>
      </c>
      <c r="E426">
        <v>19.201951000000001</v>
      </c>
      <c r="F426">
        <v>48.069287000000003</v>
      </c>
      <c r="G426">
        <v>610</v>
      </c>
      <c r="H426" t="s">
        <v>530</v>
      </c>
    </row>
    <row r="427" spans="1:8" x14ac:dyDescent="0.25">
      <c r="A427">
        <v>516473</v>
      </c>
      <c r="B427" t="s">
        <v>1491</v>
      </c>
      <c r="C427" t="s">
        <v>1492</v>
      </c>
      <c r="D427" t="s">
        <v>1492</v>
      </c>
      <c r="E427">
        <v>19.085062000000001</v>
      </c>
      <c r="F427">
        <v>48.079689999999999</v>
      </c>
      <c r="G427">
        <v>610</v>
      </c>
      <c r="H427" t="s">
        <v>530</v>
      </c>
    </row>
    <row r="428" spans="1:8" x14ac:dyDescent="0.25">
      <c r="A428">
        <v>558214</v>
      </c>
      <c r="B428" t="s">
        <v>1493</v>
      </c>
      <c r="C428" t="s">
        <v>1494</v>
      </c>
      <c r="D428" t="s">
        <v>1494</v>
      </c>
      <c r="E428">
        <v>19.39536</v>
      </c>
      <c r="F428">
        <v>48.196275</v>
      </c>
      <c r="G428">
        <v>610</v>
      </c>
      <c r="H428" t="s">
        <v>530</v>
      </c>
    </row>
    <row r="429" spans="1:8" x14ac:dyDescent="0.25">
      <c r="A429">
        <v>516490</v>
      </c>
      <c r="B429" t="s">
        <v>1495</v>
      </c>
      <c r="C429" t="s">
        <v>1496</v>
      </c>
      <c r="D429" t="s">
        <v>1496</v>
      </c>
      <c r="E429">
        <v>19.451692000000001</v>
      </c>
      <c r="F429">
        <v>48.202159000000002</v>
      </c>
      <c r="G429">
        <v>610</v>
      </c>
      <c r="H429" t="s">
        <v>530</v>
      </c>
    </row>
    <row r="430" spans="1:8" x14ac:dyDescent="0.25">
      <c r="A430">
        <v>515850</v>
      </c>
      <c r="B430" t="s">
        <v>1497</v>
      </c>
      <c r="C430" t="s">
        <v>537</v>
      </c>
      <c r="D430" t="s">
        <v>537</v>
      </c>
      <c r="E430">
        <v>19.341277999999999</v>
      </c>
      <c r="F430">
        <v>48.211193999999999</v>
      </c>
      <c r="G430">
        <v>610</v>
      </c>
      <c r="H430" t="s">
        <v>530</v>
      </c>
    </row>
    <row r="431" spans="1:8" x14ac:dyDescent="0.25">
      <c r="A431">
        <v>516503</v>
      </c>
      <c r="B431" t="s">
        <v>1498</v>
      </c>
      <c r="C431" t="s">
        <v>1499</v>
      </c>
      <c r="D431" t="s">
        <v>1499</v>
      </c>
      <c r="E431">
        <v>19.37133</v>
      </c>
      <c r="F431">
        <v>48.339668000000003</v>
      </c>
      <c r="G431">
        <v>610</v>
      </c>
      <c r="H431" t="s">
        <v>530</v>
      </c>
    </row>
    <row r="432" spans="1:8" x14ac:dyDescent="0.25">
      <c r="A432">
        <v>516511</v>
      </c>
      <c r="B432" t="s">
        <v>1500</v>
      </c>
      <c r="C432" t="s">
        <v>1501</v>
      </c>
      <c r="D432" t="s">
        <v>1502</v>
      </c>
      <c r="E432">
        <v>19.466275</v>
      </c>
      <c r="F432">
        <v>48.262484000000001</v>
      </c>
      <c r="G432">
        <v>610</v>
      </c>
      <c r="H432" t="s">
        <v>530</v>
      </c>
    </row>
    <row r="433" spans="1:8" x14ac:dyDescent="0.25">
      <c r="A433">
        <v>516520</v>
      </c>
      <c r="B433" t="s">
        <v>1503</v>
      </c>
      <c r="C433" t="s">
        <v>1504</v>
      </c>
      <c r="D433" t="s">
        <v>1504</v>
      </c>
      <c r="E433">
        <v>19.119976000000001</v>
      </c>
      <c r="F433">
        <v>48.116618000000003</v>
      </c>
      <c r="G433">
        <v>610</v>
      </c>
      <c r="H433" t="s">
        <v>530</v>
      </c>
    </row>
    <row r="434" spans="1:8" x14ac:dyDescent="0.25">
      <c r="A434">
        <v>516538</v>
      </c>
      <c r="B434" t="s">
        <v>1505</v>
      </c>
      <c r="C434" t="s">
        <v>1506</v>
      </c>
      <c r="D434" t="s">
        <v>1506</v>
      </c>
      <c r="E434">
        <v>19.408076000000001</v>
      </c>
      <c r="F434">
        <v>48.090282000000002</v>
      </c>
      <c r="G434">
        <v>610</v>
      </c>
      <c r="H434" t="s">
        <v>530</v>
      </c>
    </row>
    <row r="435" spans="1:8" x14ac:dyDescent="0.25">
      <c r="A435">
        <v>516546</v>
      </c>
      <c r="B435" t="s">
        <v>1507</v>
      </c>
      <c r="C435" t="s">
        <v>1508</v>
      </c>
      <c r="D435" t="s">
        <v>1508</v>
      </c>
      <c r="E435">
        <v>19.338692999999999</v>
      </c>
      <c r="F435">
        <v>48.111907000000002</v>
      </c>
      <c r="G435">
        <v>610</v>
      </c>
      <c r="H435" t="s">
        <v>530</v>
      </c>
    </row>
    <row r="436" spans="1:8" x14ac:dyDescent="0.25">
      <c r="A436">
        <v>516554</v>
      </c>
      <c r="B436" t="s">
        <v>1509</v>
      </c>
      <c r="C436" t="s">
        <v>1510</v>
      </c>
      <c r="D436" t="s">
        <v>1511</v>
      </c>
      <c r="E436">
        <v>19.487100000000002</v>
      </c>
      <c r="F436">
        <v>48.289555</v>
      </c>
      <c r="G436">
        <v>610</v>
      </c>
      <c r="H436" t="s">
        <v>530</v>
      </c>
    </row>
    <row r="437" spans="1:8" x14ac:dyDescent="0.25">
      <c r="A437">
        <v>516571</v>
      </c>
      <c r="B437" t="s">
        <v>1512</v>
      </c>
      <c r="C437" t="s">
        <v>1513</v>
      </c>
      <c r="D437" t="s">
        <v>1513</v>
      </c>
      <c r="E437">
        <v>19.356148000000001</v>
      </c>
      <c r="F437">
        <v>48.124585000000003</v>
      </c>
      <c r="G437">
        <v>610</v>
      </c>
      <c r="H437" t="s">
        <v>530</v>
      </c>
    </row>
    <row r="438" spans="1:8" x14ac:dyDescent="0.25">
      <c r="A438">
        <v>516562</v>
      </c>
      <c r="B438" t="s">
        <v>1514</v>
      </c>
      <c r="C438" t="s">
        <v>1515</v>
      </c>
      <c r="D438" t="s">
        <v>1515</v>
      </c>
      <c r="E438">
        <v>19.448063000000001</v>
      </c>
      <c r="F438">
        <v>48.135466000000001</v>
      </c>
      <c r="G438">
        <v>610</v>
      </c>
      <c r="H438" t="s">
        <v>530</v>
      </c>
    </row>
    <row r="439" spans="1:8" x14ac:dyDescent="0.25">
      <c r="A439">
        <v>518166</v>
      </c>
      <c r="B439" t="s">
        <v>1516</v>
      </c>
      <c r="C439" t="s">
        <v>1517</v>
      </c>
      <c r="D439" t="s">
        <v>1517</v>
      </c>
      <c r="E439">
        <v>19.090444000000002</v>
      </c>
      <c r="F439">
        <v>48.434770999999998</v>
      </c>
      <c r="G439">
        <v>611</v>
      </c>
      <c r="H439" t="s">
        <v>551</v>
      </c>
    </row>
    <row r="440" spans="1:8" x14ac:dyDescent="0.25">
      <c r="A440">
        <v>518174</v>
      </c>
      <c r="B440" t="s">
        <v>1518</v>
      </c>
      <c r="C440" t="s">
        <v>1519</v>
      </c>
      <c r="D440" t="s">
        <v>1519</v>
      </c>
      <c r="E440">
        <v>19.059470000000001</v>
      </c>
      <c r="F440">
        <v>48.520170999999998</v>
      </c>
      <c r="G440">
        <v>611</v>
      </c>
      <c r="H440" t="s">
        <v>551</v>
      </c>
    </row>
    <row r="441" spans="1:8" x14ac:dyDescent="0.25">
      <c r="A441">
        <v>518191</v>
      </c>
      <c r="B441" t="s">
        <v>1520</v>
      </c>
      <c r="C441" t="s">
        <v>1521</v>
      </c>
      <c r="D441" t="s">
        <v>1521</v>
      </c>
      <c r="E441">
        <v>19.086590999999999</v>
      </c>
      <c r="F441">
        <v>48.504899999999999</v>
      </c>
      <c r="G441">
        <v>611</v>
      </c>
      <c r="H441" t="s">
        <v>551</v>
      </c>
    </row>
    <row r="442" spans="1:8" x14ac:dyDescent="0.25">
      <c r="A442">
        <v>518204</v>
      </c>
      <c r="B442" t="s">
        <v>1522</v>
      </c>
      <c r="C442" t="s">
        <v>1523</v>
      </c>
      <c r="D442" t="s">
        <v>1523</v>
      </c>
      <c r="E442">
        <v>19.070041</v>
      </c>
      <c r="F442">
        <v>48.574399</v>
      </c>
      <c r="G442">
        <v>611</v>
      </c>
      <c r="H442" t="s">
        <v>551</v>
      </c>
    </row>
    <row r="443" spans="1:8" x14ac:dyDescent="0.25">
      <c r="A443">
        <v>518221</v>
      </c>
      <c r="B443" t="s">
        <v>1524</v>
      </c>
      <c r="C443" t="s">
        <v>1525</v>
      </c>
      <c r="D443" t="s">
        <v>1525</v>
      </c>
      <c r="E443">
        <v>19.130782</v>
      </c>
      <c r="F443">
        <v>48.413666999999997</v>
      </c>
      <c r="G443">
        <v>611</v>
      </c>
      <c r="H443" t="s">
        <v>551</v>
      </c>
    </row>
    <row r="444" spans="1:8" x14ac:dyDescent="0.25">
      <c r="A444">
        <v>518298</v>
      </c>
      <c r="B444" t="s">
        <v>1526</v>
      </c>
      <c r="C444" t="s">
        <v>1527</v>
      </c>
      <c r="D444" t="s">
        <v>1527</v>
      </c>
      <c r="E444">
        <v>19.102430999999999</v>
      </c>
      <c r="F444">
        <v>48.471463999999997</v>
      </c>
      <c r="G444">
        <v>611</v>
      </c>
      <c r="H444" t="s">
        <v>551</v>
      </c>
    </row>
    <row r="445" spans="1:8" x14ac:dyDescent="0.25">
      <c r="A445">
        <v>518361</v>
      </c>
      <c r="B445" t="s">
        <v>1528</v>
      </c>
      <c r="C445" t="s">
        <v>1529</v>
      </c>
      <c r="D445" t="s">
        <v>1530</v>
      </c>
      <c r="E445">
        <v>19.045773000000001</v>
      </c>
      <c r="F445">
        <v>48.504762999999997</v>
      </c>
      <c r="G445">
        <v>611</v>
      </c>
      <c r="H445" t="s">
        <v>551</v>
      </c>
    </row>
    <row r="446" spans="1:8" x14ac:dyDescent="0.25">
      <c r="A446">
        <v>518476</v>
      </c>
      <c r="B446" t="s">
        <v>1531</v>
      </c>
      <c r="C446" t="s">
        <v>1532</v>
      </c>
      <c r="D446" t="s">
        <v>1532</v>
      </c>
      <c r="E446">
        <v>18.997515</v>
      </c>
      <c r="F446">
        <v>48.569018999999997</v>
      </c>
      <c r="G446">
        <v>611</v>
      </c>
      <c r="H446" t="s">
        <v>551</v>
      </c>
    </row>
    <row r="447" spans="1:8" x14ac:dyDescent="0.25">
      <c r="A447">
        <v>518506</v>
      </c>
      <c r="B447" t="s">
        <v>1533</v>
      </c>
      <c r="C447" t="s">
        <v>1534</v>
      </c>
      <c r="D447" t="s">
        <v>1535</v>
      </c>
      <c r="E447">
        <v>19.102212300000001</v>
      </c>
      <c r="F447">
        <v>48.601592500000002</v>
      </c>
      <c r="G447">
        <v>611</v>
      </c>
      <c r="H447" t="s">
        <v>551</v>
      </c>
    </row>
    <row r="448" spans="1:8" x14ac:dyDescent="0.25">
      <c r="A448">
        <v>518581</v>
      </c>
      <c r="B448" t="s">
        <v>1536</v>
      </c>
      <c r="C448" t="s">
        <v>1537</v>
      </c>
      <c r="D448" t="s">
        <v>1537</v>
      </c>
      <c r="E448">
        <v>19.330743200000001</v>
      </c>
      <c r="F448">
        <v>48.380074399999998</v>
      </c>
      <c r="G448">
        <v>611</v>
      </c>
      <c r="H448" t="s">
        <v>551</v>
      </c>
    </row>
    <row r="449" spans="1:8" x14ac:dyDescent="0.25">
      <c r="A449">
        <v>558133</v>
      </c>
      <c r="B449" t="s">
        <v>1538</v>
      </c>
      <c r="C449" t="s">
        <v>1539</v>
      </c>
      <c r="D449" t="s">
        <v>1540</v>
      </c>
      <c r="E449">
        <v>19.189710000000002</v>
      </c>
      <c r="F449">
        <v>48.576549</v>
      </c>
      <c r="G449">
        <v>611</v>
      </c>
      <c r="H449" t="s">
        <v>551</v>
      </c>
    </row>
    <row r="450" spans="1:8" x14ac:dyDescent="0.25">
      <c r="A450">
        <v>558087</v>
      </c>
      <c r="B450" t="s">
        <v>1541</v>
      </c>
      <c r="C450" t="s">
        <v>1542</v>
      </c>
      <c r="D450" t="s">
        <v>1543</v>
      </c>
      <c r="E450">
        <v>19.207284999999999</v>
      </c>
      <c r="F450">
        <v>48.641454000000003</v>
      </c>
      <c r="G450">
        <v>611</v>
      </c>
      <c r="H450" t="s">
        <v>551</v>
      </c>
    </row>
    <row r="451" spans="1:8" x14ac:dyDescent="0.25">
      <c r="A451">
        <v>518654</v>
      </c>
      <c r="B451" t="s">
        <v>1544</v>
      </c>
      <c r="C451" t="s">
        <v>1545</v>
      </c>
      <c r="D451" t="s">
        <v>1545</v>
      </c>
      <c r="E451">
        <v>19.157841999999999</v>
      </c>
      <c r="F451">
        <v>48.509172</v>
      </c>
      <c r="G451">
        <v>611</v>
      </c>
      <c r="H451" t="s">
        <v>551</v>
      </c>
    </row>
    <row r="452" spans="1:8" x14ac:dyDescent="0.25">
      <c r="A452">
        <v>518662</v>
      </c>
      <c r="B452" t="s">
        <v>1546</v>
      </c>
      <c r="C452" t="s">
        <v>1547</v>
      </c>
      <c r="D452" t="s">
        <v>1547</v>
      </c>
      <c r="E452">
        <v>19.290140000000001</v>
      </c>
      <c r="F452">
        <v>48.601680999999999</v>
      </c>
      <c r="G452">
        <v>611</v>
      </c>
      <c r="H452" t="s">
        <v>551</v>
      </c>
    </row>
    <row r="453" spans="1:8" x14ac:dyDescent="0.25">
      <c r="A453">
        <v>518671</v>
      </c>
      <c r="B453" t="s">
        <v>1548</v>
      </c>
      <c r="C453" t="s">
        <v>1549</v>
      </c>
      <c r="D453" t="s">
        <v>1549</v>
      </c>
      <c r="E453">
        <v>19.052261000000001</v>
      </c>
      <c r="F453">
        <v>48.544972999999999</v>
      </c>
      <c r="G453">
        <v>611</v>
      </c>
      <c r="H453" t="s">
        <v>551</v>
      </c>
    </row>
    <row r="454" spans="1:8" x14ac:dyDescent="0.25">
      <c r="A454">
        <v>518689</v>
      </c>
      <c r="B454" t="s">
        <v>1550</v>
      </c>
      <c r="C454" t="s">
        <v>1551</v>
      </c>
      <c r="D454" t="s">
        <v>1551</v>
      </c>
      <c r="E454">
        <v>19.159849999999999</v>
      </c>
      <c r="F454">
        <v>48.419409999999999</v>
      </c>
      <c r="G454">
        <v>611</v>
      </c>
      <c r="H454" t="s">
        <v>551</v>
      </c>
    </row>
    <row r="455" spans="1:8" x14ac:dyDescent="0.25">
      <c r="A455">
        <v>518697</v>
      </c>
      <c r="B455" t="s">
        <v>1552</v>
      </c>
      <c r="C455" t="s">
        <v>1553</v>
      </c>
      <c r="D455" t="s">
        <v>1553</v>
      </c>
      <c r="E455">
        <v>19.099851999999998</v>
      </c>
      <c r="F455">
        <v>48.499839000000001</v>
      </c>
      <c r="G455">
        <v>611</v>
      </c>
      <c r="H455" t="s">
        <v>551</v>
      </c>
    </row>
    <row r="456" spans="1:8" x14ac:dyDescent="0.25">
      <c r="A456">
        <v>518727</v>
      </c>
      <c r="B456" t="s">
        <v>1554</v>
      </c>
      <c r="C456" t="s">
        <v>1555</v>
      </c>
      <c r="D456" t="s">
        <v>1132</v>
      </c>
      <c r="E456">
        <v>19.131643</v>
      </c>
      <c r="F456">
        <v>48.435671999999997</v>
      </c>
      <c r="G456">
        <v>611</v>
      </c>
      <c r="H456" t="s">
        <v>551</v>
      </c>
    </row>
    <row r="457" spans="1:8" x14ac:dyDescent="0.25">
      <c r="A457">
        <v>518760</v>
      </c>
      <c r="B457" t="s">
        <v>1556</v>
      </c>
      <c r="C457" t="s">
        <v>1557</v>
      </c>
      <c r="D457" t="s">
        <v>1557</v>
      </c>
      <c r="E457">
        <v>19.112714</v>
      </c>
      <c r="F457">
        <v>48.632851000000002</v>
      </c>
      <c r="G457">
        <v>611</v>
      </c>
      <c r="H457" t="s">
        <v>551</v>
      </c>
    </row>
    <row r="458" spans="1:8" x14ac:dyDescent="0.25">
      <c r="A458">
        <v>518808</v>
      </c>
      <c r="B458" t="s">
        <v>1558</v>
      </c>
      <c r="C458" t="s">
        <v>1559</v>
      </c>
      <c r="D458" t="s">
        <v>1559</v>
      </c>
      <c r="E458">
        <v>19.138895000000002</v>
      </c>
      <c r="F458">
        <v>48.620175000000003</v>
      </c>
      <c r="G458">
        <v>611</v>
      </c>
      <c r="H458" t="s">
        <v>551</v>
      </c>
    </row>
    <row r="459" spans="1:8" x14ac:dyDescent="0.25">
      <c r="A459">
        <v>518875</v>
      </c>
      <c r="B459" t="s">
        <v>1560</v>
      </c>
      <c r="C459" t="s">
        <v>1561</v>
      </c>
      <c r="D459" t="s">
        <v>1561</v>
      </c>
      <c r="E459">
        <v>19.031662000000001</v>
      </c>
      <c r="F459">
        <v>48.605992000000001</v>
      </c>
      <c r="G459">
        <v>611</v>
      </c>
      <c r="H459" t="s">
        <v>551</v>
      </c>
    </row>
    <row r="460" spans="1:8" x14ac:dyDescent="0.25">
      <c r="A460">
        <v>518891</v>
      </c>
      <c r="B460" t="s">
        <v>1562</v>
      </c>
      <c r="C460" t="s">
        <v>1563</v>
      </c>
      <c r="D460" t="s">
        <v>1563</v>
      </c>
      <c r="E460">
        <v>19.053070999999999</v>
      </c>
      <c r="F460">
        <v>48.598551999999998</v>
      </c>
      <c r="G460">
        <v>611</v>
      </c>
      <c r="H460" t="s">
        <v>551</v>
      </c>
    </row>
    <row r="461" spans="1:8" x14ac:dyDescent="0.25">
      <c r="A461">
        <v>581585</v>
      </c>
      <c r="B461" t="s">
        <v>1564</v>
      </c>
      <c r="C461" t="s">
        <v>1565</v>
      </c>
      <c r="D461" t="s">
        <v>1565</v>
      </c>
      <c r="E461">
        <v>19.168292000000001</v>
      </c>
      <c r="F461">
        <v>48.629682000000003</v>
      </c>
      <c r="G461">
        <v>611</v>
      </c>
      <c r="H461" t="s">
        <v>551</v>
      </c>
    </row>
    <row r="462" spans="1:8" x14ac:dyDescent="0.25">
      <c r="A462">
        <v>518981</v>
      </c>
      <c r="B462" t="s">
        <v>1566</v>
      </c>
      <c r="C462" t="s">
        <v>1567</v>
      </c>
      <c r="D462" t="s">
        <v>1567</v>
      </c>
      <c r="E462">
        <v>19.012530000000002</v>
      </c>
      <c r="F462">
        <v>48.616748000000001</v>
      </c>
      <c r="G462">
        <v>611</v>
      </c>
      <c r="H462" t="s">
        <v>551</v>
      </c>
    </row>
    <row r="463" spans="1:8" x14ac:dyDescent="0.25">
      <c r="A463">
        <v>518158</v>
      </c>
      <c r="B463" t="s">
        <v>1568</v>
      </c>
      <c r="C463" t="s">
        <v>550</v>
      </c>
      <c r="D463" t="s">
        <v>550</v>
      </c>
      <c r="E463">
        <v>19.125629</v>
      </c>
      <c r="F463">
        <v>48.575862000000001</v>
      </c>
      <c r="G463">
        <v>611</v>
      </c>
      <c r="H463" t="s">
        <v>551</v>
      </c>
    </row>
    <row r="464" spans="1:8" x14ac:dyDescent="0.25">
      <c r="A464">
        <v>518972</v>
      </c>
      <c r="B464" t="s">
        <v>1569</v>
      </c>
      <c r="C464" t="s">
        <v>1570</v>
      </c>
      <c r="D464" t="s">
        <v>1570</v>
      </c>
      <c r="E464">
        <v>19.259857</v>
      </c>
      <c r="F464">
        <v>48.560237999999998</v>
      </c>
      <c r="G464">
        <v>611</v>
      </c>
      <c r="H464" t="s">
        <v>551</v>
      </c>
    </row>
    <row r="465" spans="1:8" x14ac:dyDescent="0.25">
      <c r="A465">
        <v>581607</v>
      </c>
      <c r="B465" t="s">
        <v>1571</v>
      </c>
      <c r="C465" t="s">
        <v>1572</v>
      </c>
      <c r="D465" t="s">
        <v>1572</v>
      </c>
      <c r="E465">
        <v>18.651301</v>
      </c>
      <c r="F465">
        <v>48.405290000000001</v>
      </c>
      <c r="G465">
        <v>612</v>
      </c>
      <c r="H465" t="s">
        <v>570</v>
      </c>
    </row>
    <row r="466" spans="1:8" x14ac:dyDescent="0.25">
      <c r="A466">
        <v>516759</v>
      </c>
      <c r="B466" t="s">
        <v>1573</v>
      </c>
      <c r="C466" t="s">
        <v>1574</v>
      </c>
      <c r="D466" t="s">
        <v>1574</v>
      </c>
      <c r="E466">
        <v>18.8015513</v>
      </c>
      <c r="F466">
        <v>48.452640700000003</v>
      </c>
      <c r="G466">
        <v>612</v>
      </c>
      <c r="H466" t="s">
        <v>570</v>
      </c>
    </row>
    <row r="467" spans="1:8" x14ac:dyDescent="0.25">
      <c r="A467">
        <v>516805</v>
      </c>
      <c r="B467" t="s">
        <v>1575</v>
      </c>
      <c r="C467" t="s">
        <v>1576</v>
      </c>
      <c r="D467" t="s">
        <v>1576</v>
      </c>
      <c r="E467">
        <v>18.672864000000001</v>
      </c>
      <c r="F467">
        <v>48.495775999999999</v>
      </c>
      <c r="G467">
        <v>612</v>
      </c>
      <c r="H467" t="s">
        <v>570</v>
      </c>
    </row>
    <row r="468" spans="1:8" x14ac:dyDescent="0.25">
      <c r="A468">
        <v>516813</v>
      </c>
      <c r="B468" t="s">
        <v>1577</v>
      </c>
      <c r="C468" t="s">
        <v>1578</v>
      </c>
      <c r="D468" t="s">
        <v>1578</v>
      </c>
      <c r="E468">
        <v>18.663340999999999</v>
      </c>
      <c r="F468">
        <v>48.534396000000001</v>
      </c>
      <c r="G468">
        <v>612</v>
      </c>
      <c r="H468" t="s">
        <v>570</v>
      </c>
    </row>
    <row r="469" spans="1:8" x14ac:dyDescent="0.25">
      <c r="A469">
        <v>516830</v>
      </c>
      <c r="B469" t="s">
        <v>1579</v>
      </c>
      <c r="C469" t="s">
        <v>1580</v>
      </c>
      <c r="D469" t="s">
        <v>1580</v>
      </c>
      <c r="E469">
        <v>18.559052000000001</v>
      </c>
      <c r="F469">
        <v>48.345627</v>
      </c>
      <c r="G469">
        <v>612</v>
      </c>
      <c r="H469" t="s">
        <v>570</v>
      </c>
    </row>
    <row r="470" spans="1:8" x14ac:dyDescent="0.25">
      <c r="A470">
        <v>516902</v>
      </c>
      <c r="B470" t="s">
        <v>1581</v>
      </c>
      <c r="C470" t="s">
        <v>1582</v>
      </c>
      <c r="D470" t="s">
        <v>1582</v>
      </c>
      <c r="E470">
        <v>18.643656</v>
      </c>
      <c r="F470">
        <v>48.583002999999998</v>
      </c>
      <c r="G470">
        <v>612</v>
      </c>
      <c r="H470" t="s">
        <v>570</v>
      </c>
    </row>
    <row r="471" spans="1:8" x14ac:dyDescent="0.25">
      <c r="A471">
        <v>517062</v>
      </c>
      <c r="B471" t="s">
        <v>1583</v>
      </c>
      <c r="C471" t="s">
        <v>1584</v>
      </c>
      <c r="D471" t="s">
        <v>1584</v>
      </c>
      <c r="E471">
        <v>18.568853000000001</v>
      </c>
      <c r="F471">
        <v>48.498970999999997</v>
      </c>
      <c r="G471">
        <v>612</v>
      </c>
      <c r="H471" t="s">
        <v>570</v>
      </c>
    </row>
    <row r="472" spans="1:8" x14ac:dyDescent="0.25">
      <c r="A472">
        <v>517097</v>
      </c>
      <c r="B472" t="s">
        <v>1585</v>
      </c>
      <c r="C472" t="s">
        <v>569</v>
      </c>
      <c r="D472" t="s">
        <v>569</v>
      </c>
      <c r="E472">
        <v>18.636562999999999</v>
      </c>
      <c r="F472">
        <v>48.42615</v>
      </c>
      <c r="G472">
        <v>612</v>
      </c>
      <c r="H472" t="s">
        <v>570</v>
      </c>
    </row>
    <row r="473" spans="1:8" x14ac:dyDescent="0.25">
      <c r="A473">
        <v>580546</v>
      </c>
      <c r="B473" t="s">
        <v>1586</v>
      </c>
      <c r="C473" t="s">
        <v>1587</v>
      </c>
      <c r="D473" t="s">
        <v>1587</v>
      </c>
      <c r="E473">
        <v>18.594466000000001</v>
      </c>
      <c r="F473">
        <v>48.38982</v>
      </c>
      <c r="G473">
        <v>612</v>
      </c>
      <c r="H473" t="s">
        <v>570</v>
      </c>
    </row>
    <row r="474" spans="1:8" x14ac:dyDescent="0.25">
      <c r="A474">
        <v>517119</v>
      </c>
      <c r="B474" t="s">
        <v>1588</v>
      </c>
      <c r="C474" t="s">
        <v>1589</v>
      </c>
      <c r="D474" t="s">
        <v>1589</v>
      </c>
      <c r="E474">
        <v>18.663125999999998</v>
      </c>
      <c r="F474">
        <v>48.563518000000002</v>
      </c>
      <c r="G474">
        <v>612</v>
      </c>
      <c r="H474" t="s">
        <v>570</v>
      </c>
    </row>
    <row r="475" spans="1:8" x14ac:dyDescent="0.25">
      <c r="A475">
        <v>517127</v>
      </c>
      <c r="B475" t="s">
        <v>1590</v>
      </c>
      <c r="C475" t="s">
        <v>1591</v>
      </c>
      <c r="D475" t="s">
        <v>973</v>
      </c>
      <c r="E475">
        <v>18.593747</v>
      </c>
      <c r="F475">
        <v>48.521101999999999</v>
      </c>
      <c r="G475">
        <v>612</v>
      </c>
      <c r="H475" t="s">
        <v>570</v>
      </c>
    </row>
    <row r="476" spans="1:8" x14ac:dyDescent="0.25">
      <c r="A476">
        <v>517232</v>
      </c>
      <c r="B476" t="s">
        <v>1592</v>
      </c>
      <c r="C476" t="s">
        <v>1593</v>
      </c>
      <c r="D476" t="s">
        <v>1593</v>
      </c>
      <c r="E476">
        <v>18.685269999999999</v>
      </c>
      <c r="F476">
        <v>48.426965000000003</v>
      </c>
      <c r="G476">
        <v>612</v>
      </c>
      <c r="H476" t="s">
        <v>570</v>
      </c>
    </row>
    <row r="477" spans="1:8" x14ac:dyDescent="0.25">
      <c r="A477">
        <v>517291</v>
      </c>
      <c r="B477" t="s">
        <v>1594</v>
      </c>
      <c r="C477" t="s">
        <v>1595</v>
      </c>
      <c r="D477" t="s">
        <v>1595</v>
      </c>
      <c r="E477">
        <v>18.616989</v>
      </c>
      <c r="F477">
        <v>48.384883000000002</v>
      </c>
      <c r="G477">
        <v>612</v>
      </c>
      <c r="H477" t="s">
        <v>570</v>
      </c>
    </row>
    <row r="478" spans="1:8" x14ac:dyDescent="0.25">
      <c r="A478">
        <v>517330</v>
      </c>
      <c r="B478" t="s">
        <v>1596</v>
      </c>
      <c r="C478" t="s">
        <v>1597</v>
      </c>
      <c r="D478" t="s">
        <v>1597</v>
      </c>
      <c r="E478">
        <v>18.561664</v>
      </c>
      <c r="F478">
        <v>48.461785999999996</v>
      </c>
      <c r="G478">
        <v>612</v>
      </c>
      <c r="H478" t="s">
        <v>570</v>
      </c>
    </row>
    <row r="479" spans="1:8" x14ac:dyDescent="0.25">
      <c r="A479">
        <v>517348</v>
      </c>
      <c r="B479" t="s">
        <v>1598</v>
      </c>
      <c r="C479" t="s">
        <v>1599</v>
      </c>
      <c r="D479" t="s">
        <v>1599</v>
      </c>
      <c r="E479">
        <v>18.564444999999999</v>
      </c>
      <c r="F479">
        <v>48.541049999999998</v>
      </c>
      <c r="G479">
        <v>612</v>
      </c>
      <c r="H479" t="s">
        <v>570</v>
      </c>
    </row>
    <row r="480" spans="1:8" x14ac:dyDescent="0.25">
      <c r="A480">
        <v>517356</v>
      </c>
      <c r="B480" t="s">
        <v>1600</v>
      </c>
      <c r="C480" t="s">
        <v>1601</v>
      </c>
      <c r="D480" t="s">
        <v>1601</v>
      </c>
      <c r="E480">
        <v>18.697728000000001</v>
      </c>
      <c r="F480">
        <v>48.460889999999999</v>
      </c>
      <c r="G480">
        <v>612</v>
      </c>
      <c r="H480" t="s">
        <v>570</v>
      </c>
    </row>
    <row r="481" spans="1:8" x14ac:dyDescent="0.25">
      <c r="A481">
        <v>517381</v>
      </c>
      <c r="B481" t="s">
        <v>1602</v>
      </c>
      <c r="C481" t="s">
        <v>1603</v>
      </c>
      <c r="D481" t="s">
        <v>1603</v>
      </c>
      <c r="E481">
        <v>18.707795000000001</v>
      </c>
      <c r="F481">
        <v>48.488360999999998</v>
      </c>
      <c r="G481">
        <v>612</v>
      </c>
      <c r="H481" t="s">
        <v>570</v>
      </c>
    </row>
    <row r="482" spans="1:8" x14ac:dyDescent="0.25">
      <c r="A482">
        <v>517399</v>
      </c>
      <c r="B482" t="s">
        <v>1604</v>
      </c>
      <c r="C482" t="s">
        <v>1605</v>
      </c>
      <c r="D482" t="s">
        <v>1605</v>
      </c>
      <c r="E482">
        <v>18.626958999999999</v>
      </c>
      <c r="F482">
        <v>48.526733</v>
      </c>
      <c r="G482">
        <v>612</v>
      </c>
      <c r="H482" t="s">
        <v>570</v>
      </c>
    </row>
    <row r="483" spans="1:8" x14ac:dyDescent="0.25">
      <c r="A483">
        <v>516660</v>
      </c>
      <c r="B483" t="s">
        <v>1606</v>
      </c>
      <c r="C483" t="s">
        <v>1607</v>
      </c>
      <c r="D483" t="s">
        <v>1607</v>
      </c>
      <c r="E483">
        <v>18.913148</v>
      </c>
      <c r="F483">
        <v>48.652830000000002</v>
      </c>
      <c r="G483">
        <v>613</v>
      </c>
      <c r="H483" t="s">
        <v>583</v>
      </c>
    </row>
    <row r="484" spans="1:8" x14ac:dyDescent="0.25">
      <c r="A484">
        <v>516708</v>
      </c>
      <c r="B484" t="s">
        <v>1608</v>
      </c>
      <c r="C484" t="s">
        <v>1609</v>
      </c>
      <c r="D484" t="s">
        <v>1609</v>
      </c>
      <c r="E484">
        <v>18.741700999999999</v>
      </c>
      <c r="F484">
        <v>48.529625000000003</v>
      </c>
      <c r="G484">
        <v>613</v>
      </c>
      <c r="H484" t="s">
        <v>583</v>
      </c>
    </row>
    <row r="485" spans="1:8" x14ac:dyDescent="0.25">
      <c r="A485">
        <v>516724</v>
      </c>
      <c r="B485" t="s">
        <v>1610</v>
      </c>
      <c r="C485" t="s">
        <v>1611</v>
      </c>
      <c r="D485" t="s">
        <v>1611</v>
      </c>
      <c r="E485">
        <v>18.788405999999998</v>
      </c>
      <c r="F485">
        <v>48.561273999999997</v>
      </c>
      <c r="G485">
        <v>613</v>
      </c>
      <c r="H485" t="s">
        <v>583</v>
      </c>
    </row>
    <row r="486" spans="1:8" x14ac:dyDescent="0.25">
      <c r="A486">
        <v>516732</v>
      </c>
      <c r="B486" t="s">
        <v>1612</v>
      </c>
      <c r="C486" t="s">
        <v>1613</v>
      </c>
      <c r="D486" t="s">
        <v>1613</v>
      </c>
      <c r="E486">
        <v>18.913080000000001</v>
      </c>
      <c r="F486">
        <v>48.665663000000002</v>
      </c>
      <c r="G486">
        <v>613</v>
      </c>
      <c r="H486" t="s">
        <v>583</v>
      </c>
    </row>
    <row r="487" spans="1:8" x14ac:dyDescent="0.25">
      <c r="A487">
        <v>516741</v>
      </c>
      <c r="B487" t="s">
        <v>1614</v>
      </c>
      <c r="C487" t="s">
        <v>1615</v>
      </c>
      <c r="D487" t="s">
        <v>1615</v>
      </c>
      <c r="E487">
        <v>18.764506000000001</v>
      </c>
      <c r="F487">
        <v>48.544400000000003</v>
      </c>
      <c r="G487">
        <v>613</v>
      </c>
      <c r="H487" t="s">
        <v>583</v>
      </c>
    </row>
    <row r="488" spans="1:8" x14ac:dyDescent="0.25">
      <c r="A488">
        <v>516767</v>
      </c>
      <c r="B488" t="s">
        <v>1616</v>
      </c>
      <c r="C488" t="s">
        <v>1617</v>
      </c>
      <c r="D488" t="s">
        <v>1617</v>
      </c>
      <c r="E488">
        <v>18.777636000000001</v>
      </c>
      <c r="F488">
        <v>48.539236000000002</v>
      </c>
      <c r="G488">
        <v>613</v>
      </c>
      <c r="H488" t="s">
        <v>583</v>
      </c>
    </row>
    <row r="489" spans="1:8" x14ac:dyDescent="0.25">
      <c r="A489">
        <v>581747</v>
      </c>
      <c r="B489" t="s">
        <v>1618</v>
      </c>
      <c r="C489" t="s">
        <v>1619</v>
      </c>
      <c r="D489" t="s">
        <v>1620</v>
      </c>
      <c r="E489">
        <v>18.909481</v>
      </c>
      <c r="F489">
        <v>48.675060000000002</v>
      </c>
      <c r="G489">
        <v>613</v>
      </c>
      <c r="H489" t="s">
        <v>583</v>
      </c>
    </row>
    <row r="490" spans="1:8" x14ac:dyDescent="0.25">
      <c r="A490">
        <v>516791</v>
      </c>
      <c r="B490" t="s">
        <v>1621</v>
      </c>
      <c r="C490" t="s">
        <v>1622</v>
      </c>
      <c r="D490" t="s">
        <v>1622</v>
      </c>
      <c r="E490">
        <v>18.750098999999999</v>
      </c>
      <c r="F490">
        <v>48.568902000000001</v>
      </c>
      <c r="G490">
        <v>613</v>
      </c>
      <c r="H490" t="s">
        <v>583</v>
      </c>
    </row>
    <row r="491" spans="1:8" x14ac:dyDescent="0.25">
      <c r="A491">
        <v>516821</v>
      </c>
      <c r="B491" t="s">
        <v>1623</v>
      </c>
      <c r="C491" t="s">
        <v>1624</v>
      </c>
      <c r="D491" t="s">
        <v>1624</v>
      </c>
      <c r="E491">
        <v>19.001131999999998</v>
      </c>
      <c r="F491">
        <v>48.589680999999999</v>
      </c>
      <c r="G491">
        <v>613</v>
      </c>
      <c r="H491" t="s">
        <v>583</v>
      </c>
    </row>
    <row r="492" spans="1:8" x14ac:dyDescent="0.25">
      <c r="A492">
        <v>516848</v>
      </c>
      <c r="B492" t="s">
        <v>1625</v>
      </c>
      <c r="C492" t="s">
        <v>1626</v>
      </c>
      <c r="D492" t="s">
        <v>1626</v>
      </c>
      <c r="E492">
        <v>18.951733000000001</v>
      </c>
      <c r="F492">
        <v>48.655678000000002</v>
      </c>
      <c r="G492">
        <v>613</v>
      </c>
      <c r="H492" t="s">
        <v>583</v>
      </c>
    </row>
    <row r="493" spans="1:8" x14ac:dyDescent="0.25">
      <c r="A493">
        <v>516872</v>
      </c>
      <c r="B493" t="s">
        <v>1627</v>
      </c>
      <c r="C493" t="s">
        <v>1628</v>
      </c>
      <c r="D493" t="s">
        <v>1628</v>
      </c>
      <c r="E493">
        <v>18.782412000000001</v>
      </c>
      <c r="F493">
        <v>48.659224000000002</v>
      </c>
      <c r="G493">
        <v>613</v>
      </c>
      <c r="H493" t="s">
        <v>583</v>
      </c>
    </row>
    <row r="494" spans="1:8" x14ac:dyDescent="0.25">
      <c r="A494">
        <v>516881</v>
      </c>
      <c r="B494" t="s">
        <v>1629</v>
      </c>
      <c r="C494" t="s">
        <v>1630</v>
      </c>
      <c r="D494" t="s">
        <v>1630</v>
      </c>
      <c r="E494">
        <v>18.933295999999999</v>
      </c>
      <c r="F494">
        <v>48.633097999999997</v>
      </c>
      <c r="G494">
        <v>613</v>
      </c>
      <c r="H494" t="s">
        <v>583</v>
      </c>
    </row>
    <row r="495" spans="1:8" x14ac:dyDescent="0.25">
      <c r="A495">
        <v>516937</v>
      </c>
      <c r="B495" t="s">
        <v>1631</v>
      </c>
      <c r="C495" t="s">
        <v>1632</v>
      </c>
      <c r="D495" t="s">
        <v>1632</v>
      </c>
      <c r="E495">
        <v>18.874072999999999</v>
      </c>
      <c r="F495">
        <v>48.685662000000001</v>
      </c>
      <c r="G495">
        <v>613</v>
      </c>
      <c r="H495" t="s">
        <v>583</v>
      </c>
    </row>
    <row r="496" spans="1:8" x14ac:dyDescent="0.25">
      <c r="A496">
        <v>516945</v>
      </c>
      <c r="B496" t="s">
        <v>1633</v>
      </c>
      <c r="C496" t="s">
        <v>1634</v>
      </c>
      <c r="D496" t="s">
        <v>1634</v>
      </c>
      <c r="E496">
        <v>18.806602000000002</v>
      </c>
      <c r="F496">
        <v>48.649918</v>
      </c>
      <c r="G496">
        <v>613</v>
      </c>
      <c r="H496" t="s">
        <v>583</v>
      </c>
    </row>
    <row r="497" spans="1:8" x14ac:dyDescent="0.25">
      <c r="A497">
        <v>516961</v>
      </c>
      <c r="B497" t="s">
        <v>1635</v>
      </c>
      <c r="C497" t="s">
        <v>1636</v>
      </c>
      <c r="D497" t="s">
        <v>1636</v>
      </c>
      <c r="E497">
        <v>18.940742</v>
      </c>
      <c r="F497">
        <v>48.725394999999999</v>
      </c>
      <c r="G497">
        <v>613</v>
      </c>
      <c r="H497" t="s">
        <v>583</v>
      </c>
    </row>
    <row r="498" spans="1:8" x14ac:dyDescent="0.25">
      <c r="A498">
        <v>516970</v>
      </c>
      <c r="B498" t="s">
        <v>1637</v>
      </c>
      <c r="C498" t="s">
        <v>1638</v>
      </c>
      <c r="D498" t="s">
        <v>1638</v>
      </c>
      <c r="E498">
        <v>18.915932000000002</v>
      </c>
      <c r="F498">
        <v>48.705112999999997</v>
      </c>
      <c r="G498">
        <v>613</v>
      </c>
      <c r="H498" t="s">
        <v>583</v>
      </c>
    </row>
    <row r="499" spans="1:8" x14ac:dyDescent="0.25">
      <c r="A499">
        <v>516988</v>
      </c>
      <c r="B499" t="s">
        <v>1639</v>
      </c>
      <c r="C499" t="s">
        <v>1640</v>
      </c>
      <c r="D499" t="s">
        <v>1640</v>
      </c>
      <c r="E499">
        <v>18.906766000000001</v>
      </c>
      <c r="F499">
        <v>48.736293000000003</v>
      </c>
      <c r="G499">
        <v>613</v>
      </c>
      <c r="H499" t="s">
        <v>583</v>
      </c>
    </row>
    <row r="500" spans="1:8" x14ac:dyDescent="0.25">
      <c r="A500">
        <v>516996</v>
      </c>
      <c r="B500" t="s">
        <v>1641</v>
      </c>
      <c r="C500" t="s">
        <v>1642</v>
      </c>
      <c r="D500" t="s">
        <v>1642</v>
      </c>
      <c r="E500">
        <v>18.869458999999999</v>
      </c>
      <c r="F500">
        <v>48.731920000000002</v>
      </c>
      <c r="G500">
        <v>613</v>
      </c>
      <c r="H500" t="s">
        <v>583</v>
      </c>
    </row>
    <row r="501" spans="1:8" x14ac:dyDescent="0.25">
      <c r="A501">
        <v>599328</v>
      </c>
      <c r="B501" t="s">
        <v>1643</v>
      </c>
      <c r="C501" t="s">
        <v>582</v>
      </c>
      <c r="D501" t="s">
        <v>582</v>
      </c>
      <c r="E501">
        <v>18.875716000000001</v>
      </c>
      <c r="F501">
        <v>48.575825000000002</v>
      </c>
      <c r="G501">
        <v>613</v>
      </c>
      <c r="H501" t="s">
        <v>583</v>
      </c>
    </row>
    <row r="502" spans="1:8" x14ac:dyDescent="0.25">
      <c r="A502">
        <v>517011</v>
      </c>
      <c r="B502" t="s">
        <v>1644</v>
      </c>
      <c r="C502" t="s">
        <v>1645</v>
      </c>
      <c r="D502" t="s">
        <v>1645</v>
      </c>
      <c r="E502">
        <v>18.807126</v>
      </c>
      <c r="F502">
        <v>48.542589</v>
      </c>
      <c r="G502">
        <v>613</v>
      </c>
      <c r="H502" t="s">
        <v>583</v>
      </c>
    </row>
    <row r="503" spans="1:8" x14ac:dyDescent="0.25">
      <c r="A503">
        <v>517020</v>
      </c>
      <c r="B503" t="s">
        <v>1646</v>
      </c>
      <c r="C503" t="s">
        <v>1647</v>
      </c>
      <c r="D503" t="s">
        <v>1647</v>
      </c>
      <c r="E503">
        <v>18.815224000000001</v>
      </c>
      <c r="F503">
        <v>48.572937000000003</v>
      </c>
      <c r="G503">
        <v>613</v>
      </c>
      <c r="H503" t="s">
        <v>583</v>
      </c>
    </row>
    <row r="504" spans="1:8" x14ac:dyDescent="0.25">
      <c r="A504">
        <v>517038</v>
      </c>
      <c r="B504" t="s">
        <v>1648</v>
      </c>
      <c r="C504" t="s">
        <v>1649</v>
      </c>
      <c r="D504" t="s">
        <v>1649</v>
      </c>
      <c r="E504">
        <v>18.790142400000001</v>
      </c>
      <c r="F504">
        <v>48.616740800000002</v>
      </c>
      <c r="G504">
        <v>613</v>
      </c>
      <c r="H504" t="s">
        <v>583</v>
      </c>
    </row>
    <row r="505" spans="1:8" x14ac:dyDescent="0.25">
      <c r="A505">
        <v>517046</v>
      </c>
      <c r="B505" t="s">
        <v>1650</v>
      </c>
      <c r="C505" t="s">
        <v>1651</v>
      </c>
      <c r="D505" t="s">
        <v>1652</v>
      </c>
      <c r="E505">
        <v>18.894083999999999</v>
      </c>
      <c r="F505">
        <v>48.696786000000003</v>
      </c>
      <c r="G505">
        <v>613</v>
      </c>
      <c r="H505" t="s">
        <v>583</v>
      </c>
    </row>
    <row r="506" spans="1:8" x14ac:dyDescent="0.25">
      <c r="A506">
        <v>599336</v>
      </c>
      <c r="B506" t="s">
        <v>1653</v>
      </c>
      <c r="C506" t="s">
        <v>1654</v>
      </c>
      <c r="D506" t="s">
        <v>1654</v>
      </c>
      <c r="E506">
        <v>18.841764999999999</v>
      </c>
      <c r="F506">
        <v>48.615105999999997</v>
      </c>
      <c r="G506">
        <v>613</v>
      </c>
      <c r="H506" t="s">
        <v>583</v>
      </c>
    </row>
    <row r="507" spans="1:8" x14ac:dyDescent="0.25">
      <c r="A507">
        <v>517089</v>
      </c>
      <c r="B507" t="s">
        <v>1655</v>
      </c>
      <c r="C507" t="s">
        <v>1656</v>
      </c>
      <c r="D507" t="s">
        <v>1656</v>
      </c>
      <c r="E507">
        <v>18.943169000000001</v>
      </c>
      <c r="F507">
        <v>48.670955999999997</v>
      </c>
      <c r="G507">
        <v>613</v>
      </c>
      <c r="H507" t="s">
        <v>583</v>
      </c>
    </row>
    <row r="508" spans="1:8" x14ac:dyDescent="0.25">
      <c r="A508">
        <v>517135</v>
      </c>
      <c r="B508" t="s">
        <v>1657</v>
      </c>
      <c r="C508" t="s">
        <v>1658</v>
      </c>
      <c r="D508" t="s">
        <v>1658</v>
      </c>
      <c r="E508">
        <v>18.927119999999999</v>
      </c>
      <c r="F508">
        <v>48.601677000000002</v>
      </c>
      <c r="G508">
        <v>613</v>
      </c>
      <c r="H508" t="s">
        <v>583</v>
      </c>
    </row>
    <row r="509" spans="1:8" x14ac:dyDescent="0.25">
      <c r="A509">
        <v>517186</v>
      </c>
      <c r="B509" t="s">
        <v>1659</v>
      </c>
      <c r="C509" t="s">
        <v>1660</v>
      </c>
      <c r="D509" t="s">
        <v>1660</v>
      </c>
      <c r="E509">
        <v>18.757615000000001</v>
      </c>
      <c r="F509">
        <v>48.586540999999997</v>
      </c>
      <c r="G509">
        <v>613</v>
      </c>
      <c r="H509" t="s">
        <v>583</v>
      </c>
    </row>
    <row r="510" spans="1:8" x14ac:dyDescent="0.25">
      <c r="A510">
        <v>517194</v>
      </c>
      <c r="B510" t="s">
        <v>1661</v>
      </c>
      <c r="C510" t="s">
        <v>1662</v>
      </c>
      <c r="D510" t="s">
        <v>1662</v>
      </c>
      <c r="E510">
        <v>18.706613000000001</v>
      </c>
      <c r="F510">
        <v>48.612203000000001</v>
      </c>
      <c r="G510">
        <v>613</v>
      </c>
      <c r="H510" t="s">
        <v>583</v>
      </c>
    </row>
    <row r="511" spans="1:8" x14ac:dyDescent="0.25">
      <c r="A511">
        <v>517216</v>
      </c>
      <c r="B511" t="s">
        <v>1663</v>
      </c>
      <c r="C511" t="s">
        <v>1664</v>
      </c>
      <c r="D511" t="s">
        <v>1664</v>
      </c>
      <c r="E511">
        <v>18.845181</v>
      </c>
      <c r="F511">
        <v>48.515546000000001</v>
      </c>
      <c r="G511">
        <v>613</v>
      </c>
      <c r="H511" t="s">
        <v>583</v>
      </c>
    </row>
    <row r="512" spans="1:8" x14ac:dyDescent="0.25">
      <c r="A512">
        <v>517241</v>
      </c>
      <c r="B512" t="s">
        <v>1665</v>
      </c>
      <c r="C512" t="s">
        <v>1666</v>
      </c>
      <c r="D512" t="s">
        <v>1666</v>
      </c>
      <c r="E512">
        <v>18.862974999999999</v>
      </c>
      <c r="F512">
        <v>48.527954999999999</v>
      </c>
      <c r="G512">
        <v>613</v>
      </c>
      <c r="H512" t="s">
        <v>583</v>
      </c>
    </row>
    <row r="513" spans="1:8" x14ac:dyDescent="0.25">
      <c r="A513">
        <v>517259</v>
      </c>
      <c r="B513" t="s">
        <v>1667</v>
      </c>
      <c r="C513" t="s">
        <v>1668</v>
      </c>
      <c r="D513" t="s">
        <v>1668</v>
      </c>
      <c r="E513">
        <v>18.834904999999999</v>
      </c>
      <c r="F513">
        <v>48.657248000000003</v>
      </c>
      <c r="G513">
        <v>613</v>
      </c>
      <c r="H513" t="s">
        <v>583</v>
      </c>
    </row>
    <row r="514" spans="1:8" x14ac:dyDescent="0.25">
      <c r="A514">
        <v>517267</v>
      </c>
      <c r="B514" t="s">
        <v>1669</v>
      </c>
      <c r="C514" t="s">
        <v>1670</v>
      </c>
      <c r="D514" t="s">
        <v>1670</v>
      </c>
      <c r="E514">
        <v>18.888489</v>
      </c>
      <c r="F514">
        <v>48.601849000000001</v>
      </c>
      <c r="G514">
        <v>613</v>
      </c>
      <c r="H514" t="s">
        <v>583</v>
      </c>
    </row>
    <row r="515" spans="1:8" x14ac:dyDescent="0.25">
      <c r="A515">
        <v>517313</v>
      </c>
      <c r="B515" t="s">
        <v>1671</v>
      </c>
      <c r="C515" t="s">
        <v>1672</v>
      </c>
      <c r="D515" t="s">
        <v>1672</v>
      </c>
      <c r="E515">
        <v>18.953593999999999</v>
      </c>
      <c r="F515">
        <v>48.591659999999997</v>
      </c>
      <c r="G515">
        <v>613</v>
      </c>
      <c r="H515" t="s">
        <v>583</v>
      </c>
    </row>
    <row r="516" spans="1:8" x14ac:dyDescent="0.25">
      <c r="A516">
        <v>517364</v>
      </c>
      <c r="B516" t="s">
        <v>1673</v>
      </c>
      <c r="C516" t="s">
        <v>1674</v>
      </c>
      <c r="D516" t="s">
        <v>1674</v>
      </c>
      <c r="E516">
        <v>18.800136999999999</v>
      </c>
      <c r="F516">
        <v>48.506717999999999</v>
      </c>
      <c r="G516">
        <v>613</v>
      </c>
      <c r="H516" t="s">
        <v>583</v>
      </c>
    </row>
    <row r="517" spans="1:8" x14ac:dyDescent="0.25">
      <c r="A517">
        <v>516589</v>
      </c>
      <c r="B517" t="s">
        <v>1675</v>
      </c>
      <c r="C517" t="s">
        <v>590</v>
      </c>
      <c r="D517" t="s">
        <v>590</v>
      </c>
      <c r="E517">
        <v>18.849378000000002</v>
      </c>
      <c r="F517">
        <v>48.588265999999997</v>
      </c>
      <c r="G517">
        <v>613</v>
      </c>
      <c r="H517" t="s">
        <v>583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FEFC-7AC1-4E1C-8083-FC96D2676BFB}">
  <dimension ref="A1:H517"/>
  <sheetViews>
    <sheetView workbookViewId="0">
      <selection activeCell="I29" sqref="I29"/>
    </sheetView>
  </sheetViews>
  <sheetFormatPr defaultRowHeight="15" x14ac:dyDescent="0.25"/>
  <cols>
    <col min="1" max="1" width="17" customWidth="1"/>
    <col min="2" max="2" width="17.5703125" customWidth="1"/>
    <col min="3" max="3" width="17.140625" customWidth="1"/>
    <col min="4" max="4" width="18.7109375" customWidth="1"/>
    <col min="5" max="5" width="11" customWidth="1"/>
    <col min="6" max="6" width="10.42578125" customWidth="1"/>
    <col min="7" max="7" width="17.5703125" customWidth="1"/>
  </cols>
  <sheetData>
    <row r="1" spans="1:8" x14ac:dyDescent="0.25">
      <c r="A1" s="4" t="s">
        <v>622</v>
      </c>
      <c r="B1" s="4" t="s">
        <v>623</v>
      </c>
      <c r="C1" s="4" t="s">
        <v>624</v>
      </c>
      <c r="D1" s="4" t="s">
        <v>625</v>
      </c>
      <c r="E1" s="4" t="s">
        <v>626</v>
      </c>
      <c r="F1" s="4" t="s">
        <v>627</v>
      </c>
      <c r="G1" s="4" t="s">
        <v>628</v>
      </c>
      <c r="H1" s="4" t="s">
        <v>629</v>
      </c>
    </row>
    <row r="2" spans="1:8" x14ac:dyDescent="0.25">
      <c r="A2" s="2">
        <v>508454</v>
      </c>
      <c r="B2" s="2" t="s">
        <v>630</v>
      </c>
      <c r="C2" s="2" t="s">
        <v>631</v>
      </c>
      <c r="D2" s="2" t="s">
        <v>631</v>
      </c>
      <c r="E2" s="2">
        <v>19.120957000000001</v>
      </c>
      <c r="F2" s="2">
        <v>48.665573000000002</v>
      </c>
      <c r="G2" s="2">
        <v>601</v>
      </c>
      <c r="H2" s="6" t="str">
        <f>_xlfn.XLOOKUP(cis_obce[[#This Row],[KOD_STAT_okres]],Tabuľka6[KOD_STAT_okres],Tabuľka6[skratka])</f>
        <v>BB</v>
      </c>
    </row>
    <row r="3" spans="1:8" x14ac:dyDescent="0.25">
      <c r="A3" s="3">
        <v>508471</v>
      </c>
      <c r="B3" s="3" t="s">
        <v>632</v>
      </c>
      <c r="C3" s="3" t="s">
        <v>633</v>
      </c>
      <c r="D3" s="3" t="s">
        <v>633</v>
      </c>
      <c r="E3" s="3">
        <v>19.195536000000001</v>
      </c>
      <c r="F3" s="3">
        <v>48.813729000000002</v>
      </c>
      <c r="G3" s="3">
        <v>601</v>
      </c>
      <c r="H3" s="3" t="str">
        <f>_xlfn.XLOOKUP(cis_obce[[#This Row],[KOD_STAT_okres]],Tabuľka6[KOD_STAT_okres],Tabuľka6[skratka])</f>
        <v>BB</v>
      </c>
    </row>
    <row r="4" spans="1:8" x14ac:dyDescent="0.25">
      <c r="A4" s="2">
        <v>508438</v>
      </c>
      <c r="B4" s="2" t="s">
        <v>634</v>
      </c>
      <c r="C4" s="2" t="s">
        <v>317</v>
      </c>
      <c r="D4" s="2" t="s">
        <v>317</v>
      </c>
      <c r="E4" s="2">
        <v>19.146191999999999</v>
      </c>
      <c r="F4" s="2">
        <v>48.736277000000001</v>
      </c>
      <c r="G4" s="2">
        <v>601</v>
      </c>
      <c r="H4" s="3" t="str">
        <f>_xlfn.XLOOKUP(cis_obce[[#This Row],[KOD_STAT_okres]],Tabuľka6[KOD_STAT_okres],Tabuľka6[skratka])</f>
        <v>BB</v>
      </c>
    </row>
    <row r="5" spans="1:8" x14ac:dyDescent="0.25">
      <c r="A5" s="3">
        <v>508675</v>
      </c>
      <c r="B5" s="3" t="s">
        <v>635</v>
      </c>
      <c r="C5" s="3" t="s">
        <v>636</v>
      </c>
      <c r="D5" s="3" t="s">
        <v>636</v>
      </c>
      <c r="E5" s="3">
        <v>19.389104</v>
      </c>
      <c r="F5" s="3">
        <v>48.790208999999997</v>
      </c>
      <c r="G5" s="3">
        <v>601</v>
      </c>
      <c r="H5" s="3" t="str">
        <f>_xlfn.XLOOKUP(cis_obce[[#This Row],[KOD_STAT_okres]],Tabuľka6[KOD_STAT_okres],Tabuľka6[skratka])</f>
        <v>BB</v>
      </c>
    </row>
    <row r="6" spans="1:8" x14ac:dyDescent="0.25">
      <c r="A6" s="2">
        <v>508519</v>
      </c>
      <c r="B6" s="2" t="s">
        <v>637</v>
      </c>
      <c r="C6" s="2" t="s">
        <v>638</v>
      </c>
      <c r="D6" s="2" t="s">
        <v>638</v>
      </c>
      <c r="E6" s="2">
        <v>19.247408</v>
      </c>
      <c r="F6" s="2">
        <v>48.660660999999998</v>
      </c>
      <c r="G6" s="2">
        <v>601</v>
      </c>
      <c r="H6" s="3" t="str">
        <f>_xlfn.XLOOKUP(cis_obce[[#This Row],[KOD_STAT_okres]],Tabuľka6[KOD_STAT_okres],Tabuľka6[skratka])</f>
        <v>BB</v>
      </c>
    </row>
    <row r="7" spans="1:8" x14ac:dyDescent="0.25">
      <c r="A7" s="3">
        <v>508543</v>
      </c>
      <c r="B7" s="3" t="s">
        <v>639</v>
      </c>
      <c r="C7" s="3" t="s">
        <v>640</v>
      </c>
      <c r="D7" s="3" t="s">
        <v>640</v>
      </c>
      <c r="E7" s="3">
        <v>19.221088999999999</v>
      </c>
      <c r="F7" s="3">
        <v>48.672840000000001</v>
      </c>
      <c r="G7" s="3">
        <v>601</v>
      </c>
      <c r="H7" s="3" t="str">
        <f>_xlfn.XLOOKUP(cis_obce[[#This Row],[KOD_STAT_okres]],Tabuľka6[KOD_STAT_okres],Tabuľka6[skratka])</f>
        <v>BB</v>
      </c>
    </row>
    <row r="8" spans="1:8" x14ac:dyDescent="0.25">
      <c r="A8" s="2">
        <v>508551</v>
      </c>
      <c r="B8" s="2" t="s">
        <v>641</v>
      </c>
      <c r="C8" s="2" t="s">
        <v>642</v>
      </c>
      <c r="D8" s="2" t="s">
        <v>642</v>
      </c>
      <c r="E8" s="2">
        <v>19.053764000000001</v>
      </c>
      <c r="F8" s="2">
        <v>48.808598000000003</v>
      </c>
      <c r="G8" s="2">
        <v>601</v>
      </c>
      <c r="H8" s="3" t="str">
        <f>_xlfn.XLOOKUP(cis_obce[[#This Row],[KOD_STAT_okres]],Tabuľka6[KOD_STAT_okres],Tabuľka6[skratka])</f>
        <v>BB</v>
      </c>
    </row>
    <row r="9" spans="1:8" x14ac:dyDescent="0.25">
      <c r="A9" s="3">
        <v>508560</v>
      </c>
      <c r="B9" s="3" t="s">
        <v>643</v>
      </c>
      <c r="C9" s="3" t="s">
        <v>644</v>
      </c>
      <c r="D9" s="3" t="s">
        <v>644</v>
      </c>
      <c r="E9" s="3">
        <v>19.222458</v>
      </c>
      <c r="F9" s="3">
        <v>48.880122</v>
      </c>
      <c r="G9" s="3">
        <v>601</v>
      </c>
      <c r="H9" s="3" t="str">
        <f>_xlfn.XLOOKUP(cis_obce[[#This Row],[KOD_STAT_okres]],Tabuľka6[KOD_STAT_okres],Tabuľka6[skratka])</f>
        <v>BB</v>
      </c>
    </row>
    <row r="10" spans="1:8" x14ac:dyDescent="0.25">
      <c r="A10" s="2">
        <v>508586</v>
      </c>
      <c r="B10" s="2" t="s">
        <v>645</v>
      </c>
      <c r="C10" s="2" t="s">
        <v>646</v>
      </c>
      <c r="D10" s="2" t="s">
        <v>646</v>
      </c>
      <c r="E10" s="2">
        <v>19.271792999999999</v>
      </c>
      <c r="F10" s="2">
        <v>48.677793000000001</v>
      </c>
      <c r="G10" s="2">
        <v>601</v>
      </c>
      <c r="H10" s="3" t="str">
        <f>_xlfn.XLOOKUP(cis_obce[[#This Row],[KOD_STAT_okres]],Tabuľka6[KOD_STAT_okres],Tabuľka6[skratka])</f>
        <v>BB</v>
      </c>
    </row>
    <row r="11" spans="1:8" x14ac:dyDescent="0.25">
      <c r="A11" s="3">
        <v>508594</v>
      </c>
      <c r="B11" s="3" t="s">
        <v>647</v>
      </c>
      <c r="C11" s="3" t="s">
        <v>648</v>
      </c>
      <c r="D11" s="3" t="s">
        <v>648</v>
      </c>
      <c r="E11" s="3">
        <v>19.078444999999999</v>
      </c>
      <c r="F11" s="3">
        <v>48.794995999999998</v>
      </c>
      <c r="G11" s="3">
        <v>601</v>
      </c>
      <c r="H11" s="3" t="str">
        <f>_xlfn.XLOOKUP(cis_obce[[#This Row],[KOD_STAT_okres]],Tabuľka6[KOD_STAT_okres],Tabuľka6[skratka])</f>
        <v>BB</v>
      </c>
    </row>
    <row r="12" spans="1:8" x14ac:dyDescent="0.25">
      <c r="A12" s="2">
        <v>508616</v>
      </c>
      <c r="B12" s="2" t="s">
        <v>649</v>
      </c>
      <c r="C12" s="2" t="s">
        <v>650</v>
      </c>
      <c r="D12" s="2" t="s">
        <v>650</v>
      </c>
      <c r="E12" s="2">
        <v>19.315932</v>
      </c>
      <c r="F12" s="2">
        <v>48.809386000000003</v>
      </c>
      <c r="G12" s="2">
        <v>601</v>
      </c>
      <c r="H12" s="3" t="str">
        <f>_xlfn.XLOOKUP(cis_obce[[#This Row],[KOD_STAT_okres]],Tabuľka6[KOD_STAT_okres],Tabuľka6[skratka])</f>
        <v>BB</v>
      </c>
    </row>
    <row r="13" spans="1:8" x14ac:dyDescent="0.25">
      <c r="A13" s="3">
        <v>508632</v>
      </c>
      <c r="B13" s="3" t="s">
        <v>651</v>
      </c>
      <c r="C13" s="3" t="s">
        <v>652</v>
      </c>
      <c r="D13" s="3" t="s">
        <v>652</v>
      </c>
      <c r="E13" s="3">
        <v>19.211528000000001</v>
      </c>
      <c r="F13" s="3">
        <v>48.698003999999997</v>
      </c>
      <c r="G13" s="3">
        <v>601</v>
      </c>
      <c r="H13" s="3" t="str">
        <f>_xlfn.XLOOKUP(cis_obce[[#This Row],[KOD_STAT_okres]],Tabuľka6[KOD_STAT_okres],Tabuľka6[skratka])</f>
        <v>BB</v>
      </c>
    </row>
    <row r="14" spans="1:8" x14ac:dyDescent="0.25">
      <c r="A14" s="2">
        <v>508641</v>
      </c>
      <c r="B14" s="2" t="s">
        <v>653</v>
      </c>
      <c r="C14" s="2" t="s">
        <v>654</v>
      </c>
      <c r="D14" s="2" t="s">
        <v>654</v>
      </c>
      <c r="E14" s="2">
        <v>19.084949999999999</v>
      </c>
      <c r="F14" s="2">
        <v>48.700190999999997</v>
      </c>
      <c r="G14" s="2">
        <v>601</v>
      </c>
      <c r="H14" s="3" t="str">
        <f>_xlfn.XLOOKUP(cis_obce[[#This Row],[KOD_STAT_okres]],Tabuľka6[KOD_STAT_okres],Tabuľka6[skratka])</f>
        <v>BB</v>
      </c>
    </row>
    <row r="15" spans="1:8" x14ac:dyDescent="0.25">
      <c r="A15" s="3">
        <v>580236</v>
      </c>
      <c r="B15" s="3" t="s">
        <v>655</v>
      </c>
      <c r="C15" s="3" t="s">
        <v>656</v>
      </c>
      <c r="D15" s="3" t="s">
        <v>656</v>
      </c>
      <c r="E15" s="3">
        <v>19.156639999999999</v>
      </c>
      <c r="F15" s="3">
        <v>48.652472000000003</v>
      </c>
      <c r="G15" s="3">
        <v>601</v>
      </c>
      <c r="H15" s="3" t="str">
        <f>_xlfn.XLOOKUP(cis_obce[[#This Row],[KOD_STAT_okres]],Tabuľka6[KOD_STAT_okres],Tabuľka6[skratka])</f>
        <v>BB</v>
      </c>
    </row>
    <row r="16" spans="1:8" x14ac:dyDescent="0.25">
      <c r="A16" s="2">
        <v>508659</v>
      </c>
      <c r="B16" s="2" t="s">
        <v>657</v>
      </c>
      <c r="C16" s="2" t="s">
        <v>658</v>
      </c>
      <c r="D16" s="2" t="s">
        <v>658</v>
      </c>
      <c r="E16" s="2">
        <v>19.312270999999999</v>
      </c>
      <c r="F16" s="2">
        <v>48.655447000000002</v>
      </c>
      <c r="G16" s="2">
        <v>601</v>
      </c>
      <c r="H16" s="3" t="str">
        <f>_xlfn.XLOOKUP(cis_obce[[#This Row],[KOD_STAT_okres]],Tabuľka6[KOD_STAT_okres],Tabuľka6[skratka])</f>
        <v>BB</v>
      </c>
    </row>
    <row r="17" spans="1:8" x14ac:dyDescent="0.25">
      <c r="A17" s="3">
        <v>508713</v>
      </c>
      <c r="B17" s="3" t="s">
        <v>659</v>
      </c>
      <c r="C17" s="3" t="s">
        <v>660</v>
      </c>
      <c r="D17" s="3" t="s">
        <v>660</v>
      </c>
      <c r="E17" s="3">
        <v>19.022231999999999</v>
      </c>
      <c r="F17" s="3">
        <v>48.771777</v>
      </c>
      <c r="G17" s="3">
        <v>601</v>
      </c>
      <c r="H17" s="3" t="str">
        <f>_xlfn.XLOOKUP(cis_obce[[#This Row],[KOD_STAT_okres]],Tabuľka6[KOD_STAT_okres],Tabuľka6[skratka])</f>
        <v>BB</v>
      </c>
    </row>
    <row r="18" spans="1:8" x14ac:dyDescent="0.25">
      <c r="A18" s="2">
        <v>508721</v>
      </c>
      <c r="B18" s="2" t="s">
        <v>661</v>
      </c>
      <c r="C18" s="2" t="s">
        <v>662</v>
      </c>
      <c r="D18" s="2" t="s">
        <v>662</v>
      </c>
      <c r="E18" s="2">
        <v>19.036745</v>
      </c>
      <c r="F18" s="2">
        <v>48.734982000000002</v>
      </c>
      <c r="G18" s="2">
        <v>601</v>
      </c>
      <c r="H18" s="3" t="str">
        <f>_xlfn.XLOOKUP(cis_obce[[#This Row],[KOD_STAT_okres]],Tabuľka6[KOD_STAT_okres],Tabuľka6[skratka])</f>
        <v>BB</v>
      </c>
    </row>
    <row r="19" spans="1:8" x14ac:dyDescent="0.25">
      <c r="A19" s="3">
        <v>557277</v>
      </c>
      <c r="B19" s="3" t="s">
        <v>663</v>
      </c>
      <c r="C19" s="3" t="s">
        <v>664</v>
      </c>
      <c r="D19" s="3" t="s">
        <v>664</v>
      </c>
      <c r="E19" s="3">
        <v>19.185746999999999</v>
      </c>
      <c r="F19" s="3">
        <v>48.751024000000001</v>
      </c>
      <c r="G19" s="3">
        <v>601</v>
      </c>
      <c r="H19" s="3" t="str">
        <f>_xlfn.XLOOKUP(cis_obce[[#This Row],[KOD_STAT_okres]],Tabuľka6[KOD_STAT_okres],Tabuľka6[skratka])</f>
        <v>BB</v>
      </c>
    </row>
    <row r="20" spans="1:8" x14ac:dyDescent="0.25">
      <c r="A20" s="2">
        <v>508748</v>
      </c>
      <c r="B20" s="2" t="s">
        <v>665</v>
      </c>
      <c r="C20" s="2" t="s">
        <v>666</v>
      </c>
      <c r="D20" s="2" t="s">
        <v>666</v>
      </c>
      <c r="E20" s="2">
        <v>19.362829000000001</v>
      </c>
      <c r="F20" s="2">
        <v>48.746465999999998</v>
      </c>
      <c r="G20" s="2">
        <v>601</v>
      </c>
      <c r="H20" s="3" t="str">
        <f>_xlfn.XLOOKUP(cis_obce[[#This Row],[KOD_STAT_okres]],Tabuľka6[KOD_STAT_okres],Tabuľka6[skratka])</f>
        <v>BB</v>
      </c>
    </row>
    <row r="21" spans="1:8" x14ac:dyDescent="0.25">
      <c r="A21" s="3">
        <v>508756</v>
      </c>
      <c r="B21" s="3" t="s">
        <v>667</v>
      </c>
      <c r="C21" s="3" t="s">
        <v>668</v>
      </c>
      <c r="D21" s="3" t="s">
        <v>668</v>
      </c>
      <c r="E21" s="3">
        <v>19.319471</v>
      </c>
      <c r="F21" s="3">
        <v>48.783358</v>
      </c>
      <c r="G21" s="3">
        <v>601</v>
      </c>
      <c r="H21" s="3" t="str">
        <f>_xlfn.XLOOKUP(cis_obce[[#This Row],[KOD_STAT_okres]],Tabuľka6[KOD_STAT_okres],Tabuľka6[skratka])</f>
        <v>BB</v>
      </c>
    </row>
    <row r="22" spans="1:8" x14ac:dyDescent="0.25">
      <c r="A22" s="2">
        <v>580244</v>
      </c>
      <c r="B22" s="2" t="s">
        <v>669</v>
      </c>
      <c r="C22" s="2" t="s">
        <v>670</v>
      </c>
      <c r="D22" s="2" t="s">
        <v>670</v>
      </c>
      <c r="E22" s="2">
        <v>19.088698000000001</v>
      </c>
      <c r="F22" s="2">
        <v>48.710247000000003</v>
      </c>
      <c r="G22" s="2">
        <v>601</v>
      </c>
      <c r="H22" s="3" t="str">
        <f>_xlfn.XLOOKUP(cis_obce[[#This Row],[KOD_STAT_okres]],Tabuľka6[KOD_STAT_okres],Tabuľka6[skratka])</f>
        <v>BB</v>
      </c>
    </row>
    <row r="23" spans="1:8" x14ac:dyDescent="0.25">
      <c r="A23" s="3">
        <v>508764</v>
      </c>
      <c r="B23" s="3" t="s">
        <v>671</v>
      </c>
      <c r="C23" s="3" t="s">
        <v>672</v>
      </c>
      <c r="D23" s="3" t="s">
        <v>672</v>
      </c>
      <c r="E23" s="3">
        <v>19.352222999999999</v>
      </c>
      <c r="F23" s="3">
        <v>48.791662000000002</v>
      </c>
      <c r="G23" s="3">
        <v>601</v>
      </c>
      <c r="H23" s="3" t="str">
        <f>_xlfn.XLOOKUP(cis_obce[[#This Row],[KOD_STAT_okres]],Tabuľka6[KOD_STAT_okres],Tabuľka6[skratka])</f>
        <v>BB</v>
      </c>
    </row>
    <row r="24" spans="1:8" x14ac:dyDescent="0.25">
      <c r="A24" s="2">
        <v>508781</v>
      </c>
      <c r="B24" s="2" t="s">
        <v>673</v>
      </c>
      <c r="C24" s="2" t="s">
        <v>674</v>
      </c>
      <c r="D24" s="2" t="s">
        <v>674</v>
      </c>
      <c r="E24" s="2">
        <v>19.231268</v>
      </c>
      <c r="F24" s="2">
        <v>48.718800000000002</v>
      </c>
      <c r="G24" s="2">
        <v>601</v>
      </c>
      <c r="H24" s="3" t="str">
        <f>_xlfn.XLOOKUP(cis_obce[[#This Row],[KOD_STAT_okres]],Tabuľka6[KOD_STAT_okres],Tabuľka6[skratka])</f>
        <v>BB</v>
      </c>
    </row>
    <row r="25" spans="1:8" x14ac:dyDescent="0.25">
      <c r="A25" s="3">
        <v>508799</v>
      </c>
      <c r="B25" s="3" t="s">
        <v>675</v>
      </c>
      <c r="C25" s="3" t="s">
        <v>676</v>
      </c>
      <c r="D25" s="3" t="s">
        <v>676</v>
      </c>
      <c r="E25" s="3">
        <v>19.292266999999999</v>
      </c>
      <c r="F25" s="3">
        <v>48.807198</v>
      </c>
      <c r="G25" s="3">
        <v>601</v>
      </c>
      <c r="H25" s="3" t="str">
        <f>_xlfn.XLOOKUP(cis_obce[[#This Row],[KOD_STAT_okres]],Tabuľka6[KOD_STAT_okres],Tabuľka6[skratka])</f>
        <v>BB</v>
      </c>
    </row>
    <row r="26" spans="1:8" x14ac:dyDescent="0.25">
      <c r="A26" s="2">
        <v>508802</v>
      </c>
      <c r="B26" s="2" t="s">
        <v>677</v>
      </c>
      <c r="C26" s="2" t="s">
        <v>678</v>
      </c>
      <c r="D26" s="2" t="s">
        <v>678</v>
      </c>
      <c r="E26" s="2">
        <v>19.170128999999999</v>
      </c>
      <c r="F26" s="2">
        <v>48.860449000000003</v>
      </c>
      <c r="G26" s="2">
        <v>601</v>
      </c>
      <c r="H26" s="3" t="str">
        <f>_xlfn.XLOOKUP(cis_obce[[#This Row],[KOD_STAT_okres]],Tabuľka6[KOD_STAT_okres],Tabuľka6[skratka])</f>
        <v>BB</v>
      </c>
    </row>
    <row r="27" spans="1:8" x14ac:dyDescent="0.25">
      <c r="A27" s="3">
        <v>557285</v>
      </c>
      <c r="B27" s="3" t="s">
        <v>679</v>
      </c>
      <c r="C27" s="3" t="s">
        <v>680</v>
      </c>
      <c r="D27" s="3" t="s">
        <v>680</v>
      </c>
      <c r="E27" s="3">
        <v>19.184494000000001</v>
      </c>
      <c r="F27" s="3">
        <v>48.764633000000003</v>
      </c>
      <c r="G27" s="3">
        <v>601</v>
      </c>
      <c r="H27" s="3" t="str">
        <f>_xlfn.XLOOKUP(cis_obce[[#This Row],[KOD_STAT_okres]],Tabuľka6[KOD_STAT_okres],Tabuľka6[skratka])</f>
        <v>BB</v>
      </c>
    </row>
    <row r="28" spans="1:8" x14ac:dyDescent="0.25">
      <c r="A28" s="2">
        <v>508837</v>
      </c>
      <c r="B28" s="2" t="s">
        <v>681</v>
      </c>
      <c r="C28" s="2" t="s">
        <v>682</v>
      </c>
      <c r="D28" s="2" t="s">
        <v>682</v>
      </c>
      <c r="E28" s="2">
        <v>19.263625000000001</v>
      </c>
      <c r="F28" s="2">
        <v>48.684806000000002</v>
      </c>
      <c r="G28" s="2">
        <v>601</v>
      </c>
      <c r="H28" s="3" t="str">
        <f>_xlfn.XLOOKUP(cis_obce[[#This Row],[KOD_STAT_okres]],Tabuľka6[KOD_STAT_okres],Tabuľka6[skratka])</f>
        <v>BB</v>
      </c>
    </row>
    <row r="29" spans="1:8" x14ac:dyDescent="0.25">
      <c r="A29" s="3">
        <v>508861</v>
      </c>
      <c r="B29" s="3" t="s">
        <v>683</v>
      </c>
      <c r="C29" s="3" t="s">
        <v>684</v>
      </c>
      <c r="D29" s="3" t="s">
        <v>684</v>
      </c>
      <c r="E29" s="3">
        <v>19.255932999999999</v>
      </c>
      <c r="F29" s="3">
        <v>48.799365000000002</v>
      </c>
      <c r="G29" s="3">
        <v>601</v>
      </c>
      <c r="H29" s="3" t="str">
        <f>_xlfn.XLOOKUP(cis_obce[[#This Row],[KOD_STAT_okres]],Tabuľka6[KOD_STAT_okres],Tabuľka6[skratka])</f>
        <v>BB</v>
      </c>
    </row>
    <row r="30" spans="1:8" x14ac:dyDescent="0.25">
      <c r="A30" s="2">
        <v>508896</v>
      </c>
      <c r="B30" s="2" t="s">
        <v>685</v>
      </c>
      <c r="C30" s="2" t="s">
        <v>686</v>
      </c>
      <c r="D30" s="2" t="s">
        <v>686</v>
      </c>
      <c r="E30" s="2">
        <v>19.378226000000002</v>
      </c>
      <c r="F30" s="2">
        <v>48.837516999999998</v>
      </c>
      <c r="G30" s="2">
        <v>601</v>
      </c>
      <c r="H30" s="3" t="str">
        <f>_xlfn.XLOOKUP(cis_obce[[#This Row],[KOD_STAT_okres]],Tabuľka6[KOD_STAT_okres],Tabuľka6[skratka])</f>
        <v>BB</v>
      </c>
    </row>
    <row r="31" spans="1:8" x14ac:dyDescent="0.25">
      <c r="A31" s="3">
        <v>508918</v>
      </c>
      <c r="B31" s="3" t="s">
        <v>687</v>
      </c>
      <c r="C31" s="3" t="s">
        <v>688</v>
      </c>
      <c r="D31" s="3" t="s">
        <v>688</v>
      </c>
      <c r="E31" s="3">
        <v>19.290028</v>
      </c>
      <c r="F31" s="3">
        <v>48.710230000000003</v>
      </c>
      <c r="G31" s="3">
        <v>601</v>
      </c>
      <c r="H31" s="3" t="str">
        <f>_xlfn.XLOOKUP(cis_obce[[#This Row],[KOD_STAT_okres]],Tabuľka6[KOD_STAT_okres],Tabuľka6[skratka])</f>
        <v>BB</v>
      </c>
    </row>
    <row r="32" spans="1:8" x14ac:dyDescent="0.25">
      <c r="A32" s="2">
        <v>508926</v>
      </c>
      <c r="B32" s="2" t="s">
        <v>689</v>
      </c>
      <c r="C32" s="2" t="s">
        <v>690</v>
      </c>
      <c r="D32" s="2" t="s">
        <v>690</v>
      </c>
      <c r="E32" s="2">
        <v>19.364948999999999</v>
      </c>
      <c r="F32" s="2">
        <v>48.716030000000003</v>
      </c>
      <c r="G32" s="2">
        <v>601</v>
      </c>
      <c r="H32" s="3" t="str">
        <f>_xlfn.XLOOKUP(cis_obce[[#This Row],[KOD_STAT_okres]],Tabuľka6[KOD_STAT_okres],Tabuľka6[skratka])</f>
        <v>BB</v>
      </c>
    </row>
    <row r="33" spans="1:8" x14ac:dyDescent="0.25">
      <c r="A33" s="3">
        <v>508942</v>
      </c>
      <c r="B33" s="3" t="s">
        <v>691</v>
      </c>
      <c r="C33" s="3" t="s">
        <v>692</v>
      </c>
      <c r="D33" s="3" t="s">
        <v>692</v>
      </c>
      <c r="E33" s="3">
        <v>19.231791999999999</v>
      </c>
      <c r="F33" s="3">
        <v>48.779105999999999</v>
      </c>
      <c r="G33" s="3">
        <v>601</v>
      </c>
      <c r="H33" s="3" t="str">
        <f>_xlfn.XLOOKUP(cis_obce[[#This Row],[KOD_STAT_okres]],Tabuľka6[KOD_STAT_okres],Tabuľka6[skratka])</f>
        <v>BB</v>
      </c>
    </row>
    <row r="34" spans="1:8" x14ac:dyDescent="0.25">
      <c r="A34" s="2">
        <v>508969</v>
      </c>
      <c r="B34" s="2" t="s">
        <v>693</v>
      </c>
      <c r="C34" s="2" t="s">
        <v>694</v>
      </c>
      <c r="D34" s="2" t="s">
        <v>695</v>
      </c>
      <c r="E34" s="2">
        <v>19.075019000000001</v>
      </c>
      <c r="F34" s="2">
        <v>48.75797</v>
      </c>
      <c r="G34" s="2">
        <v>601</v>
      </c>
      <c r="H34" s="3" t="str">
        <f>_xlfn.XLOOKUP(cis_obce[[#This Row],[KOD_STAT_okres]],Tabuľka6[KOD_STAT_okres],Tabuľka6[skratka])</f>
        <v>BB</v>
      </c>
    </row>
    <row r="35" spans="1:8" x14ac:dyDescent="0.25">
      <c r="A35" s="3">
        <v>508977</v>
      </c>
      <c r="B35" s="3" t="s">
        <v>696</v>
      </c>
      <c r="C35" s="3" t="s">
        <v>369</v>
      </c>
      <c r="D35" s="3" t="s">
        <v>369</v>
      </c>
      <c r="E35" s="3">
        <v>19.2399907</v>
      </c>
      <c r="F35" s="3">
        <v>48.636944100000001</v>
      </c>
      <c r="G35" s="3">
        <v>601</v>
      </c>
      <c r="H35" s="3" t="str">
        <f>_xlfn.XLOOKUP(cis_obce[[#This Row],[KOD_STAT_okres]],Tabuľka6[KOD_STAT_okres],Tabuľka6[skratka])</f>
        <v>BB</v>
      </c>
    </row>
    <row r="36" spans="1:8" x14ac:dyDescent="0.25">
      <c r="A36" s="2">
        <v>508985</v>
      </c>
      <c r="B36" s="2" t="s">
        <v>697</v>
      </c>
      <c r="C36" s="2" t="s">
        <v>698</v>
      </c>
      <c r="D36" s="2" t="s">
        <v>699</v>
      </c>
      <c r="E36" s="2">
        <v>19.206689000000001</v>
      </c>
      <c r="F36" s="2">
        <v>48.764809</v>
      </c>
      <c r="G36" s="2">
        <v>601</v>
      </c>
      <c r="H36" s="3" t="str">
        <f>_xlfn.XLOOKUP(cis_obce[[#This Row],[KOD_STAT_okres]],Tabuľka6[KOD_STAT_okres],Tabuľka6[skratka])</f>
        <v>BB</v>
      </c>
    </row>
    <row r="37" spans="1:8" x14ac:dyDescent="0.25">
      <c r="A37" s="3">
        <v>509001</v>
      </c>
      <c r="B37" s="3" t="s">
        <v>700</v>
      </c>
      <c r="C37" s="3" t="s">
        <v>701</v>
      </c>
      <c r="D37" s="3" t="s">
        <v>701</v>
      </c>
      <c r="E37" s="3">
        <v>19.275786</v>
      </c>
      <c r="F37" s="3">
        <v>48.765450999999999</v>
      </c>
      <c r="G37" s="3">
        <v>601</v>
      </c>
      <c r="H37" s="3" t="str">
        <f>_xlfn.XLOOKUP(cis_obce[[#This Row],[KOD_STAT_okres]],Tabuľka6[KOD_STAT_okres],Tabuľka6[skratka])</f>
        <v>BB</v>
      </c>
    </row>
    <row r="38" spans="1:8" x14ac:dyDescent="0.25">
      <c r="A38" s="2">
        <v>509019</v>
      </c>
      <c r="B38" s="2" t="s">
        <v>702</v>
      </c>
      <c r="C38" s="2" t="s">
        <v>703</v>
      </c>
      <c r="D38" s="2" t="s">
        <v>703</v>
      </c>
      <c r="E38" s="2">
        <v>19.114853</v>
      </c>
      <c r="F38" s="2">
        <v>48.839047999999998</v>
      </c>
      <c r="G38" s="2">
        <v>601</v>
      </c>
      <c r="H38" s="3" t="str">
        <f>_xlfn.XLOOKUP(cis_obce[[#This Row],[KOD_STAT_okres]],Tabuľka6[KOD_STAT_okres],Tabuľka6[skratka])</f>
        <v>BB</v>
      </c>
    </row>
    <row r="39" spans="1:8" x14ac:dyDescent="0.25">
      <c r="A39" s="3">
        <v>509027</v>
      </c>
      <c r="B39" s="3" t="s">
        <v>704</v>
      </c>
      <c r="C39" s="3" t="s">
        <v>705</v>
      </c>
      <c r="D39" s="3" t="s">
        <v>705</v>
      </c>
      <c r="E39" s="3">
        <v>19.393028000000001</v>
      </c>
      <c r="F39" s="3">
        <v>48.723773000000001</v>
      </c>
      <c r="G39" s="3">
        <v>601</v>
      </c>
      <c r="H39" s="3" t="str">
        <f>_xlfn.XLOOKUP(cis_obce[[#This Row],[KOD_STAT_okres]],Tabuľka6[KOD_STAT_okres],Tabuľka6[skratka])</f>
        <v>BB</v>
      </c>
    </row>
    <row r="40" spans="1:8" x14ac:dyDescent="0.25">
      <c r="A40" s="2">
        <v>509035</v>
      </c>
      <c r="B40" s="2" t="s">
        <v>706</v>
      </c>
      <c r="C40" s="2" t="s">
        <v>707</v>
      </c>
      <c r="D40" s="2" t="s">
        <v>707</v>
      </c>
      <c r="E40" s="2">
        <v>19.134093</v>
      </c>
      <c r="F40" s="2">
        <v>48.807470000000002</v>
      </c>
      <c r="G40" s="2">
        <v>601</v>
      </c>
      <c r="H40" s="3" t="str">
        <f>_xlfn.XLOOKUP(cis_obce[[#This Row],[KOD_STAT_okres]],Tabuľka6[KOD_STAT_okres],Tabuľka6[skratka])</f>
        <v>BB</v>
      </c>
    </row>
    <row r="41" spans="1:8" x14ac:dyDescent="0.25">
      <c r="A41" s="3">
        <v>509060</v>
      </c>
      <c r="B41" s="3" t="s">
        <v>708</v>
      </c>
      <c r="C41" s="3" t="s">
        <v>709</v>
      </c>
      <c r="D41" s="3" t="s">
        <v>709</v>
      </c>
      <c r="E41" s="3">
        <v>19.069941</v>
      </c>
      <c r="F41" s="3">
        <v>48.746046999999997</v>
      </c>
      <c r="G41" s="3">
        <v>601</v>
      </c>
      <c r="H41" s="3" t="str">
        <f>_xlfn.XLOOKUP(cis_obce[[#This Row],[KOD_STAT_okres]],Tabuľka6[KOD_STAT_okres],Tabuľka6[skratka])</f>
        <v>BB</v>
      </c>
    </row>
    <row r="42" spans="1:8" x14ac:dyDescent="0.25">
      <c r="A42" s="2">
        <v>557269</v>
      </c>
      <c r="B42" s="2" t="s">
        <v>710</v>
      </c>
      <c r="C42" s="2" t="s">
        <v>711</v>
      </c>
      <c r="D42" s="2" t="s">
        <v>711</v>
      </c>
      <c r="E42" s="2">
        <v>19.087788</v>
      </c>
      <c r="F42" s="2">
        <v>48.848515999999996</v>
      </c>
      <c r="G42" s="2">
        <v>601</v>
      </c>
      <c r="H42" s="3" t="str">
        <f>_xlfn.XLOOKUP(cis_obce[[#This Row],[KOD_STAT_okres]],Tabuľka6[KOD_STAT_okres],Tabuľka6[skratka])</f>
        <v>BB</v>
      </c>
    </row>
    <row r="43" spans="1:8" x14ac:dyDescent="0.25">
      <c r="A43" s="3">
        <v>557293</v>
      </c>
      <c r="B43" s="3" t="s">
        <v>712</v>
      </c>
      <c r="C43" s="3" t="s">
        <v>713</v>
      </c>
      <c r="D43" s="3" t="s">
        <v>713</v>
      </c>
      <c r="E43" s="3">
        <v>19.146939</v>
      </c>
      <c r="F43" s="3">
        <v>48.668291000000004</v>
      </c>
      <c r="G43" s="3">
        <v>601</v>
      </c>
      <c r="H43" s="3" t="str">
        <f>_xlfn.XLOOKUP(cis_obce[[#This Row],[KOD_STAT_okres]],Tabuľka6[KOD_STAT_okres],Tabuľka6[skratka])</f>
        <v>BB</v>
      </c>
    </row>
    <row r="44" spans="1:8" x14ac:dyDescent="0.25">
      <c r="A44" s="2">
        <v>516601</v>
      </c>
      <c r="B44" s="2" t="s">
        <v>714</v>
      </c>
      <c r="C44" s="2" t="s">
        <v>715</v>
      </c>
      <c r="D44" s="2" t="s">
        <v>715</v>
      </c>
      <c r="E44" s="2">
        <v>18.840758000000001</v>
      </c>
      <c r="F44" s="2">
        <v>48.331899999999997</v>
      </c>
      <c r="G44" s="2">
        <v>602</v>
      </c>
      <c r="H44" s="3" t="str">
        <f>_xlfn.XLOOKUP(cis_obce[[#This Row],[KOD_STAT_okres]],Tabuľka6[KOD_STAT_okres],Tabuľka6[skratka])</f>
        <v>BŠ</v>
      </c>
    </row>
    <row r="45" spans="1:8" x14ac:dyDescent="0.25">
      <c r="A45" s="3">
        <v>516627</v>
      </c>
      <c r="B45" s="3" t="s">
        <v>716</v>
      </c>
      <c r="C45" s="3" t="s">
        <v>717</v>
      </c>
      <c r="D45" s="3" t="s">
        <v>717</v>
      </c>
      <c r="E45" s="3">
        <v>18.933373</v>
      </c>
      <c r="F45" s="3">
        <v>48.475338000000001</v>
      </c>
      <c r="G45" s="3">
        <v>602</v>
      </c>
      <c r="H45" s="3" t="str">
        <f>_xlfn.XLOOKUP(cis_obce[[#This Row],[KOD_STAT_okres]],Tabuľka6[KOD_STAT_okres],Tabuľka6[skratka])</f>
        <v>BŠ</v>
      </c>
    </row>
    <row r="46" spans="1:8" x14ac:dyDescent="0.25">
      <c r="A46" s="2">
        <v>516643</v>
      </c>
      <c r="B46" s="2" t="s">
        <v>718</v>
      </c>
      <c r="C46" s="2" t="s">
        <v>349</v>
      </c>
      <c r="D46" s="2" t="s">
        <v>349</v>
      </c>
      <c r="E46" s="2">
        <v>18.893035000000001</v>
      </c>
      <c r="F46" s="2">
        <v>48.458652999999998</v>
      </c>
      <c r="G46" s="2">
        <v>602</v>
      </c>
      <c r="H46" s="3" t="str">
        <f>_xlfn.XLOOKUP(cis_obce[[#This Row],[KOD_STAT_okres]],Tabuľka6[KOD_STAT_okres],Tabuľka6[skratka])</f>
        <v>BŠ</v>
      </c>
    </row>
    <row r="47" spans="1:8" x14ac:dyDescent="0.25">
      <c r="A47" s="3">
        <v>516651</v>
      </c>
      <c r="B47" s="3" t="s">
        <v>719</v>
      </c>
      <c r="C47" s="3" t="s">
        <v>720</v>
      </c>
      <c r="D47" s="3" t="s">
        <v>720</v>
      </c>
      <c r="E47" s="3">
        <v>18.970769000000001</v>
      </c>
      <c r="F47" s="3">
        <v>48.446337999999997</v>
      </c>
      <c r="G47" s="3">
        <v>602</v>
      </c>
      <c r="H47" s="3" t="str">
        <f>_xlfn.XLOOKUP(cis_obce[[#This Row],[KOD_STAT_okres]],Tabuľka6[KOD_STAT_okres],Tabuľka6[skratka])</f>
        <v>BŠ</v>
      </c>
    </row>
    <row r="48" spans="1:8" x14ac:dyDescent="0.25">
      <c r="A48" s="2">
        <v>516678</v>
      </c>
      <c r="B48" s="2" t="s">
        <v>721</v>
      </c>
      <c r="C48" s="2" t="s">
        <v>722</v>
      </c>
      <c r="D48" s="2" t="s">
        <v>722</v>
      </c>
      <c r="E48" s="2">
        <v>18.892693000000001</v>
      </c>
      <c r="F48" s="2">
        <v>48.351702000000003</v>
      </c>
      <c r="G48" s="2">
        <v>602</v>
      </c>
      <c r="H48" s="3" t="str">
        <f>_xlfn.XLOOKUP(cis_obce[[#This Row],[KOD_STAT_okres]],Tabuľka6[KOD_STAT_okres],Tabuľka6[skratka])</f>
        <v>BŠ</v>
      </c>
    </row>
    <row r="49" spans="1:8" x14ac:dyDescent="0.25">
      <c r="A49" s="3">
        <v>516716</v>
      </c>
      <c r="B49" s="3" t="s">
        <v>723</v>
      </c>
      <c r="C49" s="3" t="s">
        <v>724</v>
      </c>
      <c r="D49" s="3" t="s">
        <v>724</v>
      </c>
      <c r="E49" s="3">
        <v>18.8155</v>
      </c>
      <c r="F49" s="3">
        <v>48.396751000000002</v>
      </c>
      <c r="G49" s="3">
        <v>602</v>
      </c>
      <c r="H49" s="3" t="str">
        <f>_xlfn.XLOOKUP(cis_obce[[#This Row],[KOD_STAT_okres]],Tabuľka6[KOD_STAT_okres],Tabuľka6[skratka])</f>
        <v>BŠ</v>
      </c>
    </row>
    <row r="50" spans="1:8" x14ac:dyDescent="0.25">
      <c r="A50" s="2">
        <v>516856</v>
      </c>
      <c r="B50" s="2" t="s">
        <v>725</v>
      </c>
      <c r="C50" s="2" t="s">
        <v>726</v>
      </c>
      <c r="D50" s="2" t="s">
        <v>726</v>
      </c>
      <c r="E50" s="2">
        <v>18.899388999999999</v>
      </c>
      <c r="F50" s="2">
        <v>48.419131999999998</v>
      </c>
      <c r="G50" s="2">
        <v>602</v>
      </c>
      <c r="H50" s="3" t="str">
        <f>_xlfn.XLOOKUP(cis_obce[[#This Row],[KOD_STAT_okres]],Tabuľka6[KOD_STAT_okres],Tabuľka6[skratka])</f>
        <v>BŠ</v>
      </c>
    </row>
    <row r="51" spans="1:8" x14ac:dyDescent="0.25">
      <c r="A51" s="3">
        <v>516953</v>
      </c>
      <c r="B51" s="3" t="s">
        <v>727</v>
      </c>
      <c r="C51" s="3" t="s">
        <v>728</v>
      </c>
      <c r="D51" s="3" t="s">
        <v>728</v>
      </c>
      <c r="E51" s="3">
        <v>18.997509000000001</v>
      </c>
      <c r="F51" s="3">
        <v>48.513530000000003</v>
      </c>
      <c r="G51" s="3">
        <v>602</v>
      </c>
      <c r="H51" s="3" t="str">
        <f>_xlfn.XLOOKUP(cis_obce[[#This Row],[KOD_STAT_okres]],Tabuľka6[KOD_STAT_okres],Tabuľka6[skratka])</f>
        <v>BŠ</v>
      </c>
    </row>
    <row r="52" spans="1:8" x14ac:dyDescent="0.25">
      <c r="A52" s="2">
        <v>517071</v>
      </c>
      <c r="B52" s="2" t="s">
        <v>729</v>
      </c>
      <c r="C52" s="2" t="s">
        <v>730</v>
      </c>
      <c r="D52" s="2" t="s">
        <v>730</v>
      </c>
      <c r="E52" s="2">
        <v>18.945392999999999</v>
      </c>
      <c r="F52" s="2">
        <v>48.541446000000001</v>
      </c>
      <c r="G52" s="2">
        <v>602</v>
      </c>
      <c r="H52" s="3" t="str">
        <f>_xlfn.XLOOKUP(cis_obce[[#This Row],[KOD_STAT_okres]],Tabuľka6[KOD_STAT_okres],Tabuľka6[skratka])</f>
        <v>BŠ</v>
      </c>
    </row>
    <row r="53" spans="1:8" x14ac:dyDescent="0.25">
      <c r="A53" s="3">
        <v>517160</v>
      </c>
      <c r="B53" s="3" t="s">
        <v>731</v>
      </c>
      <c r="C53" s="3" t="s">
        <v>732</v>
      </c>
      <c r="D53" s="3" t="s">
        <v>732</v>
      </c>
      <c r="E53" s="3">
        <v>18.834762999999999</v>
      </c>
      <c r="F53" s="3">
        <v>48.366312000000001</v>
      </c>
      <c r="G53" s="3">
        <v>602</v>
      </c>
      <c r="H53" s="3" t="str">
        <f>_xlfn.XLOOKUP(cis_obce[[#This Row],[KOD_STAT_okres]],Tabuľka6[KOD_STAT_okres],Tabuľka6[skratka])</f>
        <v>BŠ</v>
      </c>
    </row>
    <row r="54" spans="1:8" x14ac:dyDescent="0.25">
      <c r="A54" s="2">
        <v>517143</v>
      </c>
      <c r="B54" s="2" t="s">
        <v>733</v>
      </c>
      <c r="C54" s="2" t="s">
        <v>734</v>
      </c>
      <c r="D54" s="2" t="s">
        <v>735</v>
      </c>
      <c r="E54" s="2">
        <v>18.919328</v>
      </c>
      <c r="F54" s="2">
        <v>48.512574000000001</v>
      </c>
      <c r="G54" s="2">
        <v>602</v>
      </c>
      <c r="H54" s="3" t="str">
        <f>_xlfn.XLOOKUP(cis_obce[[#This Row],[KOD_STAT_okres]],Tabuľka6[KOD_STAT_okres],Tabuľka6[skratka])</f>
        <v>BŠ</v>
      </c>
    </row>
    <row r="55" spans="1:8" x14ac:dyDescent="0.25">
      <c r="A55" s="3">
        <v>517178</v>
      </c>
      <c r="B55" s="3" t="s">
        <v>736</v>
      </c>
      <c r="C55" s="3" t="s">
        <v>737</v>
      </c>
      <c r="D55" s="3" t="s">
        <v>737</v>
      </c>
      <c r="E55" s="3">
        <v>18.924230000000001</v>
      </c>
      <c r="F55" s="3">
        <v>48.358671999999999</v>
      </c>
      <c r="G55" s="3">
        <v>602</v>
      </c>
      <c r="H55" s="3" t="str">
        <f>_xlfn.XLOOKUP(cis_obce[[#This Row],[KOD_STAT_okres]],Tabuľka6[KOD_STAT_okres],Tabuľka6[skratka])</f>
        <v>BŠ</v>
      </c>
    </row>
    <row r="56" spans="1:8" x14ac:dyDescent="0.25">
      <c r="A56" s="2">
        <v>516597</v>
      </c>
      <c r="B56" s="2" t="s">
        <v>738</v>
      </c>
      <c r="C56" s="2" t="s">
        <v>739</v>
      </c>
      <c r="D56" s="2" t="s">
        <v>739</v>
      </c>
      <c r="E56" s="2">
        <v>18.939201000000001</v>
      </c>
      <c r="F56" s="2">
        <v>48.417605999999999</v>
      </c>
      <c r="G56" s="2">
        <v>602</v>
      </c>
      <c r="H56" s="3" t="str">
        <f>_xlfn.XLOOKUP(cis_obce[[#This Row],[KOD_STAT_okres]],Tabuľka6[KOD_STAT_okres],Tabuľka6[skratka])</f>
        <v>BŠ</v>
      </c>
    </row>
    <row r="57" spans="1:8" x14ac:dyDescent="0.25">
      <c r="A57" s="3">
        <v>517283</v>
      </c>
      <c r="B57" s="3" t="s">
        <v>740</v>
      </c>
      <c r="C57" s="3" t="s">
        <v>741</v>
      </c>
      <c r="D57" s="3" t="s">
        <v>741</v>
      </c>
      <c r="E57" s="3">
        <v>18.865272999999998</v>
      </c>
      <c r="F57" s="3">
        <v>48.439442</v>
      </c>
      <c r="G57" s="3">
        <v>602</v>
      </c>
      <c r="H57" s="3" t="str">
        <f>_xlfn.XLOOKUP(cis_obce[[#This Row],[KOD_STAT_okres]],Tabuľka6[KOD_STAT_okres],Tabuľka6[skratka])</f>
        <v>BŠ</v>
      </c>
    </row>
    <row r="58" spans="1:8" x14ac:dyDescent="0.25">
      <c r="A58" s="2">
        <v>517372</v>
      </c>
      <c r="B58" s="2" t="s">
        <v>742</v>
      </c>
      <c r="C58" s="2" t="s">
        <v>743</v>
      </c>
      <c r="D58" s="2" t="s">
        <v>744</v>
      </c>
      <c r="E58" s="2">
        <v>18.790441000000001</v>
      </c>
      <c r="F58" s="2">
        <v>48.412467999999997</v>
      </c>
      <c r="G58" s="2">
        <v>602</v>
      </c>
      <c r="H58" s="3" t="str">
        <f>_xlfn.XLOOKUP(cis_obce[[#This Row],[KOD_STAT_okres]],Tabuľka6[KOD_STAT_okres],Tabuľka6[skratka])</f>
        <v>BŠ</v>
      </c>
    </row>
    <row r="59" spans="1:8" x14ac:dyDescent="0.25">
      <c r="A59" s="3">
        <v>508446</v>
      </c>
      <c r="B59" s="3" t="s">
        <v>745</v>
      </c>
      <c r="C59" s="3" t="s">
        <v>746</v>
      </c>
      <c r="D59" s="3" t="s">
        <v>746</v>
      </c>
      <c r="E59" s="3">
        <v>19.805997999999999</v>
      </c>
      <c r="F59" s="3">
        <v>48.859293999999998</v>
      </c>
      <c r="G59" s="3">
        <v>603</v>
      </c>
      <c r="H59" s="3" t="str">
        <f>_xlfn.XLOOKUP(cis_obce[[#This Row],[KOD_STAT_okres]],Tabuľka6[KOD_STAT_okres],Tabuľka6[skratka])</f>
        <v>BR</v>
      </c>
    </row>
    <row r="60" spans="1:8" x14ac:dyDescent="0.25">
      <c r="A60" s="2">
        <v>508462</v>
      </c>
      <c r="B60" s="2" t="s">
        <v>747</v>
      </c>
      <c r="C60" s="2" t="s">
        <v>748</v>
      </c>
      <c r="D60" s="2" t="s">
        <v>748</v>
      </c>
      <c r="E60" s="2">
        <v>19.757476</v>
      </c>
      <c r="F60" s="2">
        <v>48.828961</v>
      </c>
      <c r="G60" s="2">
        <v>603</v>
      </c>
      <c r="H60" s="3" t="str">
        <f>_xlfn.XLOOKUP(cis_obce[[#This Row],[KOD_STAT_okres]],Tabuľka6[KOD_STAT_okres],Tabuľka6[skratka])</f>
        <v>BR</v>
      </c>
    </row>
    <row r="61" spans="1:8" x14ac:dyDescent="0.25">
      <c r="A61" s="3">
        <v>508489</v>
      </c>
      <c r="B61" s="3" t="s">
        <v>749</v>
      </c>
      <c r="C61" s="3" t="s">
        <v>750</v>
      </c>
      <c r="D61" s="3" t="s">
        <v>750</v>
      </c>
      <c r="E61" s="3">
        <v>19.749828999999998</v>
      </c>
      <c r="F61" s="3">
        <v>48.839927000000003</v>
      </c>
      <c r="G61" s="3">
        <v>603</v>
      </c>
      <c r="H61" s="3" t="str">
        <f>_xlfn.XLOOKUP(cis_obce[[#This Row],[KOD_STAT_okres]],Tabuľka6[KOD_STAT_okres],Tabuľka6[skratka])</f>
        <v>BR</v>
      </c>
    </row>
    <row r="62" spans="1:8" x14ac:dyDescent="0.25">
      <c r="A62" s="2">
        <v>508497</v>
      </c>
      <c r="B62" s="2" t="s">
        <v>751</v>
      </c>
      <c r="C62" s="2" t="s">
        <v>376</v>
      </c>
      <c r="D62" s="2" t="s">
        <v>376</v>
      </c>
      <c r="E62" s="2">
        <v>19.643888</v>
      </c>
      <c r="F62" s="2">
        <v>48.806356000000001</v>
      </c>
      <c r="G62" s="2">
        <v>603</v>
      </c>
      <c r="H62" s="3" t="str">
        <f>_xlfn.XLOOKUP(cis_obce[[#This Row],[KOD_STAT_okres]],Tabuľka6[KOD_STAT_okres],Tabuľka6[skratka])</f>
        <v>BR</v>
      </c>
    </row>
    <row r="63" spans="1:8" x14ac:dyDescent="0.25">
      <c r="A63" s="3">
        <v>557251</v>
      </c>
      <c r="B63" s="3" t="s">
        <v>752</v>
      </c>
      <c r="C63" s="3" t="s">
        <v>753</v>
      </c>
      <c r="D63" s="3" t="s">
        <v>754</v>
      </c>
      <c r="E63" s="3">
        <v>19.599433999999999</v>
      </c>
      <c r="F63" s="3">
        <v>48.841639999999998</v>
      </c>
      <c r="G63" s="3">
        <v>603</v>
      </c>
      <c r="H63" s="3" t="str">
        <f>_xlfn.XLOOKUP(cis_obce[[#This Row],[KOD_STAT_okres]],Tabuľka6[KOD_STAT_okres],Tabuľka6[skratka])</f>
        <v>BR</v>
      </c>
    </row>
    <row r="64" spans="1:8" x14ac:dyDescent="0.25">
      <c r="A64" s="2">
        <v>508527</v>
      </c>
      <c r="B64" s="2" t="s">
        <v>755</v>
      </c>
      <c r="C64" s="2" t="s">
        <v>756</v>
      </c>
      <c r="D64" s="2" t="s">
        <v>756</v>
      </c>
      <c r="E64" s="2">
        <v>19.651340999999999</v>
      </c>
      <c r="F64" s="2">
        <v>48.748179999999998</v>
      </c>
      <c r="G64" s="2">
        <v>603</v>
      </c>
      <c r="H64" s="3" t="str">
        <f>_xlfn.XLOOKUP(cis_obce[[#This Row],[KOD_STAT_okres]],Tabuľka6[KOD_STAT_okres],Tabuľka6[skratka])</f>
        <v>BR</v>
      </c>
    </row>
    <row r="65" spans="1:8" x14ac:dyDescent="0.25">
      <c r="A65" s="3">
        <v>508535</v>
      </c>
      <c r="B65" s="3" t="s">
        <v>757</v>
      </c>
      <c r="C65" s="3" t="s">
        <v>758</v>
      </c>
      <c r="D65" s="3" t="s">
        <v>758</v>
      </c>
      <c r="E65" s="3">
        <v>19.505779</v>
      </c>
      <c r="F65" s="3">
        <v>48.834871</v>
      </c>
      <c r="G65" s="3">
        <v>603</v>
      </c>
      <c r="H65" s="3" t="str">
        <f>_xlfn.XLOOKUP(cis_obce[[#This Row],[KOD_STAT_okres]],Tabuľka6[KOD_STAT_okres],Tabuľka6[skratka])</f>
        <v>BR</v>
      </c>
    </row>
    <row r="66" spans="1:8" x14ac:dyDescent="0.25">
      <c r="A66" s="2">
        <v>508578</v>
      </c>
      <c r="B66" s="2" t="s">
        <v>759</v>
      </c>
      <c r="C66" s="2" t="s">
        <v>760</v>
      </c>
      <c r="D66" s="2" t="s">
        <v>760</v>
      </c>
      <c r="E66" s="2">
        <v>19.655777</v>
      </c>
      <c r="F66" s="2">
        <v>48.648665000000001</v>
      </c>
      <c r="G66" s="2">
        <v>603</v>
      </c>
      <c r="H66" s="3" t="str">
        <f>_xlfn.XLOOKUP(cis_obce[[#This Row],[KOD_STAT_okres]],Tabuľka6[KOD_STAT_okres],Tabuľka6[skratka])</f>
        <v>BR</v>
      </c>
    </row>
    <row r="67" spans="1:8" x14ac:dyDescent="0.25">
      <c r="A67" s="3">
        <v>508608</v>
      </c>
      <c r="B67" s="3" t="s">
        <v>761</v>
      </c>
      <c r="C67" s="3" t="s">
        <v>762</v>
      </c>
      <c r="D67" s="3" t="s">
        <v>762</v>
      </c>
      <c r="E67" s="3">
        <v>19.969363000000001</v>
      </c>
      <c r="F67" s="3">
        <v>48.860657000000003</v>
      </c>
      <c r="G67" s="3">
        <v>603</v>
      </c>
      <c r="H67" s="3" t="str">
        <f>_xlfn.XLOOKUP(cis_obce[[#This Row],[KOD_STAT_okres]],Tabuľka6[KOD_STAT_okres],Tabuľka6[skratka])</f>
        <v>BR</v>
      </c>
    </row>
    <row r="68" spans="1:8" x14ac:dyDescent="0.25">
      <c r="A68" s="2">
        <v>508624</v>
      </c>
      <c r="B68" s="2" t="s">
        <v>763</v>
      </c>
      <c r="C68" s="2" t="s">
        <v>764</v>
      </c>
      <c r="D68" s="2" t="s">
        <v>765</v>
      </c>
      <c r="E68" s="2">
        <v>19.547628</v>
      </c>
      <c r="F68" s="2">
        <v>48.839492999999997</v>
      </c>
      <c r="G68" s="2">
        <v>603</v>
      </c>
      <c r="H68" s="3" t="str">
        <f>_xlfn.XLOOKUP(cis_obce[[#This Row],[KOD_STAT_okres]],Tabuľka6[KOD_STAT_okres],Tabuľka6[skratka])</f>
        <v>BR</v>
      </c>
    </row>
    <row r="69" spans="1:8" x14ac:dyDescent="0.25">
      <c r="A69" s="3">
        <v>508667</v>
      </c>
      <c r="B69" s="3" t="s">
        <v>766</v>
      </c>
      <c r="C69" s="3" t="s">
        <v>396</v>
      </c>
      <c r="D69" s="3" t="s">
        <v>396</v>
      </c>
      <c r="E69" s="3">
        <v>19.581983999999999</v>
      </c>
      <c r="F69" s="3">
        <v>48.794766000000003</v>
      </c>
      <c r="G69" s="3">
        <v>603</v>
      </c>
      <c r="H69" s="3" t="str">
        <f>_xlfn.XLOOKUP(cis_obce[[#This Row],[KOD_STAT_okres]],Tabuľka6[KOD_STAT_okres],Tabuľka6[skratka])</f>
        <v>BR</v>
      </c>
    </row>
    <row r="70" spans="1:8" x14ac:dyDescent="0.25">
      <c r="A70" s="2">
        <v>508691</v>
      </c>
      <c r="B70" s="2" t="s">
        <v>767</v>
      </c>
      <c r="C70" s="2" t="s">
        <v>768</v>
      </c>
      <c r="D70" s="2" t="s">
        <v>768</v>
      </c>
      <c r="E70" s="2">
        <v>19.688596</v>
      </c>
      <c r="F70" s="2">
        <v>48.890003999999998</v>
      </c>
      <c r="G70" s="2">
        <v>603</v>
      </c>
      <c r="H70" s="3" t="str">
        <f>_xlfn.XLOOKUP(cis_obce[[#This Row],[KOD_STAT_okres]],Tabuľka6[KOD_STAT_okres],Tabuľka6[skratka])</f>
        <v>BR</v>
      </c>
    </row>
    <row r="71" spans="1:8" x14ac:dyDescent="0.25">
      <c r="A71" s="3">
        <v>508705</v>
      </c>
      <c r="B71" s="3" t="s">
        <v>769</v>
      </c>
      <c r="C71" s="3" t="s">
        <v>770</v>
      </c>
      <c r="D71" s="3" t="s">
        <v>770</v>
      </c>
      <c r="E71" s="3">
        <v>19.457833999999998</v>
      </c>
      <c r="F71" s="3">
        <v>48.836261999999998</v>
      </c>
      <c r="G71" s="3">
        <v>603</v>
      </c>
      <c r="H71" s="3" t="str">
        <f>_xlfn.XLOOKUP(cis_obce[[#This Row],[KOD_STAT_okres]],Tabuľka6[KOD_STAT_okres],Tabuľka6[skratka])</f>
        <v>BR</v>
      </c>
    </row>
    <row r="72" spans="1:8" x14ac:dyDescent="0.25">
      <c r="A72" s="2">
        <v>508730</v>
      </c>
      <c r="B72" s="2" t="s">
        <v>771</v>
      </c>
      <c r="C72" s="2" t="s">
        <v>772</v>
      </c>
      <c r="D72" s="2" t="s">
        <v>772</v>
      </c>
      <c r="E72" s="2">
        <v>19.648592000000001</v>
      </c>
      <c r="F72" s="2">
        <v>48.641562</v>
      </c>
      <c r="G72" s="2">
        <v>603</v>
      </c>
      <c r="H72" s="3" t="str">
        <f>_xlfn.XLOOKUP(cis_obce[[#This Row],[KOD_STAT_okres]],Tabuľka6[KOD_STAT_okres],Tabuľka6[skratka])</f>
        <v>BR</v>
      </c>
    </row>
    <row r="73" spans="1:8" x14ac:dyDescent="0.25">
      <c r="A73" s="3">
        <v>508772</v>
      </c>
      <c r="B73" s="3" t="s">
        <v>773</v>
      </c>
      <c r="C73" s="3" t="s">
        <v>774</v>
      </c>
      <c r="D73" s="3" t="s">
        <v>774</v>
      </c>
      <c r="E73" s="3">
        <v>19.779672999999999</v>
      </c>
      <c r="F73" s="3">
        <v>48.762529000000001</v>
      </c>
      <c r="G73" s="3">
        <v>603</v>
      </c>
      <c r="H73" s="3" t="str">
        <f>_xlfn.XLOOKUP(cis_obce[[#This Row],[KOD_STAT_okres]],Tabuľka6[KOD_STAT_okres],Tabuľka6[skratka])</f>
        <v>BR</v>
      </c>
    </row>
    <row r="74" spans="1:8" x14ac:dyDescent="0.25">
      <c r="A74" s="2">
        <v>508811</v>
      </c>
      <c r="B74" s="2" t="s">
        <v>775</v>
      </c>
      <c r="C74" s="2" t="s">
        <v>776</v>
      </c>
      <c r="D74" s="2" t="s">
        <v>776</v>
      </c>
      <c r="E74" s="2">
        <v>19.632304999999999</v>
      </c>
      <c r="F74" s="2">
        <v>48.852367999999998</v>
      </c>
      <c r="G74" s="2">
        <v>603</v>
      </c>
      <c r="H74" s="3" t="str">
        <f>_xlfn.XLOOKUP(cis_obce[[#This Row],[KOD_STAT_okres]],Tabuľka6[KOD_STAT_okres],Tabuľka6[skratka])</f>
        <v>BR</v>
      </c>
    </row>
    <row r="75" spans="1:8" x14ac:dyDescent="0.25">
      <c r="A75" s="3">
        <v>508829</v>
      </c>
      <c r="B75" s="3" t="s">
        <v>777</v>
      </c>
      <c r="C75" s="3" t="s">
        <v>778</v>
      </c>
      <c r="D75" s="3" t="s">
        <v>778</v>
      </c>
      <c r="E75" s="3">
        <v>19.418557</v>
      </c>
      <c r="F75" s="3">
        <v>48.814092000000002</v>
      </c>
      <c r="G75" s="3">
        <v>603</v>
      </c>
      <c r="H75" s="3" t="str">
        <f>_xlfn.XLOOKUP(cis_obce[[#This Row],[KOD_STAT_okres]],Tabuľka6[KOD_STAT_okres],Tabuľka6[skratka])</f>
        <v>BR</v>
      </c>
    </row>
    <row r="76" spans="1:8" x14ac:dyDescent="0.25">
      <c r="A76" s="2">
        <v>508845</v>
      </c>
      <c r="B76" s="2" t="s">
        <v>779</v>
      </c>
      <c r="C76" s="2" t="s">
        <v>780</v>
      </c>
      <c r="D76" s="2" t="s">
        <v>780</v>
      </c>
      <c r="E76" s="2">
        <v>19.525922999999999</v>
      </c>
      <c r="F76" s="2">
        <v>48.755293000000002</v>
      </c>
      <c r="G76" s="2">
        <v>603</v>
      </c>
      <c r="H76" s="3" t="str">
        <f>_xlfn.XLOOKUP(cis_obce[[#This Row],[KOD_STAT_okres]],Tabuľka6[KOD_STAT_okres],Tabuľka6[skratka])</f>
        <v>BR</v>
      </c>
    </row>
    <row r="77" spans="1:8" x14ac:dyDescent="0.25">
      <c r="A77" s="3">
        <v>508853</v>
      </c>
      <c r="B77" s="3" t="s">
        <v>781</v>
      </c>
      <c r="C77" s="3" t="s">
        <v>782</v>
      </c>
      <c r="D77" s="3" t="s">
        <v>782</v>
      </c>
      <c r="E77" s="3">
        <v>19.538867</v>
      </c>
      <c r="F77" s="3">
        <v>48.810355999999999</v>
      </c>
      <c r="G77" s="3">
        <v>603</v>
      </c>
      <c r="H77" s="3" t="str">
        <f>_xlfn.XLOOKUP(cis_obce[[#This Row],[KOD_STAT_okres]],Tabuľka6[KOD_STAT_okres],Tabuľka6[skratka])</f>
        <v>BR</v>
      </c>
    </row>
    <row r="78" spans="1:8" x14ac:dyDescent="0.25">
      <c r="A78" s="2">
        <v>508870</v>
      </c>
      <c r="B78" s="2" t="s">
        <v>783</v>
      </c>
      <c r="C78" s="2" t="s">
        <v>403</v>
      </c>
      <c r="D78" s="2" t="s">
        <v>403</v>
      </c>
      <c r="E78" s="2">
        <v>20.016562</v>
      </c>
      <c r="F78" s="2">
        <v>48.861732000000003</v>
      </c>
      <c r="G78" s="2">
        <v>603</v>
      </c>
      <c r="H78" s="3" t="str">
        <f>_xlfn.XLOOKUP(cis_obce[[#This Row],[KOD_STAT_okres]],Tabuľka6[KOD_STAT_okres],Tabuľka6[skratka])</f>
        <v>BR</v>
      </c>
    </row>
    <row r="79" spans="1:8" x14ac:dyDescent="0.25">
      <c r="A79" s="3">
        <v>508888</v>
      </c>
      <c r="B79" s="3" t="s">
        <v>784</v>
      </c>
      <c r="C79" s="3" t="s">
        <v>785</v>
      </c>
      <c r="D79" s="3" t="s">
        <v>785</v>
      </c>
      <c r="E79" s="3">
        <v>19.799098000000001</v>
      </c>
      <c r="F79" s="3">
        <v>48.755155999999999</v>
      </c>
      <c r="G79" s="3">
        <v>603</v>
      </c>
      <c r="H79" s="3" t="str">
        <f>_xlfn.XLOOKUP(cis_obce[[#This Row],[KOD_STAT_okres]],Tabuľka6[KOD_STAT_okres],Tabuľka6[skratka])</f>
        <v>BR</v>
      </c>
    </row>
    <row r="80" spans="1:8" x14ac:dyDescent="0.25">
      <c r="A80" s="2">
        <v>508900</v>
      </c>
      <c r="B80" s="2" t="s">
        <v>786</v>
      </c>
      <c r="C80" s="2" t="s">
        <v>787</v>
      </c>
      <c r="D80" s="2" t="s">
        <v>787</v>
      </c>
      <c r="E80" s="2">
        <v>19.852557999999998</v>
      </c>
      <c r="F80" s="2">
        <v>48.852131</v>
      </c>
      <c r="G80" s="2">
        <v>603</v>
      </c>
      <c r="H80" s="3" t="str">
        <f>_xlfn.XLOOKUP(cis_obce[[#This Row],[KOD_STAT_okres]],Tabuľka6[KOD_STAT_okres],Tabuľka6[skratka])</f>
        <v>BR</v>
      </c>
    </row>
    <row r="81" spans="1:8" x14ac:dyDescent="0.25">
      <c r="A81" s="3">
        <v>508934</v>
      </c>
      <c r="B81" s="3" t="s">
        <v>788</v>
      </c>
      <c r="C81" s="3" t="s">
        <v>789</v>
      </c>
      <c r="D81" s="3" t="s">
        <v>789</v>
      </c>
      <c r="E81" s="3">
        <v>19.462212000000001</v>
      </c>
      <c r="F81" s="3">
        <v>48.815175000000004</v>
      </c>
      <c r="G81" s="3">
        <v>603</v>
      </c>
      <c r="H81" s="3" t="str">
        <f>_xlfn.XLOOKUP(cis_obce[[#This Row],[KOD_STAT_okres]],Tabuľka6[KOD_STAT_okres],Tabuľka6[skratka])</f>
        <v>BR</v>
      </c>
    </row>
    <row r="82" spans="1:8" x14ac:dyDescent="0.25">
      <c r="A82" s="2">
        <v>508951</v>
      </c>
      <c r="B82" s="2" t="s">
        <v>790</v>
      </c>
      <c r="C82" s="2" t="s">
        <v>791</v>
      </c>
      <c r="D82" s="2" t="s">
        <v>791</v>
      </c>
      <c r="E82" s="2">
        <v>19.401339</v>
      </c>
      <c r="F82" s="2">
        <v>48.820132999999998</v>
      </c>
      <c r="G82" s="2">
        <v>603</v>
      </c>
      <c r="H82" s="3" t="str">
        <f>_xlfn.XLOOKUP(cis_obce[[#This Row],[KOD_STAT_okres]],Tabuľka6[KOD_STAT_okres],Tabuľka6[skratka])</f>
        <v>BR</v>
      </c>
    </row>
    <row r="83" spans="1:8" x14ac:dyDescent="0.25">
      <c r="A83" s="3">
        <v>508993</v>
      </c>
      <c r="B83" s="3" t="s">
        <v>792</v>
      </c>
      <c r="C83" s="3" t="s">
        <v>793</v>
      </c>
      <c r="D83" s="3" t="s">
        <v>793</v>
      </c>
      <c r="E83" s="3">
        <v>19.646975000000001</v>
      </c>
      <c r="F83" s="3">
        <v>48.657538000000002</v>
      </c>
      <c r="G83" s="3">
        <v>603</v>
      </c>
      <c r="H83" s="3" t="str">
        <f>_xlfn.XLOOKUP(cis_obce[[#This Row],[KOD_STAT_okres]],Tabuľka6[KOD_STAT_okres],Tabuľka6[skratka])</f>
        <v>BR</v>
      </c>
    </row>
    <row r="84" spans="1:8" x14ac:dyDescent="0.25">
      <c r="A84" s="2">
        <v>509043</v>
      </c>
      <c r="B84" s="2" t="s">
        <v>794</v>
      </c>
      <c r="C84" s="2" t="s">
        <v>795</v>
      </c>
      <c r="D84" s="2" t="s">
        <v>795</v>
      </c>
      <c r="E84" s="2">
        <v>20.129853000000001</v>
      </c>
      <c r="F84" s="2">
        <v>48.840071000000002</v>
      </c>
      <c r="G84" s="2">
        <v>603</v>
      </c>
      <c r="H84" s="3" t="str">
        <f>_xlfn.XLOOKUP(cis_obce[[#This Row],[KOD_STAT_okres]],Tabuľka6[KOD_STAT_okres],Tabuľka6[skratka])</f>
        <v>BR</v>
      </c>
    </row>
    <row r="85" spans="1:8" x14ac:dyDescent="0.25">
      <c r="A85" s="3">
        <v>509051</v>
      </c>
      <c r="B85" s="3" t="s">
        <v>796</v>
      </c>
      <c r="C85" s="3" t="s">
        <v>797</v>
      </c>
      <c r="D85" s="3" t="s">
        <v>797</v>
      </c>
      <c r="E85" s="3">
        <v>20.188444</v>
      </c>
      <c r="F85" s="3">
        <v>48.851700999999998</v>
      </c>
      <c r="G85" s="3">
        <v>603</v>
      </c>
      <c r="H85" s="3" t="str">
        <f>_xlfn.XLOOKUP(cis_obce[[#This Row],[KOD_STAT_okres]],Tabuľka6[KOD_STAT_okres],Tabuľka6[skratka])</f>
        <v>BR</v>
      </c>
    </row>
    <row r="86" spans="1:8" x14ac:dyDescent="0.25">
      <c r="A86" s="2">
        <v>509086</v>
      </c>
      <c r="B86" s="2" t="s">
        <v>798</v>
      </c>
      <c r="C86" s="2" t="s">
        <v>799</v>
      </c>
      <c r="D86" s="2" t="s">
        <v>799</v>
      </c>
      <c r="E86" s="2">
        <v>19.574404999999999</v>
      </c>
      <c r="F86" s="2">
        <v>48.815052000000001</v>
      </c>
      <c r="G86" s="2">
        <v>603</v>
      </c>
      <c r="H86" s="3" t="str">
        <f>_xlfn.XLOOKUP(cis_obce[[#This Row],[KOD_STAT_okres]],Tabuľka6[KOD_STAT_okres],Tabuľka6[skratka])</f>
        <v>BR</v>
      </c>
    </row>
    <row r="87" spans="1:8" x14ac:dyDescent="0.25">
      <c r="A87" s="3">
        <v>509094</v>
      </c>
      <c r="B87" s="3" t="s">
        <v>800</v>
      </c>
      <c r="C87" s="3" t="s">
        <v>801</v>
      </c>
      <c r="D87" s="3" t="s">
        <v>801</v>
      </c>
      <c r="E87" s="3">
        <v>20.068436999999999</v>
      </c>
      <c r="F87" s="3">
        <v>48.83455</v>
      </c>
      <c r="G87" s="3">
        <v>603</v>
      </c>
      <c r="H87" s="3" t="str">
        <f>_xlfn.XLOOKUP(cis_obce[[#This Row],[KOD_STAT_okres]],Tabuľka6[KOD_STAT_okres],Tabuľka6[skratka])</f>
        <v>BR</v>
      </c>
    </row>
    <row r="88" spans="1:8" x14ac:dyDescent="0.25">
      <c r="A88" s="2">
        <v>509124</v>
      </c>
      <c r="B88" s="2" t="s">
        <v>802</v>
      </c>
      <c r="C88" s="2" t="s">
        <v>803</v>
      </c>
      <c r="D88" s="2" t="s">
        <v>803</v>
      </c>
      <c r="E88" s="2">
        <v>19.911428000000001</v>
      </c>
      <c r="F88" s="2">
        <v>48.850298000000002</v>
      </c>
      <c r="G88" s="2">
        <v>603</v>
      </c>
      <c r="H88" s="3" t="str">
        <f>_xlfn.XLOOKUP(cis_obce[[#This Row],[KOD_STAT_okres]],Tabuľka6[KOD_STAT_okres],Tabuľka6[skratka])</f>
        <v>BR</v>
      </c>
    </row>
    <row r="89" spans="1:8" x14ac:dyDescent="0.25">
      <c r="A89" s="3">
        <v>518263</v>
      </c>
      <c r="B89" s="3" t="s">
        <v>804</v>
      </c>
      <c r="C89" s="3" t="s">
        <v>410</v>
      </c>
      <c r="D89" s="3" t="s">
        <v>410</v>
      </c>
      <c r="E89" s="3">
        <v>19.419142999999998</v>
      </c>
      <c r="F89" s="3">
        <v>48.560375999999998</v>
      </c>
      <c r="G89" s="3">
        <v>604</v>
      </c>
      <c r="H89" s="3" t="str">
        <f>_xlfn.XLOOKUP(cis_obce[[#This Row],[KOD_STAT_okres]],Tabuľka6[KOD_STAT_okres],Tabuľka6[skratka])</f>
        <v>DT</v>
      </c>
    </row>
    <row r="90" spans="1:8" x14ac:dyDescent="0.25">
      <c r="A90" s="2">
        <v>518271</v>
      </c>
      <c r="B90" s="2" t="s">
        <v>805</v>
      </c>
      <c r="C90" s="2" t="s">
        <v>806</v>
      </c>
      <c r="D90" s="2" t="s">
        <v>806</v>
      </c>
      <c r="E90" s="2">
        <v>19.591498999999999</v>
      </c>
      <c r="F90" s="2">
        <v>48.566485999999998</v>
      </c>
      <c r="G90" s="2">
        <v>604</v>
      </c>
      <c r="H90" s="3" t="str">
        <f>_xlfn.XLOOKUP(cis_obce[[#This Row],[KOD_STAT_okres]],Tabuľka6[KOD_STAT_okres],Tabuľka6[skratka])</f>
        <v>DT</v>
      </c>
    </row>
    <row r="91" spans="1:8" x14ac:dyDescent="0.25">
      <c r="A91" s="3">
        <v>518379</v>
      </c>
      <c r="B91" s="3" t="s">
        <v>807</v>
      </c>
      <c r="C91" s="3" t="s">
        <v>808</v>
      </c>
      <c r="D91" s="3" t="s">
        <v>808</v>
      </c>
      <c r="E91" s="3">
        <v>19.369385000000001</v>
      </c>
      <c r="F91" s="3">
        <v>48.587401999999997</v>
      </c>
      <c r="G91" s="3">
        <v>604</v>
      </c>
      <c r="H91" s="3" t="str">
        <f>_xlfn.XLOOKUP(cis_obce[[#This Row],[KOD_STAT_okres]],Tabuľka6[KOD_STAT_okres],Tabuľka6[skratka])</f>
        <v>DT</v>
      </c>
    </row>
    <row r="92" spans="1:8" x14ac:dyDescent="0.25">
      <c r="A92" s="2">
        <v>518450</v>
      </c>
      <c r="B92" s="2" t="s">
        <v>809</v>
      </c>
      <c r="C92" s="2" t="s">
        <v>810</v>
      </c>
      <c r="D92" s="2" t="s">
        <v>810</v>
      </c>
      <c r="E92" s="2">
        <v>19.363150000000001</v>
      </c>
      <c r="F92" s="2">
        <v>48.415607999999999</v>
      </c>
      <c r="G92" s="2">
        <v>604</v>
      </c>
      <c r="H92" s="3" t="str">
        <f>_xlfn.XLOOKUP(cis_obce[[#This Row],[KOD_STAT_okres]],Tabuľka6[KOD_STAT_okres],Tabuľka6[skratka])</f>
        <v>DT</v>
      </c>
    </row>
    <row r="93" spans="1:8" x14ac:dyDescent="0.25">
      <c r="A93" s="3">
        <v>518468</v>
      </c>
      <c r="B93" s="3" t="s">
        <v>811</v>
      </c>
      <c r="C93" s="3" t="s">
        <v>418</v>
      </c>
      <c r="D93" s="3" t="s">
        <v>418</v>
      </c>
      <c r="E93" s="3">
        <v>19.527754999999999</v>
      </c>
      <c r="F93" s="3">
        <v>48.578000000000003</v>
      </c>
      <c r="G93" s="3">
        <v>604</v>
      </c>
      <c r="H93" s="3" t="str">
        <f>_xlfn.XLOOKUP(cis_obce[[#This Row],[KOD_STAT_okres]],Tabuľka6[KOD_STAT_okres],Tabuľka6[skratka])</f>
        <v>DT</v>
      </c>
    </row>
    <row r="94" spans="1:8" x14ac:dyDescent="0.25">
      <c r="A94" s="2">
        <v>518492</v>
      </c>
      <c r="B94" s="2" t="s">
        <v>812</v>
      </c>
      <c r="C94" s="2" t="s">
        <v>813</v>
      </c>
      <c r="D94" s="2" t="s">
        <v>813</v>
      </c>
      <c r="E94" s="2">
        <v>19.338905</v>
      </c>
      <c r="F94" s="2">
        <v>48.502831</v>
      </c>
      <c r="G94" s="2">
        <v>604</v>
      </c>
      <c r="H94" s="3" t="str">
        <f>_xlfn.XLOOKUP(cis_obce[[#This Row],[KOD_STAT_okres]],Tabuľka6[KOD_STAT_okres],Tabuľka6[skratka])</f>
        <v>DT</v>
      </c>
    </row>
    <row r="95" spans="1:8" x14ac:dyDescent="0.25">
      <c r="A95" s="3">
        <v>580520</v>
      </c>
      <c r="B95" s="3" t="s">
        <v>814</v>
      </c>
      <c r="C95" s="3" t="s">
        <v>815</v>
      </c>
      <c r="D95" s="3" t="s">
        <v>815</v>
      </c>
      <c r="E95" s="3">
        <v>19.471284000000001</v>
      </c>
      <c r="F95" s="3">
        <v>48.546911000000001</v>
      </c>
      <c r="G95" s="3">
        <v>604</v>
      </c>
      <c r="H95" s="3" t="str">
        <f>_xlfn.XLOOKUP(cis_obce[[#This Row],[KOD_STAT_okres]],Tabuľka6[KOD_STAT_okres],Tabuľka6[skratka])</f>
        <v>DT</v>
      </c>
    </row>
    <row r="96" spans="1:8" x14ac:dyDescent="0.25">
      <c r="A96" s="2">
        <v>518549</v>
      </c>
      <c r="B96" s="2" t="s">
        <v>816</v>
      </c>
      <c r="C96" s="2" t="s">
        <v>817</v>
      </c>
      <c r="D96" s="2" t="s">
        <v>817</v>
      </c>
      <c r="E96" s="2">
        <v>19.444959999999998</v>
      </c>
      <c r="F96" s="2">
        <v>48.530146000000002</v>
      </c>
      <c r="G96" s="2">
        <v>604</v>
      </c>
      <c r="H96" s="3" t="str">
        <f>_xlfn.XLOOKUP(cis_obce[[#This Row],[KOD_STAT_okres]],Tabuľka6[KOD_STAT_okres],Tabuľka6[skratka])</f>
        <v>DT</v>
      </c>
    </row>
    <row r="97" spans="1:8" x14ac:dyDescent="0.25">
      <c r="A97" s="3">
        <v>511510</v>
      </c>
      <c r="B97" s="3" t="s">
        <v>818</v>
      </c>
      <c r="C97" s="3" t="s">
        <v>819</v>
      </c>
      <c r="D97" s="3" t="s">
        <v>819</v>
      </c>
      <c r="E97" s="3">
        <v>19.634042999999998</v>
      </c>
      <c r="F97" s="3">
        <v>48.580261</v>
      </c>
      <c r="G97" s="3">
        <v>604</v>
      </c>
      <c r="H97" s="3" t="str">
        <f>_xlfn.XLOOKUP(cis_obce[[#This Row],[KOD_STAT_okres]],Tabuľka6[KOD_STAT_okres],Tabuľka6[skratka])</f>
        <v>DT</v>
      </c>
    </row>
    <row r="98" spans="1:8" x14ac:dyDescent="0.25">
      <c r="A98" s="2">
        <v>511731</v>
      </c>
      <c r="B98" s="2" t="s">
        <v>820</v>
      </c>
      <c r="C98" s="2" t="s">
        <v>821</v>
      </c>
      <c r="D98" s="2" t="s">
        <v>821</v>
      </c>
      <c r="E98" s="2">
        <v>19.457301999999999</v>
      </c>
      <c r="F98" s="2">
        <v>48.514009000000001</v>
      </c>
      <c r="G98" s="2">
        <v>604</v>
      </c>
      <c r="H98" s="3" t="str">
        <f>_xlfn.XLOOKUP(cis_obce[[#This Row],[KOD_STAT_okres]],Tabuľka6[KOD_STAT_okres],Tabuľka6[skratka])</f>
        <v>DT</v>
      </c>
    </row>
    <row r="99" spans="1:8" x14ac:dyDescent="0.25">
      <c r="A99" s="3">
        <v>518794</v>
      </c>
      <c r="B99" s="3" t="s">
        <v>822</v>
      </c>
      <c r="C99" s="3" t="s">
        <v>823</v>
      </c>
      <c r="D99" s="3" t="s">
        <v>823</v>
      </c>
      <c r="E99" s="3">
        <v>19.299710000000001</v>
      </c>
      <c r="F99" s="3">
        <v>48.499837999999997</v>
      </c>
      <c r="G99" s="3">
        <v>604</v>
      </c>
      <c r="H99" s="3" t="str">
        <f>_xlfn.XLOOKUP(cis_obce[[#This Row],[KOD_STAT_okres]],Tabuľka6[KOD_STAT_okres],Tabuľka6[skratka])</f>
        <v>DT</v>
      </c>
    </row>
    <row r="100" spans="1:8" x14ac:dyDescent="0.25">
      <c r="A100" s="2">
        <v>518816</v>
      </c>
      <c r="B100" s="2" t="s">
        <v>824</v>
      </c>
      <c r="C100" s="2" t="s">
        <v>825</v>
      </c>
      <c r="D100" s="2" t="s">
        <v>825</v>
      </c>
      <c r="E100" s="2">
        <v>19.344170999999999</v>
      </c>
      <c r="F100" s="2">
        <v>48.474150999999999</v>
      </c>
      <c r="G100" s="2">
        <v>604</v>
      </c>
      <c r="H100" s="3" t="str">
        <f>_xlfn.XLOOKUP(cis_obce[[#This Row],[KOD_STAT_okres]],Tabuľka6[KOD_STAT_okres],Tabuľka6[skratka])</f>
        <v>DT</v>
      </c>
    </row>
    <row r="101" spans="1:8" x14ac:dyDescent="0.25">
      <c r="A101" s="3">
        <v>518824</v>
      </c>
      <c r="B101" s="3" t="s">
        <v>826</v>
      </c>
      <c r="C101" s="3" t="s">
        <v>827</v>
      </c>
      <c r="D101" s="3" t="s">
        <v>827</v>
      </c>
      <c r="E101" s="3">
        <v>19.357375999999999</v>
      </c>
      <c r="F101" s="3">
        <v>48.533676</v>
      </c>
      <c r="G101" s="3">
        <v>604</v>
      </c>
      <c r="H101" s="3" t="str">
        <f>_xlfn.XLOOKUP(cis_obce[[#This Row],[KOD_STAT_okres]],Tabuľka6[KOD_STAT_okres],Tabuľka6[skratka])</f>
        <v>DT</v>
      </c>
    </row>
    <row r="102" spans="1:8" x14ac:dyDescent="0.25">
      <c r="A102" s="2">
        <v>518921</v>
      </c>
      <c r="B102" s="2" t="s">
        <v>828</v>
      </c>
      <c r="C102" s="2" t="s">
        <v>829</v>
      </c>
      <c r="D102" s="2" t="s">
        <v>829</v>
      </c>
      <c r="E102" s="2">
        <v>19.293472999999999</v>
      </c>
      <c r="F102" s="2">
        <v>48.555371000000001</v>
      </c>
      <c r="G102" s="2">
        <v>604</v>
      </c>
      <c r="H102" s="3" t="str">
        <f>_xlfn.XLOOKUP(cis_obce[[#This Row],[KOD_STAT_okres]],Tabuľka6[KOD_STAT_okres],Tabuľka6[skratka])</f>
        <v>DT</v>
      </c>
    </row>
    <row r="103" spans="1:8" x14ac:dyDescent="0.25">
      <c r="A103" s="3">
        <v>518930</v>
      </c>
      <c r="B103" s="3" t="s">
        <v>830</v>
      </c>
      <c r="C103" s="3" t="s">
        <v>831</v>
      </c>
      <c r="D103" s="3" t="s">
        <v>831</v>
      </c>
      <c r="E103" s="3">
        <v>19.2785571</v>
      </c>
      <c r="F103" s="3">
        <v>48.4920732</v>
      </c>
      <c r="G103" s="3">
        <v>604</v>
      </c>
      <c r="H103" s="3" t="str">
        <f>_xlfn.XLOOKUP(cis_obce[[#This Row],[KOD_STAT_okres]],Tabuľka6[KOD_STAT_okres],Tabuľka6[skratka])</f>
        <v>DT</v>
      </c>
    </row>
    <row r="104" spans="1:8" x14ac:dyDescent="0.25">
      <c r="A104" s="2">
        <v>518212</v>
      </c>
      <c r="B104" s="2" t="s">
        <v>832</v>
      </c>
      <c r="C104" s="2" t="s">
        <v>833</v>
      </c>
      <c r="D104" s="2" t="s">
        <v>833</v>
      </c>
      <c r="E104" s="2">
        <v>19.088667000000001</v>
      </c>
      <c r="F104" s="2">
        <v>48.320310999999997</v>
      </c>
      <c r="G104" s="2">
        <v>605</v>
      </c>
      <c r="H104" s="3" t="str">
        <f>_xlfn.XLOOKUP(cis_obce[[#This Row],[KOD_STAT_okres]],Tabuľka6[KOD_STAT_okres],Tabuľka6[skratka])</f>
        <v>KA</v>
      </c>
    </row>
    <row r="105" spans="1:8" x14ac:dyDescent="0.25">
      <c r="A105" s="3">
        <v>518239</v>
      </c>
      <c r="B105" s="3" t="s">
        <v>834</v>
      </c>
      <c r="C105" s="3" t="s">
        <v>835</v>
      </c>
      <c r="D105" s="3" t="s">
        <v>835</v>
      </c>
      <c r="E105" s="3">
        <v>19.157195999999999</v>
      </c>
      <c r="F105" s="3">
        <v>48.254657999999999</v>
      </c>
      <c r="G105" s="3">
        <v>605</v>
      </c>
      <c r="H105" s="3" t="str">
        <f>_xlfn.XLOOKUP(cis_obce[[#This Row],[KOD_STAT_okres]],Tabuľka6[KOD_STAT_okres],Tabuľka6[skratka])</f>
        <v>KA</v>
      </c>
    </row>
    <row r="106" spans="1:8" x14ac:dyDescent="0.25">
      <c r="A106" s="2">
        <v>518247</v>
      </c>
      <c r="B106" s="2" t="s">
        <v>836</v>
      </c>
      <c r="C106" s="2" t="s">
        <v>837</v>
      </c>
      <c r="D106" s="2" t="s">
        <v>837</v>
      </c>
      <c r="E106" s="2">
        <v>19.077331000000001</v>
      </c>
      <c r="F106" s="2">
        <v>48.256965000000001</v>
      </c>
      <c r="G106" s="2">
        <v>605</v>
      </c>
      <c r="H106" s="3" t="str">
        <f>_xlfn.XLOOKUP(cis_obce[[#This Row],[KOD_STAT_okres]],Tabuľka6[KOD_STAT_okres],Tabuľka6[skratka])</f>
        <v>KA</v>
      </c>
    </row>
    <row r="107" spans="1:8" x14ac:dyDescent="0.25">
      <c r="A107" s="3">
        <v>518255</v>
      </c>
      <c r="B107" s="3" t="s">
        <v>838</v>
      </c>
      <c r="C107" s="3" t="s">
        <v>839</v>
      </c>
      <c r="D107" s="3" t="s">
        <v>839</v>
      </c>
      <c r="E107" s="3">
        <v>19.121677999999999</v>
      </c>
      <c r="F107" s="3">
        <v>48.350738999999997</v>
      </c>
      <c r="G107" s="3">
        <v>605</v>
      </c>
      <c r="H107" s="3" t="str">
        <f>_xlfn.XLOOKUP(cis_obce[[#This Row],[KOD_STAT_okres]],Tabuľka6[KOD_STAT_okres],Tabuľka6[skratka])</f>
        <v>KA</v>
      </c>
    </row>
    <row r="108" spans="1:8" x14ac:dyDescent="0.25">
      <c r="A108" s="2">
        <v>518280</v>
      </c>
      <c r="B108" s="2" t="s">
        <v>840</v>
      </c>
      <c r="C108" s="2" t="s">
        <v>841</v>
      </c>
      <c r="D108" s="2" t="s">
        <v>841</v>
      </c>
      <c r="E108" s="2">
        <v>19.025666999999999</v>
      </c>
      <c r="F108" s="2">
        <v>48.308385000000001</v>
      </c>
      <c r="G108" s="2">
        <v>605</v>
      </c>
      <c r="H108" s="3" t="str">
        <f>_xlfn.XLOOKUP(cis_obce[[#This Row],[KOD_STAT_okres]],Tabuľka6[KOD_STAT_okres],Tabuľka6[skratka])</f>
        <v>KA</v>
      </c>
    </row>
    <row r="109" spans="1:8" x14ac:dyDescent="0.25">
      <c r="A109" s="3">
        <v>518301</v>
      </c>
      <c r="B109" s="3" t="s">
        <v>842</v>
      </c>
      <c r="C109" s="3" t="s">
        <v>843</v>
      </c>
      <c r="D109" s="3" t="s">
        <v>843</v>
      </c>
      <c r="E109" s="3">
        <v>19.127965</v>
      </c>
      <c r="F109" s="3">
        <v>48.338324999999998</v>
      </c>
      <c r="G109" s="3">
        <v>605</v>
      </c>
      <c r="H109" s="3" t="str">
        <f>_xlfn.XLOOKUP(cis_obce[[#This Row],[KOD_STAT_okres]],Tabuľka6[KOD_STAT_okres],Tabuľka6[skratka])</f>
        <v>KA</v>
      </c>
    </row>
    <row r="110" spans="1:8" x14ac:dyDescent="0.25">
      <c r="A110" s="2">
        <v>518310</v>
      </c>
      <c r="B110" s="2" t="s">
        <v>844</v>
      </c>
      <c r="C110" s="2" t="s">
        <v>845</v>
      </c>
      <c r="D110" s="2" t="s">
        <v>845</v>
      </c>
      <c r="E110" s="2">
        <v>19.066897999999998</v>
      </c>
      <c r="F110" s="2">
        <v>48.269489999999998</v>
      </c>
      <c r="G110" s="2">
        <v>605</v>
      </c>
      <c r="H110" s="3" t="str">
        <f>_xlfn.XLOOKUP(cis_obce[[#This Row],[KOD_STAT_okres]],Tabuľka6[KOD_STAT_okres],Tabuľka6[skratka])</f>
        <v>KA</v>
      </c>
    </row>
    <row r="111" spans="1:8" x14ac:dyDescent="0.25">
      <c r="A111" s="3">
        <v>518336</v>
      </c>
      <c r="B111" s="3" t="s">
        <v>846</v>
      </c>
      <c r="C111" s="3" t="s">
        <v>847</v>
      </c>
      <c r="D111" s="3" t="s">
        <v>847</v>
      </c>
      <c r="E111" s="3">
        <v>18.990158000000001</v>
      </c>
      <c r="F111" s="3">
        <v>48.263472999999998</v>
      </c>
      <c r="G111" s="3">
        <v>605</v>
      </c>
      <c r="H111" s="3" t="str">
        <f>_xlfn.XLOOKUP(cis_obce[[#This Row],[KOD_STAT_okres]],Tabuľka6[KOD_STAT_okres],Tabuľka6[skratka])</f>
        <v>KA</v>
      </c>
    </row>
    <row r="112" spans="1:8" x14ac:dyDescent="0.25">
      <c r="A112" s="2">
        <v>518344</v>
      </c>
      <c r="B112" s="2" t="s">
        <v>848</v>
      </c>
      <c r="C112" s="2" t="s">
        <v>849</v>
      </c>
      <c r="D112" s="2" t="s">
        <v>849</v>
      </c>
      <c r="E112" s="2">
        <v>18.906896</v>
      </c>
      <c r="F112" s="2">
        <v>48.251776</v>
      </c>
      <c r="G112" s="2">
        <v>605</v>
      </c>
      <c r="H112" s="3" t="str">
        <f>_xlfn.XLOOKUP(cis_obce[[#This Row],[KOD_STAT_okres]],Tabuľka6[KOD_STAT_okres],Tabuľka6[skratka])</f>
        <v>KA</v>
      </c>
    </row>
    <row r="113" spans="1:8" x14ac:dyDescent="0.25">
      <c r="A113" s="3">
        <v>518352</v>
      </c>
      <c r="B113" s="3" t="s">
        <v>850</v>
      </c>
      <c r="C113" s="3" t="s">
        <v>851</v>
      </c>
      <c r="D113" s="3" t="s">
        <v>851</v>
      </c>
      <c r="E113" s="3">
        <v>19.061934000000001</v>
      </c>
      <c r="F113" s="3">
        <v>48.230330000000002</v>
      </c>
      <c r="G113" s="3">
        <v>605</v>
      </c>
      <c r="H113" s="3" t="str">
        <f>_xlfn.XLOOKUP(cis_obce[[#This Row],[KOD_STAT_okres]],Tabuľka6[KOD_STAT_okres],Tabuľka6[skratka])</f>
        <v>KA</v>
      </c>
    </row>
    <row r="114" spans="1:8" x14ac:dyDescent="0.25">
      <c r="A114" s="2">
        <v>518387</v>
      </c>
      <c r="B114" s="2" t="s">
        <v>852</v>
      </c>
      <c r="C114" s="2" t="s">
        <v>853</v>
      </c>
      <c r="D114" s="2" t="s">
        <v>853</v>
      </c>
      <c r="E114" s="2">
        <v>18.880261000000001</v>
      </c>
      <c r="F114" s="2">
        <v>48.171261000000001</v>
      </c>
      <c r="G114" s="2">
        <v>605</v>
      </c>
      <c r="H114" s="3" t="str">
        <f>_xlfn.XLOOKUP(cis_obce[[#This Row],[KOD_STAT_okres]],Tabuľka6[KOD_STAT_okres],Tabuľka6[skratka])</f>
        <v>KA</v>
      </c>
    </row>
    <row r="115" spans="1:8" x14ac:dyDescent="0.25">
      <c r="A115" s="3">
        <v>518409</v>
      </c>
      <c r="B115" s="3" t="s">
        <v>854</v>
      </c>
      <c r="C115" s="3" t="s">
        <v>855</v>
      </c>
      <c r="D115" s="3" t="s">
        <v>855</v>
      </c>
      <c r="E115" s="3">
        <v>18.85303</v>
      </c>
      <c r="F115" s="3">
        <v>48.187742</v>
      </c>
      <c r="G115" s="3">
        <v>605</v>
      </c>
      <c r="H115" s="3" t="str">
        <f>_xlfn.XLOOKUP(cis_obce[[#This Row],[KOD_STAT_okres]],Tabuľka6[KOD_STAT_okres],Tabuľka6[skratka])</f>
        <v>KA</v>
      </c>
    </row>
    <row r="116" spans="1:8" x14ac:dyDescent="0.25">
      <c r="A116" s="2">
        <v>518417</v>
      </c>
      <c r="B116" s="2" t="s">
        <v>856</v>
      </c>
      <c r="C116" s="2" t="s">
        <v>857</v>
      </c>
      <c r="D116" s="2" t="s">
        <v>857</v>
      </c>
      <c r="E116" s="2">
        <v>18.990963000000001</v>
      </c>
      <c r="F116" s="2">
        <v>48.284762000000001</v>
      </c>
      <c r="G116" s="2">
        <v>605</v>
      </c>
      <c r="H116" s="3" t="str">
        <f>_xlfn.XLOOKUP(cis_obce[[#This Row],[KOD_STAT_okres]],Tabuľka6[KOD_STAT_okres],Tabuľka6[skratka])</f>
        <v>KA</v>
      </c>
    </row>
    <row r="117" spans="1:8" x14ac:dyDescent="0.25">
      <c r="A117" s="3">
        <v>518425</v>
      </c>
      <c r="B117" s="3" t="s">
        <v>858</v>
      </c>
      <c r="C117" s="3" t="s">
        <v>859</v>
      </c>
      <c r="D117" s="3" t="s">
        <v>859</v>
      </c>
      <c r="E117" s="3">
        <v>18.921060000000001</v>
      </c>
      <c r="F117" s="3">
        <v>48.201521</v>
      </c>
      <c r="G117" s="3">
        <v>605</v>
      </c>
      <c r="H117" s="3" t="str">
        <f>_xlfn.XLOOKUP(cis_obce[[#This Row],[KOD_STAT_okres]],Tabuľka6[KOD_STAT_okres],Tabuľka6[skratka])</f>
        <v>KA</v>
      </c>
    </row>
    <row r="118" spans="1:8" x14ac:dyDescent="0.25">
      <c r="A118" s="2">
        <v>518433</v>
      </c>
      <c r="B118" s="2" t="s">
        <v>860</v>
      </c>
      <c r="C118" s="2" t="s">
        <v>861</v>
      </c>
      <c r="D118" s="2" t="s">
        <v>861</v>
      </c>
      <c r="E118" s="2">
        <v>19.150981999999999</v>
      </c>
      <c r="F118" s="2">
        <v>48.343842000000002</v>
      </c>
      <c r="G118" s="2">
        <v>605</v>
      </c>
      <c r="H118" s="3" t="str">
        <f>_xlfn.XLOOKUP(cis_obce[[#This Row],[KOD_STAT_okres]],Tabuľka6[KOD_STAT_okres],Tabuľka6[skratka])</f>
        <v>KA</v>
      </c>
    </row>
    <row r="119" spans="1:8" x14ac:dyDescent="0.25">
      <c r="A119" s="3">
        <v>518441</v>
      </c>
      <c r="B119" s="3" t="s">
        <v>862</v>
      </c>
      <c r="C119" s="3" t="s">
        <v>863</v>
      </c>
      <c r="D119" s="3" t="s">
        <v>863</v>
      </c>
      <c r="E119" s="3">
        <v>19.075361000000001</v>
      </c>
      <c r="F119" s="3">
        <v>48.278421000000002</v>
      </c>
      <c r="G119" s="3">
        <v>605</v>
      </c>
      <c r="H119" s="3" t="str">
        <f>_xlfn.XLOOKUP(cis_obce[[#This Row],[KOD_STAT_okres]],Tabuľka6[KOD_STAT_okres],Tabuľka6[skratka])</f>
        <v>KA</v>
      </c>
    </row>
    <row r="120" spans="1:8" x14ac:dyDescent="0.25">
      <c r="A120" s="2">
        <v>518484</v>
      </c>
      <c r="B120" s="2" t="s">
        <v>864</v>
      </c>
      <c r="C120" s="2" t="s">
        <v>865</v>
      </c>
      <c r="D120" s="2" t="s">
        <v>865</v>
      </c>
      <c r="E120" s="2">
        <v>19.115268</v>
      </c>
      <c r="F120" s="2">
        <v>48.313471</v>
      </c>
      <c r="G120" s="2">
        <v>605</v>
      </c>
      <c r="H120" s="3" t="str">
        <f>_xlfn.XLOOKUP(cis_obce[[#This Row],[KOD_STAT_okres]],Tabuľka6[KOD_STAT_okres],Tabuľka6[skratka])</f>
        <v>KA</v>
      </c>
    </row>
    <row r="121" spans="1:8" x14ac:dyDescent="0.25">
      <c r="A121" s="3">
        <v>518514</v>
      </c>
      <c r="B121" s="3" t="s">
        <v>866</v>
      </c>
      <c r="C121" s="3" t="s">
        <v>867</v>
      </c>
      <c r="D121" s="3" t="s">
        <v>867</v>
      </c>
      <c r="E121" s="3">
        <v>19.115005</v>
      </c>
      <c r="F121" s="3">
        <v>48.299678999999998</v>
      </c>
      <c r="G121" s="3">
        <v>605</v>
      </c>
      <c r="H121" s="3" t="str">
        <f>_xlfn.XLOOKUP(cis_obce[[#This Row],[KOD_STAT_okres]],Tabuľka6[KOD_STAT_okres],Tabuľka6[skratka])</f>
        <v>KA</v>
      </c>
    </row>
    <row r="122" spans="1:8" x14ac:dyDescent="0.25">
      <c r="A122" s="2">
        <v>518531</v>
      </c>
      <c r="B122" s="2" t="s">
        <v>868</v>
      </c>
      <c r="C122" s="2" t="s">
        <v>869</v>
      </c>
      <c r="D122" s="2" t="s">
        <v>869</v>
      </c>
      <c r="E122" s="2">
        <v>18.9762068</v>
      </c>
      <c r="F122" s="2">
        <v>48.351448400000002</v>
      </c>
      <c r="G122" s="2">
        <v>605</v>
      </c>
      <c r="H122" s="3" t="str">
        <f>_xlfn.XLOOKUP(cis_obce[[#This Row],[KOD_STAT_okres]],Tabuľka6[KOD_STAT_okres],Tabuľka6[skratka])</f>
        <v>KA</v>
      </c>
    </row>
    <row r="123" spans="1:8" x14ac:dyDescent="0.25">
      <c r="A123" s="3">
        <v>518557</v>
      </c>
      <c r="B123" s="3" t="s">
        <v>870</v>
      </c>
      <c r="C123" s="3" t="s">
        <v>425</v>
      </c>
      <c r="D123" s="3" t="s">
        <v>425</v>
      </c>
      <c r="E123" s="3">
        <v>19.064556</v>
      </c>
      <c r="F123" s="3">
        <v>48.357357</v>
      </c>
      <c r="G123" s="3">
        <v>605</v>
      </c>
      <c r="H123" s="3" t="str">
        <f>_xlfn.XLOOKUP(cis_obce[[#This Row],[KOD_STAT_okres]],Tabuľka6[KOD_STAT_okres],Tabuľka6[skratka])</f>
        <v>KA</v>
      </c>
    </row>
    <row r="124" spans="1:8" x14ac:dyDescent="0.25">
      <c r="A124" s="2">
        <v>518565</v>
      </c>
      <c r="B124" s="2" t="s">
        <v>871</v>
      </c>
      <c r="C124" s="2" t="s">
        <v>872</v>
      </c>
      <c r="D124" s="2" t="s">
        <v>872</v>
      </c>
      <c r="E124" s="2">
        <v>19.186615</v>
      </c>
      <c r="F124" s="2">
        <v>48.320647999999998</v>
      </c>
      <c r="G124" s="2">
        <v>605</v>
      </c>
      <c r="H124" s="3" t="str">
        <f>_xlfn.XLOOKUP(cis_obce[[#This Row],[KOD_STAT_okres]],Tabuľka6[KOD_STAT_okres],Tabuľka6[skratka])</f>
        <v>KA</v>
      </c>
    </row>
    <row r="125" spans="1:8" x14ac:dyDescent="0.25">
      <c r="A125" s="3">
        <v>518573</v>
      </c>
      <c r="B125" s="3" t="s">
        <v>873</v>
      </c>
      <c r="C125" s="3" t="s">
        <v>874</v>
      </c>
      <c r="D125" s="3" t="s">
        <v>874</v>
      </c>
      <c r="E125" s="3">
        <v>18.904843</v>
      </c>
      <c r="F125" s="3">
        <v>48.264412999999998</v>
      </c>
      <c r="G125" s="3">
        <v>605</v>
      </c>
      <c r="H125" s="3" t="str">
        <f>_xlfn.XLOOKUP(cis_obce[[#This Row],[KOD_STAT_okres]],Tabuľka6[KOD_STAT_okres],Tabuľka6[skratka])</f>
        <v>KA</v>
      </c>
    </row>
    <row r="126" spans="1:8" x14ac:dyDescent="0.25">
      <c r="A126" s="2">
        <v>518603</v>
      </c>
      <c r="B126" s="2" t="s">
        <v>875</v>
      </c>
      <c r="C126" s="2" t="s">
        <v>876</v>
      </c>
      <c r="D126" s="2" t="s">
        <v>876</v>
      </c>
      <c r="E126" s="2">
        <v>18.865265000000001</v>
      </c>
      <c r="F126" s="2">
        <v>48.226624000000001</v>
      </c>
      <c r="G126" s="2">
        <v>605</v>
      </c>
      <c r="H126" s="3" t="str">
        <f>_xlfn.XLOOKUP(cis_obce[[#This Row],[KOD_STAT_okres]],Tabuľka6[KOD_STAT_okres],Tabuľka6[skratka])</f>
        <v>KA</v>
      </c>
    </row>
    <row r="127" spans="1:8" x14ac:dyDescent="0.25">
      <c r="A127" s="3">
        <v>518611</v>
      </c>
      <c r="B127" s="3" t="s">
        <v>877</v>
      </c>
      <c r="C127" s="3" t="s">
        <v>878</v>
      </c>
      <c r="D127" s="3" t="s">
        <v>878</v>
      </c>
      <c r="E127" s="3">
        <v>19.179352000000002</v>
      </c>
      <c r="F127" s="3">
        <v>48.298962000000003</v>
      </c>
      <c r="G127" s="3">
        <v>605</v>
      </c>
      <c r="H127" s="3" t="str">
        <f>_xlfn.XLOOKUP(cis_obce[[#This Row],[KOD_STAT_okres]],Tabuľka6[KOD_STAT_okres],Tabuľka6[skratka])</f>
        <v>KA</v>
      </c>
    </row>
    <row r="128" spans="1:8" x14ac:dyDescent="0.25">
      <c r="A128" s="2">
        <v>518646</v>
      </c>
      <c r="B128" s="2" t="s">
        <v>879</v>
      </c>
      <c r="C128" s="2" t="s">
        <v>880</v>
      </c>
      <c r="D128" s="2" t="s">
        <v>880</v>
      </c>
      <c r="E128" s="2">
        <v>19.000985</v>
      </c>
      <c r="F128" s="2">
        <v>48.232577999999997</v>
      </c>
      <c r="G128" s="2">
        <v>605</v>
      </c>
      <c r="H128" s="3" t="str">
        <f>_xlfn.XLOOKUP(cis_obce[[#This Row],[KOD_STAT_okres]],Tabuľka6[KOD_STAT_okres],Tabuľka6[skratka])</f>
        <v>KA</v>
      </c>
    </row>
    <row r="129" spans="1:8" x14ac:dyDescent="0.25">
      <c r="A129" s="3">
        <v>518701</v>
      </c>
      <c r="B129" s="3" t="s">
        <v>881</v>
      </c>
      <c r="C129" s="3" t="s">
        <v>882</v>
      </c>
      <c r="D129" s="3" t="s">
        <v>882</v>
      </c>
      <c r="E129" s="3">
        <v>18.969154</v>
      </c>
      <c r="F129" s="3">
        <v>48.198295000000002</v>
      </c>
      <c r="G129" s="3">
        <v>605</v>
      </c>
      <c r="H129" s="3" t="str">
        <f>_xlfn.XLOOKUP(cis_obce[[#This Row],[KOD_STAT_okres]],Tabuľka6[KOD_STAT_okres],Tabuľka6[skratka])</f>
        <v>KA</v>
      </c>
    </row>
    <row r="130" spans="1:8" x14ac:dyDescent="0.25">
      <c r="A130" s="2">
        <v>518735</v>
      </c>
      <c r="B130" s="2" t="s">
        <v>883</v>
      </c>
      <c r="C130" s="2" t="s">
        <v>884</v>
      </c>
      <c r="D130" s="2" t="s">
        <v>884</v>
      </c>
      <c r="E130" s="2">
        <v>18.952368</v>
      </c>
      <c r="F130" s="2">
        <v>48.274683000000003</v>
      </c>
      <c r="G130" s="2">
        <v>605</v>
      </c>
      <c r="H130" s="3" t="str">
        <f>_xlfn.XLOOKUP(cis_obce[[#This Row],[KOD_STAT_okres]],Tabuľka6[KOD_STAT_okres],Tabuľka6[skratka])</f>
        <v>KA</v>
      </c>
    </row>
    <row r="131" spans="1:8" x14ac:dyDescent="0.25">
      <c r="A131" s="3">
        <v>518743</v>
      </c>
      <c r="B131" s="3" t="s">
        <v>885</v>
      </c>
      <c r="C131" s="3" t="s">
        <v>886</v>
      </c>
      <c r="D131" s="3" t="s">
        <v>699</v>
      </c>
      <c r="E131" s="3">
        <v>19.042725000000001</v>
      </c>
      <c r="F131" s="3">
        <v>48.255248000000002</v>
      </c>
      <c r="G131" s="3">
        <v>605</v>
      </c>
      <c r="H131" s="3" t="str">
        <f>_xlfn.XLOOKUP(cis_obce[[#This Row],[KOD_STAT_okres]],Tabuľka6[KOD_STAT_okres],Tabuľka6[skratka])</f>
        <v>KA</v>
      </c>
    </row>
    <row r="132" spans="1:8" x14ac:dyDescent="0.25">
      <c r="A132" s="2">
        <v>518751</v>
      </c>
      <c r="B132" s="2" t="s">
        <v>887</v>
      </c>
      <c r="C132" s="2" t="s">
        <v>888</v>
      </c>
      <c r="D132" s="2" t="s">
        <v>888</v>
      </c>
      <c r="E132" s="2">
        <v>19.197243</v>
      </c>
      <c r="F132" s="2">
        <v>48.357298</v>
      </c>
      <c r="G132" s="2">
        <v>605</v>
      </c>
      <c r="H132" s="3" t="str">
        <f>_xlfn.XLOOKUP(cis_obce[[#This Row],[KOD_STAT_okres]],Tabuľka6[KOD_STAT_okres],Tabuľka6[skratka])</f>
        <v>KA</v>
      </c>
    </row>
    <row r="133" spans="1:8" x14ac:dyDescent="0.25">
      <c r="A133" s="3">
        <v>518832</v>
      </c>
      <c r="B133" s="3" t="s">
        <v>889</v>
      </c>
      <c r="C133" s="3" t="s">
        <v>890</v>
      </c>
      <c r="D133" s="3" t="s">
        <v>890</v>
      </c>
      <c r="E133" s="3">
        <v>18.874238999999999</v>
      </c>
      <c r="F133" s="3">
        <v>48.214109000000001</v>
      </c>
      <c r="G133" s="3">
        <v>605</v>
      </c>
      <c r="H133" s="3" t="str">
        <f>_xlfn.XLOOKUP(cis_obce[[#This Row],[KOD_STAT_okres]],Tabuľka6[KOD_STAT_okres],Tabuľka6[skratka])</f>
        <v>KA</v>
      </c>
    </row>
    <row r="134" spans="1:8" x14ac:dyDescent="0.25">
      <c r="A134" s="2">
        <v>518841</v>
      </c>
      <c r="B134" s="2" t="s">
        <v>891</v>
      </c>
      <c r="C134" s="2" t="s">
        <v>892</v>
      </c>
      <c r="D134" s="2" t="s">
        <v>892</v>
      </c>
      <c r="E134" s="2">
        <v>18.835830000000001</v>
      </c>
      <c r="F134" s="2">
        <v>48.208959</v>
      </c>
      <c r="G134" s="2">
        <v>605</v>
      </c>
      <c r="H134" s="3" t="str">
        <f>_xlfn.XLOOKUP(cis_obce[[#This Row],[KOD_STAT_okres]],Tabuľka6[KOD_STAT_okres],Tabuľka6[skratka])</f>
        <v>KA</v>
      </c>
    </row>
    <row r="135" spans="1:8" x14ac:dyDescent="0.25">
      <c r="A135" s="3">
        <v>518867</v>
      </c>
      <c r="B135" s="3" t="s">
        <v>893</v>
      </c>
      <c r="C135" s="3" t="s">
        <v>894</v>
      </c>
      <c r="D135" s="3" t="s">
        <v>894</v>
      </c>
      <c r="E135" s="3">
        <v>18.893218000000001</v>
      </c>
      <c r="F135" s="3">
        <v>48.179215999999997</v>
      </c>
      <c r="G135" s="3">
        <v>605</v>
      </c>
      <c r="H135" s="3" t="str">
        <f>_xlfn.XLOOKUP(cis_obce[[#This Row],[KOD_STAT_okres]],Tabuľka6[KOD_STAT_okres],Tabuľka6[skratka])</f>
        <v>KA</v>
      </c>
    </row>
    <row r="136" spans="1:8" x14ac:dyDescent="0.25">
      <c r="A136" s="2">
        <v>518883</v>
      </c>
      <c r="B136" s="2" t="s">
        <v>895</v>
      </c>
      <c r="C136" s="2" t="s">
        <v>896</v>
      </c>
      <c r="D136" s="2" t="s">
        <v>896</v>
      </c>
      <c r="E136" s="2">
        <v>19.139139</v>
      </c>
      <c r="F136" s="2">
        <v>48.295893</v>
      </c>
      <c r="G136" s="2">
        <v>605</v>
      </c>
      <c r="H136" s="3" t="str">
        <f>_xlfn.XLOOKUP(cis_obce[[#This Row],[KOD_STAT_okres]],Tabuľka6[KOD_STAT_okres],Tabuľka6[skratka])</f>
        <v>KA</v>
      </c>
    </row>
    <row r="137" spans="1:8" x14ac:dyDescent="0.25">
      <c r="A137" s="3">
        <v>518905</v>
      </c>
      <c r="B137" s="3" t="s">
        <v>897</v>
      </c>
      <c r="C137" s="3" t="s">
        <v>898</v>
      </c>
      <c r="D137" s="3" t="s">
        <v>898</v>
      </c>
      <c r="E137" s="3">
        <v>19.063427999999998</v>
      </c>
      <c r="F137" s="3">
        <v>48.294929000000003</v>
      </c>
      <c r="G137" s="3">
        <v>605</v>
      </c>
      <c r="H137" s="3" t="str">
        <f>_xlfn.XLOOKUP(cis_obce[[#This Row],[KOD_STAT_okres]],Tabuľka6[KOD_STAT_okres],Tabuľka6[skratka])</f>
        <v>KA</v>
      </c>
    </row>
    <row r="138" spans="1:8" x14ac:dyDescent="0.25">
      <c r="A138" s="2">
        <v>518956</v>
      </c>
      <c r="B138" s="2" t="s">
        <v>899</v>
      </c>
      <c r="C138" s="2" t="s">
        <v>900</v>
      </c>
      <c r="D138" s="2" t="s">
        <v>900</v>
      </c>
      <c r="E138" s="2">
        <v>19.14329</v>
      </c>
      <c r="F138" s="2">
        <v>48.333516000000003</v>
      </c>
      <c r="G138" s="2">
        <v>605</v>
      </c>
      <c r="H138" s="3" t="str">
        <f>_xlfn.XLOOKUP(cis_obce[[#This Row],[KOD_STAT_okres]],Tabuľka6[KOD_STAT_okres],Tabuľka6[skratka])</f>
        <v>KA</v>
      </c>
    </row>
    <row r="139" spans="1:8" x14ac:dyDescent="0.25">
      <c r="A139" s="3">
        <v>518999</v>
      </c>
      <c r="B139" s="3" t="s">
        <v>901</v>
      </c>
      <c r="C139" s="3" t="s">
        <v>902</v>
      </c>
      <c r="D139" s="3" t="s">
        <v>902</v>
      </c>
      <c r="E139" s="3">
        <v>18.984224999999999</v>
      </c>
      <c r="F139" s="3">
        <v>48.390825999999997</v>
      </c>
      <c r="G139" s="3">
        <v>605</v>
      </c>
      <c r="H139" s="3" t="str">
        <f>_xlfn.XLOOKUP(cis_obce[[#This Row],[KOD_STAT_okres]],Tabuľka6[KOD_STAT_okres],Tabuľka6[skratka])</f>
        <v>KA</v>
      </c>
    </row>
    <row r="140" spans="1:8" x14ac:dyDescent="0.25">
      <c r="A140" s="2">
        <v>511226</v>
      </c>
      <c r="B140" s="2" t="s">
        <v>903</v>
      </c>
      <c r="C140" s="2" t="s">
        <v>904</v>
      </c>
      <c r="D140" s="2" t="s">
        <v>904</v>
      </c>
      <c r="E140" s="2">
        <v>19.432684999999999</v>
      </c>
      <c r="F140" s="2">
        <v>48.410784</v>
      </c>
      <c r="G140" s="2">
        <v>606</v>
      </c>
      <c r="H140" s="3" t="str">
        <f>_xlfn.XLOOKUP(cis_obce[[#This Row],[KOD_STAT_okres]],Tabuľka6[KOD_STAT_okres],Tabuľka6[skratka])</f>
        <v>LC</v>
      </c>
    </row>
    <row r="141" spans="1:8" x14ac:dyDescent="0.25">
      <c r="A141" s="3">
        <v>511234</v>
      </c>
      <c r="B141" s="3" t="s">
        <v>905</v>
      </c>
      <c r="C141" s="3" t="s">
        <v>906</v>
      </c>
      <c r="D141" s="3" t="s">
        <v>906</v>
      </c>
      <c r="E141" s="3">
        <v>19.853619999999999</v>
      </c>
      <c r="F141" s="3">
        <v>48.242888000000001</v>
      </c>
      <c r="G141" s="3">
        <v>606</v>
      </c>
      <c r="H141" s="3" t="str">
        <f>_xlfn.XLOOKUP(cis_obce[[#This Row],[KOD_STAT_okres]],Tabuľka6[KOD_STAT_okres],Tabuľka6[skratka])</f>
        <v>LC</v>
      </c>
    </row>
    <row r="142" spans="1:8" x14ac:dyDescent="0.25">
      <c r="A142" s="2">
        <v>557315</v>
      </c>
      <c r="B142" s="2" t="s">
        <v>907</v>
      </c>
      <c r="C142" s="2" t="s">
        <v>908</v>
      </c>
      <c r="D142" s="2" t="s">
        <v>908</v>
      </c>
      <c r="E142" s="2">
        <v>19.835362</v>
      </c>
      <c r="F142" s="2">
        <v>48.250205000000001</v>
      </c>
      <c r="G142" s="2">
        <v>606</v>
      </c>
      <c r="H142" s="3" t="str">
        <f>_xlfn.XLOOKUP(cis_obce[[#This Row],[KOD_STAT_okres]],Tabuľka6[KOD_STAT_okres],Tabuľka6[skratka])</f>
        <v>LC</v>
      </c>
    </row>
    <row r="143" spans="1:8" x14ac:dyDescent="0.25">
      <c r="A143" s="3">
        <v>511251</v>
      </c>
      <c r="B143" s="3" t="s">
        <v>909</v>
      </c>
      <c r="C143" s="3" t="s">
        <v>910</v>
      </c>
      <c r="D143" s="3" t="s">
        <v>910</v>
      </c>
      <c r="E143" s="3">
        <v>19.770541000000001</v>
      </c>
      <c r="F143" s="3">
        <v>48.337390999999997</v>
      </c>
      <c r="G143" s="3">
        <v>606</v>
      </c>
      <c r="H143" s="3" t="str">
        <f>_xlfn.XLOOKUP(cis_obce[[#This Row],[KOD_STAT_okres]],Tabuľka6[KOD_STAT_okres],Tabuľka6[skratka])</f>
        <v>LC</v>
      </c>
    </row>
    <row r="144" spans="1:8" x14ac:dyDescent="0.25">
      <c r="A144" s="2">
        <v>511277</v>
      </c>
      <c r="B144" s="2" t="s">
        <v>911</v>
      </c>
      <c r="C144" s="2" t="s">
        <v>912</v>
      </c>
      <c r="D144" s="2" t="s">
        <v>912</v>
      </c>
      <c r="E144" s="2">
        <v>19.475747999999999</v>
      </c>
      <c r="F144" s="2">
        <v>48.455843000000002</v>
      </c>
      <c r="G144" s="2">
        <v>606</v>
      </c>
      <c r="H144" s="3" t="str">
        <f>_xlfn.XLOOKUP(cis_obce[[#This Row],[KOD_STAT_okres]],Tabuľka6[KOD_STAT_okres],Tabuľka6[skratka])</f>
        <v>LC</v>
      </c>
    </row>
    <row r="145" spans="1:8" x14ac:dyDescent="0.25">
      <c r="A145" s="3">
        <v>558273</v>
      </c>
      <c r="B145" s="3" t="s">
        <v>913</v>
      </c>
      <c r="C145" s="3" t="s">
        <v>914</v>
      </c>
      <c r="D145" s="3" t="s">
        <v>914</v>
      </c>
      <c r="E145" s="3">
        <v>19.848030999999999</v>
      </c>
      <c r="F145" s="3">
        <v>48.293624999999999</v>
      </c>
      <c r="G145" s="3">
        <v>606</v>
      </c>
      <c r="H145" s="3" t="str">
        <f>_xlfn.XLOOKUP(cis_obce[[#This Row],[KOD_STAT_okres]],Tabuľka6[KOD_STAT_okres],Tabuľka6[skratka])</f>
        <v>LC</v>
      </c>
    </row>
    <row r="146" spans="1:8" x14ac:dyDescent="0.25">
      <c r="A146" s="2">
        <v>511293</v>
      </c>
      <c r="B146" s="2" t="s">
        <v>915</v>
      </c>
      <c r="C146" s="2" t="s">
        <v>916</v>
      </c>
      <c r="D146" s="2" t="s">
        <v>916</v>
      </c>
      <c r="E146" s="2">
        <v>19.800989999999999</v>
      </c>
      <c r="F146" s="2">
        <v>48.308239999999998</v>
      </c>
      <c r="G146" s="2">
        <v>606</v>
      </c>
      <c r="H146" s="3" t="str">
        <f>_xlfn.XLOOKUP(cis_obce[[#This Row],[KOD_STAT_okres]],Tabuľka6[KOD_STAT_okres],Tabuľka6[skratka])</f>
        <v>LC</v>
      </c>
    </row>
    <row r="147" spans="1:8" x14ac:dyDescent="0.25">
      <c r="A147" s="3">
        <v>511323</v>
      </c>
      <c r="B147" s="3" t="s">
        <v>917</v>
      </c>
      <c r="C147" s="3" t="s">
        <v>918</v>
      </c>
      <c r="D147" s="3" t="s">
        <v>919</v>
      </c>
      <c r="E147" s="3">
        <v>19.814679999999999</v>
      </c>
      <c r="F147" s="3">
        <v>48.213416000000002</v>
      </c>
      <c r="G147" s="3">
        <v>606</v>
      </c>
      <c r="H147" s="3" t="str">
        <f>_xlfn.XLOOKUP(cis_obce[[#This Row],[KOD_STAT_okres]],Tabuľka6[KOD_STAT_okres],Tabuľka6[skratka])</f>
        <v>LC</v>
      </c>
    </row>
    <row r="148" spans="1:8" x14ac:dyDescent="0.25">
      <c r="A148" s="2">
        <v>511331</v>
      </c>
      <c r="B148" s="2" t="s">
        <v>920</v>
      </c>
      <c r="C148" s="2" t="s">
        <v>921</v>
      </c>
      <c r="D148" s="2" t="s">
        <v>921</v>
      </c>
      <c r="E148" s="2">
        <v>19.886731000000001</v>
      </c>
      <c r="F148" s="2">
        <v>48.249491999999996</v>
      </c>
      <c r="G148" s="2">
        <v>606</v>
      </c>
      <c r="H148" s="3" t="str">
        <f>_xlfn.XLOOKUP(cis_obce[[#This Row],[KOD_STAT_okres]],Tabuľka6[KOD_STAT_okres],Tabuľka6[skratka])</f>
        <v>LC</v>
      </c>
    </row>
    <row r="149" spans="1:8" x14ac:dyDescent="0.25">
      <c r="A149" s="3">
        <v>511358</v>
      </c>
      <c r="B149" s="3" t="s">
        <v>922</v>
      </c>
      <c r="C149" s="3" t="s">
        <v>923</v>
      </c>
      <c r="D149" s="3" t="s">
        <v>923</v>
      </c>
      <c r="E149" s="3">
        <v>19.532665000000001</v>
      </c>
      <c r="F149" s="3">
        <v>48.450491999999997</v>
      </c>
      <c r="G149" s="3">
        <v>606</v>
      </c>
      <c r="H149" s="3" t="str">
        <f>_xlfn.XLOOKUP(cis_obce[[#This Row],[KOD_STAT_okres]],Tabuľka6[KOD_STAT_okres],Tabuľka6[skratka])</f>
        <v>LC</v>
      </c>
    </row>
    <row r="150" spans="1:8" x14ac:dyDescent="0.25">
      <c r="A150" s="2">
        <v>511366</v>
      </c>
      <c r="B150" s="2" t="s">
        <v>924</v>
      </c>
      <c r="C150" s="2" t="s">
        <v>925</v>
      </c>
      <c r="D150" s="2" t="s">
        <v>925</v>
      </c>
      <c r="E150" s="2">
        <v>19.565328000000001</v>
      </c>
      <c r="F150" s="2">
        <v>48.475966</v>
      </c>
      <c r="G150" s="2">
        <v>606</v>
      </c>
      <c r="H150" s="3" t="str">
        <f>_xlfn.XLOOKUP(cis_obce[[#This Row],[KOD_STAT_okres]],Tabuľka6[KOD_STAT_okres],Tabuľka6[skratka])</f>
        <v>LC</v>
      </c>
    </row>
    <row r="151" spans="1:8" x14ac:dyDescent="0.25">
      <c r="A151" s="3">
        <v>511391</v>
      </c>
      <c r="B151" s="3" t="s">
        <v>926</v>
      </c>
      <c r="C151" s="3" t="s">
        <v>433</v>
      </c>
      <c r="D151" s="3" t="s">
        <v>433</v>
      </c>
      <c r="E151" s="3">
        <v>19.822254000000001</v>
      </c>
      <c r="F151" s="3">
        <v>48.270648999999999</v>
      </c>
      <c r="G151" s="3">
        <v>606</v>
      </c>
      <c r="H151" s="3" t="str">
        <f>_xlfn.XLOOKUP(cis_obce[[#This Row],[KOD_STAT_okres]],Tabuľka6[KOD_STAT_okres],Tabuľka6[skratka])</f>
        <v>LC</v>
      </c>
    </row>
    <row r="152" spans="1:8" x14ac:dyDescent="0.25">
      <c r="A152" s="2">
        <v>511404</v>
      </c>
      <c r="B152" s="2" t="s">
        <v>927</v>
      </c>
      <c r="C152" s="2" t="s">
        <v>928</v>
      </c>
      <c r="D152" s="2" t="s">
        <v>928</v>
      </c>
      <c r="E152" s="2">
        <v>19.774481999999999</v>
      </c>
      <c r="F152" s="2">
        <v>48.2926</v>
      </c>
      <c r="G152" s="2">
        <v>606</v>
      </c>
      <c r="H152" s="3" t="str">
        <f>_xlfn.XLOOKUP(cis_obce[[#This Row],[KOD_STAT_okres]],Tabuľka6[KOD_STAT_okres],Tabuľka6[skratka])</f>
        <v>LC</v>
      </c>
    </row>
    <row r="153" spans="1:8" x14ac:dyDescent="0.25">
      <c r="A153" s="3">
        <v>557331</v>
      </c>
      <c r="B153" s="3" t="s">
        <v>929</v>
      </c>
      <c r="C153" s="3" t="s">
        <v>930</v>
      </c>
      <c r="D153" s="3" t="s">
        <v>930</v>
      </c>
      <c r="E153" s="3">
        <v>19.582643999999998</v>
      </c>
      <c r="F153" s="3">
        <v>48.385617000000003</v>
      </c>
      <c r="G153" s="3">
        <v>606</v>
      </c>
      <c r="H153" s="3" t="str">
        <f>_xlfn.XLOOKUP(cis_obce[[#This Row],[KOD_STAT_okres]],Tabuľka6[KOD_STAT_okres],Tabuľka6[skratka])</f>
        <v>LC</v>
      </c>
    </row>
    <row r="154" spans="1:8" x14ac:dyDescent="0.25">
      <c r="A154" s="2">
        <v>511421</v>
      </c>
      <c r="B154" s="2" t="s">
        <v>931</v>
      </c>
      <c r="C154" s="2" t="s">
        <v>932</v>
      </c>
      <c r="D154" s="2" t="s">
        <v>932</v>
      </c>
      <c r="E154" s="2">
        <v>19.573841000000002</v>
      </c>
      <c r="F154" s="2">
        <v>48.354953999999999</v>
      </c>
      <c r="G154" s="2">
        <v>606</v>
      </c>
      <c r="H154" s="3" t="str">
        <f>_xlfn.XLOOKUP(cis_obce[[#This Row],[KOD_STAT_okres]],Tabuľka6[KOD_STAT_okres],Tabuľka6[skratka])</f>
        <v>LC</v>
      </c>
    </row>
    <row r="155" spans="1:8" x14ac:dyDescent="0.25">
      <c r="A155" s="3">
        <v>511439</v>
      </c>
      <c r="B155" s="3" t="s">
        <v>933</v>
      </c>
      <c r="C155" s="3" t="s">
        <v>934</v>
      </c>
      <c r="D155" s="3" t="s">
        <v>934</v>
      </c>
      <c r="E155" s="3">
        <v>19.752558000000001</v>
      </c>
      <c r="F155" s="3">
        <v>48.30809</v>
      </c>
      <c r="G155" s="3">
        <v>606</v>
      </c>
      <c r="H155" s="3" t="str">
        <f>_xlfn.XLOOKUP(cis_obce[[#This Row],[KOD_STAT_okres]],Tabuľka6[KOD_STAT_okres],Tabuľka6[skratka])</f>
        <v>LC</v>
      </c>
    </row>
    <row r="156" spans="1:8" x14ac:dyDescent="0.25">
      <c r="A156" s="2">
        <v>511463</v>
      </c>
      <c r="B156" s="2" t="s">
        <v>935</v>
      </c>
      <c r="C156" s="2" t="s">
        <v>936</v>
      </c>
      <c r="D156" s="2" t="s">
        <v>936</v>
      </c>
      <c r="E156" s="2">
        <v>19.600999000000002</v>
      </c>
      <c r="F156" s="2">
        <v>48.282153000000001</v>
      </c>
      <c r="G156" s="2">
        <v>606</v>
      </c>
      <c r="H156" s="3" t="str">
        <f>_xlfn.XLOOKUP(cis_obce[[#This Row],[KOD_STAT_okres]],Tabuľka6[KOD_STAT_okres],Tabuľka6[skratka])</f>
        <v>LC</v>
      </c>
    </row>
    <row r="157" spans="1:8" x14ac:dyDescent="0.25">
      <c r="A157" s="3">
        <v>511480</v>
      </c>
      <c r="B157" s="3" t="s">
        <v>937</v>
      </c>
      <c r="C157" s="3" t="s">
        <v>938</v>
      </c>
      <c r="D157" s="3" t="s">
        <v>938</v>
      </c>
      <c r="E157" s="3">
        <v>19.656537</v>
      </c>
      <c r="F157" s="3">
        <v>48.257770999999998</v>
      </c>
      <c r="G157" s="3">
        <v>606</v>
      </c>
      <c r="H157" s="3" t="str">
        <f>_xlfn.XLOOKUP(cis_obce[[#This Row],[KOD_STAT_okres]],Tabuľka6[KOD_STAT_okres],Tabuľka6[skratka])</f>
        <v>LC</v>
      </c>
    </row>
    <row r="158" spans="1:8" x14ac:dyDescent="0.25">
      <c r="A158" s="2">
        <v>511374</v>
      </c>
      <c r="B158" s="2" t="s">
        <v>939</v>
      </c>
      <c r="C158" s="2" t="s">
        <v>940</v>
      </c>
      <c r="D158" s="2" t="s">
        <v>940</v>
      </c>
      <c r="E158" s="2">
        <v>19.579940000000001</v>
      </c>
      <c r="F158" s="2">
        <v>48.485405</v>
      </c>
      <c r="G158" s="2">
        <v>606</v>
      </c>
      <c r="H158" s="3" t="str">
        <f>_xlfn.XLOOKUP(cis_obce[[#This Row],[KOD_STAT_okres]],Tabuľka6[KOD_STAT_okres],Tabuľka6[skratka])</f>
        <v>LC</v>
      </c>
    </row>
    <row r="159" spans="1:8" x14ac:dyDescent="0.25">
      <c r="A159" s="3">
        <v>511528</v>
      </c>
      <c r="B159" s="3" t="s">
        <v>941</v>
      </c>
      <c r="C159" s="3" t="s">
        <v>942</v>
      </c>
      <c r="D159" s="3" t="s">
        <v>942</v>
      </c>
      <c r="E159" s="3">
        <v>19.542639999999999</v>
      </c>
      <c r="F159" s="3">
        <v>48.339829999999999</v>
      </c>
      <c r="G159" s="3">
        <v>606</v>
      </c>
      <c r="H159" s="3" t="str">
        <f>_xlfn.XLOOKUP(cis_obce[[#This Row],[KOD_STAT_okres]],Tabuľka6[KOD_STAT_okres],Tabuľka6[skratka])</f>
        <v>LC</v>
      </c>
    </row>
    <row r="160" spans="1:8" x14ac:dyDescent="0.25">
      <c r="A160" s="2">
        <v>511536</v>
      </c>
      <c r="B160" s="2" t="s">
        <v>943</v>
      </c>
      <c r="C160" s="2" t="s">
        <v>944</v>
      </c>
      <c r="D160" s="2" t="s">
        <v>944</v>
      </c>
      <c r="E160" s="2">
        <v>19.450714000000001</v>
      </c>
      <c r="F160" s="2">
        <v>48.373075999999998</v>
      </c>
      <c r="G160" s="2">
        <v>606</v>
      </c>
      <c r="H160" s="3" t="str">
        <f>_xlfn.XLOOKUP(cis_obce[[#This Row],[KOD_STAT_okres]],Tabuľka6[KOD_STAT_okres],Tabuľka6[skratka])</f>
        <v>LC</v>
      </c>
    </row>
    <row r="161" spans="1:8" x14ac:dyDescent="0.25">
      <c r="A161" s="3">
        <v>511544</v>
      </c>
      <c r="B161" s="3" t="s">
        <v>945</v>
      </c>
      <c r="C161" s="3" t="s">
        <v>946</v>
      </c>
      <c r="D161" s="3" t="s">
        <v>946</v>
      </c>
      <c r="E161" s="3">
        <v>19.70861</v>
      </c>
      <c r="F161" s="3">
        <v>48.220418000000002</v>
      </c>
      <c r="G161" s="3">
        <v>606</v>
      </c>
      <c r="H161" s="3" t="str">
        <f>_xlfn.XLOOKUP(cis_obce[[#This Row],[KOD_STAT_okres]],Tabuľka6[KOD_STAT_okres],Tabuľka6[skratka])</f>
        <v>LC</v>
      </c>
    </row>
    <row r="162" spans="1:8" x14ac:dyDescent="0.25">
      <c r="A162" s="2">
        <v>511552</v>
      </c>
      <c r="B162" s="2" t="s">
        <v>947</v>
      </c>
      <c r="C162" s="2" t="s">
        <v>948</v>
      </c>
      <c r="D162" s="2" t="s">
        <v>948</v>
      </c>
      <c r="E162" s="2">
        <v>19.589438000000001</v>
      </c>
      <c r="F162" s="2">
        <v>48.438476000000001</v>
      </c>
      <c r="G162" s="2">
        <v>606</v>
      </c>
      <c r="H162" s="3" t="str">
        <f>_xlfn.XLOOKUP(cis_obce[[#This Row],[KOD_STAT_okres]],Tabuľka6[KOD_STAT_okres],Tabuľka6[skratka])</f>
        <v>LC</v>
      </c>
    </row>
    <row r="163" spans="1:8" x14ac:dyDescent="0.25">
      <c r="A163" s="3">
        <v>511561</v>
      </c>
      <c r="B163" s="3" t="s">
        <v>949</v>
      </c>
      <c r="C163" s="3" t="s">
        <v>950</v>
      </c>
      <c r="D163" s="3" t="s">
        <v>950</v>
      </c>
      <c r="E163" s="3">
        <v>19.516673000000001</v>
      </c>
      <c r="F163" s="3">
        <v>48.310046</v>
      </c>
      <c r="G163" s="3">
        <v>606</v>
      </c>
      <c r="H163" s="3" t="str">
        <f>_xlfn.XLOOKUP(cis_obce[[#This Row],[KOD_STAT_okres]],Tabuľka6[KOD_STAT_okres],Tabuľka6[skratka])</f>
        <v>LC</v>
      </c>
    </row>
    <row r="164" spans="1:8" x14ac:dyDescent="0.25">
      <c r="A164" s="2">
        <v>511218</v>
      </c>
      <c r="B164" s="2" t="s">
        <v>951</v>
      </c>
      <c r="C164" s="2" t="s">
        <v>441</v>
      </c>
      <c r="D164" s="2" t="s">
        <v>441</v>
      </c>
      <c r="E164" s="2">
        <v>19.663734999999999</v>
      </c>
      <c r="F164" s="2">
        <v>48.329859999999996</v>
      </c>
      <c r="G164" s="2">
        <v>606</v>
      </c>
      <c r="H164" s="3" t="str">
        <f>_xlfn.XLOOKUP(cis_obce[[#This Row],[KOD_STAT_okres]],Tabuľka6[KOD_STAT_okres],Tabuľka6[skratka])</f>
        <v>LC</v>
      </c>
    </row>
    <row r="165" spans="1:8" x14ac:dyDescent="0.25">
      <c r="A165" s="3">
        <v>511579</v>
      </c>
      <c r="B165" s="3" t="s">
        <v>952</v>
      </c>
      <c r="C165" s="3" t="s">
        <v>953</v>
      </c>
      <c r="D165" s="3" t="s">
        <v>953</v>
      </c>
      <c r="E165" s="3">
        <v>19.541204</v>
      </c>
      <c r="F165" s="3">
        <v>48.360182999999999</v>
      </c>
      <c r="G165" s="3">
        <v>606</v>
      </c>
      <c r="H165" s="3" t="str">
        <f>_xlfn.XLOOKUP(cis_obce[[#This Row],[KOD_STAT_okres]],Tabuľka6[KOD_STAT_okres],Tabuľka6[skratka])</f>
        <v>LC</v>
      </c>
    </row>
    <row r="166" spans="1:8" x14ac:dyDescent="0.25">
      <c r="A166" s="2">
        <v>511609</v>
      </c>
      <c r="B166" s="2" t="s">
        <v>954</v>
      </c>
      <c r="C166" s="2" t="s">
        <v>955</v>
      </c>
      <c r="D166" s="2" t="s">
        <v>955</v>
      </c>
      <c r="E166" s="2">
        <v>19.563632999999999</v>
      </c>
      <c r="F166" s="2">
        <v>48.333556000000002</v>
      </c>
      <c r="G166" s="2">
        <v>606</v>
      </c>
      <c r="H166" s="3" t="str">
        <f>_xlfn.XLOOKUP(cis_obce[[#This Row],[KOD_STAT_okres]],Tabuľka6[KOD_STAT_okres],Tabuľka6[skratka])</f>
        <v>LC</v>
      </c>
    </row>
    <row r="167" spans="1:8" x14ac:dyDescent="0.25">
      <c r="A167" s="3">
        <v>580309</v>
      </c>
      <c r="B167" s="3" t="s">
        <v>956</v>
      </c>
      <c r="C167" s="3" t="s">
        <v>957</v>
      </c>
      <c r="D167" s="3" t="s">
        <v>958</v>
      </c>
      <c r="E167" s="3">
        <v>19.684419999999999</v>
      </c>
      <c r="F167" s="3">
        <v>48.300289999999997</v>
      </c>
      <c r="G167" s="3">
        <v>606</v>
      </c>
      <c r="H167" s="3" t="str">
        <f>_xlfn.XLOOKUP(cis_obce[[#This Row],[KOD_STAT_okres]],Tabuľka6[KOD_STAT_okres],Tabuľka6[skratka])</f>
        <v>LC</v>
      </c>
    </row>
    <row r="168" spans="1:8" x14ac:dyDescent="0.25">
      <c r="A168" s="2">
        <v>511625</v>
      </c>
      <c r="B168" s="2" t="s">
        <v>959</v>
      </c>
      <c r="C168" s="2" t="s">
        <v>960</v>
      </c>
      <c r="D168" s="2" t="s">
        <v>960</v>
      </c>
      <c r="E168" s="2">
        <v>19.699563999999999</v>
      </c>
      <c r="F168" s="2">
        <v>48.245099000000003</v>
      </c>
      <c r="G168" s="2">
        <v>606</v>
      </c>
      <c r="H168" s="3" t="str">
        <f>_xlfn.XLOOKUP(cis_obce[[#This Row],[KOD_STAT_okres]],Tabuľka6[KOD_STAT_okres],Tabuľka6[skratka])</f>
        <v>LC</v>
      </c>
    </row>
    <row r="169" spans="1:8" x14ac:dyDescent="0.25">
      <c r="A169" s="3">
        <v>511641</v>
      </c>
      <c r="B169" s="3" t="s">
        <v>961</v>
      </c>
      <c r="C169" s="3" t="s">
        <v>962</v>
      </c>
      <c r="D169" s="3" t="s">
        <v>962</v>
      </c>
      <c r="E169" s="3">
        <v>19.552403999999999</v>
      </c>
      <c r="F169" s="3">
        <v>48.466804000000003</v>
      </c>
      <c r="G169" s="3">
        <v>606</v>
      </c>
      <c r="H169" s="3" t="str">
        <f>_xlfn.XLOOKUP(cis_obce[[#This Row],[KOD_STAT_okres]],Tabuľka6[KOD_STAT_okres],Tabuľka6[skratka])</f>
        <v>LC</v>
      </c>
    </row>
    <row r="170" spans="1:8" x14ac:dyDescent="0.25">
      <c r="A170" s="2">
        <v>511668</v>
      </c>
      <c r="B170" s="2" t="s">
        <v>963</v>
      </c>
      <c r="C170" s="2" t="s">
        <v>964</v>
      </c>
      <c r="D170" s="2" t="s">
        <v>964</v>
      </c>
      <c r="E170" s="2">
        <v>19.772532000000002</v>
      </c>
      <c r="F170" s="2">
        <v>48.319056000000003</v>
      </c>
      <c r="G170" s="2">
        <v>606</v>
      </c>
      <c r="H170" s="3" t="str">
        <f>_xlfn.XLOOKUP(cis_obce[[#This Row],[KOD_STAT_okres]],Tabuľka6[KOD_STAT_okres],Tabuľka6[skratka])</f>
        <v>LC</v>
      </c>
    </row>
    <row r="171" spans="1:8" x14ac:dyDescent="0.25">
      <c r="A171" s="3">
        <v>511676</v>
      </c>
      <c r="B171" s="3" t="s">
        <v>965</v>
      </c>
      <c r="C171" s="3" t="s">
        <v>966</v>
      </c>
      <c r="D171" s="3" t="s">
        <v>966</v>
      </c>
      <c r="E171" s="3">
        <v>19.824947999999999</v>
      </c>
      <c r="F171" s="3">
        <v>48.362667999999999</v>
      </c>
      <c r="G171" s="3">
        <v>606</v>
      </c>
      <c r="H171" s="3" t="str">
        <f>_xlfn.XLOOKUP(cis_obce[[#This Row],[KOD_STAT_okres]],Tabuľka6[KOD_STAT_okres],Tabuľka6[skratka])</f>
        <v>LC</v>
      </c>
    </row>
    <row r="172" spans="1:8" x14ac:dyDescent="0.25">
      <c r="A172" s="2">
        <v>511692</v>
      </c>
      <c r="B172" s="2" t="s">
        <v>967</v>
      </c>
      <c r="C172" s="2" t="s">
        <v>968</v>
      </c>
      <c r="D172" s="2" t="s">
        <v>968</v>
      </c>
      <c r="E172" s="2">
        <v>19.651654000000001</v>
      </c>
      <c r="F172" s="2">
        <v>48.283146000000002</v>
      </c>
      <c r="G172" s="2">
        <v>606</v>
      </c>
      <c r="H172" s="3" t="str">
        <f>_xlfn.XLOOKUP(cis_obce[[#This Row],[KOD_STAT_okres]],Tabuľka6[KOD_STAT_okres],Tabuľka6[skratka])</f>
        <v>LC</v>
      </c>
    </row>
    <row r="173" spans="1:8" x14ac:dyDescent="0.25">
      <c r="A173" s="3">
        <v>511722</v>
      </c>
      <c r="B173" s="3" t="s">
        <v>969</v>
      </c>
      <c r="C173" s="3" t="s">
        <v>970</v>
      </c>
      <c r="D173" s="3" t="s">
        <v>970</v>
      </c>
      <c r="E173" s="3">
        <v>19.751161</v>
      </c>
      <c r="F173" s="3">
        <v>48.231896999999996</v>
      </c>
      <c r="G173" s="3">
        <v>606</v>
      </c>
      <c r="H173" s="3" t="str">
        <f>_xlfn.XLOOKUP(cis_obce[[#This Row],[KOD_STAT_okres]],Tabuľka6[KOD_STAT_okres],Tabuľka6[skratka])</f>
        <v>LC</v>
      </c>
    </row>
    <row r="174" spans="1:8" x14ac:dyDescent="0.25">
      <c r="A174" s="2">
        <v>511706</v>
      </c>
      <c r="B174" s="2" t="s">
        <v>971</v>
      </c>
      <c r="C174" s="2" t="s">
        <v>972</v>
      </c>
      <c r="D174" s="2" t="s">
        <v>973</v>
      </c>
      <c r="E174" s="2">
        <v>19.507210000000001</v>
      </c>
      <c r="F174" s="2">
        <v>48.482900999999998</v>
      </c>
      <c r="G174" s="2">
        <v>606</v>
      </c>
      <c r="H174" s="3" t="str">
        <f>_xlfn.XLOOKUP(cis_obce[[#This Row],[KOD_STAT_okres]],Tabuľka6[KOD_STAT_okres],Tabuľka6[skratka])</f>
        <v>LC</v>
      </c>
    </row>
    <row r="175" spans="1:8" x14ac:dyDescent="0.25">
      <c r="A175" s="3">
        <v>511714</v>
      </c>
      <c r="B175" s="3" t="s">
        <v>974</v>
      </c>
      <c r="C175" s="3" t="s">
        <v>975</v>
      </c>
      <c r="D175" s="3" t="s">
        <v>975</v>
      </c>
      <c r="E175" s="3">
        <v>19.761565000000001</v>
      </c>
      <c r="F175" s="3">
        <v>48.359400000000001</v>
      </c>
      <c r="G175" s="3">
        <v>606</v>
      </c>
      <c r="H175" s="3" t="str">
        <f>_xlfn.XLOOKUP(cis_obce[[#This Row],[KOD_STAT_okres]],Tabuľka6[KOD_STAT_okres],Tabuľka6[skratka])</f>
        <v>LC</v>
      </c>
    </row>
    <row r="176" spans="1:8" x14ac:dyDescent="0.25">
      <c r="A176" s="2">
        <v>511749</v>
      </c>
      <c r="B176" s="2" t="s">
        <v>976</v>
      </c>
      <c r="C176" s="2" t="s">
        <v>977</v>
      </c>
      <c r="D176" s="2" t="s">
        <v>977</v>
      </c>
      <c r="E176" s="2">
        <v>19.603162000000001</v>
      </c>
      <c r="F176" s="2">
        <v>48.403986000000003</v>
      </c>
      <c r="G176" s="2">
        <v>606</v>
      </c>
      <c r="H176" s="3" t="str">
        <f>_xlfn.XLOOKUP(cis_obce[[#This Row],[KOD_STAT_okres]],Tabuľka6[KOD_STAT_okres],Tabuľka6[skratka])</f>
        <v>LC</v>
      </c>
    </row>
    <row r="177" spans="1:8" x14ac:dyDescent="0.25">
      <c r="A177" s="3">
        <v>511757</v>
      </c>
      <c r="B177" s="3" t="s">
        <v>978</v>
      </c>
      <c r="C177" s="3" t="s">
        <v>979</v>
      </c>
      <c r="D177" s="3" t="s">
        <v>979</v>
      </c>
      <c r="E177" s="3">
        <v>19.498234</v>
      </c>
      <c r="F177" s="3">
        <v>48.404930999999998</v>
      </c>
      <c r="G177" s="3">
        <v>606</v>
      </c>
      <c r="H177" s="3" t="str">
        <f>_xlfn.XLOOKUP(cis_obce[[#This Row],[KOD_STAT_okres]],Tabuľka6[KOD_STAT_okres],Tabuľka6[skratka])</f>
        <v>LC</v>
      </c>
    </row>
    <row r="178" spans="1:8" x14ac:dyDescent="0.25">
      <c r="A178" s="2">
        <v>511773</v>
      </c>
      <c r="B178" s="2" t="s">
        <v>980</v>
      </c>
      <c r="C178" s="2" t="s">
        <v>981</v>
      </c>
      <c r="D178" s="2" t="s">
        <v>981</v>
      </c>
      <c r="E178" s="2">
        <v>19.508585</v>
      </c>
      <c r="F178" s="2">
        <v>48.363570000000003</v>
      </c>
      <c r="G178" s="2">
        <v>606</v>
      </c>
      <c r="H178" s="3" t="str">
        <f>_xlfn.XLOOKUP(cis_obce[[#This Row],[KOD_STAT_okres]],Tabuľka6[KOD_STAT_okres],Tabuľka6[skratka])</f>
        <v>LC</v>
      </c>
    </row>
    <row r="179" spans="1:8" x14ac:dyDescent="0.25">
      <c r="A179" s="3">
        <v>511781</v>
      </c>
      <c r="B179" s="3" t="s">
        <v>982</v>
      </c>
      <c r="C179" s="3" t="s">
        <v>983</v>
      </c>
      <c r="D179" s="3" t="s">
        <v>983</v>
      </c>
      <c r="E179" s="3">
        <v>19.791481999999998</v>
      </c>
      <c r="F179" s="3">
        <v>48.299639999999997</v>
      </c>
      <c r="G179" s="3">
        <v>606</v>
      </c>
      <c r="H179" s="3" t="str">
        <f>_xlfn.XLOOKUP(cis_obce[[#This Row],[KOD_STAT_okres]],Tabuľka6[KOD_STAT_okres],Tabuľka6[skratka])</f>
        <v>LC</v>
      </c>
    </row>
    <row r="180" spans="1:8" x14ac:dyDescent="0.25">
      <c r="A180" s="2">
        <v>511790</v>
      </c>
      <c r="B180" s="2" t="s">
        <v>984</v>
      </c>
      <c r="C180" s="2" t="s">
        <v>985</v>
      </c>
      <c r="D180" s="2" t="s">
        <v>985</v>
      </c>
      <c r="E180" s="2">
        <v>19.828251999999999</v>
      </c>
      <c r="F180" s="2">
        <v>48.220233999999998</v>
      </c>
      <c r="G180" s="2">
        <v>606</v>
      </c>
      <c r="H180" s="3" t="str">
        <f>_xlfn.XLOOKUP(cis_obce[[#This Row],[KOD_STAT_okres]],Tabuľka6[KOD_STAT_okres],Tabuľka6[skratka])</f>
        <v>LC</v>
      </c>
    </row>
    <row r="181" spans="1:8" x14ac:dyDescent="0.25">
      <c r="A181" s="3">
        <v>511803</v>
      </c>
      <c r="B181" s="3" t="s">
        <v>986</v>
      </c>
      <c r="C181" s="3" t="s">
        <v>987</v>
      </c>
      <c r="D181" s="3" t="s">
        <v>987</v>
      </c>
      <c r="E181" s="3">
        <v>19.681352</v>
      </c>
      <c r="F181" s="3">
        <v>48.273074999999999</v>
      </c>
      <c r="G181" s="3">
        <v>606</v>
      </c>
      <c r="H181" s="3" t="str">
        <f>_xlfn.XLOOKUP(cis_obce[[#This Row],[KOD_STAT_okres]],Tabuľka6[KOD_STAT_okres],Tabuľka6[skratka])</f>
        <v>LC</v>
      </c>
    </row>
    <row r="182" spans="1:8" x14ac:dyDescent="0.25">
      <c r="A182" s="2">
        <v>511811</v>
      </c>
      <c r="B182" s="2" t="s">
        <v>988</v>
      </c>
      <c r="C182" s="2" t="s">
        <v>989</v>
      </c>
      <c r="D182" s="2" t="s">
        <v>989</v>
      </c>
      <c r="E182" s="2">
        <v>19.785066</v>
      </c>
      <c r="F182" s="2">
        <v>48.245247999999997</v>
      </c>
      <c r="G182" s="2">
        <v>606</v>
      </c>
      <c r="H182" s="3" t="str">
        <f>_xlfn.XLOOKUP(cis_obce[[#This Row],[KOD_STAT_okres]],Tabuľka6[KOD_STAT_okres],Tabuľka6[skratka])</f>
        <v>LC</v>
      </c>
    </row>
    <row r="183" spans="1:8" x14ac:dyDescent="0.25">
      <c r="A183" s="3">
        <v>511838</v>
      </c>
      <c r="B183" s="3" t="s">
        <v>990</v>
      </c>
      <c r="C183" s="3" t="s">
        <v>991</v>
      </c>
      <c r="D183" s="3" t="s">
        <v>991</v>
      </c>
      <c r="E183" s="3">
        <v>19.551369999999999</v>
      </c>
      <c r="F183" s="3">
        <v>48.429102</v>
      </c>
      <c r="G183" s="3">
        <v>606</v>
      </c>
      <c r="H183" s="3" t="str">
        <f>_xlfn.XLOOKUP(cis_obce[[#This Row],[KOD_STAT_okres]],Tabuľka6[KOD_STAT_okres],Tabuľka6[skratka])</f>
        <v>LC</v>
      </c>
    </row>
    <row r="184" spans="1:8" x14ac:dyDescent="0.25">
      <c r="A184" s="2">
        <v>511846</v>
      </c>
      <c r="B184" s="2" t="s">
        <v>992</v>
      </c>
      <c r="C184" s="2" t="s">
        <v>993</v>
      </c>
      <c r="D184" s="2" t="s">
        <v>993</v>
      </c>
      <c r="E184" s="2">
        <v>19.574200999999999</v>
      </c>
      <c r="F184" s="2">
        <v>48.366838999999999</v>
      </c>
      <c r="G184" s="2">
        <v>606</v>
      </c>
      <c r="H184" s="3" t="str">
        <f>_xlfn.XLOOKUP(cis_obce[[#This Row],[KOD_STAT_okres]],Tabuľka6[KOD_STAT_okres],Tabuľka6[skratka])</f>
        <v>LC</v>
      </c>
    </row>
    <row r="185" spans="1:8" x14ac:dyDescent="0.25">
      <c r="A185" s="3">
        <v>511854</v>
      </c>
      <c r="B185" s="3" t="s">
        <v>994</v>
      </c>
      <c r="C185" s="3" t="s">
        <v>995</v>
      </c>
      <c r="D185" s="3" t="s">
        <v>995</v>
      </c>
      <c r="E185" s="3">
        <v>19.819583999999999</v>
      </c>
      <c r="F185" s="3">
        <v>48.302363</v>
      </c>
      <c r="G185" s="3">
        <v>606</v>
      </c>
      <c r="H185" s="3" t="str">
        <f>_xlfn.XLOOKUP(cis_obce[[#This Row],[KOD_STAT_okres]],Tabuľka6[KOD_STAT_okres],Tabuľka6[skratka])</f>
        <v>LC</v>
      </c>
    </row>
    <row r="186" spans="1:8" x14ac:dyDescent="0.25">
      <c r="A186" s="2">
        <v>511862</v>
      </c>
      <c r="B186" s="2" t="s">
        <v>996</v>
      </c>
      <c r="C186" s="2" t="s">
        <v>997</v>
      </c>
      <c r="D186" s="2" t="s">
        <v>997</v>
      </c>
      <c r="E186" s="2">
        <v>19.829142000000001</v>
      </c>
      <c r="F186" s="2">
        <v>48.183748000000001</v>
      </c>
      <c r="G186" s="2">
        <v>606</v>
      </c>
      <c r="H186" s="3" t="str">
        <f>_xlfn.XLOOKUP(cis_obce[[#This Row],[KOD_STAT_okres]],Tabuľka6[KOD_STAT_okres],Tabuľka6[skratka])</f>
        <v>LC</v>
      </c>
    </row>
    <row r="187" spans="1:8" x14ac:dyDescent="0.25">
      <c r="A187" s="3">
        <v>511871</v>
      </c>
      <c r="B187" s="3" t="s">
        <v>998</v>
      </c>
      <c r="C187" s="3" t="s">
        <v>999</v>
      </c>
      <c r="D187" s="3" t="s">
        <v>999</v>
      </c>
      <c r="E187" s="3">
        <v>19.880127999999999</v>
      </c>
      <c r="F187" s="3">
        <v>48.274839999999998</v>
      </c>
      <c r="G187" s="3">
        <v>606</v>
      </c>
      <c r="H187" s="3" t="str">
        <f>_xlfn.XLOOKUP(cis_obce[[#This Row],[KOD_STAT_okres]],Tabuľka6[KOD_STAT_okres],Tabuľka6[skratka])</f>
        <v>LC</v>
      </c>
    </row>
    <row r="188" spans="1:8" x14ac:dyDescent="0.25">
      <c r="A188" s="2">
        <v>511897</v>
      </c>
      <c r="B188" s="2" t="s">
        <v>1000</v>
      </c>
      <c r="C188" s="2" t="s">
        <v>1001</v>
      </c>
      <c r="D188" s="2" t="s">
        <v>1001</v>
      </c>
      <c r="E188" s="2">
        <v>19.915462999999999</v>
      </c>
      <c r="F188" s="2">
        <v>48.230258999999997</v>
      </c>
      <c r="G188" s="2">
        <v>606</v>
      </c>
      <c r="H188" s="3" t="str">
        <f>_xlfn.XLOOKUP(cis_obce[[#This Row],[KOD_STAT_okres]],Tabuľka6[KOD_STAT_okres],Tabuľka6[skratka])</f>
        <v>LC</v>
      </c>
    </row>
    <row r="189" spans="1:8" x14ac:dyDescent="0.25">
      <c r="A189" s="3">
        <v>511901</v>
      </c>
      <c r="B189" s="3" t="s">
        <v>1002</v>
      </c>
      <c r="C189" s="3" t="s">
        <v>1003</v>
      </c>
      <c r="D189" s="3" t="s">
        <v>1003</v>
      </c>
      <c r="E189" s="3">
        <v>19.641200000000001</v>
      </c>
      <c r="F189" s="3">
        <v>48.413192000000002</v>
      </c>
      <c r="G189" s="3">
        <v>606</v>
      </c>
      <c r="H189" s="3" t="str">
        <f>_xlfn.XLOOKUP(cis_obce[[#This Row],[KOD_STAT_okres]],Tabuľka6[KOD_STAT_okres],Tabuľka6[skratka])</f>
        <v>LC</v>
      </c>
    </row>
    <row r="190" spans="1:8" x14ac:dyDescent="0.25">
      <c r="A190" s="2">
        <v>511919</v>
      </c>
      <c r="B190" s="2" t="s">
        <v>1004</v>
      </c>
      <c r="C190" s="2" t="s">
        <v>1005</v>
      </c>
      <c r="D190" s="2" t="s">
        <v>1006</v>
      </c>
      <c r="E190" s="2">
        <v>19.61749</v>
      </c>
      <c r="F190" s="2">
        <v>48.374809999999997</v>
      </c>
      <c r="G190" s="2">
        <v>606</v>
      </c>
      <c r="H190" s="3" t="str">
        <f>_xlfn.XLOOKUP(cis_obce[[#This Row],[KOD_STAT_okres]],Tabuľka6[KOD_STAT_okres],Tabuľka6[skratka])</f>
        <v>LC</v>
      </c>
    </row>
    <row r="191" spans="1:8" x14ac:dyDescent="0.25">
      <c r="A191" s="3">
        <v>511927</v>
      </c>
      <c r="B191" s="3" t="s">
        <v>1007</v>
      </c>
      <c r="C191" s="3" t="s">
        <v>1008</v>
      </c>
      <c r="D191" s="3" t="s">
        <v>1008</v>
      </c>
      <c r="E191" s="3">
        <v>19.715021</v>
      </c>
      <c r="F191" s="3">
        <v>48.284267</v>
      </c>
      <c r="G191" s="3">
        <v>606</v>
      </c>
      <c r="H191" s="3" t="str">
        <f>_xlfn.XLOOKUP(cis_obce[[#This Row],[KOD_STAT_okres]],Tabuľka6[KOD_STAT_okres],Tabuľka6[skratka])</f>
        <v>LC</v>
      </c>
    </row>
    <row r="192" spans="1:8" x14ac:dyDescent="0.25">
      <c r="A192" s="2">
        <v>557340</v>
      </c>
      <c r="B192" s="2" t="s">
        <v>1009</v>
      </c>
      <c r="C192" s="2" t="s">
        <v>1010</v>
      </c>
      <c r="D192" s="2" t="s">
        <v>1010</v>
      </c>
      <c r="E192" s="2">
        <v>19.577639000000001</v>
      </c>
      <c r="F192" s="2">
        <v>48.223700999999998</v>
      </c>
      <c r="G192" s="2">
        <v>606</v>
      </c>
      <c r="H192" s="3" t="str">
        <f>_xlfn.XLOOKUP(cis_obce[[#This Row],[KOD_STAT_okres]],Tabuľka6[KOD_STAT_okres],Tabuľka6[skratka])</f>
        <v>LC</v>
      </c>
    </row>
    <row r="193" spans="1:8" x14ac:dyDescent="0.25">
      <c r="A193" s="3">
        <v>511943</v>
      </c>
      <c r="B193" s="3" t="s">
        <v>1011</v>
      </c>
      <c r="C193" s="3" t="s">
        <v>1012</v>
      </c>
      <c r="D193" s="3" t="s">
        <v>1012</v>
      </c>
      <c r="E193" s="3">
        <v>19.50787</v>
      </c>
      <c r="F193" s="3">
        <v>48.428539999999998</v>
      </c>
      <c r="G193" s="3">
        <v>606</v>
      </c>
      <c r="H193" s="3" t="str">
        <f>_xlfn.XLOOKUP(cis_obce[[#This Row],[KOD_STAT_okres]],Tabuľka6[KOD_STAT_okres],Tabuľka6[skratka])</f>
        <v>LC</v>
      </c>
    </row>
    <row r="194" spans="1:8" x14ac:dyDescent="0.25">
      <c r="A194" s="2">
        <v>511994</v>
      </c>
      <c r="B194" s="2" t="s">
        <v>1013</v>
      </c>
      <c r="C194" s="2" t="s">
        <v>1014</v>
      </c>
      <c r="D194" s="2" t="s">
        <v>1014</v>
      </c>
      <c r="E194" s="2">
        <v>19.618848</v>
      </c>
      <c r="F194" s="2">
        <v>48.262833999999998</v>
      </c>
      <c r="G194" s="2">
        <v>606</v>
      </c>
      <c r="H194" s="3" t="str">
        <f>_xlfn.XLOOKUP(cis_obce[[#This Row],[KOD_STAT_okres]],Tabuľka6[KOD_STAT_okres],Tabuľka6[skratka])</f>
        <v>LC</v>
      </c>
    </row>
    <row r="195" spans="1:8" x14ac:dyDescent="0.25">
      <c r="A195" s="3">
        <v>512010</v>
      </c>
      <c r="B195" s="3" t="s">
        <v>1015</v>
      </c>
      <c r="C195" s="3" t="s">
        <v>1016</v>
      </c>
      <c r="D195" s="3" t="s">
        <v>1016</v>
      </c>
      <c r="E195" s="3">
        <v>19.839727</v>
      </c>
      <c r="F195" s="3">
        <v>48.345979</v>
      </c>
      <c r="G195" s="3">
        <v>606</v>
      </c>
      <c r="H195" s="3" t="str">
        <f>_xlfn.XLOOKUP(cis_obce[[#This Row],[KOD_STAT_okres]],Tabuľka6[KOD_STAT_okres],Tabuľka6[skratka])</f>
        <v>LC</v>
      </c>
    </row>
    <row r="196" spans="1:8" x14ac:dyDescent="0.25">
      <c r="A196" s="2">
        <v>557307</v>
      </c>
      <c r="B196" s="2" t="s">
        <v>1017</v>
      </c>
      <c r="C196" s="2" t="s">
        <v>1018</v>
      </c>
      <c r="D196" s="2" t="s">
        <v>1018</v>
      </c>
      <c r="E196" s="2">
        <v>19.651993999999998</v>
      </c>
      <c r="F196" s="2">
        <v>48.361423000000002</v>
      </c>
      <c r="G196" s="2">
        <v>606</v>
      </c>
      <c r="H196" s="3" t="str">
        <f>_xlfn.XLOOKUP(cis_obce[[#This Row],[KOD_STAT_okres]],Tabuľka6[KOD_STAT_okres],Tabuľka6[skratka])</f>
        <v>LC</v>
      </c>
    </row>
    <row r="197" spans="1:8" x14ac:dyDescent="0.25">
      <c r="A197" s="3">
        <v>511269</v>
      </c>
      <c r="B197" s="3" t="s">
        <v>1019</v>
      </c>
      <c r="C197" s="3" t="s">
        <v>1020</v>
      </c>
      <c r="D197" s="3" t="s">
        <v>1021</v>
      </c>
      <c r="E197" s="3">
        <v>19.738685</v>
      </c>
      <c r="F197" s="3">
        <v>48.419164000000002</v>
      </c>
      <c r="G197" s="3">
        <v>607</v>
      </c>
      <c r="H197" s="3" t="str">
        <f>_xlfn.XLOOKUP(cis_obce[[#This Row],[KOD_STAT_okres]],Tabuľka6[KOD_STAT_okres],Tabuľka6[skratka])</f>
        <v>PT</v>
      </c>
    </row>
    <row r="198" spans="1:8" x14ac:dyDescent="0.25">
      <c r="A198" s="2">
        <v>511315</v>
      </c>
      <c r="B198" s="2" t="s">
        <v>1022</v>
      </c>
      <c r="C198" s="2" t="s">
        <v>1023</v>
      </c>
      <c r="D198" s="2" t="s">
        <v>1023</v>
      </c>
      <c r="E198" s="2">
        <v>19.648524999999999</v>
      </c>
      <c r="F198" s="2">
        <v>48.44706</v>
      </c>
      <c r="G198" s="2">
        <v>607</v>
      </c>
      <c r="H198" s="3" t="str">
        <f>_xlfn.XLOOKUP(cis_obce[[#This Row],[KOD_STAT_okres]],Tabuľka6[KOD_STAT_okres],Tabuľka6[skratka])</f>
        <v>PT</v>
      </c>
    </row>
    <row r="199" spans="1:8" x14ac:dyDescent="0.25">
      <c r="A199" s="3">
        <v>511340</v>
      </c>
      <c r="B199" s="3" t="s">
        <v>1024</v>
      </c>
      <c r="C199" s="3" t="s">
        <v>1025</v>
      </c>
      <c r="D199" s="3" t="s">
        <v>1025</v>
      </c>
      <c r="E199" s="3">
        <v>19.805085999999999</v>
      </c>
      <c r="F199" s="3">
        <v>48.482427000000001</v>
      </c>
      <c r="G199" s="3">
        <v>607</v>
      </c>
      <c r="H199" s="3" t="str">
        <f>_xlfn.XLOOKUP(cis_obce[[#This Row],[KOD_STAT_okres]],Tabuľka6[KOD_STAT_okres],Tabuľka6[skratka])</f>
        <v>PT</v>
      </c>
    </row>
    <row r="200" spans="1:8" x14ac:dyDescent="0.25">
      <c r="A200" s="2">
        <v>557323</v>
      </c>
      <c r="B200" s="2" t="s">
        <v>1026</v>
      </c>
      <c r="C200" s="2" t="s">
        <v>1027</v>
      </c>
      <c r="D200" s="2" t="s">
        <v>1027</v>
      </c>
      <c r="E200" s="2">
        <v>19.736841999999999</v>
      </c>
      <c r="F200" s="2">
        <v>48.561346</v>
      </c>
      <c r="G200" s="2">
        <v>607</v>
      </c>
      <c r="H200" s="3" t="str">
        <f>_xlfn.XLOOKUP(cis_obce[[#This Row],[KOD_STAT_okres]],Tabuľka6[KOD_STAT_okres],Tabuľka6[skratka])</f>
        <v>PT</v>
      </c>
    </row>
    <row r="201" spans="1:8" x14ac:dyDescent="0.25">
      <c r="A201" s="3">
        <v>511447</v>
      </c>
      <c r="B201" s="3" t="s">
        <v>1028</v>
      </c>
      <c r="C201" s="3" t="s">
        <v>1029</v>
      </c>
      <c r="D201" s="3" t="s">
        <v>1030</v>
      </c>
      <c r="E201" s="3">
        <v>19.722546999999999</v>
      </c>
      <c r="F201" s="3">
        <v>48.491354000000001</v>
      </c>
      <c r="G201" s="3">
        <v>607</v>
      </c>
      <c r="H201" s="3" t="str">
        <f>_xlfn.XLOOKUP(cis_obce[[#This Row],[KOD_STAT_okres]],Tabuľka6[KOD_STAT_okres],Tabuľka6[skratka])</f>
        <v>PT</v>
      </c>
    </row>
    <row r="202" spans="1:8" x14ac:dyDescent="0.25">
      <c r="A202" s="2">
        <v>514900</v>
      </c>
      <c r="B202" s="2" t="s">
        <v>1031</v>
      </c>
      <c r="C202" s="2" t="s">
        <v>1032</v>
      </c>
      <c r="D202" s="2" t="s">
        <v>1032</v>
      </c>
      <c r="E202" s="2">
        <v>19.85707</v>
      </c>
      <c r="F202" s="2">
        <v>48.432509000000003</v>
      </c>
      <c r="G202" s="2">
        <v>607</v>
      </c>
      <c r="H202" s="3" t="str">
        <f>_xlfn.XLOOKUP(cis_obce[[#This Row],[KOD_STAT_okres]],Tabuľka6[KOD_STAT_okres],Tabuľka6[skratka])</f>
        <v>PT</v>
      </c>
    </row>
    <row r="203" spans="1:8" x14ac:dyDescent="0.25">
      <c r="A203" s="3">
        <v>514918</v>
      </c>
      <c r="B203" s="3" t="s">
        <v>1033</v>
      </c>
      <c r="C203" s="3" t="s">
        <v>1034</v>
      </c>
      <c r="D203" s="3" t="s">
        <v>1034</v>
      </c>
      <c r="E203" s="3">
        <v>19.870166999999999</v>
      </c>
      <c r="F203" s="3">
        <v>48.405470000000001</v>
      </c>
      <c r="G203" s="3">
        <v>607</v>
      </c>
      <c r="H203" s="3" t="str">
        <f>_xlfn.XLOOKUP(cis_obce[[#This Row],[KOD_STAT_okres]],Tabuľka6[KOD_STAT_okres],Tabuľka6[skratka])</f>
        <v>PT</v>
      </c>
    </row>
    <row r="204" spans="1:8" x14ac:dyDescent="0.25">
      <c r="A204" s="2">
        <v>511471</v>
      </c>
      <c r="B204" s="2" t="s">
        <v>1035</v>
      </c>
      <c r="C204" s="2" t="s">
        <v>1036</v>
      </c>
      <c r="D204" s="2" t="s">
        <v>1036</v>
      </c>
      <c r="E204" s="2">
        <v>19.706510000000002</v>
      </c>
      <c r="F204" s="2">
        <v>48.394323</v>
      </c>
      <c r="G204" s="2">
        <v>607</v>
      </c>
      <c r="H204" s="3" t="str">
        <f>_xlfn.XLOOKUP(cis_obce[[#This Row],[KOD_STAT_okres]],Tabuľka6[KOD_STAT_okres],Tabuľka6[skratka])</f>
        <v>PT</v>
      </c>
    </row>
    <row r="205" spans="1:8" x14ac:dyDescent="0.25">
      <c r="A205" s="3">
        <v>511498</v>
      </c>
      <c r="B205" s="3" t="s">
        <v>1037</v>
      </c>
      <c r="C205" s="3" t="s">
        <v>1038</v>
      </c>
      <c r="D205" s="3" t="s">
        <v>1038</v>
      </c>
      <c r="E205" s="3">
        <v>19.841525000000001</v>
      </c>
      <c r="F205" s="3">
        <v>48.570256000000001</v>
      </c>
      <c r="G205" s="3">
        <v>607</v>
      </c>
      <c r="H205" s="3" t="str">
        <f>_xlfn.XLOOKUP(cis_obce[[#This Row],[KOD_STAT_okres]],Tabuľka6[KOD_STAT_okres],Tabuľka6[skratka])</f>
        <v>PT</v>
      </c>
    </row>
    <row r="206" spans="1:8" x14ac:dyDescent="0.25">
      <c r="A206" s="2">
        <v>511501</v>
      </c>
      <c r="B206" s="2" t="s">
        <v>1039</v>
      </c>
      <c r="C206" s="2" t="s">
        <v>1040</v>
      </c>
      <c r="D206" s="2" t="s">
        <v>1040</v>
      </c>
      <c r="E206" s="2">
        <v>19.740224000000001</v>
      </c>
      <c r="F206" s="2">
        <v>48.510036999999997</v>
      </c>
      <c r="G206" s="2">
        <v>607</v>
      </c>
      <c r="H206" s="3" t="str">
        <f>_xlfn.XLOOKUP(cis_obce[[#This Row],[KOD_STAT_okres]],Tabuľka6[KOD_STAT_okres],Tabuľka6[skratka])</f>
        <v>PT</v>
      </c>
    </row>
    <row r="207" spans="1:8" x14ac:dyDescent="0.25">
      <c r="A207" s="3">
        <v>511595</v>
      </c>
      <c r="B207" s="3" t="s">
        <v>1041</v>
      </c>
      <c r="C207" s="3" t="s">
        <v>1042</v>
      </c>
      <c r="D207" s="3" t="s">
        <v>1042</v>
      </c>
      <c r="E207" s="3">
        <v>19.68047</v>
      </c>
      <c r="F207" s="3">
        <v>48.497019999999999</v>
      </c>
      <c r="G207" s="3">
        <v>607</v>
      </c>
      <c r="H207" s="3" t="str">
        <f>_xlfn.XLOOKUP(cis_obce[[#This Row],[KOD_STAT_okres]],Tabuľka6[KOD_STAT_okres],Tabuľka6[skratka])</f>
        <v>PT</v>
      </c>
    </row>
    <row r="208" spans="1:8" x14ac:dyDescent="0.25">
      <c r="A208" s="2">
        <v>511617</v>
      </c>
      <c r="B208" s="2" t="s">
        <v>1043</v>
      </c>
      <c r="C208" s="2" t="s">
        <v>1044</v>
      </c>
      <c r="D208" s="2" t="s">
        <v>1044</v>
      </c>
      <c r="E208" s="2">
        <v>19.705445000000001</v>
      </c>
      <c r="F208" s="2">
        <v>48.437263999999999</v>
      </c>
      <c r="G208" s="2">
        <v>607</v>
      </c>
      <c r="H208" s="3" t="str">
        <f>_xlfn.XLOOKUP(cis_obce[[#This Row],[KOD_STAT_okres]],Tabuľka6[KOD_STAT_okres],Tabuľka6[skratka])</f>
        <v>PT</v>
      </c>
    </row>
    <row r="209" spans="1:8" x14ac:dyDescent="0.25">
      <c r="A209" s="3">
        <v>511684</v>
      </c>
      <c r="B209" s="3" t="s">
        <v>1045</v>
      </c>
      <c r="C209" s="3" t="s">
        <v>1046</v>
      </c>
      <c r="D209" s="3" t="s">
        <v>1046</v>
      </c>
      <c r="E209" s="3">
        <v>19.686067999999999</v>
      </c>
      <c r="F209" s="3">
        <v>48.469462</v>
      </c>
      <c r="G209" s="3">
        <v>607</v>
      </c>
      <c r="H209" s="3" t="str">
        <f>_xlfn.XLOOKUP(cis_obce[[#This Row],[KOD_STAT_okres]],Tabuľka6[KOD_STAT_okres],Tabuľka6[skratka])</f>
        <v>PT</v>
      </c>
    </row>
    <row r="210" spans="1:8" x14ac:dyDescent="0.25">
      <c r="A210" s="2">
        <v>511765</v>
      </c>
      <c r="B210" s="2" t="s">
        <v>1047</v>
      </c>
      <c r="C210" s="2" t="s">
        <v>471</v>
      </c>
      <c r="D210" s="2" t="s">
        <v>471</v>
      </c>
      <c r="E210" s="2">
        <v>19.796892</v>
      </c>
      <c r="F210" s="2">
        <v>48.435096999999999</v>
      </c>
      <c r="G210" s="2">
        <v>607</v>
      </c>
      <c r="H210" s="3" t="str">
        <f>_xlfn.XLOOKUP(cis_obce[[#This Row],[KOD_STAT_okres]],Tabuľka6[KOD_STAT_okres],Tabuľka6[skratka])</f>
        <v>PT</v>
      </c>
    </row>
    <row r="211" spans="1:8" x14ac:dyDescent="0.25">
      <c r="A211" s="3">
        <v>511820</v>
      </c>
      <c r="B211" s="3" t="s">
        <v>1048</v>
      </c>
      <c r="C211" s="3" t="s">
        <v>1049</v>
      </c>
      <c r="D211" s="3" t="s">
        <v>1049</v>
      </c>
      <c r="E211" s="3">
        <v>19.741495</v>
      </c>
      <c r="F211" s="3">
        <v>48.447933999999997</v>
      </c>
      <c r="G211" s="3">
        <v>607</v>
      </c>
      <c r="H211" s="3" t="str">
        <f>_xlfn.XLOOKUP(cis_obce[[#This Row],[KOD_STAT_okres]],Tabuľka6[KOD_STAT_okres],Tabuľka6[skratka])</f>
        <v>PT</v>
      </c>
    </row>
    <row r="212" spans="1:8" x14ac:dyDescent="0.25">
      <c r="A212" s="2">
        <v>515515</v>
      </c>
      <c r="B212" s="2" t="s">
        <v>1050</v>
      </c>
      <c r="C212" s="2" t="s">
        <v>1051</v>
      </c>
      <c r="D212" s="2" t="s">
        <v>699</v>
      </c>
      <c r="E212" s="2">
        <v>19.877448999999999</v>
      </c>
      <c r="F212" s="2">
        <v>48.455750999999999</v>
      </c>
      <c r="G212" s="2">
        <v>607</v>
      </c>
      <c r="H212" s="3" t="str">
        <f>_xlfn.XLOOKUP(cis_obce[[#This Row],[KOD_STAT_okres]],Tabuľka6[KOD_STAT_okres],Tabuľka6[skratka])</f>
        <v>PT</v>
      </c>
    </row>
    <row r="213" spans="1:8" x14ac:dyDescent="0.25">
      <c r="A213" s="3">
        <v>515591</v>
      </c>
      <c r="B213" s="3" t="s">
        <v>1052</v>
      </c>
      <c r="C213" s="3" t="s">
        <v>479</v>
      </c>
      <c r="D213" s="3" t="s">
        <v>479</v>
      </c>
      <c r="E213" s="3">
        <v>19.890373</v>
      </c>
      <c r="F213" s="3">
        <v>48.411940999999999</v>
      </c>
      <c r="G213" s="3">
        <v>607</v>
      </c>
      <c r="H213" s="3" t="str">
        <f>_xlfn.XLOOKUP(cis_obce[[#This Row],[KOD_STAT_okres]],Tabuľka6[KOD_STAT_okres],Tabuľka6[skratka])</f>
        <v>PT</v>
      </c>
    </row>
    <row r="214" spans="1:8" x14ac:dyDescent="0.25">
      <c r="A214" s="2">
        <v>511889</v>
      </c>
      <c r="B214" s="2" t="s">
        <v>1053</v>
      </c>
      <c r="C214" s="2" t="s">
        <v>1054</v>
      </c>
      <c r="D214" s="2" t="s">
        <v>1054</v>
      </c>
      <c r="E214" s="2">
        <v>19.744496999999999</v>
      </c>
      <c r="F214" s="2">
        <v>48.580424999999998</v>
      </c>
      <c r="G214" s="2">
        <v>607</v>
      </c>
      <c r="H214" s="3" t="str">
        <f>_xlfn.XLOOKUP(cis_obce[[#This Row],[KOD_STAT_okres]],Tabuľka6[KOD_STAT_okres],Tabuľka6[skratka])</f>
        <v>PT</v>
      </c>
    </row>
    <row r="215" spans="1:8" x14ac:dyDescent="0.25">
      <c r="A215" s="3">
        <v>511978</v>
      </c>
      <c r="B215" s="3" t="s">
        <v>1055</v>
      </c>
      <c r="C215" s="3" t="s">
        <v>1056</v>
      </c>
      <c r="D215" s="3" t="s">
        <v>1056</v>
      </c>
      <c r="E215" s="3">
        <v>19.749462999999999</v>
      </c>
      <c r="F215" s="3">
        <v>48.471110000000003</v>
      </c>
      <c r="G215" s="3">
        <v>607</v>
      </c>
      <c r="H215" s="3" t="str">
        <f>_xlfn.XLOOKUP(cis_obce[[#This Row],[KOD_STAT_okres]],Tabuľka6[KOD_STAT_okres],Tabuľka6[skratka])</f>
        <v>PT</v>
      </c>
    </row>
    <row r="216" spans="1:8" x14ac:dyDescent="0.25">
      <c r="A216" s="2">
        <v>580317</v>
      </c>
      <c r="B216" s="2" t="s">
        <v>1057</v>
      </c>
      <c r="C216" s="2" t="s">
        <v>1058</v>
      </c>
      <c r="D216" s="2" t="s">
        <v>1058</v>
      </c>
      <c r="E216" s="2">
        <v>19.804677000000002</v>
      </c>
      <c r="F216" s="2">
        <v>48.603082000000001</v>
      </c>
      <c r="G216" s="2">
        <v>607</v>
      </c>
      <c r="H216" s="3" t="str">
        <f>_xlfn.XLOOKUP(cis_obce[[#This Row],[KOD_STAT_okres]],Tabuľka6[KOD_STAT_okres],Tabuľka6[skratka])</f>
        <v>PT</v>
      </c>
    </row>
    <row r="217" spans="1:8" x14ac:dyDescent="0.25">
      <c r="A217" s="3">
        <v>512001</v>
      </c>
      <c r="B217" s="3" t="s">
        <v>1059</v>
      </c>
      <c r="C217" s="3" t="s">
        <v>1060</v>
      </c>
      <c r="D217" s="3" t="s">
        <v>1060</v>
      </c>
      <c r="E217" s="3">
        <v>19.675044</v>
      </c>
      <c r="F217" s="3">
        <v>48.381016000000002</v>
      </c>
      <c r="G217" s="3">
        <v>607</v>
      </c>
      <c r="H217" s="3" t="str">
        <f>_xlfn.XLOOKUP(cis_obce[[#This Row],[KOD_STAT_okres]],Tabuľka6[KOD_STAT_okres],Tabuľka6[skratka])</f>
        <v>PT</v>
      </c>
    </row>
    <row r="218" spans="1:8" x14ac:dyDescent="0.25">
      <c r="A218" s="2">
        <v>582051</v>
      </c>
      <c r="B218" s="2" t="s">
        <v>1061</v>
      </c>
      <c r="C218" s="2" t="s">
        <v>1062</v>
      </c>
      <c r="D218" s="2" t="s">
        <v>1063</v>
      </c>
      <c r="E218" s="2">
        <v>19.819227999999999</v>
      </c>
      <c r="F218" s="2">
        <v>48.520209999999999</v>
      </c>
      <c r="G218" s="2">
        <v>607</v>
      </c>
      <c r="H218" s="3" t="str">
        <f>_xlfn.XLOOKUP(cis_obce[[#This Row],[KOD_STAT_okres]],Tabuľka6[KOD_STAT_okres],Tabuľka6[skratka])</f>
        <v>PT</v>
      </c>
    </row>
    <row r="219" spans="1:8" x14ac:dyDescent="0.25">
      <c r="A219" s="3">
        <v>514675</v>
      </c>
      <c r="B219" s="3" t="s">
        <v>1064</v>
      </c>
      <c r="C219" s="3" t="s">
        <v>1065</v>
      </c>
      <c r="D219" s="3" t="s">
        <v>1065</v>
      </c>
      <c r="E219" s="3">
        <v>20.237079999999999</v>
      </c>
      <c r="F219" s="3">
        <v>48.542622999999999</v>
      </c>
      <c r="G219" s="3">
        <v>608</v>
      </c>
      <c r="H219" s="3" t="str">
        <f>_xlfn.XLOOKUP(cis_obce[[#This Row],[KOD_STAT_okres]],Tabuľka6[KOD_STAT_okres],Tabuľka6[skratka])</f>
        <v>RA</v>
      </c>
    </row>
    <row r="220" spans="1:8" x14ac:dyDescent="0.25">
      <c r="A220" s="2">
        <v>514721</v>
      </c>
      <c r="B220" s="2" t="s">
        <v>1066</v>
      </c>
      <c r="C220" s="2" t="s">
        <v>1067</v>
      </c>
      <c r="D220" s="2" t="s">
        <v>1067</v>
      </c>
      <c r="E220" s="2">
        <v>20.315635</v>
      </c>
      <c r="F220" s="2">
        <v>48.449435999999999</v>
      </c>
      <c r="G220" s="2">
        <v>608</v>
      </c>
      <c r="H220" s="3" t="str">
        <f>_xlfn.XLOOKUP(cis_obce[[#This Row],[KOD_STAT_okres]],Tabuľka6[KOD_STAT_okres],Tabuľka6[skratka])</f>
        <v>RA</v>
      </c>
    </row>
    <row r="221" spans="1:8" x14ac:dyDescent="0.25">
      <c r="A221" s="3">
        <v>514756</v>
      </c>
      <c r="B221" s="3" t="s">
        <v>1068</v>
      </c>
      <c r="C221" s="3" t="s">
        <v>1069</v>
      </c>
      <c r="D221" s="3" t="s">
        <v>1069</v>
      </c>
      <c r="E221" s="3">
        <v>20.281548999999998</v>
      </c>
      <c r="F221" s="3">
        <v>48.475144</v>
      </c>
      <c r="G221" s="3">
        <v>608</v>
      </c>
      <c r="H221" s="3" t="str">
        <f>_xlfn.XLOOKUP(cis_obce[[#This Row],[KOD_STAT_okres]],Tabuľka6[KOD_STAT_okres],Tabuľka6[skratka])</f>
        <v>RA</v>
      </c>
    </row>
    <row r="222" spans="1:8" x14ac:dyDescent="0.25">
      <c r="A222" s="2">
        <v>525677</v>
      </c>
      <c r="B222" s="2" t="s">
        <v>1070</v>
      </c>
      <c r="C222" s="2" t="s">
        <v>1071</v>
      </c>
      <c r="D222" s="2" t="s">
        <v>1071</v>
      </c>
      <c r="E222" s="2">
        <v>20.272504000000001</v>
      </c>
      <c r="F222" s="2">
        <v>48.60116</v>
      </c>
      <c r="G222" s="2">
        <v>608</v>
      </c>
      <c r="H222" s="3" t="str">
        <f>_xlfn.XLOOKUP(cis_obce[[#This Row],[KOD_STAT_okres]],Tabuľka6[KOD_STAT_okres],Tabuľka6[skratka])</f>
        <v>RA</v>
      </c>
    </row>
    <row r="223" spans="1:8" x14ac:dyDescent="0.25">
      <c r="A223" s="3">
        <v>525685</v>
      </c>
      <c r="B223" s="3" t="s">
        <v>1072</v>
      </c>
      <c r="C223" s="3" t="s">
        <v>1073</v>
      </c>
      <c r="D223" s="3" t="s">
        <v>1073</v>
      </c>
      <c r="E223" s="3">
        <v>20.314398000000001</v>
      </c>
      <c r="F223" s="3">
        <v>48.585430000000002</v>
      </c>
      <c r="G223" s="3">
        <v>608</v>
      </c>
      <c r="H223" s="3" t="str">
        <f>_xlfn.XLOOKUP(cis_obce[[#This Row],[KOD_STAT_okres]],Tabuľka6[KOD_STAT_okres],Tabuľka6[skratka])</f>
        <v>RA</v>
      </c>
    </row>
    <row r="224" spans="1:8" x14ac:dyDescent="0.25">
      <c r="A224" s="2">
        <v>514896</v>
      </c>
      <c r="B224" s="2" t="s">
        <v>1074</v>
      </c>
      <c r="C224" s="2" t="s">
        <v>1075</v>
      </c>
      <c r="D224" s="2" t="s">
        <v>1075</v>
      </c>
      <c r="E224" s="2">
        <v>20.050915</v>
      </c>
      <c r="F224" s="2">
        <v>48.628529999999998</v>
      </c>
      <c r="G224" s="2">
        <v>608</v>
      </c>
      <c r="H224" s="3" t="str">
        <f>_xlfn.XLOOKUP(cis_obce[[#This Row],[KOD_STAT_okres]],Tabuľka6[KOD_STAT_okres],Tabuľka6[skratka])</f>
        <v>RA</v>
      </c>
    </row>
    <row r="225" spans="1:8" x14ac:dyDescent="0.25">
      <c r="A225" s="3">
        <v>525766</v>
      </c>
      <c r="B225" s="3" t="s">
        <v>1076</v>
      </c>
      <c r="C225" s="3" t="s">
        <v>1077</v>
      </c>
      <c r="D225" s="3" t="s">
        <v>1077</v>
      </c>
      <c r="E225" s="3">
        <v>20.298252000000002</v>
      </c>
      <c r="F225" s="3">
        <v>48.564475000000002</v>
      </c>
      <c r="G225" s="3">
        <v>608</v>
      </c>
      <c r="H225" s="3" t="str">
        <f>_xlfn.XLOOKUP(cis_obce[[#This Row],[KOD_STAT_okres]],Tabuľka6[KOD_STAT_okres],Tabuľka6[skratka])</f>
        <v>RA</v>
      </c>
    </row>
    <row r="226" spans="1:8" x14ac:dyDescent="0.25">
      <c r="A226" s="2">
        <v>525791</v>
      </c>
      <c r="B226" s="2" t="s">
        <v>1078</v>
      </c>
      <c r="C226" s="2" t="s">
        <v>1079</v>
      </c>
      <c r="D226" s="2" t="s">
        <v>1079</v>
      </c>
      <c r="E226" s="2">
        <v>20.240589</v>
      </c>
      <c r="F226" s="2">
        <v>48.627507000000001</v>
      </c>
      <c r="G226" s="2">
        <v>608</v>
      </c>
      <c r="H226" s="3" t="str">
        <f>_xlfn.XLOOKUP(cis_obce[[#This Row],[KOD_STAT_okres]],Tabuľka6[KOD_STAT_okres],Tabuľka6[skratka])</f>
        <v>RA</v>
      </c>
    </row>
    <row r="227" spans="1:8" x14ac:dyDescent="0.25">
      <c r="A227" s="3">
        <v>525812</v>
      </c>
      <c r="B227" s="3" t="s">
        <v>1080</v>
      </c>
      <c r="C227" s="3" t="s">
        <v>1081</v>
      </c>
      <c r="D227" s="3" t="s">
        <v>1081</v>
      </c>
      <c r="E227" s="3">
        <v>20.192174000000001</v>
      </c>
      <c r="F227" s="3">
        <v>48.576248</v>
      </c>
      <c r="G227" s="3">
        <v>608</v>
      </c>
      <c r="H227" s="3" t="str">
        <f>_xlfn.XLOOKUP(cis_obce[[#This Row],[KOD_STAT_okres]],Tabuľka6[KOD_STAT_okres],Tabuľka6[skratka])</f>
        <v>RA</v>
      </c>
    </row>
    <row r="228" spans="1:8" x14ac:dyDescent="0.25">
      <c r="A228" s="2">
        <v>515574</v>
      </c>
      <c r="B228" s="2" t="s">
        <v>1082</v>
      </c>
      <c r="C228" s="2" t="s">
        <v>1083</v>
      </c>
      <c r="D228" s="2" t="s">
        <v>1083</v>
      </c>
      <c r="E228" s="2">
        <v>20.25432</v>
      </c>
      <c r="F228" s="2">
        <v>48.513477999999999</v>
      </c>
      <c r="G228" s="2">
        <v>608</v>
      </c>
      <c r="H228" s="3" t="str">
        <f>_xlfn.XLOOKUP(cis_obce[[#This Row],[KOD_STAT_okres]],Tabuľka6[KOD_STAT_okres],Tabuľka6[skratka])</f>
        <v>RA</v>
      </c>
    </row>
    <row r="229" spans="1:8" x14ac:dyDescent="0.25">
      <c r="A229" s="3">
        <v>515159</v>
      </c>
      <c r="B229" s="3" t="s">
        <v>1084</v>
      </c>
      <c r="C229" s="3" t="s">
        <v>1085</v>
      </c>
      <c r="D229" s="3" t="s">
        <v>1085</v>
      </c>
      <c r="E229" s="3">
        <v>20.264102999999999</v>
      </c>
      <c r="F229" s="3">
        <v>48.457576000000003</v>
      </c>
      <c r="G229" s="3">
        <v>608</v>
      </c>
      <c r="H229" s="3" t="str">
        <f>_xlfn.XLOOKUP(cis_obce[[#This Row],[KOD_STAT_okres]],Tabuľka6[KOD_STAT_okres],Tabuľka6[skratka])</f>
        <v>RA</v>
      </c>
    </row>
    <row r="230" spans="1:8" x14ac:dyDescent="0.25">
      <c r="A230" s="2">
        <v>525901</v>
      </c>
      <c r="B230" s="2" t="s">
        <v>1086</v>
      </c>
      <c r="C230" s="2" t="s">
        <v>1087</v>
      </c>
      <c r="D230" s="2" t="s">
        <v>1087</v>
      </c>
      <c r="E230" s="2">
        <v>20.298172000000001</v>
      </c>
      <c r="F230" s="2">
        <v>48.538072</v>
      </c>
      <c r="G230" s="2">
        <v>608</v>
      </c>
      <c r="H230" s="3" t="str">
        <f>_xlfn.XLOOKUP(cis_obce[[#This Row],[KOD_STAT_okres]],Tabuľka6[KOD_STAT_okres],Tabuľka6[skratka])</f>
        <v>RA</v>
      </c>
    </row>
    <row r="231" spans="1:8" x14ac:dyDescent="0.25">
      <c r="A231" s="3">
        <v>525928</v>
      </c>
      <c r="B231" s="3" t="s">
        <v>1088</v>
      </c>
      <c r="C231" s="3" t="s">
        <v>1089</v>
      </c>
      <c r="D231" s="3" t="s">
        <v>1089</v>
      </c>
      <c r="E231" s="3">
        <v>20.196898999999998</v>
      </c>
      <c r="F231" s="3">
        <v>48.655070000000002</v>
      </c>
      <c r="G231" s="3">
        <v>608</v>
      </c>
      <c r="H231" s="3" t="str">
        <f>_xlfn.XLOOKUP(cis_obce[[#This Row],[KOD_STAT_okres]],Tabuľka6[KOD_STAT_okres],Tabuľka6[skratka])</f>
        <v>RA</v>
      </c>
    </row>
    <row r="232" spans="1:8" x14ac:dyDescent="0.25">
      <c r="A232" s="2">
        <v>525944</v>
      </c>
      <c r="B232" s="2" t="s">
        <v>1090</v>
      </c>
      <c r="C232" s="2" t="s">
        <v>1091</v>
      </c>
      <c r="D232" s="2" t="s">
        <v>1091</v>
      </c>
      <c r="E232" s="2">
        <v>20.225389</v>
      </c>
      <c r="F232" s="2">
        <v>48.668402999999998</v>
      </c>
      <c r="G232" s="2">
        <v>608</v>
      </c>
      <c r="H232" s="3" t="str">
        <f>_xlfn.XLOOKUP(cis_obce[[#This Row],[KOD_STAT_okres]],Tabuľka6[KOD_STAT_okres],Tabuľka6[skratka])</f>
        <v>RA</v>
      </c>
    </row>
    <row r="233" spans="1:8" x14ac:dyDescent="0.25">
      <c r="A233" s="3">
        <v>580384</v>
      </c>
      <c r="B233" s="3" t="s">
        <v>1092</v>
      </c>
      <c r="C233" s="3" t="s">
        <v>1093</v>
      </c>
      <c r="D233" s="3" t="s">
        <v>1093</v>
      </c>
      <c r="E233" s="3">
        <v>20.149145000000001</v>
      </c>
      <c r="F233" s="3">
        <v>48.673558999999997</v>
      </c>
      <c r="G233" s="3">
        <v>608</v>
      </c>
      <c r="H233" s="3" t="str">
        <f>_xlfn.XLOOKUP(cis_obce[[#This Row],[KOD_STAT_okres]],Tabuľka6[KOD_STAT_okres],Tabuľka6[skratka])</f>
        <v>RA</v>
      </c>
    </row>
    <row r="234" spans="1:8" x14ac:dyDescent="0.25">
      <c r="A234" s="2">
        <v>525987</v>
      </c>
      <c r="B234" s="2" t="s">
        <v>1094</v>
      </c>
      <c r="C234" s="2" t="s">
        <v>1095</v>
      </c>
      <c r="D234" s="2" t="s">
        <v>1095</v>
      </c>
      <c r="E234" s="2">
        <v>20.047008999999999</v>
      </c>
      <c r="F234" s="2">
        <v>48.740299999999998</v>
      </c>
      <c r="G234" s="2">
        <v>608</v>
      </c>
      <c r="H234" s="3" t="str">
        <f>_xlfn.XLOOKUP(cis_obce[[#This Row],[KOD_STAT_okres]],Tabuľka6[KOD_STAT_okres],Tabuľka6[skratka])</f>
        <v>RA</v>
      </c>
    </row>
    <row r="235" spans="1:8" x14ac:dyDescent="0.25">
      <c r="A235" s="3">
        <v>525995</v>
      </c>
      <c r="B235" s="3" t="s">
        <v>1096</v>
      </c>
      <c r="C235" s="3" t="s">
        <v>1097</v>
      </c>
      <c r="D235" s="3" t="s">
        <v>1097</v>
      </c>
      <c r="E235" s="3">
        <v>20.081164999999999</v>
      </c>
      <c r="F235" s="3">
        <v>48.717680999999999</v>
      </c>
      <c r="G235" s="3">
        <v>608</v>
      </c>
      <c r="H235" s="3" t="str">
        <f>_xlfn.XLOOKUP(cis_obce[[#This Row],[KOD_STAT_okres]],Tabuľka6[KOD_STAT_okres],Tabuľka6[skratka])</f>
        <v>RA</v>
      </c>
    </row>
    <row r="236" spans="1:8" x14ac:dyDescent="0.25">
      <c r="A236" s="2">
        <v>526002</v>
      </c>
      <c r="B236" s="2" t="s">
        <v>1098</v>
      </c>
      <c r="C236" s="2" t="s">
        <v>1099</v>
      </c>
      <c r="D236" s="2" t="s">
        <v>1099</v>
      </c>
      <c r="E236" s="2">
        <v>20.112774999999999</v>
      </c>
      <c r="F236" s="2">
        <v>48.777315000000002</v>
      </c>
      <c r="G236" s="2">
        <v>608</v>
      </c>
      <c r="H236" s="3" t="str">
        <f>_xlfn.XLOOKUP(cis_obce[[#This Row],[KOD_STAT_okres]],Tabuľka6[KOD_STAT_okres],Tabuľka6[skratka])</f>
        <v>RA</v>
      </c>
    </row>
    <row r="237" spans="1:8" x14ac:dyDescent="0.25">
      <c r="A237" s="3">
        <v>526011</v>
      </c>
      <c r="B237" s="3" t="s">
        <v>1100</v>
      </c>
      <c r="C237" s="3" t="s">
        <v>1101</v>
      </c>
      <c r="D237" s="3" t="s">
        <v>1101</v>
      </c>
      <c r="E237" s="3">
        <v>20.048090999999999</v>
      </c>
      <c r="F237" s="3">
        <v>48.728304999999999</v>
      </c>
      <c r="G237" s="3">
        <v>608</v>
      </c>
      <c r="H237" s="3" t="str">
        <f>_xlfn.XLOOKUP(cis_obce[[#This Row],[KOD_STAT_okres]],Tabuľka6[KOD_STAT_okres],Tabuľka6[skratka])</f>
        <v>RA</v>
      </c>
    </row>
    <row r="238" spans="1:8" x14ac:dyDescent="0.25">
      <c r="A238" s="2">
        <v>526029</v>
      </c>
      <c r="B238" s="2" t="s">
        <v>1102</v>
      </c>
      <c r="C238" s="2" t="s">
        <v>1103</v>
      </c>
      <c r="D238" s="2" t="s">
        <v>1103</v>
      </c>
      <c r="E238" s="2">
        <v>20.139804999999999</v>
      </c>
      <c r="F238" s="2">
        <v>48.737678000000002</v>
      </c>
      <c r="G238" s="2">
        <v>608</v>
      </c>
      <c r="H238" s="3" t="str">
        <f>_xlfn.XLOOKUP(cis_obce[[#This Row],[KOD_STAT_okres]],Tabuľka6[KOD_STAT_okres],Tabuľka6[skratka])</f>
        <v>RA</v>
      </c>
    </row>
    <row r="239" spans="1:8" x14ac:dyDescent="0.25">
      <c r="A239" s="3">
        <v>526037</v>
      </c>
      <c r="B239" s="3" t="s">
        <v>1104</v>
      </c>
      <c r="C239" s="3" t="s">
        <v>1105</v>
      </c>
      <c r="D239" s="3" t="s">
        <v>1105</v>
      </c>
      <c r="E239" s="3">
        <v>20.188224000000002</v>
      </c>
      <c r="F239" s="3">
        <v>48.608353999999999</v>
      </c>
      <c r="G239" s="3">
        <v>608</v>
      </c>
      <c r="H239" s="3" t="str">
        <f>_xlfn.XLOOKUP(cis_obce[[#This Row],[KOD_STAT_okres]],Tabuľka6[KOD_STAT_okres],Tabuľka6[skratka])</f>
        <v>RA</v>
      </c>
    </row>
    <row r="240" spans="1:8" x14ac:dyDescent="0.25">
      <c r="A240" s="2">
        <v>515256</v>
      </c>
      <c r="B240" s="2" t="s">
        <v>1106</v>
      </c>
      <c r="C240" s="2" t="s">
        <v>1107</v>
      </c>
      <c r="D240" s="2" t="s">
        <v>1107</v>
      </c>
      <c r="E240" s="2">
        <v>20.275957999999999</v>
      </c>
      <c r="F240" s="2">
        <v>48.447923000000003</v>
      </c>
      <c r="G240" s="2">
        <v>608</v>
      </c>
      <c r="H240" s="3" t="str">
        <f>_xlfn.XLOOKUP(cis_obce[[#This Row],[KOD_STAT_okres]],Tabuľka6[KOD_STAT_okres],Tabuľka6[skratka])</f>
        <v>RA</v>
      </c>
    </row>
    <row r="241" spans="1:8" x14ac:dyDescent="0.25">
      <c r="A241" s="3">
        <v>515302</v>
      </c>
      <c r="B241" s="3" t="s">
        <v>1108</v>
      </c>
      <c r="C241" s="3" t="s">
        <v>1109</v>
      </c>
      <c r="D241" s="3" t="s">
        <v>1110</v>
      </c>
      <c r="E241" s="3">
        <v>20.086483999999999</v>
      </c>
      <c r="F241" s="3">
        <v>48.603881000000001</v>
      </c>
      <c r="G241" s="3">
        <v>608</v>
      </c>
      <c r="H241" s="3" t="str">
        <f>_xlfn.XLOOKUP(cis_obce[[#This Row],[KOD_STAT_okres]],Tabuľka6[KOD_STAT_okres],Tabuľka6[skratka])</f>
        <v>RA</v>
      </c>
    </row>
    <row r="242" spans="1:8" x14ac:dyDescent="0.25">
      <c r="A242" s="2">
        <v>515311</v>
      </c>
      <c r="B242" s="2" t="s">
        <v>1111</v>
      </c>
      <c r="C242" s="2" t="s">
        <v>1112</v>
      </c>
      <c r="D242" s="2" t="s">
        <v>1112</v>
      </c>
      <c r="E242" s="2">
        <v>20.212496000000002</v>
      </c>
      <c r="F242" s="2">
        <v>48.493057999999998</v>
      </c>
      <c r="G242" s="2">
        <v>608</v>
      </c>
      <c r="H242" s="3" t="str">
        <f>_xlfn.XLOOKUP(cis_obce[[#This Row],[KOD_STAT_okres]],Tabuľka6[KOD_STAT_okres],Tabuľka6[skratka])</f>
        <v>RA</v>
      </c>
    </row>
    <row r="243" spans="1:8" x14ac:dyDescent="0.25">
      <c r="A243" s="3">
        <v>526100</v>
      </c>
      <c r="B243" s="3" t="s">
        <v>1113</v>
      </c>
      <c r="C243" s="3" t="s">
        <v>1114</v>
      </c>
      <c r="D243" s="3" t="s">
        <v>1114</v>
      </c>
      <c r="E243" s="3">
        <v>20.239249999999998</v>
      </c>
      <c r="F243" s="3">
        <v>48.583902999999999</v>
      </c>
      <c r="G243" s="3">
        <v>608</v>
      </c>
      <c r="H243" s="3" t="str">
        <f>_xlfn.XLOOKUP(cis_obce[[#This Row],[KOD_STAT_okres]],Tabuľka6[KOD_STAT_okres],Tabuľka6[skratka])</f>
        <v>RA</v>
      </c>
    </row>
    <row r="244" spans="1:8" x14ac:dyDescent="0.25">
      <c r="A244" s="2">
        <v>526118</v>
      </c>
      <c r="B244" s="2" t="s">
        <v>1115</v>
      </c>
      <c r="C244" s="2" t="s">
        <v>1116</v>
      </c>
      <c r="D244" s="2" t="s">
        <v>1117</v>
      </c>
      <c r="E244" s="2">
        <v>20.149636000000001</v>
      </c>
      <c r="F244" s="2">
        <v>48.601807999999998</v>
      </c>
      <c r="G244" s="2">
        <v>608</v>
      </c>
      <c r="H244" s="3" t="str">
        <f>_xlfn.XLOOKUP(cis_obce[[#This Row],[KOD_STAT_okres]],Tabuľka6[KOD_STAT_okres],Tabuľka6[skratka])</f>
        <v>RA</v>
      </c>
    </row>
    <row r="245" spans="1:8" x14ac:dyDescent="0.25">
      <c r="A245" s="3">
        <v>515361</v>
      </c>
      <c r="B245" s="3" t="s">
        <v>1118</v>
      </c>
      <c r="C245" s="3" t="s">
        <v>1119</v>
      </c>
      <c r="D245" s="3" t="s">
        <v>1119</v>
      </c>
      <c r="E245" s="3">
        <v>20.23856</v>
      </c>
      <c r="F245" s="3">
        <v>48.472110000000001</v>
      </c>
      <c r="G245" s="3">
        <v>608</v>
      </c>
      <c r="H245" s="3" t="str">
        <f>_xlfn.XLOOKUP(cis_obce[[#This Row],[KOD_STAT_okres]],Tabuľka6[KOD_STAT_okres],Tabuľka6[skratka])</f>
        <v>RA</v>
      </c>
    </row>
    <row r="246" spans="1:8" x14ac:dyDescent="0.25">
      <c r="A246" s="2">
        <v>515370</v>
      </c>
      <c r="B246" s="2" t="s">
        <v>1120</v>
      </c>
      <c r="C246" s="2" t="s">
        <v>1121</v>
      </c>
      <c r="D246" s="2" t="s">
        <v>1121</v>
      </c>
      <c r="E246" s="2">
        <v>20.097290000000001</v>
      </c>
      <c r="F246" s="2">
        <v>48.591591999999999</v>
      </c>
      <c r="G246" s="2">
        <v>608</v>
      </c>
      <c r="H246" s="3" t="str">
        <f>_xlfn.XLOOKUP(cis_obce[[#This Row],[KOD_STAT_okres]],Tabuľka6[KOD_STAT_okres],Tabuľka6[skratka])</f>
        <v>RA</v>
      </c>
    </row>
    <row r="247" spans="1:8" x14ac:dyDescent="0.25">
      <c r="A247" s="3">
        <v>515400</v>
      </c>
      <c r="B247" s="3" t="s">
        <v>1122</v>
      </c>
      <c r="C247" s="3" t="s">
        <v>1123</v>
      </c>
      <c r="D247" s="3" t="s">
        <v>1123</v>
      </c>
      <c r="E247" s="3">
        <v>20.056657000000001</v>
      </c>
      <c r="F247" s="3">
        <v>48.645935000000001</v>
      </c>
      <c r="G247" s="3">
        <v>608</v>
      </c>
      <c r="H247" s="3" t="str">
        <f>_xlfn.XLOOKUP(cis_obce[[#This Row],[KOD_STAT_okres]],Tabuľka6[KOD_STAT_okres],Tabuľka6[skratka])</f>
        <v>RA</v>
      </c>
    </row>
    <row r="248" spans="1:8" x14ac:dyDescent="0.25">
      <c r="A248" s="2">
        <v>526142</v>
      </c>
      <c r="B248" s="2" t="s">
        <v>1124</v>
      </c>
      <c r="C248" s="2" t="s">
        <v>486</v>
      </c>
      <c r="D248" s="2" t="s">
        <v>486</v>
      </c>
      <c r="E248" s="2">
        <v>20.114388000000002</v>
      </c>
      <c r="F248" s="2">
        <v>48.683582999999999</v>
      </c>
      <c r="G248" s="2">
        <v>608</v>
      </c>
      <c r="H248" s="3" t="str">
        <f>_xlfn.XLOOKUP(cis_obce[[#This Row],[KOD_STAT_okres]],Tabuľka6[KOD_STAT_okres],Tabuľka6[skratka])</f>
        <v>RA</v>
      </c>
    </row>
    <row r="249" spans="1:8" x14ac:dyDescent="0.25">
      <c r="A249" s="3">
        <v>526151</v>
      </c>
      <c r="B249" s="3" t="s">
        <v>1125</v>
      </c>
      <c r="C249" s="3" t="s">
        <v>1126</v>
      </c>
      <c r="D249" s="3" t="s">
        <v>1126</v>
      </c>
      <c r="E249" s="3">
        <v>20.181234</v>
      </c>
      <c r="F249" s="3">
        <v>48.672790999999997</v>
      </c>
      <c r="G249" s="3">
        <v>608</v>
      </c>
      <c r="H249" s="3" t="str">
        <f>_xlfn.XLOOKUP(cis_obce[[#This Row],[KOD_STAT_okres]],Tabuľka6[KOD_STAT_okres],Tabuľka6[skratka])</f>
        <v>RA</v>
      </c>
    </row>
    <row r="250" spans="1:8" x14ac:dyDescent="0.25">
      <c r="A250" s="2">
        <v>515507</v>
      </c>
      <c r="B250" s="2" t="s">
        <v>1127</v>
      </c>
      <c r="C250" s="2" t="s">
        <v>1128</v>
      </c>
      <c r="D250" s="2" t="s">
        <v>1129</v>
      </c>
      <c r="E250" s="2">
        <v>20.124182999999999</v>
      </c>
      <c r="F250" s="2">
        <v>48.549652999999999</v>
      </c>
      <c r="G250" s="2">
        <v>608</v>
      </c>
      <c r="H250" s="3" t="str">
        <f>_xlfn.XLOOKUP(cis_obce[[#This Row],[KOD_STAT_okres]],Tabuľka6[KOD_STAT_okres],Tabuľka6[skratka])</f>
        <v>RA</v>
      </c>
    </row>
    <row r="251" spans="1:8" x14ac:dyDescent="0.25">
      <c r="A251" s="3">
        <v>557820</v>
      </c>
      <c r="B251" s="3" t="s">
        <v>1130</v>
      </c>
      <c r="C251" s="3" t="s">
        <v>1131</v>
      </c>
      <c r="D251" s="3" t="s">
        <v>1132</v>
      </c>
      <c r="E251" s="3">
        <v>20.108326000000002</v>
      </c>
      <c r="F251" s="3">
        <v>48.564176000000003</v>
      </c>
      <c r="G251" s="3">
        <v>608</v>
      </c>
      <c r="H251" s="3" t="str">
        <f>_xlfn.XLOOKUP(cis_obce[[#This Row],[KOD_STAT_okres]],Tabuľka6[KOD_STAT_okres],Tabuľka6[skratka])</f>
        <v>RA</v>
      </c>
    </row>
    <row r="252" spans="1:8" x14ac:dyDescent="0.25">
      <c r="A252" s="2">
        <v>526258</v>
      </c>
      <c r="B252" s="2" t="s">
        <v>1133</v>
      </c>
      <c r="C252" s="2" t="s">
        <v>1134</v>
      </c>
      <c r="D252" s="2" t="s">
        <v>1134</v>
      </c>
      <c r="E252" s="2">
        <v>20.101127000000002</v>
      </c>
      <c r="F252" s="2">
        <v>48.618625000000002</v>
      </c>
      <c r="G252" s="2">
        <v>608</v>
      </c>
      <c r="H252" s="3" t="str">
        <f>_xlfn.XLOOKUP(cis_obce[[#This Row],[KOD_STAT_okres]],Tabuľka6[KOD_STAT_okres],Tabuľka6[skratka])</f>
        <v>RA</v>
      </c>
    </row>
    <row r="253" spans="1:8" x14ac:dyDescent="0.25">
      <c r="A253" s="3">
        <v>515523</v>
      </c>
      <c r="B253" s="3" t="s">
        <v>1135</v>
      </c>
      <c r="C253" s="3" t="s">
        <v>1136</v>
      </c>
      <c r="D253" s="3" t="s">
        <v>1136</v>
      </c>
      <c r="E253" s="3">
        <v>20.200582000000001</v>
      </c>
      <c r="F253" s="3">
        <v>48.504049000000002</v>
      </c>
      <c r="G253" s="3">
        <v>608</v>
      </c>
      <c r="H253" s="3" t="str">
        <f>_xlfn.XLOOKUP(cis_obce[[#This Row],[KOD_STAT_okres]],Tabuľka6[KOD_STAT_okres],Tabuľka6[skratka])</f>
        <v>RA</v>
      </c>
    </row>
    <row r="254" spans="1:8" x14ac:dyDescent="0.25">
      <c r="A254" s="2">
        <v>526304</v>
      </c>
      <c r="B254" s="2" t="s">
        <v>1137</v>
      </c>
      <c r="C254" s="2" t="s">
        <v>1138</v>
      </c>
      <c r="D254" s="2" t="s">
        <v>1138</v>
      </c>
      <c r="E254" s="2">
        <v>20.275563999999999</v>
      </c>
      <c r="F254" s="2">
        <v>48.581246</v>
      </c>
      <c r="G254" s="2">
        <v>608</v>
      </c>
      <c r="H254" s="3" t="str">
        <f>_xlfn.XLOOKUP(cis_obce[[#This Row],[KOD_STAT_okres]],Tabuľka6[KOD_STAT_okres],Tabuľka6[skratka])</f>
        <v>RA</v>
      </c>
    </row>
    <row r="255" spans="1:8" x14ac:dyDescent="0.25">
      <c r="A255" s="3">
        <v>515612</v>
      </c>
      <c r="B255" s="3" t="s">
        <v>1139</v>
      </c>
      <c r="C255" s="3" t="s">
        <v>494</v>
      </c>
      <c r="D255" s="3" t="s">
        <v>494</v>
      </c>
      <c r="E255" s="3">
        <v>20.327390999999999</v>
      </c>
      <c r="F255" s="3">
        <v>48.422204000000001</v>
      </c>
      <c r="G255" s="3">
        <v>608</v>
      </c>
      <c r="H255" s="3" t="str">
        <f>_xlfn.XLOOKUP(cis_obce[[#This Row],[KOD_STAT_okres]],Tabuľka6[KOD_STAT_okres],Tabuľka6[skratka])</f>
        <v>RA</v>
      </c>
    </row>
    <row r="256" spans="1:8" x14ac:dyDescent="0.25">
      <c r="A256" s="2">
        <v>526321</v>
      </c>
      <c r="B256" s="2" t="s">
        <v>1140</v>
      </c>
      <c r="C256" s="2" t="s">
        <v>1141</v>
      </c>
      <c r="D256" s="2" t="s">
        <v>1141</v>
      </c>
      <c r="E256" s="2">
        <v>20.148744000000001</v>
      </c>
      <c r="F256" s="2">
        <v>48.640650000000001</v>
      </c>
      <c r="G256" s="2">
        <v>608</v>
      </c>
      <c r="H256" s="3" t="str">
        <f>_xlfn.XLOOKUP(cis_obce[[#This Row],[KOD_STAT_okres]],Tabuľka6[KOD_STAT_okres],Tabuľka6[skratka])</f>
        <v>RA</v>
      </c>
    </row>
    <row r="257" spans="1:8" x14ac:dyDescent="0.25">
      <c r="A257" s="3">
        <v>514977</v>
      </c>
      <c r="B257" s="3" t="s">
        <v>1142</v>
      </c>
      <c r="C257" s="3" t="s">
        <v>1143</v>
      </c>
      <c r="D257" s="3" t="s">
        <v>1143</v>
      </c>
      <c r="E257" s="3">
        <v>20.175356000000001</v>
      </c>
      <c r="F257" s="3">
        <v>48.514059000000003</v>
      </c>
      <c r="G257" s="3">
        <v>608</v>
      </c>
      <c r="H257" s="3" t="str">
        <f>_xlfn.XLOOKUP(cis_obce[[#This Row],[KOD_STAT_okres]],Tabuľka6[KOD_STAT_okres],Tabuľka6[skratka])</f>
        <v>RA</v>
      </c>
    </row>
    <row r="258" spans="1:8" x14ac:dyDescent="0.25">
      <c r="A258" s="2">
        <v>525774</v>
      </c>
      <c r="B258" s="2" t="s">
        <v>1144</v>
      </c>
      <c r="C258" s="2" t="s">
        <v>1145</v>
      </c>
      <c r="D258" s="2" t="s">
        <v>1145</v>
      </c>
      <c r="E258" s="2">
        <v>20.201377000000001</v>
      </c>
      <c r="F258" s="2">
        <v>48.663826</v>
      </c>
      <c r="G258" s="2">
        <v>608</v>
      </c>
      <c r="H258" s="3" t="str">
        <f>_xlfn.XLOOKUP(cis_obce[[#This Row],[KOD_STAT_okres]],Tabuľka6[KOD_STAT_okres],Tabuľka6[skratka])</f>
        <v>RA</v>
      </c>
    </row>
    <row r="259" spans="1:8" x14ac:dyDescent="0.25">
      <c r="A259" s="3">
        <v>515761</v>
      </c>
      <c r="B259" s="3" t="s">
        <v>1146</v>
      </c>
      <c r="C259" s="3" t="s">
        <v>1147</v>
      </c>
      <c r="D259" s="3" t="s">
        <v>1148</v>
      </c>
      <c r="E259" s="3">
        <v>20.186491</v>
      </c>
      <c r="F259" s="3">
        <v>48.515757000000001</v>
      </c>
      <c r="G259" s="3">
        <v>608</v>
      </c>
      <c r="H259" s="3" t="str">
        <f>_xlfn.XLOOKUP(cis_obce[[#This Row],[KOD_STAT_okres]],Tabuľka6[KOD_STAT_okres],Tabuľka6[skratka])</f>
        <v>RA</v>
      </c>
    </row>
    <row r="260" spans="1:8" x14ac:dyDescent="0.25">
      <c r="A260" s="2">
        <v>515833</v>
      </c>
      <c r="B260" s="2" t="s">
        <v>1149</v>
      </c>
      <c r="C260" s="2" t="s">
        <v>1150</v>
      </c>
      <c r="D260" s="2" t="s">
        <v>1151</v>
      </c>
      <c r="E260" s="2">
        <v>20.273723</v>
      </c>
      <c r="F260" s="2">
        <v>48.437033999999997</v>
      </c>
      <c r="G260" s="2">
        <v>608</v>
      </c>
      <c r="H260" s="3" t="str">
        <f>_xlfn.XLOOKUP(cis_obce[[#This Row],[KOD_STAT_okres]],Tabuľka6[KOD_STAT_okres],Tabuľka6[skratka])</f>
        <v>RA</v>
      </c>
    </row>
    <row r="261" spans="1:8" x14ac:dyDescent="0.25">
      <c r="A261" s="3">
        <v>557757</v>
      </c>
      <c r="B261" s="3" t="s">
        <v>1152</v>
      </c>
      <c r="C261" s="3" t="s">
        <v>1153</v>
      </c>
      <c r="D261" s="3" t="s">
        <v>1153</v>
      </c>
      <c r="E261" s="3">
        <v>20.339351000000001</v>
      </c>
      <c r="F261" s="3">
        <v>48.318828000000003</v>
      </c>
      <c r="G261" s="3">
        <v>609</v>
      </c>
      <c r="H261" s="3" t="str">
        <f>_xlfn.XLOOKUP(cis_obce[[#This Row],[KOD_STAT_okres]],Tabuľka6[KOD_STAT_okres],Tabuľka6[skratka])</f>
        <v>RS</v>
      </c>
    </row>
    <row r="262" spans="1:8" x14ac:dyDescent="0.25">
      <c r="A262" s="2">
        <v>514489</v>
      </c>
      <c r="B262" s="2" t="s">
        <v>1154</v>
      </c>
      <c r="C262" s="2" t="s">
        <v>1155</v>
      </c>
      <c r="D262" s="2" t="s">
        <v>1155</v>
      </c>
      <c r="E262" s="2">
        <v>20.005306000000001</v>
      </c>
      <c r="F262" s="2">
        <v>48.512293999999997</v>
      </c>
      <c r="G262" s="2">
        <v>609</v>
      </c>
      <c r="H262" s="3" t="str">
        <f>_xlfn.XLOOKUP(cis_obce[[#This Row],[KOD_STAT_okres]],Tabuľka6[KOD_STAT_okres],Tabuľka6[skratka])</f>
        <v>RS</v>
      </c>
    </row>
    <row r="263" spans="1:8" x14ac:dyDescent="0.25">
      <c r="A263" s="3">
        <v>514501</v>
      </c>
      <c r="B263" s="3" t="s">
        <v>1156</v>
      </c>
      <c r="C263" s="3" t="s">
        <v>1157</v>
      </c>
      <c r="D263" s="3" t="s">
        <v>1157</v>
      </c>
      <c r="E263" s="3">
        <v>20.229838999999998</v>
      </c>
      <c r="F263" s="3">
        <v>48.373018999999999</v>
      </c>
      <c r="G263" s="3">
        <v>609</v>
      </c>
      <c r="H263" s="3" t="str">
        <f>_xlfn.XLOOKUP(cis_obce[[#This Row],[KOD_STAT_okres]],Tabuľka6[KOD_STAT_okres],Tabuľka6[skratka])</f>
        <v>RS</v>
      </c>
    </row>
    <row r="264" spans="1:8" x14ac:dyDescent="0.25">
      <c r="A264" s="2">
        <v>514519</v>
      </c>
      <c r="B264" s="2" t="s">
        <v>1158</v>
      </c>
      <c r="C264" s="2" t="s">
        <v>1159</v>
      </c>
      <c r="D264" s="2" t="s">
        <v>1159</v>
      </c>
      <c r="E264" s="2">
        <v>20.166384000000001</v>
      </c>
      <c r="F264" s="2">
        <v>48.380496000000001</v>
      </c>
      <c r="G264" s="2">
        <v>609</v>
      </c>
      <c r="H264" s="3" t="str">
        <f>_xlfn.XLOOKUP(cis_obce[[#This Row],[KOD_STAT_okres]],Tabuľka6[KOD_STAT_okres],Tabuľka6[skratka])</f>
        <v>RS</v>
      </c>
    </row>
    <row r="265" spans="1:8" x14ac:dyDescent="0.25">
      <c r="A265" s="3">
        <v>514535</v>
      </c>
      <c r="B265" s="3" t="s">
        <v>1160</v>
      </c>
      <c r="C265" s="3" t="s">
        <v>1161</v>
      </c>
      <c r="D265" s="3" t="s">
        <v>1161</v>
      </c>
      <c r="E265" s="3">
        <v>20.107541999999999</v>
      </c>
      <c r="F265" s="3">
        <v>48.340592999999998</v>
      </c>
      <c r="G265" s="3">
        <v>609</v>
      </c>
      <c r="H265" s="3" t="str">
        <f>_xlfn.XLOOKUP(cis_obce[[#This Row],[KOD_STAT_okres]],Tabuľka6[KOD_STAT_okres],Tabuľka6[skratka])</f>
        <v>RS</v>
      </c>
    </row>
    <row r="266" spans="1:8" x14ac:dyDescent="0.25">
      <c r="A266" s="2">
        <v>514543</v>
      </c>
      <c r="B266" s="2" t="s">
        <v>1162</v>
      </c>
      <c r="C266" s="2" t="s">
        <v>1163</v>
      </c>
      <c r="D266" s="2" t="s">
        <v>1163</v>
      </c>
      <c r="E266" s="2">
        <v>19.953219000000001</v>
      </c>
      <c r="F266" s="2">
        <v>48.273595999999998</v>
      </c>
      <c r="G266" s="2">
        <v>609</v>
      </c>
      <c r="H266" s="3" t="str">
        <f>_xlfn.XLOOKUP(cis_obce[[#This Row],[KOD_STAT_okres]],Tabuľka6[KOD_STAT_okres],Tabuľka6[skratka])</f>
        <v>RS</v>
      </c>
    </row>
    <row r="267" spans="1:8" x14ac:dyDescent="0.25">
      <c r="A267" s="3">
        <v>514551</v>
      </c>
      <c r="B267" s="3" t="s">
        <v>1164</v>
      </c>
      <c r="C267" s="3" t="s">
        <v>1165</v>
      </c>
      <c r="D267" s="3" t="s">
        <v>1165</v>
      </c>
      <c r="E267" s="3">
        <v>20.150458</v>
      </c>
      <c r="F267" s="3">
        <v>48.312328999999998</v>
      </c>
      <c r="G267" s="3">
        <v>609</v>
      </c>
      <c r="H267" s="3" t="str">
        <f>_xlfn.XLOOKUP(cis_obce[[#This Row],[KOD_STAT_okres]],Tabuľka6[KOD_STAT_okres],Tabuľka6[skratka])</f>
        <v>RS</v>
      </c>
    </row>
    <row r="268" spans="1:8" x14ac:dyDescent="0.25">
      <c r="A268" s="2">
        <v>514586</v>
      </c>
      <c r="B268" s="2" t="s">
        <v>1166</v>
      </c>
      <c r="C268" s="2" t="s">
        <v>1167</v>
      </c>
      <c r="D268" s="2" t="s">
        <v>1167</v>
      </c>
      <c r="E268" s="2">
        <v>20.091165</v>
      </c>
      <c r="F268" s="2">
        <v>48.484771000000002</v>
      </c>
      <c r="G268" s="2">
        <v>609</v>
      </c>
      <c r="H268" s="3" t="str">
        <f>_xlfn.XLOOKUP(cis_obce[[#This Row],[KOD_STAT_okres]],Tabuľka6[KOD_STAT_okres],Tabuľka6[skratka])</f>
        <v>RS</v>
      </c>
    </row>
    <row r="269" spans="1:8" x14ac:dyDescent="0.25">
      <c r="A269" s="3">
        <v>514594</v>
      </c>
      <c r="B269" s="3" t="s">
        <v>1168</v>
      </c>
      <c r="C269" s="3" t="s">
        <v>1169</v>
      </c>
      <c r="D269" s="3" t="s">
        <v>1169</v>
      </c>
      <c r="E269" s="3">
        <v>20.225553000000001</v>
      </c>
      <c r="F269" s="3">
        <v>48.340035</v>
      </c>
      <c r="G269" s="3">
        <v>609</v>
      </c>
      <c r="H269" s="3" t="str">
        <f>_xlfn.XLOOKUP(cis_obce[[#This Row],[KOD_STAT_okres]],Tabuľka6[KOD_STAT_okres],Tabuľka6[skratka])</f>
        <v>RS</v>
      </c>
    </row>
    <row r="270" spans="1:8" x14ac:dyDescent="0.25">
      <c r="A270" s="2">
        <v>514608</v>
      </c>
      <c r="B270" s="2" t="s">
        <v>1170</v>
      </c>
      <c r="C270" s="2" t="s">
        <v>1171</v>
      </c>
      <c r="D270" s="2" t="s">
        <v>1171</v>
      </c>
      <c r="E270" s="2">
        <v>19.986858999999999</v>
      </c>
      <c r="F270" s="2">
        <v>48.407995</v>
      </c>
      <c r="G270" s="2">
        <v>609</v>
      </c>
      <c r="H270" s="3" t="str">
        <f>_xlfn.XLOOKUP(cis_obce[[#This Row],[KOD_STAT_okres]],Tabuľka6[KOD_STAT_okres],Tabuľka6[skratka])</f>
        <v>RS</v>
      </c>
    </row>
    <row r="271" spans="1:8" x14ac:dyDescent="0.25">
      <c r="A271" s="3">
        <v>514616</v>
      </c>
      <c r="B271" s="3" t="s">
        <v>1172</v>
      </c>
      <c r="C271" s="3" t="s">
        <v>1173</v>
      </c>
      <c r="D271" s="3" t="s">
        <v>1173</v>
      </c>
      <c r="E271" s="3">
        <v>19.939368000000002</v>
      </c>
      <c r="F271" s="3">
        <v>48.2943</v>
      </c>
      <c r="G271" s="3">
        <v>609</v>
      </c>
      <c r="H271" s="3" t="str">
        <f>_xlfn.XLOOKUP(cis_obce[[#This Row],[KOD_STAT_okres]],Tabuľka6[KOD_STAT_okres],Tabuľka6[skratka])</f>
        <v>RS</v>
      </c>
    </row>
    <row r="272" spans="1:8" x14ac:dyDescent="0.25">
      <c r="A272" s="2">
        <v>514624</v>
      </c>
      <c r="B272" s="2" t="s">
        <v>1174</v>
      </c>
      <c r="C272" s="2" t="s">
        <v>1175</v>
      </c>
      <c r="D272" s="2" t="s">
        <v>1175</v>
      </c>
      <c r="E272" s="2">
        <v>20.279509999999998</v>
      </c>
      <c r="F272" s="2">
        <v>48.313028000000003</v>
      </c>
      <c r="G272" s="2">
        <v>609</v>
      </c>
      <c r="H272" s="3" t="str">
        <f>_xlfn.XLOOKUP(cis_obce[[#This Row],[KOD_STAT_okres]],Tabuľka6[KOD_STAT_okres],Tabuľka6[skratka])</f>
        <v>RS</v>
      </c>
    </row>
    <row r="273" spans="1:8" x14ac:dyDescent="0.25">
      <c r="A273" s="3">
        <v>514632</v>
      </c>
      <c r="B273" s="3" t="s">
        <v>1176</v>
      </c>
      <c r="C273" s="3" t="s">
        <v>1177</v>
      </c>
      <c r="D273" s="3" t="s">
        <v>1177</v>
      </c>
      <c r="E273" s="3">
        <v>19.900753999999999</v>
      </c>
      <c r="F273" s="3">
        <v>48.351137000000001</v>
      </c>
      <c r="G273" s="3">
        <v>609</v>
      </c>
      <c r="H273" s="3" t="str">
        <f>_xlfn.XLOOKUP(cis_obce[[#This Row],[KOD_STAT_okres]],Tabuľka6[KOD_STAT_okres],Tabuľka6[skratka])</f>
        <v>RS</v>
      </c>
    </row>
    <row r="274" spans="1:8" x14ac:dyDescent="0.25">
      <c r="A274" s="2">
        <v>514641</v>
      </c>
      <c r="B274" s="2" t="s">
        <v>1178</v>
      </c>
      <c r="C274" s="2" t="s">
        <v>1179</v>
      </c>
      <c r="D274" s="2" t="s">
        <v>1179</v>
      </c>
      <c r="E274" s="2">
        <v>20.066435999999999</v>
      </c>
      <c r="F274" s="2">
        <v>48.437117999999998</v>
      </c>
      <c r="G274" s="2">
        <v>609</v>
      </c>
      <c r="H274" s="3" t="str">
        <f>_xlfn.XLOOKUP(cis_obce[[#This Row],[KOD_STAT_okres]],Tabuľka6[KOD_STAT_okres],Tabuľka6[skratka])</f>
        <v>RS</v>
      </c>
    </row>
    <row r="275" spans="1:8" x14ac:dyDescent="0.25">
      <c r="A275" s="3">
        <v>514659</v>
      </c>
      <c r="B275" s="3" t="s">
        <v>1180</v>
      </c>
      <c r="C275" s="3" t="s">
        <v>1181</v>
      </c>
      <c r="D275" s="3" t="s">
        <v>1181</v>
      </c>
      <c r="E275" s="3">
        <v>20.071887</v>
      </c>
      <c r="F275" s="3">
        <v>48.481276999999999</v>
      </c>
      <c r="G275" s="3">
        <v>609</v>
      </c>
      <c r="H275" s="3" t="str">
        <f>_xlfn.XLOOKUP(cis_obce[[#This Row],[KOD_STAT_okres]],Tabuľka6[KOD_STAT_okres],Tabuľka6[skratka])</f>
        <v>RS</v>
      </c>
    </row>
    <row r="276" spans="1:8" x14ac:dyDescent="0.25">
      <c r="A276" s="2">
        <v>514667</v>
      </c>
      <c r="B276" s="2" t="s">
        <v>1182</v>
      </c>
      <c r="C276" s="2" t="s">
        <v>1183</v>
      </c>
      <c r="D276" s="2" t="s">
        <v>1183</v>
      </c>
      <c r="E276" s="2">
        <v>20.115538999999998</v>
      </c>
      <c r="F276" s="2">
        <v>48.262939000000003</v>
      </c>
      <c r="G276" s="2">
        <v>609</v>
      </c>
      <c r="H276" s="3" t="str">
        <f>_xlfn.XLOOKUP(cis_obce[[#This Row],[KOD_STAT_okres]],Tabuľka6[KOD_STAT_okres],Tabuľka6[skratka])</f>
        <v>RS</v>
      </c>
    </row>
    <row r="277" spans="1:8" x14ac:dyDescent="0.25">
      <c r="A277" s="3">
        <v>514683</v>
      </c>
      <c r="B277" s="3" t="s">
        <v>1184</v>
      </c>
      <c r="C277" s="3" t="s">
        <v>1185</v>
      </c>
      <c r="D277" s="3" t="s">
        <v>1185</v>
      </c>
      <c r="E277" s="3">
        <v>20.001577999999999</v>
      </c>
      <c r="F277" s="3">
        <v>48.190646999999998</v>
      </c>
      <c r="G277" s="3">
        <v>609</v>
      </c>
      <c r="H277" s="3" t="str">
        <f>_xlfn.XLOOKUP(cis_obce[[#This Row],[KOD_STAT_okres]],Tabuľka6[KOD_STAT_okres],Tabuľka6[skratka])</f>
        <v>RS</v>
      </c>
    </row>
    <row r="278" spans="1:8" x14ac:dyDescent="0.25">
      <c r="A278" s="2">
        <v>514691</v>
      </c>
      <c r="B278" s="2" t="s">
        <v>1186</v>
      </c>
      <c r="C278" s="2" t="s">
        <v>1187</v>
      </c>
      <c r="D278" s="2" t="s">
        <v>1187</v>
      </c>
      <c r="E278" s="2">
        <v>20.153953000000001</v>
      </c>
      <c r="F278" s="2">
        <v>48.293553000000003</v>
      </c>
      <c r="G278" s="2">
        <v>609</v>
      </c>
      <c r="H278" s="3" t="str">
        <f>_xlfn.XLOOKUP(cis_obce[[#This Row],[KOD_STAT_okres]],Tabuľka6[KOD_STAT_okres],Tabuľka6[skratka])</f>
        <v>RS</v>
      </c>
    </row>
    <row r="279" spans="1:8" x14ac:dyDescent="0.25">
      <c r="A279" s="3">
        <v>557919</v>
      </c>
      <c r="B279" s="3" t="s">
        <v>1188</v>
      </c>
      <c r="C279" s="3" t="s">
        <v>1189</v>
      </c>
      <c r="D279" s="3" t="s">
        <v>1189</v>
      </c>
      <c r="E279" s="3">
        <v>20.189816</v>
      </c>
      <c r="F279" s="3">
        <v>48.373711</v>
      </c>
      <c r="G279" s="3">
        <v>609</v>
      </c>
      <c r="H279" s="3" t="str">
        <f>_xlfn.XLOOKUP(cis_obce[[#This Row],[KOD_STAT_okres]],Tabuľka6[KOD_STAT_okres],Tabuľka6[skratka])</f>
        <v>RS</v>
      </c>
    </row>
    <row r="280" spans="1:8" x14ac:dyDescent="0.25">
      <c r="A280" s="2">
        <v>514713</v>
      </c>
      <c r="B280" s="2" t="s">
        <v>1190</v>
      </c>
      <c r="C280" s="2" t="s">
        <v>1191</v>
      </c>
      <c r="D280" s="2" t="s">
        <v>1191</v>
      </c>
      <c r="E280" s="2">
        <v>20.253665999999999</v>
      </c>
      <c r="F280" s="2">
        <v>48.396608000000001</v>
      </c>
      <c r="G280" s="2">
        <v>609</v>
      </c>
      <c r="H280" s="3" t="str">
        <f>_xlfn.XLOOKUP(cis_obce[[#This Row],[KOD_STAT_okres]],Tabuľka6[KOD_STAT_okres],Tabuľka6[skratka])</f>
        <v>RS</v>
      </c>
    </row>
    <row r="281" spans="1:8" x14ac:dyDescent="0.25">
      <c r="A281" s="3">
        <v>514730</v>
      </c>
      <c r="B281" s="3" t="s">
        <v>1192</v>
      </c>
      <c r="C281" s="3" t="s">
        <v>1193</v>
      </c>
      <c r="D281" s="3" t="s">
        <v>1193</v>
      </c>
      <c r="E281" s="3">
        <v>19.993410999999998</v>
      </c>
      <c r="F281" s="3">
        <v>48.317371000000001</v>
      </c>
      <c r="G281" s="3">
        <v>609</v>
      </c>
      <c r="H281" s="3" t="str">
        <f>_xlfn.XLOOKUP(cis_obce[[#This Row],[KOD_STAT_okres]],Tabuľka6[KOD_STAT_okres],Tabuľka6[skratka])</f>
        <v>RS</v>
      </c>
    </row>
    <row r="282" spans="1:8" x14ac:dyDescent="0.25">
      <c r="A282" s="2">
        <v>514764</v>
      </c>
      <c r="B282" s="2" t="s">
        <v>1194</v>
      </c>
      <c r="C282" s="2" t="s">
        <v>1195</v>
      </c>
      <c r="D282" s="2" t="s">
        <v>1195</v>
      </c>
      <c r="E282" s="2">
        <v>20.036635</v>
      </c>
      <c r="F282" s="2">
        <v>48.247993999999998</v>
      </c>
      <c r="G282" s="2">
        <v>609</v>
      </c>
      <c r="H282" s="3" t="str">
        <f>_xlfn.XLOOKUP(cis_obce[[#This Row],[KOD_STAT_okres]],Tabuľka6[KOD_STAT_okres],Tabuľka6[skratka])</f>
        <v>RS</v>
      </c>
    </row>
    <row r="283" spans="1:8" x14ac:dyDescent="0.25">
      <c r="A283" s="3">
        <v>557889</v>
      </c>
      <c r="B283" s="3" t="s">
        <v>1196</v>
      </c>
      <c r="C283" s="3" t="s">
        <v>1197</v>
      </c>
      <c r="D283" s="3" t="s">
        <v>1197</v>
      </c>
      <c r="E283" s="3">
        <v>20.212406000000001</v>
      </c>
      <c r="F283" s="3">
        <v>48.437047</v>
      </c>
      <c r="G283" s="3">
        <v>609</v>
      </c>
      <c r="H283" s="3" t="str">
        <f>_xlfn.XLOOKUP(cis_obce[[#This Row],[KOD_STAT_okres]],Tabuľka6[KOD_STAT_okres],Tabuľka6[skratka])</f>
        <v>RS</v>
      </c>
    </row>
    <row r="284" spans="1:8" x14ac:dyDescent="0.25">
      <c r="A284" s="2">
        <v>514781</v>
      </c>
      <c r="B284" s="2" t="s">
        <v>1198</v>
      </c>
      <c r="C284" s="2" t="s">
        <v>1199</v>
      </c>
      <c r="D284" s="2" t="s">
        <v>1199</v>
      </c>
      <c r="E284" s="2">
        <v>19.976188</v>
      </c>
      <c r="F284" s="2">
        <v>48.194456000000002</v>
      </c>
      <c r="G284" s="2">
        <v>609</v>
      </c>
      <c r="H284" s="3" t="str">
        <f>_xlfn.XLOOKUP(cis_obce[[#This Row],[KOD_STAT_okres]],Tabuľka6[KOD_STAT_okres],Tabuľka6[skratka])</f>
        <v>RS</v>
      </c>
    </row>
    <row r="285" spans="1:8" x14ac:dyDescent="0.25">
      <c r="A285" s="3">
        <v>514799</v>
      </c>
      <c r="B285" s="3" t="s">
        <v>1200</v>
      </c>
      <c r="C285" s="3" t="s">
        <v>1201</v>
      </c>
      <c r="D285" s="3" t="s">
        <v>1201</v>
      </c>
      <c r="E285" s="3">
        <v>20.024988</v>
      </c>
      <c r="F285" s="3">
        <v>48.295926000000001</v>
      </c>
      <c r="G285" s="3">
        <v>609</v>
      </c>
      <c r="H285" s="3" t="str">
        <f>_xlfn.XLOOKUP(cis_obce[[#This Row],[KOD_STAT_okres]],Tabuľka6[KOD_STAT_okres],Tabuľka6[skratka])</f>
        <v>RS</v>
      </c>
    </row>
    <row r="286" spans="1:8" x14ac:dyDescent="0.25">
      <c r="A286" s="2">
        <v>514811</v>
      </c>
      <c r="B286" s="2" t="s">
        <v>1202</v>
      </c>
      <c r="C286" s="2" t="s">
        <v>1203</v>
      </c>
      <c r="D286" s="2" t="s">
        <v>1203</v>
      </c>
      <c r="E286" s="2">
        <v>19.952566000000001</v>
      </c>
      <c r="F286" s="2">
        <v>48.216383999999998</v>
      </c>
      <c r="G286" s="2">
        <v>609</v>
      </c>
      <c r="H286" s="3" t="str">
        <f>_xlfn.XLOOKUP(cis_obce[[#This Row],[KOD_STAT_okres]],Tabuľka6[KOD_STAT_okres],Tabuľka6[skratka])</f>
        <v>RS</v>
      </c>
    </row>
    <row r="287" spans="1:8" x14ac:dyDescent="0.25">
      <c r="A287" s="3">
        <v>514829</v>
      </c>
      <c r="B287" s="3" t="s">
        <v>1204</v>
      </c>
      <c r="C287" s="3" t="s">
        <v>1205</v>
      </c>
      <c r="D287" s="3" t="s">
        <v>1205</v>
      </c>
      <c r="E287" s="3">
        <v>19.953681</v>
      </c>
      <c r="F287" s="3">
        <v>48.579196000000003</v>
      </c>
      <c r="G287" s="3">
        <v>609</v>
      </c>
      <c r="H287" s="3" t="str">
        <f>_xlfn.XLOOKUP(cis_obce[[#This Row],[KOD_STAT_okres]],Tabuľka6[KOD_STAT_okres],Tabuľka6[skratka])</f>
        <v>RS</v>
      </c>
    </row>
    <row r="288" spans="1:8" x14ac:dyDescent="0.25">
      <c r="A288" s="2">
        <v>514837</v>
      </c>
      <c r="B288" s="2" t="s">
        <v>1206</v>
      </c>
      <c r="C288" s="2" t="s">
        <v>1207</v>
      </c>
      <c r="D288" s="2" t="s">
        <v>1207</v>
      </c>
      <c r="E288" s="2">
        <v>19.996424999999999</v>
      </c>
      <c r="F288" s="2">
        <v>48.302177999999998</v>
      </c>
      <c r="G288" s="2">
        <v>609</v>
      </c>
      <c r="H288" s="3" t="str">
        <f>_xlfn.XLOOKUP(cis_obce[[#This Row],[KOD_STAT_okres]],Tabuľka6[KOD_STAT_okres],Tabuľka6[skratka])</f>
        <v>RS</v>
      </c>
    </row>
    <row r="289" spans="1:8" x14ac:dyDescent="0.25">
      <c r="A289" s="3">
        <v>514845</v>
      </c>
      <c r="B289" s="3" t="s">
        <v>1208</v>
      </c>
      <c r="C289" s="3" t="s">
        <v>1209</v>
      </c>
      <c r="D289" s="3" t="s">
        <v>1209</v>
      </c>
      <c r="E289" s="3">
        <v>20.015796000000002</v>
      </c>
      <c r="F289" s="3">
        <v>48.282409999999999</v>
      </c>
      <c r="G289" s="3">
        <v>609</v>
      </c>
      <c r="H289" s="3" t="str">
        <f>_xlfn.XLOOKUP(cis_obce[[#This Row],[KOD_STAT_okres]],Tabuľka6[KOD_STAT_okres],Tabuľka6[skratka])</f>
        <v>RS</v>
      </c>
    </row>
    <row r="290" spans="1:8" x14ac:dyDescent="0.25">
      <c r="A290" s="2">
        <v>514853</v>
      </c>
      <c r="B290" s="2" t="s">
        <v>1210</v>
      </c>
      <c r="C290" s="2" t="s">
        <v>1211</v>
      </c>
      <c r="D290" s="2" t="s">
        <v>1211</v>
      </c>
      <c r="E290" s="2">
        <v>20.008959000000001</v>
      </c>
      <c r="F290" s="2">
        <v>48.460979999999999</v>
      </c>
      <c r="G290" s="2">
        <v>609</v>
      </c>
      <c r="H290" s="3" t="str">
        <f>_xlfn.XLOOKUP(cis_obce[[#This Row],[KOD_STAT_okres]],Tabuľka6[KOD_STAT_okres],Tabuľka6[skratka])</f>
        <v>RS</v>
      </c>
    </row>
    <row r="291" spans="1:8" x14ac:dyDescent="0.25">
      <c r="A291" s="3">
        <v>514861</v>
      </c>
      <c r="B291" s="3" t="s">
        <v>1212</v>
      </c>
      <c r="C291" s="3" t="s">
        <v>1213</v>
      </c>
      <c r="D291" s="3" t="s">
        <v>1213</v>
      </c>
      <c r="E291" s="3">
        <v>20.065864000000001</v>
      </c>
      <c r="F291" s="3">
        <v>48.238401000000003</v>
      </c>
      <c r="G291" s="3">
        <v>609</v>
      </c>
      <c r="H291" s="3" t="str">
        <f>_xlfn.XLOOKUP(cis_obce[[#This Row],[KOD_STAT_okres]],Tabuľka6[KOD_STAT_okres],Tabuľka6[skratka])</f>
        <v>RS</v>
      </c>
    </row>
    <row r="292" spans="1:8" x14ac:dyDescent="0.25">
      <c r="A292" s="2">
        <v>514870</v>
      </c>
      <c r="B292" s="2" t="s">
        <v>1214</v>
      </c>
      <c r="C292" s="2" t="s">
        <v>1215</v>
      </c>
      <c r="D292" s="2" t="s">
        <v>1215</v>
      </c>
      <c r="E292" s="2">
        <v>20.116268000000002</v>
      </c>
      <c r="F292" s="2">
        <v>48.497819999999997</v>
      </c>
      <c r="G292" s="2">
        <v>609</v>
      </c>
      <c r="H292" s="3" t="str">
        <f>_xlfn.XLOOKUP(cis_obce[[#This Row],[KOD_STAT_okres]],Tabuľka6[KOD_STAT_okres],Tabuľka6[skratka])</f>
        <v>RS</v>
      </c>
    </row>
    <row r="293" spans="1:8" x14ac:dyDescent="0.25">
      <c r="A293" s="3">
        <v>514888</v>
      </c>
      <c r="B293" s="3" t="s">
        <v>1216</v>
      </c>
      <c r="C293" s="3" t="s">
        <v>1217</v>
      </c>
      <c r="D293" s="3" t="s">
        <v>1217</v>
      </c>
      <c r="E293" s="3">
        <v>19.950728000000002</v>
      </c>
      <c r="F293" s="3">
        <v>48.463648999999997</v>
      </c>
      <c r="G293" s="3">
        <v>609</v>
      </c>
      <c r="H293" s="3" t="str">
        <f>_xlfn.XLOOKUP(cis_obce[[#This Row],[KOD_STAT_okres]],Tabuľka6[KOD_STAT_okres],Tabuľka6[skratka])</f>
        <v>RS</v>
      </c>
    </row>
    <row r="294" spans="1:8" x14ac:dyDescent="0.25">
      <c r="A294" s="2">
        <v>514926</v>
      </c>
      <c r="B294" s="2" t="s">
        <v>1218</v>
      </c>
      <c r="C294" s="2" t="s">
        <v>1219</v>
      </c>
      <c r="D294" s="2" t="s">
        <v>1219</v>
      </c>
      <c r="E294" s="2">
        <v>20.049747</v>
      </c>
      <c r="F294" s="2">
        <v>48.512678000000001</v>
      </c>
      <c r="G294" s="2">
        <v>609</v>
      </c>
      <c r="H294" s="3" t="str">
        <f>_xlfn.XLOOKUP(cis_obce[[#This Row],[KOD_STAT_okres]],Tabuľka6[KOD_STAT_okres],Tabuľka6[skratka])</f>
        <v>RS</v>
      </c>
    </row>
    <row r="295" spans="1:8" x14ac:dyDescent="0.25">
      <c r="A295" s="3">
        <v>514934</v>
      </c>
      <c r="B295" s="3" t="s">
        <v>1220</v>
      </c>
      <c r="C295" s="3" t="s">
        <v>1221</v>
      </c>
      <c r="D295" s="3" t="s">
        <v>1221</v>
      </c>
      <c r="E295" s="3">
        <v>20.367450000000002</v>
      </c>
      <c r="F295" s="3">
        <v>48.399088999999996</v>
      </c>
      <c r="G295" s="3">
        <v>609</v>
      </c>
      <c r="H295" s="3" t="str">
        <f>_xlfn.XLOOKUP(cis_obce[[#This Row],[KOD_STAT_okres]],Tabuľka6[KOD_STAT_okres],Tabuľka6[skratka])</f>
        <v>RS</v>
      </c>
    </row>
    <row r="296" spans="1:8" x14ac:dyDescent="0.25">
      <c r="A296" s="2">
        <v>514942</v>
      </c>
      <c r="B296" s="2" t="s">
        <v>1222</v>
      </c>
      <c r="C296" s="2" t="s">
        <v>1223</v>
      </c>
      <c r="D296" s="2" t="s">
        <v>1223</v>
      </c>
      <c r="E296" s="2">
        <v>19.876812000000001</v>
      </c>
      <c r="F296" s="2">
        <v>48.340502999999998</v>
      </c>
      <c r="G296" s="2">
        <v>609</v>
      </c>
      <c r="H296" s="3" t="str">
        <f>_xlfn.XLOOKUP(cis_obce[[#This Row],[KOD_STAT_okres]],Tabuľka6[KOD_STAT_okres],Tabuľka6[skratka])</f>
        <v>RS</v>
      </c>
    </row>
    <row r="297" spans="1:8" x14ac:dyDescent="0.25">
      <c r="A297" s="3">
        <v>514985</v>
      </c>
      <c r="B297" s="3" t="s">
        <v>1224</v>
      </c>
      <c r="C297" s="3" t="s">
        <v>1225</v>
      </c>
      <c r="D297" s="3" t="s">
        <v>1225</v>
      </c>
      <c r="E297" s="3">
        <v>20.236725</v>
      </c>
      <c r="F297" s="3">
        <v>48.328178999999999</v>
      </c>
      <c r="G297" s="3">
        <v>609</v>
      </c>
      <c r="H297" s="3" t="str">
        <f>_xlfn.XLOOKUP(cis_obce[[#This Row],[KOD_STAT_okres]],Tabuľka6[KOD_STAT_okres],Tabuľka6[skratka])</f>
        <v>RS</v>
      </c>
    </row>
    <row r="298" spans="1:8" x14ac:dyDescent="0.25">
      <c r="A298" s="2">
        <v>514993</v>
      </c>
      <c r="B298" s="2" t="s">
        <v>1226</v>
      </c>
      <c r="C298" s="2" t="s">
        <v>1227</v>
      </c>
      <c r="D298" s="2" t="s">
        <v>1227</v>
      </c>
      <c r="E298" s="2">
        <v>20.214207999999999</v>
      </c>
      <c r="F298" s="2">
        <v>48.278768999999997</v>
      </c>
      <c r="G298" s="2">
        <v>609</v>
      </c>
      <c r="H298" s="3" t="str">
        <f>_xlfn.XLOOKUP(cis_obce[[#This Row],[KOD_STAT_okres]],Tabuľka6[KOD_STAT_okres],Tabuľka6[skratka])</f>
        <v>RS</v>
      </c>
    </row>
    <row r="299" spans="1:8" x14ac:dyDescent="0.25">
      <c r="A299" s="3">
        <v>515001</v>
      </c>
      <c r="B299" s="3" t="s">
        <v>1228</v>
      </c>
      <c r="C299" s="3" t="s">
        <v>1229</v>
      </c>
      <c r="D299" s="3" t="s">
        <v>1230</v>
      </c>
      <c r="E299" s="3">
        <v>20.073153000000001</v>
      </c>
      <c r="F299" s="3">
        <v>48.304062999999999</v>
      </c>
      <c r="G299" s="3">
        <v>609</v>
      </c>
      <c r="H299" s="3" t="str">
        <f>_xlfn.XLOOKUP(cis_obce[[#This Row],[KOD_STAT_okres]],Tabuľka6[KOD_STAT_okres],Tabuľka6[skratka])</f>
        <v>RS</v>
      </c>
    </row>
    <row r="300" spans="1:8" x14ac:dyDescent="0.25">
      <c r="A300" s="2">
        <v>515019</v>
      </c>
      <c r="B300" s="2" t="s">
        <v>1231</v>
      </c>
      <c r="C300" s="2" t="s">
        <v>1232</v>
      </c>
      <c r="D300" s="2" t="s">
        <v>1232</v>
      </c>
      <c r="E300" s="2">
        <v>20.053242999999998</v>
      </c>
      <c r="F300" s="2">
        <v>48.219012999999997</v>
      </c>
      <c r="G300" s="2">
        <v>609</v>
      </c>
      <c r="H300" s="3" t="str">
        <f>_xlfn.XLOOKUP(cis_obce[[#This Row],[KOD_STAT_okres]],Tabuľka6[KOD_STAT_okres],Tabuľka6[skratka])</f>
        <v>RS</v>
      </c>
    </row>
    <row r="301" spans="1:8" x14ac:dyDescent="0.25">
      <c r="A301" s="3">
        <v>515027</v>
      </c>
      <c r="B301" s="3" t="s">
        <v>1233</v>
      </c>
      <c r="C301" s="3" t="s">
        <v>1234</v>
      </c>
      <c r="D301" s="3" t="s">
        <v>1234</v>
      </c>
      <c r="E301" s="3">
        <v>20.232524000000002</v>
      </c>
      <c r="F301" s="3">
        <v>48.415733000000003</v>
      </c>
      <c r="G301" s="3">
        <v>609</v>
      </c>
      <c r="H301" s="3" t="str">
        <f>_xlfn.XLOOKUP(cis_obce[[#This Row],[KOD_STAT_okres]],Tabuľka6[KOD_STAT_okres],Tabuľka6[skratka])</f>
        <v>RS</v>
      </c>
    </row>
    <row r="302" spans="1:8" x14ac:dyDescent="0.25">
      <c r="A302" s="2">
        <v>515035</v>
      </c>
      <c r="B302" s="2" t="s">
        <v>1235</v>
      </c>
      <c r="C302" s="2" t="s">
        <v>1236</v>
      </c>
      <c r="D302" s="2" t="s">
        <v>1236</v>
      </c>
      <c r="E302" s="2">
        <v>20.352573</v>
      </c>
      <c r="F302" s="2">
        <v>48.374558999999998</v>
      </c>
      <c r="G302" s="2">
        <v>609</v>
      </c>
      <c r="H302" s="3" t="str">
        <f>_xlfn.XLOOKUP(cis_obce[[#This Row],[KOD_STAT_okres]],Tabuľka6[KOD_STAT_okres],Tabuľka6[skratka])</f>
        <v>RS</v>
      </c>
    </row>
    <row r="303" spans="1:8" x14ac:dyDescent="0.25">
      <c r="A303" s="3">
        <v>515043</v>
      </c>
      <c r="B303" s="3" t="s">
        <v>1237</v>
      </c>
      <c r="C303" s="3" t="s">
        <v>1238</v>
      </c>
      <c r="D303" s="3" t="s">
        <v>1238</v>
      </c>
      <c r="E303" s="3">
        <v>19.891031999999999</v>
      </c>
      <c r="F303" s="3">
        <v>48.596767</v>
      </c>
      <c r="G303" s="3">
        <v>609</v>
      </c>
      <c r="H303" s="3" t="str">
        <f>_xlfn.XLOOKUP(cis_obce[[#This Row],[KOD_STAT_okres]],Tabuľka6[KOD_STAT_okres],Tabuľka6[skratka])</f>
        <v>RS</v>
      </c>
    </row>
    <row r="304" spans="1:8" x14ac:dyDescent="0.25">
      <c r="A304" s="2">
        <v>515051</v>
      </c>
      <c r="B304" s="2" t="s">
        <v>1239</v>
      </c>
      <c r="C304" s="2" t="s">
        <v>1240</v>
      </c>
      <c r="D304" s="2" t="s">
        <v>1240</v>
      </c>
      <c r="E304" s="2">
        <v>19.944445000000002</v>
      </c>
      <c r="F304" s="2">
        <v>48.479047000000001</v>
      </c>
      <c r="G304" s="2">
        <v>609</v>
      </c>
      <c r="H304" s="3" t="str">
        <f>_xlfn.XLOOKUP(cis_obce[[#This Row],[KOD_STAT_okres]],Tabuľka6[KOD_STAT_okres],Tabuľka6[skratka])</f>
        <v>RS</v>
      </c>
    </row>
    <row r="305" spans="1:8" x14ac:dyDescent="0.25">
      <c r="A305" s="3">
        <v>515060</v>
      </c>
      <c r="B305" s="3" t="s">
        <v>1241</v>
      </c>
      <c r="C305" s="3" t="s">
        <v>1242</v>
      </c>
      <c r="D305" s="3" t="s">
        <v>1242</v>
      </c>
      <c r="E305" s="3">
        <v>19.904661999999998</v>
      </c>
      <c r="F305" s="3">
        <v>48.299335999999997</v>
      </c>
      <c r="G305" s="3">
        <v>609</v>
      </c>
      <c r="H305" s="3" t="str">
        <f>_xlfn.XLOOKUP(cis_obce[[#This Row],[KOD_STAT_okres]],Tabuľka6[KOD_STAT_okres],Tabuľka6[skratka])</f>
        <v>RS</v>
      </c>
    </row>
    <row r="306" spans="1:8" x14ac:dyDescent="0.25">
      <c r="A306" s="2">
        <v>515078</v>
      </c>
      <c r="B306" s="2" t="s">
        <v>1243</v>
      </c>
      <c r="C306" s="2" t="s">
        <v>1244</v>
      </c>
      <c r="D306" s="2" t="s">
        <v>1244</v>
      </c>
      <c r="E306" s="2">
        <v>20.341842</v>
      </c>
      <c r="F306" s="2">
        <v>48.328352000000002</v>
      </c>
      <c r="G306" s="2">
        <v>609</v>
      </c>
      <c r="H306" s="3" t="str">
        <f>_xlfn.XLOOKUP(cis_obce[[#This Row],[KOD_STAT_okres]],Tabuľka6[KOD_STAT_okres],Tabuľka6[skratka])</f>
        <v>RS</v>
      </c>
    </row>
    <row r="307" spans="1:8" x14ac:dyDescent="0.25">
      <c r="A307" s="3">
        <v>515086</v>
      </c>
      <c r="B307" s="3" t="s">
        <v>1245</v>
      </c>
      <c r="C307" s="3" t="s">
        <v>1246</v>
      </c>
      <c r="D307" s="3" t="s">
        <v>1246</v>
      </c>
      <c r="E307" s="3">
        <v>19.989173999999998</v>
      </c>
      <c r="F307" s="3">
        <v>48.501240000000003</v>
      </c>
      <c r="G307" s="3">
        <v>609</v>
      </c>
      <c r="H307" s="3" t="str">
        <f>_xlfn.XLOOKUP(cis_obce[[#This Row],[KOD_STAT_okres]],Tabuľka6[KOD_STAT_okres],Tabuľka6[skratka])</f>
        <v>RS</v>
      </c>
    </row>
    <row r="308" spans="1:8" x14ac:dyDescent="0.25">
      <c r="A308" s="2">
        <v>515094</v>
      </c>
      <c r="B308" s="2" t="s">
        <v>1247</v>
      </c>
      <c r="C308" s="2" t="s">
        <v>1248</v>
      </c>
      <c r="D308" s="2" t="s">
        <v>1248</v>
      </c>
      <c r="E308" s="2">
        <v>20.026561999999998</v>
      </c>
      <c r="F308" s="2">
        <v>48.629778999999999</v>
      </c>
      <c r="G308" s="2">
        <v>609</v>
      </c>
      <c r="H308" s="3" t="str">
        <f>_xlfn.XLOOKUP(cis_obce[[#This Row],[KOD_STAT_okres]],Tabuľka6[KOD_STAT_okres],Tabuľka6[skratka])</f>
        <v>RS</v>
      </c>
    </row>
    <row r="309" spans="1:8" x14ac:dyDescent="0.25">
      <c r="A309" s="3">
        <v>515108</v>
      </c>
      <c r="B309" s="3" t="s">
        <v>1249</v>
      </c>
      <c r="C309" s="3" t="s">
        <v>1250</v>
      </c>
      <c r="D309" s="3" t="s">
        <v>1250</v>
      </c>
      <c r="E309" s="3">
        <v>19.931284000000002</v>
      </c>
      <c r="F309" s="3">
        <v>48.411901</v>
      </c>
      <c r="G309" s="3">
        <v>609</v>
      </c>
      <c r="H309" s="3" t="str">
        <f>_xlfn.XLOOKUP(cis_obce[[#This Row],[KOD_STAT_okres]],Tabuľka6[KOD_STAT_okres],Tabuľka6[skratka])</f>
        <v>RS</v>
      </c>
    </row>
    <row r="310" spans="1:8" x14ac:dyDescent="0.25">
      <c r="A310" s="2">
        <v>515116</v>
      </c>
      <c r="B310" s="2" t="s">
        <v>1251</v>
      </c>
      <c r="C310" s="2" t="s">
        <v>1252</v>
      </c>
      <c r="D310" s="2" t="s">
        <v>1252</v>
      </c>
      <c r="E310" s="2">
        <v>20.011946999999999</v>
      </c>
      <c r="F310" s="2">
        <v>48.530183999999998</v>
      </c>
      <c r="G310" s="2">
        <v>609</v>
      </c>
      <c r="H310" s="3" t="str">
        <f>_xlfn.XLOOKUP(cis_obce[[#This Row],[KOD_STAT_okres]],Tabuľka6[KOD_STAT_okres],Tabuľka6[skratka])</f>
        <v>RS</v>
      </c>
    </row>
    <row r="311" spans="1:8" x14ac:dyDescent="0.25">
      <c r="A311" s="3">
        <v>515124</v>
      </c>
      <c r="B311" s="3" t="s">
        <v>1253</v>
      </c>
      <c r="C311" s="3" t="s">
        <v>1254</v>
      </c>
      <c r="D311" s="3" t="s">
        <v>1254</v>
      </c>
      <c r="E311" s="3">
        <v>19.905612000000001</v>
      </c>
      <c r="F311" s="3">
        <v>48.512622999999998</v>
      </c>
      <c r="G311" s="3">
        <v>609</v>
      </c>
      <c r="H311" s="3" t="str">
        <f>_xlfn.XLOOKUP(cis_obce[[#This Row],[KOD_STAT_okres]],Tabuľka6[KOD_STAT_okres],Tabuľka6[skratka])</f>
        <v>RS</v>
      </c>
    </row>
    <row r="312" spans="1:8" x14ac:dyDescent="0.25">
      <c r="A312" s="2">
        <v>515132</v>
      </c>
      <c r="B312" s="2" t="s">
        <v>1255</v>
      </c>
      <c r="C312" s="2" t="s">
        <v>1256</v>
      </c>
      <c r="D312" s="2" t="s">
        <v>1256</v>
      </c>
      <c r="E312" s="2">
        <v>20.31006</v>
      </c>
      <c r="F312" s="2">
        <v>48.298755999999997</v>
      </c>
      <c r="G312" s="2">
        <v>609</v>
      </c>
      <c r="H312" s="3" t="str">
        <f>_xlfn.XLOOKUP(cis_obce[[#This Row],[KOD_STAT_okres]],Tabuľka6[KOD_STAT_okres],Tabuľka6[skratka])</f>
        <v>RS</v>
      </c>
    </row>
    <row r="313" spans="1:8" x14ac:dyDescent="0.25">
      <c r="A313" s="3">
        <v>515141</v>
      </c>
      <c r="B313" s="3" t="s">
        <v>1257</v>
      </c>
      <c r="C313" s="3" t="s">
        <v>1258</v>
      </c>
      <c r="D313" s="3" t="s">
        <v>1258</v>
      </c>
      <c r="E313" s="3">
        <v>20.347522999999999</v>
      </c>
      <c r="F313" s="3">
        <v>48.386605000000003</v>
      </c>
      <c r="G313" s="3">
        <v>609</v>
      </c>
      <c r="H313" s="3" t="str">
        <f>_xlfn.XLOOKUP(cis_obce[[#This Row],[KOD_STAT_okres]],Tabuľka6[KOD_STAT_okres],Tabuľka6[skratka])</f>
        <v>RS</v>
      </c>
    </row>
    <row r="314" spans="1:8" x14ac:dyDescent="0.25">
      <c r="A314" s="2">
        <v>515167</v>
      </c>
      <c r="B314" s="2" t="s">
        <v>1259</v>
      </c>
      <c r="C314" s="2" t="s">
        <v>1260</v>
      </c>
      <c r="D314" s="2" t="s">
        <v>1261</v>
      </c>
      <c r="E314" s="2">
        <v>20.064741999999999</v>
      </c>
      <c r="F314" s="2">
        <v>48.550032999999999</v>
      </c>
      <c r="G314" s="2">
        <v>609</v>
      </c>
      <c r="H314" s="3" t="str">
        <f>_xlfn.XLOOKUP(cis_obce[[#This Row],[KOD_STAT_okres]],Tabuľka6[KOD_STAT_okres],Tabuľka6[skratka])</f>
        <v>RS</v>
      </c>
    </row>
    <row r="315" spans="1:8" x14ac:dyDescent="0.25">
      <c r="A315" s="3">
        <v>515175</v>
      </c>
      <c r="B315" s="3" t="s">
        <v>1262</v>
      </c>
      <c r="C315" s="3" t="s">
        <v>1263</v>
      </c>
      <c r="D315" s="3" t="s">
        <v>1263</v>
      </c>
      <c r="E315" s="3">
        <v>20.024411000000001</v>
      </c>
      <c r="F315" s="3">
        <v>48.492598999999998</v>
      </c>
      <c r="G315" s="3">
        <v>609</v>
      </c>
      <c r="H315" s="3" t="str">
        <f>_xlfn.XLOOKUP(cis_obce[[#This Row],[KOD_STAT_okres]],Tabuľka6[KOD_STAT_okres],Tabuľka6[skratka])</f>
        <v>RS</v>
      </c>
    </row>
    <row r="316" spans="1:8" x14ac:dyDescent="0.25">
      <c r="A316" s="2">
        <v>515183</v>
      </c>
      <c r="B316" s="2" t="s">
        <v>1264</v>
      </c>
      <c r="C316" s="2" t="s">
        <v>1265</v>
      </c>
      <c r="D316" s="2" t="s">
        <v>1265</v>
      </c>
      <c r="E316" s="2">
        <v>20.170898999999999</v>
      </c>
      <c r="F316" s="2">
        <v>48.299098000000001</v>
      </c>
      <c r="G316" s="2">
        <v>609</v>
      </c>
      <c r="H316" s="3" t="str">
        <f>_xlfn.XLOOKUP(cis_obce[[#This Row],[KOD_STAT_okres]],Tabuľka6[KOD_STAT_okres],Tabuľka6[skratka])</f>
        <v>RS</v>
      </c>
    </row>
    <row r="317" spans="1:8" x14ac:dyDescent="0.25">
      <c r="A317" s="3">
        <v>515205</v>
      </c>
      <c r="B317" s="3" t="s">
        <v>1266</v>
      </c>
      <c r="C317" s="3" t="s">
        <v>1267</v>
      </c>
      <c r="D317" s="3" t="s">
        <v>1268</v>
      </c>
      <c r="E317" s="3">
        <v>20.388866</v>
      </c>
      <c r="F317" s="3">
        <v>48.362805000000002</v>
      </c>
      <c r="G317" s="3">
        <v>609</v>
      </c>
      <c r="H317" s="3" t="str">
        <f>_xlfn.XLOOKUP(cis_obce[[#This Row],[KOD_STAT_okres]],Tabuľka6[KOD_STAT_okres],Tabuľka6[skratka])</f>
        <v>RS</v>
      </c>
    </row>
    <row r="318" spans="1:8" x14ac:dyDescent="0.25">
      <c r="A318" s="2">
        <v>557790</v>
      </c>
      <c r="B318" s="2" t="s">
        <v>1269</v>
      </c>
      <c r="C318" s="2" t="s">
        <v>1270</v>
      </c>
      <c r="D318" s="2" t="s">
        <v>1270</v>
      </c>
      <c r="E318" s="2">
        <v>19.968831999999999</v>
      </c>
      <c r="F318" s="2">
        <v>48.453769000000001</v>
      </c>
      <c r="G318" s="2">
        <v>609</v>
      </c>
      <c r="H318" s="3" t="str">
        <f>_xlfn.XLOOKUP(cis_obce[[#This Row],[KOD_STAT_okres]],Tabuľka6[KOD_STAT_okres],Tabuľka6[skratka])</f>
        <v>RS</v>
      </c>
    </row>
    <row r="319" spans="1:8" x14ac:dyDescent="0.25">
      <c r="A319" s="3">
        <v>515230</v>
      </c>
      <c r="B319" s="3" t="s">
        <v>1271</v>
      </c>
      <c r="C319" s="3" t="s">
        <v>1272</v>
      </c>
      <c r="D319" s="3" t="s">
        <v>1272</v>
      </c>
      <c r="E319" s="3">
        <v>19.943971999999999</v>
      </c>
      <c r="F319" s="3">
        <v>48.172879000000002</v>
      </c>
      <c r="G319" s="3">
        <v>609</v>
      </c>
      <c r="H319" s="3" t="str">
        <f>_xlfn.XLOOKUP(cis_obce[[#This Row],[KOD_STAT_okres]],Tabuľka6[KOD_STAT_okres],Tabuľka6[skratka])</f>
        <v>RS</v>
      </c>
    </row>
    <row r="320" spans="1:8" x14ac:dyDescent="0.25">
      <c r="A320" s="2">
        <v>515248</v>
      </c>
      <c r="B320" s="2" t="s">
        <v>1273</v>
      </c>
      <c r="C320" s="2" t="s">
        <v>1274</v>
      </c>
      <c r="D320" s="2" t="s">
        <v>1274</v>
      </c>
      <c r="E320" s="2">
        <v>20.194405</v>
      </c>
      <c r="F320" s="2">
        <v>48.309651000000002</v>
      </c>
      <c r="G320" s="2">
        <v>609</v>
      </c>
      <c r="H320" s="3" t="str">
        <f>_xlfn.XLOOKUP(cis_obce[[#This Row],[KOD_STAT_okres]],Tabuľka6[KOD_STAT_okres],Tabuľka6[skratka])</f>
        <v>RS</v>
      </c>
    </row>
    <row r="321" spans="1:8" x14ac:dyDescent="0.25">
      <c r="A321" s="3">
        <v>515264</v>
      </c>
      <c r="B321" s="3" t="s">
        <v>1275</v>
      </c>
      <c r="C321" s="3" t="s">
        <v>1276</v>
      </c>
      <c r="D321" s="3" t="s">
        <v>1276</v>
      </c>
      <c r="E321" s="3">
        <v>19.895092000000002</v>
      </c>
      <c r="F321" s="3">
        <v>48.377457999999997</v>
      </c>
      <c r="G321" s="3">
        <v>609</v>
      </c>
      <c r="H321" s="3" t="str">
        <f>_xlfn.XLOOKUP(cis_obce[[#This Row],[KOD_STAT_okres]],Tabuľka6[KOD_STAT_okres],Tabuľka6[skratka])</f>
        <v>RS</v>
      </c>
    </row>
    <row r="322" spans="1:8" x14ac:dyDescent="0.25">
      <c r="A322" s="2">
        <v>515272</v>
      </c>
      <c r="B322" s="2" t="s">
        <v>1277</v>
      </c>
      <c r="C322" s="2" t="s">
        <v>1278</v>
      </c>
      <c r="D322" s="2" t="s">
        <v>1278</v>
      </c>
      <c r="E322" s="2">
        <v>20.070485000000001</v>
      </c>
      <c r="F322" s="2">
        <v>48.457506000000002</v>
      </c>
      <c r="G322" s="2">
        <v>609</v>
      </c>
      <c r="H322" s="3" t="str">
        <f>_xlfn.XLOOKUP(cis_obce[[#This Row],[KOD_STAT_okres]],Tabuľka6[KOD_STAT_okres],Tabuľka6[skratka])</f>
        <v>RS</v>
      </c>
    </row>
    <row r="323" spans="1:8" x14ac:dyDescent="0.25">
      <c r="A323" s="3">
        <v>515281</v>
      </c>
      <c r="B323" s="3" t="s">
        <v>1279</v>
      </c>
      <c r="C323" s="3" t="s">
        <v>1280</v>
      </c>
      <c r="D323" s="3" t="s">
        <v>1281</v>
      </c>
      <c r="E323" s="3">
        <v>20.080445000000001</v>
      </c>
      <c r="F323" s="3">
        <v>48.328218999999997</v>
      </c>
      <c r="G323" s="3">
        <v>609</v>
      </c>
      <c r="H323" s="3" t="str">
        <f>_xlfn.XLOOKUP(cis_obce[[#This Row],[KOD_STAT_okres]],Tabuľka6[KOD_STAT_okres],Tabuľka6[skratka])</f>
        <v>RS</v>
      </c>
    </row>
    <row r="324" spans="1:8" x14ac:dyDescent="0.25">
      <c r="A324" s="2">
        <v>515299</v>
      </c>
      <c r="B324" s="2" t="s">
        <v>1282</v>
      </c>
      <c r="C324" s="2" t="s">
        <v>1283</v>
      </c>
      <c r="D324" s="2" t="s">
        <v>1284</v>
      </c>
      <c r="E324" s="2">
        <v>20.019545999999998</v>
      </c>
      <c r="F324" s="2">
        <v>48.186497000000003</v>
      </c>
      <c r="G324" s="2">
        <v>609</v>
      </c>
      <c r="H324" s="3" t="str">
        <f>_xlfn.XLOOKUP(cis_obce[[#This Row],[KOD_STAT_okres]],Tabuľka6[KOD_STAT_okres],Tabuľka6[skratka])</f>
        <v>RS</v>
      </c>
    </row>
    <row r="325" spans="1:8" x14ac:dyDescent="0.25">
      <c r="A325" s="3">
        <v>515337</v>
      </c>
      <c r="B325" s="3" t="s">
        <v>1285</v>
      </c>
      <c r="C325" s="3" t="s">
        <v>1286</v>
      </c>
      <c r="D325" s="3" t="s">
        <v>1287</v>
      </c>
      <c r="E325" s="3">
        <v>20.033725</v>
      </c>
      <c r="F325" s="3">
        <v>48.584398999999998</v>
      </c>
      <c r="G325" s="3">
        <v>609</v>
      </c>
      <c r="H325" s="3" t="str">
        <f>_xlfn.XLOOKUP(cis_obce[[#This Row],[KOD_STAT_okres]],Tabuľka6[KOD_STAT_okres],Tabuľka6[skratka])</f>
        <v>RS</v>
      </c>
    </row>
    <row r="326" spans="1:8" x14ac:dyDescent="0.25">
      <c r="A326" s="2">
        <v>515345</v>
      </c>
      <c r="B326" s="2" t="s">
        <v>1288</v>
      </c>
      <c r="C326" s="2" t="s">
        <v>1289</v>
      </c>
      <c r="D326" s="2" t="s">
        <v>1290</v>
      </c>
      <c r="E326" s="2">
        <v>20.051570999999999</v>
      </c>
      <c r="F326" s="2">
        <v>48.560181</v>
      </c>
      <c r="G326" s="2">
        <v>609</v>
      </c>
      <c r="H326" s="3" t="str">
        <f>_xlfn.XLOOKUP(cis_obce[[#This Row],[KOD_STAT_okres]],Tabuľka6[KOD_STAT_okres],Tabuľka6[skratka])</f>
        <v>RS</v>
      </c>
    </row>
    <row r="327" spans="1:8" x14ac:dyDescent="0.25">
      <c r="A327" s="3">
        <v>515353</v>
      </c>
      <c r="B327" s="3" t="s">
        <v>1291</v>
      </c>
      <c r="C327" s="3" t="s">
        <v>1292</v>
      </c>
      <c r="D327" s="3" t="s">
        <v>1292</v>
      </c>
      <c r="E327" s="3">
        <v>20.206007</v>
      </c>
      <c r="F327" s="3">
        <v>48.340712000000003</v>
      </c>
      <c r="G327" s="3">
        <v>609</v>
      </c>
      <c r="H327" s="3" t="str">
        <f>_xlfn.XLOOKUP(cis_obce[[#This Row],[KOD_STAT_okres]],Tabuľka6[KOD_STAT_okres],Tabuľka6[skratka])</f>
        <v>RS</v>
      </c>
    </row>
    <row r="328" spans="1:8" x14ac:dyDescent="0.25">
      <c r="A328" s="2">
        <v>557854</v>
      </c>
      <c r="B328" s="2" t="s">
        <v>1293</v>
      </c>
      <c r="C328" s="2" t="s">
        <v>1294</v>
      </c>
      <c r="D328" s="2" t="s">
        <v>1294</v>
      </c>
      <c r="E328" s="2">
        <v>20.174627999999998</v>
      </c>
      <c r="F328" s="2">
        <v>48.392319000000001</v>
      </c>
      <c r="G328" s="2">
        <v>609</v>
      </c>
      <c r="H328" s="3" t="str">
        <f>_xlfn.XLOOKUP(cis_obce[[#This Row],[KOD_STAT_okres]],Tabuľka6[KOD_STAT_okres],Tabuľka6[skratka])</f>
        <v>RS</v>
      </c>
    </row>
    <row r="329" spans="1:8" x14ac:dyDescent="0.25">
      <c r="A329" s="3">
        <v>515388</v>
      </c>
      <c r="B329" s="3" t="s">
        <v>1295</v>
      </c>
      <c r="C329" s="3" t="s">
        <v>1296</v>
      </c>
      <c r="D329" s="3" t="s">
        <v>1296</v>
      </c>
      <c r="E329" s="3">
        <v>20.099178999999999</v>
      </c>
      <c r="F329" s="3">
        <v>48.562593</v>
      </c>
      <c r="G329" s="3">
        <v>609</v>
      </c>
      <c r="H329" s="3" t="str">
        <f>_xlfn.XLOOKUP(cis_obce[[#This Row],[KOD_STAT_okres]],Tabuľka6[KOD_STAT_okres],Tabuľka6[skratka])</f>
        <v>RS</v>
      </c>
    </row>
    <row r="330" spans="1:8" x14ac:dyDescent="0.25">
      <c r="A330" s="2">
        <v>515396</v>
      </c>
      <c r="B330" s="2" t="s">
        <v>1297</v>
      </c>
      <c r="C330" s="2" t="s">
        <v>1298</v>
      </c>
      <c r="D330" s="2" t="s">
        <v>1298</v>
      </c>
      <c r="E330" s="2">
        <v>20.069353</v>
      </c>
      <c r="F330" s="2">
        <v>48.579307999999997</v>
      </c>
      <c r="G330" s="2">
        <v>609</v>
      </c>
      <c r="H330" s="3" t="str">
        <f>_xlfn.XLOOKUP(cis_obce[[#This Row],[KOD_STAT_okres]],Tabuľka6[KOD_STAT_okres],Tabuľka6[skratka])</f>
        <v>RS</v>
      </c>
    </row>
    <row r="331" spans="1:8" x14ac:dyDescent="0.25">
      <c r="A331" s="3">
        <v>557765</v>
      </c>
      <c r="B331" s="3" t="s">
        <v>1299</v>
      </c>
      <c r="C331" s="3" t="s">
        <v>1300</v>
      </c>
      <c r="D331" s="3" t="s">
        <v>695</v>
      </c>
      <c r="E331" s="3">
        <v>20.331185000000001</v>
      </c>
      <c r="F331" s="3">
        <v>48.340246999999998</v>
      </c>
      <c r="G331" s="3">
        <v>609</v>
      </c>
      <c r="H331" s="3" t="str">
        <f>_xlfn.XLOOKUP(cis_obce[[#This Row],[KOD_STAT_okres]],Tabuľka6[KOD_STAT_okres],Tabuľka6[skratka])</f>
        <v>RS</v>
      </c>
    </row>
    <row r="332" spans="1:8" x14ac:dyDescent="0.25">
      <c r="A332" s="2">
        <v>515426</v>
      </c>
      <c r="B332" s="2" t="s">
        <v>1301</v>
      </c>
      <c r="C332" s="2" t="s">
        <v>1302</v>
      </c>
      <c r="D332" s="2" t="s">
        <v>1302</v>
      </c>
      <c r="E332" s="2">
        <v>19.941258999999999</v>
      </c>
      <c r="F332" s="2">
        <v>48.511147000000001</v>
      </c>
      <c r="G332" s="2">
        <v>609</v>
      </c>
      <c r="H332" s="3" t="str">
        <f>_xlfn.XLOOKUP(cis_obce[[#This Row],[KOD_STAT_okres]],Tabuľka6[KOD_STAT_okres],Tabuľka6[skratka])</f>
        <v>RS</v>
      </c>
    </row>
    <row r="333" spans="1:8" x14ac:dyDescent="0.25">
      <c r="A333" s="3">
        <v>515442</v>
      </c>
      <c r="B333" s="3" t="s">
        <v>1303</v>
      </c>
      <c r="C333" s="3" t="s">
        <v>1304</v>
      </c>
      <c r="D333" s="3" t="s">
        <v>1304</v>
      </c>
      <c r="E333" s="3">
        <v>20.235341999999999</v>
      </c>
      <c r="F333" s="3">
        <v>48.304526000000003</v>
      </c>
      <c r="G333" s="3">
        <v>609</v>
      </c>
      <c r="H333" s="3" t="str">
        <f>_xlfn.XLOOKUP(cis_obce[[#This Row],[KOD_STAT_okres]],Tabuľka6[KOD_STAT_okres],Tabuľka6[skratka])</f>
        <v>RS</v>
      </c>
    </row>
    <row r="334" spans="1:8" x14ac:dyDescent="0.25">
      <c r="A334" s="2">
        <v>514462</v>
      </c>
      <c r="B334" s="2" t="s">
        <v>1305</v>
      </c>
      <c r="C334" s="2" t="s">
        <v>501</v>
      </c>
      <c r="D334" s="2" t="s">
        <v>501</v>
      </c>
      <c r="E334" s="2">
        <v>20.018357999999999</v>
      </c>
      <c r="F334" s="2">
        <v>48.383344000000001</v>
      </c>
      <c r="G334" s="2">
        <v>609</v>
      </c>
      <c r="H334" s="3" t="str">
        <f>_xlfn.XLOOKUP(cis_obce[[#This Row],[KOD_STAT_okres]],Tabuľka6[KOD_STAT_okres],Tabuľka6[skratka])</f>
        <v>RS</v>
      </c>
    </row>
    <row r="335" spans="1:8" x14ac:dyDescent="0.25">
      <c r="A335" s="3">
        <v>515451</v>
      </c>
      <c r="B335" s="3" t="s">
        <v>1306</v>
      </c>
      <c r="C335" s="3" t="s">
        <v>1307</v>
      </c>
      <c r="D335" s="3" t="s">
        <v>1307</v>
      </c>
      <c r="E335" s="3">
        <v>19.962968</v>
      </c>
      <c r="F335" s="3">
        <v>48.539582000000003</v>
      </c>
      <c r="G335" s="3">
        <v>609</v>
      </c>
      <c r="H335" s="3" t="str">
        <f>_xlfn.XLOOKUP(cis_obce[[#This Row],[KOD_STAT_okres]],Tabuľka6[KOD_STAT_okres],Tabuľka6[skratka])</f>
        <v>RS</v>
      </c>
    </row>
    <row r="336" spans="1:8" x14ac:dyDescent="0.25">
      <c r="A336" s="2">
        <v>515469</v>
      </c>
      <c r="B336" s="2" t="s">
        <v>1308</v>
      </c>
      <c r="C336" s="2" t="s">
        <v>1309</v>
      </c>
      <c r="D336" s="2" t="s">
        <v>1309</v>
      </c>
      <c r="E336" s="2">
        <v>20.062653000000001</v>
      </c>
      <c r="F336" s="2">
        <v>48.341501999999998</v>
      </c>
      <c r="G336" s="2">
        <v>609</v>
      </c>
      <c r="H336" s="3" t="str">
        <f>_xlfn.XLOOKUP(cis_obce[[#This Row],[KOD_STAT_okres]],Tabuľka6[KOD_STAT_okres],Tabuľka6[skratka])</f>
        <v>RS</v>
      </c>
    </row>
    <row r="337" spans="1:8" x14ac:dyDescent="0.25">
      <c r="A337" s="3">
        <v>557811</v>
      </c>
      <c r="B337" s="3" t="s">
        <v>1310</v>
      </c>
      <c r="C337" s="3" t="s">
        <v>1311</v>
      </c>
      <c r="D337" s="3" t="s">
        <v>1311</v>
      </c>
      <c r="E337" s="3">
        <v>19.935209</v>
      </c>
      <c r="F337" s="3">
        <v>48.500478000000001</v>
      </c>
      <c r="G337" s="3">
        <v>609</v>
      </c>
      <c r="H337" s="3" t="str">
        <f>_xlfn.XLOOKUP(cis_obce[[#This Row],[KOD_STAT_okres]],Tabuľka6[KOD_STAT_okres],Tabuľka6[skratka])</f>
        <v>RS</v>
      </c>
    </row>
    <row r="338" spans="1:8" x14ac:dyDescent="0.25">
      <c r="A338" s="2">
        <v>515485</v>
      </c>
      <c r="B338" s="2" t="s">
        <v>1312</v>
      </c>
      <c r="C338" s="2" t="s">
        <v>1313</v>
      </c>
      <c r="D338" s="2" t="s">
        <v>1314</v>
      </c>
      <c r="E338" s="2">
        <v>20.051696</v>
      </c>
      <c r="F338" s="2">
        <v>48.581527999999999</v>
      </c>
      <c r="G338" s="2">
        <v>609</v>
      </c>
      <c r="H338" s="3" t="str">
        <f>_xlfn.XLOOKUP(cis_obce[[#This Row],[KOD_STAT_okres]],Tabuľka6[KOD_STAT_okres],Tabuľka6[skratka])</f>
        <v>RS</v>
      </c>
    </row>
    <row r="339" spans="1:8" x14ac:dyDescent="0.25">
      <c r="A339" s="3">
        <v>515493</v>
      </c>
      <c r="B339" s="3" t="s">
        <v>1315</v>
      </c>
      <c r="C339" s="3" t="s">
        <v>1316</v>
      </c>
      <c r="D339" s="3" t="s">
        <v>1316</v>
      </c>
      <c r="E339" s="3">
        <v>20.286484000000002</v>
      </c>
      <c r="F339" s="3">
        <v>48.369030000000002</v>
      </c>
      <c r="G339" s="3">
        <v>609</v>
      </c>
      <c r="H339" s="3" t="str">
        <f>_xlfn.XLOOKUP(cis_obce[[#This Row],[KOD_STAT_okres]],Tabuľka6[KOD_STAT_okres],Tabuľka6[skratka])</f>
        <v>RS</v>
      </c>
    </row>
    <row r="340" spans="1:8" x14ac:dyDescent="0.25">
      <c r="A340" s="2">
        <v>515531</v>
      </c>
      <c r="B340" s="2" t="s">
        <v>1317</v>
      </c>
      <c r="C340" s="2" t="s">
        <v>1318</v>
      </c>
      <c r="D340" s="2" t="s">
        <v>1318</v>
      </c>
      <c r="E340" s="2">
        <v>20.087506000000001</v>
      </c>
      <c r="F340" s="2">
        <v>48.518475000000002</v>
      </c>
      <c r="G340" s="2">
        <v>609</v>
      </c>
      <c r="H340" s="3" t="str">
        <f>_xlfn.XLOOKUP(cis_obce[[#This Row],[KOD_STAT_okres]],Tabuľka6[KOD_STAT_okres],Tabuľka6[skratka])</f>
        <v>RS</v>
      </c>
    </row>
    <row r="341" spans="1:8" x14ac:dyDescent="0.25">
      <c r="A341" s="3">
        <v>515540</v>
      </c>
      <c r="B341" s="3" t="s">
        <v>1319</v>
      </c>
      <c r="C341" s="3" t="s">
        <v>1320</v>
      </c>
      <c r="D341" s="3" t="s">
        <v>1320</v>
      </c>
      <c r="E341" s="3">
        <v>19.945981</v>
      </c>
      <c r="F341" s="3">
        <v>48.180883000000001</v>
      </c>
      <c r="G341" s="3">
        <v>609</v>
      </c>
      <c r="H341" s="3" t="str">
        <f>_xlfn.XLOOKUP(cis_obce[[#This Row],[KOD_STAT_okres]],Tabuľka6[KOD_STAT_okres],Tabuľka6[skratka])</f>
        <v>RS</v>
      </c>
    </row>
    <row r="342" spans="1:8" x14ac:dyDescent="0.25">
      <c r="A342" s="2">
        <v>515566</v>
      </c>
      <c r="B342" s="2" t="s">
        <v>1321</v>
      </c>
      <c r="C342" s="2" t="s">
        <v>1322</v>
      </c>
      <c r="D342" s="2" t="s">
        <v>1322</v>
      </c>
      <c r="E342" s="2">
        <v>20.281001</v>
      </c>
      <c r="F342" s="2">
        <v>48.403455999999998</v>
      </c>
      <c r="G342" s="2">
        <v>609</v>
      </c>
      <c r="H342" s="3" t="str">
        <f>_xlfn.XLOOKUP(cis_obce[[#This Row],[KOD_STAT_okres]],Tabuľka6[KOD_STAT_okres],Tabuľka6[skratka])</f>
        <v>RS</v>
      </c>
    </row>
    <row r="343" spans="1:8" x14ac:dyDescent="0.25">
      <c r="A343" s="3">
        <v>515582</v>
      </c>
      <c r="B343" s="3" t="s">
        <v>1323</v>
      </c>
      <c r="C343" s="3" t="s">
        <v>1324</v>
      </c>
      <c r="D343" s="3" t="s">
        <v>1324</v>
      </c>
      <c r="E343" s="3">
        <v>19.958356999999999</v>
      </c>
      <c r="F343" s="3">
        <v>48.161445000000001</v>
      </c>
      <c r="G343" s="3">
        <v>609</v>
      </c>
      <c r="H343" s="3" t="str">
        <f>_xlfn.XLOOKUP(cis_obce[[#This Row],[KOD_STAT_okres]],Tabuľka6[KOD_STAT_okres],Tabuľka6[skratka])</f>
        <v>RS</v>
      </c>
    </row>
    <row r="344" spans="1:8" x14ac:dyDescent="0.25">
      <c r="A344" s="2">
        <v>515604</v>
      </c>
      <c r="B344" s="2" t="s">
        <v>1325</v>
      </c>
      <c r="C344" s="2" t="s">
        <v>1326</v>
      </c>
      <c r="D344" s="2" t="s">
        <v>1326</v>
      </c>
      <c r="E344" s="2">
        <v>20.121955</v>
      </c>
      <c r="F344" s="2">
        <v>48.351664999999997</v>
      </c>
      <c r="G344" s="2">
        <v>609</v>
      </c>
      <c r="H344" s="3" t="str">
        <f>_xlfn.XLOOKUP(cis_obce[[#This Row],[KOD_STAT_okres]],Tabuľka6[KOD_STAT_okres],Tabuľka6[skratka])</f>
        <v>RS</v>
      </c>
    </row>
    <row r="345" spans="1:8" x14ac:dyDescent="0.25">
      <c r="A345" s="3">
        <v>515621</v>
      </c>
      <c r="B345" s="3" t="s">
        <v>1327</v>
      </c>
      <c r="C345" s="3" t="s">
        <v>1328</v>
      </c>
      <c r="D345" s="3" t="s">
        <v>1328</v>
      </c>
      <c r="E345" s="3">
        <v>20.110448999999999</v>
      </c>
      <c r="F345" s="3">
        <v>48.271957999999998</v>
      </c>
      <c r="G345" s="3">
        <v>609</v>
      </c>
      <c r="H345" s="3" t="str">
        <f>_xlfn.XLOOKUP(cis_obce[[#This Row],[KOD_STAT_okres]],Tabuľka6[KOD_STAT_okres],Tabuľka6[skratka])</f>
        <v>RS</v>
      </c>
    </row>
    <row r="346" spans="1:8" x14ac:dyDescent="0.25">
      <c r="A346" s="2">
        <v>515639</v>
      </c>
      <c r="B346" s="2" t="s">
        <v>1329</v>
      </c>
      <c r="C346" s="2" t="s">
        <v>1330</v>
      </c>
      <c r="D346" s="2" t="s">
        <v>1330</v>
      </c>
      <c r="E346" s="2">
        <v>20.089585</v>
      </c>
      <c r="F346" s="2">
        <v>48.288046999999999</v>
      </c>
      <c r="G346" s="2">
        <v>609</v>
      </c>
      <c r="H346" s="3" t="str">
        <f>_xlfn.XLOOKUP(cis_obce[[#This Row],[KOD_STAT_okres]],Tabuľka6[KOD_STAT_okres],Tabuľka6[skratka])</f>
        <v>RS</v>
      </c>
    </row>
    <row r="347" spans="1:8" x14ac:dyDescent="0.25">
      <c r="A347" s="3">
        <v>515647</v>
      </c>
      <c r="B347" s="3" t="s">
        <v>1331</v>
      </c>
      <c r="C347" s="3" t="s">
        <v>1332</v>
      </c>
      <c r="D347" s="3" t="s">
        <v>1332</v>
      </c>
      <c r="E347" s="3">
        <v>20.126698000000001</v>
      </c>
      <c r="F347" s="3">
        <v>48.520671999999998</v>
      </c>
      <c r="G347" s="3">
        <v>609</v>
      </c>
      <c r="H347" s="3" t="str">
        <f>_xlfn.XLOOKUP(cis_obce[[#This Row],[KOD_STAT_okres]],Tabuľka6[KOD_STAT_okres],Tabuľka6[skratka])</f>
        <v>RS</v>
      </c>
    </row>
    <row r="348" spans="1:8" x14ac:dyDescent="0.25">
      <c r="A348" s="2">
        <v>515655</v>
      </c>
      <c r="B348" s="2" t="s">
        <v>1333</v>
      </c>
      <c r="C348" s="2" t="s">
        <v>1334</v>
      </c>
      <c r="D348" s="2" t="s">
        <v>1334</v>
      </c>
      <c r="E348" s="2">
        <v>20.323938999999999</v>
      </c>
      <c r="F348" s="2">
        <v>48.360444000000001</v>
      </c>
      <c r="G348" s="2">
        <v>609</v>
      </c>
      <c r="H348" s="3" t="str">
        <f>_xlfn.XLOOKUP(cis_obce[[#This Row],[KOD_STAT_okres]],Tabuľka6[KOD_STAT_okres],Tabuľka6[skratka])</f>
        <v>RS</v>
      </c>
    </row>
    <row r="349" spans="1:8" x14ac:dyDescent="0.25">
      <c r="A349" s="3">
        <v>514951</v>
      </c>
      <c r="B349" s="3" t="s">
        <v>1335</v>
      </c>
      <c r="C349" s="3" t="s">
        <v>1336</v>
      </c>
      <c r="D349" s="3" t="s">
        <v>1336</v>
      </c>
      <c r="E349" s="3">
        <v>20.298173999999999</v>
      </c>
      <c r="F349" s="3">
        <v>48.337722999999997</v>
      </c>
      <c r="G349" s="3">
        <v>609</v>
      </c>
      <c r="H349" s="3" t="str">
        <f>_xlfn.XLOOKUP(cis_obce[[#This Row],[KOD_STAT_okres]],Tabuľka6[KOD_STAT_okres],Tabuľka6[skratka])</f>
        <v>RS</v>
      </c>
    </row>
    <row r="350" spans="1:8" x14ac:dyDescent="0.25">
      <c r="A350" s="2">
        <v>515663</v>
      </c>
      <c r="B350" s="2" t="s">
        <v>1337</v>
      </c>
      <c r="C350" s="2" t="s">
        <v>1338</v>
      </c>
      <c r="D350" s="2" t="s">
        <v>1338</v>
      </c>
      <c r="E350" s="2">
        <v>19.940200999999998</v>
      </c>
      <c r="F350" s="2">
        <v>48.153947000000002</v>
      </c>
      <c r="G350" s="2">
        <v>609</v>
      </c>
      <c r="H350" s="3" t="str">
        <f>_xlfn.XLOOKUP(cis_obce[[#This Row],[KOD_STAT_okres]],Tabuľka6[KOD_STAT_okres],Tabuľka6[skratka])</f>
        <v>RS</v>
      </c>
    </row>
    <row r="351" spans="1:8" x14ac:dyDescent="0.25">
      <c r="A351" s="3">
        <v>515671</v>
      </c>
      <c r="B351" s="3" t="s">
        <v>1339</v>
      </c>
      <c r="C351" s="3" t="s">
        <v>1340</v>
      </c>
      <c r="D351" s="3" t="s">
        <v>1340</v>
      </c>
      <c r="E351" s="3">
        <v>20.101521999999999</v>
      </c>
      <c r="F351" s="3">
        <v>48.470041000000002</v>
      </c>
      <c r="G351" s="3">
        <v>609</v>
      </c>
      <c r="H351" s="3" t="str">
        <f>_xlfn.XLOOKUP(cis_obce[[#This Row],[KOD_STAT_okres]],Tabuľka6[KOD_STAT_okres],Tabuľka6[skratka])</f>
        <v>RS</v>
      </c>
    </row>
    <row r="352" spans="1:8" x14ac:dyDescent="0.25">
      <c r="A352" s="2">
        <v>515680</v>
      </c>
      <c r="B352" s="2" t="s">
        <v>1341</v>
      </c>
      <c r="C352" s="2" t="s">
        <v>515</v>
      </c>
      <c r="D352" s="2" t="s">
        <v>515</v>
      </c>
      <c r="E352" s="2">
        <v>19.942890999999999</v>
      </c>
      <c r="F352" s="2">
        <v>48.680571999999998</v>
      </c>
      <c r="G352" s="2">
        <v>609</v>
      </c>
      <c r="H352" s="3" t="str">
        <f>_xlfn.XLOOKUP(cis_obce[[#This Row],[KOD_STAT_okres]],Tabuľka6[KOD_STAT_okres],Tabuľka6[skratka])</f>
        <v>RS</v>
      </c>
    </row>
    <row r="353" spans="1:8" x14ac:dyDescent="0.25">
      <c r="A353" s="3">
        <v>515698</v>
      </c>
      <c r="B353" s="3" t="s">
        <v>1342</v>
      </c>
      <c r="C353" s="3" t="s">
        <v>1343</v>
      </c>
      <c r="D353" s="3" t="s">
        <v>1006</v>
      </c>
      <c r="E353" s="3">
        <v>20.152911</v>
      </c>
      <c r="F353" s="3">
        <v>48.392518000000003</v>
      </c>
      <c r="G353" s="3">
        <v>609</v>
      </c>
      <c r="H353" s="3" t="str">
        <f>_xlfn.XLOOKUP(cis_obce[[#This Row],[KOD_STAT_okres]],Tabuľka6[KOD_STAT_okres],Tabuľka6[skratka])</f>
        <v>RS</v>
      </c>
    </row>
    <row r="354" spans="1:8" x14ac:dyDescent="0.25">
      <c r="A354" s="2">
        <v>514969</v>
      </c>
      <c r="B354" s="2" t="s">
        <v>1344</v>
      </c>
      <c r="C354" s="2" t="s">
        <v>1345</v>
      </c>
      <c r="D354" s="2" t="s">
        <v>1345</v>
      </c>
      <c r="E354" s="2">
        <v>20.185130000000001</v>
      </c>
      <c r="F354" s="2">
        <v>48.277734000000002</v>
      </c>
      <c r="G354" s="2">
        <v>609</v>
      </c>
      <c r="H354" s="3" t="str">
        <f>_xlfn.XLOOKUP(cis_obce[[#This Row],[KOD_STAT_okres]],Tabuľka6[KOD_STAT_okres],Tabuľka6[skratka])</f>
        <v>RS</v>
      </c>
    </row>
    <row r="355" spans="1:8" x14ac:dyDescent="0.25">
      <c r="A355" s="3">
        <v>515701</v>
      </c>
      <c r="B355" s="3" t="s">
        <v>1346</v>
      </c>
      <c r="C355" s="3" t="s">
        <v>1347</v>
      </c>
      <c r="D355" s="3" t="s">
        <v>1347</v>
      </c>
      <c r="E355" s="3">
        <v>20.141297999999999</v>
      </c>
      <c r="F355" s="3">
        <v>48.418263000000003</v>
      </c>
      <c r="G355" s="3">
        <v>609</v>
      </c>
      <c r="H355" s="3" t="str">
        <f>_xlfn.XLOOKUP(cis_obce[[#This Row],[KOD_STAT_okres]],Tabuľka6[KOD_STAT_okres],Tabuľka6[skratka])</f>
        <v>RS</v>
      </c>
    </row>
    <row r="356" spans="1:8" x14ac:dyDescent="0.25">
      <c r="A356" s="2">
        <v>515795</v>
      </c>
      <c r="B356" s="2" t="s">
        <v>1348</v>
      </c>
      <c r="C356" s="2" t="s">
        <v>1349</v>
      </c>
      <c r="D356" s="2" t="s">
        <v>1349</v>
      </c>
      <c r="E356" s="2">
        <v>20.196460999999999</v>
      </c>
      <c r="F356" s="2">
        <v>48.448998000000003</v>
      </c>
      <c r="G356" s="2">
        <v>609</v>
      </c>
      <c r="H356" s="3" t="str">
        <f>_xlfn.XLOOKUP(cis_obce[[#This Row],[KOD_STAT_okres]],Tabuľka6[KOD_STAT_okres],Tabuľka6[skratka])</f>
        <v>RS</v>
      </c>
    </row>
    <row r="357" spans="1:8" x14ac:dyDescent="0.25">
      <c r="A357" s="3">
        <v>515710</v>
      </c>
      <c r="B357" s="3" t="s">
        <v>1350</v>
      </c>
      <c r="C357" s="3" t="s">
        <v>1351</v>
      </c>
      <c r="D357" s="3" t="s">
        <v>1351</v>
      </c>
      <c r="E357" s="3">
        <v>20.303920999999999</v>
      </c>
      <c r="F357" s="3">
        <v>48.383206000000001</v>
      </c>
      <c r="G357" s="3">
        <v>609</v>
      </c>
      <c r="H357" s="3" t="str">
        <f>_xlfn.XLOOKUP(cis_obce[[#This Row],[KOD_STAT_okres]],Tabuľka6[KOD_STAT_okres],Tabuľka6[skratka])</f>
        <v>RS</v>
      </c>
    </row>
    <row r="358" spans="1:8" x14ac:dyDescent="0.25">
      <c r="A358" s="2">
        <v>515728</v>
      </c>
      <c r="B358" s="2" t="s">
        <v>1352</v>
      </c>
      <c r="C358" s="2" t="s">
        <v>1353</v>
      </c>
      <c r="D358" s="2" t="s">
        <v>1353</v>
      </c>
      <c r="E358" s="2">
        <v>19.934625</v>
      </c>
      <c r="F358" s="2">
        <v>48.162314000000002</v>
      </c>
      <c r="G358" s="2">
        <v>609</v>
      </c>
      <c r="H358" s="3" t="str">
        <f>_xlfn.XLOOKUP(cis_obce[[#This Row],[KOD_STAT_okres]],Tabuľka6[KOD_STAT_okres],Tabuľka6[skratka])</f>
        <v>RS</v>
      </c>
    </row>
    <row r="359" spans="1:8" x14ac:dyDescent="0.25">
      <c r="A359" s="3">
        <v>515736</v>
      </c>
      <c r="B359" s="3" t="s">
        <v>1354</v>
      </c>
      <c r="C359" s="3" t="s">
        <v>1355</v>
      </c>
      <c r="D359" s="3" t="s">
        <v>1355</v>
      </c>
      <c r="E359" s="3">
        <v>19.966287000000001</v>
      </c>
      <c r="F359" s="3">
        <v>48.433591999999997</v>
      </c>
      <c r="G359" s="3">
        <v>609</v>
      </c>
      <c r="H359" s="3" t="str">
        <f>_xlfn.XLOOKUP(cis_obce[[#This Row],[KOD_STAT_okres]],Tabuľka6[KOD_STAT_okres],Tabuľka6[skratka])</f>
        <v>RS</v>
      </c>
    </row>
    <row r="360" spans="1:8" x14ac:dyDescent="0.25">
      <c r="A360" s="2">
        <v>515744</v>
      </c>
      <c r="B360" s="2" t="s">
        <v>1356</v>
      </c>
      <c r="C360" s="2" t="s">
        <v>522</v>
      </c>
      <c r="D360" s="2" t="s">
        <v>522</v>
      </c>
      <c r="E360" s="2">
        <v>20.117068</v>
      </c>
      <c r="F360" s="2">
        <v>48.445027000000003</v>
      </c>
      <c r="G360" s="2">
        <v>609</v>
      </c>
      <c r="H360" s="3" t="str">
        <f>_xlfn.XLOOKUP(cis_obce[[#This Row],[KOD_STAT_okres]],Tabuľka6[KOD_STAT_okres],Tabuľka6[skratka])</f>
        <v>RS</v>
      </c>
    </row>
    <row r="361" spans="1:8" x14ac:dyDescent="0.25">
      <c r="A361" s="3">
        <v>515752</v>
      </c>
      <c r="B361" s="3" t="s">
        <v>1357</v>
      </c>
      <c r="C361" s="3" t="s">
        <v>1358</v>
      </c>
      <c r="D361" s="3" t="s">
        <v>1358</v>
      </c>
      <c r="E361" s="3">
        <v>20.198405000000001</v>
      </c>
      <c r="F361" s="3">
        <v>48.351343999999997</v>
      </c>
      <c r="G361" s="3">
        <v>609</v>
      </c>
      <c r="H361" s="3" t="str">
        <f>_xlfn.XLOOKUP(cis_obce[[#This Row],[KOD_STAT_okres]],Tabuľka6[KOD_STAT_okres],Tabuľka6[skratka])</f>
        <v>RS</v>
      </c>
    </row>
    <row r="362" spans="1:8" x14ac:dyDescent="0.25">
      <c r="A362" s="2">
        <v>515779</v>
      </c>
      <c r="B362" s="2" t="s">
        <v>1359</v>
      </c>
      <c r="C362" s="2" t="s">
        <v>1360</v>
      </c>
      <c r="D362" s="2" t="s">
        <v>1360</v>
      </c>
      <c r="E362" s="2">
        <v>20.300606999999999</v>
      </c>
      <c r="F362" s="2">
        <v>48.280752</v>
      </c>
      <c r="G362" s="2">
        <v>609</v>
      </c>
      <c r="H362" s="3" t="str">
        <f>_xlfn.XLOOKUP(cis_obce[[#This Row],[KOD_STAT_okres]],Tabuľka6[KOD_STAT_okres],Tabuľka6[skratka])</f>
        <v>RS</v>
      </c>
    </row>
    <row r="363" spans="1:8" x14ac:dyDescent="0.25">
      <c r="A363" s="3">
        <v>557901</v>
      </c>
      <c r="B363" s="3" t="s">
        <v>1361</v>
      </c>
      <c r="C363" s="3" t="s">
        <v>1362</v>
      </c>
      <c r="D363" s="3" t="s">
        <v>1362</v>
      </c>
      <c r="E363" s="3">
        <v>20.188822999999999</v>
      </c>
      <c r="F363" s="3">
        <v>48.458803000000003</v>
      </c>
      <c r="G363" s="3">
        <v>609</v>
      </c>
      <c r="H363" s="3" t="str">
        <f>_xlfn.XLOOKUP(cis_obce[[#This Row],[KOD_STAT_okres]],Tabuľka6[KOD_STAT_okres],Tabuľka6[skratka])</f>
        <v>RS</v>
      </c>
    </row>
    <row r="364" spans="1:8" x14ac:dyDescent="0.25">
      <c r="A364" s="2">
        <v>515809</v>
      </c>
      <c r="B364" s="2" t="s">
        <v>1363</v>
      </c>
      <c r="C364" s="2" t="s">
        <v>1364</v>
      </c>
      <c r="D364" s="2" t="s">
        <v>1364</v>
      </c>
      <c r="E364" s="2">
        <v>19.964970000000001</v>
      </c>
      <c r="F364" s="2">
        <v>48.462857</v>
      </c>
      <c r="G364" s="2">
        <v>609</v>
      </c>
      <c r="H364" s="3" t="str">
        <f>_xlfn.XLOOKUP(cis_obce[[#This Row],[KOD_STAT_okres]],Tabuľka6[KOD_STAT_okres],Tabuľka6[skratka])</f>
        <v>RS</v>
      </c>
    </row>
    <row r="365" spans="1:8" x14ac:dyDescent="0.25">
      <c r="A365" s="3">
        <v>515817</v>
      </c>
      <c r="B365" s="3" t="s">
        <v>1365</v>
      </c>
      <c r="C365" s="3" t="s">
        <v>1366</v>
      </c>
      <c r="D365" s="3" t="s">
        <v>1366</v>
      </c>
      <c r="E365" s="3">
        <v>20.241432</v>
      </c>
      <c r="F365" s="3">
        <v>48.321429000000002</v>
      </c>
      <c r="G365" s="3">
        <v>609</v>
      </c>
      <c r="H365" s="3" t="str">
        <f>_xlfn.XLOOKUP(cis_obce[[#This Row],[KOD_STAT_okres]],Tabuľka6[KOD_STAT_okres],Tabuľka6[skratka])</f>
        <v>RS</v>
      </c>
    </row>
    <row r="366" spans="1:8" x14ac:dyDescent="0.25">
      <c r="A366" s="2">
        <v>557927</v>
      </c>
      <c r="B366" s="2" t="s">
        <v>1367</v>
      </c>
      <c r="C366" s="2" t="s">
        <v>1368</v>
      </c>
      <c r="D366" s="2" t="s">
        <v>1368</v>
      </c>
      <c r="E366" s="2">
        <v>20.053722</v>
      </c>
      <c r="F366" s="2">
        <v>48.406233</v>
      </c>
      <c r="G366" s="2">
        <v>609</v>
      </c>
      <c r="H366" s="3" t="str">
        <f>_xlfn.XLOOKUP(cis_obce[[#This Row],[KOD_STAT_okres]],Tabuľka6[KOD_STAT_okres],Tabuľka6[skratka])</f>
        <v>RS</v>
      </c>
    </row>
    <row r="367" spans="1:8" x14ac:dyDescent="0.25">
      <c r="A367" s="3">
        <v>515841</v>
      </c>
      <c r="B367" s="3" t="s">
        <v>1369</v>
      </c>
      <c r="C367" s="3" t="s">
        <v>1370</v>
      </c>
      <c r="D367" s="3" t="s">
        <v>1370</v>
      </c>
      <c r="E367" s="3">
        <v>20.201733999999998</v>
      </c>
      <c r="F367" s="3">
        <v>48.364561999999999</v>
      </c>
      <c r="G367" s="3">
        <v>609</v>
      </c>
      <c r="H367" s="3" t="str">
        <f>_xlfn.XLOOKUP(cis_obce[[#This Row],[KOD_STAT_okres]],Tabuľka6[KOD_STAT_okres],Tabuľka6[skratka])</f>
        <v>RS</v>
      </c>
    </row>
    <row r="368" spans="1:8" x14ac:dyDescent="0.25">
      <c r="A368" s="2">
        <v>515868</v>
      </c>
      <c r="B368" s="2" t="s">
        <v>1371</v>
      </c>
      <c r="C368" s="2" t="s">
        <v>1372</v>
      </c>
      <c r="D368" s="2" t="s">
        <v>1372</v>
      </c>
      <c r="E368" s="2">
        <v>19.129901</v>
      </c>
      <c r="F368" s="2">
        <v>48.077095999999997</v>
      </c>
      <c r="G368" s="2">
        <v>610</v>
      </c>
      <c r="H368" s="3" t="str">
        <f>_xlfn.XLOOKUP(cis_obce[[#This Row],[KOD_STAT_okres]],Tabuľka6[KOD_STAT_okres],Tabuľka6[skratka])</f>
        <v>VK</v>
      </c>
    </row>
    <row r="369" spans="1:8" x14ac:dyDescent="0.25">
      <c r="A369" s="3">
        <v>515876</v>
      </c>
      <c r="B369" s="3" t="s">
        <v>1373</v>
      </c>
      <c r="C369" s="3" t="s">
        <v>1374</v>
      </c>
      <c r="D369" s="3" t="s">
        <v>1374</v>
      </c>
      <c r="E369" s="3">
        <v>19.273159</v>
      </c>
      <c r="F369" s="3">
        <v>48.132730000000002</v>
      </c>
      <c r="G369" s="3">
        <v>610</v>
      </c>
      <c r="H369" s="3" t="str">
        <f>_xlfn.XLOOKUP(cis_obce[[#This Row],[KOD_STAT_okres]],Tabuľka6[KOD_STAT_okres],Tabuľka6[skratka])</f>
        <v>VK</v>
      </c>
    </row>
    <row r="370" spans="1:8" x14ac:dyDescent="0.25">
      <c r="A370" s="2">
        <v>515884</v>
      </c>
      <c r="B370" s="2" t="s">
        <v>1375</v>
      </c>
      <c r="C370" s="2" t="s">
        <v>1376</v>
      </c>
      <c r="D370" s="2" t="s">
        <v>1376</v>
      </c>
      <c r="E370" s="2">
        <v>19.402073999999999</v>
      </c>
      <c r="F370" s="2">
        <v>48.299339000000003</v>
      </c>
      <c r="G370" s="2">
        <v>610</v>
      </c>
      <c r="H370" s="3" t="str">
        <f>_xlfn.XLOOKUP(cis_obce[[#This Row],[KOD_STAT_okres]],Tabuľka6[KOD_STAT_okres],Tabuľka6[skratka])</f>
        <v>VK</v>
      </c>
    </row>
    <row r="371" spans="1:8" x14ac:dyDescent="0.25">
      <c r="A371" s="3">
        <v>515892</v>
      </c>
      <c r="B371" s="3" t="s">
        <v>1377</v>
      </c>
      <c r="C371" s="3" t="s">
        <v>1378</v>
      </c>
      <c r="D371" s="3" t="s">
        <v>1378</v>
      </c>
      <c r="E371" s="3">
        <v>19.500644999999999</v>
      </c>
      <c r="F371" s="3">
        <v>48.173237999999998</v>
      </c>
      <c r="G371" s="3">
        <v>610</v>
      </c>
      <c r="H371" s="3" t="str">
        <f>_xlfn.XLOOKUP(cis_obce[[#This Row],[KOD_STAT_okres]],Tabuľka6[KOD_STAT_okres],Tabuľka6[skratka])</f>
        <v>VK</v>
      </c>
    </row>
    <row r="372" spans="1:8" x14ac:dyDescent="0.25">
      <c r="A372" s="2">
        <v>515906</v>
      </c>
      <c r="B372" s="2" t="s">
        <v>1379</v>
      </c>
      <c r="C372" s="2" t="s">
        <v>1380</v>
      </c>
      <c r="D372" s="2" t="s">
        <v>1380</v>
      </c>
      <c r="E372" s="2">
        <v>19.230331</v>
      </c>
      <c r="F372" s="2">
        <v>48.178902000000001</v>
      </c>
      <c r="G372" s="2">
        <v>610</v>
      </c>
      <c r="H372" s="3" t="str">
        <f>_xlfn.XLOOKUP(cis_obce[[#This Row],[KOD_STAT_okres]],Tabuľka6[KOD_STAT_okres],Tabuľka6[skratka])</f>
        <v>VK</v>
      </c>
    </row>
    <row r="373" spans="1:8" x14ac:dyDescent="0.25">
      <c r="A373" s="3">
        <v>515914</v>
      </c>
      <c r="B373" s="3" t="s">
        <v>1381</v>
      </c>
      <c r="C373" s="3" t="s">
        <v>529</v>
      </c>
      <c r="D373" s="3" t="s">
        <v>529</v>
      </c>
      <c r="E373" s="3">
        <v>19.490646000000002</v>
      </c>
      <c r="F373" s="3">
        <v>48.140827999999999</v>
      </c>
      <c r="G373" s="3">
        <v>610</v>
      </c>
      <c r="H373" s="3" t="str">
        <f>_xlfn.XLOOKUP(cis_obce[[#This Row],[KOD_STAT_okres]],Tabuľka6[KOD_STAT_okres],Tabuľka6[skratka])</f>
        <v>VK</v>
      </c>
    </row>
    <row r="374" spans="1:8" x14ac:dyDescent="0.25">
      <c r="A374" s="2">
        <v>515922</v>
      </c>
      <c r="B374" s="2" t="s">
        <v>1382</v>
      </c>
      <c r="C374" s="2" t="s">
        <v>1383</v>
      </c>
      <c r="D374" s="2" t="s">
        <v>1384</v>
      </c>
      <c r="E374" s="2">
        <v>19.143552</v>
      </c>
      <c r="F374" s="2">
        <v>48.183487</v>
      </c>
      <c r="G374" s="2">
        <v>610</v>
      </c>
      <c r="H374" s="3" t="str">
        <f>_xlfn.XLOOKUP(cis_obce[[#This Row],[KOD_STAT_okres]],Tabuľka6[KOD_STAT_okres],Tabuľka6[skratka])</f>
        <v>VK</v>
      </c>
    </row>
    <row r="375" spans="1:8" x14ac:dyDescent="0.25">
      <c r="A375" s="3">
        <v>515931</v>
      </c>
      <c r="B375" s="3" t="s">
        <v>1385</v>
      </c>
      <c r="C375" s="3" t="s">
        <v>1386</v>
      </c>
      <c r="D375" s="3" t="s">
        <v>1386</v>
      </c>
      <c r="E375" s="3">
        <v>19.389032</v>
      </c>
      <c r="F375" s="3">
        <v>48.378273999999998</v>
      </c>
      <c r="G375" s="3">
        <v>610</v>
      </c>
      <c r="H375" s="3" t="str">
        <f>_xlfn.XLOOKUP(cis_obce[[#This Row],[KOD_STAT_okres]],Tabuľka6[KOD_STAT_okres],Tabuľka6[skratka])</f>
        <v>VK</v>
      </c>
    </row>
    <row r="376" spans="1:8" x14ac:dyDescent="0.25">
      <c r="A376" s="2">
        <v>515949</v>
      </c>
      <c r="B376" s="2" t="s">
        <v>1387</v>
      </c>
      <c r="C376" s="2" t="s">
        <v>1388</v>
      </c>
      <c r="D376" s="2" t="s">
        <v>1388</v>
      </c>
      <c r="E376" s="2">
        <v>19.24973</v>
      </c>
      <c r="F376" s="2">
        <v>48.322392000000001</v>
      </c>
      <c r="G376" s="2">
        <v>610</v>
      </c>
      <c r="H376" s="3" t="str">
        <f>_xlfn.XLOOKUP(cis_obce[[#This Row],[KOD_STAT_okres]],Tabuľka6[KOD_STAT_okres],Tabuľka6[skratka])</f>
        <v>VK</v>
      </c>
    </row>
    <row r="377" spans="1:8" x14ac:dyDescent="0.25">
      <c r="A377" s="3">
        <v>515957</v>
      </c>
      <c r="B377" s="3" t="s">
        <v>1389</v>
      </c>
      <c r="C377" s="3" t="s">
        <v>1390</v>
      </c>
      <c r="D377" s="3" t="s">
        <v>1390</v>
      </c>
      <c r="E377" s="3">
        <v>19.152677000000001</v>
      </c>
      <c r="F377" s="3">
        <v>48.089678999999997</v>
      </c>
      <c r="G377" s="3">
        <v>610</v>
      </c>
      <c r="H377" s="3" t="str">
        <f>_xlfn.XLOOKUP(cis_obce[[#This Row],[KOD_STAT_okres]],Tabuľka6[KOD_STAT_okres],Tabuľka6[skratka])</f>
        <v>VK</v>
      </c>
    </row>
    <row r="378" spans="1:8" x14ac:dyDescent="0.25">
      <c r="A378" s="2">
        <v>515965</v>
      </c>
      <c r="B378" s="2" t="s">
        <v>1391</v>
      </c>
      <c r="C378" s="2" t="s">
        <v>1392</v>
      </c>
      <c r="D378" s="2" t="s">
        <v>1392</v>
      </c>
      <c r="E378" s="2">
        <v>19.488242</v>
      </c>
      <c r="F378" s="2">
        <v>48.250163999999998</v>
      </c>
      <c r="G378" s="2">
        <v>610</v>
      </c>
      <c r="H378" s="3" t="str">
        <f>_xlfn.XLOOKUP(cis_obce[[#This Row],[KOD_STAT_okres]],Tabuľka6[KOD_STAT_okres],Tabuľka6[skratka])</f>
        <v>VK</v>
      </c>
    </row>
    <row r="379" spans="1:8" x14ac:dyDescent="0.25">
      <c r="A379" s="3">
        <v>515973</v>
      </c>
      <c r="B379" s="3" t="s">
        <v>1393</v>
      </c>
      <c r="C379" s="3" t="s">
        <v>1394</v>
      </c>
      <c r="D379" s="3" t="s">
        <v>1394</v>
      </c>
      <c r="E379" s="3">
        <v>19.306186</v>
      </c>
      <c r="F379" s="3">
        <v>48.200629999999997</v>
      </c>
      <c r="G379" s="3">
        <v>610</v>
      </c>
      <c r="H379" s="3" t="str">
        <f>_xlfn.XLOOKUP(cis_obce[[#This Row],[KOD_STAT_okres]],Tabuľka6[KOD_STAT_okres],Tabuľka6[skratka])</f>
        <v>VK</v>
      </c>
    </row>
    <row r="380" spans="1:8" x14ac:dyDescent="0.25">
      <c r="A380" s="2">
        <v>515981</v>
      </c>
      <c r="B380" s="2" t="s">
        <v>1395</v>
      </c>
      <c r="C380" s="2" t="s">
        <v>1396</v>
      </c>
      <c r="D380" s="2" t="s">
        <v>1396</v>
      </c>
      <c r="E380" s="2">
        <v>19.392659999999999</v>
      </c>
      <c r="F380" s="2">
        <v>48.249273000000002</v>
      </c>
      <c r="G380" s="2">
        <v>610</v>
      </c>
      <c r="H380" s="3" t="str">
        <f>_xlfn.XLOOKUP(cis_obce[[#This Row],[KOD_STAT_okres]],Tabuľka6[KOD_STAT_okres],Tabuľka6[skratka])</f>
        <v>VK</v>
      </c>
    </row>
    <row r="381" spans="1:8" x14ac:dyDescent="0.25">
      <c r="A381" s="3">
        <v>515990</v>
      </c>
      <c r="B381" s="3" t="s">
        <v>1397</v>
      </c>
      <c r="C381" s="3" t="s">
        <v>1398</v>
      </c>
      <c r="D381" s="3" t="s">
        <v>1398</v>
      </c>
      <c r="E381" s="3">
        <v>19.178567999999999</v>
      </c>
      <c r="F381" s="3">
        <v>48.138103999999998</v>
      </c>
      <c r="G381" s="3">
        <v>610</v>
      </c>
      <c r="H381" s="3" t="str">
        <f>_xlfn.XLOOKUP(cis_obce[[#This Row],[KOD_STAT_okres]],Tabuľka6[KOD_STAT_okres],Tabuľka6[skratka])</f>
        <v>VK</v>
      </c>
    </row>
    <row r="382" spans="1:8" x14ac:dyDescent="0.25">
      <c r="A382" s="2">
        <v>516007</v>
      </c>
      <c r="B382" s="2" t="s">
        <v>1399</v>
      </c>
      <c r="C382" s="2" t="s">
        <v>1400</v>
      </c>
      <c r="D382" s="2" t="s">
        <v>1400</v>
      </c>
      <c r="E382" s="2">
        <v>19.458221999999999</v>
      </c>
      <c r="F382" s="2">
        <v>48.152876999999997</v>
      </c>
      <c r="G382" s="2">
        <v>610</v>
      </c>
      <c r="H382" s="3" t="str">
        <f>_xlfn.XLOOKUP(cis_obce[[#This Row],[KOD_STAT_okres]],Tabuľka6[KOD_STAT_okres],Tabuľka6[skratka])</f>
        <v>VK</v>
      </c>
    </row>
    <row r="383" spans="1:8" x14ac:dyDescent="0.25">
      <c r="A383" s="3">
        <v>516015</v>
      </c>
      <c r="B383" s="3" t="s">
        <v>1401</v>
      </c>
      <c r="C383" s="3" t="s">
        <v>1402</v>
      </c>
      <c r="D383" s="3" t="s">
        <v>1402</v>
      </c>
      <c r="E383" s="3">
        <v>19.428227</v>
      </c>
      <c r="F383" s="3">
        <v>48.279432</v>
      </c>
      <c r="G383" s="3">
        <v>610</v>
      </c>
      <c r="H383" s="3" t="str">
        <f>_xlfn.XLOOKUP(cis_obce[[#This Row],[KOD_STAT_okres]],Tabuľka6[KOD_STAT_okres],Tabuľka6[skratka])</f>
        <v>VK</v>
      </c>
    </row>
    <row r="384" spans="1:8" x14ac:dyDescent="0.25">
      <c r="A384" s="2">
        <v>516023</v>
      </c>
      <c r="B384" s="2" t="s">
        <v>1403</v>
      </c>
      <c r="C384" s="2" t="s">
        <v>1404</v>
      </c>
      <c r="D384" s="2" t="s">
        <v>1404</v>
      </c>
      <c r="E384" s="2">
        <v>19.283004999999999</v>
      </c>
      <c r="F384" s="2">
        <v>48.238453999999997</v>
      </c>
      <c r="G384" s="2">
        <v>610</v>
      </c>
      <c r="H384" s="3" t="str">
        <f>_xlfn.XLOOKUP(cis_obce[[#This Row],[KOD_STAT_okres]],Tabuľka6[KOD_STAT_okres],Tabuľka6[skratka])</f>
        <v>VK</v>
      </c>
    </row>
    <row r="385" spans="1:8" x14ac:dyDescent="0.25">
      <c r="A385" s="3">
        <v>516031</v>
      </c>
      <c r="B385" s="3" t="s">
        <v>1405</v>
      </c>
      <c r="C385" s="3" t="s">
        <v>1406</v>
      </c>
      <c r="D385" s="3" t="s">
        <v>1406</v>
      </c>
      <c r="E385" s="3">
        <v>19.361491000000001</v>
      </c>
      <c r="F385" s="3">
        <v>48.270907000000001</v>
      </c>
      <c r="G385" s="3">
        <v>610</v>
      </c>
      <c r="H385" s="3" t="str">
        <f>_xlfn.XLOOKUP(cis_obce[[#This Row],[KOD_STAT_okres]],Tabuľka6[KOD_STAT_okres],Tabuľka6[skratka])</f>
        <v>VK</v>
      </c>
    </row>
    <row r="386" spans="1:8" x14ac:dyDescent="0.25">
      <c r="A386" s="2">
        <v>516040</v>
      </c>
      <c r="B386" s="2" t="s">
        <v>1407</v>
      </c>
      <c r="C386" s="2" t="s">
        <v>1408</v>
      </c>
      <c r="D386" s="2" t="s">
        <v>1409</v>
      </c>
      <c r="E386" s="2">
        <v>19.091784000000001</v>
      </c>
      <c r="F386" s="2">
        <v>48.154229999999998</v>
      </c>
      <c r="G386" s="2">
        <v>610</v>
      </c>
      <c r="H386" s="3" t="str">
        <f>_xlfn.XLOOKUP(cis_obce[[#This Row],[KOD_STAT_okres]],Tabuľka6[KOD_STAT_okres],Tabuľka6[skratka])</f>
        <v>VK</v>
      </c>
    </row>
    <row r="387" spans="1:8" x14ac:dyDescent="0.25">
      <c r="A387" s="3">
        <v>516074</v>
      </c>
      <c r="B387" s="3" t="s">
        <v>1410</v>
      </c>
      <c r="C387" s="3" t="s">
        <v>1411</v>
      </c>
      <c r="D387" s="3" t="s">
        <v>1411</v>
      </c>
      <c r="E387" s="3">
        <v>19.057331999999999</v>
      </c>
      <c r="F387" s="3">
        <v>48.063571000000003</v>
      </c>
      <c r="G387" s="3">
        <v>610</v>
      </c>
      <c r="H387" s="3" t="str">
        <f>_xlfn.XLOOKUP(cis_obce[[#This Row],[KOD_STAT_okres]],Tabuľka6[KOD_STAT_okres],Tabuľka6[skratka])</f>
        <v>VK</v>
      </c>
    </row>
    <row r="388" spans="1:8" x14ac:dyDescent="0.25">
      <c r="A388" s="2">
        <v>516082</v>
      </c>
      <c r="B388" s="2" t="s">
        <v>1412</v>
      </c>
      <c r="C388" s="2" t="s">
        <v>1413</v>
      </c>
      <c r="D388" s="2" t="s">
        <v>1413</v>
      </c>
      <c r="E388" s="2">
        <v>19.194811999999999</v>
      </c>
      <c r="F388" s="2">
        <v>48.142415999999997</v>
      </c>
      <c r="G388" s="2">
        <v>610</v>
      </c>
      <c r="H388" s="3" t="str">
        <f>_xlfn.XLOOKUP(cis_obce[[#This Row],[KOD_STAT_okres]],Tabuľka6[KOD_STAT_okres],Tabuľka6[skratka])</f>
        <v>VK</v>
      </c>
    </row>
    <row r="389" spans="1:8" x14ac:dyDescent="0.25">
      <c r="A389" s="3">
        <v>516091</v>
      </c>
      <c r="B389" s="3" t="s">
        <v>1414</v>
      </c>
      <c r="C389" s="3" t="s">
        <v>1415</v>
      </c>
      <c r="D389" s="3" t="s">
        <v>1415</v>
      </c>
      <c r="E389" s="3">
        <v>19.406604000000002</v>
      </c>
      <c r="F389" s="3">
        <v>48.109025000000003</v>
      </c>
      <c r="G389" s="3">
        <v>610</v>
      </c>
      <c r="H389" s="3" t="str">
        <f>_xlfn.XLOOKUP(cis_obce[[#This Row],[KOD_STAT_okres]],Tabuľka6[KOD_STAT_okres],Tabuľka6[skratka])</f>
        <v>VK</v>
      </c>
    </row>
    <row r="390" spans="1:8" x14ac:dyDescent="0.25">
      <c r="A390" s="2">
        <v>516104</v>
      </c>
      <c r="B390" s="2" t="s">
        <v>1416</v>
      </c>
      <c r="C390" s="2" t="s">
        <v>1417</v>
      </c>
      <c r="D390" s="2" t="s">
        <v>1417</v>
      </c>
      <c r="E390" s="2">
        <v>19.072068000000002</v>
      </c>
      <c r="F390" s="2">
        <v>48.118034000000002</v>
      </c>
      <c r="G390" s="2">
        <v>610</v>
      </c>
      <c r="H390" s="3" t="str">
        <f>_xlfn.XLOOKUP(cis_obce[[#This Row],[KOD_STAT_okres]],Tabuľka6[KOD_STAT_okres],Tabuľka6[skratka])</f>
        <v>VK</v>
      </c>
    </row>
    <row r="391" spans="1:8" x14ac:dyDescent="0.25">
      <c r="A391" s="3">
        <v>516112</v>
      </c>
      <c r="B391" s="3" t="s">
        <v>1418</v>
      </c>
      <c r="C391" s="3" t="s">
        <v>1419</v>
      </c>
      <c r="D391" s="3" t="s">
        <v>1419</v>
      </c>
      <c r="E391" s="3">
        <v>19.246351000000001</v>
      </c>
      <c r="F391" s="3">
        <v>48.069493999999999</v>
      </c>
      <c r="G391" s="3">
        <v>610</v>
      </c>
      <c r="H391" s="3" t="str">
        <f>_xlfn.XLOOKUP(cis_obce[[#This Row],[KOD_STAT_okres]],Tabuľka6[KOD_STAT_okres],Tabuľka6[skratka])</f>
        <v>VK</v>
      </c>
    </row>
    <row r="392" spans="1:8" x14ac:dyDescent="0.25">
      <c r="A392" s="2">
        <v>516121</v>
      </c>
      <c r="B392" s="2" t="s">
        <v>1420</v>
      </c>
      <c r="C392" s="2" t="s">
        <v>1421</v>
      </c>
      <c r="D392" s="2" t="s">
        <v>1421</v>
      </c>
      <c r="E392" s="2">
        <v>19.202124999999999</v>
      </c>
      <c r="F392" s="2">
        <v>48.181935000000003</v>
      </c>
      <c r="G392" s="2">
        <v>610</v>
      </c>
      <c r="H392" s="3" t="str">
        <f>_xlfn.XLOOKUP(cis_obce[[#This Row],[KOD_STAT_okres]],Tabuľka6[KOD_STAT_okres],Tabuľka6[skratka])</f>
        <v>VK</v>
      </c>
    </row>
    <row r="393" spans="1:8" x14ac:dyDescent="0.25">
      <c r="A393" s="3">
        <v>516139</v>
      </c>
      <c r="B393" s="3" t="s">
        <v>1422</v>
      </c>
      <c r="C393" s="3" t="s">
        <v>1423</v>
      </c>
      <c r="D393" s="3" t="s">
        <v>1423</v>
      </c>
      <c r="E393" s="3">
        <v>19.174195999999998</v>
      </c>
      <c r="F393" s="3">
        <v>48.076931999999999</v>
      </c>
      <c r="G393" s="3">
        <v>610</v>
      </c>
      <c r="H393" s="3" t="str">
        <f>_xlfn.XLOOKUP(cis_obce[[#This Row],[KOD_STAT_okres]],Tabuľka6[KOD_STAT_okres],Tabuľka6[skratka])</f>
        <v>VK</v>
      </c>
    </row>
    <row r="394" spans="1:8" x14ac:dyDescent="0.25">
      <c r="A394" s="2">
        <v>516147</v>
      </c>
      <c r="B394" s="2" t="s">
        <v>1424</v>
      </c>
      <c r="C394" s="2" t="s">
        <v>1425</v>
      </c>
      <c r="D394" s="2" t="s">
        <v>1425</v>
      </c>
      <c r="E394" s="2">
        <v>19.458082999999998</v>
      </c>
      <c r="F394" s="2">
        <v>48.094816999999999</v>
      </c>
      <c r="G394" s="2">
        <v>610</v>
      </c>
      <c r="H394" s="3" t="str">
        <f>_xlfn.XLOOKUP(cis_obce[[#This Row],[KOD_STAT_okres]],Tabuľka6[KOD_STAT_okres],Tabuľka6[skratka])</f>
        <v>VK</v>
      </c>
    </row>
    <row r="395" spans="1:8" x14ac:dyDescent="0.25">
      <c r="A395" s="3">
        <v>516155</v>
      </c>
      <c r="B395" s="3" t="s">
        <v>1426</v>
      </c>
      <c r="C395" s="3" t="s">
        <v>1427</v>
      </c>
      <c r="D395" s="3" t="s">
        <v>1427</v>
      </c>
      <c r="E395" s="3">
        <v>19.246842999999998</v>
      </c>
      <c r="F395" s="3">
        <v>48.105614000000003</v>
      </c>
      <c r="G395" s="3">
        <v>610</v>
      </c>
      <c r="H395" s="3" t="str">
        <f>_xlfn.XLOOKUP(cis_obce[[#This Row],[KOD_STAT_okres]],Tabuľka6[KOD_STAT_okres],Tabuľka6[skratka])</f>
        <v>VK</v>
      </c>
    </row>
    <row r="396" spans="1:8" x14ac:dyDescent="0.25">
      <c r="A396" s="2">
        <v>516163</v>
      </c>
      <c r="B396" s="2" t="s">
        <v>1428</v>
      </c>
      <c r="C396" s="2" t="s">
        <v>1429</v>
      </c>
      <c r="D396" s="2" t="s">
        <v>1429</v>
      </c>
      <c r="E396" s="2">
        <v>19.525794999999999</v>
      </c>
      <c r="F396" s="2">
        <v>48.261327999999999</v>
      </c>
      <c r="G396" s="2">
        <v>610</v>
      </c>
      <c r="H396" s="3" t="str">
        <f>_xlfn.XLOOKUP(cis_obce[[#This Row],[KOD_STAT_okres]],Tabuľka6[KOD_STAT_okres],Tabuľka6[skratka])</f>
        <v>VK</v>
      </c>
    </row>
    <row r="397" spans="1:8" x14ac:dyDescent="0.25">
      <c r="A397" s="3">
        <v>516171</v>
      </c>
      <c r="B397" s="3" t="s">
        <v>1430</v>
      </c>
      <c r="C397" s="3" t="s">
        <v>1431</v>
      </c>
      <c r="D397" s="3" t="s">
        <v>1431</v>
      </c>
      <c r="E397" s="3">
        <v>19.230239999999998</v>
      </c>
      <c r="F397" s="3">
        <v>48.085093000000001</v>
      </c>
      <c r="G397" s="3">
        <v>610</v>
      </c>
      <c r="H397" s="3" t="str">
        <f>_xlfn.XLOOKUP(cis_obce[[#This Row],[KOD_STAT_okres]],Tabuľka6[KOD_STAT_okres],Tabuľka6[skratka])</f>
        <v>VK</v>
      </c>
    </row>
    <row r="398" spans="1:8" x14ac:dyDescent="0.25">
      <c r="A398" s="2">
        <v>558206</v>
      </c>
      <c r="B398" s="2" t="s">
        <v>1432</v>
      </c>
      <c r="C398" s="2" t="s">
        <v>1433</v>
      </c>
      <c r="D398" s="2" t="s">
        <v>1433</v>
      </c>
      <c r="E398" s="2">
        <v>19.415291</v>
      </c>
      <c r="F398" s="2">
        <v>48.208249000000002</v>
      </c>
      <c r="G398" s="2">
        <v>610</v>
      </c>
      <c r="H398" s="3" t="str">
        <f>_xlfn.XLOOKUP(cis_obce[[#This Row],[KOD_STAT_okres]],Tabuľka6[KOD_STAT_okres],Tabuľka6[skratka])</f>
        <v>VK</v>
      </c>
    </row>
    <row r="399" spans="1:8" x14ac:dyDescent="0.25">
      <c r="A399" s="3">
        <v>516198</v>
      </c>
      <c r="B399" s="3" t="s">
        <v>1434</v>
      </c>
      <c r="C399" s="3" t="s">
        <v>1435</v>
      </c>
      <c r="D399" s="3" t="s">
        <v>1435</v>
      </c>
      <c r="E399" s="3">
        <v>19.447341000000002</v>
      </c>
      <c r="F399" s="3">
        <v>48.180342000000003</v>
      </c>
      <c r="G399" s="3">
        <v>610</v>
      </c>
      <c r="H399" s="3" t="str">
        <f>_xlfn.XLOOKUP(cis_obce[[#This Row],[KOD_STAT_okres]],Tabuľka6[KOD_STAT_okres],Tabuľka6[skratka])</f>
        <v>VK</v>
      </c>
    </row>
    <row r="400" spans="1:8" x14ac:dyDescent="0.25">
      <c r="A400" s="2">
        <v>558192</v>
      </c>
      <c r="B400" s="2" t="s">
        <v>1436</v>
      </c>
      <c r="C400" s="2" t="s">
        <v>1437</v>
      </c>
      <c r="D400" s="2" t="s">
        <v>1437</v>
      </c>
      <c r="E400" s="2">
        <v>19.353597000000001</v>
      </c>
      <c r="F400" s="2">
        <v>48.189683000000002</v>
      </c>
      <c r="G400" s="2">
        <v>610</v>
      </c>
      <c r="H400" s="3" t="str">
        <f>_xlfn.XLOOKUP(cis_obce[[#This Row],[KOD_STAT_okres]],Tabuľka6[KOD_STAT_okres],Tabuľka6[skratka])</f>
        <v>VK</v>
      </c>
    </row>
    <row r="401" spans="1:8" x14ac:dyDescent="0.25">
      <c r="A401" s="3">
        <v>516210</v>
      </c>
      <c r="B401" s="3" t="s">
        <v>1438</v>
      </c>
      <c r="C401" s="3" t="s">
        <v>1439</v>
      </c>
      <c r="D401" s="3" t="s">
        <v>1439</v>
      </c>
      <c r="E401" s="3">
        <v>19.334202000000001</v>
      </c>
      <c r="F401" s="3">
        <v>48.240648</v>
      </c>
      <c r="G401" s="3">
        <v>610</v>
      </c>
      <c r="H401" s="3" t="str">
        <f>_xlfn.XLOOKUP(cis_obce[[#This Row],[KOD_STAT_okres]],Tabuľka6[KOD_STAT_okres],Tabuľka6[skratka])</f>
        <v>VK</v>
      </c>
    </row>
    <row r="402" spans="1:8" x14ac:dyDescent="0.25">
      <c r="A402" s="2">
        <v>516228</v>
      </c>
      <c r="B402" s="2" t="s">
        <v>1440</v>
      </c>
      <c r="C402" s="2" t="s">
        <v>1441</v>
      </c>
      <c r="D402" s="2" t="s">
        <v>1441</v>
      </c>
      <c r="E402" s="2">
        <v>19.526733</v>
      </c>
      <c r="F402" s="2">
        <v>48.193893000000003</v>
      </c>
      <c r="G402" s="2">
        <v>610</v>
      </c>
      <c r="H402" s="3" t="str">
        <f>_xlfn.XLOOKUP(cis_obce[[#This Row],[KOD_STAT_okres]],Tabuľka6[KOD_STAT_okres],Tabuľka6[skratka])</f>
        <v>VK</v>
      </c>
    </row>
    <row r="403" spans="1:8" x14ac:dyDescent="0.25">
      <c r="A403" s="3">
        <v>516236</v>
      </c>
      <c r="B403" s="3" t="s">
        <v>1442</v>
      </c>
      <c r="C403" s="3" t="s">
        <v>1443</v>
      </c>
      <c r="D403" s="3" t="s">
        <v>1443</v>
      </c>
      <c r="E403" s="3">
        <v>19.263553000000002</v>
      </c>
      <c r="F403" s="3">
        <v>48.146735999999997</v>
      </c>
      <c r="G403" s="3">
        <v>610</v>
      </c>
      <c r="H403" s="3" t="str">
        <f>_xlfn.XLOOKUP(cis_obce[[#This Row],[KOD_STAT_okres]],Tabuľka6[KOD_STAT_okres],Tabuľka6[skratka])</f>
        <v>VK</v>
      </c>
    </row>
    <row r="404" spans="1:8" x14ac:dyDescent="0.25">
      <c r="A404" s="2">
        <v>516244</v>
      </c>
      <c r="B404" s="2" t="s">
        <v>1444</v>
      </c>
      <c r="C404" s="2" t="s">
        <v>1445</v>
      </c>
      <c r="D404" s="2" t="s">
        <v>1445</v>
      </c>
      <c r="E404" s="2">
        <v>19.364661000000002</v>
      </c>
      <c r="F404" s="2">
        <v>48.168501999999997</v>
      </c>
      <c r="G404" s="2">
        <v>610</v>
      </c>
      <c r="H404" s="3" t="str">
        <f>_xlfn.XLOOKUP(cis_obce[[#This Row],[KOD_STAT_okres]],Tabuľka6[KOD_STAT_okres],Tabuľka6[skratka])</f>
        <v>VK</v>
      </c>
    </row>
    <row r="405" spans="1:8" x14ac:dyDescent="0.25">
      <c r="A405" s="3">
        <v>516252</v>
      </c>
      <c r="B405" s="3" t="s">
        <v>1446</v>
      </c>
      <c r="C405" s="3" t="s">
        <v>1447</v>
      </c>
      <c r="D405" s="3" t="s">
        <v>1447</v>
      </c>
      <c r="E405" s="3">
        <v>19.333259999999999</v>
      </c>
      <c r="F405" s="3">
        <v>48.171520000000001</v>
      </c>
      <c r="G405" s="3">
        <v>610</v>
      </c>
      <c r="H405" s="3" t="str">
        <f>_xlfn.XLOOKUP(cis_obce[[#This Row],[KOD_STAT_okres]],Tabuľka6[KOD_STAT_okres],Tabuľka6[skratka])</f>
        <v>VK</v>
      </c>
    </row>
    <row r="406" spans="1:8" x14ac:dyDescent="0.25">
      <c r="A406" s="2">
        <v>516261</v>
      </c>
      <c r="B406" s="2" t="s">
        <v>1448</v>
      </c>
      <c r="C406" s="2" t="s">
        <v>1449</v>
      </c>
      <c r="D406" s="2" t="s">
        <v>1449</v>
      </c>
      <c r="E406" s="2">
        <v>19.41075</v>
      </c>
      <c r="F406" s="2">
        <v>48.151775999999998</v>
      </c>
      <c r="G406" s="2">
        <v>610</v>
      </c>
      <c r="H406" s="3" t="str">
        <f>_xlfn.XLOOKUP(cis_obce[[#This Row],[KOD_STAT_okres]],Tabuľka6[KOD_STAT_okres],Tabuľka6[skratka])</f>
        <v>VK</v>
      </c>
    </row>
    <row r="407" spans="1:8" x14ac:dyDescent="0.25">
      <c r="A407" s="3">
        <v>516279</v>
      </c>
      <c r="B407" s="3" t="s">
        <v>1450</v>
      </c>
      <c r="C407" s="3" t="s">
        <v>1451</v>
      </c>
      <c r="D407" s="3" t="s">
        <v>1451</v>
      </c>
      <c r="E407" s="3">
        <v>19.276206999999999</v>
      </c>
      <c r="F407" s="3">
        <v>48.114834000000002</v>
      </c>
      <c r="G407" s="3">
        <v>610</v>
      </c>
      <c r="H407" s="3" t="str">
        <f>_xlfn.XLOOKUP(cis_obce[[#This Row],[KOD_STAT_okres]],Tabuľka6[KOD_STAT_okres],Tabuľka6[skratka])</f>
        <v>VK</v>
      </c>
    </row>
    <row r="408" spans="1:8" x14ac:dyDescent="0.25">
      <c r="A408" s="2">
        <v>516287</v>
      </c>
      <c r="B408" s="2" t="s">
        <v>1452</v>
      </c>
      <c r="C408" s="2" t="s">
        <v>1453</v>
      </c>
      <c r="D408" s="2" t="s">
        <v>1453</v>
      </c>
      <c r="E408" s="2">
        <v>19.177111</v>
      </c>
      <c r="F408" s="2">
        <v>48.195838999999999</v>
      </c>
      <c r="G408" s="2">
        <v>610</v>
      </c>
      <c r="H408" s="3" t="str">
        <f>_xlfn.XLOOKUP(cis_obce[[#This Row],[KOD_STAT_okres]],Tabuľka6[KOD_STAT_okres],Tabuľka6[skratka])</f>
        <v>VK</v>
      </c>
    </row>
    <row r="409" spans="1:8" x14ac:dyDescent="0.25">
      <c r="A409" s="3">
        <v>516295</v>
      </c>
      <c r="B409" s="3" t="s">
        <v>1454</v>
      </c>
      <c r="C409" s="3" t="s">
        <v>1455</v>
      </c>
      <c r="D409" s="3" t="s">
        <v>1455</v>
      </c>
      <c r="E409" s="3">
        <v>19.421707000000001</v>
      </c>
      <c r="F409" s="3">
        <v>48.234209999999997</v>
      </c>
      <c r="G409" s="3">
        <v>610</v>
      </c>
      <c r="H409" s="3" t="str">
        <f>_xlfn.XLOOKUP(cis_obce[[#This Row],[KOD_STAT_okres]],Tabuľka6[KOD_STAT_okres],Tabuľka6[skratka])</f>
        <v>VK</v>
      </c>
    </row>
    <row r="410" spans="1:8" x14ac:dyDescent="0.25">
      <c r="A410" s="2">
        <v>516309</v>
      </c>
      <c r="B410" s="2" t="s">
        <v>1456</v>
      </c>
      <c r="C410" s="2" t="s">
        <v>1457</v>
      </c>
      <c r="D410" s="2" t="s">
        <v>1457</v>
      </c>
      <c r="E410" s="2">
        <v>19.4572</v>
      </c>
      <c r="F410" s="2">
        <v>48.317005000000002</v>
      </c>
      <c r="G410" s="2">
        <v>610</v>
      </c>
      <c r="H410" s="3" t="str">
        <f>_xlfn.XLOOKUP(cis_obce[[#This Row],[KOD_STAT_okres]],Tabuľka6[KOD_STAT_okres],Tabuľka6[skratka])</f>
        <v>VK</v>
      </c>
    </row>
    <row r="411" spans="1:8" x14ac:dyDescent="0.25">
      <c r="A411" s="3">
        <v>516317</v>
      </c>
      <c r="B411" s="3" t="s">
        <v>1458</v>
      </c>
      <c r="C411" s="3" t="s">
        <v>1459</v>
      </c>
      <c r="D411" s="3" t="s">
        <v>1459</v>
      </c>
      <c r="E411" s="3">
        <v>19.261773000000002</v>
      </c>
      <c r="F411" s="3">
        <v>48.196744000000002</v>
      </c>
      <c r="G411" s="3">
        <v>610</v>
      </c>
      <c r="H411" s="3" t="str">
        <f>_xlfn.XLOOKUP(cis_obce[[#This Row],[KOD_STAT_okres]],Tabuľka6[KOD_STAT_okres],Tabuľka6[skratka])</f>
        <v>VK</v>
      </c>
    </row>
    <row r="412" spans="1:8" x14ac:dyDescent="0.25">
      <c r="A412" s="2">
        <v>516333</v>
      </c>
      <c r="B412" s="2" t="s">
        <v>1460</v>
      </c>
      <c r="C412" s="2" t="s">
        <v>1461</v>
      </c>
      <c r="D412" s="2" t="s">
        <v>1461</v>
      </c>
      <c r="E412" s="2">
        <v>19.078457</v>
      </c>
      <c r="F412" s="2">
        <v>48.094411000000001</v>
      </c>
      <c r="G412" s="2">
        <v>610</v>
      </c>
      <c r="H412" s="3" t="str">
        <f>_xlfn.XLOOKUP(cis_obce[[#This Row],[KOD_STAT_okres]],Tabuľka6[KOD_STAT_okres],Tabuľka6[skratka])</f>
        <v>VK</v>
      </c>
    </row>
    <row r="413" spans="1:8" x14ac:dyDescent="0.25">
      <c r="A413" s="3">
        <v>516341</v>
      </c>
      <c r="B413" s="3" t="s">
        <v>1462</v>
      </c>
      <c r="C413" s="3" t="s">
        <v>1463</v>
      </c>
      <c r="D413" s="3" t="s">
        <v>1463</v>
      </c>
      <c r="E413" s="3">
        <v>19.192696000000002</v>
      </c>
      <c r="F413" s="3">
        <v>48.158374000000002</v>
      </c>
      <c r="G413" s="3">
        <v>610</v>
      </c>
      <c r="H413" s="3" t="str">
        <f>_xlfn.XLOOKUP(cis_obce[[#This Row],[KOD_STAT_okres]],Tabuľka6[KOD_STAT_okres],Tabuľka6[skratka])</f>
        <v>VK</v>
      </c>
    </row>
    <row r="414" spans="1:8" x14ac:dyDescent="0.25">
      <c r="A414" s="2">
        <v>516368</v>
      </c>
      <c r="B414" s="2" t="s">
        <v>1464</v>
      </c>
      <c r="C414" s="2" t="s">
        <v>1465</v>
      </c>
      <c r="D414" s="2" t="s">
        <v>1466</v>
      </c>
      <c r="E414" s="2">
        <v>19.396225000000001</v>
      </c>
      <c r="F414" s="2">
        <v>48.311017999999997</v>
      </c>
      <c r="G414" s="2">
        <v>610</v>
      </c>
      <c r="H414" s="3" t="str">
        <f>_xlfn.XLOOKUP(cis_obce[[#This Row],[KOD_STAT_okres]],Tabuľka6[KOD_STAT_okres],Tabuľka6[skratka])</f>
        <v>VK</v>
      </c>
    </row>
    <row r="415" spans="1:8" x14ac:dyDescent="0.25">
      <c r="A415" s="3">
        <v>516376</v>
      </c>
      <c r="B415" s="3" t="s">
        <v>1467</v>
      </c>
      <c r="C415" s="3" t="s">
        <v>1468</v>
      </c>
      <c r="D415" s="3" t="s">
        <v>1468</v>
      </c>
      <c r="E415" s="3">
        <v>19.358053000000002</v>
      </c>
      <c r="F415" s="3">
        <v>48.157138000000003</v>
      </c>
      <c r="G415" s="3">
        <v>610</v>
      </c>
      <c r="H415" s="3" t="str">
        <f>_xlfn.XLOOKUP(cis_obce[[#This Row],[KOD_STAT_okres]],Tabuľka6[KOD_STAT_okres],Tabuľka6[skratka])</f>
        <v>VK</v>
      </c>
    </row>
    <row r="416" spans="1:8" x14ac:dyDescent="0.25">
      <c r="A416" s="2">
        <v>516384</v>
      </c>
      <c r="B416" s="2" t="s">
        <v>1469</v>
      </c>
      <c r="C416" s="2" t="s">
        <v>1470</v>
      </c>
      <c r="D416" s="2" t="s">
        <v>1470</v>
      </c>
      <c r="E416" s="2">
        <v>19.289681999999999</v>
      </c>
      <c r="F416" s="2">
        <v>48.091619999999999</v>
      </c>
      <c r="G416" s="2">
        <v>610</v>
      </c>
      <c r="H416" s="3" t="str">
        <f>_xlfn.XLOOKUP(cis_obce[[#This Row],[KOD_STAT_okres]],Tabuľka6[KOD_STAT_okres],Tabuľka6[skratka])</f>
        <v>VK</v>
      </c>
    </row>
    <row r="417" spans="1:8" x14ac:dyDescent="0.25">
      <c r="A417" s="3">
        <v>516392</v>
      </c>
      <c r="B417" s="3" t="s">
        <v>1471</v>
      </c>
      <c r="C417" s="3" t="s">
        <v>1472</v>
      </c>
      <c r="D417" s="3" t="s">
        <v>1472</v>
      </c>
      <c r="E417" s="3">
        <v>19.449508999999999</v>
      </c>
      <c r="F417" s="3">
        <v>48.264764999999997</v>
      </c>
      <c r="G417" s="3">
        <v>610</v>
      </c>
      <c r="H417" s="3" t="str">
        <f>_xlfn.XLOOKUP(cis_obce[[#This Row],[KOD_STAT_okres]],Tabuľka6[KOD_STAT_okres],Tabuľka6[skratka])</f>
        <v>VK</v>
      </c>
    </row>
    <row r="418" spans="1:8" x14ac:dyDescent="0.25">
      <c r="A418" s="2">
        <v>516406</v>
      </c>
      <c r="B418" s="2" t="s">
        <v>1473</v>
      </c>
      <c r="C418" s="2" t="s">
        <v>1474</v>
      </c>
      <c r="D418" s="2" t="s">
        <v>1474</v>
      </c>
      <c r="E418" s="2">
        <v>19.292176000000001</v>
      </c>
      <c r="F418" s="2">
        <v>48.226863000000002</v>
      </c>
      <c r="G418" s="2">
        <v>610</v>
      </c>
      <c r="H418" s="3" t="str">
        <f>_xlfn.XLOOKUP(cis_obce[[#This Row],[KOD_STAT_okres]],Tabuľka6[KOD_STAT_okres],Tabuľka6[skratka])</f>
        <v>VK</v>
      </c>
    </row>
    <row r="419" spans="1:8" x14ac:dyDescent="0.25">
      <c r="A419" s="3">
        <v>516414</v>
      </c>
      <c r="B419" s="3" t="s">
        <v>1475</v>
      </c>
      <c r="C419" s="3" t="s">
        <v>1476</v>
      </c>
      <c r="D419" s="3" t="s">
        <v>1476</v>
      </c>
      <c r="E419" s="3">
        <v>19.222224000000001</v>
      </c>
      <c r="F419" s="3">
        <v>48.313099999999999</v>
      </c>
      <c r="G419" s="3">
        <v>610</v>
      </c>
      <c r="H419" s="3" t="str">
        <f>_xlfn.XLOOKUP(cis_obce[[#This Row],[KOD_STAT_okres]],Tabuľka6[KOD_STAT_okres],Tabuľka6[skratka])</f>
        <v>VK</v>
      </c>
    </row>
    <row r="420" spans="1:8" x14ac:dyDescent="0.25">
      <c r="A420" s="2">
        <v>516422</v>
      </c>
      <c r="B420" s="2" t="s">
        <v>1477</v>
      </c>
      <c r="C420" s="2" t="s">
        <v>1478</v>
      </c>
      <c r="D420" s="2" t="s">
        <v>1478</v>
      </c>
      <c r="E420" s="2">
        <v>19.358722</v>
      </c>
      <c r="F420" s="2">
        <v>48.308556000000003</v>
      </c>
      <c r="G420" s="2">
        <v>610</v>
      </c>
      <c r="H420" s="3" t="str">
        <f>_xlfn.XLOOKUP(cis_obce[[#This Row],[KOD_STAT_okres]],Tabuľka6[KOD_STAT_okres],Tabuľka6[skratka])</f>
        <v>VK</v>
      </c>
    </row>
    <row r="421" spans="1:8" x14ac:dyDescent="0.25">
      <c r="A421" s="3">
        <v>516431</v>
      </c>
      <c r="B421" s="3" t="s">
        <v>1479</v>
      </c>
      <c r="C421" s="3" t="s">
        <v>1480</v>
      </c>
      <c r="D421" s="3" t="s">
        <v>1480</v>
      </c>
      <c r="E421" s="3">
        <v>19.184456000000001</v>
      </c>
      <c r="F421" s="3">
        <v>48.149062999999998</v>
      </c>
      <c r="G421" s="3">
        <v>610</v>
      </c>
      <c r="H421" s="3" t="str">
        <f>_xlfn.XLOOKUP(cis_obce[[#This Row],[KOD_STAT_okres]],Tabuľka6[KOD_STAT_okres],Tabuľka6[skratka])</f>
        <v>VK</v>
      </c>
    </row>
    <row r="422" spans="1:8" x14ac:dyDescent="0.25">
      <c r="A422" s="2">
        <v>516449</v>
      </c>
      <c r="B422" s="2" t="s">
        <v>1481</v>
      </c>
      <c r="C422" s="2" t="s">
        <v>1482</v>
      </c>
      <c r="D422" s="2" t="s">
        <v>1482</v>
      </c>
      <c r="E422" s="2">
        <v>19.406015</v>
      </c>
      <c r="F422" s="2">
        <v>48.354799999999997</v>
      </c>
      <c r="G422" s="2">
        <v>610</v>
      </c>
      <c r="H422" s="3" t="str">
        <f>_xlfn.XLOOKUP(cis_obce[[#This Row],[KOD_STAT_okres]],Tabuľka6[KOD_STAT_okres],Tabuľka6[skratka])</f>
        <v>VK</v>
      </c>
    </row>
    <row r="423" spans="1:8" x14ac:dyDescent="0.25">
      <c r="A423" s="3">
        <v>516058</v>
      </c>
      <c r="B423" s="3" t="s">
        <v>1483</v>
      </c>
      <c r="C423" s="3" t="s">
        <v>1484</v>
      </c>
      <c r="D423" s="3" t="s">
        <v>1484</v>
      </c>
      <c r="E423" s="3">
        <v>19.248982000000002</v>
      </c>
      <c r="F423" s="3">
        <v>48.090992999999997</v>
      </c>
      <c r="G423" s="3">
        <v>610</v>
      </c>
      <c r="H423" s="3" t="str">
        <f>_xlfn.XLOOKUP(cis_obce[[#This Row],[KOD_STAT_okres]],Tabuľka6[KOD_STAT_okres],Tabuľka6[skratka])</f>
        <v>VK</v>
      </c>
    </row>
    <row r="424" spans="1:8" x14ac:dyDescent="0.25">
      <c r="A424" s="2">
        <v>516457</v>
      </c>
      <c r="B424" s="2" t="s">
        <v>1485</v>
      </c>
      <c r="C424" s="2" t="s">
        <v>1486</v>
      </c>
      <c r="D424" s="2" t="s">
        <v>1486</v>
      </c>
      <c r="E424" s="2">
        <v>19.200071999999999</v>
      </c>
      <c r="F424" s="2">
        <v>48.116025999999998</v>
      </c>
      <c r="G424" s="2">
        <v>610</v>
      </c>
      <c r="H424" s="3" t="str">
        <f>_xlfn.XLOOKUP(cis_obce[[#This Row],[KOD_STAT_okres]],Tabuľka6[KOD_STAT_okres],Tabuľka6[skratka])</f>
        <v>VK</v>
      </c>
    </row>
    <row r="425" spans="1:8" x14ac:dyDescent="0.25">
      <c r="A425" s="3">
        <v>516066</v>
      </c>
      <c r="B425" s="3" t="s">
        <v>1487</v>
      </c>
      <c r="C425" s="3" t="s">
        <v>1488</v>
      </c>
      <c r="D425" s="3" t="s">
        <v>1488</v>
      </c>
      <c r="E425" s="3">
        <v>19.460712999999998</v>
      </c>
      <c r="F425" s="3">
        <v>48.291401999999998</v>
      </c>
      <c r="G425" s="3">
        <v>610</v>
      </c>
      <c r="H425" s="3" t="str">
        <f>_xlfn.XLOOKUP(cis_obce[[#This Row],[KOD_STAT_okres]],Tabuľka6[KOD_STAT_okres],Tabuľka6[skratka])</f>
        <v>VK</v>
      </c>
    </row>
    <row r="426" spans="1:8" x14ac:dyDescent="0.25">
      <c r="A426" s="2">
        <v>516465</v>
      </c>
      <c r="B426" s="2" t="s">
        <v>1489</v>
      </c>
      <c r="C426" s="2" t="s">
        <v>1490</v>
      </c>
      <c r="D426" s="2" t="s">
        <v>1490</v>
      </c>
      <c r="E426" s="2">
        <v>19.201951000000001</v>
      </c>
      <c r="F426" s="2">
        <v>48.069287000000003</v>
      </c>
      <c r="G426" s="2">
        <v>610</v>
      </c>
      <c r="H426" s="3" t="str">
        <f>_xlfn.XLOOKUP(cis_obce[[#This Row],[KOD_STAT_okres]],Tabuľka6[KOD_STAT_okres],Tabuľka6[skratka])</f>
        <v>VK</v>
      </c>
    </row>
    <row r="427" spans="1:8" x14ac:dyDescent="0.25">
      <c r="A427" s="3">
        <v>516473</v>
      </c>
      <c r="B427" s="3" t="s">
        <v>1491</v>
      </c>
      <c r="C427" s="3" t="s">
        <v>1492</v>
      </c>
      <c r="D427" s="3" t="s">
        <v>1492</v>
      </c>
      <c r="E427" s="3">
        <v>19.085062000000001</v>
      </c>
      <c r="F427" s="3">
        <v>48.079689999999999</v>
      </c>
      <c r="G427" s="3">
        <v>610</v>
      </c>
      <c r="H427" s="3" t="str">
        <f>_xlfn.XLOOKUP(cis_obce[[#This Row],[KOD_STAT_okres]],Tabuľka6[KOD_STAT_okres],Tabuľka6[skratka])</f>
        <v>VK</v>
      </c>
    </row>
    <row r="428" spans="1:8" x14ac:dyDescent="0.25">
      <c r="A428" s="2">
        <v>558214</v>
      </c>
      <c r="B428" s="2" t="s">
        <v>1493</v>
      </c>
      <c r="C428" s="2" t="s">
        <v>1494</v>
      </c>
      <c r="D428" s="2" t="s">
        <v>1494</v>
      </c>
      <c r="E428" s="2">
        <v>19.39536</v>
      </c>
      <c r="F428" s="2">
        <v>48.196275</v>
      </c>
      <c r="G428" s="2">
        <v>610</v>
      </c>
      <c r="H428" s="3" t="str">
        <f>_xlfn.XLOOKUP(cis_obce[[#This Row],[KOD_STAT_okres]],Tabuľka6[KOD_STAT_okres],Tabuľka6[skratka])</f>
        <v>VK</v>
      </c>
    </row>
    <row r="429" spans="1:8" x14ac:dyDescent="0.25">
      <c r="A429" s="3">
        <v>516490</v>
      </c>
      <c r="B429" s="3" t="s">
        <v>1495</v>
      </c>
      <c r="C429" s="3" t="s">
        <v>1496</v>
      </c>
      <c r="D429" s="3" t="s">
        <v>1496</v>
      </c>
      <c r="E429" s="3">
        <v>19.451692000000001</v>
      </c>
      <c r="F429" s="3">
        <v>48.202159000000002</v>
      </c>
      <c r="G429" s="3">
        <v>610</v>
      </c>
      <c r="H429" s="3" t="str">
        <f>_xlfn.XLOOKUP(cis_obce[[#This Row],[KOD_STAT_okres]],Tabuľka6[KOD_STAT_okres],Tabuľka6[skratka])</f>
        <v>VK</v>
      </c>
    </row>
    <row r="430" spans="1:8" x14ac:dyDescent="0.25">
      <c r="A430" s="2">
        <v>515850</v>
      </c>
      <c r="B430" s="2" t="s">
        <v>1497</v>
      </c>
      <c r="C430" s="2" t="s">
        <v>537</v>
      </c>
      <c r="D430" s="2" t="s">
        <v>537</v>
      </c>
      <c r="E430" s="2">
        <v>19.341277999999999</v>
      </c>
      <c r="F430" s="2">
        <v>48.211193999999999</v>
      </c>
      <c r="G430" s="2">
        <v>610</v>
      </c>
      <c r="H430" s="3" t="str">
        <f>_xlfn.XLOOKUP(cis_obce[[#This Row],[KOD_STAT_okres]],Tabuľka6[KOD_STAT_okres],Tabuľka6[skratka])</f>
        <v>VK</v>
      </c>
    </row>
    <row r="431" spans="1:8" x14ac:dyDescent="0.25">
      <c r="A431" s="3">
        <v>516503</v>
      </c>
      <c r="B431" s="3" t="s">
        <v>1498</v>
      </c>
      <c r="C431" s="3" t="s">
        <v>1499</v>
      </c>
      <c r="D431" s="3" t="s">
        <v>1499</v>
      </c>
      <c r="E431" s="3">
        <v>19.37133</v>
      </c>
      <c r="F431" s="3">
        <v>48.339668000000003</v>
      </c>
      <c r="G431" s="3">
        <v>610</v>
      </c>
      <c r="H431" s="3" t="str">
        <f>_xlfn.XLOOKUP(cis_obce[[#This Row],[KOD_STAT_okres]],Tabuľka6[KOD_STAT_okres],Tabuľka6[skratka])</f>
        <v>VK</v>
      </c>
    </row>
    <row r="432" spans="1:8" x14ac:dyDescent="0.25">
      <c r="A432" s="2">
        <v>516511</v>
      </c>
      <c r="B432" s="2" t="s">
        <v>1500</v>
      </c>
      <c r="C432" s="2" t="s">
        <v>1501</v>
      </c>
      <c r="D432" s="2" t="s">
        <v>1502</v>
      </c>
      <c r="E432" s="2">
        <v>19.466275</v>
      </c>
      <c r="F432" s="2">
        <v>48.262484000000001</v>
      </c>
      <c r="G432" s="2">
        <v>610</v>
      </c>
      <c r="H432" s="3" t="str">
        <f>_xlfn.XLOOKUP(cis_obce[[#This Row],[KOD_STAT_okres]],Tabuľka6[KOD_STAT_okres],Tabuľka6[skratka])</f>
        <v>VK</v>
      </c>
    </row>
    <row r="433" spans="1:8" x14ac:dyDescent="0.25">
      <c r="A433" s="3">
        <v>516520</v>
      </c>
      <c r="B433" s="3" t="s">
        <v>1503</v>
      </c>
      <c r="C433" s="3" t="s">
        <v>1504</v>
      </c>
      <c r="D433" s="3" t="s">
        <v>1504</v>
      </c>
      <c r="E433" s="3">
        <v>19.119976000000001</v>
      </c>
      <c r="F433" s="3">
        <v>48.116618000000003</v>
      </c>
      <c r="G433" s="3">
        <v>610</v>
      </c>
      <c r="H433" s="3" t="str">
        <f>_xlfn.XLOOKUP(cis_obce[[#This Row],[KOD_STAT_okres]],Tabuľka6[KOD_STAT_okres],Tabuľka6[skratka])</f>
        <v>VK</v>
      </c>
    </row>
    <row r="434" spans="1:8" x14ac:dyDescent="0.25">
      <c r="A434" s="2">
        <v>516538</v>
      </c>
      <c r="B434" s="2" t="s">
        <v>1505</v>
      </c>
      <c r="C434" s="2" t="s">
        <v>1506</v>
      </c>
      <c r="D434" s="2" t="s">
        <v>1506</v>
      </c>
      <c r="E434" s="2">
        <v>19.408076000000001</v>
      </c>
      <c r="F434" s="2">
        <v>48.090282000000002</v>
      </c>
      <c r="G434" s="2">
        <v>610</v>
      </c>
      <c r="H434" s="3" t="str">
        <f>_xlfn.XLOOKUP(cis_obce[[#This Row],[KOD_STAT_okres]],Tabuľka6[KOD_STAT_okres],Tabuľka6[skratka])</f>
        <v>VK</v>
      </c>
    </row>
    <row r="435" spans="1:8" x14ac:dyDescent="0.25">
      <c r="A435" s="3">
        <v>516546</v>
      </c>
      <c r="B435" s="3" t="s">
        <v>1507</v>
      </c>
      <c r="C435" s="3" t="s">
        <v>1508</v>
      </c>
      <c r="D435" s="3" t="s">
        <v>1508</v>
      </c>
      <c r="E435" s="3">
        <v>19.338692999999999</v>
      </c>
      <c r="F435" s="3">
        <v>48.111907000000002</v>
      </c>
      <c r="G435" s="3">
        <v>610</v>
      </c>
      <c r="H435" s="3" t="str">
        <f>_xlfn.XLOOKUP(cis_obce[[#This Row],[KOD_STAT_okres]],Tabuľka6[KOD_STAT_okres],Tabuľka6[skratka])</f>
        <v>VK</v>
      </c>
    </row>
    <row r="436" spans="1:8" x14ac:dyDescent="0.25">
      <c r="A436" s="2">
        <v>516554</v>
      </c>
      <c r="B436" s="2" t="s">
        <v>1509</v>
      </c>
      <c r="C436" s="2" t="s">
        <v>1510</v>
      </c>
      <c r="D436" s="2" t="s">
        <v>1511</v>
      </c>
      <c r="E436" s="2">
        <v>19.487100000000002</v>
      </c>
      <c r="F436" s="2">
        <v>48.289555</v>
      </c>
      <c r="G436" s="2">
        <v>610</v>
      </c>
      <c r="H436" s="3" t="str">
        <f>_xlfn.XLOOKUP(cis_obce[[#This Row],[KOD_STAT_okres]],Tabuľka6[KOD_STAT_okres],Tabuľka6[skratka])</f>
        <v>VK</v>
      </c>
    </row>
    <row r="437" spans="1:8" x14ac:dyDescent="0.25">
      <c r="A437" s="3">
        <v>516571</v>
      </c>
      <c r="B437" s="3" t="s">
        <v>1512</v>
      </c>
      <c r="C437" s="3" t="s">
        <v>1513</v>
      </c>
      <c r="D437" s="3" t="s">
        <v>1513</v>
      </c>
      <c r="E437" s="3">
        <v>19.356148000000001</v>
      </c>
      <c r="F437" s="3">
        <v>48.124585000000003</v>
      </c>
      <c r="G437" s="3">
        <v>610</v>
      </c>
      <c r="H437" s="3" t="str">
        <f>_xlfn.XLOOKUP(cis_obce[[#This Row],[KOD_STAT_okres]],Tabuľka6[KOD_STAT_okres],Tabuľka6[skratka])</f>
        <v>VK</v>
      </c>
    </row>
    <row r="438" spans="1:8" x14ac:dyDescent="0.25">
      <c r="A438" s="2">
        <v>516562</v>
      </c>
      <c r="B438" s="2" t="s">
        <v>1514</v>
      </c>
      <c r="C438" s="2" t="s">
        <v>1515</v>
      </c>
      <c r="D438" s="2" t="s">
        <v>1515</v>
      </c>
      <c r="E438" s="2">
        <v>19.448063000000001</v>
      </c>
      <c r="F438" s="2">
        <v>48.135466000000001</v>
      </c>
      <c r="G438" s="2">
        <v>610</v>
      </c>
      <c r="H438" s="3" t="str">
        <f>_xlfn.XLOOKUP(cis_obce[[#This Row],[KOD_STAT_okres]],Tabuľka6[KOD_STAT_okres],Tabuľka6[skratka])</f>
        <v>VK</v>
      </c>
    </row>
    <row r="439" spans="1:8" x14ac:dyDescent="0.25">
      <c r="A439" s="3">
        <v>518166</v>
      </c>
      <c r="B439" s="3" t="s">
        <v>1516</v>
      </c>
      <c r="C439" s="3" t="s">
        <v>1517</v>
      </c>
      <c r="D439" s="3" t="s">
        <v>1517</v>
      </c>
      <c r="E439" s="3">
        <v>19.090444000000002</v>
      </c>
      <c r="F439" s="3">
        <v>48.434770999999998</v>
      </c>
      <c r="G439" s="3">
        <v>611</v>
      </c>
      <c r="H439" s="3" t="str">
        <f>_xlfn.XLOOKUP(cis_obce[[#This Row],[KOD_STAT_okres]],Tabuľka6[KOD_STAT_okres],Tabuľka6[skratka])</f>
        <v>ZV</v>
      </c>
    </row>
    <row r="440" spans="1:8" x14ac:dyDescent="0.25">
      <c r="A440" s="2">
        <v>518174</v>
      </c>
      <c r="B440" s="2" t="s">
        <v>1518</v>
      </c>
      <c r="C440" s="2" t="s">
        <v>1519</v>
      </c>
      <c r="D440" s="2" t="s">
        <v>1519</v>
      </c>
      <c r="E440" s="2">
        <v>19.059470000000001</v>
      </c>
      <c r="F440" s="2">
        <v>48.520170999999998</v>
      </c>
      <c r="G440" s="2">
        <v>611</v>
      </c>
      <c r="H440" s="3" t="str">
        <f>_xlfn.XLOOKUP(cis_obce[[#This Row],[KOD_STAT_okres]],Tabuľka6[KOD_STAT_okres],Tabuľka6[skratka])</f>
        <v>ZV</v>
      </c>
    </row>
    <row r="441" spans="1:8" x14ac:dyDescent="0.25">
      <c r="A441" s="3">
        <v>518191</v>
      </c>
      <c r="B441" s="3" t="s">
        <v>1520</v>
      </c>
      <c r="C441" s="3" t="s">
        <v>1521</v>
      </c>
      <c r="D441" s="3" t="s">
        <v>1521</v>
      </c>
      <c r="E441" s="3">
        <v>19.086590999999999</v>
      </c>
      <c r="F441" s="3">
        <v>48.504899999999999</v>
      </c>
      <c r="G441" s="3">
        <v>611</v>
      </c>
      <c r="H441" s="3" t="str">
        <f>_xlfn.XLOOKUP(cis_obce[[#This Row],[KOD_STAT_okres]],Tabuľka6[KOD_STAT_okres],Tabuľka6[skratka])</f>
        <v>ZV</v>
      </c>
    </row>
    <row r="442" spans="1:8" x14ac:dyDescent="0.25">
      <c r="A442" s="2">
        <v>518204</v>
      </c>
      <c r="B442" s="2" t="s">
        <v>1522</v>
      </c>
      <c r="C442" s="2" t="s">
        <v>1523</v>
      </c>
      <c r="D442" s="2" t="s">
        <v>1523</v>
      </c>
      <c r="E442" s="2">
        <v>19.070041</v>
      </c>
      <c r="F442" s="2">
        <v>48.574399</v>
      </c>
      <c r="G442" s="2">
        <v>611</v>
      </c>
      <c r="H442" s="3" t="str">
        <f>_xlfn.XLOOKUP(cis_obce[[#This Row],[KOD_STAT_okres]],Tabuľka6[KOD_STAT_okres],Tabuľka6[skratka])</f>
        <v>ZV</v>
      </c>
    </row>
    <row r="443" spans="1:8" x14ac:dyDescent="0.25">
      <c r="A443" s="3">
        <v>518221</v>
      </c>
      <c r="B443" s="3" t="s">
        <v>1524</v>
      </c>
      <c r="C443" s="3" t="s">
        <v>1525</v>
      </c>
      <c r="D443" s="3" t="s">
        <v>1525</v>
      </c>
      <c r="E443" s="3">
        <v>19.130782</v>
      </c>
      <c r="F443" s="3">
        <v>48.413666999999997</v>
      </c>
      <c r="G443" s="3">
        <v>611</v>
      </c>
      <c r="H443" s="3" t="str">
        <f>_xlfn.XLOOKUP(cis_obce[[#This Row],[KOD_STAT_okres]],Tabuľka6[KOD_STAT_okres],Tabuľka6[skratka])</f>
        <v>ZV</v>
      </c>
    </row>
    <row r="444" spans="1:8" x14ac:dyDescent="0.25">
      <c r="A444" s="2">
        <v>518298</v>
      </c>
      <c r="B444" s="2" t="s">
        <v>1526</v>
      </c>
      <c r="C444" s="2" t="s">
        <v>1527</v>
      </c>
      <c r="D444" s="2" t="s">
        <v>1527</v>
      </c>
      <c r="E444" s="2">
        <v>19.102430999999999</v>
      </c>
      <c r="F444" s="2">
        <v>48.471463999999997</v>
      </c>
      <c r="G444" s="2">
        <v>611</v>
      </c>
      <c r="H444" s="3" t="str">
        <f>_xlfn.XLOOKUP(cis_obce[[#This Row],[KOD_STAT_okres]],Tabuľka6[KOD_STAT_okres],Tabuľka6[skratka])</f>
        <v>ZV</v>
      </c>
    </row>
    <row r="445" spans="1:8" x14ac:dyDescent="0.25">
      <c r="A445" s="3">
        <v>518361</v>
      </c>
      <c r="B445" s="3" t="s">
        <v>1528</v>
      </c>
      <c r="C445" s="3" t="s">
        <v>1529</v>
      </c>
      <c r="D445" s="3" t="s">
        <v>1530</v>
      </c>
      <c r="E445" s="3">
        <v>19.045773000000001</v>
      </c>
      <c r="F445" s="3">
        <v>48.504762999999997</v>
      </c>
      <c r="G445" s="3">
        <v>611</v>
      </c>
      <c r="H445" s="3" t="str">
        <f>_xlfn.XLOOKUP(cis_obce[[#This Row],[KOD_STAT_okres]],Tabuľka6[KOD_STAT_okres],Tabuľka6[skratka])</f>
        <v>ZV</v>
      </c>
    </row>
    <row r="446" spans="1:8" x14ac:dyDescent="0.25">
      <c r="A446" s="2">
        <v>518476</v>
      </c>
      <c r="B446" s="2" t="s">
        <v>1531</v>
      </c>
      <c r="C446" s="2" t="s">
        <v>1532</v>
      </c>
      <c r="D446" s="2" t="s">
        <v>1532</v>
      </c>
      <c r="E446" s="2">
        <v>18.997515</v>
      </c>
      <c r="F446" s="2">
        <v>48.569018999999997</v>
      </c>
      <c r="G446" s="2">
        <v>611</v>
      </c>
      <c r="H446" s="3" t="str">
        <f>_xlfn.XLOOKUP(cis_obce[[#This Row],[KOD_STAT_okres]],Tabuľka6[KOD_STAT_okres],Tabuľka6[skratka])</f>
        <v>ZV</v>
      </c>
    </row>
    <row r="447" spans="1:8" x14ac:dyDescent="0.25">
      <c r="A447" s="3">
        <v>518506</v>
      </c>
      <c r="B447" s="3" t="s">
        <v>1533</v>
      </c>
      <c r="C447" s="3" t="s">
        <v>1534</v>
      </c>
      <c r="D447" s="3" t="s">
        <v>1535</v>
      </c>
      <c r="E447" s="3">
        <v>19.102212300000001</v>
      </c>
      <c r="F447" s="3">
        <v>48.601592500000002</v>
      </c>
      <c r="G447" s="3">
        <v>611</v>
      </c>
      <c r="H447" s="3" t="str">
        <f>_xlfn.XLOOKUP(cis_obce[[#This Row],[KOD_STAT_okres]],Tabuľka6[KOD_STAT_okres],Tabuľka6[skratka])</f>
        <v>ZV</v>
      </c>
    </row>
    <row r="448" spans="1:8" x14ac:dyDescent="0.25">
      <c r="A448" s="2">
        <v>518581</v>
      </c>
      <c r="B448" s="2" t="s">
        <v>1536</v>
      </c>
      <c r="C448" s="2" t="s">
        <v>1537</v>
      </c>
      <c r="D448" s="2" t="s">
        <v>1537</v>
      </c>
      <c r="E448" s="2">
        <v>19.330743200000001</v>
      </c>
      <c r="F448" s="2">
        <v>48.380074399999998</v>
      </c>
      <c r="G448" s="2">
        <v>611</v>
      </c>
      <c r="H448" s="3" t="str">
        <f>_xlfn.XLOOKUP(cis_obce[[#This Row],[KOD_STAT_okres]],Tabuľka6[KOD_STAT_okres],Tabuľka6[skratka])</f>
        <v>ZV</v>
      </c>
    </row>
    <row r="449" spans="1:8" x14ac:dyDescent="0.25">
      <c r="A449" s="3">
        <v>558133</v>
      </c>
      <c r="B449" s="3" t="s">
        <v>1538</v>
      </c>
      <c r="C449" s="3" t="s">
        <v>1539</v>
      </c>
      <c r="D449" s="3" t="s">
        <v>1540</v>
      </c>
      <c r="E449" s="3">
        <v>19.189710000000002</v>
      </c>
      <c r="F449" s="3">
        <v>48.576549</v>
      </c>
      <c r="G449" s="3">
        <v>611</v>
      </c>
      <c r="H449" s="3" t="str">
        <f>_xlfn.XLOOKUP(cis_obce[[#This Row],[KOD_STAT_okres]],Tabuľka6[KOD_STAT_okres],Tabuľka6[skratka])</f>
        <v>ZV</v>
      </c>
    </row>
    <row r="450" spans="1:8" x14ac:dyDescent="0.25">
      <c r="A450" s="2">
        <v>558087</v>
      </c>
      <c r="B450" s="2" t="s">
        <v>1541</v>
      </c>
      <c r="C450" s="2" t="s">
        <v>1542</v>
      </c>
      <c r="D450" s="2" t="s">
        <v>1543</v>
      </c>
      <c r="E450" s="2">
        <v>19.207284999999999</v>
      </c>
      <c r="F450" s="2">
        <v>48.641454000000003</v>
      </c>
      <c r="G450" s="2">
        <v>611</v>
      </c>
      <c r="H450" s="3" t="str">
        <f>_xlfn.XLOOKUP(cis_obce[[#This Row],[KOD_STAT_okres]],Tabuľka6[KOD_STAT_okres],Tabuľka6[skratka])</f>
        <v>ZV</v>
      </c>
    </row>
    <row r="451" spans="1:8" x14ac:dyDescent="0.25">
      <c r="A451" s="3">
        <v>518654</v>
      </c>
      <c r="B451" s="3" t="s">
        <v>1544</v>
      </c>
      <c r="C451" s="3" t="s">
        <v>1545</v>
      </c>
      <c r="D451" s="3" t="s">
        <v>1545</v>
      </c>
      <c r="E451" s="3">
        <v>19.157841999999999</v>
      </c>
      <c r="F451" s="3">
        <v>48.509172</v>
      </c>
      <c r="G451" s="3">
        <v>611</v>
      </c>
      <c r="H451" s="3" t="str">
        <f>_xlfn.XLOOKUP(cis_obce[[#This Row],[KOD_STAT_okres]],Tabuľka6[KOD_STAT_okres],Tabuľka6[skratka])</f>
        <v>ZV</v>
      </c>
    </row>
    <row r="452" spans="1:8" x14ac:dyDescent="0.25">
      <c r="A452" s="2">
        <v>518662</v>
      </c>
      <c r="B452" s="2" t="s">
        <v>1546</v>
      </c>
      <c r="C452" s="2" t="s">
        <v>1547</v>
      </c>
      <c r="D452" s="2" t="s">
        <v>1547</v>
      </c>
      <c r="E452" s="2">
        <v>19.290140000000001</v>
      </c>
      <c r="F452" s="2">
        <v>48.601680999999999</v>
      </c>
      <c r="G452" s="2">
        <v>611</v>
      </c>
      <c r="H452" s="3" t="str">
        <f>_xlfn.XLOOKUP(cis_obce[[#This Row],[KOD_STAT_okres]],Tabuľka6[KOD_STAT_okres],Tabuľka6[skratka])</f>
        <v>ZV</v>
      </c>
    </row>
    <row r="453" spans="1:8" x14ac:dyDescent="0.25">
      <c r="A453" s="3">
        <v>518671</v>
      </c>
      <c r="B453" s="3" t="s">
        <v>1548</v>
      </c>
      <c r="C453" s="3" t="s">
        <v>1549</v>
      </c>
      <c r="D453" s="3" t="s">
        <v>1549</v>
      </c>
      <c r="E453" s="3">
        <v>19.052261000000001</v>
      </c>
      <c r="F453" s="3">
        <v>48.544972999999999</v>
      </c>
      <c r="G453" s="3">
        <v>611</v>
      </c>
      <c r="H453" s="3" t="str">
        <f>_xlfn.XLOOKUP(cis_obce[[#This Row],[KOD_STAT_okres]],Tabuľka6[KOD_STAT_okres],Tabuľka6[skratka])</f>
        <v>ZV</v>
      </c>
    </row>
    <row r="454" spans="1:8" x14ac:dyDescent="0.25">
      <c r="A454" s="2">
        <v>518689</v>
      </c>
      <c r="B454" s="2" t="s">
        <v>1550</v>
      </c>
      <c r="C454" s="2" t="s">
        <v>1551</v>
      </c>
      <c r="D454" s="2" t="s">
        <v>1551</v>
      </c>
      <c r="E454" s="2">
        <v>19.159849999999999</v>
      </c>
      <c r="F454" s="2">
        <v>48.419409999999999</v>
      </c>
      <c r="G454" s="2">
        <v>611</v>
      </c>
      <c r="H454" s="3" t="str">
        <f>_xlfn.XLOOKUP(cis_obce[[#This Row],[KOD_STAT_okres]],Tabuľka6[KOD_STAT_okres],Tabuľka6[skratka])</f>
        <v>ZV</v>
      </c>
    </row>
    <row r="455" spans="1:8" x14ac:dyDescent="0.25">
      <c r="A455" s="3">
        <v>518697</v>
      </c>
      <c r="B455" s="3" t="s">
        <v>1552</v>
      </c>
      <c r="C455" s="3" t="s">
        <v>1553</v>
      </c>
      <c r="D455" s="3" t="s">
        <v>1553</v>
      </c>
      <c r="E455" s="3">
        <v>19.099851999999998</v>
      </c>
      <c r="F455" s="3">
        <v>48.499839000000001</v>
      </c>
      <c r="G455" s="3">
        <v>611</v>
      </c>
      <c r="H455" s="3" t="str">
        <f>_xlfn.XLOOKUP(cis_obce[[#This Row],[KOD_STAT_okres]],Tabuľka6[KOD_STAT_okres],Tabuľka6[skratka])</f>
        <v>ZV</v>
      </c>
    </row>
    <row r="456" spans="1:8" x14ac:dyDescent="0.25">
      <c r="A456" s="2">
        <v>518727</v>
      </c>
      <c r="B456" s="2" t="s">
        <v>1554</v>
      </c>
      <c r="C456" s="2" t="s">
        <v>1555</v>
      </c>
      <c r="D456" s="2" t="s">
        <v>1132</v>
      </c>
      <c r="E456" s="2">
        <v>19.131643</v>
      </c>
      <c r="F456" s="2">
        <v>48.435671999999997</v>
      </c>
      <c r="G456" s="2">
        <v>611</v>
      </c>
      <c r="H456" s="3" t="str">
        <f>_xlfn.XLOOKUP(cis_obce[[#This Row],[KOD_STAT_okres]],Tabuľka6[KOD_STAT_okres],Tabuľka6[skratka])</f>
        <v>ZV</v>
      </c>
    </row>
    <row r="457" spans="1:8" x14ac:dyDescent="0.25">
      <c r="A457" s="3">
        <v>518760</v>
      </c>
      <c r="B457" s="3" t="s">
        <v>1556</v>
      </c>
      <c r="C457" s="3" t="s">
        <v>1557</v>
      </c>
      <c r="D457" s="3" t="s">
        <v>1557</v>
      </c>
      <c r="E457" s="3">
        <v>19.112714</v>
      </c>
      <c r="F457" s="3">
        <v>48.632851000000002</v>
      </c>
      <c r="G457" s="3">
        <v>611</v>
      </c>
      <c r="H457" s="3" t="str">
        <f>_xlfn.XLOOKUP(cis_obce[[#This Row],[KOD_STAT_okres]],Tabuľka6[KOD_STAT_okres],Tabuľka6[skratka])</f>
        <v>ZV</v>
      </c>
    </row>
    <row r="458" spans="1:8" x14ac:dyDescent="0.25">
      <c r="A458" s="2">
        <v>518808</v>
      </c>
      <c r="B458" s="2" t="s">
        <v>1558</v>
      </c>
      <c r="C458" s="2" t="s">
        <v>1559</v>
      </c>
      <c r="D458" s="2" t="s">
        <v>1559</v>
      </c>
      <c r="E458" s="2">
        <v>19.138895000000002</v>
      </c>
      <c r="F458" s="2">
        <v>48.620175000000003</v>
      </c>
      <c r="G458" s="2">
        <v>611</v>
      </c>
      <c r="H458" s="3" t="str">
        <f>_xlfn.XLOOKUP(cis_obce[[#This Row],[KOD_STAT_okres]],Tabuľka6[KOD_STAT_okres],Tabuľka6[skratka])</f>
        <v>ZV</v>
      </c>
    </row>
    <row r="459" spans="1:8" x14ac:dyDescent="0.25">
      <c r="A459" s="3">
        <v>518875</v>
      </c>
      <c r="B459" s="3" t="s">
        <v>1560</v>
      </c>
      <c r="C459" s="3" t="s">
        <v>1561</v>
      </c>
      <c r="D459" s="3" t="s">
        <v>1561</v>
      </c>
      <c r="E459" s="3">
        <v>19.031662000000001</v>
      </c>
      <c r="F459" s="3">
        <v>48.605992000000001</v>
      </c>
      <c r="G459" s="3">
        <v>611</v>
      </c>
      <c r="H459" s="3" t="str">
        <f>_xlfn.XLOOKUP(cis_obce[[#This Row],[KOD_STAT_okres]],Tabuľka6[KOD_STAT_okres],Tabuľka6[skratka])</f>
        <v>ZV</v>
      </c>
    </row>
    <row r="460" spans="1:8" x14ac:dyDescent="0.25">
      <c r="A460" s="2">
        <v>518891</v>
      </c>
      <c r="B460" s="2" t="s">
        <v>1562</v>
      </c>
      <c r="C460" s="2" t="s">
        <v>1563</v>
      </c>
      <c r="D460" s="2" t="s">
        <v>1563</v>
      </c>
      <c r="E460" s="2">
        <v>19.053070999999999</v>
      </c>
      <c r="F460" s="2">
        <v>48.598551999999998</v>
      </c>
      <c r="G460" s="2">
        <v>611</v>
      </c>
      <c r="H460" s="3" t="str">
        <f>_xlfn.XLOOKUP(cis_obce[[#This Row],[KOD_STAT_okres]],Tabuľka6[KOD_STAT_okres],Tabuľka6[skratka])</f>
        <v>ZV</v>
      </c>
    </row>
    <row r="461" spans="1:8" x14ac:dyDescent="0.25">
      <c r="A461" s="3">
        <v>581585</v>
      </c>
      <c r="B461" s="3" t="s">
        <v>1564</v>
      </c>
      <c r="C461" s="3" t="s">
        <v>1565</v>
      </c>
      <c r="D461" s="3" t="s">
        <v>1565</v>
      </c>
      <c r="E461" s="3">
        <v>19.168292000000001</v>
      </c>
      <c r="F461" s="3">
        <v>48.629682000000003</v>
      </c>
      <c r="G461" s="3">
        <v>611</v>
      </c>
      <c r="H461" s="3" t="str">
        <f>_xlfn.XLOOKUP(cis_obce[[#This Row],[KOD_STAT_okres]],Tabuľka6[KOD_STAT_okres],Tabuľka6[skratka])</f>
        <v>ZV</v>
      </c>
    </row>
    <row r="462" spans="1:8" x14ac:dyDescent="0.25">
      <c r="A462" s="2">
        <v>518981</v>
      </c>
      <c r="B462" s="2" t="s">
        <v>1566</v>
      </c>
      <c r="C462" s="2" t="s">
        <v>1567</v>
      </c>
      <c r="D462" s="2" t="s">
        <v>1567</v>
      </c>
      <c r="E462" s="2">
        <v>19.012530000000002</v>
      </c>
      <c r="F462" s="2">
        <v>48.616748000000001</v>
      </c>
      <c r="G462" s="2">
        <v>611</v>
      </c>
      <c r="H462" s="3" t="str">
        <f>_xlfn.XLOOKUP(cis_obce[[#This Row],[KOD_STAT_okres]],Tabuľka6[KOD_STAT_okres],Tabuľka6[skratka])</f>
        <v>ZV</v>
      </c>
    </row>
    <row r="463" spans="1:8" x14ac:dyDescent="0.25">
      <c r="A463" s="3">
        <v>518158</v>
      </c>
      <c r="B463" s="3" t="s">
        <v>1568</v>
      </c>
      <c r="C463" s="3" t="s">
        <v>550</v>
      </c>
      <c r="D463" s="3" t="s">
        <v>550</v>
      </c>
      <c r="E463" s="3">
        <v>19.125629</v>
      </c>
      <c r="F463" s="3">
        <v>48.575862000000001</v>
      </c>
      <c r="G463" s="3">
        <v>611</v>
      </c>
      <c r="H463" s="3" t="str">
        <f>_xlfn.XLOOKUP(cis_obce[[#This Row],[KOD_STAT_okres]],Tabuľka6[KOD_STAT_okres],Tabuľka6[skratka])</f>
        <v>ZV</v>
      </c>
    </row>
    <row r="464" spans="1:8" x14ac:dyDescent="0.25">
      <c r="A464" s="2">
        <v>518972</v>
      </c>
      <c r="B464" s="2" t="s">
        <v>1569</v>
      </c>
      <c r="C464" s="2" t="s">
        <v>1570</v>
      </c>
      <c r="D464" s="2" t="s">
        <v>1570</v>
      </c>
      <c r="E464" s="2">
        <v>19.259857</v>
      </c>
      <c r="F464" s="2">
        <v>48.560237999999998</v>
      </c>
      <c r="G464" s="2">
        <v>611</v>
      </c>
      <c r="H464" s="3" t="str">
        <f>_xlfn.XLOOKUP(cis_obce[[#This Row],[KOD_STAT_okres]],Tabuľka6[KOD_STAT_okres],Tabuľka6[skratka])</f>
        <v>ZV</v>
      </c>
    </row>
    <row r="465" spans="1:8" x14ac:dyDescent="0.25">
      <c r="A465" s="3">
        <v>581607</v>
      </c>
      <c r="B465" s="3" t="s">
        <v>1571</v>
      </c>
      <c r="C465" s="3" t="s">
        <v>1572</v>
      </c>
      <c r="D465" s="3" t="s">
        <v>1572</v>
      </c>
      <c r="E465" s="3">
        <v>18.651301</v>
      </c>
      <c r="F465" s="3">
        <v>48.405290000000001</v>
      </c>
      <c r="G465" s="3">
        <v>612</v>
      </c>
      <c r="H465" s="3" t="str">
        <f>_xlfn.XLOOKUP(cis_obce[[#This Row],[KOD_STAT_okres]],Tabuľka6[KOD_STAT_okres],Tabuľka6[skratka])</f>
        <v>ZC</v>
      </c>
    </row>
    <row r="466" spans="1:8" x14ac:dyDescent="0.25">
      <c r="A466" s="2">
        <v>516759</v>
      </c>
      <c r="B466" s="2" t="s">
        <v>1573</v>
      </c>
      <c r="C466" s="2" t="s">
        <v>1574</v>
      </c>
      <c r="D466" s="2" t="s">
        <v>1574</v>
      </c>
      <c r="E466" s="2">
        <v>18.8015513</v>
      </c>
      <c r="F466" s="2">
        <v>48.452640700000003</v>
      </c>
      <c r="G466" s="2">
        <v>612</v>
      </c>
      <c r="H466" s="3" t="str">
        <f>_xlfn.XLOOKUP(cis_obce[[#This Row],[KOD_STAT_okres]],Tabuľka6[KOD_STAT_okres],Tabuľka6[skratka])</f>
        <v>ZC</v>
      </c>
    </row>
    <row r="467" spans="1:8" x14ac:dyDescent="0.25">
      <c r="A467" s="3">
        <v>516805</v>
      </c>
      <c r="B467" s="3" t="s">
        <v>1575</v>
      </c>
      <c r="C467" s="3" t="s">
        <v>1576</v>
      </c>
      <c r="D467" s="3" t="s">
        <v>1576</v>
      </c>
      <c r="E467" s="3">
        <v>18.672864000000001</v>
      </c>
      <c r="F467" s="3">
        <v>48.495775999999999</v>
      </c>
      <c r="G467" s="3">
        <v>612</v>
      </c>
      <c r="H467" s="3" t="str">
        <f>_xlfn.XLOOKUP(cis_obce[[#This Row],[KOD_STAT_okres]],Tabuľka6[KOD_STAT_okres],Tabuľka6[skratka])</f>
        <v>ZC</v>
      </c>
    </row>
    <row r="468" spans="1:8" x14ac:dyDescent="0.25">
      <c r="A468" s="2">
        <v>516813</v>
      </c>
      <c r="B468" s="2" t="s">
        <v>1577</v>
      </c>
      <c r="C468" s="2" t="s">
        <v>1578</v>
      </c>
      <c r="D468" s="2" t="s">
        <v>1578</v>
      </c>
      <c r="E468" s="2">
        <v>18.663340999999999</v>
      </c>
      <c r="F468" s="2">
        <v>48.534396000000001</v>
      </c>
      <c r="G468" s="2">
        <v>612</v>
      </c>
      <c r="H468" s="3" t="str">
        <f>_xlfn.XLOOKUP(cis_obce[[#This Row],[KOD_STAT_okres]],Tabuľka6[KOD_STAT_okres],Tabuľka6[skratka])</f>
        <v>ZC</v>
      </c>
    </row>
    <row r="469" spans="1:8" x14ac:dyDescent="0.25">
      <c r="A469" s="3">
        <v>516830</v>
      </c>
      <c r="B469" s="3" t="s">
        <v>1579</v>
      </c>
      <c r="C469" s="3" t="s">
        <v>1580</v>
      </c>
      <c r="D469" s="3" t="s">
        <v>1580</v>
      </c>
      <c r="E469" s="3">
        <v>18.559052000000001</v>
      </c>
      <c r="F469" s="3">
        <v>48.345627</v>
      </c>
      <c r="G469" s="3">
        <v>612</v>
      </c>
      <c r="H469" s="3" t="str">
        <f>_xlfn.XLOOKUP(cis_obce[[#This Row],[KOD_STAT_okres]],Tabuľka6[KOD_STAT_okres],Tabuľka6[skratka])</f>
        <v>ZC</v>
      </c>
    </row>
    <row r="470" spans="1:8" x14ac:dyDescent="0.25">
      <c r="A470" s="2">
        <v>516902</v>
      </c>
      <c r="B470" s="2" t="s">
        <v>1581</v>
      </c>
      <c r="C470" s="2" t="s">
        <v>1582</v>
      </c>
      <c r="D470" s="2" t="s">
        <v>1582</v>
      </c>
      <c r="E470" s="2">
        <v>18.643656</v>
      </c>
      <c r="F470" s="2">
        <v>48.583002999999998</v>
      </c>
      <c r="G470" s="2">
        <v>612</v>
      </c>
      <c r="H470" s="3" t="str">
        <f>_xlfn.XLOOKUP(cis_obce[[#This Row],[KOD_STAT_okres]],Tabuľka6[KOD_STAT_okres],Tabuľka6[skratka])</f>
        <v>ZC</v>
      </c>
    </row>
    <row r="471" spans="1:8" x14ac:dyDescent="0.25">
      <c r="A471" s="3">
        <v>517062</v>
      </c>
      <c r="B471" s="3" t="s">
        <v>1583</v>
      </c>
      <c r="C471" s="3" t="s">
        <v>1584</v>
      </c>
      <c r="D471" s="3" t="s">
        <v>1584</v>
      </c>
      <c r="E471" s="3">
        <v>18.568853000000001</v>
      </c>
      <c r="F471" s="3">
        <v>48.498970999999997</v>
      </c>
      <c r="G471" s="3">
        <v>612</v>
      </c>
      <c r="H471" s="3" t="str">
        <f>_xlfn.XLOOKUP(cis_obce[[#This Row],[KOD_STAT_okres]],Tabuľka6[KOD_STAT_okres],Tabuľka6[skratka])</f>
        <v>ZC</v>
      </c>
    </row>
    <row r="472" spans="1:8" x14ac:dyDescent="0.25">
      <c r="A472" s="2">
        <v>517097</v>
      </c>
      <c r="B472" s="2" t="s">
        <v>1585</v>
      </c>
      <c r="C472" s="2" t="s">
        <v>569</v>
      </c>
      <c r="D472" s="2" t="s">
        <v>569</v>
      </c>
      <c r="E472" s="2">
        <v>18.636562999999999</v>
      </c>
      <c r="F472" s="2">
        <v>48.42615</v>
      </c>
      <c r="G472" s="2">
        <v>612</v>
      </c>
      <c r="H472" s="3" t="str">
        <f>_xlfn.XLOOKUP(cis_obce[[#This Row],[KOD_STAT_okres]],Tabuľka6[KOD_STAT_okres],Tabuľka6[skratka])</f>
        <v>ZC</v>
      </c>
    </row>
    <row r="473" spans="1:8" x14ac:dyDescent="0.25">
      <c r="A473" s="3">
        <v>580546</v>
      </c>
      <c r="B473" s="3" t="s">
        <v>1586</v>
      </c>
      <c r="C473" s="3" t="s">
        <v>1587</v>
      </c>
      <c r="D473" s="3" t="s">
        <v>1587</v>
      </c>
      <c r="E473" s="3">
        <v>18.594466000000001</v>
      </c>
      <c r="F473" s="3">
        <v>48.38982</v>
      </c>
      <c r="G473" s="3">
        <v>612</v>
      </c>
      <c r="H473" s="3" t="str">
        <f>_xlfn.XLOOKUP(cis_obce[[#This Row],[KOD_STAT_okres]],Tabuľka6[KOD_STAT_okres],Tabuľka6[skratka])</f>
        <v>ZC</v>
      </c>
    </row>
    <row r="474" spans="1:8" x14ac:dyDescent="0.25">
      <c r="A474" s="2">
        <v>517119</v>
      </c>
      <c r="B474" s="2" t="s">
        <v>1588</v>
      </c>
      <c r="C474" s="2" t="s">
        <v>1589</v>
      </c>
      <c r="D474" s="2" t="s">
        <v>1589</v>
      </c>
      <c r="E474" s="2">
        <v>18.663125999999998</v>
      </c>
      <c r="F474" s="2">
        <v>48.563518000000002</v>
      </c>
      <c r="G474" s="2">
        <v>612</v>
      </c>
      <c r="H474" s="3" t="str">
        <f>_xlfn.XLOOKUP(cis_obce[[#This Row],[KOD_STAT_okres]],Tabuľka6[KOD_STAT_okres],Tabuľka6[skratka])</f>
        <v>ZC</v>
      </c>
    </row>
    <row r="475" spans="1:8" x14ac:dyDescent="0.25">
      <c r="A475" s="3">
        <v>517127</v>
      </c>
      <c r="B475" s="3" t="s">
        <v>1590</v>
      </c>
      <c r="C475" s="3" t="s">
        <v>1591</v>
      </c>
      <c r="D475" s="3" t="s">
        <v>973</v>
      </c>
      <c r="E475" s="3">
        <v>18.593747</v>
      </c>
      <c r="F475" s="3">
        <v>48.521101999999999</v>
      </c>
      <c r="G475" s="3">
        <v>612</v>
      </c>
      <c r="H475" s="3" t="str">
        <f>_xlfn.XLOOKUP(cis_obce[[#This Row],[KOD_STAT_okres]],Tabuľka6[KOD_STAT_okres],Tabuľka6[skratka])</f>
        <v>ZC</v>
      </c>
    </row>
    <row r="476" spans="1:8" x14ac:dyDescent="0.25">
      <c r="A476" s="2">
        <v>517232</v>
      </c>
      <c r="B476" s="2" t="s">
        <v>1592</v>
      </c>
      <c r="C476" s="2" t="s">
        <v>1593</v>
      </c>
      <c r="D476" s="2" t="s">
        <v>1593</v>
      </c>
      <c r="E476" s="2">
        <v>18.685269999999999</v>
      </c>
      <c r="F476" s="2">
        <v>48.426965000000003</v>
      </c>
      <c r="G476" s="2">
        <v>612</v>
      </c>
      <c r="H476" s="3" t="str">
        <f>_xlfn.XLOOKUP(cis_obce[[#This Row],[KOD_STAT_okres]],Tabuľka6[KOD_STAT_okres],Tabuľka6[skratka])</f>
        <v>ZC</v>
      </c>
    </row>
    <row r="477" spans="1:8" x14ac:dyDescent="0.25">
      <c r="A477" s="3">
        <v>517291</v>
      </c>
      <c r="B477" s="3" t="s">
        <v>1594</v>
      </c>
      <c r="C477" s="3" t="s">
        <v>1595</v>
      </c>
      <c r="D477" s="3" t="s">
        <v>1595</v>
      </c>
      <c r="E477" s="3">
        <v>18.616989</v>
      </c>
      <c r="F477" s="3">
        <v>48.384883000000002</v>
      </c>
      <c r="G477" s="3">
        <v>612</v>
      </c>
      <c r="H477" s="3" t="str">
        <f>_xlfn.XLOOKUP(cis_obce[[#This Row],[KOD_STAT_okres]],Tabuľka6[KOD_STAT_okres],Tabuľka6[skratka])</f>
        <v>ZC</v>
      </c>
    </row>
    <row r="478" spans="1:8" x14ac:dyDescent="0.25">
      <c r="A478" s="2">
        <v>517330</v>
      </c>
      <c r="B478" s="2" t="s">
        <v>1596</v>
      </c>
      <c r="C478" s="2" t="s">
        <v>1597</v>
      </c>
      <c r="D478" s="2" t="s">
        <v>1597</v>
      </c>
      <c r="E478" s="2">
        <v>18.561664</v>
      </c>
      <c r="F478" s="2">
        <v>48.461785999999996</v>
      </c>
      <c r="G478" s="2">
        <v>612</v>
      </c>
      <c r="H478" s="3" t="str">
        <f>_xlfn.XLOOKUP(cis_obce[[#This Row],[KOD_STAT_okres]],Tabuľka6[KOD_STAT_okres],Tabuľka6[skratka])</f>
        <v>ZC</v>
      </c>
    </row>
    <row r="479" spans="1:8" x14ac:dyDescent="0.25">
      <c r="A479" s="3">
        <v>517348</v>
      </c>
      <c r="B479" s="3" t="s">
        <v>1598</v>
      </c>
      <c r="C479" s="3" t="s">
        <v>1599</v>
      </c>
      <c r="D479" s="3" t="s">
        <v>1599</v>
      </c>
      <c r="E479" s="3">
        <v>18.564444999999999</v>
      </c>
      <c r="F479" s="3">
        <v>48.541049999999998</v>
      </c>
      <c r="G479" s="3">
        <v>612</v>
      </c>
      <c r="H479" s="3" t="str">
        <f>_xlfn.XLOOKUP(cis_obce[[#This Row],[KOD_STAT_okres]],Tabuľka6[KOD_STAT_okres],Tabuľka6[skratka])</f>
        <v>ZC</v>
      </c>
    </row>
    <row r="480" spans="1:8" x14ac:dyDescent="0.25">
      <c r="A480" s="2">
        <v>517356</v>
      </c>
      <c r="B480" s="2" t="s">
        <v>1600</v>
      </c>
      <c r="C480" s="2" t="s">
        <v>1601</v>
      </c>
      <c r="D480" s="2" t="s">
        <v>1601</v>
      </c>
      <c r="E480" s="2">
        <v>18.697728000000001</v>
      </c>
      <c r="F480" s="2">
        <v>48.460889999999999</v>
      </c>
      <c r="G480" s="2">
        <v>612</v>
      </c>
      <c r="H480" s="3" t="str">
        <f>_xlfn.XLOOKUP(cis_obce[[#This Row],[KOD_STAT_okres]],Tabuľka6[KOD_STAT_okres],Tabuľka6[skratka])</f>
        <v>ZC</v>
      </c>
    </row>
    <row r="481" spans="1:8" x14ac:dyDescent="0.25">
      <c r="A481" s="3">
        <v>517381</v>
      </c>
      <c r="B481" s="3" t="s">
        <v>1602</v>
      </c>
      <c r="C481" s="3" t="s">
        <v>1603</v>
      </c>
      <c r="D481" s="3" t="s">
        <v>1603</v>
      </c>
      <c r="E481" s="3">
        <v>18.707795000000001</v>
      </c>
      <c r="F481" s="3">
        <v>48.488360999999998</v>
      </c>
      <c r="G481" s="3">
        <v>612</v>
      </c>
      <c r="H481" s="3" t="str">
        <f>_xlfn.XLOOKUP(cis_obce[[#This Row],[KOD_STAT_okres]],Tabuľka6[KOD_STAT_okres],Tabuľka6[skratka])</f>
        <v>ZC</v>
      </c>
    </row>
    <row r="482" spans="1:8" x14ac:dyDescent="0.25">
      <c r="A482" s="2">
        <v>517399</v>
      </c>
      <c r="B482" s="2" t="s">
        <v>1604</v>
      </c>
      <c r="C482" s="2" t="s">
        <v>1605</v>
      </c>
      <c r="D482" s="2" t="s">
        <v>1605</v>
      </c>
      <c r="E482" s="2">
        <v>18.626958999999999</v>
      </c>
      <c r="F482" s="2">
        <v>48.526733</v>
      </c>
      <c r="G482" s="2">
        <v>612</v>
      </c>
      <c r="H482" s="3" t="str">
        <f>_xlfn.XLOOKUP(cis_obce[[#This Row],[KOD_STAT_okres]],Tabuľka6[KOD_STAT_okres],Tabuľka6[skratka])</f>
        <v>ZC</v>
      </c>
    </row>
    <row r="483" spans="1:8" x14ac:dyDescent="0.25">
      <c r="A483" s="3">
        <v>516660</v>
      </c>
      <c r="B483" s="3" t="s">
        <v>1606</v>
      </c>
      <c r="C483" s="3" t="s">
        <v>1607</v>
      </c>
      <c r="D483" s="3" t="s">
        <v>1607</v>
      </c>
      <c r="E483" s="3">
        <v>18.913148</v>
      </c>
      <c r="F483" s="3">
        <v>48.652830000000002</v>
      </c>
      <c r="G483" s="3">
        <v>613</v>
      </c>
      <c r="H483" s="3" t="str">
        <f>_xlfn.XLOOKUP(cis_obce[[#This Row],[KOD_STAT_okres]],Tabuľka6[KOD_STAT_okres],Tabuľka6[skratka])</f>
        <v>ZH</v>
      </c>
    </row>
    <row r="484" spans="1:8" x14ac:dyDescent="0.25">
      <c r="A484" s="2">
        <v>516708</v>
      </c>
      <c r="B484" s="2" t="s">
        <v>1608</v>
      </c>
      <c r="C484" s="2" t="s">
        <v>1609</v>
      </c>
      <c r="D484" s="2" t="s">
        <v>1609</v>
      </c>
      <c r="E484" s="2">
        <v>18.741700999999999</v>
      </c>
      <c r="F484" s="2">
        <v>48.529625000000003</v>
      </c>
      <c r="G484" s="2">
        <v>613</v>
      </c>
      <c r="H484" s="3" t="str">
        <f>_xlfn.XLOOKUP(cis_obce[[#This Row],[KOD_STAT_okres]],Tabuľka6[KOD_STAT_okres],Tabuľka6[skratka])</f>
        <v>ZH</v>
      </c>
    </row>
    <row r="485" spans="1:8" x14ac:dyDescent="0.25">
      <c r="A485" s="3">
        <v>516724</v>
      </c>
      <c r="B485" s="3" t="s">
        <v>1610</v>
      </c>
      <c r="C485" s="3" t="s">
        <v>1611</v>
      </c>
      <c r="D485" s="3" t="s">
        <v>1611</v>
      </c>
      <c r="E485" s="3">
        <v>18.788405999999998</v>
      </c>
      <c r="F485" s="3">
        <v>48.561273999999997</v>
      </c>
      <c r="G485" s="3">
        <v>613</v>
      </c>
      <c r="H485" s="3" t="str">
        <f>_xlfn.XLOOKUP(cis_obce[[#This Row],[KOD_STAT_okres]],Tabuľka6[KOD_STAT_okres],Tabuľka6[skratka])</f>
        <v>ZH</v>
      </c>
    </row>
    <row r="486" spans="1:8" x14ac:dyDescent="0.25">
      <c r="A486" s="2">
        <v>516732</v>
      </c>
      <c r="B486" s="2" t="s">
        <v>1612</v>
      </c>
      <c r="C486" s="2" t="s">
        <v>1613</v>
      </c>
      <c r="D486" s="2" t="s">
        <v>1613</v>
      </c>
      <c r="E486" s="2">
        <v>18.913080000000001</v>
      </c>
      <c r="F486" s="2">
        <v>48.665663000000002</v>
      </c>
      <c r="G486" s="2">
        <v>613</v>
      </c>
      <c r="H486" s="3" t="str">
        <f>_xlfn.XLOOKUP(cis_obce[[#This Row],[KOD_STAT_okres]],Tabuľka6[KOD_STAT_okres],Tabuľka6[skratka])</f>
        <v>ZH</v>
      </c>
    </row>
    <row r="487" spans="1:8" x14ac:dyDescent="0.25">
      <c r="A487" s="3">
        <v>516741</v>
      </c>
      <c r="B487" s="3" t="s">
        <v>1614</v>
      </c>
      <c r="C487" s="3" t="s">
        <v>1615</v>
      </c>
      <c r="D487" s="3" t="s">
        <v>1615</v>
      </c>
      <c r="E487" s="3">
        <v>18.764506000000001</v>
      </c>
      <c r="F487" s="3">
        <v>48.544400000000003</v>
      </c>
      <c r="G487" s="3">
        <v>613</v>
      </c>
      <c r="H487" s="3" t="str">
        <f>_xlfn.XLOOKUP(cis_obce[[#This Row],[KOD_STAT_okres]],Tabuľka6[KOD_STAT_okres],Tabuľka6[skratka])</f>
        <v>ZH</v>
      </c>
    </row>
    <row r="488" spans="1:8" x14ac:dyDescent="0.25">
      <c r="A488" s="2">
        <v>516767</v>
      </c>
      <c r="B488" s="2" t="s">
        <v>1616</v>
      </c>
      <c r="C488" s="2" t="s">
        <v>1617</v>
      </c>
      <c r="D488" s="2" t="s">
        <v>1617</v>
      </c>
      <c r="E488" s="2">
        <v>18.777636000000001</v>
      </c>
      <c r="F488" s="2">
        <v>48.539236000000002</v>
      </c>
      <c r="G488" s="2">
        <v>613</v>
      </c>
      <c r="H488" s="3" t="str">
        <f>_xlfn.XLOOKUP(cis_obce[[#This Row],[KOD_STAT_okres]],Tabuľka6[KOD_STAT_okres],Tabuľka6[skratka])</f>
        <v>ZH</v>
      </c>
    </row>
    <row r="489" spans="1:8" x14ac:dyDescent="0.25">
      <c r="A489" s="3">
        <v>581747</v>
      </c>
      <c r="B489" s="3" t="s">
        <v>1618</v>
      </c>
      <c r="C489" s="3" t="s">
        <v>1619</v>
      </c>
      <c r="D489" s="3" t="s">
        <v>1620</v>
      </c>
      <c r="E489" s="3">
        <v>18.909481</v>
      </c>
      <c r="F489" s="3">
        <v>48.675060000000002</v>
      </c>
      <c r="G489" s="3">
        <v>613</v>
      </c>
      <c r="H489" s="3" t="str">
        <f>_xlfn.XLOOKUP(cis_obce[[#This Row],[KOD_STAT_okres]],Tabuľka6[KOD_STAT_okres],Tabuľka6[skratka])</f>
        <v>ZH</v>
      </c>
    </row>
    <row r="490" spans="1:8" x14ac:dyDescent="0.25">
      <c r="A490" s="2">
        <v>516791</v>
      </c>
      <c r="B490" s="2" t="s">
        <v>1621</v>
      </c>
      <c r="C490" s="2" t="s">
        <v>1622</v>
      </c>
      <c r="D490" s="2" t="s">
        <v>1622</v>
      </c>
      <c r="E490" s="2">
        <v>18.750098999999999</v>
      </c>
      <c r="F490" s="2">
        <v>48.568902000000001</v>
      </c>
      <c r="G490" s="2">
        <v>613</v>
      </c>
      <c r="H490" s="3" t="str">
        <f>_xlfn.XLOOKUP(cis_obce[[#This Row],[KOD_STAT_okres]],Tabuľka6[KOD_STAT_okres],Tabuľka6[skratka])</f>
        <v>ZH</v>
      </c>
    </row>
    <row r="491" spans="1:8" x14ac:dyDescent="0.25">
      <c r="A491" s="3">
        <v>516821</v>
      </c>
      <c r="B491" s="3" t="s">
        <v>1623</v>
      </c>
      <c r="C491" s="3" t="s">
        <v>1624</v>
      </c>
      <c r="D491" s="3" t="s">
        <v>1624</v>
      </c>
      <c r="E491" s="3">
        <v>19.001131999999998</v>
      </c>
      <c r="F491" s="3">
        <v>48.589680999999999</v>
      </c>
      <c r="G491" s="3">
        <v>613</v>
      </c>
      <c r="H491" s="3" t="str">
        <f>_xlfn.XLOOKUP(cis_obce[[#This Row],[KOD_STAT_okres]],Tabuľka6[KOD_STAT_okres],Tabuľka6[skratka])</f>
        <v>ZH</v>
      </c>
    </row>
    <row r="492" spans="1:8" x14ac:dyDescent="0.25">
      <c r="A492" s="2">
        <v>516848</v>
      </c>
      <c r="B492" s="2" t="s">
        <v>1625</v>
      </c>
      <c r="C492" s="2" t="s">
        <v>1626</v>
      </c>
      <c r="D492" s="2" t="s">
        <v>1626</v>
      </c>
      <c r="E492" s="2">
        <v>18.951733000000001</v>
      </c>
      <c r="F492" s="2">
        <v>48.655678000000002</v>
      </c>
      <c r="G492" s="2">
        <v>613</v>
      </c>
      <c r="H492" s="3" t="str">
        <f>_xlfn.XLOOKUP(cis_obce[[#This Row],[KOD_STAT_okres]],Tabuľka6[KOD_STAT_okres],Tabuľka6[skratka])</f>
        <v>ZH</v>
      </c>
    </row>
    <row r="493" spans="1:8" x14ac:dyDescent="0.25">
      <c r="A493" s="3">
        <v>516872</v>
      </c>
      <c r="B493" s="3" t="s">
        <v>1627</v>
      </c>
      <c r="C493" s="3" t="s">
        <v>1628</v>
      </c>
      <c r="D493" s="3" t="s">
        <v>1628</v>
      </c>
      <c r="E493" s="3">
        <v>18.782412000000001</v>
      </c>
      <c r="F493" s="3">
        <v>48.659224000000002</v>
      </c>
      <c r="G493" s="3">
        <v>613</v>
      </c>
      <c r="H493" s="3" t="str">
        <f>_xlfn.XLOOKUP(cis_obce[[#This Row],[KOD_STAT_okres]],Tabuľka6[KOD_STAT_okres],Tabuľka6[skratka])</f>
        <v>ZH</v>
      </c>
    </row>
    <row r="494" spans="1:8" x14ac:dyDescent="0.25">
      <c r="A494" s="2">
        <v>516881</v>
      </c>
      <c r="B494" s="2" t="s">
        <v>1629</v>
      </c>
      <c r="C494" s="2" t="s">
        <v>1630</v>
      </c>
      <c r="D494" s="2" t="s">
        <v>1630</v>
      </c>
      <c r="E494" s="2">
        <v>18.933295999999999</v>
      </c>
      <c r="F494" s="2">
        <v>48.633097999999997</v>
      </c>
      <c r="G494" s="2">
        <v>613</v>
      </c>
      <c r="H494" s="3" t="str">
        <f>_xlfn.XLOOKUP(cis_obce[[#This Row],[KOD_STAT_okres]],Tabuľka6[KOD_STAT_okres],Tabuľka6[skratka])</f>
        <v>ZH</v>
      </c>
    </row>
    <row r="495" spans="1:8" x14ac:dyDescent="0.25">
      <c r="A495" s="3">
        <v>516937</v>
      </c>
      <c r="B495" s="3" t="s">
        <v>1631</v>
      </c>
      <c r="C495" s="3" t="s">
        <v>1632</v>
      </c>
      <c r="D495" s="3" t="s">
        <v>1632</v>
      </c>
      <c r="E495" s="3">
        <v>18.874072999999999</v>
      </c>
      <c r="F495" s="3">
        <v>48.685662000000001</v>
      </c>
      <c r="G495" s="3">
        <v>613</v>
      </c>
      <c r="H495" s="3" t="str">
        <f>_xlfn.XLOOKUP(cis_obce[[#This Row],[KOD_STAT_okres]],Tabuľka6[KOD_STAT_okres],Tabuľka6[skratka])</f>
        <v>ZH</v>
      </c>
    </row>
    <row r="496" spans="1:8" x14ac:dyDescent="0.25">
      <c r="A496" s="2">
        <v>516945</v>
      </c>
      <c r="B496" s="2" t="s">
        <v>1633</v>
      </c>
      <c r="C496" s="2" t="s">
        <v>1634</v>
      </c>
      <c r="D496" s="2" t="s">
        <v>1634</v>
      </c>
      <c r="E496" s="2">
        <v>18.806602000000002</v>
      </c>
      <c r="F496" s="2">
        <v>48.649918</v>
      </c>
      <c r="G496" s="2">
        <v>613</v>
      </c>
      <c r="H496" s="3" t="str">
        <f>_xlfn.XLOOKUP(cis_obce[[#This Row],[KOD_STAT_okres]],Tabuľka6[KOD_STAT_okres],Tabuľka6[skratka])</f>
        <v>ZH</v>
      </c>
    </row>
    <row r="497" spans="1:8" x14ac:dyDescent="0.25">
      <c r="A497" s="3">
        <v>516961</v>
      </c>
      <c r="B497" s="3" t="s">
        <v>1635</v>
      </c>
      <c r="C497" s="3" t="s">
        <v>1636</v>
      </c>
      <c r="D497" s="3" t="s">
        <v>1636</v>
      </c>
      <c r="E497" s="3">
        <v>18.940742</v>
      </c>
      <c r="F497" s="3">
        <v>48.725394999999999</v>
      </c>
      <c r="G497" s="3">
        <v>613</v>
      </c>
      <c r="H497" s="3" t="str">
        <f>_xlfn.XLOOKUP(cis_obce[[#This Row],[KOD_STAT_okres]],Tabuľka6[KOD_STAT_okres],Tabuľka6[skratka])</f>
        <v>ZH</v>
      </c>
    </row>
    <row r="498" spans="1:8" x14ac:dyDescent="0.25">
      <c r="A498" s="2">
        <v>516970</v>
      </c>
      <c r="B498" s="2" t="s">
        <v>1637</v>
      </c>
      <c r="C498" s="2" t="s">
        <v>1638</v>
      </c>
      <c r="D498" s="2" t="s">
        <v>1638</v>
      </c>
      <c r="E498" s="2">
        <v>18.915932000000002</v>
      </c>
      <c r="F498" s="2">
        <v>48.705112999999997</v>
      </c>
      <c r="G498" s="2">
        <v>613</v>
      </c>
      <c r="H498" s="3" t="str">
        <f>_xlfn.XLOOKUP(cis_obce[[#This Row],[KOD_STAT_okres]],Tabuľka6[KOD_STAT_okres],Tabuľka6[skratka])</f>
        <v>ZH</v>
      </c>
    </row>
    <row r="499" spans="1:8" x14ac:dyDescent="0.25">
      <c r="A499" s="3">
        <v>516988</v>
      </c>
      <c r="B499" s="3" t="s">
        <v>1639</v>
      </c>
      <c r="C499" s="3" t="s">
        <v>1640</v>
      </c>
      <c r="D499" s="3" t="s">
        <v>1640</v>
      </c>
      <c r="E499" s="3">
        <v>18.906766000000001</v>
      </c>
      <c r="F499" s="3">
        <v>48.736293000000003</v>
      </c>
      <c r="G499" s="3">
        <v>613</v>
      </c>
      <c r="H499" s="3" t="str">
        <f>_xlfn.XLOOKUP(cis_obce[[#This Row],[KOD_STAT_okres]],Tabuľka6[KOD_STAT_okres],Tabuľka6[skratka])</f>
        <v>ZH</v>
      </c>
    </row>
    <row r="500" spans="1:8" x14ac:dyDescent="0.25">
      <c r="A500" s="2">
        <v>516996</v>
      </c>
      <c r="B500" s="2" t="s">
        <v>1641</v>
      </c>
      <c r="C500" s="2" t="s">
        <v>1642</v>
      </c>
      <c r="D500" s="2" t="s">
        <v>1642</v>
      </c>
      <c r="E500" s="2">
        <v>18.869458999999999</v>
      </c>
      <c r="F500" s="2">
        <v>48.731920000000002</v>
      </c>
      <c r="G500" s="2">
        <v>613</v>
      </c>
      <c r="H500" s="3" t="str">
        <f>_xlfn.XLOOKUP(cis_obce[[#This Row],[KOD_STAT_okres]],Tabuľka6[KOD_STAT_okres],Tabuľka6[skratka])</f>
        <v>ZH</v>
      </c>
    </row>
    <row r="501" spans="1:8" x14ac:dyDescent="0.25">
      <c r="A501" s="3">
        <v>599328</v>
      </c>
      <c r="B501" s="3" t="s">
        <v>1643</v>
      </c>
      <c r="C501" s="3" t="s">
        <v>582</v>
      </c>
      <c r="D501" s="3" t="s">
        <v>582</v>
      </c>
      <c r="E501" s="3">
        <v>18.875716000000001</v>
      </c>
      <c r="F501" s="3">
        <v>48.575825000000002</v>
      </c>
      <c r="G501" s="3">
        <v>613</v>
      </c>
      <c r="H501" s="3" t="str">
        <f>_xlfn.XLOOKUP(cis_obce[[#This Row],[KOD_STAT_okres]],Tabuľka6[KOD_STAT_okres],Tabuľka6[skratka])</f>
        <v>ZH</v>
      </c>
    </row>
    <row r="502" spans="1:8" x14ac:dyDescent="0.25">
      <c r="A502" s="2">
        <v>517011</v>
      </c>
      <c r="B502" s="2" t="s">
        <v>1644</v>
      </c>
      <c r="C502" s="2" t="s">
        <v>1645</v>
      </c>
      <c r="D502" s="2" t="s">
        <v>1645</v>
      </c>
      <c r="E502" s="2">
        <v>18.807126</v>
      </c>
      <c r="F502" s="2">
        <v>48.542589</v>
      </c>
      <c r="G502" s="2">
        <v>613</v>
      </c>
      <c r="H502" s="3" t="str">
        <f>_xlfn.XLOOKUP(cis_obce[[#This Row],[KOD_STAT_okres]],Tabuľka6[KOD_STAT_okres],Tabuľka6[skratka])</f>
        <v>ZH</v>
      </c>
    </row>
    <row r="503" spans="1:8" x14ac:dyDescent="0.25">
      <c r="A503" s="3">
        <v>517020</v>
      </c>
      <c r="B503" s="3" t="s">
        <v>1646</v>
      </c>
      <c r="C503" s="3" t="s">
        <v>1647</v>
      </c>
      <c r="D503" s="3" t="s">
        <v>1647</v>
      </c>
      <c r="E503" s="3">
        <v>18.815224000000001</v>
      </c>
      <c r="F503" s="3">
        <v>48.572937000000003</v>
      </c>
      <c r="G503" s="3">
        <v>613</v>
      </c>
      <c r="H503" s="3" t="str">
        <f>_xlfn.XLOOKUP(cis_obce[[#This Row],[KOD_STAT_okres]],Tabuľka6[KOD_STAT_okres],Tabuľka6[skratka])</f>
        <v>ZH</v>
      </c>
    </row>
    <row r="504" spans="1:8" x14ac:dyDescent="0.25">
      <c r="A504" s="2">
        <v>517038</v>
      </c>
      <c r="B504" s="2" t="s">
        <v>1648</v>
      </c>
      <c r="C504" s="2" t="s">
        <v>1649</v>
      </c>
      <c r="D504" s="2" t="s">
        <v>1649</v>
      </c>
      <c r="E504" s="2">
        <v>18.790142400000001</v>
      </c>
      <c r="F504" s="2">
        <v>48.616740800000002</v>
      </c>
      <c r="G504" s="2">
        <v>613</v>
      </c>
      <c r="H504" s="3" t="str">
        <f>_xlfn.XLOOKUP(cis_obce[[#This Row],[KOD_STAT_okres]],Tabuľka6[KOD_STAT_okres],Tabuľka6[skratka])</f>
        <v>ZH</v>
      </c>
    </row>
    <row r="505" spans="1:8" x14ac:dyDescent="0.25">
      <c r="A505" s="3">
        <v>517046</v>
      </c>
      <c r="B505" s="3" t="s">
        <v>1650</v>
      </c>
      <c r="C505" s="3" t="s">
        <v>1651</v>
      </c>
      <c r="D505" s="3" t="s">
        <v>1652</v>
      </c>
      <c r="E505" s="3">
        <v>18.894083999999999</v>
      </c>
      <c r="F505" s="3">
        <v>48.696786000000003</v>
      </c>
      <c r="G505" s="3">
        <v>613</v>
      </c>
      <c r="H505" s="3" t="str">
        <f>_xlfn.XLOOKUP(cis_obce[[#This Row],[KOD_STAT_okres]],Tabuľka6[KOD_STAT_okres],Tabuľka6[skratka])</f>
        <v>ZH</v>
      </c>
    </row>
    <row r="506" spans="1:8" x14ac:dyDescent="0.25">
      <c r="A506" s="2">
        <v>599336</v>
      </c>
      <c r="B506" s="2" t="s">
        <v>1653</v>
      </c>
      <c r="C506" s="2" t="s">
        <v>1654</v>
      </c>
      <c r="D506" s="2" t="s">
        <v>1654</v>
      </c>
      <c r="E506" s="2">
        <v>18.841764999999999</v>
      </c>
      <c r="F506" s="2">
        <v>48.615105999999997</v>
      </c>
      <c r="G506" s="2">
        <v>613</v>
      </c>
      <c r="H506" s="3" t="str">
        <f>_xlfn.XLOOKUP(cis_obce[[#This Row],[KOD_STAT_okres]],Tabuľka6[KOD_STAT_okres],Tabuľka6[skratka])</f>
        <v>ZH</v>
      </c>
    </row>
    <row r="507" spans="1:8" x14ac:dyDescent="0.25">
      <c r="A507" s="3">
        <v>517089</v>
      </c>
      <c r="B507" s="3" t="s">
        <v>1655</v>
      </c>
      <c r="C507" s="3" t="s">
        <v>1656</v>
      </c>
      <c r="D507" s="3" t="s">
        <v>1656</v>
      </c>
      <c r="E507" s="3">
        <v>18.943169000000001</v>
      </c>
      <c r="F507" s="3">
        <v>48.670955999999997</v>
      </c>
      <c r="G507" s="3">
        <v>613</v>
      </c>
      <c r="H507" s="3" t="str">
        <f>_xlfn.XLOOKUP(cis_obce[[#This Row],[KOD_STAT_okres]],Tabuľka6[KOD_STAT_okres],Tabuľka6[skratka])</f>
        <v>ZH</v>
      </c>
    </row>
    <row r="508" spans="1:8" x14ac:dyDescent="0.25">
      <c r="A508" s="2">
        <v>517135</v>
      </c>
      <c r="B508" s="2" t="s">
        <v>1657</v>
      </c>
      <c r="C508" s="2" t="s">
        <v>1658</v>
      </c>
      <c r="D508" s="2" t="s">
        <v>1658</v>
      </c>
      <c r="E508" s="2">
        <v>18.927119999999999</v>
      </c>
      <c r="F508" s="2">
        <v>48.601677000000002</v>
      </c>
      <c r="G508" s="2">
        <v>613</v>
      </c>
      <c r="H508" s="3" t="str">
        <f>_xlfn.XLOOKUP(cis_obce[[#This Row],[KOD_STAT_okres]],Tabuľka6[KOD_STAT_okres],Tabuľka6[skratka])</f>
        <v>ZH</v>
      </c>
    </row>
    <row r="509" spans="1:8" x14ac:dyDescent="0.25">
      <c r="A509" s="3">
        <v>517186</v>
      </c>
      <c r="B509" s="3" t="s">
        <v>1659</v>
      </c>
      <c r="C509" s="3" t="s">
        <v>1660</v>
      </c>
      <c r="D509" s="3" t="s">
        <v>1660</v>
      </c>
      <c r="E509" s="3">
        <v>18.757615000000001</v>
      </c>
      <c r="F509" s="3">
        <v>48.586540999999997</v>
      </c>
      <c r="G509" s="3">
        <v>613</v>
      </c>
      <c r="H509" s="3" t="str">
        <f>_xlfn.XLOOKUP(cis_obce[[#This Row],[KOD_STAT_okres]],Tabuľka6[KOD_STAT_okres],Tabuľka6[skratka])</f>
        <v>ZH</v>
      </c>
    </row>
    <row r="510" spans="1:8" x14ac:dyDescent="0.25">
      <c r="A510" s="2">
        <v>517194</v>
      </c>
      <c r="B510" s="2" t="s">
        <v>1661</v>
      </c>
      <c r="C510" s="2" t="s">
        <v>1662</v>
      </c>
      <c r="D510" s="2" t="s">
        <v>1662</v>
      </c>
      <c r="E510" s="2">
        <v>18.706613000000001</v>
      </c>
      <c r="F510" s="2">
        <v>48.612203000000001</v>
      </c>
      <c r="G510" s="2">
        <v>613</v>
      </c>
      <c r="H510" s="3" t="str">
        <f>_xlfn.XLOOKUP(cis_obce[[#This Row],[KOD_STAT_okres]],Tabuľka6[KOD_STAT_okres],Tabuľka6[skratka])</f>
        <v>ZH</v>
      </c>
    </row>
    <row r="511" spans="1:8" x14ac:dyDescent="0.25">
      <c r="A511" s="3">
        <v>517216</v>
      </c>
      <c r="B511" s="3" t="s">
        <v>1663</v>
      </c>
      <c r="C511" s="3" t="s">
        <v>1664</v>
      </c>
      <c r="D511" s="3" t="s">
        <v>1664</v>
      </c>
      <c r="E511" s="3">
        <v>18.845181</v>
      </c>
      <c r="F511" s="3">
        <v>48.515546000000001</v>
      </c>
      <c r="G511" s="3">
        <v>613</v>
      </c>
      <c r="H511" s="3" t="str">
        <f>_xlfn.XLOOKUP(cis_obce[[#This Row],[KOD_STAT_okres]],Tabuľka6[KOD_STAT_okres],Tabuľka6[skratka])</f>
        <v>ZH</v>
      </c>
    </row>
    <row r="512" spans="1:8" x14ac:dyDescent="0.25">
      <c r="A512" s="2">
        <v>517241</v>
      </c>
      <c r="B512" s="2" t="s">
        <v>1665</v>
      </c>
      <c r="C512" s="2" t="s">
        <v>1666</v>
      </c>
      <c r="D512" s="2" t="s">
        <v>1666</v>
      </c>
      <c r="E512" s="2">
        <v>18.862974999999999</v>
      </c>
      <c r="F512" s="2">
        <v>48.527954999999999</v>
      </c>
      <c r="G512" s="2">
        <v>613</v>
      </c>
      <c r="H512" s="3" t="str">
        <f>_xlfn.XLOOKUP(cis_obce[[#This Row],[KOD_STAT_okres]],Tabuľka6[KOD_STAT_okres],Tabuľka6[skratka])</f>
        <v>ZH</v>
      </c>
    </row>
    <row r="513" spans="1:8" x14ac:dyDescent="0.25">
      <c r="A513" s="3">
        <v>517259</v>
      </c>
      <c r="B513" s="3" t="s">
        <v>1667</v>
      </c>
      <c r="C513" s="3" t="s">
        <v>1668</v>
      </c>
      <c r="D513" s="3" t="s">
        <v>1668</v>
      </c>
      <c r="E513" s="3">
        <v>18.834904999999999</v>
      </c>
      <c r="F513" s="3">
        <v>48.657248000000003</v>
      </c>
      <c r="G513" s="3">
        <v>613</v>
      </c>
      <c r="H513" s="3" t="str">
        <f>_xlfn.XLOOKUP(cis_obce[[#This Row],[KOD_STAT_okres]],Tabuľka6[KOD_STAT_okres],Tabuľka6[skratka])</f>
        <v>ZH</v>
      </c>
    </row>
    <row r="514" spans="1:8" x14ac:dyDescent="0.25">
      <c r="A514" s="2">
        <v>517267</v>
      </c>
      <c r="B514" s="2" t="s">
        <v>1669</v>
      </c>
      <c r="C514" s="2" t="s">
        <v>1670</v>
      </c>
      <c r="D514" s="2" t="s">
        <v>1670</v>
      </c>
      <c r="E514" s="2">
        <v>18.888489</v>
      </c>
      <c r="F514" s="2">
        <v>48.601849000000001</v>
      </c>
      <c r="G514" s="2">
        <v>613</v>
      </c>
      <c r="H514" s="3" t="str">
        <f>_xlfn.XLOOKUP(cis_obce[[#This Row],[KOD_STAT_okres]],Tabuľka6[KOD_STAT_okres],Tabuľka6[skratka])</f>
        <v>ZH</v>
      </c>
    </row>
    <row r="515" spans="1:8" x14ac:dyDescent="0.25">
      <c r="A515" s="3">
        <v>517313</v>
      </c>
      <c r="B515" s="3" t="s">
        <v>1671</v>
      </c>
      <c r="C515" s="3" t="s">
        <v>1672</v>
      </c>
      <c r="D515" s="3" t="s">
        <v>1672</v>
      </c>
      <c r="E515" s="3">
        <v>18.953593999999999</v>
      </c>
      <c r="F515" s="3">
        <v>48.591659999999997</v>
      </c>
      <c r="G515" s="3">
        <v>613</v>
      </c>
      <c r="H515" s="3" t="str">
        <f>_xlfn.XLOOKUP(cis_obce[[#This Row],[KOD_STAT_okres]],Tabuľka6[KOD_STAT_okres],Tabuľka6[skratka])</f>
        <v>ZH</v>
      </c>
    </row>
    <row r="516" spans="1:8" x14ac:dyDescent="0.25">
      <c r="A516" s="2">
        <v>517364</v>
      </c>
      <c r="B516" s="2" t="s">
        <v>1673</v>
      </c>
      <c r="C516" s="2" t="s">
        <v>1674</v>
      </c>
      <c r="D516" s="2" t="s">
        <v>1674</v>
      </c>
      <c r="E516" s="2">
        <v>18.800136999999999</v>
      </c>
      <c r="F516" s="2">
        <v>48.506717999999999</v>
      </c>
      <c r="G516" s="2">
        <v>613</v>
      </c>
      <c r="H516" s="3" t="str">
        <f>_xlfn.XLOOKUP(cis_obce[[#This Row],[KOD_STAT_okres]],Tabuľka6[KOD_STAT_okres],Tabuľka6[skratka])</f>
        <v>ZH</v>
      </c>
    </row>
    <row r="517" spans="1:8" x14ac:dyDescent="0.25">
      <c r="A517" s="5">
        <v>516589</v>
      </c>
      <c r="B517" s="5" t="s">
        <v>1675</v>
      </c>
      <c r="C517" s="5" t="s">
        <v>590</v>
      </c>
      <c r="D517" s="5" t="s">
        <v>590</v>
      </c>
      <c r="E517" s="5">
        <v>18.849378000000002</v>
      </c>
      <c r="F517" s="5">
        <v>48.588265999999997</v>
      </c>
      <c r="G517" s="5">
        <v>613</v>
      </c>
      <c r="H517" s="5" t="str">
        <f>_xlfn.XLOOKUP(cis_obce[[#This Row],[KOD_STAT_okres]],Tabuľka6[KOD_STAT_okres],Tabuľka6[skratka])</f>
        <v>ZH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5370-5A79-43D9-AAF2-CBB387438317}">
  <dimension ref="A1:F14"/>
  <sheetViews>
    <sheetView workbookViewId="0">
      <selection activeCell="I29" sqref="I29"/>
    </sheetView>
  </sheetViews>
  <sheetFormatPr defaultRowHeight="15" x14ac:dyDescent="0.25"/>
  <cols>
    <col min="1" max="1" width="17.5703125" customWidth="1"/>
    <col min="2" max="2" width="18.140625" customWidth="1"/>
    <col min="3" max="3" width="21.28515625" bestFit="1" customWidth="1"/>
    <col min="4" max="4" width="19.28515625" customWidth="1"/>
    <col min="5" max="5" width="16.5703125" customWidth="1"/>
    <col min="6" max="6" width="9" customWidth="1"/>
  </cols>
  <sheetData>
    <row r="1" spans="1:6" x14ac:dyDescent="0.25">
      <c r="A1" t="s">
        <v>628</v>
      </c>
      <c r="B1" t="s">
        <v>1676</v>
      </c>
      <c r="C1" t="s">
        <v>1677</v>
      </c>
      <c r="D1" t="s">
        <v>1678</v>
      </c>
      <c r="E1" t="s">
        <v>1679</v>
      </c>
      <c r="F1" t="s">
        <v>1680</v>
      </c>
    </row>
    <row r="2" spans="1:6" x14ac:dyDescent="0.25">
      <c r="A2">
        <v>601</v>
      </c>
      <c r="B2" t="s">
        <v>1681</v>
      </c>
      <c r="C2" t="s">
        <v>1682</v>
      </c>
      <c r="D2" t="s">
        <v>317</v>
      </c>
      <c r="E2" t="s">
        <v>1683</v>
      </c>
      <c r="F2" t="s">
        <v>318</v>
      </c>
    </row>
    <row r="3" spans="1:6" x14ac:dyDescent="0.25">
      <c r="A3">
        <v>602</v>
      </c>
      <c r="B3" t="s">
        <v>1684</v>
      </c>
      <c r="C3" t="s">
        <v>1685</v>
      </c>
      <c r="D3" t="s">
        <v>349</v>
      </c>
      <c r="E3" t="s">
        <v>1683</v>
      </c>
      <c r="F3" t="s">
        <v>350</v>
      </c>
    </row>
    <row r="4" spans="1:6" x14ac:dyDescent="0.25">
      <c r="A4">
        <v>603</v>
      </c>
      <c r="B4" t="s">
        <v>1686</v>
      </c>
      <c r="C4" t="s">
        <v>1687</v>
      </c>
      <c r="D4" t="s">
        <v>376</v>
      </c>
      <c r="E4" t="s">
        <v>1683</v>
      </c>
      <c r="F4" t="s">
        <v>377</v>
      </c>
    </row>
    <row r="5" spans="1:6" x14ac:dyDescent="0.25">
      <c r="A5">
        <v>604</v>
      </c>
      <c r="B5" t="s">
        <v>1688</v>
      </c>
      <c r="C5" t="s">
        <v>1689</v>
      </c>
      <c r="D5" t="s">
        <v>410</v>
      </c>
      <c r="E5" t="s">
        <v>1683</v>
      </c>
      <c r="F5" t="s">
        <v>411</v>
      </c>
    </row>
    <row r="6" spans="1:6" x14ac:dyDescent="0.25">
      <c r="A6">
        <v>605</v>
      </c>
      <c r="B6" t="s">
        <v>1690</v>
      </c>
      <c r="C6" t="s">
        <v>1691</v>
      </c>
      <c r="D6" t="s">
        <v>425</v>
      </c>
      <c r="E6" t="s">
        <v>1683</v>
      </c>
      <c r="F6" t="s">
        <v>426</v>
      </c>
    </row>
    <row r="7" spans="1:6" x14ac:dyDescent="0.25">
      <c r="A7">
        <v>606</v>
      </c>
      <c r="B7" t="s">
        <v>1692</v>
      </c>
      <c r="C7" t="s">
        <v>1693</v>
      </c>
      <c r="D7" t="s">
        <v>441</v>
      </c>
      <c r="E7" t="s">
        <v>1683</v>
      </c>
      <c r="F7" t="s">
        <v>434</v>
      </c>
    </row>
    <row r="8" spans="1:6" x14ac:dyDescent="0.25">
      <c r="A8">
        <v>607</v>
      </c>
      <c r="B8" t="s">
        <v>1694</v>
      </c>
      <c r="C8" t="s">
        <v>1695</v>
      </c>
      <c r="D8" t="s">
        <v>471</v>
      </c>
      <c r="E8" t="s">
        <v>1683</v>
      </c>
      <c r="F8" t="s">
        <v>472</v>
      </c>
    </row>
    <row r="9" spans="1:6" x14ac:dyDescent="0.25">
      <c r="A9">
        <v>608</v>
      </c>
      <c r="B9" t="s">
        <v>1696</v>
      </c>
      <c r="C9" t="s">
        <v>1697</v>
      </c>
      <c r="D9" t="s">
        <v>486</v>
      </c>
      <c r="E9" t="s">
        <v>1683</v>
      </c>
      <c r="F9" t="s">
        <v>487</v>
      </c>
    </row>
    <row r="10" spans="1:6" x14ac:dyDescent="0.25">
      <c r="A10">
        <v>609</v>
      </c>
      <c r="B10" t="s">
        <v>1698</v>
      </c>
      <c r="C10" t="s">
        <v>1699</v>
      </c>
      <c r="D10" t="s">
        <v>501</v>
      </c>
      <c r="E10" t="s">
        <v>1683</v>
      </c>
      <c r="F10" t="s">
        <v>502</v>
      </c>
    </row>
    <row r="11" spans="1:6" x14ac:dyDescent="0.25">
      <c r="A11">
        <v>610</v>
      </c>
      <c r="B11" t="s">
        <v>1700</v>
      </c>
      <c r="C11" t="s">
        <v>1701</v>
      </c>
      <c r="D11" t="s">
        <v>537</v>
      </c>
      <c r="E11" t="s">
        <v>1683</v>
      </c>
      <c r="F11" t="s">
        <v>530</v>
      </c>
    </row>
    <row r="12" spans="1:6" x14ac:dyDescent="0.25">
      <c r="A12">
        <v>611</v>
      </c>
      <c r="B12" t="s">
        <v>1702</v>
      </c>
      <c r="C12" t="s">
        <v>1703</v>
      </c>
      <c r="D12" t="s">
        <v>550</v>
      </c>
      <c r="E12" t="s">
        <v>1683</v>
      </c>
      <c r="F12" t="s">
        <v>551</v>
      </c>
    </row>
    <row r="13" spans="1:6" x14ac:dyDescent="0.25">
      <c r="A13">
        <v>612</v>
      </c>
      <c r="B13" t="s">
        <v>1704</v>
      </c>
      <c r="C13" t="s">
        <v>1705</v>
      </c>
      <c r="D13" t="s">
        <v>1603</v>
      </c>
      <c r="E13" t="s">
        <v>1683</v>
      </c>
      <c r="F13" t="s">
        <v>570</v>
      </c>
    </row>
    <row r="14" spans="1:6" x14ac:dyDescent="0.25">
      <c r="A14">
        <v>613</v>
      </c>
      <c r="B14" t="s">
        <v>1706</v>
      </c>
      <c r="C14" t="s">
        <v>1707</v>
      </c>
      <c r="D14" t="s">
        <v>590</v>
      </c>
      <c r="E14" t="s">
        <v>1683</v>
      </c>
      <c r="F14" t="s">
        <v>583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os_x00fa_boer xmlns="48d6dd83-4c2d-4509-ba8d-1ccb7bb6a02d" xsi:nil="true"/>
    <SharedWithUsers xmlns="83209d0e-22c6-4baf-80a0-d82b86cb1df3">
      <UserInfo>
        <DisplayName>Vašičková Jana</DisplayName>
        <AccountId>198</AccountId>
        <AccountType/>
      </UserInfo>
      <UserInfo>
        <DisplayName>Brezinová Lenka</DisplayName>
        <AccountId>258</AccountId>
        <AccountType/>
      </UserInfo>
    </SharedWithUsers>
    <_x010e_al_x0161_ieinfo xmlns="48d6dd83-4c2d-4509-ba8d-1ccb7bb6a02d" xsi:nil="true"/>
  </documentManagement>
</p:properties>
</file>

<file path=customXml/item2.xml>��< ? x m l   v e r s i o n = " 1 . 0 "   e n c o d i n g = " u t f - 1 6 " ? > < D a t a M a s h u p   s q m i d = " 9 b 4 4 9 2 5 4 - a 1 c 8 - 4 7 d 3 - b 1 d 9 - 9 f 4 d f 3 d 2 e c 6 e "   x m l n s = " h t t p : / / s c h e m a s . m i c r o s o f t . c o m / D a t a M a s h u p " > A A A A A J M O A A B Q S w M E F A A C A A g A C F e 4 V B b x k N i m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D R M 7 Y A O s p G H y Z o 4 5 u Z h 1 B g B J Q D y S I J 2 j i X 5 p S U F q X a F W f r B n v b 6 M O 4 N v p Q P 9 g B A F B L A w Q U A A I A C A A I V 7 h U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C F e 4 V D S x 4 F K U C w A A j E U A A B M A H A B G b 3 J t d W x h c y 9 T Z W N 0 a W 9 u M S 5 t I K I Y A C i g F A A A A A A A A A A A A A A A A A A A A A A A A A A A A O 1 b S 3 P b t h b e Z y b / A c N s p K m i W r Q t J 7 3 X 7 f i Z + N q x f C X X n f F j P J A I R 7 A o Q h c k V V M e 7 7 t I / k O 9 6 C K L r L r z T L q R / L / u A f g Q J Y G y a d O 1 m 7 a L y j w A D z 6 c 9 y E Q m z Q c y i x U 8 3 9 L / 3 r + 7 P k z u 4 k 5 M V C H U 2 K 3 3 P a x g R 1 s E 8 d D i 8 g k z v N n C P 7 b N z g 7 B c I 6 M w 3 C i + v U J H Z O W / n u 8 E e b c P v Q r H P S o x b r 4 s N V Y O K w z m H X 6 3 X x 8 Q n m b c w P J 3 h r + Y L P + I U G v B w O b 1 r 9 T 8 h u c c 8 R v / 2 r O u N e S Y M l d 3 H d J M U a M Q F z l f 1 s 5 y S W A i K 4 0 U Q H S 4 7 D a d 1 1 i H 3 0 w 8 F b a h j E O v o B / f t 7 5 H C X D B f Z 8 7 r M x N e / o a 6 J b c f q X 6 E T 1 2 o 1 q B t b Y s k w V p j p t q 3 c D a A K S N v l 2 L J P G G / D H O D q D 2 k B q B c J w 7 m D F W Y 5 x H K O 8 k N k O 5 y 0 i R U u 5 Q y u O g 0 S A 1 U l F m 4 T H 5 e d m 7 q R A j r X t m G y w C d l V N z u X / Z Y V 7 s Y r l Y x b I f 3 L y 0 i V m O 2 g x 3 1 s r 6 4 h 8 u q U Y o V R 1 Z K l E w S h E b T q 3 s j 2 4 X 3 i F D z T 9 R p r n H O u F j + B t g C x 4 3 r V l m v j k 3 g 8 M V / k T S Q g + v u 4 I 9 W H M D a W Q d b h v w 7 M g Y V 4 i k 2 4 D P y 3 x b 6 E B t I M A j Q Z 4 + B n Q l M P i k f M 4 1 9 E L n E 6 3 i d I c K I l b / C r t e R K 0 z d X u F 8 Q l H A k y C H n D k X Q n o + r 1 I C X R + h X + S f P 6 O W E m Q 8 n u x g D p t 3 C C 8 B 9 M m N I h j D 6 G D D j u b 9 1 y X c W x R + W 0 D L 1 M L c 2 w B v d u g J J X x x k g E I G i A t a v 5 U e B x n V S X / c y k g k S y P 4 t A m 9 N E d B 6 c I f W t n D W I W f 2 K 8 V W e s l R t u r 4 A s 1 z Q L I x F n H 3 O K A T 0 l x 7 U m I Q 6 8 L / m c H 2 w 4 p L 2 o D c e 1 w i a 1 j E V N T t O O L g 5 W I U Q e D S U 8 z m l 0 H x N S / T N i 9 j b u 0 v f 9 y w b F p W h f M x d R c B t i j 0 2 U s A / Q u m v J z C M V B J o z q P U e e G j n m k b O S L t j Y r 4 O W n F N L C O Z 9 p 1 2 k 6 q 0 C w 0 d J W t 2 i l x i K s y j x e + H E + 6 s 9 W w 0 L 7 i E E l R x j N m G Y K z 0 O V 3 l c y i n 5 + / t d 5 L J A / q e D z K F / + k q T e z 6 o Q / r x z J o j i s h G g 5 1 I G c p v G + M z 1 T n S 0 T + V T u g 3 P W t n D B R P j F d p n d E p f q z M I F x N x z j d x s v n F V 7 4 W w W X j j 7 w F 4 4 m 8 4 L Z 5 + O F y Y g / 8 q 9 c P b W X p g g n 5 g u 0 3 u h U v 2 P 6 4 U v t M m O N j d 3 V 9 t Y B l G 2 W N 2 D T o A 2 W k L u u M 3 s D r Q F X c t D L Y 5 P D y u 1 J f Q N q i 6 h 5 e X a J n q J V h m s D Z b g J R k U c 3 D P o i 3 v W J / R 9 e M 2 s A i B H r M O x 1 0 o r L / K P l m q Y X q v L K f 8 f f t l u f 1 H 6 p n H 1 / 5 z + u b A J m 7 d O / s G o o j + Q H 6 k H r q F H f K + / z s U 6 x N D H W a y a 4 h a E w O n x L C Y o x h Y A T t G P Y y C C S 6 q k x 5 a 3 X m L u g h E 2 m 5 Q h F u O 2 7 8 0 L Y I g X T g W O U U 5 T u x O E X W Y b c J b Q A g G 8 v 4 r Y C S n q N c 2 3 a 4 X L m e 5 7 T r h c s E d C E t t w s X e m Q F E F G D 2 B A p Q B M U N l B M g W H P w B z Z c B P g M Z k D 8 g 2 0 D R W h v w 3 L K c 0 U h T Z + l C c q X P h D y j M D v 9 b / 0 u h 4 S I b F / y d H M w r e 6 D i G z p M N v C A 5 b X i C 8 n g V v D Y U U D m w M P l R G V 4 2 Z 7 T Z u c t E 1 9 S 9 R k w k Z 4 r j H g G Q a Z A + b L s m N 2 U h h p i A z W T C H j 0 w u P L h i p u 6 g l L g F x W 5 v 2 s j 9 F T 4 V q 5 4 C a + l m s H c 0 p d F v V S q U y s J 9 T l 2 4 z 2 V R u M 8 9 c O G e U O I k V W 5 z T 6 d w v 3 N x 9 p c u 3 O d u X b g n y C e m y / S F u 1 L 9 T 6 R 9 n l d 7 4 X w W X j j / w F 4 4 n 8 4 L 5 5 / Q R + R E 8 F + 5 I 8 7 f 2 h E T 5 B N T Z 3 p H V F p A N l Y w 7 o o p P i g r m + j y P 0 3 0 U 2 i i y z c 3 0 e W / d x N d f s Q m u v w o T X Q 5 Z R N d V j f R 5 U d r o t M d R E c I N 8 H G I Q M Q a / A x t v A Q 6 w 7 t M m e i 1 U N b 1 H a K q / A / C t l k f P g g w H K U B 3 k P c U V Q 1 P I p 3 S i g B K x C N A / R 0 Q J m r e Z e X 0 L X j B b 0 4 Y M 2 0 W z t g l C h 1 6 r U A U 2 G f a g 2 + E C g f e P k 5 S b l 1 7 / F C P e A k L K 9 1 G q k T q B G e L l M B h + F 2 f m E / u c h 5 c 5 Q Z l N A E f K v g p N h i 0 I m R B s b G 2 j w s a i / n n 3 1 7 b x e 2 H I H H 0 F x D Q S z w r / v A W w u B b B Z W F K m Z y B d / + p Q 3 L V o A 6 O l F k x r i 2 R 9 i U p l 5 Z x 7 A J x P A X A O F n 9 d n k E L r 9 A + Z C N i w X P 4 x 5 0 B l F M A m I c F t y F K X i K 0 j K 9 / w d F j 8 H R L E D u c G j K h B b n 0 k 7 o m U G G F 2 N M b l m 5 2 k 3 E n r A D E Y s V 3 U J G Y J H c Q D 7 B H B X 9 s i 1 j v n W Z O W 5 X 1 U v 9 z C 3 U 4 Q U b / 0 o E 9 X C F s Y b P / p e c i i G p I n 8 l P E 9 p C o t A m 9 1 b Q V t d 2 9 5 b E L 3 G 6 9 7 G V V y l U t S B s Y 6 + y t b a d 3 k h G 8 m 2 Q 6 M f L h G G J o s I p m L Y 4 s a f v 5 3 X i f p Q I C t p L E R U S t z F h G N M D + E w K a b 4 W i 2 e 4 d p r s A U A L W v H M t M 8 y B J A q d 4 j k 4 f q N R P / T 1 n K G M N L k j Z J I H K i Y p R T S Z I e S S A / o z b s q 2 n + L c q U 8 i i Q y p G e F K 0 1 S K M 3 F 1 9 e y B Z I m O Z R E d k C 1 y v W v a L W 6 t o f 2 9 3 w R i U I j R s w K W n I I V u 4 D o m + t h t 5 y e v 2 L z F i + 9 s b J W Y F L E 6 l L C 7 F y E G 3 2 P 0 O B O I Q 3 N p A V w O T Q q 9 w N i G k V C 0 n V Y A W 3 j Z a X R U B S k D P C p 6 c J z q X X g R o 3 u d u h F h 7 x z B g 9 K 2 x p g r c + E 2 A I 2 4 9 h H B 0 d y A p c m s C u l w I M W 9 h g b c J l V d s V X 5 U U 9 D 1 B z 0 y G q R o G E f j f e G 0 g 9 Y S V V Q m U a w 1 s K q l Z A U y T G n S R G m r s + h J V l m o i P Y w o W Q Y / f y A r c G n y g z 4 X g t s l U C V v r Y y 4 h w Q X D G S F L k 3 S 0 O d H t b i 3 G S U N o M J j V q D S p A u 9 n G B a E l P G h p Y m V e g i V a C 3 S 2 i 5 C n 8 E v 9 n A S J M Q d J E Q w m 7 J t 6 A l v F N D 1 V o x M q m A c C d 4 N b / g R z Z D v e A r T h t 1 G K D o f 2 7 H c T J u E D 6 t E 4 F t F S Y / l S o 6 S M 0 f R d G Q u G k R f o v y G y T 4 f U c s h p j N 6 h 7 q e p 3 B F T S 9 p 2 A L 5 B Q Z Y U 8 p p q 2 1 M T X l F 0 p i k p P + 7 5 Z F 0 O B j / 7 N t s r H T + O k 7 V Z 4 I l t U n g u U s T g T L D 3 w i m H B q k n Q e V H 5 S J 4 J 3 P v L 5 S 5 8 I l m 9 9 I p g g n 5 g 6 0 5 8 I K i 3 g C Z w I r o h D C N T 9 T v E v R u N X F M L t J d 3 D l R t 6 o e 1 T 2 5 F f O i w C w j S x 4 S F b f L Z m 7 R G J O i L q i a O Z i m V 6 O 5 y 2 q U O 7 R H 5 S T z g / C k 7 u 4 o c h d u V E v B E O n Q d 3 4 E x T 3 n D w L 8 N F N + M C q j h p G K e Z 7 D 2 F G m y c D N s j K p p D 2 4 n 0 H r M m x p T z X Y 6 F d V 9 E n + Y 4 a U A K E P t Z p 8 Q 0 p B j g A T K D o P u 0 n K R I E V T Z z z m Z 1 e S 5 Q m 6 K P I c n P y e C i T x B A u Y + 3 + J 6 R M u N I x h 5 L V S N P G K J v C Y X c N l l g q 7 g E J y 0 C t J R y K + D K V e w k o 8 7 z K Z C L n Z u C B a 4 5 K j 0 t / M h 8 Z x e A L k r y f Q E d Y G f E C 4 C 7 / X F s m H n u o U Y d n g h j 5 w m s W A u M W 2 C i D g U R A f v i G 3 j 9 + J C j A b z g m Q L R o v B g n v w 5 J 6 S 0 I K D r 3 c Y K g O 0 C v m J m v C W + C Q 7 s k o 8 K y o P j i J b l o L I B 4 4 T f G z 9 A o 5 s k L O R r 8 g b g h J 9 S p 7 i Y Z C m B x 9 k b k Y i A E C L g w q l a A E w z U Y T R + e O q v P x k c P S M U S q g 9 q R O 7 L x a 7 H x m 7 A P f / k 1 k 9 u u 9 7 j f O n K n 1 a + 0 L k K x 3 7 U A n F C X k P + Y d s c P 6 f / R y F S N h H 5 5 k 1 K e P 4 t n y A a 1 j 1 m 9 Q Z K r v R W X c y h n o p S f P z 8 Q M W p R C 1 8 V q T q s e e 5 y C u / H i / N z r b a 7 t H u 8 W V k F r r K K H 7 u h L U a 2 f 9 y t h c O j Z + 6 C e G y Y T W 8 b q 4 7 q 5 X A L 0 l I r Y c K b n d r x V m V b c d l c j i z t K k Y E I g m a y S O U C c S S f G z L Z U d v z d / y n 6 X v m / 0 r c b J K S U m l I F + o 2 w R C p v E f R k X 8 V N + A E m D 8 s 6 N C p H G l V G B 8 q N c C E k x F U V b c I i d O x Y U 6 T 3 F L 5 F P E c t r l k C A r x L n H h R 6 T 8 p j Y p C T D t 4 q x N 0 Z p / q s R b Y z H / V t W 1 X Y V H e u t u t M E l N n 0 r R O S S Z B W q v 7 2 / 1 B L A Q I t A B Q A A g A I A A h X u F Q W 8 Z D Y p g A A A P c A A A A S A A A A A A A A A A A A A A A A A A A A A A B D b 2 5 m a W c v U G F j a 2 F n Z S 5 4 b W x Q S w E C L Q A U A A I A C A A I V 7 h U U 3 I 4 L J s A A A D h A A A A E w A A A A A A A A A A A A A A A A D y A A A A W 0 N v b n R l b n R f V H l w Z X N d L n h t b F B L A Q I t A B Q A A g A I A A h X u F Q 0 s e B S l A s A A I x F A A A T A A A A A A A A A A A A A A A A A N o B A A B G b 3 J t d W x h c y 9 T Z W N 0 a W 9 u M S 5 t U E s F B g A A A A A D A A M A w g A A A L s N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f S A A A A A A A A 9 d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3 B y a W V z a 3 V t X 2 R h d G F z Z X R 5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1 L T E 2 V D A 4 O j A 4 O j A 4 L j M x O T Y 4 N z Z a I i A v P j x F b n R y e S B U e X B l P S J G a W x s Q 2 9 s d W 1 u V H l w Z X M i I F Z h b H V l P S J z Q m d Z R y I g L z 4 8 R W 5 0 c n k g V H l w Z T 0 i R m l s b E N v b H V t b k 5 h b W V z I i B W Y W x 1 Z T 0 i c 1 s m c X V v d D t a Z H J v a i 5 O w 6 F 6 b 3 Y m c X V v d D s s J n F 1 b 3 Q 7 Q 2 9 s d W 1 u M S Z x d W 9 0 O y w m c X V v d D t D b 2 x 1 b W 4 y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l c 2 t 1 b V 9 k Y X R h c 2 V 0 e S 9 B d X R v U m V t b 3 Z l Z E N v b H V t b n M x L n t a Z H J v a i 5 O w 6 F 6 b 3 Y s M H 0 m c X V v d D s s J n F 1 b 3 Q 7 U 2 V j d G l v b j E v c H J p Z X N r d W 1 f Z G F 0 Y X N l d H k v Q X V 0 b 1 J l b W 9 2 Z W R D b 2 x 1 b W 5 z M S 5 7 Q 2 9 s d W 1 u M S w x f S Z x d W 9 0 O y w m c X V v d D t T Z W N 0 a W 9 u M S 9 w c m l l c 2 t 1 b V 9 k Y X R h c 2 V 0 e S 9 B d X R v U m V t b 3 Z l Z E N v b H V t b n M x L n t D b 2 x 1 b W 4 y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B y a W V z a 3 V t X 2 R h d G F z Z X R 5 L 0 F 1 d G 9 S Z W 1 v d m V k Q 2 9 s d W 1 u c z E u e 1 p k c m 9 q L k 7 D o X p v d i w w f S Z x d W 9 0 O y w m c X V v d D t T Z W N 0 a W 9 u M S 9 w c m l l c 2 t 1 b V 9 k Y X R h c 2 V 0 e S 9 B d X R v U m V t b 3 Z l Z E N v b H V t b n M x L n t D b 2 x 1 b W 4 x L D F 9 J n F 1 b 3 Q 7 L C Z x d W 9 0 O 1 N l Y 3 R p b 2 4 x L 3 B y a W V z a 3 V t X 2 R h d G F z Z X R 5 L 0 F 1 d G 9 S Z W 1 v d m V k Q 2 9 s d W 1 u c z E u e 0 N v b H V t b j I s M n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f D o W N p Y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x N l Q w O D o w O D o w N S 4 4 O D Y 5 O D c 3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2 Q 5 Y j R k Y T g t Z m Y 1 O S 0 0 M G U y L W I x Z m Y t N m Q 1 Y T k 4 N D B i Z j Y y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n p v c m 9 2 J U M z J U J E J T I w c y V D M y V C Q W J v c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x N l Q w O D o w O D o w N S 4 4 O T Q y N D A 5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2 Q 5 Y j R k Y T g t Z m Y 1 O S 0 0 M G U y L W I x Z m Y t N m Q 1 Y T k 4 N D B i Z j Y y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y Y W 5 z Z m 9 y b W 9 2 Y S V D N S V B N S U y M H Z 6 b 3 J v d i V D M y V C R C U y M H M l Q z M l Q k F i b 3 I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U t M T Z U M D g 6 M D g 6 M D U u O D k x M T U 5 N F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J m M T g w Z j U x L W J k M T g t N G N k M y 0 4 N j E 1 L T E 2 Z D V j O G U y O D h l O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E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H J h b n N m b 3 J t b 3 Z h J U M 1 J U E 1 J T I w c y V D M y V C Q W J v c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x N l Q w O D o w O D o w N S 4 4 O T c 0 N j k 3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2 Q 5 Y j R k Y T g t Z m Y 1 O S 0 0 M G U y L W I x Z m Y t N m Q 1 Y T k 4 N D B i Z j Y y I i A v P j x F b n R y e S B U e X B l P S J S Z X N 1 b H R U e X B l I i B W Y W x 1 Z T 0 i c 0 Z 1 b m N 0 a W 9 u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Q Y X J h b W V 0 Z X I y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2 V D A 5 O j M w O j I 0 L j Y 5 N D k w M T V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j Y m Y 3 Y j l k N S 0 2 Y T N j L T R m Z W Q t Y j A x Z S 1 m O T A x M j Y 2 O W Y 4 O W I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W e m 9 y b 3 Y l Q z M l Q k Q l M j B z J U M z J U J B Y m 9 y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2 V D A 5 O j M w O j I 0 L j c x O T Q 0 M j Z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j Y m Y 3 Y j l k N S 0 2 Y T N j L T R m Z W Q t Y j A x Z S 1 m O T A x M j Y 2 O W Y 4 O W I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H J h b n N m b 3 J t b 3 Z h J U M 1 J U E 1 J T I w d n p v c m 9 2 J U M z J U J E J T I w c y V D M y V C Q W J v c i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x N l Q w O T o z M D o y N C 4 3 M T E 2 M z Y w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2 U y M D M 3 M W Y t N j R m Y y 0 0 O D Y 4 L W I 4 M T c t M W Q 1 Y W E 2 M 2 Y 4 M m F l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c m F u c 2 Z v c m 1 v d m E l Q z U l Q T U l M j B z J U M z J U J B Y m 9 y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2 V D A 5 O j M w O j I 0 L j c z O D A 0 N T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j Y m Y 3 Y j l k N S 0 2 Y T N j L T R m Z W Q t Y j A x Z S 1 m O T A x M j Y 2 O W Y 4 O W I i I C 8 + P E V u d H J 5 I F R 5 c G U 9 I l J l c 3 V s d F R 5 c G U i I F Z h b H V l P S J z R n V u Y 3 R p b 2 4 i I C 8 + P E V u d H J 5 I F R 5 c G U 9 I k Z p b G x P Y m p l Y 3 R U e X B l I i B W Y W x 1 Z T 0 i c 0 N v b m 5 l Y 3 R p b 2 5 P b m x 5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B h c m F t Z X R l c j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U t M T Z U M T A 6 M z Y 6 M j I u M z Q z M T E 1 O F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z c 3 Y T l k M 2 E w L T k 4 O D I t N D d m O S 0 4 Z D Q z L W Y 1 M z Y x Y z V j O T h i O C I g L z 4 8 R W 5 0 c n k g V H l w Z T 0 i U m V z d W x 0 V H l w Z S I g V m F s d W U 9 I n N C a W 5 h c n k i I C 8 + P E V u d H J 5 I F R 5 c G U 9 I k Z p b G x P Y m p l Y 3 R U e X B l I i B W Y W x 1 Z T 0 i c 0 N v b m 5 l Y 3 R p b 2 5 P b m x 5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Z 6 b 3 J v d i V D M y V C R C U y M H M l Q z M l Q k F i b 3 I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U t M T Z U M T A 6 M z Y 6 M j I u M z c 2 N z k 5 M F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z c 3 Y T l k M 2 E w L T k 4 O D I t N D d m O S 0 4 Z D Q z L W Y 1 M z Y x Y z V j O T h i O C I g L z 4 8 R W 5 0 c n k g V H l w Z T 0 i U m V z d W x 0 V H l w Z S I g V m F s d W U 9 I n N C a W 5 h c n k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c m F u c 2 Z v c m 1 v d m E l Q z U l Q T U l M j B 2 e m 9 y b 3 Y l Q z M l Q k Q l M j B z J U M z J U J B Y m 9 y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2 V D E w O j M 2 O j I y L j M 3 M T k y M D Z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m N 2 M 3 M 2 F l O C 1 j M D Y 5 L T Q 5 Z m Q t O W E 2 M C 1 i O T g z M m I w N D Y z Y T c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x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y Y W 5 z Z m 9 y b W 9 2 Y S V D N S V B N S U y M H M l Q z M l Q k F i b 3 I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U t M T Z U M T A 6 M z Y 6 M j I u M z g x O T Q 5 M l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z c 3 Y T l k M 2 E w L T k 4 O D I t N D d m O S 0 4 Z D Q z L W Y 1 M z Y x Y z V j O T h i O C I g L z 4 8 R W 5 0 c n k g V H l w Z T 0 i U m V z d W x 0 V H l w Z S I g V m F s d W U 9 I n N G d W 5 j d G l v b i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H J p Z X N r d W 1 f Z G F 0 Y X N l d H k l M j A o N C k 8 L 0 l 0 Z W 1 Q Y X R o P j w v S X R l b U x v Y 2 F 0 a W 9 u P j x T d G F i b G V F b n R y a W V z P j x F b n R y e S B U e X B l P S J G a W x s Q 2 9 s d W 1 u V H l w Z X M i I F Z h b H V l P S J z Q m d Z R 0 J n V U R B Q U F E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G F z d F V w Z G F 0 Z W Q i I F Z h b H V l P S J k M j A y M i 0 w N S 0 y N F Q w O D o 1 N j o x N i 4 z M j A 5 O D I 3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B j M m E y M W I t Y j E z M S 0 0 N G U y L W I 1 N z E t Z j R j M T R j Y z d m N D c 1 I i A v P j x F b n R y e S B U e X B l P S J G a W x s Q 2 9 1 b n Q i I F Z h b H V l P S J s N z Q 4 M C I g L z 4 8 R W 5 0 c n k g V H l w Z T 0 i U m V z d W x 0 V H l w Z S I g V m F s d W U 9 I n N U Y W J s Z S I g L z 4 8 R W 5 0 c n k g V H l w Z T 0 i T m F 2 a W d h d G l v b l N 0 Z X B O Y W 1 l I i B W Y W x 1 Z T 0 i c 0 5 h d m l n w 6 F j a W E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y a W V z a 3 V t X 2 R h d G F z Z X R 5 X 1 8 0 I i A v P j x F b n R y e S B U e X B l P S J G a W x s Q 2 9 s d W 1 u T m F t Z X M i I F Z h b H V l P S J z W y Z x d W 9 0 O 1 p k c m 9 q L k 7 D o X p v d i Z x d W 9 0 O y w m c X V v d D t r Y X R l Z 8 O z c m l h J n F 1 b 3 Q 7 L C Z x d W 9 0 O 3 B v b G / F v m t h J n F 1 b 3 Q 7 L C Z x d W 9 0 O 2 p l Z G 5 v d G t h J n F 1 b 3 Q 7 L C Z x d W 9 0 O 0 N l b m E g e m E g a m V k b m 9 0 a 3 U g Y m V 6 I E R Q S C B 2 I H L D o W 1 j a S B h a 3 R 1 w 6 F s b m U g c G x h d G 5 l a i A o c m V z c C 4 g c G 9 z b G V k b m V q I H B s Y X R u Z W o p I H L D o W 1 j b 3 Z l a i B 6 b W x 1 d n k m c X V v d D s s J n F 1 b 3 Q 7 U H J p Z W 1 l c m 7 D v S B v Z G J l c i B w b 2 x v x b 5 r e S B 6 Y S B t Z X N p Y W M g K G J l e i B v a M S + Y W R 1 I G 5 h I G R v Z M O h d m F 0 Z c S + Y S k m c X V v d D s s J n F 1 b 3 Q 7 U G z D o W 5 v d m F u w 7 0 g b 2 R i Z X I g d i B y w 6 F t Y 2 k g V s O 9 e n Z 5 I G Z h c m 3 D o X I g M D c v M j I g L S A x M i 8 y M i Z x d W 9 0 O y w m c X V v d D t w b 3 p u w 6 F t a 2 E m c X V v d D s s J n F 1 b 3 Q 7 S c S M T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Z X N r d W 1 f Z G F 0 Y X N l d H k g K D Q p L 0 F 1 d G 9 S Z W 1 v d m V k Q 2 9 s d W 1 u c z E u e 1 p k c m 9 q L k 7 D o X p v d i w w f S Z x d W 9 0 O y w m c X V v d D t T Z W N 0 a W 9 u M S 9 w c m l l c 2 t 1 b V 9 k Y X R h c 2 V 0 e S A o N C k v Q X V 0 b 1 J l b W 9 2 Z W R D b 2 x 1 b W 5 z M S 5 7 a 2 F 0 Z W f D s 3 J p Y S w x f S Z x d W 9 0 O y w m c X V v d D t T Z W N 0 a W 9 u M S 9 w c m l l c 2 t 1 b V 9 k Y X R h c 2 V 0 e S A o N C k v Q X V 0 b 1 J l b W 9 2 Z W R D b 2 x 1 b W 5 z M S 5 7 c G 9 s b 8 W + a 2 E s M n 0 m c X V v d D s s J n F 1 b 3 Q 7 U 2 V j d G l v b j E v c H J p Z X N r d W 1 f Z G F 0 Y X N l d H k g K D Q p L 0 F 1 d G 9 S Z W 1 v d m V k Q 2 9 s d W 1 u c z E u e 2 p l Z G 5 v d G t h L D N 9 J n F 1 b 3 Q 7 L C Z x d W 9 0 O 1 N l Y 3 R p b 2 4 x L 3 B y a W V z a 3 V t X 2 R h d G F z Z X R 5 I C g 0 K S 9 B d X R v U m V t b 3 Z l Z E N v b H V t b n M x L n t D Z W 5 h I H p h I G p l Z G 5 v d G t 1 I G J l e i B E U E g g d i B y w 6 F t Y 2 k g Y W t 0 d c O h b G 5 l I H B s Y X R u Z W o g K H J l c 3 A u I H B v c 2 x l Z G 5 l a i B w b G F 0 b m V q K S B y w 6 F t Y 2 9 2 Z W o g e m 1 s d X Z 5 L D R 9 J n F 1 b 3 Q 7 L C Z x d W 9 0 O 1 N l Y 3 R p b 2 4 x L 3 B y a W V z a 3 V t X 2 R h d G F z Z X R 5 I C g 0 K S 9 B d X R v U m V t b 3 Z l Z E N v b H V t b n M x L n t Q c m l l b W V y b s O 9 I G 9 k Y m V y I H B v b G / F v m t 5 I H p h I G 1 l c 2 l h Y y A o Y m V 6 I G 9 o x L 5 h Z H U g b m E g Z G 9 k w 6 F 2 Y X R l x L 5 h K S w 1 f S Z x d W 9 0 O y w m c X V v d D t T Z W N 0 a W 9 u M S 9 w c m l l c 2 t 1 b V 9 k Y X R h c 2 V 0 e S A o N C k v Q X V 0 b 1 J l b W 9 2 Z W R D b 2 x 1 b W 5 z M S 5 7 U G z D o W 5 v d m F u w 7 0 g b 2 R i Z X I g d i B y w 6 F t Y 2 k g V s O 9 e n Z 5 I G Z h c m 3 D o X I g M D c v M j I g L S A x M i 8 y M i w 2 f S Z x d W 9 0 O y w m c X V v d D t T Z W N 0 a W 9 u M S 9 w c m l l c 2 t 1 b V 9 k Y X R h c 2 V 0 e S A o N C k v Q X V 0 b 1 J l b W 9 2 Z W R D b 2 x 1 b W 5 z M S 5 7 c G 9 6 b s O h b W t h L D d 9 J n F 1 b 3 Q 7 L C Z x d W 9 0 O 1 N l Y 3 R p b 2 4 x L 3 B y a W V z a 3 V t X 2 R h d G F z Z X R 5 I C g 0 K S 9 B d X R v U m V t b 3 Z l Z E N v b H V t b n M x L n t J x I x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3 B y a W V z a 3 V t X 2 R h d G F z Z X R 5 I C g 0 K S 9 B d X R v U m V t b 3 Z l Z E N v b H V t b n M x L n t a Z H J v a i 5 O w 6 F 6 b 3 Y s M H 0 m c X V v d D s s J n F 1 b 3 Q 7 U 2 V j d G l v b j E v c H J p Z X N r d W 1 f Z G F 0 Y X N l d H k g K D Q p L 0 F 1 d G 9 S Z W 1 v d m V k Q 2 9 s d W 1 u c z E u e 2 t h d G V n w 7 N y a W E s M X 0 m c X V v d D s s J n F 1 b 3 Q 7 U 2 V j d G l v b j E v c H J p Z X N r d W 1 f Z G F 0 Y X N l d H k g K D Q p L 0 F 1 d G 9 S Z W 1 v d m V k Q 2 9 s d W 1 u c z E u e 3 B v b G / F v m t h L D J 9 J n F 1 b 3 Q 7 L C Z x d W 9 0 O 1 N l Y 3 R p b 2 4 x L 3 B y a W V z a 3 V t X 2 R h d G F z Z X R 5 I C g 0 K S 9 B d X R v U m V t b 3 Z l Z E N v b H V t b n M x L n t q Z W R u b 3 R r Y S w z f S Z x d W 9 0 O y w m c X V v d D t T Z W N 0 a W 9 u M S 9 w c m l l c 2 t 1 b V 9 k Y X R h c 2 V 0 e S A o N C k v Q X V 0 b 1 J l b W 9 2 Z W R D b 2 x 1 b W 5 z M S 5 7 Q 2 V u Y S B 6 Y S B q Z W R u b 3 R r d S B i Z X o g R F B I I H Y g c s O h b W N p I G F r d H X D o W x u Z S B w b G F 0 b m V q I C h y Z X N w L i B w b 3 N s Z W R u Z W o g c G x h d G 5 l a i k g c s O h b W N v d m V q I H p t b H V 2 e S w 0 f S Z x d W 9 0 O y w m c X V v d D t T Z W N 0 a W 9 u M S 9 w c m l l c 2 t 1 b V 9 k Y X R h c 2 V 0 e S A o N C k v Q X V 0 b 1 J l b W 9 2 Z W R D b 2 x 1 b W 5 z M S 5 7 U H J p Z W 1 l c m 7 D v S B v Z G J l c i B w b 2 x v x b 5 r e S B 6 Y S B t Z X N p Y W M g K G J l e i B v a M S + Y W R 1 I G 5 h I G R v Z M O h d m F 0 Z c S + Y S k s N X 0 m c X V v d D s s J n F 1 b 3 Q 7 U 2 V j d G l v b j E v c H J p Z X N r d W 1 f Z G F 0 Y X N l d H k g K D Q p L 0 F 1 d G 9 S Z W 1 v d m V k Q 2 9 s d W 1 u c z E u e 1 B s w 6 F u b 3 Z h b s O 9 I G 9 k Y m V y I H Y g c s O h b W N p I F b D v X p 2 e S B m Y X J t w 6 F y I D A 3 L z I y I C 0 g M T I v M j I s N n 0 m c X V v d D s s J n F 1 b 3 Q 7 U 2 V j d G l v b j E v c H J p Z X N r d W 1 f Z G F 0 Y X N l d H k g K D Q p L 0 F 1 d G 9 S Z W 1 v d m V k Q 2 9 s d W 1 u c z E u e 3 B v e m 7 D o W 1 r Y S w 3 f S Z x d W 9 0 O y w m c X V v d D t T Z W N 0 a W 9 u M S 9 w c m l l c 2 t 1 b V 9 k Y X R h c 2 V 0 e S A o N C k v Q X V 0 b 1 J l b W 9 2 Z W R D b 2 x 1 b W 5 z M S 5 7 S c S M T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y Y W 1 l d G V y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x N l Q x M D o z N j o 1 M y 4 w O T g 4 O D I 2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j l h N 2 Y 3 M T c t Z W Q 5 N C 0 0 Y j Q w L T k 3 M T U t N T g z N T A 0 N j B j N j c y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n p v c m 9 2 J U M z J U J E J T I w c y V D M y V C Q W J v c i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x N l Q x M D o z N j o 1 M y 4 x M z E 0 M z c 5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j l h N 2 Y 3 M T c t Z W Q 5 N C 0 0 Y j Q w L T k 3 M T U t N T g z N T A 0 N j B j N j c y I i A v P j x F b n R y e S B U e X B l P S J S Z X N 1 b H R U e X B l I i B W Y W x 1 Z T 0 i c 0 J p b m F y e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y Y W 5 z Z m 9 y b W 9 2 Y S V D N S V B N S U y M H Z 6 b 3 J v d i V D M y V C R C U y M H M l Q z M l Q k F i b 3 I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U t M T Z U M T A 6 M z Y 6 N T M u M T I 2 M D Y z O V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N i Y T E 4 Z D Y z L W V j N z M t N D A z N C 1 i N j R j L T U 0 N z F i O T l m O T I 0 N i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E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H J h b n N m b 3 J t b 3 Z h J U M 1 J U E 1 J T I w c y V D M y V C Q W J v c i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x N l Q x M D o z N j o 1 M y 4 x M z Y 0 M T A 4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j l h N 2 Y 3 M T c t Z W Q 5 N C 0 0 Y j Q w L T k 3 M T U t N T g z N T A 0 N j B j N j c y I i A v P j x F b n R y e S B U e X B l P S J S Z X N 1 b H R U e X B l I i B W Y W x 1 Z T 0 i c 0 Z 1 b m N 0 a W 9 u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Q Y X J h b W V 0 Z X I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3 V D E z O j A 0 O j M x L j Y x N T E 1 O D J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z M W Q 0 M D k 3 N i 0 w N D M 2 L T Q x M G Q t O D I z Z S 0 3 O D U 1 M j N j O T J i Z T M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W e m 9 y b 3 Y l Q z M l Q k Q l M j B z J U M z J U J B Y m 9 y J T I w K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3 V D E z O j A 0 O j M x L j Y 1 M D A 3 N T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z M W Q 0 M D k 3 N i 0 w N D M 2 L T Q x M G Q t O D I z Z S 0 3 O D U 1 M j N j O T J i Z T M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H J h b n N m b 3 J t b 3 Z h J U M 1 J U E 1 J T I w d n p v c m 9 2 J U M z J U J E J T I w c y V D M y V C Q W J v c i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x N 1 Q x M z o w N D o z M S 4 2 N D M 2 M z A 2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N j A x Z W Z h M D M t Z G M 3 M y 0 0 Y m I 1 L T g 0 M D M t N z Q 1 N j J l M T I 3 O T c 3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c m F u c 2 Z v c m 1 v d m E l Q z U l Q T U l M j B z J U M z J U J B Y m 9 y J T I w K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3 V D E z O j A 0 O j M x L j Y 1 N j U 4 N z B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z M W Q 0 M D k 3 N i 0 w N D M 2 L T Q x M G Q t O D I z Z S 0 3 O D U 1 M j N j O T J i Z T M i I C 8 + P E V u d H J 5 I F R 5 c G U 9 I l J l c 3 V s d F R 5 c G U i I F Z h b H V l P S J z R n V u Y 3 R p b 2 4 i I C 8 + P E V u d H J 5 I F R 5 c G U 9 I k Z p b G x P Y m p l Y 3 R U e X B l I i B W Y W x 1 Z T 0 i c 0 N v b m 5 l Y 3 R p b 2 5 P b m x 5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B y a W V z a 3 V t X 2 R h d G F z Z X R 5 J T I w K D Y p P C 9 J d G V t U G F 0 a D 4 8 L 0 l 0 Z W 1 M b 2 N h d G l v b j 4 8 U 3 R h Y m x l R W 5 0 c m l l c z 4 8 R W 5 0 c n k g V H l w Z T 0 i R m l s b E N v b H V t b l R 5 c G V z I i B W Y W x 1 Z T 0 i c 0 J n W U d B d 1 l H Q m d Z P S I g L z 4 8 R W 5 0 c n k g V H l w Z T 0 i T m F 2 a W d h d G l v b l N 0 Z X B O Y W 1 l I i B W Y W x 1 Z T 0 i c 0 5 h d m l n w 6 F j a W E i I C 8 + P E V u d H J 5 I F R 5 c G U 9 I k Z p b G x F b m F i b G V k I i B W Y W x 1 Z T 0 i b D E i I C 8 + P E V u d H J 5 I F R 5 c G U 9 I k Z p b G x M Y X N 0 V X B k Y X R l Z C I g V m F s d W U 9 I m Q y M D I y L T A 1 L T I 0 V D A 4 O j U 2 O j E 2 L j M w M j M 5 M T d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N 2 J j N T k 0 M C 0 0 Z T E 2 L T Q 4 O T c t Y m M 1 Y y 0 x Z j U z O T J k M m E x N 2 I i I C 8 + P E V u d H J 5 I F R 5 c G U 9 I k Z p b G x D b 3 V u d C I g V m F s d W U 9 I m w 0 N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e m F y a W F k Z W 5 p Y V 9 w c m V o b G F k I i A v P j x F b n R y e S B U e X B l P S J G a W x s Q 2 9 s d W 1 u T m F t Z X M i I F Z h b H V l P S J z W y Z x d W 9 0 O 1 p k c m 9 q L k 7 D o X p v d i Z x d W 9 0 O y w m c X V v d D t 6 Y X J p Y W R l b m l l X 3 N o b 3 J 0 J n F 1 b 3 Q 7 L C Z x d W 9 0 O 0 7 D o X p v d i B 6 Y X J p Y W R l b m l h J n F 1 b 3 Q 7 L C Z x d W 9 0 O 0 n E j E 8 m c X V v d D s s J n F 1 b 3 Q 7 T 2 J l Y y Z x d W 9 0 O y w m c X V v d D t N Z W 5 v I G 9 z b 2 J 5 I H Z 5 c M S 6 x Y h h a s O 6 Y 2 V q I G R v d G F 6 b s O t a y Z x d W 9 0 O y w m c X V v d D t F b W F p b C Z x d W 9 0 O y w m c X V v d D t U Z W x l Z s O z b m 5 l I M S N w 6 1 z b G 8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V z a 3 V t X 2 R h d G F z Z X R 5 I C g 2 K S 9 B d X R v U m V t b 3 Z l Z E N v b H V t b n M x L n t a Z H J v a i 5 O w 6 F 6 b 3 Y s M H 0 m c X V v d D s s J n F 1 b 3 Q 7 U 2 V j d G l v b j E v c H J p Z X N r d W 1 f Z G F 0 Y X N l d H k g K D Y p L 0 F 1 d G 9 S Z W 1 v d m V k Q 2 9 s d W 1 u c z E u e 3 p h c m l h Z G V u a W V f c 2 h v c n Q s M X 0 m c X V v d D s s J n F 1 b 3 Q 7 U 2 V j d G l v b j E v c H J p Z X N r d W 1 f Z G F 0 Y X N l d H k g K D Y p L 0 F 1 d G 9 S Z W 1 v d m V k Q 2 9 s d W 1 u c z E u e 0 7 D o X p v d i B 6 Y X J p Y W R l b m l h L D J 9 J n F 1 b 3 Q 7 L C Z x d W 9 0 O 1 N l Y 3 R p b 2 4 x L 3 B y a W V z a 3 V t X 2 R h d G F z Z X R 5 I C g 2 K S 9 B d X R v U m V t b 3 Z l Z E N v b H V t b n M x L n t J x I x P L D N 9 J n F 1 b 3 Q 7 L C Z x d W 9 0 O 1 N l Y 3 R p b 2 4 x L 3 B y a W V z a 3 V t X 2 R h d G F z Z X R 5 I C g 2 K S 9 B d X R v U m V t b 3 Z l Z E N v b H V t b n M x L n t P Y m V j L D R 9 J n F 1 b 3 Q 7 L C Z x d W 9 0 O 1 N l Y 3 R p b 2 4 x L 3 B y a W V z a 3 V t X 2 R h d G F z Z X R 5 I C g 2 K S 9 B d X R v U m V t b 3 Z l Z E N v b H V t b n M x L n t N Z W 5 v I G 9 z b 2 J 5 I H Z 5 c M S 6 x Y h h a s O 6 Y 2 V q I G R v d G F 6 b s O t a y w 1 f S Z x d W 9 0 O y w m c X V v d D t T Z W N 0 a W 9 u M S 9 w c m l l c 2 t 1 b V 9 k Y X R h c 2 V 0 e S A o N i k v Q X V 0 b 1 J l b W 9 2 Z W R D b 2 x 1 b W 5 z M S 5 7 R W 1 h a W w s N n 0 m c X V v d D s s J n F 1 b 3 Q 7 U 2 V j d G l v b j E v c H J p Z X N r d W 1 f Z G F 0 Y X N l d H k g K D Y p L 0 F 1 d G 9 S Z W 1 v d m V k Q 2 9 s d W 1 u c z E u e 1 R l b G V m w 7 N u b m U g x I 3 D r X N s b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w c m l l c 2 t 1 b V 9 k Y X R h c 2 V 0 e S A o N i k v Q X V 0 b 1 J l b W 9 2 Z W R D b 2 x 1 b W 5 z M S 5 7 W m R y b 2 o u T s O h e m 9 2 L D B 9 J n F 1 b 3 Q 7 L C Z x d W 9 0 O 1 N l Y 3 R p b 2 4 x L 3 B y a W V z a 3 V t X 2 R h d G F z Z X R 5 I C g 2 K S 9 B d X R v U m V t b 3 Z l Z E N v b H V t b n M x L n t 6 Y X J p Y W R l b m l l X 3 N o b 3 J 0 L D F 9 J n F 1 b 3 Q 7 L C Z x d W 9 0 O 1 N l Y 3 R p b 2 4 x L 3 B y a W V z a 3 V t X 2 R h d G F z Z X R 5 I C g 2 K S 9 B d X R v U m V t b 3 Z l Z E N v b H V t b n M x L n t O w 6 F 6 b 3 Y g e m F y a W F k Z W 5 p Y S w y f S Z x d W 9 0 O y w m c X V v d D t T Z W N 0 a W 9 u M S 9 w c m l l c 2 t 1 b V 9 k Y X R h c 2 V 0 e S A o N i k v Q X V 0 b 1 J l b W 9 2 Z W R D b 2 x 1 b W 5 z M S 5 7 S c S M T y w z f S Z x d W 9 0 O y w m c X V v d D t T Z W N 0 a W 9 u M S 9 w c m l l c 2 t 1 b V 9 k Y X R h c 2 V 0 e S A o N i k v Q X V 0 b 1 J l b W 9 2 Z W R D b 2 x 1 b W 5 z M S 5 7 T 2 J l Y y w 0 f S Z x d W 9 0 O y w m c X V v d D t T Z W N 0 a W 9 u M S 9 w c m l l c 2 t 1 b V 9 k Y X R h c 2 V 0 e S A o N i k v Q X V 0 b 1 J l b W 9 2 Z W R D b 2 x 1 b W 5 z M S 5 7 T W V u b y B v c 2 9 i e S B 2 e X D E u s W I Y W r D u m N l a i B k b 3 R h e m 7 D r W s s N X 0 m c X V v d D s s J n F 1 b 3 Q 7 U 2 V j d G l v b j E v c H J p Z X N r d W 1 f Z G F 0 Y X N l d H k g K D Y p L 0 F 1 d G 9 S Z W 1 v d m V k Q 2 9 s d W 1 u c z E u e 0 V t Y W l s L D Z 9 J n F 1 b 3 Q 7 L C Z x d W 9 0 O 1 N l Y 3 R p b 2 4 x L 3 B y a W V z a 3 V t X 2 R h d G F z Z X R 5 I C g 2 K S 9 B d X R v U m V t b 3 Z l Z E N v b H V t b n M x L n t U Z W x l Z s O z b m 5 l I M S N w 6 1 z b G 8 s N 3 0 m c X V v d D t d L C Z x d W 9 0 O 1 J l b G F 0 a W 9 u c 2 h p c E l u Z m 8 m c X V v d D s 6 W 1 1 9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Q Y X J h b W V 0 Z X I 2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3 V D E z O j E 1 O j Q 1 L j c 4 N T c x M z J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i M G Y 3 Z D A y M S 0 2 N G V k L T R m N z I t O D R k N i 0 0 M 2 Q 5 N D E 2 Z T k 5 Z G E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W e m 9 y b 3 Y l Q z M l Q k Q l M j B z J U M z J U J B Y m 9 y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3 V D E z O j E 1 O j Q 1 L j g x M z I 5 M D V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i M G Y 3 Z D A y M S 0 2 N G V k L T R m N z I t O D R k N i 0 0 M 2 Q 5 N D E 2 Z T k 5 Z G E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H J h b n N m b 3 J t b 3 Z h J U M 1 J U E 1 J T I w d n p v c m 9 2 J U M z J U J E J T I w c y V D M y V C Q W J v c i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x N 1 Q x M z o x N T o 0 N S 4 4 M D Y 0 M T U 5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2 M x M j g x N j Y t M j h l O C 0 0 N T J k L T g 3 M z E t O D Q w M z d l Z m I 1 N 2 Z l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c m F u c 2 Z v c m 1 v d m E l Q z U l Q T U l M j B z J U M z J U J B Y m 9 y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E 3 V D E z O j E 1 O j Q 1 L j g x O T E y O D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i M G Y 3 Z D A y M S 0 2 N G V k L T R m N z I t O D R k N i 0 0 M 2 Q 5 N D E 2 Z T k 5 Z G E i I C 8 + P E V u d H J 5 I F R 5 c G U 9 I l J l c 3 V s d F R 5 c G U i I F Z h b H V l P S J z R n V u Y 3 R p b 2 4 i I C 8 + P E V u d H J 5 I F R 5 c G U 9 I k Z p b G x P Y m p l Y 3 R U e X B l I i B W Y W x 1 Z T 0 i c 0 N v b m 5 l Y 3 R p b 2 5 P b m x 5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B y a W V z a 3 V t X 2 R h d G F z Z X R 5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n p v c m 9 2 J U M z J U J E J T I w c y V D M y V C Q W J v c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6 b 3 J v d i V D M y V C R C U y M H M l Q z M l Q k F i b 3 I v T m F 2 a W c l Q z M l Q T F j a W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b 3 Z h J U M 1 J U E 1 J T I w d n p v c m 9 2 J U M z J U J E J T I w c y V D M y V C Q W J v c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9 2 Y S V D N S V B N S U y M H Z 6 b 3 J v d i V D M y V C R C U y M H M l Q z M l Q k F i b 3 I v W m F y a W F k Z W 5 p Z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9 2 Y S V D N S V B N S U y M H M l Q z M l Q k F i b 3 I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9 G a W x 0 c m 9 2 Y W 4 l Q z M l Q T k l M j B z a 3 J 5 d C V D M y V B O S U y M H M l Q z M l Q k F i b 3 J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L 1 Z 5 d m 9 s Y S V D N S V B N S U y M H Z s Y X N 0 b i V D M y V C Q S U y M G Z 1 b m t j a X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v U H J l b W V u b 3 Z h b i V D M y V B O S U y M H N 0 J U M 0 J U J B c G N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L 0 9 k c 3 R y J U M z J U E x b m V u J U M z J U E 5 J T I w b 3 N 0 Y X R u J U M z J U E 5 J T I w c 3 Q l Q z Q l Q k F w Y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v T 2 R z d H I l Q z M l Q T F u Z W 4 l Q z M l Q T k l M j B j a H l i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9 S b 3 p i Y W x l b i V D M y V C R C U y M H N 0 J U M 0 J U J B c G V j J T I w d G F i d S V D N C V C R W t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L 1 p t Z W 5 l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6 b 3 J v d i V D M y V C R C U y M H M l Q z M l Q k F i b 3 I l M j A o M i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e m 9 y b 3 Y l Q z M l Q k Q l M j B z J U M z J U J B Y m 9 y J T I w K D I p L 0 5 h d m l n J U M z J U E x Y 2 l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9 2 Y S V D N S V B N S U y M H Z 6 b 3 J v d i V D M y V C R C U y M H M l Q z M l Q k F i b 3 I l M j A o M i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v d m E l Q z U l Q T U l M j B 2 e m 9 y b 3 Y l Q z M l Q k Q l M j B z J U M z J U J B Y m 9 y J T I w K D I p L 1 R h Y n U l Q z Q l Q k V r Y T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v d m E l Q z U l Q T U l M j B z J U M z J U J B Y m 9 y J T I w K D I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n p v c m 9 2 J U M z J U J E J T I w c y V D M y V C Q W J v c i U y M C g z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6 b 3 J v d i V D M y V C R C U y M H M l Q z M l Q k F i b 3 I l M j A o M y k v T m F 2 a W c l Q z M l Q T F j a W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b 3 Z h J U M 1 J U E 1 J T I w d n p v c m 9 2 J U M z J U J E J T I w c y V D M y V C Q W J v c i U y M C g z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9 2 Y S V D N S V B N S U y M H Z 6 b 3 J v d i V D M y V C R C U y M H M l Q z M l Q k F i b 3 I l M j A o M y k v V G F i d S V D N C V C R W t h M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9 2 Y S V D N S V B N S U y M H M l Q z M l Q k F i b 3 I l M j A o M y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0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6 b 3 J v d i V D M y V C R C U y M H M l Q z M l Q k F i b 3 I l M j A o N C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e m 9 y b 3 Y l Q z M l Q k Q l M j B z J U M z J U J B Y m 9 y J T I w K D Q p L 0 5 h d m l n J U M z J U E x Y 2 l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9 2 Y S V D N S V B N S U y M H Z 6 b 3 J v d i V D M y V C R C U y M H M l Q z M l Q k F i b 3 I l M j A o N C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v d m E l Q z U l Q T U l M j B 2 e m 9 y b 3 Y l Q z M l Q k Q l M j B z J U M z J U J B Y m 9 y J T I w K D Q p L 1 R h Y n U l Q z Q l Q k V r Y T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v d m E l Q z U l Q T U l M j B z J U M z J U J B Y m 9 y J T I w K D Q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C k v R m l s d H J v d m F u J U M z J U E 5 J T I w c 2 t y e X Q l Q z M l Q T k l M j B z J U M z J U J B Y m 9 y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0 K S 9 W e X Z v b G E l Q z U l Q T U l M j B 2 b G F z d G 4 l Q z M l Q k E l M j B m d W 5 r Y 2 l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Q p L 1 B y Z W 1 l b m 9 2 Y W 4 l Q z M l Q T k l M j B z d C V D N C V C Q X B j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0 K S 9 P Z H N 0 c i V D M y V B M W 5 l b i V D M y V B O S U y M G 9 z d G F 0 b i V D M y V B O S U y M H N 0 J U M 0 J U J B c G N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Q p L 0 9 k c 3 R y J U M z J U E x b m V u J U M z J U E 5 J T I w Y 2 h 5 Y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C k v U m 9 6 Y m F s Z W 4 l Q z M l Q k Q l M j B z d C V D N C V C Q X B l Y y U y M H R h Y n U l Q z Q l Q k V r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0 K S 9 a b W V u Z W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e m 9 y b 3 Y l Q z M l Q k Q l M j B z J U M z J U J B Y m 9 y J T I w K D U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n p v c m 9 2 J U M z J U J E J T I w c y V D M y V C Q W J v c i U y M C g 1 K S 9 O Y X Z p Z y V D M y V B M W N p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v d m E l Q z U l Q T U l M j B 2 e m 9 y b 3 Y l Q z M l Q k Q l M j B z J U M z J U J B Y m 9 y J T I w K D U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b 3 Z h J U M 1 J U E 1 J T I w d n p v c m 9 2 J U M z J U J E J T I w c y V D M y V C Q W J v c i U y M C g 1 K S 9 a Y X J p Y W R l b m l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b 3 Z h J U M 1 J U E 1 J T I w c y V D M y V C Q W J v c i U y M C g 1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n p v c m 9 2 J U M z J U J E J T I w c y V D M y V C Q W J v c i U y M C g 2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6 b 3 J v d i V D M y V C R C U y M H M l Q z M l Q k F i b 3 I l M j A o N i k v T m F 2 a W c l Q z M l Q T F j a W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b 3 Z h J U M 1 J U E 1 J T I w d n p v c m 9 2 J U M z J U J E J T I w c y V D M y V C Q W J v c i U y M C g 2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9 2 Y S V D N S V B N S U y M H Z 6 b 3 J v d i V D M y V C R C U y M H M l Q z M l Q k F i b 3 I l M j A o N i k v W m F y a W F k Z W 5 p Z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9 2 Y S V D N S V B N S U y M H M l Q z M l Q k F i b 3 I l M j A o N i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G a W x 0 c m 9 2 Y W 4 l Q z M l Q T k l M j B z a 3 J 5 d C V D M y V B O S U y M H M l Q z M l Q k F i b 3 J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1 Z 5 d m 9 s Y S V D N S V B N S U y M H Z s Y X N 0 b i V D M y V C Q S U y M G Z 1 b m t j a X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U H J l b W V u b 3 Z h b i V D M y V B O S U y M H N 0 J U M 0 J U J B c G N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9 k c 3 R y J U M z J U E x b m V u J U M z J U E 5 J T I w b 3 N 0 Y X R u J U M z J U E 5 J T I w c 3 Q l Q z Q l Q k F w Y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2 R z d H I l Q z M l Q T F u Z W 4 l Q z M l Q T k l M j B j a H l i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S b 3 p i Y W x l b i V D M y V C R C U y M H N 0 J U M 0 J U J B c G V j J T I w d G F i d S V D N C V C R W t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1 p t Z W 5 l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t v b n R p b m d l b i V D N C U 4 R G 4 l Q z M l Q k Q l M j B z d C V D N C V C Q X B l Y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Q p L 0 5 h a H J h Z G V u J U M z J U E x J T I w a G 9 k b m 9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Q p L 0 5 h a H J h Z G V u J U M z J U E x J T I w a G 9 k b m 9 0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0 K S 9 O Y W h y Y W R l b i V D M y V B M S U y M G h v Z G 5 v d G E y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R B Q U F B Q U F B Q U F C U k R 4 a S 9 H T D N U V E l Z V k Z 0 W E k 0 b 2 p v S 1 Z S e V l X N X p a b T l 5 Y l c 5 M l l j V 2 x J S F B E d W 1 K d m N p Q j Z J S E J 5 Y V d W e m E z V n R Y M l J o Z E d G e l p Y U j V B Q U F B Q U F B Q U F B Q U F B S 2 h O b T g x W i 8 r S k F z Z j l 0 V 3 B o Q X Y y S V B V R z l 0 Y j J O d X c 2 a 2 d a R z k w W V h w N U F B R l J E e G k v R 0 w z V F R J W V Z G d F h J N G 9 q b 0 F B Q U F B Q U F B Q U F B Z k 5 5 R E 8 v R 1 J v U 0 x n W E h W c W 1 Q N E t 1 T F Z S e V l X N X p a b T l 5 Y l c 5 M l l j V 2 x J S F B E d W 1 K d m N p Q j Z J S E J 5 Y V d W e m E z V n R Y M l J o Z E d G e l p Y U j V J Q 2 d 5 S 1 F B Q U F n Q U F B Q U F B Q U F E V n V m Z k x Q R 3 J 0 V D d B Z S t R R W 1 h Z m l i R D F C d m J X O W p i c 0 9 w S U d S d m R H R j Z l U U F C S H p j Z 3 p 2 e G t h R W k 0 R n g x Y X B q K 0 N y Z 0 F B Q U F B Q U F B Q U E 2 R H J I O T J u Q S 9 V b W F Z T G 1 E S 3 d S a n B 5 M V V j b U Z 1 Y z J a d m N t M X Z k b U h G c F N C e n c 3 c G l i M 0 l n Z W l C d 2 N t b G x j M n Q x Y l Y 5 a 1 l Y U m h j M l Y w Z V N B b 0 1 5 a 0 F B Q V F B Q U F B Q U F B Q U F v T k 9 w Z D R L W S t V Z U 5 R L 1 U y S E Z 5 W X V B O V F i M j F 2 W T I 3 R H F T Q m t i M 1 J o Z W 5 r Q U F l Z z Z 4 L 2 R w d 1 A x S m 1 t Q z V n e X N F W T Z j Q U F B Q U F B Q U F B Q U d P T m 9 j d H o 3 R F J B d G t 4 V W N i b W Z r a 1 l 0 V k h K a G J u T m 1 i M 0 p 0 Y j N a a H h h V W d j O E 8 2 W W 0 5 e U l I b 2 d j S E p w W l h O c m R X M W Z a R 0 Y w W V h O b G R I a 2 d L R F F w Q U F B R 0 F B Q U F B Q U F B Q U J m M 3 A 3 b V U 3 V U J M b H h W W U 5 R U m d 4 b k l Q V U c 5 d G I y T n V 3 N m t n W k c 5 M F l Y c D V B Q U Z q a m F I T G M r d z B R T F p N V k h H N W 4 1 S k d B Q U F B Q U F B Q U F B Q U Q r a D V n Y z l 5 M V M 0 U U R k R l l 1 R W 5 s M 0 x W U n l Z V z V 6 W m 0 5 e W J X O T J Z Y 1 d s S U h Q R H V t S n Z j a U I 2 S U h C e W F X V n p h M 1 Z 0 W D J S a G R H R n p a W F I 1 S U N n M U t R Q U F D Q U F B Q U F B Q U F B Q j J D Z F F 4 T m d R T l F Z S S t l R l V q e V N 2 a k Q x Q n Z i V z l q Y n N P c E l H U n Z k R 0 Y 2 Z V F B Q k E v b 2 V Z S F B j d F V 1 R U E z U l d M a E o 1 Z H d B Q U F B Q U F B Q U F B W m 9 F U 3 p P Z 2 9 M V V d I T V l R R G Z 2 d F g v a T F V Y 2 1 G d W M y W n Z j b T F 2 Z G 1 I R n B T Q n p 3 N 3 B p Y j N J Z 2 V p Q n d j b W x s Y z J 0 M W J W O W t Z W F J o Y z J W M G V T Q W 9 O a W t B Q U F v Q U F B Q U F B Q U F B S W R E M 3 N P M W t j a y t F M W t Q W l F X N l o y Z z l R Y j I x d l k y N 0 R x U 0 J r Y j N S a G V u a 0 F B V 2 F C R X N 6 b 0 t D M U Z o e k d F Q T M 3 N 1 Y v N E F B Q U F B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N o e W J 5 J T I w d i U z Q S U y M H B y a W V z a 3 V t X 2 R h d G F z Z X R 5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8 O h Y 2 l h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y M 1 Q x M D o 0 N T o 0 N C 4 w N D A 1 O T Q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D a H l i e S U y M H Y l M 0 E l M j B w c m l l c 2 t 1 b V 9 k Y X R h c 2 V 0 e S U y M C g 0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H B y a W V z a 3 V t X 2 R h d G F z Z X R 5 J T I w K D Q p L 1 p p c 3 R l b i V D M y V B O S U y M G 5 l c y V D M y V C Q W x h Z H k l M j B z J T I w d H l w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w c m l l c 2 t 1 b V 9 k Y X R h c 2 V 0 e S U y M C g 0 K S 9 Q c m l k Y W 4 l Q z M l Q k Q l M j B p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H B y a W V z a 3 V t X 2 R h d G F z Z X R 5 J T I w K D Q p L 1 B v b m V j a G F u J U M z J U E 5 J T I w Y 2 h 5 Y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w c m l l c 2 t 1 b V 9 k Y X R h c 2 V 0 e S U y M C g 0 K S 9 T d C V D N C V C Q X B j Z S U y M H N v J T I w e m 1 l b m V u J U M z J U J E b S U y M H B v c m F k J U M z J U F E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1 p t Z W 5 l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O Y W h y Y W R l b i V D M y V B M S U y M G h v Z G 5 v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O Y W h y Y W R l b i V D M y V B M S U y M G h v Z G 5 v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O Y W h y Y W R l b i V D M y V B M S U y M G h v Z G 5 v d G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X N f b 2 J j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N p Y S I g L z 4 8 R W 5 0 c n k g V H l w Z T 0 i R m l s b F R h c m d l d C I g V m F s d W U 9 I n N j a X N f b 2 J j Z V 8 y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p c 1 9 v Y m N l L 0 F 1 d G 9 S Z W 1 v d m V k Q 2 9 s d W 1 u c z E u e 1 N U Q V R f S 0 9 E X 2 9 i Z W M s M H 0 m c X V v d D s s J n F 1 b 3 Q 7 U 2 V j d G l v b j E v Y 2 l z X 2 9 i Y 2 U v Q X V 0 b 1 J l b W 9 2 Z W R D b 2 x 1 b W 5 z M S 5 7 S 0 9 E X 0 5 V V F N f b 2 J l Y y w x f S Z x d W 9 0 O y w m c X V v d D t T Z W N 0 a W 9 u M S 9 j a X N f b 2 J j Z S 9 B d X R v U m V t b 3 Z l Z E N v b H V t b n M x L n t v Y m V j X 2 R s a H l O Y X p v d i w y f S Z x d W 9 0 O y w m c X V v d D t T Z W N 0 a W 9 u M S 9 j a X N f b 2 J j Z S 9 B d X R v U m V t b 3 Z l Z E N v b H V t b n M x L n t v Y m V j X 2 t y Y X R r e U 5 h e m 9 2 L D N 9 J n F 1 b 3 Q 7 L C Z x d W 9 0 O 1 N l Y 3 R p b 2 4 x L 2 N p c 1 9 v Y m N l L 0 F 1 d G 9 S Z W 1 v d m V k Q 2 9 s d W 1 u c z E u e 0 d Q U 1 9 M T 0 4 s N H 0 m c X V v d D s s J n F 1 b 3 Q 7 U 2 V j d G l v b j E v Y 2 l z X 2 9 i Y 2 U v Q X V 0 b 1 J l b W 9 2 Z W R D b 2 x 1 b W 5 z M S 5 7 R 1 B T X 0 x B V C w 1 f S Z x d W 9 0 O y w m c X V v d D t T Z W N 0 a W 9 u M S 9 j a X N f b 2 J j Z S 9 B d X R v U m V t b 3 Z l Z E N v b H V t b n M x L n t L T 0 R f U 1 R B V F 9 v a 3 J l c y w 2 f S Z x d W 9 0 O y w m c X V v d D t T Z W N 0 a W 9 u M S 9 j a X N f b 2 J j Z S 9 B d X R v U m V t b 3 Z l Z E N v b H V t b n M x L n t v a 3 J l c 1 9 z a 3 J h d G t h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N p c 1 9 v Y m N l L 0 F 1 d G 9 S Z W 1 v d m V k Q 2 9 s d W 1 u c z E u e 1 N U Q V R f S 0 9 E X 2 9 i Z W M s M H 0 m c X V v d D s s J n F 1 b 3 Q 7 U 2 V j d G l v b j E v Y 2 l z X 2 9 i Y 2 U v Q X V 0 b 1 J l b W 9 2 Z W R D b 2 x 1 b W 5 z M S 5 7 S 0 9 E X 0 5 V V F N f b 2 J l Y y w x f S Z x d W 9 0 O y w m c X V v d D t T Z W N 0 a W 9 u M S 9 j a X N f b 2 J j Z S 9 B d X R v U m V t b 3 Z l Z E N v b H V t b n M x L n t v Y m V j X 2 R s a H l O Y X p v d i w y f S Z x d W 9 0 O y w m c X V v d D t T Z W N 0 a W 9 u M S 9 j a X N f b 2 J j Z S 9 B d X R v U m V t b 3 Z l Z E N v b H V t b n M x L n t v Y m V j X 2 t y Y X R r e U 5 h e m 9 2 L D N 9 J n F 1 b 3 Q 7 L C Z x d W 9 0 O 1 N l Y 3 R p b 2 4 x L 2 N p c 1 9 v Y m N l L 0 F 1 d G 9 S Z W 1 v d m V k Q 2 9 s d W 1 u c z E u e 0 d Q U 1 9 M T 0 4 s N H 0 m c X V v d D s s J n F 1 b 3 Q 7 U 2 V j d G l v b j E v Y 2 l z X 2 9 i Y 2 U v Q X V 0 b 1 J l b W 9 2 Z W R D b 2 x 1 b W 5 z M S 5 7 R 1 B T X 0 x B V C w 1 f S Z x d W 9 0 O y w m c X V v d D t T Z W N 0 a W 9 u M S 9 j a X N f b 2 J j Z S 9 B d X R v U m V t b 3 Z l Z E N v b H V t b n M x L n t L T 0 R f U 1 R B V F 9 v a 3 J l c y w 2 f S Z x d W 9 0 O y w m c X V v d D t T Z W N 0 a W 9 u M S 9 j a X N f b 2 J j Z S 9 B d X R v U m V t b 3 Z l Z E N v b H V t b n M x L n t v a 3 J l c 1 9 z a 3 J h d G t h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T V E F U X 0 t P R F 9 v Y m V j J n F 1 b 3 Q 7 L C Z x d W 9 0 O 0 t P R F 9 O V V R T X 2 9 i Z W M m c X V v d D s s J n F 1 b 3 Q 7 b 2 J l Y 1 9 k b G h 5 T m F 6 b 3 Y m c X V v d D s s J n F 1 b 3 Q 7 b 2 J l Y 1 9 r c m F 0 a 3 l O Y X p v d i Z x d W 9 0 O y w m c X V v d D t H U F N f T E 9 O J n F 1 b 3 Q 7 L C Z x d W 9 0 O 0 d Q U 1 9 M Q V Q m c X V v d D s s J n F 1 b 3 Q 7 S 0 9 E X 1 N U Q V R f b 2 t y Z X M m c X V v d D s s J n F 1 b 3 Q 7 b 2 t y Z X N f c 2 t y Y X R r Y S Z x d W 9 0 O 1 0 i I C 8 + P E V u d H J 5 I F R 5 c G U 9 I k Z p b G x D b 2 x 1 b W 5 U e X B l c y I g V m F s d W U 9 I n N B d 1 l H Q m d V R k F 3 W T 0 i I C 8 + P E V u d H J 5 I F R 5 c G U 9 I k Z p b G x M Y X N 0 V X B k Y X R l Z C I g V m F s d W U 9 I m Q y M D I y L T A 1 L T I 0 V D A 4 O j U 2 O j E 0 L j A z N z E w N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M T Y i I C 8 + P E V u d H J 5 I F R 5 c G U 9 I k F k Z G V k V G 9 E Y X R h T W 9 k Z W w i I F Z h b H V l P S J s M C I g L z 4 8 R W 5 0 c n k g V H l w Z T 0 i U X V l c n l J R C I g V m F s d W U 9 I n M y N 2 V j M 2 J l N i 1 j Y z k 4 L T Q 0 O G M t Y T V l N S 1 k Z j U 3 M D Q w N z J l N j c i I C 8 + P C 9 T d G F i b G V F b n R y a W V z P j w v S X R l b T 4 8 S X R l b T 4 8 S X R l b U x v Y 2 F 0 a W 9 u P j x J d G V t V H l w Z T 5 G b 3 J t d W x h P C 9 J d G V t V H l w Z T 4 8 S X R l b V B h d G g + U 2 V j d G l v b j E v Y 2 l z X 2 9 i Y 2 U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X N f b 2 J j Z S 9 a b W V u Z W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b C V D M y V C Q S V D N C U 4 R G V u a W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8 O h Y 2 l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p s w 7 r E j W V u a W U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a b M O 6 x I 1 l b m l l M S 9 B d X R v U m V t b 3 Z l Z E N v b H V t b n M x L n t a Z H J v a i 5 O w 6 F 6 b 3 Y s M H 0 m c X V v d D s s J n F 1 b 3 Q 7 U 2 V j d G l v b j E v W m z D u s S N Z W 5 p Z T E v Q X V 0 b 1 J l b W 9 2 Z W R D b 2 x 1 b W 5 z M S 5 7 e m F y a W F k Z W 5 p Z V 9 z a G 9 y d C w x f S Z x d W 9 0 O y w m c X V v d D t T Z W N 0 a W 9 u M S 9 a b M O 6 x I 1 l b m l l M S 9 B d X R v U m V t b 3 Z l Z E N v b H V t b n M x L n t O w 6 F 6 b 3 Y g e m F y a W F k Z W 5 p Y S w y f S Z x d W 9 0 O y w m c X V v d D t T Z W N 0 a W 9 u M S 9 a b M O 6 x I 1 l b m l l M S 9 B d X R v U m V t b 3 Z l Z E N v b H V t b n M x L n t J x I x P L D N 9 J n F 1 b 3 Q 7 L C Z x d W 9 0 O 1 N l Y 3 R p b 2 4 x L 1 p s w 7 r E j W V u a W U x L 0 F 1 d G 9 S Z W 1 v d m V k Q 2 9 s d W 1 u c z E u e 0 9 i Z W M s N H 0 m c X V v d D s s J n F 1 b 3 Q 7 U 2 V j d G l v b j E v W m z D u s S N Z W 5 p Z T E v Q X V 0 b 1 J l b W 9 2 Z W R D b 2 x 1 b W 5 z M S 5 7 Y 2 l z X 2 9 i Y 2 U u b 2 t y Z X N f c 2 t y Y X R r Y S w 1 f S Z x d W 9 0 O y w m c X V v d D t T Z W N 0 a W 9 u M S 9 a b M O 6 x I 1 l b m l l M S 9 B d X R v U m V t b 3 Z l Z E N v b H V t b n M x L n t N Z W 5 v I G 9 z b 2 J 5 I H Z 5 c M S 6 x Y h h a s O 6 Y 2 V q I G R v d G F 6 b s O t a y w 2 f S Z x d W 9 0 O y w m c X V v d D t T Z W N 0 a W 9 u M S 9 a b M O 6 x I 1 l b m l l M S 9 B d X R v U m V t b 3 Z l Z E N v b H V t b n M x L n t F b W F p b C w 3 f S Z x d W 9 0 O y w m c X V v d D t T Z W N 0 a W 9 u M S 9 a b M O 6 x I 1 l b m l l M S 9 B d X R v U m V t b 3 Z l Z E N v b H V t b n M x L n t U Z W x l Z s O z b m 5 l I M S N w 6 1 z b G 8 s O H 0 m c X V v d D s s J n F 1 b 3 Q 7 U 2 V j d G l v b j E v W m z D u s S N Z W 5 p Z T E v Q X V 0 b 1 J l b W 9 2 Z W R D b 2 x 1 b W 5 z M S 5 7 Y 2 l z X 2 9 i Y 2 U u R 1 B T X 0 x P T i w 5 f S Z x d W 9 0 O y w m c X V v d D t T Z W N 0 a W 9 u M S 9 a b M O 6 x I 1 l b m l l M S 9 B d X R v U m V t b 3 Z l Z E N v b H V t b n M x L n t j a X N f b 2 J j Z S 5 H U F N f T E F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W m z D u s S N Z W 5 p Z T E v Q X V 0 b 1 J l b W 9 2 Z W R D b 2 x 1 b W 5 z M S 5 7 W m R y b 2 o u T s O h e m 9 2 L D B 9 J n F 1 b 3 Q 7 L C Z x d W 9 0 O 1 N l Y 3 R p b 2 4 x L 1 p s w 7 r E j W V u a W U x L 0 F 1 d G 9 S Z W 1 v d m V k Q 2 9 s d W 1 u c z E u e 3 p h c m l h Z G V u a W V f c 2 h v c n Q s M X 0 m c X V v d D s s J n F 1 b 3 Q 7 U 2 V j d G l v b j E v W m z D u s S N Z W 5 p Z T E v Q X V 0 b 1 J l b W 9 2 Z W R D b 2 x 1 b W 5 z M S 5 7 T s O h e m 9 2 I H p h c m l h Z G V u a W E s M n 0 m c X V v d D s s J n F 1 b 3 Q 7 U 2 V j d G l v b j E v W m z D u s S N Z W 5 p Z T E v Q X V 0 b 1 J l b W 9 2 Z W R D b 2 x 1 b W 5 z M S 5 7 S c S M T y w z f S Z x d W 9 0 O y w m c X V v d D t T Z W N 0 a W 9 u M S 9 a b M O 6 x I 1 l b m l l M S 9 B d X R v U m V t b 3 Z l Z E N v b H V t b n M x L n t P Y m V j L D R 9 J n F 1 b 3 Q 7 L C Z x d W 9 0 O 1 N l Y 3 R p b 2 4 x L 1 p s w 7 r E j W V u a W U x L 0 F 1 d G 9 S Z W 1 v d m V k Q 2 9 s d W 1 u c z E u e 2 N p c 1 9 v Y m N l L m 9 r c m V z X 3 N r c m F 0 a 2 E s N X 0 m c X V v d D s s J n F 1 b 3 Q 7 U 2 V j d G l v b j E v W m z D u s S N Z W 5 p Z T E v Q X V 0 b 1 J l b W 9 2 Z W R D b 2 x 1 b W 5 z M S 5 7 T W V u b y B v c 2 9 i e S B 2 e X D E u s W I Y W r D u m N l a i B k b 3 R h e m 7 D r W s s N n 0 m c X V v d D s s J n F 1 b 3 Q 7 U 2 V j d G l v b j E v W m z D u s S N Z W 5 p Z T E v Q X V 0 b 1 J l b W 9 2 Z W R D b 2 x 1 b W 5 z M S 5 7 R W 1 h a W w s N 3 0 m c X V v d D s s J n F 1 b 3 Q 7 U 2 V j d G l v b j E v W m z D u s S N Z W 5 p Z T E v Q X V 0 b 1 J l b W 9 2 Z W R D b 2 x 1 b W 5 z M S 5 7 V G V s Z W b D s 2 5 u Z S D E j c O t c 2 x v L D h 9 J n F 1 b 3 Q 7 L C Z x d W 9 0 O 1 N l Y 3 R p b 2 4 x L 1 p s w 7 r E j W V u a W U x L 0 F 1 d G 9 S Z W 1 v d m V k Q 2 9 s d W 1 u c z E u e 2 N p c 1 9 v Y m N l L k d Q U 1 9 M T 0 4 s O X 0 m c X V v d D s s J n F 1 b 3 Q 7 U 2 V j d G l v b j E v W m z D u s S N Z W 5 p Z T E v Q X V 0 b 1 J l b W 9 2 Z W R D b 2 x 1 b W 5 z M S 5 7 Y 2 l z X 2 9 i Y 2 U u R 1 B T X 0 x B V C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p k c m 9 q L k 7 D o X p v d i Z x d W 9 0 O y w m c X V v d D t 6 Y X J p Y W R l b m l l X 3 N o b 3 J 0 J n F 1 b 3 Q 7 L C Z x d W 9 0 O 0 7 D o X p v d i B 6 Y X J p Y W R l b m l h J n F 1 b 3 Q 7 L C Z x d W 9 0 O 0 n E j E 8 m c X V v d D s s J n F 1 b 3 Q 7 T 2 J l Y y Z x d W 9 0 O y w m c X V v d D t j a X N f b 2 J j Z S 5 v a 3 J l c 1 9 z a 3 J h d G t h J n F 1 b 3 Q 7 L C Z x d W 9 0 O 0 1 l b m 8 g b 3 N v Y n k g d n l w x L r F i G F q w 7 p j Z W o g Z G 9 0 Y X p u w 6 1 r J n F 1 b 3 Q 7 L C Z x d W 9 0 O 0 V t Y W l s J n F 1 b 3 Q 7 L C Z x d W 9 0 O 1 R l b G V m w 7 N u b m U g x I 3 D r X N s b y Z x d W 9 0 O y w m c X V v d D t j a X N f b 2 J j Z S 5 H U F N f T E 9 O J n F 1 b 3 Q 7 L C Z x d W 9 0 O 2 N p c 1 9 v Y m N l L k d Q U 1 9 M Q V Q m c X V v d D t d I i A v P j x F b n R y e S B U e X B l P S J G a W x s Q 2 9 s d W 1 u V H l w Z X M i I F Z h b H V l P S J z Q m d Z R 0 F 3 W U d C Z 1 l H Q l F V P S I g L z 4 8 R W 5 0 c n k g V H l w Z T 0 i R m l s b E x h c 3 R V c G R h d G V k I i B W Y W x 1 Z T 0 i Z D I w M j I t M D U t M j R U M D g 6 N T Y 6 M T U u M T Q 3 O D Q 2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0 I i A v P j x F b n R y e S B U e X B l P S J B Z G R l Z F R v R G F 0 Y U 1 v Z G V s I i B W Y W x 1 Z T 0 i b D A i I C 8 + P E V u d H J 5 I F R 5 c G U 9 I l F 1 Z X J 5 S U Q i I F Z h b H V l P S J z N 2 Z k Z j c x M W M t N D E z O C 0 0 M m E 4 L W E 3 O D M t N W M z M W E 2 N 2 Q 0 M D F l I i A v P j w v U 3 R h Y m x l R W 5 0 c m l l c z 4 8 L 0 l 0 Z W 0 + P E l 0 Z W 0 + P E l 0 Z W 1 M b 2 N h d G l v b j 4 8 S X R l b V R 5 c G U + R m 9 y b X V s Y T w v S X R l b V R 5 c G U + P E l 0 Z W 1 Q Y X R o P l N l Y 3 R p b 2 4 x L 1 p s J U M z J U J B J U M 0 J T h E Z W 5 p Z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b C V D M y V C Q S V D N C U 4 R G V u a W U x L 1 J v e m J h b G V u J U M z J U E 5 J T I w Y 2 l z X 2 9 i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b C V D M y V C Q S V D N C U 4 R G V u a W U x L 1 N 0 J U M 0 J U J B c G N l J T I w c 2 8 l M j B 6 b W V u Z W 4 l Q z M l Q k R t J T I w c G 9 y Y W Q l Q z M l Q U R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U H J p Z G F u J U M z J U E 5 J T I w d m x h c 3 R u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P Z H N 0 c i V D M y V B M W 5 l b i V D M y V B O S U y M H N 0 J U M 0 J U J B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O Y W h y Y W R l b i V D M y V B M S U y M G h v Z G 5 v d G E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O Y W h y Y W R l b i V D M y V B M S U y M G h v Z G 5 v d G E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O Y W h y Y W R l b i V D M y V B M S U y M G h v Z G 5 v d G E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O Y W h y Y W R l b i V D M y V B M S U y M G h v Z G 5 v d G E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O Y W h y Y W R l b i V D M y V B M S U y M G h v Z G 5 v d G E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O Y W h y Y W R l b i V D M y V B M S U y M G h v Z G 5 v d G E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V z a 3 V t X 2 R h d G F z Z X R 5 J T I w K D Y p L 0 5 h a H J h Z G V u J U M z J U E x J T I w a G 9 k b m 9 0 Y T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Z X N r d W 1 f Z G F 0 Y X N l d H k l M j A o N i k v T m F o c m F k Z W 4 l Q z M l Q T E l M j B o b 2 R u b 3 R h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l c 2 t 1 b V 9 k Y X R h c 2 V 0 e S U y M C g 2 K S 9 T d C V D N C V C Q X B j Z S U y M H N v J T I w e m 1 l b m V u J U M z J U J E b S U y M H B v c m F k J U M z J U F E b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4 D W Q K 1 Y L 2 S J V / + L 1 C V u E U A A A A A A I A A A A A A A N m A A D A A A A A E A A A A C W g o O r 5 P L 5 v f u 6 n j d M y U v 0 A A A A A B I A A A K A A A A A Q A A A A y 6 i Q t D S 1 j Q c H l 6 f S b g U h o F A A A A A D 6 A 8 A / b Z p n p R v D I w T F X 4 S x q 2 / S 9 f m I t b 5 N l A M 0 F k Q E p B 8 9 s m T 9 c X K R j m 5 1 r 7 / F p 4 k j v U V A 3 r r D P g K r D B / Z X o e P R 3 B + E 1 e u q t e 2 D q H g v W / 2 h Q A A A B f c / f Q j U j K u V t R W C o 8 Y X a q 8 Q n K T Q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DBAEBBA1EFF544B70D95189D6875A9" ma:contentTypeVersion="15" ma:contentTypeDescription="Umožňuje vytvoriť nový dokument." ma:contentTypeScope="" ma:versionID="27ee44dd2a585366c4ac65fc42a582e5">
  <xsd:schema xmlns:xsd="http://www.w3.org/2001/XMLSchema" xmlns:xs="http://www.w3.org/2001/XMLSchema" xmlns:p="http://schemas.microsoft.com/office/2006/metadata/properties" xmlns:ns2="48d6dd83-4c2d-4509-ba8d-1ccb7bb6a02d" xmlns:ns3="83209d0e-22c6-4baf-80a0-d82b86cb1df3" targetNamespace="http://schemas.microsoft.com/office/2006/metadata/properties" ma:root="true" ma:fieldsID="8efe3b4842d8a01ad5642d8dcbf904f0" ns2:_="" ns3:_="">
    <xsd:import namespace="48d6dd83-4c2d-4509-ba8d-1ccb7bb6a02d"/>
    <xsd:import namespace="83209d0e-22c6-4baf-80a0-d82b86cb1d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Infoos_x00fa_boer" minOccurs="0"/>
                <xsd:element ref="ns2:_x010e_al_x0161_ieinf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6dd83-4c2d-4509-ba8d-1ccb7bb6a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Infoos_x00fa_boer" ma:index="21" nillable="true" ma:displayName="Obsah" ma:format="Dropdown" ma:internalName="Infoos_x00fa_boer">
      <xsd:simpleType>
        <xsd:restriction base="dms:Note">
          <xsd:maxLength value="255"/>
        </xsd:restriction>
      </xsd:simpleType>
    </xsd:element>
    <xsd:element name="_x010e_al_x0161_ieinfo" ma:index="22" nillable="true" ma:displayName="Ďalšie info" ma:format="Dropdown" ma:internalName="_x010e_al_x0161_ieinf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09d0e-22c6-4baf-80a0-d82b86cb1df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B735E9-5AC1-4B77-A871-9A3CB1DE9509}">
  <ds:schemaRefs>
    <ds:schemaRef ds:uri="http://schemas.microsoft.com/office/2006/metadata/properties"/>
    <ds:schemaRef ds:uri="http://schemas.microsoft.com/office/infopath/2007/PartnerControls"/>
    <ds:schemaRef ds:uri="48d6dd83-4c2d-4509-ba8d-1ccb7bb6a02d"/>
    <ds:schemaRef ds:uri="83209d0e-22c6-4baf-80a0-d82b86cb1df3"/>
  </ds:schemaRefs>
</ds:datastoreItem>
</file>

<file path=customXml/itemProps2.xml><?xml version="1.0" encoding="utf-8"?>
<ds:datastoreItem xmlns:ds="http://schemas.openxmlformats.org/officeDocument/2006/customXml" ds:itemID="{5C2B3EDA-9BC3-4177-AB05-9218E3D25E2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7BA047B-8332-4EBD-9E36-5F3BFEDD61C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F7F0FC3-0203-4DA0-B951-C3503E7C2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6dd83-4c2d-4509-ba8d-1ccb7bb6a02d"/>
    <ds:schemaRef ds:uri="83209d0e-22c6-4baf-80a0-d82b86cb1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Katalóg</vt:lpstr>
      <vt:lpstr>Zlúčenie1</vt:lpstr>
      <vt:lpstr>zariadenia_prehlad</vt:lpstr>
      <vt:lpstr>prieskum_datasety</vt:lpstr>
      <vt:lpstr>cis_DPH</vt:lpstr>
      <vt:lpstr>cis_obce (2)</vt:lpstr>
      <vt:lpstr>cis_obce</vt:lpstr>
      <vt:lpstr>cis_okresy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Brezinová Lenka</dc:creator>
  <cp:keywords/>
  <dc:description/>
  <cp:lastModifiedBy>Vašičková Jana</cp:lastModifiedBy>
  <cp:revision/>
  <dcterms:created xsi:type="dcterms:W3CDTF">2015-06-05T18:19:34Z</dcterms:created>
  <dcterms:modified xsi:type="dcterms:W3CDTF">2022-06-09T11:59:37Z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0x010100B7DBAEBBA1EFF544B70D95189D6875A9</vt:lpwstr>
  </property>
</Properties>
</file>